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G\Desktop\커리어\블로그\티스토리\자료\"/>
    </mc:Choice>
  </mc:AlternateContent>
  <xr:revisionPtr revIDLastSave="0" documentId="13_ncr:1_{D7AD96AA-7061-41CE-A2BE-19FBD1E5099F}" xr6:coauthVersionLast="47" xr6:coauthVersionMax="47" xr10:uidLastSave="{00000000-0000-0000-0000-000000000000}"/>
  <bookViews>
    <workbookView xWindow="28680" yWindow="-120" windowWidth="29040" windowHeight="15840" xr2:uid="{37A03D0A-D990-4B27-82B8-E2B53F1E5E2A}"/>
  </bookViews>
  <sheets>
    <sheet name="1_1번 조건 대상 종목들" sheetId="10" r:id="rId1"/>
    <sheet name="2_2번 조건 대상 종목" sheetId="11" r:id="rId2"/>
    <sheet name="정리" sheetId="12" r:id="rId3"/>
  </sheets>
  <externalReferences>
    <externalReference r:id="rId4"/>
  </externalReferences>
  <definedNames>
    <definedName name="_xlnm._FilterDatabase" localSheetId="0" hidden="1">'1_1번 조건 대상 종목들'!$A$1:$S$4678</definedName>
    <definedName name="_xlnm._FilterDatabase" localSheetId="1" hidden="1">'2_2번 조건 대상 종목'!$A$1:$V$4678</definedName>
    <definedName name="_xlnm._FilterDatabase" localSheetId="2" hidden="1">정리!$A$1:$D$321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1" i="12" l="1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" i="12"/>
  <c r="M4678" i="11"/>
  <c r="L4678" i="11"/>
  <c r="M4677" i="11"/>
  <c r="L4677" i="11"/>
  <c r="M4676" i="11"/>
  <c r="L4676" i="11"/>
  <c r="O4675" i="11"/>
  <c r="M4675" i="11"/>
  <c r="L4675" i="11"/>
  <c r="M4674" i="11"/>
  <c r="L4674" i="11"/>
  <c r="M4673" i="11"/>
  <c r="L4673" i="11"/>
  <c r="M4672" i="11"/>
  <c r="L4672" i="11"/>
  <c r="M4671" i="11"/>
  <c r="L4671" i="11"/>
  <c r="M4670" i="11"/>
  <c r="L4670" i="11"/>
  <c r="Q4669" i="11"/>
  <c r="P4669" i="11"/>
  <c r="O4669" i="11"/>
  <c r="M4669" i="11"/>
  <c r="L4669" i="11"/>
  <c r="M4668" i="11"/>
  <c r="L4668" i="11"/>
  <c r="M4667" i="11"/>
  <c r="L4667" i="11"/>
  <c r="O4666" i="11"/>
  <c r="M4666" i="11"/>
  <c r="L4666" i="11"/>
  <c r="M4665" i="11"/>
  <c r="L4665" i="11"/>
  <c r="M4664" i="11"/>
  <c r="L4664" i="11"/>
  <c r="M4663" i="11"/>
  <c r="L4663" i="11"/>
  <c r="Q4662" i="11"/>
  <c r="P4662" i="11"/>
  <c r="O4662" i="11"/>
  <c r="M4662" i="11"/>
  <c r="L4662" i="11"/>
  <c r="M4661" i="11"/>
  <c r="L4661" i="11"/>
  <c r="M4660" i="11"/>
  <c r="L4660" i="11"/>
  <c r="M4659" i="11"/>
  <c r="L4659" i="11"/>
  <c r="M4658" i="11"/>
  <c r="L4658" i="11"/>
  <c r="O4657" i="11"/>
  <c r="M4657" i="11"/>
  <c r="L4657" i="11"/>
  <c r="M4656" i="11"/>
  <c r="L4656" i="11"/>
  <c r="M4655" i="11"/>
  <c r="L4655" i="11"/>
  <c r="P4654" i="11"/>
  <c r="Q4654" i="11" s="1"/>
  <c r="O4654" i="11"/>
  <c r="M4654" i="11"/>
  <c r="L4654" i="11"/>
  <c r="M4653" i="11"/>
  <c r="L4653" i="11"/>
  <c r="M4652" i="11"/>
  <c r="L4652" i="11"/>
  <c r="M4651" i="11"/>
  <c r="L4651" i="11"/>
  <c r="M4650" i="11"/>
  <c r="L4650" i="11"/>
  <c r="Q4649" i="11"/>
  <c r="P4649" i="11"/>
  <c r="O4649" i="11"/>
  <c r="M4649" i="11"/>
  <c r="L4649" i="11"/>
  <c r="M4648" i="11"/>
  <c r="L4648" i="11"/>
  <c r="M4647" i="11"/>
  <c r="L4647" i="11"/>
  <c r="M4646" i="11"/>
  <c r="L4646" i="11"/>
  <c r="P4645" i="11"/>
  <c r="Q4645" i="11" s="1"/>
  <c r="O4645" i="11"/>
  <c r="M4645" i="11"/>
  <c r="L4645" i="11"/>
  <c r="M4644" i="11"/>
  <c r="L4644" i="11"/>
  <c r="M4643" i="11"/>
  <c r="L4643" i="11"/>
  <c r="O4642" i="11"/>
  <c r="M4642" i="11"/>
  <c r="L4642" i="11"/>
  <c r="M4641" i="11"/>
  <c r="L4641" i="11"/>
  <c r="M4640" i="11"/>
  <c r="L4640" i="11"/>
  <c r="M4639" i="11"/>
  <c r="L4639" i="11"/>
  <c r="M4638" i="11"/>
  <c r="L4638" i="11"/>
  <c r="M4637" i="11"/>
  <c r="L4637" i="11"/>
  <c r="M4636" i="11"/>
  <c r="L4636" i="11"/>
  <c r="O4635" i="11"/>
  <c r="M4635" i="11"/>
  <c r="L4635" i="11"/>
  <c r="M4634" i="11"/>
  <c r="L4634" i="11"/>
  <c r="M4633" i="11"/>
  <c r="L4633" i="11"/>
  <c r="M4632" i="11"/>
  <c r="L4632" i="11"/>
  <c r="O4631" i="11"/>
  <c r="M4631" i="11"/>
  <c r="L4631" i="11"/>
  <c r="M4630" i="11"/>
  <c r="L4630" i="11"/>
  <c r="M4629" i="11"/>
  <c r="L4629" i="11"/>
  <c r="M4628" i="11"/>
  <c r="L4628" i="11"/>
  <c r="O4627" i="11"/>
  <c r="M4627" i="11"/>
  <c r="L4627" i="11"/>
  <c r="M4626" i="11"/>
  <c r="L4626" i="11"/>
  <c r="M4625" i="11"/>
  <c r="L4625" i="11"/>
  <c r="M4624" i="11"/>
  <c r="L4624" i="11"/>
  <c r="M4623" i="11"/>
  <c r="L4623" i="11"/>
  <c r="Q4622" i="11"/>
  <c r="P4622" i="11"/>
  <c r="O4622" i="11"/>
  <c r="M4622" i="11"/>
  <c r="L4622" i="11"/>
  <c r="M4621" i="11"/>
  <c r="L4621" i="11"/>
  <c r="M4620" i="11"/>
  <c r="L4620" i="11"/>
  <c r="O4619" i="11"/>
  <c r="M4619" i="11"/>
  <c r="L4619" i="11"/>
  <c r="M4618" i="11"/>
  <c r="L4618" i="11"/>
  <c r="M4617" i="11"/>
  <c r="L4617" i="11"/>
  <c r="M4616" i="11"/>
  <c r="L4616" i="11"/>
  <c r="M4615" i="11"/>
  <c r="L4615" i="11"/>
  <c r="O4614" i="11"/>
  <c r="M4614" i="11"/>
  <c r="L4614" i="11"/>
  <c r="M4613" i="11"/>
  <c r="L4613" i="11"/>
  <c r="M4612" i="11"/>
  <c r="L4612" i="11"/>
  <c r="M4611" i="11"/>
  <c r="L4611" i="11"/>
  <c r="O4610" i="11"/>
  <c r="M4610" i="11"/>
  <c r="L4610" i="11"/>
  <c r="M4609" i="11"/>
  <c r="L4609" i="11"/>
  <c r="M4608" i="11"/>
  <c r="L4608" i="11"/>
  <c r="P4607" i="11"/>
  <c r="Q4607" i="11" s="1"/>
  <c r="O4607" i="11"/>
  <c r="M4607" i="11"/>
  <c r="L4607" i="11"/>
  <c r="M4606" i="11"/>
  <c r="L4606" i="11"/>
  <c r="M4605" i="11"/>
  <c r="L4605" i="11"/>
  <c r="O4604" i="11"/>
  <c r="M4604" i="11"/>
  <c r="L4604" i="11"/>
  <c r="M4603" i="11"/>
  <c r="L4603" i="11"/>
  <c r="M4602" i="11"/>
  <c r="L4602" i="11"/>
  <c r="O4601" i="11"/>
  <c r="M4601" i="11"/>
  <c r="L4601" i="11"/>
  <c r="M4600" i="11"/>
  <c r="L4600" i="11"/>
  <c r="M4599" i="11"/>
  <c r="L4599" i="11"/>
  <c r="M4598" i="11"/>
  <c r="L4598" i="11"/>
  <c r="M4597" i="11"/>
  <c r="L4597" i="11"/>
  <c r="M4596" i="11"/>
  <c r="L4596" i="11"/>
  <c r="Q4595" i="11"/>
  <c r="P4595" i="11"/>
  <c r="O4595" i="11"/>
  <c r="M4595" i="11"/>
  <c r="L4595" i="11"/>
  <c r="M4594" i="11"/>
  <c r="L4594" i="11"/>
  <c r="M4593" i="11"/>
  <c r="L4593" i="11"/>
  <c r="M4592" i="11"/>
  <c r="L4592" i="11"/>
  <c r="O4591" i="11"/>
  <c r="M4591" i="11"/>
  <c r="L4591" i="11"/>
  <c r="M4590" i="11"/>
  <c r="L4590" i="11"/>
  <c r="O4589" i="11"/>
  <c r="M4589" i="11"/>
  <c r="L4589" i="11"/>
  <c r="M4588" i="11"/>
  <c r="L4588" i="11"/>
  <c r="M4587" i="11"/>
  <c r="L4587" i="11"/>
  <c r="M4586" i="11"/>
  <c r="L4586" i="11"/>
  <c r="M4585" i="11"/>
  <c r="L4585" i="11"/>
  <c r="Q4584" i="11"/>
  <c r="P4584" i="11"/>
  <c r="O4584" i="11"/>
  <c r="M4584" i="11"/>
  <c r="L4584" i="11"/>
  <c r="M4583" i="11"/>
  <c r="L4583" i="11"/>
  <c r="M4582" i="11"/>
  <c r="L4582" i="11"/>
  <c r="M4581" i="11"/>
  <c r="L4581" i="11"/>
  <c r="M4580" i="11"/>
  <c r="L4580" i="11"/>
  <c r="O4579" i="11"/>
  <c r="M4579" i="11"/>
  <c r="L4579" i="11"/>
  <c r="M4578" i="11"/>
  <c r="L4578" i="11"/>
  <c r="M4577" i="11"/>
  <c r="L4577" i="11"/>
  <c r="O4576" i="11"/>
  <c r="M4576" i="11"/>
  <c r="L4576" i="11"/>
  <c r="M4575" i="11"/>
  <c r="L4575" i="11"/>
  <c r="M4574" i="11"/>
  <c r="L4574" i="11"/>
  <c r="M4573" i="11"/>
  <c r="L4573" i="11"/>
  <c r="M4572" i="11"/>
  <c r="L4572" i="11"/>
  <c r="M4571" i="11"/>
  <c r="L4571" i="11"/>
  <c r="M4570" i="11"/>
  <c r="L4570" i="11"/>
  <c r="O4569" i="11"/>
  <c r="M4569" i="11"/>
  <c r="L4569" i="11"/>
  <c r="M4568" i="11"/>
  <c r="L4568" i="11"/>
  <c r="M4567" i="11"/>
  <c r="L4567" i="11"/>
  <c r="M4566" i="11"/>
  <c r="L4566" i="11"/>
  <c r="M4565" i="11"/>
  <c r="L4565" i="11"/>
  <c r="Q4564" i="11"/>
  <c r="P4564" i="11"/>
  <c r="O4564" i="11"/>
  <c r="M4564" i="11"/>
  <c r="L4564" i="11"/>
  <c r="M4563" i="11"/>
  <c r="L4563" i="11"/>
  <c r="O4562" i="11"/>
  <c r="M4562" i="11"/>
  <c r="L4562" i="11"/>
  <c r="M4561" i="11"/>
  <c r="L4561" i="11"/>
  <c r="M4560" i="11"/>
  <c r="L4560" i="11"/>
  <c r="O4559" i="11"/>
  <c r="M4559" i="11"/>
  <c r="L4559" i="11"/>
  <c r="M4558" i="11"/>
  <c r="L4558" i="11"/>
  <c r="O4557" i="11"/>
  <c r="M4557" i="11"/>
  <c r="L4557" i="11"/>
  <c r="M4556" i="11"/>
  <c r="L4556" i="11"/>
  <c r="M4555" i="11"/>
  <c r="L4555" i="11"/>
  <c r="M4554" i="11"/>
  <c r="L4554" i="11"/>
  <c r="M4553" i="11"/>
  <c r="L4553" i="11"/>
  <c r="M4552" i="11"/>
  <c r="L4552" i="11"/>
  <c r="M4551" i="11"/>
  <c r="L4551" i="11"/>
  <c r="M4550" i="11"/>
  <c r="L4550" i="11"/>
  <c r="P4549" i="11"/>
  <c r="Q4549" i="11" s="1"/>
  <c r="O4549" i="11"/>
  <c r="M4549" i="11"/>
  <c r="L4549" i="11"/>
  <c r="M4548" i="11"/>
  <c r="L4548" i="11"/>
  <c r="M4547" i="11"/>
  <c r="L4547" i="11"/>
  <c r="O4546" i="11"/>
  <c r="M4546" i="11"/>
  <c r="L4546" i="11"/>
  <c r="M4545" i="11"/>
  <c r="L4545" i="11"/>
  <c r="M4544" i="11"/>
  <c r="L4544" i="11"/>
  <c r="M4543" i="11"/>
  <c r="L4543" i="11"/>
  <c r="O4542" i="11"/>
  <c r="M4542" i="11"/>
  <c r="L4542" i="11"/>
  <c r="M4541" i="11"/>
  <c r="L4541" i="11"/>
  <c r="M4540" i="11"/>
  <c r="L4540" i="11"/>
  <c r="M4539" i="11"/>
  <c r="L4539" i="11"/>
  <c r="M4538" i="11"/>
  <c r="L4538" i="11"/>
  <c r="M4537" i="11"/>
  <c r="L4537" i="11"/>
  <c r="Q4536" i="11"/>
  <c r="P4536" i="11"/>
  <c r="O4536" i="11"/>
  <c r="M4536" i="11"/>
  <c r="L4536" i="11"/>
  <c r="M4535" i="11"/>
  <c r="L4535" i="11"/>
  <c r="M4534" i="11"/>
  <c r="L4534" i="11"/>
  <c r="O4533" i="11"/>
  <c r="M4533" i="11"/>
  <c r="L4533" i="11"/>
  <c r="M4532" i="11"/>
  <c r="L4532" i="11"/>
  <c r="M4531" i="11"/>
  <c r="L4531" i="11"/>
  <c r="M4530" i="11"/>
  <c r="L4530" i="11"/>
  <c r="M4529" i="11"/>
  <c r="L4529" i="11"/>
  <c r="Q4528" i="11"/>
  <c r="P4528" i="11"/>
  <c r="O4528" i="11"/>
  <c r="M4528" i="11"/>
  <c r="L4528" i="11"/>
  <c r="M4527" i="11"/>
  <c r="L4527" i="11"/>
  <c r="M4526" i="11"/>
  <c r="L4526" i="11"/>
  <c r="O4525" i="11"/>
  <c r="M4525" i="11"/>
  <c r="L4525" i="11"/>
  <c r="M4524" i="11"/>
  <c r="L4524" i="11"/>
  <c r="M4523" i="11"/>
  <c r="L4523" i="11"/>
  <c r="M4522" i="11"/>
  <c r="L4522" i="11"/>
  <c r="M4521" i="11"/>
  <c r="L4521" i="11"/>
  <c r="Q4520" i="11"/>
  <c r="P4520" i="11"/>
  <c r="O4520" i="11"/>
  <c r="M4520" i="11"/>
  <c r="L4520" i="11"/>
  <c r="M4519" i="11"/>
  <c r="L4519" i="11"/>
  <c r="O4518" i="11"/>
  <c r="M4518" i="11"/>
  <c r="L4518" i="11"/>
  <c r="M4517" i="11"/>
  <c r="L4517" i="11"/>
  <c r="M4516" i="11"/>
  <c r="L4516" i="11"/>
  <c r="M4515" i="11"/>
  <c r="L4515" i="11"/>
  <c r="M4514" i="11"/>
  <c r="L4514" i="11"/>
  <c r="P4513" i="11"/>
  <c r="Q4513" i="11" s="1"/>
  <c r="O4513" i="11"/>
  <c r="M4513" i="11"/>
  <c r="L4513" i="11"/>
  <c r="M4512" i="11"/>
  <c r="L4512" i="11"/>
  <c r="M4511" i="11"/>
  <c r="L4511" i="11"/>
  <c r="M4510" i="11"/>
  <c r="L4510" i="11"/>
  <c r="M4509" i="11"/>
  <c r="L4509" i="11"/>
  <c r="Q4508" i="11"/>
  <c r="P4508" i="11"/>
  <c r="O4508" i="11"/>
  <c r="M4508" i="11"/>
  <c r="L4508" i="11"/>
  <c r="M4507" i="11"/>
  <c r="L4507" i="11"/>
  <c r="M4506" i="11"/>
  <c r="L4506" i="11"/>
  <c r="O4505" i="11"/>
  <c r="M4505" i="11"/>
  <c r="L4505" i="11"/>
  <c r="M4504" i="11"/>
  <c r="L4504" i="11"/>
  <c r="M4503" i="11"/>
  <c r="L4503" i="11"/>
  <c r="O4502" i="11"/>
  <c r="M4502" i="11"/>
  <c r="L4502" i="11"/>
  <c r="M4501" i="11"/>
  <c r="L4501" i="11"/>
  <c r="M4500" i="11"/>
  <c r="L4500" i="11"/>
  <c r="M4499" i="11"/>
  <c r="L4499" i="11"/>
  <c r="O4498" i="11"/>
  <c r="M4498" i="11"/>
  <c r="L4498" i="11"/>
  <c r="M4497" i="11"/>
  <c r="L4497" i="11"/>
  <c r="M4496" i="11"/>
  <c r="L4496" i="11"/>
  <c r="M4495" i="11"/>
  <c r="L4495" i="11"/>
  <c r="M4494" i="11"/>
  <c r="L4494" i="11"/>
  <c r="O4493" i="11"/>
  <c r="M4493" i="11"/>
  <c r="L4493" i="11"/>
  <c r="M4492" i="11"/>
  <c r="L4492" i="11"/>
  <c r="O4491" i="11"/>
  <c r="M4491" i="11"/>
  <c r="L4491" i="11"/>
  <c r="M4490" i="11"/>
  <c r="L4490" i="11"/>
  <c r="M4489" i="11"/>
  <c r="L4489" i="11"/>
  <c r="M4488" i="11"/>
  <c r="L4488" i="11"/>
  <c r="M4487" i="11"/>
  <c r="L4487" i="11"/>
  <c r="M4486" i="11"/>
  <c r="L4486" i="11"/>
  <c r="P4485" i="11"/>
  <c r="Q4485" i="11" s="1"/>
  <c r="O4485" i="11"/>
  <c r="M4485" i="11"/>
  <c r="L4485" i="11"/>
  <c r="M4484" i="11"/>
  <c r="L4484" i="11"/>
  <c r="O4483" i="11"/>
  <c r="M4483" i="11"/>
  <c r="L4483" i="11"/>
  <c r="M4482" i="11"/>
  <c r="L4482" i="11"/>
  <c r="M4481" i="11"/>
  <c r="L4481" i="11"/>
  <c r="M4480" i="11"/>
  <c r="L4480" i="11"/>
  <c r="M4479" i="11"/>
  <c r="L4479" i="11"/>
  <c r="O4478" i="11"/>
  <c r="M4478" i="11"/>
  <c r="L4478" i="11"/>
  <c r="M4477" i="11"/>
  <c r="L4477" i="11"/>
  <c r="M4476" i="11"/>
  <c r="L4476" i="11"/>
  <c r="O4475" i="11"/>
  <c r="M4475" i="11"/>
  <c r="L4475" i="11"/>
  <c r="O4474" i="11"/>
  <c r="M4474" i="11"/>
  <c r="L4474" i="11"/>
  <c r="M4473" i="11"/>
  <c r="L4473" i="11"/>
  <c r="M4472" i="11"/>
  <c r="L4472" i="11"/>
  <c r="M4471" i="11"/>
  <c r="L4471" i="11"/>
  <c r="M4470" i="11"/>
  <c r="L4470" i="11"/>
  <c r="Q4469" i="11"/>
  <c r="P4469" i="11"/>
  <c r="O4469" i="11"/>
  <c r="M4469" i="11"/>
  <c r="L4469" i="11"/>
  <c r="O4468" i="11"/>
  <c r="M4468" i="11"/>
  <c r="L4468" i="11"/>
  <c r="M4467" i="11"/>
  <c r="L4467" i="11"/>
  <c r="M4466" i="11"/>
  <c r="L4466" i="11"/>
  <c r="M4465" i="11"/>
  <c r="L4465" i="11"/>
  <c r="M4464" i="11"/>
  <c r="L4464" i="11"/>
  <c r="O4463" i="11"/>
  <c r="M4463" i="11"/>
  <c r="L4463" i="11"/>
  <c r="M4462" i="11"/>
  <c r="L4462" i="11"/>
  <c r="O4461" i="11"/>
  <c r="M4461" i="11"/>
  <c r="L4461" i="11"/>
  <c r="M4460" i="11"/>
  <c r="L4460" i="11"/>
  <c r="M4459" i="11"/>
  <c r="L4459" i="11"/>
  <c r="M4458" i="11"/>
  <c r="L4458" i="11"/>
  <c r="M4457" i="11"/>
  <c r="L4457" i="11"/>
  <c r="P4456" i="11"/>
  <c r="Q4456" i="11" s="1"/>
  <c r="O4456" i="11"/>
  <c r="M4456" i="11"/>
  <c r="L4456" i="11"/>
  <c r="M4455" i="11"/>
  <c r="L4455" i="11"/>
  <c r="M4454" i="11"/>
  <c r="L4454" i="11"/>
  <c r="M4453" i="11"/>
  <c r="L4453" i="11"/>
  <c r="O4452" i="11"/>
  <c r="M4452" i="11"/>
  <c r="L4452" i="11"/>
  <c r="M4451" i="11"/>
  <c r="L4451" i="11"/>
  <c r="M4450" i="11"/>
  <c r="L4450" i="11"/>
  <c r="M4449" i="11"/>
  <c r="L4449" i="11"/>
  <c r="O4448" i="11"/>
  <c r="M4448" i="11"/>
  <c r="L4448" i="11"/>
  <c r="M4447" i="11"/>
  <c r="L4447" i="11"/>
  <c r="M4446" i="11"/>
  <c r="L4446" i="11"/>
  <c r="O4445" i="11"/>
  <c r="M4445" i="11"/>
  <c r="L4445" i="11"/>
  <c r="M4444" i="11"/>
  <c r="L4444" i="11"/>
  <c r="O4443" i="11"/>
  <c r="M4443" i="11"/>
  <c r="L4443" i="11"/>
  <c r="M4442" i="11"/>
  <c r="L4442" i="11"/>
  <c r="M4441" i="11"/>
  <c r="L4441" i="11"/>
  <c r="M4440" i="11"/>
  <c r="L4440" i="11"/>
  <c r="M4439" i="11"/>
  <c r="L4439" i="11"/>
  <c r="M4438" i="11"/>
  <c r="L4438" i="11"/>
  <c r="O4437" i="11"/>
  <c r="M4437" i="11"/>
  <c r="L4437" i="11"/>
  <c r="M4436" i="11"/>
  <c r="L4436" i="11"/>
  <c r="M4435" i="11"/>
  <c r="L4435" i="11"/>
  <c r="O4434" i="11"/>
  <c r="M4434" i="11"/>
  <c r="L4434" i="11"/>
  <c r="M4433" i="11"/>
  <c r="L4433" i="11"/>
  <c r="M4432" i="11"/>
  <c r="L4432" i="11"/>
  <c r="M4431" i="11"/>
  <c r="L4431" i="11"/>
  <c r="M4430" i="11"/>
  <c r="L4430" i="11"/>
  <c r="O4429" i="11"/>
  <c r="M4429" i="11"/>
  <c r="L4429" i="11"/>
  <c r="M4428" i="11"/>
  <c r="L4428" i="11"/>
  <c r="M4427" i="11"/>
  <c r="L4427" i="11"/>
  <c r="O4426" i="11"/>
  <c r="M4426" i="11"/>
  <c r="L4426" i="11"/>
  <c r="M4425" i="11"/>
  <c r="L4425" i="11"/>
  <c r="M4424" i="11"/>
  <c r="L4424" i="11"/>
  <c r="M4423" i="11"/>
  <c r="L4423" i="11"/>
  <c r="M4422" i="11"/>
  <c r="L4422" i="11"/>
  <c r="O4421" i="11"/>
  <c r="M4421" i="11"/>
  <c r="L4421" i="11"/>
  <c r="M4420" i="11"/>
  <c r="L4420" i="11"/>
  <c r="O4419" i="11"/>
  <c r="M4419" i="11"/>
  <c r="L4419" i="11"/>
  <c r="M4418" i="11"/>
  <c r="L4418" i="11"/>
  <c r="M4417" i="11"/>
  <c r="L4417" i="11"/>
  <c r="M4416" i="11"/>
  <c r="L4416" i="11"/>
  <c r="O4415" i="11"/>
  <c r="M4415" i="11"/>
  <c r="L4415" i="11"/>
  <c r="M4414" i="11"/>
  <c r="L4414" i="11"/>
  <c r="M4413" i="11"/>
  <c r="L4413" i="11"/>
  <c r="M4412" i="11"/>
  <c r="L4412" i="11"/>
  <c r="O4411" i="11"/>
  <c r="M4411" i="11"/>
  <c r="L4411" i="11"/>
  <c r="M4410" i="11"/>
  <c r="L4410" i="11"/>
  <c r="M4409" i="11"/>
  <c r="L4409" i="11"/>
  <c r="O4408" i="11"/>
  <c r="M4408" i="11"/>
  <c r="L4408" i="11"/>
  <c r="M4407" i="11"/>
  <c r="L4407" i="11"/>
  <c r="M4406" i="11"/>
  <c r="L4406" i="11"/>
  <c r="M4405" i="11"/>
  <c r="L4405" i="11"/>
  <c r="O4404" i="11"/>
  <c r="M4404" i="11"/>
  <c r="L4404" i="11"/>
  <c r="M4403" i="11"/>
  <c r="L4403" i="11"/>
  <c r="M4402" i="11"/>
  <c r="L4402" i="11"/>
  <c r="M4401" i="11"/>
  <c r="L4401" i="11"/>
  <c r="M4400" i="11"/>
  <c r="L4400" i="11"/>
  <c r="M4399" i="11"/>
  <c r="L4399" i="11"/>
  <c r="Q4398" i="11"/>
  <c r="P4398" i="11"/>
  <c r="O4398" i="11"/>
  <c r="M4398" i="11"/>
  <c r="L4398" i="11"/>
  <c r="M4397" i="11"/>
  <c r="L4397" i="11"/>
  <c r="M4396" i="11"/>
  <c r="L4396" i="11"/>
  <c r="M4395" i="11"/>
  <c r="L4395" i="11"/>
  <c r="P4394" i="11"/>
  <c r="Q4394" i="11" s="1"/>
  <c r="O4394" i="11"/>
  <c r="M4394" i="11"/>
  <c r="L4394" i="11"/>
  <c r="M4393" i="11"/>
  <c r="L4393" i="11"/>
  <c r="M4392" i="11"/>
  <c r="L4392" i="11"/>
  <c r="M4391" i="11"/>
  <c r="L4391" i="11"/>
  <c r="Q4390" i="11"/>
  <c r="P4390" i="11"/>
  <c r="O4390" i="11"/>
  <c r="M4390" i="11"/>
  <c r="L4390" i="11"/>
  <c r="M4389" i="11"/>
  <c r="L4389" i="11"/>
  <c r="M4388" i="11"/>
  <c r="L4388" i="11"/>
  <c r="O4387" i="11"/>
  <c r="M4387" i="11"/>
  <c r="L4387" i="11"/>
  <c r="M4386" i="11"/>
  <c r="L4386" i="11"/>
  <c r="M4385" i="11"/>
  <c r="L4385" i="11"/>
  <c r="M4384" i="11"/>
  <c r="L4384" i="11"/>
  <c r="O4383" i="11"/>
  <c r="M4383" i="11"/>
  <c r="L4383" i="11"/>
  <c r="M4382" i="11"/>
  <c r="L4382" i="11"/>
  <c r="M4381" i="11"/>
  <c r="L4381" i="11"/>
  <c r="P4380" i="11"/>
  <c r="Q4380" i="11" s="1"/>
  <c r="O4380" i="11"/>
  <c r="M4380" i="11"/>
  <c r="L4380" i="11"/>
  <c r="M4379" i="11"/>
  <c r="L4379" i="11"/>
  <c r="M4378" i="11"/>
  <c r="L4378" i="11"/>
  <c r="M4377" i="11"/>
  <c r="L4377" i="11"/>
  <c r="M4376" i="11"/>
  <c r="L4376" i="11"/>
  <c r="O4375" i="11"/>
  <c r="M4375" i="11"/>
  <c r="L4375" i="11"/>
  <c r="M4374" i="11"/>
  <c r="L4374" i="11"/>
  <c r="M4373" i="11"/>
  <c r="L4373" i="11"/>
  <c r="M4372" i="11"/>
  <c r="L4372" i="11"/>
  <c r="Q4371" i="11"/>
  <c r="P4371" i="11"/>
  <c r="O4371" i="11"/>
  <c r="M4371" i="11"/>
  <c r="L4371" i="11"/>
  <c r="M4370" i="11"/>
  <c r="L4370" i="11"/>
  <c r="M4369" i="11"/>
  <c r="L4369" i="11"/>
  <c r="O4368" i="11"/>
  <c r="M4368" i="11"/>
  <c r="L4368" i="11"/>
  <c r="O4367" i="11"/>
  <c r="M4367" i="11"/>
  <c r="L4367" i="11"/>
  <c r="M4366" i="11"/>
  <c r="L4366" i="11"/>
  <c r="M4365" i="11"/>
  <c r="L4365" i="11"/>
  <c r="M4364" i="11"/>
  <c r="L4364" i="11"/>
  <c r="M4363" i="11"/>
  <c r="L4363" i="11"/>
  <c r="M4362" i="11"/>
  <c r="L4362" i="11"/>
  <c r="M4361" i="11"/>
  <c r="L4361" i="11"/>
  <c r="M4360" i="11"/>
  <c r="L4360" i="11"/>
  <c r="M4359" i="11"/>
  <c r="L4359" i="11"/>
  <c r="M4358" i="11"/>
  <c r="L4358" i="11"/>
  <c r="O4357" i="11"/>
  <c r="M4357" i="11"/>
  <c r="L4357" i="11"/>
  <c r="M4356" i="11"/>
  <c r="L4356" i="11"/>
  <c r="M4355" i="11"/>
  <c r="L4355" i="11"/>
  <c r="O4354" i="11"/>
  <c r="M4354" i="11"/>
  <c r="L4354" i="11"/>
  <c r="M4353" i="11"/>
  <c r="L4353" i="11"/>
  <c r="M4352" i="11"/>
  <c r="L4352" i="11"/>
  <c r="M4351" i="11"/>
  <c r="L4351" i="11"/>
  <c r="M4350" i="11"/>
  <c r="L4350" i="11"/>
  <c r="O4349" i="11"/>
  <c r="M4349" i="11"/>
  <c r="L4349" i="11"/>
  <c r="M4348" i="11"/>
  <c r="L4348" i="11"/>
  <c r="M4347" i="11"/>
  <c r="L4347" i="11"/>
  <c r="M4346" i="11"/>
  <c r="L4346" i="11"/>
  <c r="M4345" i="11"/>
  <c r="L4345" i="11"/>
  <c r="M4344" i="11"/>
  <c r="L4344" i="11"/>
  <c r="Q4343" i="11"/>
  <c r="P4343" i="11"/>
  <c r="O4343" i="11"/>
  <c r="M4343" i="11"/>
  <c r="L4343" i="11"/>
  <c r="M4342" i="11"/>
  <c r="L4342" i="11"/>
  <c r="M4341" i="11"/>
  <c r="L4341" i="11"/>
  <c r="O4340" i="11"/>
  <c r="M4340" i="11"/>
  <c r="L4340" i="11"/>
  <c r="M4339" i="11"/>
  <c r="L4339" i="11"/>
  <c r="M4338" i="11"/>
  <c r="L4338" i="11"/>
  <c r="M4337" i="11"/>
  <c r="L4337" i="11"/>
  <c r="O4336" i="11"/>
  <c r="M4336" i="11"/>
  <c r="L4336" i="11"/>
  <c r="M4335" i="11"/>
  <c r="L4335" i="11"/>
  <c r="M4334" i="11"/>
  <c r="L4334" i="11"/>
  <c r="O4333" i="11"/>
  <c r="M4333" i="11"/>
  <c r="L4333" i="11"/>
  <c r="M4332" i="11"/>
  <c r="L4332" i="11"/>
  <c r="M4331" i="11"/>
  <c r="L4331" i="11"/>
  <c r="O4330" i="11"/>
  <c r="M4330" i="11"/>
  <c r="L4330" i="11"/>
  <c r="M4329" i="11"/>
  <c r="L4329" i="11"/>
  <c r="M4328" i="11"/>
  <c r="L4328" i="11"/>
  <c r="M4327" i="11"/>
  <c r="L4327" i="11"/>
  <c r="M4326" i="11"/>
  <c r="L4326" i="11"/>
  <c r="M4325" i="11"/>
  <c r="L4325" i="11"/>
  <c r="Q4324" i="11"/>
  <c r="P4324" i="11"/>
  <c r="O4324" i="11"/>
  <c r="M4324" i="11"/>
  <c r="L4324" i="11"/>
  <c r="M4323" i="11"/>
  <c r="L4323" i="11"/>
  <c r="M4322" i="11"/>
  <c r="L4322" i="11"/>
  <c r="M4321" i="11"/>
  <c r="L4321" i="11"/>
  <c r="Q4320" i="11"/>
  <c r="P4320" i="11"/>
  <c r="O4320" i="11"/>
  <c r="M4320" i="11"/>
  <c r="L4320" i="11"/>
  <c r="M4319" i="11"/>
  <c r="L4319" i="11"/>
  <c r="M4318" i="11"/>
  <c r="L4318" i="11"/>
  <c r="M4317" i="11"/>
  <c r="L4317" i="11"/>
  <c r="Q4316" i="11"/>
  <c r="P4316" i="11"/>
  <c r="O4316" i="11"/>
  <c r="M4316" i="11"/>
  <c r="L4316" i="11"/>
  <c r="M4315" i="11"/>
  <c r="L4315" i="11"/>
  <c r="M4314" i="11"/>
  <c r="L4314" i="11"/>
  <c r="M4313" i="11"/>
  <c r="L4313" i="11"/>
  <c r="P4312" i="11"/>
  <c r="Q4312" i="11" s="1"/>
  <c r="O4312" i="11"/>
  <c r="M4312" i="11"/>
  <c r="L4312" i="11"/>
  <c r="M4311" i="11"/>
  <c r="L4311" i="11"/>
  <c r="M4310" i="11"/>
  <c r="L4310" i="11"/>
  <c r="O4309" i="11"/>
  <c r="M4309" i="11"/>
  <c r="L4309" i="11"/>
  <c r="M4308" i="11"/>
  <c r="L4308" i="11"/>
  <c r="M4307" i="11"/>
  <c r="L4307" i="11"/>
  <c r="M4306" i="11"/>
  <c r="L4306" i="11"/>
  <c r="O4305" i="11"/>
  <c r="M4305" i="11"/>
  <c r="L4305" i="11"/>
  <c r="M4304" i="11"/>
  <c r="L4304" i="11"/>
  <c r="M4303" i="11"/>
  <c r="L4303" i="11"/>
  <c r="M4302" i="11"/>
  <c r="L4302" i="11"/>
  <c r="O4301" i="11"/>
  <c r="M4301" i="11"/>
  <c r="L4301" i="11"/>
  <c r="M4300" i="11"/>
  <c r="L4300" i="11"/>
  <c r="M4299" i="11"/>
  <c r="L4299" i="11"/>
  <c r="M4298" i="11"/>
  <c r="L4298" i="11"/>
  <c r="P4297" i="11"/>
  <c r="Q4297" i="11" s="1"/>
  <c r="O4297" i="11"/>
  <c r="M4297" i="11"/>
  <c r="L4297" i="11"/>
  <c r="M4296" i="11"/>
  <c r="L4296" i="11"/>
  <c r="O4295" i="11"/>
  <c r="M4295" i="11"/>
  <c r="L4295" i="11"/>
  <c r="M4294" i="11"/>
  <c r="L4294" i="11"/>
  <c r="M4293" i="11"/>
  <c r="L4293" i="11"/>
  <c r="M4292" i="11"/>
  <c r="L4292" i="11"/>
  <c r="M4291" i="11"/>
  <c r="L4291" i="11"/>
  <c r="M4290" i="11"/>
  <c r="L4290" i="11"/>
  <c r="P4289" i="11"/>
  <c r="Q4289" i="11" s="1"/>
  <c r="O4289" i="11"/>
  <c r="M4289" i="11"/>
  <c r="L4289" i="11"/>
  <c r="M4288" i="11"/>
  <c r="L4288" i="11"/>
  <c r="M4287" i="11"/>
  <c r="L4287" i="11"/>
  <c r="M4286" i="11"/>
  <c r="L4286" i="11"/>
  <c r="Q4285" i="11"/>
  <c r="P4285" i="11"/>
  <c r="O4285" i="11"/>
  <c r="M4285" i="11"/>
  <c r="L4285" i="11"/>
  <c r="M4284" i="11"/>
  <c r="L4284" i="11"/>
  <c r="M4283" i="11"/>
  <c r="L4283" i="11"/>
  <c r="O4282" i="11"/>
  <c r="M4282" i="11"/>
  <c r="L4282" i="11"/>
  <c r="M4281" i="11"/>
  <c r="L4281" i="11"/>
  <c r="M4280" i="11"/>
  <c r="L4280" i="11"/>
  <c r="M4279" i="11"/>
  <c r="L4279" i="11"/>
  <c r="O4278" i="11"/>
  <c r="M4278" i="11"/>
  <c r="L4278" i="11"/>
  <c r="M4277" i="11"/>
  <c r="L4277" i="11"/>
  <c r="M4276" i="11"/>
  <c r="L4276" i="11"/>
  <c r="P4275" i="11"/>
  <c r="Q4275" i="11" s="1"/>
  <c r="O4275" i="11"/>
  <c r="M4275" i="11"/>
  <c r="L4275" i="11"/>
  <c r="M4274" i="11"/>
  <c r="L4274" i="11"/>
  <c r="M4273" i="11"/>
  <c r="L4273" i="11"/>
  <c r="M4272" i="11"/>
  <c r="L4272" i="11"/>
  <c r="O4271" i="11"/>
  <c r="M4271" i="11"/>
  <c r="L4271" i="11"/>
  <c r="O4270" i="11"/>
  <c r="M4270" i="11"/>
  <c r="L4270" i="11"/>
  <c r="M4269" i="11"/>
  <c r="L4269" i="11"/>
  <c r="M4268" i="11"/>
  <c r="L4268" i="11"/>
  <c r="M4267" i="11"/>
  <c r="L4267" i="11"/>
  <c r="M4266" i="11"/>
  <c r="L4266" i="11"/>
  <c r="M4265" i="11"/>
  <c r="L4265" i="11"/>
  <c r="Q4264" i="11"/>
  <c r="P4264" i="11"/>
  <c r="O4264" i="11"/>
  <c r="M4264" i="11"/>
  <c r="L4264" i="11"/>
  <c r="M4263" i="11"/>
  <c r="L4263" i="11"/>
  <c r="M4262" i="11"/>
  <c r="L4262" i="11"/>
  <c r="M4261" i="11"/>
  <c r="L4261" i="11"/>
  <c r="P4260" i="11"/>
  <c r="Q4260" i="11" s="1"/>
  <c r="O4260" i="11"/>
  <c r="M4260" i="11"/>
  <c r="L4260" i="11"/>
  <c r="M4259" i="11"/>
  <c r="L4259" i="11"/>
  <c r="M4258" i="11"/>
  <c r="L4258" i="11"/>
  <c r="O4257" i="11"/>
  <c r="M4257" i="11"/>
  <c r="L4257" i="11"/>
  <c r="M4256" i="11"/>
  <c r="L4256" i="11"/>
  <c r="M4255" i="11"/>
  <c r="L4255" i="11"/>
  <c r="M4254" i="11"/>
  <c r="L4254" i="11"/>
  <c r="O4253" i="11"/>
  <c r="M4253" i="11"/>
  <c r="L4253" i="11"/>
  <c r="M4252" i="11"/>
  <c r="L4252" i="11"/>
  <c r="M4251" i="11"/>
  <c r="L4251" i="11"/>
  <c r="M4250" i="11"/>
  <c r="L4250" i="11"/>
  <c r="O4249" i="11"/>
  <c r="M4249" i="11"/>
  <c r="L4249" i="11"/>
  <c r="M4248" i="11"/>
  <c r="L4248" i="11"/>
  <c r="M4247" i="11"/>
  <c r="L4247" i="11"/>
  <c r="M4246" i="11"/>
  <c r="L4246" i="11"/>
  <c r="O4245" i="11"/>
  <c r="M4245" i="11"/>
  <c r="L4245" i="11"/>
  <c r="M4244" i="11"/>
  <c r="L4244" i="11"/>
  <c r="M4243" i="11"/>
  <c r="L4243" i="11"/>
  <c r="M4242" i="11"/>
  <c r="L4242" i="11"/>
  <c r="O4241" i="11"/>
  <c r="M4241" i="11"/>
  <c r="L4241" i="11"/>
  <c r="M4240" i="11"/>
  <c r="L4240" i="11"/>
  <c r="M4239" i="11"/>
  <c r="L4239" i="11"/>
  <c r="M4238" i="11"/>
  <c r="L4238" i="11"/>
  <c r="M4237" i="11"/>
  <c r="L4237" i="11"/>
  <c r="P4236" i="11"/>
  <c r="Q4236" i="11" s="1"/>
  <c r="O4236" i="11"/>
  <c r="M4236" i="11"/>
  <c r="L4236" i="11"/>
  <c r="M4235" i="11"/>
  <c r="L4235" i="11"/>
  <c r="O4234" i="11"/>
  <c r="M4234" i="11"/>
  <c r="L4234" i="11"/>
  <c r="M4233" i="11"/>
  <c r="L4233" i="11"/>
  <c r="M4232" i="11"/>
  <c r="L4232" i="11"/>
  <c r="M4231" i="11"/>
  <c r="L4231" i="11"/>
  <c r="M4230" i="11"/>
  <c r="L4230" i="11"/>
  <c r="M4229" i="11"/>
  <c r="L4229" i="11"/>
  <c r="P4228" i="11"/>
  <c r="Q4228" i="11" s="1"/>
  <c r="O4228" i="11"/>
  <c r="M4228" i="11"/>
  <c r="L4228" i="11"/>
  <c r="M4227" i="11"/>
  <c r="L4227" i="11"/>
  <c r="M4226" i="11"/>
  <c r="L4226" i="11"/>
  <c r="M4225" i="11"/>
  <c r="L4225" i="11"/>
  <c r="Q4224" i="11"/>
  <c r="P4224" i="11"/>
  <c r="O4224" i="11"/>
  <c r="M4224" i="11"/>
  <c r="L4224" i="11"/>
  <c r="M4223" i="11"/>
  <c r="L4223" i="11"/>
  <c r="M4222" i="11"/>
  <c r="L4222" i="11"/>
  <c r="P4221" i="11"/>
  <c r="Q4221" i="11" s="1"/>
  <c r="O4221" i="11"/>
  <c r="M4221" i="11"/>
  <c r="L4221" i="11"/>
  <c r="M4220" i="11"/>
  <c r="L4220" i="11"/>
  <c r="M4219" i="11"/>
  <c r="L4219" i="11"/>
  <c r="M4218" i="11"/>
  <c r="L4218" i="11"/>
  <c r="O4217" i="11"/>
  <c r="M4217" i="11"/>
  <c r="L4217" i="11"/>
  <c r="M4216" i="11"/>
  <c r="L4216" i="11"/>
  <c r="M4215" i="11"/>
  <c r="L4215" i="11"/>
  <c r="M4214" i="11"/>
  <c r="L4214" i="11"/>
  <c r="P4213" i="11"/>
  <c r="Q4213" i="11" s="1"/>
  <c r="O4213" i="11"/>
  <c r="M4213" i="11"/>
  <c r="L4213" i="11"/>
  <c r="M4212" i="11"/>
  <c r="L4212" i="11"/>
  <c r="O4211" i="11"/>
  <c r="M4211" i="11"/>
  <c r="L4211" i="11"/>
  <c r="M4210" i="11"/>
  <c r="L4210" i="11"/>
  <c r="M4209" i="11"/>
  <c r="L4209" i="11"/>
  <c r="M4208" i="11"/>
  <c r="L4208" i="11"/>
  <c r="P4207" i="11"/>
  <c r="Q4207" i="11" s="1"/>
  <c r="O4207" i="11"/>
  <c r="M4207" i="11"/>
  <c r="L4207" i="11"/>
  <c r="M4206" i="11"/>
  <c r="L4206" i="11"/>
  <c r="M4205" i="11"/>
  <c r="L4205" i="11"/>
  <c r="O4204" i="11"/>
  <c r="M4204" i="11"/>
  <c r="L4204" i="11"/>
  <c r="M4203" i="11"/>
  <c r="L4203" i="11"/>
  <c r="M4202" i="11"/>
  <c r="L4202" i="11"/>
  <c r="M4201" i="11"/>
  <c r="L4201" i="11"/>
  <c r="P4200" i="11"/>
  <c r="Q4200" i="11" s="1"/>
  <c r="O4200" i="11"/>
  <c r="M4200" i="11"/>
  <c r="L4200" i="11"/>
  <c r="M4199" i="11"/>
  <c r="L4199" i="11"/>
  <c r="O4198" i="11"/>
  <c r="M4198" i="11"/>
  <c r="L4198" i="11"/>
  <c r="M4197" i="11"/>
  <c r="L4197" i="11"/>
  <c r="M4196" i="11"/>
  <c r="L4196" i="11"/>
  <c r="M4195" i="11"/>
  <c r="L4195" i="11"/>
  <c r="M4194" i="11"/>
  <c r="L4194" i="11"/>
  <c r="O4193" i="11"/>
  <c r="M4193" i="11"/>
  <c r="L4193" i="11"/>
  <c r="M4192" i="11"/>
  <c r="L4192" i="11"/>
  <c r="M4191" i="11"/>
  <c r="L4191" i="11"/>
  <c r="M4190" i="11"/>
  <c r="L4190" i="11"/>
  <c r="M4189" i="11"/>
  <c r="L4189" i="11"/>
  <c r="Q4188" i="11"/>
  <c r="P4188" i="11"/>
  <c r="O4188" i="11"/>
  <c r="M4188" i="11"/>
  <c r="L4188" i="11"/>
  <c r="M4187" i="11"/>
  <c r="L4187" i="11"/>
  <c r="M4186" i="11"/>
  <c r="L4186" i="11"/>
  <c r="M4185" i="11"/>
  <c r="L4185" i="11"/>
  <c r="P4184" i="11"/>
  <c r="Q4184" i="11" s="1"/>
  <c r="O4184" i="11"/>
  <c r="M4184" i="11"/>
  <c r="L4184" i="11"/>
  <c r="M4183" i="11"/>
  <c r="L4183" i="11"/>
  <c r="M4182" i="11"/>
  <c r="L4182" i="11"/>
  <c r="M4181" i="11"/>
  <c r="L4181" i="11"/>
  <c r="O4180" i="11"/>
  <c r="M4180" i="11"/>
  <c r="L4180" i="11"/>
  <c r="M4179" i="11"/>
  <c r="L4179" i="11"/>
  <c r="M4178" i="11"/>
  <c r="L4178" i="11"/>
  <c r="M4177" i="11"/>
  <c r="L4177" i="11"/>
  <c r="M4176" i="11"/>
  <c r="L4176" i="11"/>
  <c r="O4175" i="11"/>
  <c r="M4175" i="11"/>
  <c r="L4175" i="11"/>
  <c r="M4174" i="11"/>
  <c r="L4174" i="11"/>
  <c r="M4173" i="11"/>
  <c r="L4173" i="11"/>
  <c r="M4172" i="11"/>
  <c r="L4172" i="11"/>
  <c r="M4171" i="11"/>
  <c r="L4171" i="11"/>
  <c r="O4170" i="11"/>
  <c r="M4170" i="11"/>
  <c r="L4170" i="11"/>
  <c r="M4169" i="11"/>
  <c r="L4169" i="11"/>
  <c r="M4168" i="11"/>
  <c r="L4168" i="11"/>
  <c r="P4167" i="11"/>
  <c r="Q4167" i="11" s="1"/>
  <c r="O4167" i="11"/>
  <c r="M4167" i="11"/>
  <c r="L4167" i="11"/>
  <c r="M4166" i="11"/>
  <c r="L4166" i="11"/>
  <c r="M4165" i="11"/>
  <c r="L4165" i="11"/>
  <c r="Q4164" i="11"/>
  <c r="P4164" i="11"/>
  <c r="O4164" i="11"/>
  <c r="M4164" i="11"/>
  <c r="L4164" i="11"/>
  <c r="M4163" i="11"/>
  <c r="L4163" i="11"/>
  <c r="M4162" i="11"/>
  <c r="L4162" i="11"/>
  <c r="M4161" i="11"/>
  <c r="L4161" i="11"/>
  <c r="M4160" i="11"/>
  <c r="L4160" i="11"/>
  <c r="M4159" i="11"/>
  <c r="L4159" i="11"/>
  <c r="O4158" i="11"/>
  <c r="M4158" i="11"/>
  <c r="L4158" i="11"/>
  <c r="O4157" i="11"/>
  <c r="M4157" i="11"/>
  <c r="L4157" i="11"/>
  <c r="M4156" i="11"/>
  <c r="L4156" i="11"/>
  <c r="M4155" i="11"/>
  <c r="L4155" i="11"/>
  <c r="M4154" i="11"/>
  <c r="L4154" i="11"/>
  <c r="P4153" i="11"/>
  <c r="Q4153" i="11" s="1"/>
  <c r="O4153" i="11"/>
  <c r="M4153" i="11"/>
  <c r="L4153" i="11"/>
  <c r="M4152" i="11"/>
  <c r="L4152" i="11"/>
  <c r="M4151" i="11"/>
  <c r="L4151" i="11"/>
  <c r="O4150" i="11"/>
  <c r="M4150" i="11"/>
  <c r="L4150" i="11"/>
  <c r="M4149" i="11"/>
  <c r="L4149" i="11"/>
  <c r="O4148" i="11"/>
  <c r="M4148" i="11"/>
  <c r="L4148" i="11"/>
  <c r="M4147" i="11"/>
  <c r="L4147" i="11"/>
  <c r="M4146" i="11"/>
  <c r="L4146" i="11"/>
  <c r="M4145" i="11"/>
  <c r="L4145" i="11"/>
  <c r="M4144" i="11"/>
  <c r="L4144" i="11"/>
  <c r="M4143" i="11"/>
  <c r="L4143" i="11"/>
  <c r="O4142" i="11"/>
  <c r="M4142" i="11"/>
  <c r="L4142" i="11"/>
  <c r="M4141" i="11"/>
  <c r="L4141" i="11"/>
  <c r="O4140" i="11"/>
  <c r="M4140" i="11"/>
  <c r="L4140" i="11"/>
  <c r="M4139" i="11"/>
  <c r="L4139" i="11"/>
  <c r="M4138" i="11"/>
  <c r="L4138" i="11"/>
  <c r="M4137" i="11"/>
  <c r="L4137" i="11"/>
  <c r="Q4136" i="11"/>
  <c r="P4136" i="11"/>
  <c r="O4136" i="11"/>
  <c r="M4136" i="11"/>
  <c r="L4136" i="11"/>
  <c r="M4135" i="11"/>
  <c r="L4135" i="11"/>
  <c r="M4134" i="11"/>
  <c r="L4134" i="11"/>
  <c r="M4133" i="11"/>
  <c r="L4133" i="11"/>
  <c r="O4132" i="11"/>
  <c r="M4132" i="11"/>
  <c r="L4132" i="11"/>
  <c r="M4131" i="11"/>
  <c r="L4131" i="11"/>
  <c r="M4130" i="11"/>
  <c r="L4130" i="11"/>
  <c r="M4129" i="11"/>
  <c r="L4129" i="11"/>
  <c r="O4128" i="11"/>
  <c r="M4128" i="11"/>
  <c r="L4128" i="11"/>
  <c r="M4127" i="11"/>
  <c r="L4127" i="11"/>
  <c r="M4126" i="11"/>
  <c r="L4126" i="11"/>
  <c r="M4125" i="11"/>
  <c r="L4125" i="11"/>
  <c r="M4124" i="11"/>
  <c r="L4124" i="11"/>
  <c r="O4123" i="11"/>
  <c r="M4123" i="11"/>
  <c r="L4123" i="11"/>
  <c r="M4122" i="11"/>
  <c r="L4122" i="11"/>
  <c r="O4121" i="11"/>
  <c r="M4121" i="11"/>
  <c r="L4121" i="11"/>
  <c r="M4120" i="11"/>
  <c r="L4120" i="11"/>
  <c r="M4119" i="11"/>
  <c r="L4119" i="11"/>
  <c r="M4118" i="11"/>
  <c r="L4118" i="11"/>
  <c r="M4117" i="11"/>
  <c r="L4117" i="11"/>
  <c r="P4116" i="11"/>
  <c r="Q4116" i="11" s="1"/>
  <c r="O4116" i="11"/>
  <c r="M4116" i="11"/>
  <c r="L4116" i="11"/>
  <c r="O4115" i="11"/>
  <c r="M4115" i="11"/>
  <c r="L4115" i="11"/>
  <c r="M4114" i="11"/>
  <c r="L4114" i="11"/>
  <c r="M4113" i="11"/>
  <c r="L4113" i="11"/>
  <c r="M4112" i="11"/>
  <c r="L4112" i="11"/>
  <c r="O4111" i="11"/>
  <c r="M4111" i="11"/>
  <c r="L4111" i="11"/>
  <c r="M4110" i="11"/>
  <c r="L4110" i="11"/>
  <c r="M4109" i="11"/>
  <c r="L4109" i="11"/>
  <c r="M4108" i="11"/>
  <c r="L4108" i="11"/>
  <c r="O4107" i="11"/>
  <c r="M4107" i="11"/>
  <c r="L4107" i="11"/>
  <c r="M4106" i="11"/>
  <c r="L4106" i="11"/>
  <c r="M4105" i="11"/>
  <c r="L4105" i="11"/>
  <c r="M4104" i="11"/>
  <c r="L4104" i="11"/>
  <c r="M4103" i="11"/>
  <c r="L4103" i="11"/>
  <c r="P4102" i="11"/>
  <c r="Q4102" i="11" s="1"/>
  <c r="O4102" i="11"/>
  <c r="M4102" i="11"/>
  <c r="L4102" i="11"/>
  <c r="M4101" i="11"/>
  <c r="L4101" i="11"/>
  <c r="M4100" i="11"/>
  <c r="L4100" i="11"/>
  <c r="M4099" i="11"/>
  <c r="L4099" i="11"/>
  <c r="O4098" i="11"/>
  <c r="M4098" i="11"/>
  <c r="L4098" i="11"/>
  <c r="O4097" i="11"/>
  <c r="M4097" i="11"/>
  <c r="L4097" i="11"/>
  <c r="M4096" i="11"/>
  <c r="L4096" i="11"/>
  <c r="M4095" i="11"/>
  <c r="L4095" i="11"/>
  <c r="M4094" i="11"/>
  <c r="L4094" i="11"/>
  <c r="M4093" i="11"/>
  <c r="L4093" i="11"/>
  <c r="Q4092" i="11"/>
  <c r="P4092" i="11"/>
  <c r="O4092" i="11"/>
  <c r="M4092" i="11"/>
  <c r="L4092" i="11"/>
  <c r="M4091" i="11"/>
  <c r="L4091" i="11"/>
  <c r="M4090" i="11"/>
  <c r="L4090" i="11"/>
  <c r="M4089" i="11"/>
  <c r="L4089" i="11"/>
  <c r="M4088" i="11"/>
  <c r="L4088" i="11"/>
  <c r="P4087" i="11"/>
  <c r="Q4087" i="11" s="1"/>
  <c r="O4087" i="11"/>
  <c r="M4087" i="11"/>
  <c r="L4087" i="11"/>
  <c r="M4086" i="11"/>
  <c r="L4086" i="11"/>
  <c r="O4085" i="11"/>
  <c r="M4085" i="11"/>
  <c r="L4085" i="11"/>
  <c r="M4084" i="11"/>
  <c r="L4084" i="11"/>
  <c r="O4083" i="11"/>
  <c r="M4083" i="11"/>
  <c r="L4083" i="11"/>
  <c r="M4082" i="11"/>
  <c r="L4082" i="11"/>
  <c r="M4081" i="11"/>
  <c r="L4081" i="11"/>
  <c r="Q4080" i="11"/>
  <c r="P4080" i="11"/>
  <c r="O4080" i="11"/>
  <c r="M4080" i="11"/>
  <c r="L4080" i="11"/>
  <c r="M4079" i="11"/>
  <c r="L4079" i="11"/>
  <c r="M4078" i="11"/>
  <c r="L4078" i="11"/>
  <c r="M4077" i="11"/>
  <c r="L4077" i="11"/>
  <c r="M4076" i="11"/>
  <c r="L4076" i="11"/>
  <c r="P4075" i="11"/>
  <c r="Q4075" i="11" s="1"/>
  <c r="O4075" i="11"/>
  <c r="M4075" i="11"/>
  <c r="L4075" i="11"/>
  <c r="M4074" i="11"/>
  <c r="L4074" i="11"/>
  <c r="O4073" i="11"/>
  <c r="M4073" i="11"/>
  <c r="L4073" i="11"/>
  <c r="M4072" i="11"/>
  <c r="L4072" i="11"/>
  <c r="M4071" i="11"/>
  <c r="L4071" i="11"/>
  <c r="M4070" i="11"/>
  <c r="L4070" i="11"/>
  <c r="M4069" i="11"/>
  <c r="L4069" i="11"/>
  <c r="O4068" i="11"/>
  <c r="M4068" i="11"/>
  <c r="L4068" i="11"/>
  <c r="M4067" i="11"/>
  <c r="L4067" i="11"/>
  <c r="M4066" i="11"/>
  <c r="L4066" i="11"/>
  <c r="O4065" i="11"/>
  <c r="M4065" i="11"/>
  <c r="L4065" i="11"/>
  <c r="M4064" i="11"/>
  <c r="L4064" i="11"/>
  <c r="M4063" i="11"/>
  <c r="L4063" i="11"/>
  <c r="M4062" i="11"/>
  <c r="L4062" i="11"/>
  <c r="P4061" i="11"/>
  <c r="Q4061" i="11" s="1"/>
  <c r="O4061" i="11"/>
  <c r="M4061" i="11"/>
  <c r="L4061" i="11"/>
  <c r="M4060" i="11"/>
  <c r="L4060" i="11"/>
  <c r="M4059" i="11"/>
  <c r="L4059" i="11"/>
  <c r="O4058" i="11"/>
  <c r="M4058" i="11"/>
  <c r="L4058" i="11"/>
  <c r="M4057" i="11"/>
  <c r="L4057" i="11"/>
  <c r="M4056" i="11"/>
  <c r="L4056" i="11"/>
  <c r="M4055" i="11"/>
  <c r="L4055" i="11"/>
  <c r="M4054" i="11"/>
  <c r="L4054" i="11"/>
  <c r="O4053" i="11"/>
  <c r="M4053" i="11"/>
  <c r="L4053" i="11"/>
  <c r="M4052" i="11"/>
  <c r="L4052" i="11"/>
  <c r="O4051" i="11"/>
  <c r="M4051" i="11"/>
  <c r="L4051" i="11"/>
  <c r="O4050" i="11"/>
  <c r="M4050" i="11"/>
  <c r="L4050" i="11"/>
  <c r="M4049" i="11"/>
  <c r="L4049" i="11"/>
  <c r="O4048" i="11"/>
  <c r="M4048" i="11"/>
  <c r="L4048" i="11"/>
  <c r="M4047" i="11"/>
  <c r="L4047" i="11"/>
  <c r="M4046" i="11"/>
  <c r="L4046" i="11"/>
  <c r="M4045" i="11"/>
  <c r="L4045" i="11"/>
  <c r="M4044" i="11"/>
  <c r="L4044" i="11"/>
  <c r="P4043" i="11"/>
  <c r="Q4043" i="11" s="1"/>
  <c r="O4043" i="11"/>
  <c r="M4043" i="11"/>
  <c r="L4043" i="11"/>
  <c r="M4042" i="11"/>
  <c r="L4042" i="11"/>
  <c r="M4041" i="11"/>
  <c r="L4041" i="11"/>
  <c r="O4040" i="11"/>
  <c r="M4040" i="11"/>
  <c r="L4040" i="11"/>
  <c r="M4039" i="11"/>
  <c r="L4039" i="11"/>
  <c r="M4038" i="11"/>
  <c r="L4038" i="11"/>
  <c r="M4037" i="11"/>
  <c r="L4037" i="11"/>
  <c r="M4036" i="11"/>
  <c r="L4036" i="11"/>
  <c r="M4035" i="11"/>
  <c r="L4035" i="11"/>
  <c r="P4034" i="11"/>
  <c r="Q4034" i="11" s="1"/>
  <c r="O4034" i="11"/>
  <c r="M4034" i="11"/>
  <c r="L4034" i="11"/>
  <c r="M4033" i="11"/>
  <c r="L4033" i="11"/>
  <c r="O4032" i="11"/>
  <c r="M4032" i="11"/>
  <c r="L4032" i="11"/>
  <c r="M4031" i="11"/>
  <c r="L4031" i="11"/>
  <c r="M4030" i="11"/>
  <c r="L4030" i="11"/>
  <c r="M4029" i="11"/>
  <c r="L4029" i="11"/>
  <c r="M4028" i="11"/>
  <c r="L4028" i="11"/>
  <c r="M4027" i="11"/>
  <c r="L4027" i="11"/>
  <c r="P4026" i="11"/>
  <c r="Q4026" i="11" s="1"/>
  <c r="O4026" i="11"/>
  <c r="M4026" i="11"/>
  <c r="L4026" i="11"/>
  <c r="M4025" i="11"/>
  <c r="L4025" i="11"/>
  <c r="O4024" i="11"/>
  <c r="M4024" i="11"/>
  <c r="L4024" i="11"/>
  <c r="M4023" i="11"/>
  <c r="L4023" i="11"/>
  <c r="M4022" i="11"/>
  <c r="L4022" i="11"/>
  <c r="M4021" i="11"/>
  <c r="L4021" i="11"/>
  <c r="O4020" i="11"/>
  <c r="M4020" i="11"/>
  <c r="L4020" i="11"/>
  <c r="M4019" i="11"/>
  <c r="L4019" i="11"/>
  <c r="M4018" i="11"/>
  <c r="L4018" i="11"/>
  <c r="M4017" i="11"/>
  <c r="L4017" i="11"/>
  <c r="Q4016" i="11"/>
  <c r="P4016" i="11"/>
  <c r="O4016" i="11"/>
  <c r="M4016" i="11"/>
  <c r="L4016" i="11"/>
  <c r="M4015" i="11"/>
  <c r="L4015" i="11"/>
  <c r="M4014" i="11"/>
  <c r="L4014" i="11"/>
  <c r="M4013" i="11"/>
  <c r="L4013" i="11"/>
  <c r="O4012" i="11"/>
  <c r="M4012" i="11"/>
  <c r="L4012" i="11"/>
  <c r="M4011" i="11"/>
  <c r="L4011" i="11"/>
  <c r="O4010" i="11"/>
  <c r="M4010" i="11"/>
  <c r="L4010" i="11"/>
  <c r="M4009" i="11"/>
  <c r="L4009" i="11"/>
  <c r="M4008" i="11"/>
  <c r="L4008" i="11"/>
  <c r="M4007" i="11"/>
  <c r="L4007" i="11"/>
  <c r="M4006" i="11"/>
  <c r="L4006" i="11"/>
  <c r="O4005" i="11"/>
  <c r="M4005" i="11"/>
  <c r="L4005" i="11"/>
  <c r="M4004" i="11"/>
  <c r="L4004" i="11"/>
  <c r="M4003" i="11"/>
  <c r="L4003" i="11"/>
  <c r="M4002" i="11"/>
  <c r="L4002" i="11"/>
  <c r="M4001" i="11"/>
  <c r="L4001" i="11"/>
  <c r="Q4000" i="11"/>
  <c r="P4000" i="11"/>
  <c r="O4000" i="11"/>
  <c r="M4000" i="11"/>
  <c r="L4000" i="11"/>
  <c r="M3999" i="11"/>
  <c r="L3999" i="11"/>
  <c r="M3998" i="11"/>
  <c r="L3998" i="11"/>
  <c r="O3997" i="11"/>
  <c r="M3997" i="11"/>
  <c r="L3997" i="11"/>
  <c r="M3996" i="11"/>
  <c r="L3996" i="11"/>
  <c r="M3995" i="11"/>
  <c r="L3995" i="11"/>
  <c r="O3994" i="11"/>
  <c r="M3994" i="11"/>
  <c r="L3994" i="11"/>
  <c r="M3993" i="11"/>
  <c r="L3993" i="11"/>
  <c r="M3992" i="11"/>
  <c r="L3992" i="11"/>
  <c r="M3991" i="11"/>
  <c r="L3991" i="11"/>
  <c r="M3990" i="11"/>
  <c r="L3990" i="11"/>
  <c r="M3989" i="11"/>
  <c r="L3989" i="11"/>
  <c r="M3988" i="11"/>
  <c r="L3988" i="11"/>
  <c r="M3987" i="11"/>
  <c r="L3987" i="11"/>
  <c r="O3986" i="11"/>
  <c r="M3986" i="11"/>
  <c r="L3986" i="11"/>
  <c r="M3985" i="11"/>
  <c r="L3985" i="11"/>
  <c r="M3984" i="11"/>
  <c r="L3984" i="11"/>
  <c r="M3983" i="11"/>
  <c r="L3983" i="11"/>
  <c r="M3982" i="11"/>
  <c r="L3982" i="11"/>
  <c r="M3981" i="11"/>
  <c r="L3981" i="11"/>
  <c r="M3980" i="11"/>
  <c r="L3980" i="11"/>
  <c r="M3979" i="11"/>
  <c r="L3979" i="11"/>
  <c r="M3978" i="11"/>
  <c r="L3978" i="11"/>
  <c r="Q3977" i="11"/>
  <c r="P3977" i="11"/>
  <c r="O3977" i="11"/>
  <c r="M3977" i="11"/>
  <c r="L3977" i="11"/>
  <c r="M3976" i="11"/>
  <c r="L3976" i="11"/>
  <c r="M3975" i="11"/>
  <c r="L3975" i="11"/>
  <c r="M3974" i="11"/>
  <c r="L3974" i="11"/>
  <c r="M3973" i="11"/>
  <c r="L3973" i="11"/>
  <c r="M3972" i="11"/>
  <c r="L3972" i="11"/>
  <c r="M3971" i="11"/>
  <c r="L3971" i="11"/>
  <c r="P3970" i="11"/>
  <c r="Q3970" i="11" s="1"/>
  <c r="O3970" i="11"/>
  <c r="M3970" i="11"/>
  <c r="L3970" i="11"/>
  <c r="M3969" i="11"/>
  <c r="L3969" i="11"/>
  <c r="M3968" i="11"/>
  <c r="L3968" i="11"/>
  <c r="M3967" i="11"/>
  <c r="L3967" i="11"/>
  <c r="Q3966" i="11"/>
  <c r="P3966" i="11"/>
  <c r="O3966" i="11"/>
  <c r="M3966" i="11"/>
  <c r="L3966" i="11"/>
  <c r="M3965" i="11"/>
  <c r="L3965" i="11"/>
  <c r="M3964" i="11"/>
  <c r="L3964" i="11"/>
  <c r="P3963" i="11"/>
  <c r="Q3963" i="11" s="1"/>
  <c r="O3963" i="11"/>
  <c r="M3963" i="11"/>
  <c r="L3963" i="11"/>
  <c r="M3962" i="11"/>
  <c r="L3962" i="11"/>
  <c r="M3961" i="11"/>
  <c r="L3961" i="11"/>
  <c r="M3960" i="11"/>
  <c r="L3960" i="11"/>
  <c r="O3959" i="11"/>
  <c r="M3959" i="11"/>
  <c r="L3959" i="11"/>
  <c r="M3958" i="11"/>
  <c r="L3958" i="11"/>
  <c r="M3957" i="11"/>
  <c r="L3957" i="11"/>
  <c r="M3956" i="11"/>
  <c r="L3956" i="11"/>
  <c r="M3955" i="11"/>
  <c r="L3955" i="11"/>
  <c r="P3954" i="11"/>
  <c r="Q3954" i="11" s="1"/>
  <c r="O3954" i="11"/>
  <c r="M3954" i="11"/>
  <c r="L3954" i="11"/>
  <c r="M3953" i="11"/>
  <c r="L3953" i="11"/>
  <c r="M3952" i="11"/>
  <c r="L3952" i="11"/>
  <c r="M3951" i="11"/>
  <c r="L3951" i="11"/>
  <c r="M3950" i="11"/>
  <c r="L3950" i="11"/>
  <c r="M3949" i="11"/>
  <c r="L3949" i="11"/>
  <c r="Q3948" i="11"/>
  <c r="P3948" i="11"/>
  <c r="O3948" i="11"/>
  <c r="M3948" i="11"/>
  <c r="L3948" i="11"/>
  <c r="O3947" i="11"/>
  <c r="M3947" i="11"/>
  <c r="L3947" i="11"/>
  <c r="M3946" i="11"/>
  <c r="L3946" i="11"/>
  <c r="M3945" i="11"/>
  <c r="L3945" i="11"/>
  <c r="M3944" i="11"/>
  <c r="L3944" i="11"/>
  <c r="M3943" i="11"/>
  <c r="L3943" i="11"/>
  <c r="O3942" i="11"/>
  <c r="M3942" i="11"/>
  <c r="L3942" i="11"/>
  <c r="M3941" i="11"/>
  <c r="L3941" i="11"/>
  <c r="M3940" i="11"/>
  <c r="L3940" i="11"/>
  <c r="M3939" i="11"/>
  <c r="L3939" i="11"/>
  <c r="M3938" i="11"/>
  <c r="L3938" i="11"/>
  <c r="M3937" i="11"/>
  <c r="L3937" i="11"/>
  <c r="O3936" i="11"/>
  <c r="M3936" i="11"/>
  <c r="L3936" i="11"/>
  <c r="M3935" i="11"/>
  <c r="L3935" i="11"/>
  <c r="M3934" i="11"/>
  <c r="L3934" i="11"/>
  <c r="M3933" i="11"/>
  <c r="L3933" i="11"/>
  <c r="Q3932" i="11"/>
  <c r="P3932" i="11"/>
  <c r="O3932" i="11"/>
  <c r="M3932" i="11"/>
  <c r="L3932" i="11"/>
  <c r="M3931" i="11"/>
  <c r="L3931" i="11"/>
  <c r="M3930" i="11"/>
  <c r="L3930" i="11"/>
  <c r="M3929" i="11"/>
  <c r="L3929" i="11"/>
  <c r="O3928" i="11"/>
  <c r="M3928" i="11"/>
  <c r="L3928" i="11"/>
  <c r="M3927" i="11"/>
  <c r="L3927" i="11"/>
  <c r="M3926" i="11"/>
  <c r="L3926" i="11"/>
  <c r="M3925" i="11"/>
  <c r="L3925" i="11"/>
  <c r="Q3924" i="11"/>
  <c r="P3924" i="11"/>
  <c r="O3924" i="11"/>
  <c r="M3924" i="11"/>
  <c r="L3924" i="11"/>
  <c r="M3923" i="11"/>
  <c r="L3923" i="11"/>
  <c r="P3922" i="11"/>
  <c r="Q3922" i="11" s="1"/>
  <c r="O3922" i="11"/>
  <c r="M3922" i="11"/>
  <c r="L3922" i="11"/>
  <c r="M3921" i="11"/>
  <c r="L3921" i="11"/>
  <c r="M3920" i="11"/>
  <c r="L3920" i="11"/>
  <c r="M3919" i="11"/>
  <c r="L3919" i="11"/>
  <c r="O3918" i="11"/>
  <c r="M3918" i="11"/>
  <c r="L3918" i="11"/>
  <c r="M3917" i="11"/>
  <c r="L3917" i="11"/>
  <c r="M3916" i="11"/>
  <c r="L3916" i="11"/>
  <c r="M3915" i="11"/>
  <c r="L3915" i="11"/>
  <c r="M3914" i="11"/>
  <c r="L3914" i="11"/>
  <c r="M3913" i="11"/>
  <c r="L3913" i="11"/>
  <c r="O3912" i="11"/>
  <c r="M3912" i="11"/>
  <c r="L3912" i="11"/>
  <c r="M3911" i="11"/>
  <c r="L3911" i="11"/>
  <c r="M3910" i="11"/>
  <c r="L3910" i="11"/>
  <c r="M3909" i="11"/>
  <c r="L3909" i="11"/>
  <c r="M3908" i="11"/>
  <c r="L3908" i="11"/>
  <c r="M3907" i="11"/>
  <c r="L3907" i="11"/>
  <c r="Q3906" i="11"/>
  <c r="P3906" i="11"/>
  <c r="O3906" i="11"/>
  <c r="M3906" i="11"/>
  <c r="L3906" i="11"/>
  <c r="M3905" i="11"/>
  <c r="L3905" i="11"/>
  <c r="O3904" i="11"/>
  <c r="M3904" i="11"/>
  <c r="L3904" i="11"/>
  <c r="M3903" i="11"/>
  <c r="L3903" i="11"/>
  <c r="O3902" i="11"/>
  <c r="M3902" i="11"/>
  <c r="L3902" i="11"/>
  <c r="M3901" i="11"/>
  <c r="L3901" i="11"/>
  <c r="M3900" i="11"/>
  <c r="L3900" i="11"/>
  <c r="O3899" i="11"/>
  <c r="M3899" i="11"/>
  <c r="L3899" i="11"/>
  <c r="M3898" i="11"/>
  <c r="L3898" i="11"/>
  <c r="M3897" i="11"/>
  <c r="L3897" i="11"/>
  <c r="O3896" i="11"/>
  <c r="M3896" i="11"/>
  <c r="L3896" i="11"/>
  <c r="M3895" i="11"/>
  <c r="L3895" i="11"/>
  <c r="M3894" i="11"/>
  <c r="L3894" i="11"/>
  <c r="O3893" i="11"/>
  <c r="M3893" i="11"/>
  <c r="L3893" i="11"/>
  <c r="M3892" i="11"/>
  <c r="L3892" i="11"/>
  <c r="M3891" i="11"/>
  <c r="L3891" i="11"/>
  <c r="O3890" i="11"/>
  <c r="M3890" i="11"/>
  <c r="L3890" i="11"/>
  <c r="M3889" i="11"/>
  <c r="L3889" i="11"/>
  <c r="M3888" i="11"/>
  <c r="L3888" i="11"/>
  <c r="O3887" i="11"/>
  <c r="M3887" i="11"/>
  <c r="L3887" i="11"/>
  <c r="M3886" i="11"/>
  <c r="L3886" i="11"/>
  <c r="M3885" i="11"/>
  <c r="L3885" i="11"/>
  <c r="M3884" i="11"/>
  <c r="L3884" i="11"/>
  <c r="M3883" i="11"/>
  <c r="L3883" i="11"/>
  <c r="Q3882" i="11"/>
  <c r="P3882" i="11"/>
  <c r="O3882" i="11"/>
  <c r="M3882" i="11"/>
  <c r="L3882" i="11"/>
  <c r="M3881" i="11"/>
  <c r="L3881" i="11"/>
  <c r="M3880" i="11"/>
  <c r="L3880" i="11"/>
  <c r="M3879" i="11"/>
  <c r="L3879" i="11"/>
  <c r="P3878" i="11"/>
  <c r="Q3878" i="11" s="1"/>
  <c r="O3878" i="11"/>
  <c r="M3878" i="11"/>
  <c r="L3878" i="11"/>
  <c r="M3877" i="11"/>
  <c r="L3877" i="11"/>
  <c r="M3876" i="11"/>
  <c r="L3876" i="11"/>
  <c r="O3875" i="11"/>
  <c r="M3875" i="11"/>
  <c r="L3875" i="11"/>
  <c r="M3874" i="11"/>
  <c r="L3874" i="11"/>
  <c r="O3873" i="11"/>
  <c r="M3873" i="11"/>
  <c r="L3873" i="11"/>
  <c r="M3872" i="11"/>
  <c r="L3872" i="11"/>
  <c r="M3871" i="11"/>
  <c r="L3871" i="11"/>
  <c r="M3870" i="11"/>
  <c r="L3870" i="11"/>
  <c r="M3869" i="11"/>
  <c r="L3869" i="11"/>
  <c r="Q3868" i="11"/>
  <c r="P3868" i="11"/>
  <c r="O3868" i="11"/>
  <c r="M3868" i="11"/>
  <c r="L3868" i="11"/>
  <c r="M3867" i="11"/>
  <c r="L3867" i="11"/>
  <c r="M3866" i="11"/>
  <c r="L3866" i="11"/>
  <c r="O3865" i="11"/>
  <c r="M3865" i="11"/>
  <c r="L3865" i="11"/>
  <c r="M3864" i="11"/>
  <c r="L3864" i="11"/>
  <c r="M3863" i="11"/>
  <c r="L3863" i="11"/>
  <c r="O3862" i="11"/>
  <c r="M3862" i="11"/>
  <c r="L3862" i="11"/>
  <c r="M3861" i="11"/>
  <c r="L3861" i="11"/>
  <c r="M3860" i="11"/>
  <c r="L3860" i="11"/>
  <c r="M3859" i="11"/>
  <c r="L3859" i="11"/>
  <c r="O3858" i="11"/>
  <c r="M3858" i="11"/>
  <c r="L3858" i="11"/>
  <c r="M3857" i="11"/>
  <c r="L3857" i="11"/>
  <c r="M3856" i="11"/>
  <c r="L3856" i="11"/>
  <c r="M3855" i="11"/>
  <c r="L3855" i="11"/>
  <c r="M3854" i="11"/>
  <c r="L3854" i="11"/>
  <c r="O3853" i="11"/>
  <c r="M3853" i="11"/>
  <c r="L3853" i="11"/>
  <c r="M3852" i="11"/>
  <c r="L3852" i="11"/>
  <c r="M3851" i="11"/>
  <c r="L3851" i="11"/>
  <c r="O3850" i="11"/>
  <c r="M3850" i="11"/>
  <c r="L3850" i="11"/>
  <c r="M3849" i="11"/>
  <c r="L3849" i="11"/>
  <c r="O3848" i="11"/>
  <c r="M3848" i="11"/>
  <c r="L3848" i="11"/>
  <c r="M3847" i="11"/>
  <c r="L3847" i="11"/>
  <c r="M3846" i="11"/>
  <c r="L3846" i="11"/>
  <c r="P3845" i="11"/>
  <c r="Q3845" i="11" s="1"/>
  <c r="O3845" i="11"/>
  <c r="M3845" i="11"/>
  <c r="L3845" i="11"/>
  <c r="M3844" i="11"/>
  <c r="L3844" i="11"/>
  <c r="M3843" i="11"/>
  <c r="L3843" i="11"/>
  <c r="O3842" i="11"/>
  <c r="M3842" i="11"/>
  <c r="L3842" i="11"/>
  <c r="M3841" i="11"/>
  <c r="L3841" i="11"/>
  <c r="O3840" i="11"/>
  <c r="M3840" i="11"/>
  <c r="L3840" i="11"/>
  <c r="M3839" i="11"/>
  <c r="L3839" i="11"/>
  <c r="M3838" i="11"/>
  <c r="L3838" i="11"/>
  <c r="M3837" i="11"/>
  <c r="L3837" i="11"/>
  <c r="M3836" i="11"/>
  <c r="L3836" i="11"/>
  <c r="O3835" i="11"/>
  <c r="M3835" i="11"/>
  <c r="L3835" i="11"/>
  <c r="M3834" i="11"/>
  <c r="L3834" i="11"/>
  <c r="M3833" i="11"/>
  <c r="L3833" i="11"/>
  <c r="O3832" i="11"/>
  <c r="M3832" i="11"/>
  <c r="L3832" i="11"/>
  <c r="M3831" i="11"/>
  <c r="L3831" i="11"/>
  <c r="Q3830" i="11"/>
  <c r="P3830" i="11"/>
  <c r="O3830" i="11"/>
  <c r="M3830" i="11"/>
  <c r="L3830" i="11"/>
  <c r="M3829" i="11"/>
  <c r="L3829" i="11"/>
  <c r="M3828" i="11"/>
  <c r="L3828" i="11"/>
  <c r="M3827" i="11"/>
  <c r="L3827" i="11"/>
  <c r="O3826" i="11"/>
  <c r="M3826" i="11"/>
  <c r="L3826" i="11"/>
  <c r="M3825" i="11"/>
  <c r="L3825" i="11"/>
  <c r="M3824" i="11"/>
  <c r="L3824" i="11"/>
  <c r="M3823" i="11"/>
  <c r="L3823" i="11"/>
  <c r="M3822" i="11"/>
  <c r="L3822" i="11"/>
  <c r="O3821" i="11"/>
  <c r="M3821" i="11"/>
  <c r="L3821" i="11"/>
  <c r="M3820" i="11"/>
  <c r="L3820" i="11"/>
  <c r="M3819" i="11"/>
  <c r="L3819" i="11"/>
  <c r="M3818" i="11"/>
  <c r="L3818" i="11"/>
  <c r="M3817" i="11"/>
  <c r="L3817" i="11"/>
  <c r="P3816" i="11"/>
  <c r="Q3816" i="11" s="1"/>
  <c r="O3816" i="11"/>
  <c r="M3816" i="11"/>
  <c r="L3816" i="11"/>
  <c r="M3815" i="11"/>
  <c r="L3815" i="11"/>
  <c r="M3814" i="11"/>
  <c r="L3814" i="11"/>
  <c r="O3813" i="11"/>
  <c r="M3813" i="11"/>
  <c r="L3813" i="11"/>
  <c r="M3812" i="11"/>
  <c r="L3812" i="11"/>
  <c r="M3811" i="11"/>
  <c r="L3811" i="11"/>
  <c r="M3810" i="11"/>
  <c r="L3810" i="11"/>
  <c r="M3809" i="11"/>
  <c r="L3809" i="11"/>
  <c r="O3808" i="11"/>
  <c r="M3808" i="11"/>
  <c r="L3808" i="11"/>
  <c r="M3807" i="11"/>
  <c r="L3807" i="11"/>
  <c r="M3806" i="11"/>
  <c r="L3806" i="11"/>
  <c r="M3805" i="11"/>
  <c r="L3805" i="11"/>
  <c r="O3804" i="11"/>
  <c r="M3804" i="11"/>
  <c r="L3804" i="11"/>
  <c r="M3803" i="11"/>
  <c r="L3803" i="11"/>
  <c r="M3802" i="11"/>
  <c r="L3802" i="11"/>
  <c r="M3801" i="11"/>
  <c r="L3801" i="11"/>
  <c r="M3800" i="11"/>
  <c r="L3800" i="11"/>
  <c r="O3799" i="11"/>
  <c r="M3799" i="11"/>
  <c r="L3799" i="11"/>
  <c r="M3798" i="11"/>
  <c r="L3798" i="11"/>
  <c r="O3797" i="11"/>
  <c r="M3797" i="11"/>
  <c r="L3797" i="11"/>
  <c r="M3796" i="11"/>
  <c r="L3796" i="11"/>
  <c r="M3795" i="11"/>
  <c r="L3795" i="11"/>
  <c r="M3794" i="11"/>
  <c r="L3794" i="11"/>
  <c r="O3793" i="11"/>
  <c r="M3793" i="11"/>
  <c r="L3793" i="11"/>
  <c r="M3792" i="11"/>
  <c r="L3792" i="11"/>
  <c r="M3791" i="11"/>
  <c r="L3791" i="11"/>
  <c r="M3790" i="11"/>
  <c r="L3790" i="11"/>
  <c r="M3789" i="11"/>
  <c r="L3789" i="11"/>
  <c r="M3788" i="11"/>
  <c r="L3788" i="11"/>
  <c r="M3787" i="11"/>
  <c r="L3787" i="11"/>
  <c r="M3786" i="11"/>
  <c r="L3786" i="11"/>
  <c r="M3785" i="11"/>
  <c r="L3785" i="11"/>
  <c r="O3784" i="11"/>
  <c r="M3784" i="11"/>
  <c r="L3784" i="11"/>
  <c r="M3783" i="11"/>
  <c r="L3783" i="11"/>
  <c r="M3782" i="11"/>
  <c r="L3782" i="11"/>
  <c r="M3781" i="11"/>
  <c r="L3781" i="11"/>
  <c r="O3780" i="11"/>
  <c r="M3780" i="11"/>
  <c r="L3780" i="11"/>
  <c r="M3779" i="11"/>
  <c r="L3779" i="11"/>
  <c r="M3778" i="11"/>
  <c r="L3778" i="11"/>
  <c r="O3777" i="11"/>
  <c r="M3777" i="11"/>
  <c r="L3777" i="11"/>
  <c r="M3776" i="11"/>
  <c r="L3776" i="11"/>
  <c r="M3775" i="11"/>
  <c r="L3775" i="11"/>
  <c r="O3774" i="11"/>
  <c r="M3774" i="11"/>
  <c r="L3774" i="11"/>
  <c r="M3773" i="11"/>
  <c r="L3773" i="11"/>
  <c r="M3772" i="11"/>
  <c r="L3772" i="11"/>
  <c r="M3771" i="11"/>
  <c r="L3771" i="11"/>
  <c r="M3770" i="11"/>
  <c r="L3770" i="11"/>
  <c r="O3769" i="11"/>
  <c r="M3769" i="11"/>
  <c r="L3769" i="11"/>
  <c r="M3768" i="11"/>
  <c r="L3768" i="11"/>
  <c r="M3767" i="11"/>
  <c r="L3767" i="11"/>
  <c r="M3766" i="11"/>
  <c r="L3766" i="11"/>
  <c r="O3765" i="11"/>
  <c r="M3765" i="11"/>
  <c r="L3765" i="11"/>
  <c r="M3764" i="11"/>
  <c r="L3764" i="11"/>
  <c r="M3763" i="11"/>
  <c r="L3763" i="11"/>
  <c r="M3762" i="11"/>
  <c r="L3762" i="11"/>
  <c r="O3761" i="11"/>
  <c r="M3761" i="11"/>
  <c r="L3761" i="11"/>
  <c r="M3760" i="11"/>
  <c r="L3760" i="11"/>
  <c r="M3759" i="11"/>
  <c r="L3759" i="11"/>
  <c r="M3758" i="11"/>
  <c r="L3758" i="11"/>
  <c r="P3757" i="11"/>
  <c r="Q3757" i="11" s="1"/>
  <c r="O3757" i="11"/>
  <c r="M3757" i="11"/>
  <c r="L3757" i="11"/>
  <c r="M3756" i="11"/>
  <c r="L3756" i="11"/>
  <c r="M3755" i="11"/>
  <c r="L3755" i="11"/>
  <c r="M3754" i="11"/>
  <c r="L3754" i="11"/>
  <c r="M3753" i="11"/>
  <c r="L3753" i="11"/>
  <c r="O3752" i="11"/>
  <c r="M3752" i="11"/>
  <c r="L3752" i="11"/>
  <c r="M3751" i="11"/>
  <c r="L3751" i="11"/>
  <c r="M3750" i="11"/>
  <c r="L3750" i="11"/>
  <c r="O3749" i="11"/>
  <c r="M3749" i="11"/>
  <c r="L3749" i="11"/>
  <c r="M3748" i="11"/>
  <c r="L3748" i="11"/>
  <c r="M3747" i="11"/>
  <c r="L3747" i="11"/>
  <c r="M3746" i="11"/>
  <c r="L3746" i="11"/>
  <c r="M3745" i="11"/>
  <c r="L3745" i="11"/>
  <c r="Q3744" i="11"/>
  <c r="P3744" i="11"/>
  <c r="O3744" i="11"/>
  <c r="M3744" i="11"/>
  <c r="L3744" i="11"/>
  <c r="M3743" i="11"/>
  <c r="L3743" i="11"/>
  <c r="M3742" i="11"/>
  <c r="L3742" i="11"/>
  <c r="M3741" i="11"/>
  <c r="L3741" i="11"/>
  <c r="O3740" i="11"/>
  <c r="M3740" i="11"/>
  <c r="L3740" i="11"/>
  <c r="M3739" i="11"/>
  <c r="L3739" i="11"/>
  <c r="M3738" i="11"/>
  <c r="L3738" i="11"/>
  <c r="M3737" i="11"/>
  <c r="L3737" i="11"/>
  <c r="M3736" i="11"/>
  <c r="L3736" i="11"/>
  <c r="O3735" i="11"/>
  <c r="M3735" i="11"/>
  <c r="L3735" i="11"/>
  <c r="M3734" i="11"/>
  <c r="L3734" i="11"/>
  <c r="M3733" i="11"/>
  <c r="L3733" i="11"/>
  <c r="P3732" i="11"/>
  <c r="Q3732" i="11" s="1"/>
  <c r="O3732" i="11"/>
  <c r="M3732" i="11"/>
  <c r="L3732" i="11"/>
  <c r="M3731" i="11"/>
  <c r="L3731" i="11"/>
  <c r="M3730" i="11"/>
  <c r="L3730" i="11"/>
  <c r="O3729" i="11"/>
  <c r="M3729" i="11"/>
  <c r="L3729" i="11"/>
  <c r="M3728" i="11"/>
  <c r="L3728" i="11"/>
  <c r="M3727" i="11"/>
  <c r="L3727" i="11"/>
  <c r="M3726" i="11"/>
  <c r="L3726" i="11"/>
  <c r="M3725" i="11"/>
  <c r="L3725" i="11"/>
  <c r="O3724" i="11"/>
  <c r="M3724" i="11"/>
  <c r="L3724" i="11"/>
  <c r="M3723" i="11"/>
  <c r="L3723" i="11"/>
  <c r="M3722" i="11"/>
  <c r="L3722" i="11"/>
  <c r="M3721" i="11"/>
  <c r="L3721" i="11"/>
  <c r="Q3720" i="11"/>
  <c r="P3720" i="11"/>
  <c r="O3720" i="11"/>
  <c r="M3720" i="11"/>
  <c r="L3720" i="11"/>
  <c r="M3719" i="11"/>
  <c r="L3719" i="11"/>
  <c r="O3718" i="11"/>
  <c r="M3718" i="11"/>
  <c r="L3718" i="11"/>
  <c r="M3717" i="11"/>
  <c r="L3717" i="11"/>
  <c r="M3716" i="11"/>
  <c r="L3716" i="11"/>
  <c r="M3715" i="11"/>
  <c r="L3715" i="11"/>
  <c r="O3714" i="11"/>
  <c r="M3714" i="11"/>
  <c r="L3714" i="11"/>
  <c r="M3713" i="11"/>
  <c r="L3713" i="11"/>
  <c r="M3712" i="11"/>
  <c r="L3712" i="11"/>
  <c r="M3711" i="11"/>
  <c r="L3711" i="11"/>
  <c r="M3710" i="11"/>
  <c r="L3710" i="11"/>
  <c r="M3709" i="11"/>
  <c r="L3709" i="11"/>
  <c r="M3708" i="11"/>
  <c r="L3708" i="11"/>
  <c r="M3707" i="11"/>
  <c r="L3707" i="11"/>
  <c r="M3706" i="11"/>
  <c r="L3706" i="11"/>
  <c r="O3705" i="11"/>
  <c r="M3705" i="11"/>
  <c r="L3705" i="11"/>
  <c r="M3704" i="11"/>
  <c r="L3704" i="11"/>
  <c r="M3703" i="11"/>
  <c r="L3703" i="11"/>
  <c r="M3702" i="11"/>
  <c r="L3702" i="11"/>
  <c r="M3701" i="11"/>
  <c r="L3701" i="11"/>
  <c r="O3700" i="11"/>
  <c r="M3700" i="11"/>
  <c r="L3700" i="11"/>
  <c r="O3699" i="11"/>
  <c r="M3699" i="11"/>
  <c r="L3699" i="11"/>
  <c r="M3698" i="11"/>
  <c r="L3698" i="11"/>
  <c r="M3697" i="11"/>
  <c r="L3697" i="11"/>
  <c r="M3696" i="11"/>
  <c r="L3696" i="11"/>
  <c r="O3695" i="11"/>
  <c r="M3695" i="11"/>
  <c r="L3695" i="11"/>
  <c r="M3694" i="11"/>
  <c r="L3694" i="11"/>
  <c r="O3693" i="11"/>
  <c r="M3693" i="11"/>
  <c r="L3693" i="11"/>
  <c r="M3692" i="11"/>
  <c r="L3692" i="11"/>
  <c r="M3691" i="11"/>
  <c r="L3691" i="11"/>
  <c r="M3690" i="11"/>
  <c r="L3690" i="11"/>
  <c r="M3689" i="11"/>
  <c r="L3689" i="11"/>
  <c r="M3688" i="11"/>
  <c r="L3688" i="11"/>
  <c r="M3687" i="11"/>
  <c r="L3687" i="11"/>
  <c r="M3686" i="11"/>
  <c r="L3686" i="11"/>
  <c r="M3685" i="11"/>
  <c r="L3685" i="11"/>
  <c r="Q3684" i="11"/>
  <c r="P3684" i="11"/>
  <c r="O3684" i="11"/>
  <c r="M3684" i="11"/>
  <c r="L3684" i="11"/>
  <c r="M3683" i="11"/>
  <c r="L3683" i="11"/>
  <c r="M3682" i="11"/>
  <c r="L3682" i="11"/>
  <c r="P3681" i="11"/>
  <c r="Q3681" i="11" s="1"/>
  <c r="O3681" i="11"/>
  <c r="M3681" i="11"/>
  <c r="L3681" i="11"/>
  <c r="M3680" i="11"/>
  <c r="L3680" i="11"/>
  <c r="O3679" i="11"/>
  <c r="M3679" i="11"/>
  <c r="L3679" i="11"/>
  <c r="M3678" i="11"/>
  <c r="L3678" i="11"/>
  <c r="M3677" i="11"/>
  <c r="L3677" i="11"/>
  <c r="M3676" i="11"/>
  <c r="L3676" i="11"/>
  <c r="M3675" i="11"/>
  <c r="L3675" i="11"/>
  <c r="P3674" i="11"/>
  <c r="Q3674" i="11" s="1"/>
  <c r="O3674" i="11"/>
  <c r="M3674" i="11"/>
  <c r="L3674" i="11"/>
  <c r="M3673" i="11"/>
  <c r="L3673" i="11"/>
  <c r="M3672" i="11"/>
  <c r="L3672" i="11"/>
  <c r="M3671" i="11"/>
  <c r="L3671" i="11"/>
  <c r="O3670" i="11"/>
  <c r="M3670" i="11"/>
  <c r="L3670" i="11"/>
  <c r="M3669" i="11"/>
  <c r="L3669" i="11"/>
  <c r="M3668" i="11"/>
  <c r="L3668" i="11"/>
  <c r="O3667" i="11"/>
  <c r="M3667" i="11"/>
  <c r="L3667" i="11"/>
  <c r="M3666" i="11"/>
  <c r="L3666" i="11"/>
  <c r="O3665" i="11"/>
  <c r="M3665" i="11"/>
  <c r="L3665" i="11"/>
  <c r="M3664" i="11"/>
  <c r="L3664" i="11"/>
  <c r="O3663" i="11"/>
  <c r="M3663" i="11"/>
  <c r="L3663" i="11"/>
  <c r="M3662" i="11"/>
  <c r="L3662" i="11"/>
  <c r="M3661" i="11"/>
  <c r="L3661" i="11"/>
  <c r="M3660" i="11"/>
  <c r="L3660" i="11"/>
  <c r="O3659" i="11"/>
  <c r="M3659" i="11"/>
  <c r="L3659" i="11"/>
  <c r="M3658" i="11"/>
  <c r="L3658" i="11"/>
  <c r="M3657" i="11"/>
  <c r="L3657" i="11"/>
  <c r="O3656" i="11"/>
  <c r="M3656" i="11"/>
  <c r="L3656" i="11"/>
  <c r="M3655" i="11"/>
  <c r="L3655" i="11"/>
  <c r="M3654" i="11"/>
  <c r="L3654" i="11"/>
  <c r="O3653" i="11"/>
  <c r="M3653" i="11"/>
  <c r="L3653" i="11"/>
  <c r="M3652" i="11"/>
  <c r="L3652" i="11"/>
  <c r="M3651" i="11"/>
  <c r="L3651" i="11"/>
  <c r="M3650" i="11"/>
  <c r="L3650" i="11"/>
  <c r="M3649" i="11"/>
  <c r="L3649" i="11"/>
  <c r="M3648" i="11"/>
  <c r="L3648" i="11"/>
  <c r="M3647" i="11"/>
  <c r="L3647" i="11"/>
  <c r="P3646" i="11"/>
  <c r="Q3646" i="11" s="1"/>
  <c r="O3646" i="11"/>
  <c r="M3646" i="11"/>
  <c r="L3646" i="11"/>
  <c r="M3645" i="11"/>
  <c r="L3645" i="11"/>
  <c r="M3644" i="11"/>
  <c r="L3644" i="11"/>
  <c r="M3643" i="11"/>
  <c r="L3643" i="11"/>
  <c r="O3642" i="11"/>
  <c r="M3642" i="11"/>
  <c r="L3642" i="11"/>
  <c r="M3641" i="11"/>
  <c r="L3641" i="11"/>
  <c r="M3640" i="11"/>
  <c r="L3640" i="11"/>
  <c r="M3639" i="11"/>
  <c r="L3639" i="11"/>
  <c r="M3638" i="11"/>
  <c r="L3638" i="11"/>
  <c r="P3637" i="11"/>
  <c r="Q3637" i="11" s="1"/>
  <c r="O3637" i="11"/>
  <c r="M3637" i="11"/>
  <c r="L3637" i="11"/>
  <c r="M3636" i="11"/>
  <c r="L3636" i="11"/>
  <c r="O3635" i="11"/>
  <c r="M3635" i="11"/>
  <c r="L3635" i="11"/>
  <c r="M3634" i="11"/>
  <c r="L3634" i="11"/>
  <c r="M3633" i="11"/>
  <c r="L3633" i="11"/>
  <c r="M3632" i="11"/>
  <c r="L3632" i="11"/>
  <c r="O3631" i="11"/>
  <c r="M3631" i="11"/>
  <c r="L3631" i="11"/>
  <c r="M3630" i="11"/>
  <c r="L3630" i="11"/>
  <c r="O3629" i="11"/>
  <c r="M3629" i="11"/>
  <c r="L3629" i="11"/>
  <c r="M3628" i="11"/>
  <c r="L3628" i="11"/>
  <c r="M3627" i="11"/>
  <c r="L3627" i="11"/>
  <c r="M3626" i="11"/>
  <c r="L3626" i="11"/>
  <c r="M3625" i="11"/>
  <c r="L3625" i="11"/>
  <c r="M3624" i="11"/>
  <c r="L3624" i="11"/>
  <c r="P3623" i="11"/>
  <c r="Q3623" i="11" s="1"/>
  <c r="O3623" i="11"/>
  <c r="M3623" i="11"/>
  <c r="L3623" i="11"/>
  <c r="M3622" i="11"/>
  <c r="L3622" i="11"/>
  <c r="Q3621" i="11"/>
  <c r="P3621" i="11"/>
  <c r="O3621" i="11"/>
  <c r="M3621" i="11"/>
  <c r="L3621" i="11"/>
  <c r="M3620" i="11"/>
  <c r="L3620" i="11"/>
  <c r="M3619" i="11"/>
  <c r="L3619" i="11"/>
  <c r="M3618" i="11"/>
  <c r="L3618" i="11"/>
  <c r="M3617" i="11"/>
  <c r="L3617" i="11"/>
  <c r="O3616" i="11"/>
  <c r="M3616" i="11"/>
  <c r="L3616" i="11"/>
  <c r="M3615" i="11"/>
  <c r="L3615" i="11"/>
  <c r="M3614" i="11"/>
  <c r="L3614" i="11"/>
  <c r="M3613" i="11"/>
  <c r="L3613" i="11"/>
  <c r="M3612" i="11"/>
  <c r="L3612" i="11"/>
  <c r="Q3611" i="11"/>
  <c r="P3611" i="11"/>
  <c r="O3611" i="11"/>
  <c r="M3611" i="11"/>
  <c r="L3611" i="11"/>
  <c r="M3610" i="11"/>
  <c r="L3610" i="11"/>
  <c r="M3609" i="11"/>
  <c r="L3609" i="11"/>
  <c r="P3608" i="11"/>
  <c r="Q3608" i="11" s="1"/>
  <c r="O3608" i="11"/>
  <c r="M3608" i="11"/>
  <c r="L3608" i="11"/>
  <c r="M3607" i="11"/>
  <c r="L3607" i="11"/>
  <c r="M3606" i="11"/>
  <c r="L3606" i="11"/>
  <c r="M3605" i="11"/>
  <c r="L3605" i="11"/>
  <c r="O3604" i="11"/>
  <c r="M3604" i="11"/>
  <c r="L3604" i="11"/>
  <c r="M3603" i="11"/>
  <c r="L3603" i="11"/>
  <c r="M3602" i="11"/>
  <c r="L3602" i="11"/>
  <c r="M3601" i="11"/>
  <c r="L3601" i="11"/>
  <c r="O3600" i="11"/>
  <c r="M3600" i="11"/>
  <c r="L3600" i="11"/>
  <c r="M3599" i="11"/>
  <c r="L3599" i="11"/>
  <c r="M3598" i="11"/>
  <c r="L3598" i="11"/>
  <c r="M3597" i="11"/>
  <c r="L3597" i="11"/>
  <c r="Q3596" i="11"/>
  <c r="P3596" i="11"/>
  <c r="O3596" i="11"/>
  <c r="M3596" i="11"/>
  <c r="L3596" i="11"/>
  <c r="M3595" i="11"/>
  <c r="L3595" i="11"/>
  <c r="M3594" i="11"/>
  <c r="L3594" i="11"/>
  <c r="O3593" i="11"/>
  <c r="M3593" i="11"/>
  <c r="L3593" i="11"/>
  <c r="M3592" i="11"/>
  <c r="L3592" i="11"/>
  <c r="M3591" i="11"/>
  <c r="L3591" i="11"/>
  <c r="M3590" i="11"/>
  <c r="L3590" i="11"/>
  <c r="O3589" i="11"/>
  <c r="M3589" i="11"/>
  <c r="L3589" i="11"/>
  <c r="M3588" i="11"/>
  <c r="L3588" i="11"/>
  <c r="M3587" i="11"/>
  <c r="L3587" i="11"/>
  <c r="M3586" i="11"/>
  <c r="L3586" i="11"/>
  <c r="O3585" i="11"/>
  <c r="M3585" i="11"/>
  <c r="L3585" i="11"/>
  <c r="M3584" i="11"/>
  <c r="L3584" i="11"/>
  <c r="M3583" i="11"/>
  <c r="L3583" i="11"/>
  <c r="M3582" i="11"/>
  <c r="L3582" i="11"/>
  <c r="O3581" i="11"/>
  <c r="M3581" i="11"/>
  <c r="L3581" i="11"/>
  <c r="M3580" i="11"/>
  <c r="L3580" i="11"/>
  <c r="M3579" i="11"/>
  <c r="L3579" i="11"/>
  <c r="P3578" i="11"/>
  <c r="Q3578" i="11" s="1"/>
  <c r="O3578" i="11"/>
  <c r="M3578" i="11"/>
  <c r="L3578" i="11"/>
  <c r="M3577" i="11"/>
  <c r="L3577" i="11"/>
  <c r="M3576" i="11"/>
  <c r="L3576" i="11"/>
  <c r="M3575" i="11"/>
  <c r="L3575" i="11"/>
  <c r="O3574" i="11"/>
  <c r="M3574" i="11"/>
  <c r="L3574" i="11"/>
  <c r="M3573" i="11"/>
  <c r="L3573" i="11"/>
  <c r="M3572" i="11"/>
  <c r="L3572" i="11"/>
  <c r="M3571" i="11"/>
  <c r="L3571" i="11"/>
  <c r="P3570" i="11"/>
  <c r="Q3570" i="11" s="1"/>
  <c r="O3570" i="11"/>
  <c r="M3570" i="11"/>
  <c r="L3570" i="11"/>
  <c r="M3569" i="11"/>
  <c r="L3569" i="11"/>
  <c r="M3568" i="11"/>
  <c r="L3568" i="11"/>
  <c r="M3567" i="11"/>
  <c r="L3567" i="11"/>
  <c r="M3566" i="11"/>
  <c r="L3566" i="11"/>
  <c r="Q3565" i="11"/>
  <c r="P3565" i="11"/>
  <c r="O3565" i="11"/>
  <c r="M3565" i="11"/>
  <c r="L3565" i="11"/>
  <c r="M3564" i="11"/>
  <c r="L3564" i="11"/>
  <c r="P3563" i="11"/>
  <c r="Q3563" i="11" s="1"/>
  <c r="O3563" i="11"/>
  <c r="M3563" i="11"/>
  <c r="L3563" i="11"/>
  <c r="M3562" i="11"/>
  <c r="L3562" i="11"/>
  <c r="M3561" i="11"/>
  <c r="L3561" i="11"/>
  <c r="M3560" i="11"/>
  <c r="L3560" i="11"/>
  <c r="M3559" i="11"/>
  <c r="L3559" i="11"/>
  <c r="M3558" i="11"/>
  <c r="L3558" i="11"/>
  <c r="O3557" i="11"/>
  <c r="M3557" i="11"/>
  <c r="L3557" i="11"/>
  <c r="M3556" i="11"/>
  <c r="L3556" i="11"/>
  <c r="M3555" i="11"/>
  <c r="L3555" i="11"/>
  <c r="M3554" i="11"/>
  <c r="L3554" i="11"/>
  <c r="P3553" i="11"/>
  <c r="Q3553" i="11" s="1"/>
  <c r="O3553" i="11"/>
  <c r="M3553" i="11"/>
  <c r="L3553" i="11"/>
  <c r="M3552" i="11"/>
  <c r="L3552" i="11"/>
  <c r="M3551" i="11"/>
  <c r="L3551" i="11"/>
  <c r="Q3550" i="11"/>
  <c r="P3550" i="11"/>
  <c r="O3550" i="11"/>
  <c r="M3550" i="11"/>
  <c r="L3550" i="11"/>
  <c r="M3549" i="11"/>
  <c r="L3549" i="11"/>
  <c r="M3548" i="11"/>
  <c r="L3548" i="11"/>
  <c r="M3547" i="11"/>
  <c r="L3547" i="11"/>
  <c r="O3546" i="11"/>
  <c r="M3546" i="11"/>
  <c r="L3546" i="11"/>
  <c r="M3545" i="11"/>
  <c r="L3545" i="11"/>
  <c r="M3544" i="11"/>
  <c r="L3544" i="11"/>
  <c r="M3543" i="11"/>
  <c r="L3543" i="11"/>
  <c r="O3542" i="11"/>
  <c r="M3542" i="11"/>
  <c r="L3542" i="11"/>
  <c r="M3541" i="11"/>
  <c r="L3541" i="11"/>
  <c r="O3540" i="11"/>
  <c r="M3540" i="11"/>
  <c r="L3540" i="11"/>
  <c r="M3539" i="11"/>
  <c r="L3539" i="11"/>
  <c r="O3538" i="11"/>
  <c r="M3538" i="11"/>
  <c r="L3538" i="11"/>
  <c r="M3537" i="11"/>
  <c r="L3537" i="11"/>
  <c r="M3536" i="11"/>
  <c r="L3536" i="11"/>
  <c r="M3535" i="11"/>
  <c r="L3535" i="11"/>
  <c r="O3534" i="11"/>
  <c r="M3534" i="11"/>
  <c r="L3534" i="11"/>
  <c r="M3533" i="11"/>
  <c r="L3533" i="11"/>
  <c r="O3532" i="11"/>
  <c r="M3532" i="11"/>
  <c r="L3532" i="11"/>
  <c r="M3531" i="11"/>
  <c r="L3531" i="11"/>
  <c r="M3530" i="11"/>
  <c r="L3530" i="11"/>
  <c r="M3529" i="11"/>
  <c r="L3529" i="11"/>
  <c r="M3528" i="11"/>
  <c r="L3528" i="11"/>
  <c r="M3527" i="11"/>
  <c r="L3527" i="11"/>
  <c r="O3526" i="11"/>
  <c r="M3526" i="11"/>
  <c r="L3526" i="11"/>
  <c r="M3525" i="11"/>
  <c r="L3525" i="11"/>
  <c r="M3524" i="11"/>
  <c r="L3524" i="11"/>
  <c r="O3523" i="11"/>
  <c r="M3523" i="11"/>
  <c r="L3523" i="11"/>
  <c r="M3522" i="11"/>
  <c r="L3522" i="11"/>
  <c r="M3521" i="11"/>
  <c r="L3521" i="11"/>
  <c r="M3520" i="11"/>
  <c r="L3520" i="11"/>
  <c r="M3519" i="11"/>
  <c r="L3519" i="11"/>
  <c r="M3518" i="11"/>
  <c r="L3518" i="11"/>
  <c r="P3517" i="11"/>
  <c r="Q3517" i="11" s="1"/>
  <c r="O3517" i="11"/>
  <c r="M3517" i="11"/>
  <c r="L3517" i="11"/>
  <c r="M3516" i="11"/>
  <c r="L3516" i="11"/>
  <c r="M3515" i="11"/>
  <c r="L3515" i="11"/>
  <c r="M3514" i="11"/>
  <c r="L3514" i="11"/>
  <c r="M3513" i="11"/>
  <c r="L3513" i="11"/>
  <c r="Q3512" i="11"/>
  <c r="P3512" i="11"/>
  <c r="O3512" i="11"/>
  <c r="M3512" i="11"/>
  <c r="L3512" i="11"/>
  <c r="M3511" i="11"/>
  <c r="L3511" i="11"/>
  <c r="M3510" i="11"/>
  <c r="L3510" i="11"/>
  <c r="M3509" i="11"/>
  <c r="L3509" i="11"/>
  <c r="P3508" i="11"/>
  <c r="Q3508" i="11" s="1"/>
  <c r="O3508" i="11"/>
  <c r="M3508" i="11"/>
  <c r="L3508" i="11"/>
  <c r="M3507" i="11"/>
  <c r="L3507" i="11"/>
  <c r="O3506" i="11"/>
  <c r="M3506" i="11"/>
  <c r="L3506" i="11"/>
  <c r="M3505" i="11"/>
  <c r="L3505" i="11"/>
  <c r="M3504" i="11"/>
  <c r="L3504" i="11"/>
  <c r="M3503" i="11"/>
  <c r="L3503" i="11"/>
  <c r="P3502" i="11"/>
  <c r="Q3502" i="11" s="1"/>
  <c r="O3502" i="11"/>
  <c r="M3502" i="11"/>
  <c r="L3502" i="11"/>
  <c r="M3501" i="11"/>
  <c r="L3501" i="11"/>
  <c r="M3500" i="11"/>
  <c r="L3500" i="11"/>
  <c r="M3499" i="11"/>
  <c r="L3499" i="11"/>
  <c r="M3498" i="11"/>
  <c r="L3498" i="11"/>
  <c r="M3497" i="11"/>
  <c r="L3497" i="11"/>
  <c r="O3496" i="11"/>
  <c r="M3496" i="11"/>
  <c r="L3496" i="11"/>
  <c r="M3495" i="11"/>
  <c r="L3495" i="11"/>
  <c r="M3494" i="11"/>
  <c r="L3494" i="11"/>
  <c r="P3493" i="11"/>
  <c r="Q3493" i="11" s="1"/>
  <c r="O3493" i="11"/>
  <c r="M3493" i="11"/>
  <c r="L3493" i="11"/>
  <c r="M3492" i="11"/>
  <c r="L3492" i="11"/>
  <c r="M3491" i="11"/>
  <c r="L3491" i="11"/>
  <c r="M3490" i="11"/>
  <c r="L3490" i="11"/>
  <c r="M3489" i="11"/>
  <c r="L3489" i="11"/>
  <c r="Q3488" i="11"/>
  <c r="P3488" i="11"/>
  <c r="O3488" i="11"/>
  <c r="M3488" i="11"/>
  <c r="L3488" i="11"/>
  <c r="M3487" i="11"/>
  <c r="L3487" i="11"/>
  <c r="M3486" i="11"/>
  <c r="L3486" i="11"/>
  <c r="O3485" i="11"/>
  <c r="M3485" i="11"/>
  <c r="L3485" i="11"/>
  <c r="M3484" i="11"/>
  <c r="L3484" i="11"/>
  <c r="O3483" i="11"/>
  <c r="M3483" i="11"/>
  <c r="L3483" i="11"/>
  <c r="M3482" i="11"/>
  <c r="L3482" i="11"/>
  <c r="M3481" i="11"/>
  <c r="L3481" i="11"/>
  <c r="M3480" i="11"/>
  <c r="L3480" i="11"/>
  <c r="P3479" i="11"/>
  <c r="Q3479" i="11" s="1"/>
  <c r="O3479" i="11"/>
  <c r="M3479" i="11"/>
  <c r="L3479" i="11"/>
  <c r="M3478" i="11"/>
  <c r="L3478" i="11"/>
  <c r="M3477" i="11"/>
  <c r="L3477" i="11"/>
  <c r="O3476" i="11"/>
  <c r="M3476" i="11"/>
  <c r="L3476" i="11"/>
  <c r="M3475" i="11"/>
  <c r="L3475" i="11"/>
  <c r="M3474" i="11"/>
  <c r="L3474" i="11"/>
  <c r="O3473" i="11"/>
  <c r="M3473" i="11"/>
  <c r="L3473" i="11"/>
  <c r="M3472" i="11"/>
  <c r="L3472" i="11"/>
  <c r="M3471" i="11"/>
  <c r="L3471" i="11"/>
  <c r="M3470" i="11"/>
  <c r="L3470" i="11"/>
  <c r="M3469" i="11"/>
  <c r="L3469" i="11"/>
  <c r="M3468" i="11"/>
  <c r="L3468" i="11"/>
  <c r="Q3467" i="11"/>
  <c r="P3467" i="11"/>
  <c r="O3467" i="11"/>
  <c r="M3467" i="11"/>
  <c r="L3467" i="11"/>
  <c r="M3466" i="11"/>
  <c r="L3466" i="11"/>
  <c r="O3465" i="11"/>
  <c r="M3465" i="11"/>
  <c r="L3465" i="11"/>
  <c r="M3464" i="11"/>
  <c r="L3464" i="11"/>
  <c r="M3463" i="11"/>
  <c r="L3463" i="11"/>
  <c r="M3462" i="11"/>
  <c r="L3462" i="11"/>
  <c r="M3461" i="11"/>
  <c r="L3461" i="11"/>
  <c r="M3460" i="11"/>
  <c r="L3460" i="11"/>
  <c r="M3459" i="11"/>
  <c r="L3459" i="11"/>
  <c r="O3458" i="11"/>
  <c r="M3458" i="11"/>
  <c r="L3458" i="11"/>
  <c r="M3457" i="11"/>
  <c r="L3457" i="11"/>
  <c r="M3456" i="11"/>
  <c r="L3456" i="11"/>
  <c r="O3455" i="11"/>
  <c r="M3455" i="11"/>
  <c r="L3455" i="11"/>
  <c r="M3454" i="11"/>
  <c r="L3454" i="11"/>
  <c r="M3453" i="11"/>
  <c r="L3453" i="11"/>
  <c r="M3452" i="11"/>
  <c r="L3452" i="11"/>
  <c r="M3451" i="11"/>
  <c r="L3451" i="11"/>
  <c r="O3450" i="11"/>
  <c r="M3450" i="11"/>
  <c r="L3450" i="11"/>
  <c r="M3449" i="11"/>
  <c r="L3449" i="11"/>
  <c r="M3448" i="11"/>
  <c r="L3448" i="11"/>
  <c r="O3447" i="11"/>
  <c r="M3447" i="11"/>
  <c r="L3447" i="11"/>
  <c r="M3446" i="11"/>
  <c r="L3446" i="11"/>
  <c r="M3445" i="11"/>
  <c r="L3445" i="11"/>
  <c r="M3444" i="11"/>
  <c r="L3444" i="11"/>
  <c r="M3443" i="11"/>
  <c r="L3443" i="11"/>
  <c r="M3442" i="11"/>
  <c r="L3442" i="11"/>
  <c r="O3441" i="11"/>
  <c r="M3441" i="11"/>
  <c r="L3441" i="11"/>
  <c r="M3440" i="11"/>
  <c r="L3440" i="11"/>
  <c r="M3439" i="11"/>
  <c r="L3439" i="11"/>
  <c r="M3438" i="11"/>
  <c r="L3438" i="11"/>
  <c r="O3437" i="11"/>
  <c r="M3437" i="11"/>
  <c r="L3437" i="11"/>
  <c r="M3436" i="11"/>
  <c r="L3436" i="11"/>
  <c r="O3435" i="11"/>
  <c r="M3435" i="11"/>
  <c r="L3435" i="11"/>
  <c r="M3434" i="11"/>
  <c r="L3434" i="11"/>
  <c r="M3433" i="11"/>
  <c r="L3433" i="11"/>
  <c r="O3432" i="11"/>
  <c r="M3432" i="11"/>
  <c r="L3432" i="11"/>
  <c r="M3431" i="11"/>
  <c r="L3431" i="11"/>
  <c r="M3430" i="11"/>
  <c r="L3430" i="11"/>
  <c r="M3429" i="11"/>
  <c r="L3429" i="11"/>
  <c r="Q3428" i="11"/>
  <c r="P3428" i="11"/>
  <c r="O3428" i="11"/>
  <c r="M3428" i="11"/>
  <c r="L3428" i="11"/>
  <c r="M3427" i="11"/>
  <c r="L3427" i="11"/>
  <c r="M3426" i="11"/>
  <c r="L3426" i="11"/>
  <c r="O3425" i="11"/>
  <c r="M3425" i="11"/>
  <c r="L3425" i="11"/>
  <c r="M3424" i="11"/>
  <c r="L3424" i="11"/>
  <c r="M3423" i="11"/>
  <c r="L3423" i="11"/>
  <c r="O3422" i="11"/>
  <c r="M3422" i="11"/>
  <c r="L3422" i="11"/>
  <c r="M3421" i="11"/>
  <c r="L3421" i="11"/>
  <c r="M3420" i="11"/>
  <c r="L3420" i="11"/>
  <c r="M3419" i="11"/>
  <c r="L3419" i="11"/>
  <c r="O3418" i="11"/>
  <c r="M3418" i="11"/>
  <c r="L3418" i="11"/>
  <c r="M3417" i="11"/>
  <c r="L3417" i="11"/>
  <c r="M3416" i="11"/>
  <c r="L3416" i="11"/>
  <c r="M3415" i="11"/>
  <c r="L3415" i="11"/>
  <c r="O3414" i="11"/>
  <c r="M3414" i="11"/>
  <c r="L3414" i="11"/>
  <c r="M3413" i="11"/>
  <c r="L3413" i="11"/>
  <c r="M3412" i="11"/>
  <c r="L3412" i="11"/>
  <c r="P3411" i="11"/>
  <c r="Q3411" i="11" s="1"/>
  <c r="O3411" i="11"/>
  <c r="M3411" i="11"/>
  <c r="L3411" i="11"/>
  <c r="M3410" i="11"/>
  <c r="L3410" i="11"/>
  <c r="M3409" i="11"/>
  <c r="L3409" i="11"/>
  <c r="M3408" i="11"/>
  <c r="L3408" i="11"/>
  <c r="M3407" i="11"/>
  <c r="L3407" i="11"/>
  <c r="O3406" i="11"/>
  <c r="M3406" i="11"/>
  <c r="L3406" i="11"/>
  <c r="M3405" i="11"/>
  <c r="L3405" i="11"/>
  <c r="O3404" i="11"/>
  <c r="M3404" i="11"/>
  <c r="L3404" i="11"/>
  <c r="M3403" i="11"/>
  <c r="L3403" i="11"/>
  <c r="M3402" i="11"/>
  <c r="L3402" i="11"/>
  <c r="M3401" i="11"/>
  <c r="L3401" i="11"/>
  <c r="O3400" i="11"/>
  <c r="M3400" i="11"/>
  <c r="L3400" i="11"/>
  <c r="M3399" i="11"/>
  <c r="L3399" i="11"/>
  <c r="M3398" i="11"/>
  <c r="L3398" i="11"/>
  <c r="M3397" i="11"/>
  <c r="L3397" i="11"/>
  <c r="M3396" i="11"/>
  <c r="L3396" i="11"/>
  <c r="P3395" i="11"/>
  <c r="Q3395" i="11" s="1"/>
  <c r="O3395" i="11"/>
  <c r="M3395" i="11"/>
  <c r="L3395" i="11"/>
  <c r="M3394" i="11"/>
  <c r="L3394" i="11"/>
  <c r="M3393" i="11"/>
  <c r="L3393" i="11"/>
  <c r="M3392" i="11"/>
  <c r="L3392" i="11"/>
  <c r="M3391" i="11"/>
  <c r="L3391" i="11"/>
  <c r="M3390" i="11"/>
  <c r="L3390" i="11"/>
  <c r="M3389" i="11"/>
  <c r="L3389" i="11"/>
  <c r="Q3388" i="11"/>
  <c r="P3388" i="11"/>
  <c r="O3388" i="11"/>
  <c r="M3388" i="11"/>
  <c r="L3388" i="11"/>
  <c r="M3387" i="11"/>
  <c r="L3387" i="11"/>
  <c r="O3386" i="11"/>
  <c r="M3386" i="11"/>
  <c r="L3386" i="11"/>
  <c r="M3385" i="11"/>
  <c r="L3385" i="11"/>
  <c r="M3384" i="11"/>
  <c r="L3384" i="11"/>
  <c r="O3383" i="11"/>
  <c r="M3383" i="11"/>
  <c r="L3383" i="11"/>
  <c r="M3382" i="11"/>
  <c r="L3382" i="11"/>
  <c r="M3381" i="11"/>
  <c r="L3381" i="11"/>
  <c r="O3380" i="11"/>
  <c r="M3380" i="11"/>
  <c r="L3380" i="11"/>
  <c r="M3379" i="11"/>
  <c r="L3379" i="11"/>
  <c r="M3378" i="11"/>
  <c r="L3378" i="11"/>
  <c r="M3377" i="11"/>
  <c r="L3377" i="11"/>
  <c r="M3376" i="11"/>
  <c r="L3376" i="11"/>
  <c r="M3375" i="11"/>
  <c r="L3375" i="11"/>
  <c r="O3374" i="11"/>
  <c r="M3374" i="11"/>
  <c r="L3374" i="11"/>
  <c r="M3373" i="11"/>
  <c r="L3373" i="11"/>
  <c r="M3372" i="11"/>
  <c r="L3372" i="11"/>
  <c r="O3371" i="11"/>
  <c r="M3371" i="11"/>
  <c r="L3371" i="11"/>
  <c r="M3370" i="11"/>
  <c r="L3370" i="11"/>
  <c r="M3369" i="11"/>
  <c r="L3369" i="11"/>
  <c r="M3368" i="11"/>
  <c r="L3368" i="11"/>
  <c r="M3367" i="11"/>
  <c r="L3367" i="11"/>
  <c r="Q3366" i="11"/>
  <c r="P3366" i="11"/>
  <c r="O3366" i="11"/>
  <c r="M3366" i="11"/>
  <c r="L3366" i="11"/>
  <c r="M3365" i="11"/>
  <c r="L3365" i="11"/>
  <c r="M3364" i="11"/>
  <c r="L3364" i="11"/>
  <c r="O3363" i="11"/>
  <c r="M3363" i="11"/>
  <c r="L3363" i="11"/>
  <c r="M3362" i="11"/>
  <c r="L3362" i="11"/>
  <c r="M3361" i="11"/>
  <c r="L3361" i="11"/>
  <c r="M3360" i="11"/>
  <c r="L3360" i="11"/>
  <c r="O3359" i="11"/>
  <c r="M3359" i="11"/>
  <c r="L3359" i="11"/>
  <c r="M3358" i="11"/>
  <c r="L3358" i="11"/>
  <c r="M3357" i="11"/>
  <c r="L3357" i="11"/>
  <c r="O3356" i="11"/>
  <c r="M3356" i="11"/>
  <c r="L3356" i="11"/>
  <c r="M3355" i="11"/>
  <c r="L3355" i="11"/>
  <c r="M3354" i="11"/>
  <c r="L3354" i="11"/>
  <c r="M3353" i="11"/>
  <c r="L3353" i="11"/>
  <c r="M3352" i="11"/>
  <c r="L3352" i="11"/>
  <c r="M3351" i="11"/>
  <c r="L3351" i="11"/>
  <c r="O3350" i="11"/>
  <c r="M3350" i="11"/>
  <c r="L3350" i="11"/>
  <c r="M3349" i="11"/>
  <c r="L3349" i="11"/>
  <c r="M3348" i="11"/>
  <c r="L3348" i="11"/>
  <c r="M3347" i="11"/>
  <c r="L3347" i="11"/>
  <c r="P3346" i="11"/>
  <c r="Q3346" i="11" s="1"/>
  <c r="O3346" i="11"/>
  <c r="M3346" i="11"/>
  <c r="L3346" i="11"/>
  <c r="M3345" i="11"/>
  <c r="L3345" i="11"/>
  <c r="O3344" i="11"/>
  <c r="M3344" i="11"/>
  <c r="L3344" i="11"/>
  <c r="O3343" i="11"/>
  <c r="M3343" i="11"/>
  <c r="L3343" i="11"/>
  <c r="M3342" i="11"/>
  <c r="L3342" i="11"/>
  <c r="M3341" i="11"/>
  <c r="L3341" i="11"/>
  <c r="M3340" i="11"/>
  <c r="L3340" i="11"/>
  <c r="M3339" i="11"/>
  <c r="L3339" i="11"/>
  <c r="M3338" i="11"/>
  <c r="L3338" i="11"/>
  <c r="O3337" i="11"/>
  <c r="M3337" i="11"/>
  <c r="L3337" i="11"/>
  <c r="M3336" i="11"/>
  <c r="L3336" i="11"/>
  <c r="M3335" i="11"/>
  <c r="L3335" i="11"/>
  <c r="M3334" i="11"/>
  <c r="L3334" i="11"/>
  <c r="O3333" i="11"/>
  <c r="M3333" i="11"/>
  <c r="L3333" i="11"/>
  <c r="M3332" i="11"/>
  <c r="L3332" i="11"/>
  <c r="M3331" i="11"/>
  <c r="L3331" i="11"/>
  <c r="M3330" i="11"/>
  <c r="L3330" i="11"/>
  <c r="Q3329" i="11"/>
  <c r="P3329" i="11"/>
  <c r="O3329" i="11"/>
  <c r="M3329" i="11"/>
  <c r="L3329" i="11"/>
  <c r="M3328" i="11"/>
  <c r="L3328" i="11"/>
  <c r="M3327" i="11"/>
  <c r="L3327" i="11"/>
  <c r="M3326" i="11"/>
  <c r="L3326" i="11"/>
  <c r="P3325" i="11"/>
  <c r="Q3325" i="11" s="1"/>
  <c r="O3325" i="11"/>
  <c r="M3325" i="11"/>
  <c r="L3325" i="11"/>
  <c r="O3324" i="11"/>
  <c r="M3324" i="11"/>
  <c r="L3324" i="11"/>
  <c r="M3323" i="11"/>
  <c r="L3323" i="11"/>
  <c r="O3322" i="11"/>
  <c r="M3322" i="11"/>
  <c r="L3322" i="11"/>
  <c r="M3321" i="11"/>
  <c r="L3321" i="11"/>
  <c r="M3320" i="11"/>
  <c r="L3320" i="11"/>
  <c r="O3319" i="11"/>
  <c r="M3319" i="11"/>
  <c r="L3319" i="11"/>
  <c r="M3318" i="11"/>
  <c r="L3318" i="11"/>
  <c r="O3317" i="11"/>
  <c r="M3317" i="11"/>
  <c r="L3317" i="11"/>
  <c r="M3316" i="11"/>
  <c r="L3316" i="11"/>
  <c r="O3315" i="11"/>
  <c r="M3315" i="11"/>
  <c r="L3315" i="11"/>
  <c r="M3314" i="11"/>
  <c r="L3314" i="11"/>
  <c r="M3313" i="11"/>
  <c r="L3313" i="11"/>
  <c r="M3312" i="11"/>
  <c r="L3312" i="11"/>
  <c r="O3311" i="11"/>
  <c r="M3311" i="11"/>
  <c r="L3311" i="11"/>
  <c r="M3310" i="11"/>
  <c r="L3310" i="11"/>
  <c r="M3309" i="11"/>
  <c r="L3309" i="11"/>
  <c r="M3308" i="11"/>
  <c r="L3308" i="11"/>
  <c r="M3307" i="11"/>
  <c r="L3307" i="11"/>
  <c r="Q3306" i="11"/>
  <c r="P3306" i="11"/>
  <c r="O3306" i="11"/>
  <c r="M3306" i="11"/>
  <c r="L3306" i="11"/>
  <c r="M3305" i="11"/>
  <c r="L3305" i="11"/>
  <c r="M3304" i="11"/>
  <c r="L3304" i="11"/>
  <c r="M3303" i="11"/>
  <c r="L3303" i="11"/>
  <c r="M3302" i="11"/>
  <c r="L3302" i="11"/>
  <c r="P3301" i="11"/>
  <c r="Q3301" i="11" s="1"/>
  <c r="O3301" i="11"/>
  <c r="M3301" i="11"/>
  <c r="L3301" i="11"/>
  <c r="M3300" i="11"/>
  <c r="L3300" i="11"/>
  <c r="M3299" i="11"/>
  <c r="L3299" i="11"/>
  <c r="Q3298" i="11"/>
  <c r="P3298" i="11"/>
  <c r="O3298" i="11"/>
  <c r="M3298" i="11"/>
  <c r="L3298" i="11"/>
  <c r="M3297" i="11"/>
  <c r="L3297" i="11"/>
  <c r="M3296" i="11"/>
  <c r="L3296" i="11"/>
  <c r="O3295" i="11"/>
  <c r="M3295" i="11"/>
  <c r="L3295" i="11"/>
  <c r="M3294" i="11"/>
  <c r="L3294" i="11"/>
  <c r="M3293" i="11"/>
  <c r="L3293" i="11"/>
  <c r="Q3292" i="11"/>
  <c r="P3292" i="11"/>
  <c r="O3292" i="11"/>
  <c r="M3292" i="11"/>
  <c r="L3292" i="11"/>
  <c r="M3291" i="11"/>
  <c r="L3291" i="11"/>
  <c r="M3290" i="11"/>
  <c r="L3290" i="11"/>
  <c r="M3289" i="11"/>
  <c r="L3289" i="11"/>
  <c r="O3288" i="11"/>
  <c r="M3288" i="11"/>
  <c r="L3288" i="11"/>
  <c r="M3287" i="11"/>
  <c r="L3287" i="11"/>
  <c r="M3286" i="11"/>
  <c r="L3286" i="11"/>
  <c r="O3285" i="11"/>
  <c r="M3285" i="11"/>
  <c r="L3285" i="11"/>
  <c r="M3284" i="11"/>
  <c r="L3284" i="11"/>
  <c r="M3283" i="11"/>
  <c r="L3283" i="11"/>
  <c r="M3282" i="11"/>
  <c r="L3282" i="11"/>
  <c r="M3281" i="11"/>
  <c r="L3281" i="11"/>
  <c r="P3280" i="11"/>
  <c r="Q3280" i="11" s="1"/>
  <c r="O3280" i="11"/>
  <c r="M3280" i="11"/>
  <c r="L3280" i="11"/>
  <c r="M3279" i="11"/>
  <c r="L3279" i="11"/>
  <c r="M3278" i="11"/>
  <c r="L3278" i="11"/>
  <c r="M3277" i="11"/>
  <c r="L3277" i="11"/>
  <c r="M3276" i="11"/>
  <c r="L3276" i="11"/>
  <c r="M3275" i="11"/>
  <c r="L3275" i="11"/>
  <c r="M3274" i="11"/>
  <c r="L3274" i="11"/>
  <c r="M3273" i="11"/>
  <c r="L3273" i="11"/>
  <c r="O3272" i="11"/>
  <c r="M3272" i="11"/>
  <c r="L3272" i="11"/>
  <c r="M3271" i="11"/>
  <c r="L3271" i="11"/>
  <c r="M3270" i="11"/>
  <c r="L3270" i="11"/>
  <c r="M3269" i="11"/>
  <c r="L3269" i="11"/>
  <c r="M3268" i="11"/>
  <c r="L3268" i="11"/>
  <c r="P3267" i="11"/>
  <c r="Q3267" i="11" s="1"/>
  <c r="O3267" i="11"/>
  <c r="M3267" i="11"/>
  <c r="L3267" i="11"/>
  <c r="M3266" i="11"/>
  <c r="L3266" i="11"/>
  <c r="M3265" i="11"/>
  <c r="L3265" i="11"/>
  <c r="M3264" i="11"/>
  <c r="L3264" i="11"/>
  <c r="M3263" i="11"/>
  <c r="L3263" i="11"/>
  <c r="O3262" i="11"/>
  <c r="M3262" i="11"/>
  <c r="L3262" i="11"/>
  <c r="O3261" i="11"/>
  <c r="M3261" i="11"/>
  <c r="L3261" i="11"/>
  <c r="M3260" i="11"/>
  <c r="L3260" i="11"/>
  <c r="M3259" i="11"/>
  <c r="L3259" i="11"/>
  <c r="O3258" i="11"/>
  <c r="M3258" i="11"/>
  <c r="L3258" i="11"/>
  <c r="M3257" i="11"/>
  <c r="L3257" i="11"/>
  <c r="M3256" i="11"/>
  <c r="L3256" i="11"/>
  <c r="M3255" i="11"/>
  <c r="L3255" i="11"/>
  <c r="M3254" i="11"/>
  <c r="L3254" i="11"/>
  <c r="M3253" i="11"/>
  <c r="L3253" i="11"/>
  <c r="M3252" i="11"/>
  <c r="L3252" i="11"/>
  <c r="O3251" i="11"/>
  <c r="M3251" i="11"/>
  <c r="L3251" i="11"/>
  <c r="M3250" i="11"/>
  <c r="L3250" i="11"/>
  <c r="M3249" i="11"/>
  <c r="L3249" i="11"/>
  <c r="M3248" i="11"/>
  <c r="L3248" i="11"/>
  <c r="O3247" i="11"/>
  <c r="M3247" i="11"/>
  <c r="L3247" i="11"/>
  <c r="M3246" i="11"/>
  <c r="L3246" i="11"/>
  <c r="M3245" i="11"/>
  <c r="L3245" i="11"/>
  <c r="M3244" i="11"/>
  <c r="L3244" i="11"/>
  <c r="O3243" i="11"/>
  <c r="M3243" i="11"/>
  <c r="L3243" i="11"/>
  <c r="M3242" i="11"/>
  <c r="L3242" i="11"/>
  <c r="Q3241" i="11"/>
  <c r="P3241" i="11"/>
  <c r="O3241" i="11"/>
  <c r="M3241" i="11"/>
  <c r="L3241" i="11"/>
  <c r="M3240" i="11"/>
  <c r="L3240" i="11"/>
  <c r="M3239" i="11"/>
  <c r="L3239" i="11"/>
  <c r="O3238" i="11"/>
  <c r="M3238" i="11"/>
  <c r="L3238" i="11"/>
  <c r="M3237" i="11"/>
  <c r="L3237" i="11"/>
  <c r="M3236" i="11"/>
  <c r="L3236" i="11"/>
  <c r="M3235" i="11"/>
  <c r="L3235" i="11"/>
  <c r="Q3234" i="11"/>
  <c r="P3234" i="11"/>
  <c r="O3234" i="11"/>
  <c r="M3234" i="11"/>
  <c r="L3234" i="11"/>
  <c r="M3233" i="11"/>
  <c r="L3233" i="11"/>
  <c r="M3232" i="11"/>
  <c r="L3232" i="11"/>
  <c r="M3231" i="11"/>
  <c r="L3231" i="11"/>
  <c r="O3230" i="11"/>
  <c r="M3230" i="11"/>
  <c r="L3230" i="11"/>
  <c r="M3229" i="11"/>
  <c r="L3229" i="11"/>
  <c r="M3228" i="11"/>
  <c r="L3228" i="11"/>
  <c r="M3227" i="11"/>
  <c r="L3227" i="11"/>
  <c r="M3226" i="11"/>
  <c r="L3226" i="11"/>
  <c r="O3225" i="11"/>
  <c r="M3225" i="11"/>
  <c r="L3225" i="11"/>
  <c r="M3224" i="11"/>
  <c r="L3224" i="11"/>
  <c r="M3223" i="11"/>
  <c r="L3223" i="11"/>
  <c r="M3222" i="11"/>
  <c r="L3222" i="11"/>
  <c r="M3221" i="11"/>
  <c r="L3221" i="11"/>
  <c r="M3220" i="11"/>
  <c r="L3220" i="11"/>
  <c r="P3219" i="11"/>
  <c r="Q3219" i="11" s="1"/>
  <c r="O3219" i="11"/>
  <c r="M3219" i="11"/>
  <c r="L3219" i="11"/>
  <c r="M3218" i="11"/>
  <c r="L3218" i="11"/>
  <c r="M3217" i="11"/>
  <c r="L3217" i="11"/>
  <c r="M3216" i="11"/>
  <c r="L3216" i="11"/>
  <c r="O3215" i="11"/>
  <c r="M3215" i="11"/>
  <c r="L3215" i="11"/>
  <c r="O3214" i="11"/>
  <c r="M3214" i="11"/>
  <c r="L3214" i="11"/>
  <c r="M3213" i="11"/>
  <c r="L3213" i="11"/>
  <c r="M3212" i="11"/>
  <c r="L3212" i="11"/>
  <c r="M3211" i="11"/>
  <c r="L3211" i="11"/>
  <c r="Q3210" i="11"/>
  <c r="P3210" i="11"/>
  <c r="O3210" i="11"/>
  <c r="M3210" i="11"/>
  <c r="L3210" i="11"/>
  <c r="M3209" i="11"/>
  <c r="L3209" i="11"/>
  <c r="M3208" i="11"/>
  <c r="L3208" i="11"/>
  <c r="M3207" i="11"/>
  <c r="L3207" i="11"/>
  <c r="P3206" i="11"/>
  <c r="Q3206" i="11" s="1"/>
  <c r="O3206" i="11"/>
  <c r="M3206" i="11"/>
  <c r="L3206" i="11"/>
  <c r="M3205" i="11"/>
  <c r="L3205" i="11"/>
  <c r="O3204" i="11"/>
  <c r="M3204" i="11"/>
  <c r="L3204" i="11"/>
  <c r="M3203" i="11"/>
  <c r="L3203" i="11"/>
  <c r="M3202" i="11"/>
  <c r="L3202" i="11"/>
  <c r="M3201" i="11"/>
  <c r="L3201" i="11"/>
  <c r="M3200" i="11"/>
  <c r="L3200" i="11"/>
  <c r="M3199" i="11"/>
  <c r="L3199" i="11"/>
  <c r="P3198" i="11"/>
  <c r="Q3198" i="11" s="1"/>
  <c r="O3198" i="11"/>
  <c r="M3198" i="11"/>
  <c r="L3198" i="11"/>
  <c r="M3197" i="11"/>
  <c r="L3197" i="11"/>
  <c r="O3196" i="11"/>
  <c r="M3196" i="11"/>
  <c r="L3196" i="11"/>
  <c r="M3195" i="11"/>
  <c r="L3195" i="11"/>
  <c r="M3194" i="11"/>
  <c r="L3194" i="11"/>
  <c r="M3193" i="11"/>
  <c r="L3193" i="11"/>
  <c r="M3192" i="11"/>
  <c r="L3192" i="11"/>
  <c r="M3191" i="11"/>
  <c r="L3191" i="11"/>
  <c r="M3190" i="11"/>
  <c r="L3190" i="11"/>
  <c r="M3189" i="11"/>
  <c r="L3189" i="11"/>
  <c r="M3188" i="11"/>
  <c r="L3188" i="11"/>
  <c r="M3187" i="11"/>
  <c r="L3187" i="11"/>
  <c r="O3186" i="11"/>
  <c r="M3186" i="11"/>
  <c r="L3186" i="11"/>
  <c r="M3185" i="11"/>
  <c r="L3185" i="11"/>
  <c r="M3184" i="11"/>
  <c r="L3184" i="11"/>
  <c r="M3183" i="11"/>
  <c r="L3183" i="11"/>
  <c r="M3182" i="11"/>
  <c r="L3182" i="11"/>
  <c r="O3181" i="11"/>
  <c r="M3181" i="11"/>
  <c r="L3181" i="11"/>
  <c r="M3180" i="11"/>
  <c r="L3180" i="11"/>
  <c r="M3179" i="11"/>
  <c r="L3179" i="11"/>
  <c r="O3178" i="11"/>
  <c r="M3178" i="11"/>
  <c r="L3178" i="11"/>
  <c r="M3177" i="11"/>
  <c r="L3177" i="11"/>
  <c r="M3176" i="11"/>
  <c r="L3176" i="11"/>
  <c r="M3175" i="11"/>
  <c r="L3175" i="11"/>
  <c r="M3174" i="11"/>
  <c r="L3174" i="11"/>
  <c r="M3173" i="11"/>
  <c r="L3173" i="11"/>
  <c r="O3172" i="11"/>
  <c r="M3172" i="11"/>
  <c r="L3172" i="11"/>
  <c r="M3171" i="11"/>
  <c r="L3171" i="11"/>
  <c r="M3170" i="11"/>
  <c r="L3170" i="11"/>
  <c r="M3169" i="11"/>
  <c r="L3169" i="11"/>
  <c r="P3168" i="11"/>
  <c r="Q3168" i="11" s="1"/>
  <c r="O3168" i="11"/>
  <c r="M3168" i="11"/>
  <c r="L3168" i="11"/>
  <c r="M3167" i="11"/>
  <c r="L3167" i="11"/>
  <c r="M3166" i="11"/>
  <c r="L3166" i="11"/>
  <c r="M3165" i="11"/>
  <c r="L3165" i="11"/>
  <c r="O3164" i="11"/>
  <c r="M3164" i="11"/>
  <c r="L3164" i="11"/>
  <c r="M3163" i="11"/>
  <c r="L3163" i="11"/>
  <c r="M3162" i="11"/>
  <c r="L3162" i="11"/>
  <c r="O3161" i="11"/>
  <c r="M3161" i="11"/>
  <c r="L3161" i="11"/>
  <c r="M3160" i="11"/>
  <c r="L3160" i="11"/>
  <c r="M3159" i="11"/>
  <c r="L3159" i="11"/>
  <c r="M3158" i="11"/>
  <c r="L3158" i="11"/>
  <c r="M3157" i="11"/>
  <c r="L3157" i="11"/>
  <c r="M3156" i="11"/>
  <c r="L3156" i="11"/>
  <c r="O3155" i="11"/>
  <c r="M3155" i="11"/>
  <c r="L3155" i="11"/>
  <c r="M3154" i="11"/>
  <c r="L3154" i="11"/>
  <c r="M3153" i="11"/>
  <c r="L3153" i="11"/>
  <c r="M3152" i="11"/>
  <c r="L3152" i="11"/>
  <c r="M3151" i="11"/>
  <c r="L3151" i="11"/>
  <c r="P3150" i="11"/>
  <c r="Q3150" i="11" s="1"/>
  <c r="O3150" i="11"/>
  <c r="M3150" i="11"/>
  <c r="L3150" i="11"/>
  <c r="M3149" i="11"/>
  <c r="L3149" i="11"/>
  <c r="M3148" i="11"/>
  <c r="L3148" i="11"/>
  <c r="M3147" i="11"/>
  <c r="L3147" i="11"/>
  <c r="Q3146" i="11"/>
  <c r="P3146" i="11"/>
  <c r="O3146" i="11"/>
  <c r="M3146" i="11"/>
  <c r="L3146" i="11"/>
  <c r="M3145" i="11"/>
  <c r="L3145" i="11"/>
  <c r="O3144" i="11"/>
  <c r="M3144" i="11"/>
  <c r="L3144" i="11"/>
  <c r="M3143" i="11"/>
  <c r="L3143" i="11"/>
  <c r="M3142" i="11"/>
  <c r="L3142" i="11"/>
  <c r="M3141" i="11"/>
  <c r="L3141" i="11"/>
  <c r="M3140" i="11"/>
  <c r="L3140" i="11"/>
  <c r="O3139" i="11"/>
  <c r="M3139" i="11"/>
  <c r="L3139" i="11"/>
  <c r="M3138" i="11"/>
  <c r="L3138" i="11"/>
  <c r="M3137" i="11"/>
  <c r="L3137" i="11"/>
  <c r="M3136" i="11"/>
  <c r="L3136" i="11"/>
  <c r="O3135" i="11"/>
  <c r="M3135" i="11"/>
  <c r="L3135" i="11"/>
  <c r="M3134" i="11"/>
  <c r="L3134" i="11"/>
  <c r="M3133" i="11"/>
  <c r="L3133" i="11"/>
  <c r="M3132" i="11"/>
  <c r="L3132" i="11"/>
  <c r="Q3131" i="11"/>
  <c r="P3131" i="11"/>
  <c r="O3131" i="11"/>
  <c r="M3131" i="11"/>
  <c r="L3131" i="11"/>
  <c r="M3130" i="11"/>
  <c r="L3130" i="11"/>
  <c r="M3129" i="11"/>
  <c r="L3129" i="11"/>
  <c r="P3128" i="11"/>
  <c r="Q3128" i="11" s="1"/>
  <c r="O3128" i="11"/>
  <c r="M3128" i="11"/>
  <c r="L3128" i="11"/>
  <c r="M3127" i="11"/>
  <c r="L3127" i="11"/>
  <c r="M3126" i="11"/>
  <c r="L3126" i="11"/>
  <c r="O3125" i="11"/>
  <c r="M3125" i="11"/>
  <c r="L3125" i="11"/>
  <c r="M3124" i="11"/>
  <c r="L3124" i="11"/>
  <c r="M3123" i="11"/>
  <c r="L3123" i="11"/>
  <c r="M3122" i="11"/>
  <c r="L3122" i="11"/>
  <c r="M3121" i="11"/>
  <c r="L3121" i="11"/>
  <c r="O3120" i="11"/>
  <c r="M3120" i="11"/>
  <c r="L3120" i="11"/>
  <c r="M3119" i="11"/>
  <c r="L3119" i="11"/>
  <c r="M3118" i="11"/>
  <c r="L3118" i="11"/>
  <c r="M3117" i="11"/>
  <c r="L3117" i="11"/>
  <c r="Q3116" i="11"/>
  <c r="P3116" i="11"/>
  <c r="O3116" i="11"/>
  <c r="M3116" i="11"/>
  <c r="L3116" i="11"/>
  <c r="M3115" i="11"/>
  <c r="L3115" i="11"/>
  <c r="O3114" i="11"/>
  <c r="M3114" i="11"/>
  <c r="L3114" i="11"/>
  <c r="M3113" i="11"/>
  <c r="L3113" i="11"/>
  <c r="M3112" i="11"/>
  <c r="L3112" i="11"/>
  <c r="M3111" i="11"/>
  <c r="L3111" i="11"/>
  <c r="M3110" i="11"/>
  <c r="L3110" i="11"/>
  <c r="O3109" i="11"/>
  <c r="M3109" i="11"/>
  <c r="L3109" i="11"/>
  <c r="M3108" i="11"/>
  <c r="L3108" i="11"/>
  <c r="M3107" i="11"/>
  <c r="L3107" i="11"/>
  <c r="O3106" i="11"/>
  <c r="M3106" i="11"/>
  <c r="L3106" i="11"/>
  <c r="M3105" i="11"/>
  <c r="L3105" i="11"/>
  <c r="M3104" i="11"/>
  <c r="L3104" i="11"/>
  <c r="M3103" i="11"/>
  <c r="L3103" i="11"/>
  <c r="M3102" i="11"/>
  <c r="L3102" i="11"/>
  <c r="O3101" i="11"/>
  <c r="M3101" i="11"/>
  <c r="L3101" i="11"/>
  <c r="M3100" i="11"/>
  <c r="L3100" i="11"/>
  <c r="O3099" i="11"/>
  <c r="M3099" i="11"/>
  <c r="L3099" i="11"/>
  <c r="M3098" i="11"/>
  <c r="L3098" i="11"/>
  <c r="M3097" i="11"/>
  <c r="L3097" i="11"/>
  <c r="M3096" i="11"/>
  <c r="L3096" i="11"/>
  <c r="Q3095" i="11"/>
  <c r="P3095" i="11"/>
  <c r="O3095" i="11"/>
  <c r="M3095" i="11"/>
  <c r="L3095" i="11"/>
  <c r="M3094" i="11"/>
  <c r="L3094" i="11"/>
  <c r="M3093" i="11"/>
  <c r="L3093" i="11"/>
  <c r="M3092" i="11"/>
  <c r="L3092" i="11"/>
  <c r="M3091" i="11"/>
  <c r="L3091" i="11"/>
  <c r="M3090" i="11"/>
  <c r="L3090" i="11"/>
  <c r="P3089" i="11"/>
  <c r="Q3089" i="11" s="1"/>
  <c r="O3089" i="11"/>
  <c r="M3089" i="11"/>
  <c r="L3089" i="11"/>
  <c r="M3088" i="11"/>
  <c r="L3088" i="11"/>
  <c r="M3087" i="11"/>
  <c r="L3087" i="11"/>
  <c r="M3086" i="11"/>
  <c r="L3086" i="11"/>
  <c r="M3085" i="11"/>
  <c r="L3085" i="11"/>
  <c r="M3084" i="11"/>
  <c r="L3084" i="11"/>
  <c r="O3083" i="11"/>
  <c r="M3083" i="11"/>
  <c r="L3083" i="11"/>
  <c r="M3082" i="11"/>
  <c r="L3082" i="11"/>
  <c r="M3081" i="11"/>
  <c r="L3081" i="11"/>
  <c r="M3080" i="11"/>
  <c r="L3080" i="11"/>
  <c r="M3079" i="11"/>
  <c r="L3079" i="11"/>
  <c r="O3078" i="11"/>
  <c r="M3078" i="11"/>
  <c r="L3078" i="11"/>
  <c r="M3077" i="11"/>
  <c r="L3077" i="11"/>
  <c r="M3076" i="11"/>
  <c r="L3076" i="11"/>
  <c r="O3075" i="11"/>
  <c r="M3075" i="11"/>
  <c r="L3075" i="11"/>
  <c r="M3074" i="11"/>
  <c r="L3074" i="11"/>
  <c r="M3073" i="11"/>
  <c r="L3073" i="11"/>
  <c r="M3072" i="11"/>
  <c r="L3072" i="11"/>
  <c r="M3071" i="11"/>
  <c r="L3071" i="11"/>
  <c r="O3070" i="11"/>
  <c r="M3070" i="11"/>
  <c r="L3070" i="11"/>
  <c r="O3069" i="11"/>
  <c r="M3069" i="11"/>
  <c r="L3069" i="11"/>
  <c r="M3068" i="11"/>
  <c r="L3068" i="11"/>
  <c r="M3067" i="11"/>
  <c r="L3067" i="11"/>
  <c r="O3066" i="11"/>
  <c r="M3066" i="11"/>
  <c r="L3066" i="11"/>
  <c r="M3065" i="11"/>
  <c r="L3065" i="11"/>
  <c r="M3064" i="11"/>
  <c r="L3064" i="11"/>
  <c r="Q3063" i="11"/>
  <c r="P3063" i="11"/>
  <c r="O3063" i="11"/>
  <c r="M3063" i="11"/>
  <c r="L3063" i="11"/>
  <c r="M3062" i="11"/>
  <c r="L3062" i="11"/>
  <c r="O3061" i="11"/>
  <c r="M3061" i="11"/>
  <c r="L3061" i="11"/>
  <c r="M3060" i="11"/>
  <c r="L3060" i="11"/>
  <c r="O3059" i="11"/>
  <c r="M3059" i="11"/>
  <c r="L3059" i="11"/>
  <c r="M3058" i="11"/>
  <c r="L3058" i="11"/>
  <c r="M3057" i="11"/>
  <c r="L3057" i="11"/>
  <c r="M3056" i="11"/>
  <c r="L3056" i="11"/>
  <c r="M3055" i="11"/>
  <c r="L3055" i="11"/>
  <c r="P3054" i="11"/>
  <c r="Q3054" i="11" s="1"/>
  <c r="O3054" i="11"/>
  <c r="M3054" i="11"/>
  <c r="L3054" i="11"/>
  <c r="M3053" i="11"/>
  <c r="L3053" i="11"/>
  <c r="M3052" i="11"/>
  <c r="L3052" i="11"/>
  <c r="O3051" i="11"/>
  <c r="M3051" i="11"/>
  <c r="L3051" i="11"/>
  <c r="M3050" i="11"/>
  <c r="L3050" i="11"/>
  <c r="M3049" i="11"/>
  <c r="L3049" i="11"/>
  <c r="M3048" i="11"/>
  <c r="L3048" i="11"/>
  <c r="O3047" i="11"/>
  <c r="M3047" i="11"/>
  <c r="L3047" i="11"/>
  <c r="M3046" i="11"/>
  <c r="L3046" i="11"/>
  <c r="M3045" i="11"/>
  <c r="L3045" i="11"/>
  <c r="M3044" i="11"/>
  <c r="L3044" i="11"/>
  <c r="O3043" i="11"/>
  <c r="M3043" i="11"/>
  <c r="L3043" i="11"/>
  <c r="M3042" i="11"/>
  <c r="L3042" i="11"/>
  <c r="M3041" i="11"/>
  <c r="L3041" i="11"/>
  <c r="M3040" i="11"/>
  <c r="L3040" i="11"/>
  <c r="M3039" i="11"/>
  <c r="L3039" i="11"/>
  <c r="O3038" i="11"/>
  <c r="M3038" i="11"/>
  <c r="L3038" i="11"/>
  <c r="M3037" i="11"/>
  <c r="L3037" i="11"/>
  <c r="M3036" i="11"/>
  <c r="L3036" i="11"/>
  <c r="M3035" i="11"/>
  <c r="L3035" i="11"/>
  <c r="M3034" i="11"/>
  <c r="L3034" i="11"/>
  <c r="Q3033" i="11"/>
  <c r="P3033" i="11"/>
  <c r="O3033" i="11"/>
  <c r="M3033" i="11"/>
  <c r="L3033" i="11"/>
  <c r="M3032" i="11"/>
  <c r="L3032" i="11"/>
  <c r="O3031" i="11"/>
  <c r="M3031" i="11"/>
  <c r="L3031" i="11"/>
  <c r="M3030" i="11"/>
  <c r="L3030" i="11"/>
  <c r="M3029" i="11"/>
  <c r="L3029" i="11"/>
  <c r="M3028" i="11"/>
  <c r="L3028" i="11"/>
  <c r="O3027" i="11"/>
  <c r="M3027" i="11"/>
  <c r="L3027" i="11"/>
  <c r="M3026" i="11"/>
  <c r="L3026" i="11"/>
  <c r="M3025" i="11"/>
  <c r="L3025" i="11"/>
  <c r="O3024" i="11"/>
  <c r="M3024" i="11"/>
  <c r="L3024" i="11"/>
  <c r="M3023" i="11"/>
  <c r="L3023" i="11"/>
  <c r="M3022" i="11"/>
  <c r="L3022" i="11"/>
  <c r="M3021" i="11"/>
  <c r="L3021" i="11"/>
  <c r="M3020" i="11"/>
  <c r="L3020" i="11"/>
  <c r="Q3019" i="11"/>
  <c r="P3019" i="11"/>
  <c r="O3019" i="11"/>
  <c r="M3019" i="11"/>
  <c r="L3019" i="11"/>
  <c r="M3018" i="11"/>
  <c r="L3018" i="11"/>
  <c r="O3017" i="11"/>
  <c r="M3017" i="11"/>
  <c r="L3017" i="11"/>
  <c r="M3016" i="11"/>
  <c r="L3016" i="11"/>
  <c r="M3015" i="11"/>
  <c r="L3015" i="11"/>
  <c r="M3014" i="11"/>
  <c r="L3014" i="11"/>
  <c r="M3013" i="11"/>
  <c r="L3013" i="11"/>
  <c r="M3012" i="11"/>
  <c r="L3012" i="11"/>
  <c r="M3011" i="11"/>
  <c r="L3011" i="11"/>
  <c r="O3010" i="11"/>
  <c r="M3010" i="11"/>
  <c r="L3010" i="11"/>
  <c r="M3009" i="11"/>
  <c r="L3009" i="11"/>
  <c r="M3008" i="11"/>
  <c r="L3008" i="11"/>
  <c r="M3007" i="11"/>
  <c r="L3007" i="11"/>
  <c r="O3006" i="11"/>
  <c r="M3006" i="11"/>
  <c r="L3006" i="11"/>
  <c r="O3005" i="11"/>
  <c r="M3005" i="11"/>
  <c r="L3005" i="11"/>
  <c r="M3004" i="11"/>
  <c r="L3004" i="11"/>
  <c r="M3003" i="11"/>
  <c r="L3003" i="11"/>
  <c r="O3002" i="11"/>
  <c r="M3002" i="11"/>
  <c r="L3002" i="11"/>
  <c r="M3001" i="11"/>
  <c r="L3001" i="11"/>
  <c r="M3000" i="11"/>
  <c r="L3000" i="11"/>
  <c r="M2999" i="11"/>
  <c r="L2999" i="11"/>
  <c r="M2998" i="11"/>
  <c r="L2998" i="11"/>
  <c r="O2997" i="11"/>
  <c r="M2997" i="11"/>
  <c r="L2997" i="11"/>
  <c r="M2996" i="11"/>
  <c r="L2996" i="11"/>
  <c r="O2995" i="11"/>
  <c r="M2995" i="11"/>
  <c r="L2995" i="11"/>
  <c r="M2994" i="11"/>
  <c r="L2994" i="11"/>
  <c r="M2993" i="11"/>
  <c r="L2993" i="11"/>
  <c r="M2992" i="11"/>
  <c r="L2992" i="11"/>
  <c r="M2991" i="11"/>
  <c r="L2991" i="11"/>
  <c r="Q2990" i="11"/>
  <c r="P2990" i="11"/>
  <c r="O2990" i="11"/>
  <c r="M2990" i="11"/>
  <c r="L2990" i="11"/>
  <c r="O2989" i="11"/>
  <c r="M2989" i="11"/>
  <c r="L2989" i="11"/>
  <c r="M2988" i="11"/>
  <c r="L2988" i="11"/>
  <c r="O2987" i="11"/>
  <c r="M2987" i="11"/>
  <c r="L2987" i="11"/>
  <c r="M2986" i="11"/>
  <c r="L2986" i="11"/>
  <c r="M2985" i="11"/>
  <c r="L2985" i="11"/>
  <c r="M2984" i="11"/>
  <c r="L2984" i="11"/>
  <c r="M2983" i="11"/>
  <c r="L2983" i="11"/>
  <c r="M2982" i="11"/>
  <c r="L2982" i="11"/>
  <c r="M2981" i="11"/>
  <c r="L2981" i="11"/>
  <c r="M2980" i="11"/>
  <c r="L2980" i="11"/>
  <c r="M2979" i="11"/>
  <c r="L2979" i="11"/>
  <c r="O2978" i="11"/>
  <c r="M2978" i="11"/>
  <c r="L2978" i="11"/>
  <c r="M2977" i="11"/>
  <c r="L2977" i="11"/>
  <c r="M2976" i="11"/>
  <c r="L2976" i="11"/>
  <c r="O2975" i="11"/>
  <c r="M2975" i="11"/>
  <c r="L2975" i="11"/>
  <c r="M2974" i="11"/>
  <c r="L2974" i="11"/>
  <c r="O2973" i="11"/>
  <c r="M2973" i="11"/>
  <c r="L2973" i="11"/>
  <c r="M2972" i="11"/>
  <c r="L2972" i="11"/>
  <c r="M2971" i="11"/>
  <c r="L2971" i="11"/>
  <c r="M2970" i="11"/>
  <c r="L2970" i="11"/>
  <c r="O2969" i="11"/>
  <c r="M2969" i="11"/>
  <c r="L2969" i="11"/>
  <c r="M2968" i="11"/>
  <c r="L2968" i="11"/>
  <c r="M2967" i="11"/>
  <c r="L2967" i="11"/>
  <c r="O2966" i="11"/>
  <c r="M2966" i="11"/>
  <c r="L2966" i="11"/>
  <c r="M2965" i="11"/>
  <c r="L2965" i="11"/>
  <c r="M2964" i="11"/>
  <c r="L2964" i="11"/>
  <c r="M2963" i="11"/>
  <c r="L2963" i="11"/>
  <c r="M2962" i="11"/>
  <c r="L2962" i="11"/>
  <c r="M2961" i="11"/>
  <c r="L2961" i="11"/>
  <c r="Q2960" i="11"/>
  <c r="P2960" i="11"/>
  <c r="O2960" i="11"/>
  <c r="M2960" i="11"/>
  <c r="L2960" i="11"/>
  <c r="M2959" i="11"/>
  <c r="L2959" i="11"/>
  <c r="O2958" i="11"/>
  <c r="M2958" i="11"/>
  <c r="L2958" i="11"/>
  <c r="M2957" i="11"/>
  <c r="L2957" i="11"/>
  <c r="M2956" i="11"/>
  <c r="L2956" i="11"/>
  <c r="O2955" i="11"/>
  <c r="M2955" i="11"/>
  <c r="L2955" i="11"/>
  <c r="M2954" i="11"/>
  <c r="L2954" i="11"/>
  <c r="M2953" i="11"/>
  <c r="L2953" i="11"/>
  <c r="M2952" i="11"/>
  <c r="L2952" i="11"/>
  <c r="O2951" i="11"/>
  <c r="M2951" i="11"/>
  <c r="L2951" i="11"/>
  <c r="M2950" i="11"/>
  <c r="L2950" i="11"/>
  <c r="M2949" i="11"/>
  <c r="L2949" i="11"/>
  <c r="O2948" i="11"/>
  <c r="M2948" i="11"/>
  <c r="L2948" i="11"/>
  <c r="M2947" i="11"/>
  <c r="L2947" i="11"/>
  <c r="M2946" i="11"/>
  <c r="L2946" i="11"/>
  <c r="M2945" i="11"/>
  <c r="L2945" i="11"/>
  <c r="O2944" i="11"/>
  <c r="M2944" i="11"/>
  <c r="L2944" i="11"/>
  <c r="M2943" i="11"/>
  <c r="L2943" i="11"/>
  <c r="M2942" i="11"/>
  <c r="L2942" i="11"/>
  <c r="M2941" i="11"/>
  <c r="L2941" i="11"/>
  <c r="O2940" i="11"/>
  <c r="M2940" i="11"/>
  <c r="L2940" i="11"/>
  <c r="M2939" i="11"/>
  <c r="L2939" i="11"/>
  <c r="O2938" i="11"/>
  <c r="M2938" i="11"/>
  <c r="L2938" i="11"/>
  <c r="M2937" i="11"/>
  <c r="L2937" i="11"/>
  <c r="M2936" i="11"/>
  <c r="L2936" i="11"/>
  <c r="M2935" i="11"/>
  <c r="L2935" i="11"/>
  <c r="O2934" i="11"/>
  <c r="M2934" i="11"/>
  <c r="L2934" i="11"/>
  <c r="O2933" i="11"/>
  <c r="M2933" i="11"/>
  <c r="L2933" i="11"/>
  <c r="M2932" i="11"/>
  <c r="L2932" i="11"/>
  <c r="M2931" i="11"/>
  <c r="L2931" i="11"/>
  <c r="O2930" i="11"/>
  <c r="M2930" i="11"/>
  <c r="L2930" i="11"/>
  <c r="M2929" i="11"/>
  <c r="L2929" i="11"/>
  <c r="M2928" i="11"/>
  <c r="L2928" i="11"/>
  <c r="M2927" i="11"/>
  <c r="L2927" i="11"/>
  <c r="M2926" i="11"/>
  <c r="L2926" i="11"/>
  <c r="Q2925" i="11"/>
  <c r="P2925" i="11"/>
  <c r="O2925" i="11"/>
  <c r="M2925" i="11"/>
  <c r="L2925" i="11"/>
  <c r="O2924" i="11"/>
  <c r="M2924" i="11"/>
  <c r="L2924" i="11"/>
  <c r="M2923" i="11"/>
  <c r="L2923" i="11"/>
  <c r="M2922" i="11"/>
  <c r="L2922" i="11"/>
  <c r="M2921" i="11"/>
  <c r="L2921" i="11"/>
  <c r="M2920" i="11"/>
  <c r="L2920" i="11"/>
  <c r="O2919" i="11"/>
  <c r="M2919" i="11"/>
  <c r="L2919" i="11"/>
  <c r="M2918" i="11"/>
  <c r="L2918" i="11"/>
  <c r="M2917" i="11"/>
  <c r="L2917" i="11"/>
  <c r="O2916" i="11"/>
  <c r="M2916" i="11"/>
  <c r="L2916" i="11"/>
  <c r="M2915" i="11"/>
  <c r="L2915" i="11"/>
  <c r="M2914" i="11"/>
  <c r="L2914" i="11"/>
  <c r="O2913" i="11"/>
  <c r="M2913" i="11"/>
  <c r="L2913" i="11"/>
  <c r="M2912" i="11"/>
  <c r="L2912" i="11"/>
  <c r="M2911" i="11"/>
  <c r="L2911" i="11"/>
  <c r="M2910" i="11"/>
  <c r="L2910" i="11"/>
  <c r="O2909" i="11"/>
  <c r="M2909" i="11"/>
  <c r="L2909" i="11"/>
  <c r="M2908" i="11"/>
  <c r="L2908" i="11"/>
  <c r="M2907" i="11"/>
  <c r="L2907" i="11"/>
  <c r="O2906" i="11"/>
  <c r="M2906" i="11"/>
  <c r="L2906" i="11"/>
  <c r="M2905" i="11"/>
  <c r="L2905" i="11"/>
  <c r="M2904" i="11"/>
  <c r="L2904" i="11"/>
  <c r="M2903" i="11"/>
  <c r="L2903" i="11"/>
  <c r="M2902" i="11"/>
  <c r="L2902" i="11"/>
  <c r="M2901" i="11"/>
  <c r="L2901" i="11"/>
  <c r="M2900" i="11"/>
  <c r="L2900" i="11"/>
  <c r="M2899" i="11"/>
  <c r="L2899" i="11"/>
  <c r="M2898" i="11"/>
  <c r="L2898" i="11"/>
  <c r="Q2897" i="11"/>
  <c r="P2897" i="11"/>
  <c r="O2897" i="11"/>
  <c r="M2897" i="11"/>
  <c r="L2897" i="11"/>
  <c r="M2896" i="11"/>
  <c r="L2896" i="11"/>
  <c r="M2895" i="11"/>
  <c r="L2895" i="11"/>
  <c r="M2894" i="11"/>
  <c r="L2894" i="11"/>
  <c r="O2893" i="11"/>
  <c r="M2893" i="11"/>
  <c r="L2893" i="11"/>
  <c r="O2892" i="11"/>
  <c r="M2892" i="11"/>
  <c r="L2892" i="11"/>
  <c r="M2891" i="11"/>
  <c r="L2891" i="11"/>
  <c r="M2890" i="11"/>
  <c r="L2890" i="11"/>
  <c r="P2889" i="11"/>
  <c r="Q2889" i="11" s="1"/>
  <c r="O2889" i="11"/>
  <c r="M2889" i="11"/>
  <c r="L2889" i="11"/>
  <c r="M2888" i="11"/>
  <c r="L2888" i="11"/>
  <c r="M2887" i="11"/>
  <c r="L2887" i="11"/>
  <c r="M2886" i="11"/>
  <c r="L2886" i="11"/>
  <c r="M2885" i="11"/>
  <c r="L2885" i="11"/>
  <c r="Q2884" i="11"/>
  <c r="P2884" i="11"/>
  <c r="O2884" i="11"/>
  <c r="M2884" i="11"/>
  <c r="L2884" i="11"/>
  <c r="M2883" i="11"/>
  <c r="L2883" i="11"/>
  <c r="M2882" i="11"/>
  <c r="L2882" i="11"/>
  <c r="Q2881" i="11"/>
  <c r="P2881" i="11"/>
  <c r="O2881" i="11"/>
  <c r="M2881" i="11"/>
  <c r="L2881" i="11"/>
  <c r="M2880" i="11"/>
  <c r="L2880" i="11"/>
  <c r="M2879" i="11"/>
  <c r="L2879" i="11"/>
  <c r="M2878" i="11"/>
  <c r="L2878" i="11"/>
  <c r="M2877" i="11"/>
  <c r="L2877" i="11"/>
  <c r="O2876" i="11"/>
  <c r="M2876" i="11"/>
  <c r="L2876" i="11"/>
  <c r="M2875" i="11"/>
  <c r="L2875" i="11"/>
  <c r="M2874" i="11"/>
  <c r="L2874" i="11"/>
  <c r="O2873" i="11"/>
  <c r="M2873" i="11"/>
  <c r="L2873" i="11"/>
  <c r="M2872" i="11"/>
  <c r="L2872" i="11"/>
  <c r="M2871" i="11"/>
  <c r="L2871" i="11"/>
  <c r="M2870" i="11"/>
  <c r="L2870" i="11"/>
  <c r="Q2869" i="11"/>
  <c r="P2869" i="11"/>
  <c r="O2869" i="11"/>
  <c r="M2869" i="11"/>
  <c r="L2869" i="11"/>
  <c r="M2868" i="11"/>
  <c r="L2868" i="11"/>
  <c r="M2867" i="11"/>
  <c r="L2867" i="11"/>
  <c r="O2866" i="11"/>
  <c r="M2866" i="11"/>
  <c r="L2866" i="11"/>
  <c r="M2865" i="11"/>
  <c r="L2865" i="11"/>
  <c r="M2864" i="11"/>
  <c r="L2864" i="11"/>
  <c r="O2863" i="11"/>
  <c r="M2863" i="11"/>
  <c r="L2863" i="11"/>
  <c r="M2862" i="11"/>
  <c r="L2862" i="11"/>
  <c r="M2861" i="11"/>
  <c r="L2861" i="11"/>
  <c r="O2860" i="11"/>
  <c r="M2860" i="11"/>
  <c r="L2860" i="11"/>
  <c r="M2859" i="11"/>
  <c r="L2859" i="11"/>
  <c r="Q2858" i="11"/>
  <c r="P2858" i="11"/>
  <c r="O2858" i="11"/>
  <c r="M2858" i="11"/>
  <c r="L2858" i="11"/>
  <c r="M2857" i="11"/>
  <c r="L2857" i="11"/>
  <c r="M2856" i="11"/>
  <c r="L2856" i="11"/>
  <c r="M2855" i="11"/>
  <c r="L2855" i="11"/>
  <c r="M2854" i="11"/>
  <c r="L2854" i="11"/>
  <c r="M2853" i="11"/>
  <c r="L2853" i="11"/>
  <c r="M2852" i="11"/>
  <c r="L2852" i="11"/>
  <c r="P2851" i="11"/>
  <c r="Q2851" i="11" s="1"/>
  <c r="O2851" i="11"/>
  <c r="M2851" i="11"/>
  <c r="L2851" i="11"/>
  <c r="M2850" i="11"/>
  <c r="L2850" i="11"/>
  <c r="O2849" i="11"/>
  <c r="M2849" i="11"/>
  <c r="L2849" i="11"/>
  <c r="M2848" i="11"/>
  <c r="L2848" i="11"/>
  <c r="M2847" i="11"/>
  <c r="L2847" i="11"/>
  <c r="M2846" i="11"/>
  <c r="L2846" i="11"/>
  <c r="M2845" i="11"/>
  <c r="L2845" i="11"/>
  <c r="M2844" i="11"/>
  <c r="L2844" i="11"/>
  <c r="M2843" i="11"/>
  <c r="L2843" i="11"/>
  <c r="M2842" i="11"/>
  <c r="L2842" i="11"/>
  <c r="O2841" i="11"/>
  <c r="M2841" i="11"/>
  <c r="L2841" i="11"/>
  <c r="M2840" i="11"/>
  <c r="L2840" i="11"/>
  <c r="M2839" i="11"/>
  <c r="L2839" i="11"/>
  <c r="M2838" i="11"/>
  <c r="L2838" i="11"/>
  <c r="M2837" i="11"/>
  <c r="L2837" i="11"/>
  <c r="O2836" i="11"/>
  <c r="M2836" i="11"/>
  <c r="L2836" i="11"/>
  <c r="M2835" i="11"/>
  <c r="L2835" i="11"/>
  <c r="M2834" i="11"/>
  <c r="L2834" i="11"/>
  <c r="M2833" i="11"/>
  <c r="L2833" i="11"/>
  <c r="M2832" i="11"/>
  <c r="L2832" i="11"/>
  <c r="M2831" i="11"/>
  <c r="L2831" i="11"/>
  <c r="M2830" i="11"/>
  <c r="L2830" i="11"/>
  <c r="M2829" i="11"/>
  <c r="L2829" i="11"/>
  <c r="M2828" i="11"/>
  <c r="L2828" i="11"/>
  <c r="O2827" i="11"/>
  <c r="M2827" i="11"/>
  <c r="L2827" i="11"/>
  <c r="M2826" i="11"/>
  <c r="L2826" i="11"/>
  <c r="O2825" i="11"/>
  <c r="M2825" i="11"/>
  <c r="L2825" i="11"/>
  <c r="M2824" i="11"/>
  <c r="L2824" i="11"/>
  <c r="O2823" i="11"/>
  <c r="M2823" i="11"/>
  <c r="L2823" i="11"/>
  <c r="M2822" i="11"/>
  <c r="L2822" i="11"/>
  <c r="M2821" i="11"/>
  <c r="L2821" i="11"/>
  <c r="M2820" i="11"/>
  <c r="L2820" i="11"/>
  <c r="Q2819" i="11"/>
  <c r="P2819" i="11"/>
  <c r="O2819" i="11"/>
  <c r="M2819" i="11"/>
  <c r="L2819" i="11"/>
  <c r="M2818" i="11"/>
  <c r="L2818" i="11"/>
  <c r="O2817" i="11"/>
  <c r="M2817" i="11"/>
  <c r="L2817" i="11"/>
  <c r="M2816" i="11"/>
  <c r="L2816" i="11"/>
  <c r="M2815" i="11"/>
  <c r="L2815" i="11"/>
  <c r="M2814" i="11"/>
  <c r="L2814" i="11"/>
  <c r="M2813" i="11"/>
  <c r="L2813" i="11"/>
  <c r="M2812" i="11"/>
  <c r="L2812" i="11"/>
  <c r="O2811" i="11"/>
  <c r="M2811" i="11"/>
  <c r="L2811" i="11"/>
  <c r="O2810" i="11"/>
  <c r="M2810" i="11"/>
  <c r="L2810" i="11"/>
  <c r="M2809" i="11"/>
  <c r="L2809" i="11"/>
  <c r="M2808" i="11"/>
  <c r="L2808" i="11"/>
  <c r="M2807" i="11"/>
  <c r="L2807" i="11"/>
  <c r="M2806" i="11"/>
  <c r="L2806" i="11"/>
  <c r="M2805" i="11"/>
  <c r="L2805" i="11"/>
  <c r="Q2804" i="11"/>
  <c r="P2804" i="11"/>
  <c r="O2804" i="11"/>
  <c r="M2804" i="11"/>
  <c r="L2804" i="11"/>
  <c r="M2803" i="11"/>
  <c r="L2803" i="11"/>
  <c r="M2802" i="11"/>
  <c r="L2802" i="11"/>
  <c r="M2801" i="11"/>
  <c r="L2801" i="11"/>
  <c r="O2800" i="11"/>
  <c r="M2800" i="11"/>
  <c r="L2800" i="11"/>
  <c r="M2799" i="11"/>
  <c r="L2799" i="11"/>
  <c r="M2798" i="11"/>
  <c r="L2798" i="11"/>
  <c r="O2797" i="11"/>
  <c r="M2797" i="11"/>
  <c r="L2797" i="11"/>
  <c r="M2796" i="11"/>
  <c r="L2796" i="11"/>
  <c r="M2795" i="11"/>
  <c r="L2795" i="11"/>
  <c r="M2794" i="11"/>
  <c r="L2794" i="11"/>
  <c r="O2793" i="11"/>
  <c r="M2793" i="11"/>
  <c r="L2793" i="11"/>
  <c r="M2792" i="11"/>
  <c r="L2792" i="11"/>
  <c r="M2791" i="11"/>
  <c r="L2791" i="11"/>
  <c r="M2790" i="11"/>
  <c r="L2790" i="11"/>
  <c r="Q2789" i="11"/>
  <c r="P2789" i="11"/>
  <c r="O2789" i="11"/>
  <c r="M2789" i="11"/>
  <c r="L2789" i="11"/>
  <c r="M2788" i="11"/>
  <c r="L2788" i="11"/>
  <c r="M2787" i="11"/>
  <c r="L2787" i="11"/>
  <c r="O2786" i="11"/>
  <c r="M2786" i="11"/>
  <c r="L2786" i="11"/>
  <c r="M2785" i="11"/>
  <c r="L2785" i="11"/>
  <c r="M2784" i="11"/>
  <c r="L2784" i="11"/>
  <c r="M2783" i="11"/>
  <c r="L2783" i="11"/>
  <c r="O2782" i="11"/>
  <c r="M2782" i="11"/>
  <c r="L2782" i="11"/>
  <c r="M2781" i="11"/>
  <c r="L2781" i="11"/>
  <c r="M2780" i="11"/>
  <c r="L2780" i="11"/>
  <c r="M2779" i="11"/>
  <c r="L2779" i="11"/>
  <c r="M2778" i="11"/>
  <c r="L2778" i="11"/>
  <c r="M2777" i="11"/>
  <c r="L2777" i="11"/>
  <c r="O2776" i="11"/>
  <c r="M2776" i="11"/>
  <c r="L2776" i="11"/>
  <c r="M2775" i="11"/>
  <c r="L2775" i="11"/>
  <c r="M2774" i="11"/>
  <c r="L2774" i="11"/>
  <c r="M2773" i="11"/>
  <c r="L2773" i="11"/>
  <c r="M2772" i="11"/>
  <c r="L2772" i="11"/>
  <c r="O2771" i="11"/>
  <c r="M2771" i="11"/>
  <c r="L2771" i="11"/>
  <c r="M2770" i="11"/>
  <c r="L2770" i="11"/>
  <c r="M2769" i="11"/>
  <c r="L2769" i="11"/>
  <c r="M2768" i="11"/>
  <c r="L2768" i="11"/>
  <c r="O2767" i="11"/>
  <c r="M2767" i="11"/>
  <c r="L2767" i="11"/>
  <c r="M2766" i="11"/>
  <c r="L2766" i="11"/>
  <c r="M2765" i="11"/>
  <c r="L2765" i="11"/>
  <c r="M2764" i="11"/>
  <c r="L2764" i="11"/>
  <c r="Q2763" i="11"/>
  <c r="P2763" i="11"/>
  <c r="O2763" i="11"/>
  <c r="M2763" i="11"/>
  <c r="L2763" i="11"/>
  <c r="M2762" i="11"/>
  <c r="L2762" i="11"/>
  <c r="M2761" i="11"/>
  <c r="L2761" i="11"/>
  <c r="M2760" i="11"/>
  <c r="L2760" i="11"/>
  <c r="O2759" i="11"/>
  <c r="M2759" i="11"/>
  <c r="L2759" i="11"/>
  <c r="M2758" i="11"/>
  <c r="L2758" i="11"/>
  <c r="O2757" i="11"/>
  <c r="M2757" i="11"/>
  <c r="L2757" i="11"/>
  <c r="M2756" i="11"/>
  <c r="L2756" i="11"/>
  <c r="M2755" i="11"/>
  <c r="L2755" i="11"/>
  <c r="P2754" i="11"/>
  <c r="Q2754" i="11" s="1"/>
  <c r="O2754" i="11"/>
  <c r="M2754" i="11"/>
  <c r="L2754" i="11"/>
  <c r="M2753" i="11"/>
  <c r="L2753" i="11"/>
  <c r="M2752" i="11"/>
  <c r="L2752" i="11"/>
  <c r="O2751" i="11"/>
  <c r="M2751" i="11"/>
  <c r="L2751" i="11"/>
  <c r="M2750" i="11"/>
  <c r="L2750" i="11"/>
  <c r="M2749" i="11"/>
  <c r="L2749" i="11"/>
  <c r="O2748" i="11"/>
  <c r="M2748" i="11"/>
  <c r="L2748" i="11"/>
  <c r="M2747" i="11"/>
  <c r="L2747" i="11"/>
  <c r="M2746" i="11"/>
  <c r="L2746" i="11"/>
  <c r="M2745" i="11"/>
  <c r="L2745" i="11"/>
  <c r="M2744" i="11"/>
  <c r="L2744" i="11"/>
  <c r="O2743" i="11"/>
  <c r="M2743" i="11"/>
  <c r="L2743" i="11"/>
  <c r="M2742" i="11"/>
  <c r="L2742" i="11"/>
  <c r="O2741" i="11"/>
  <c r="M2741" i="11"/>
  <c r="L2741" i="11"/>
  <c r="M2740" i="11"/>
  <c r="L2740" i="11"/>
  <c r="O2739" i="11"/>
  <c r="M2739" i="11"/>
  <c r="L2739" i="11"/>
  <c r="M2738" i="11"/>
  <c r="L2738" i="11"/>
  <c r="M2737" i="11"/>
  <c r="L2737" i="11"/>
  <c r="M2736" i="11"/>
  <c r="L2736" i="11"/>
  <c r="M2735" i="11"/>
  <c r="L2735" i="11"/>
  <c r="O2734" i="11"/>
  <c r="M2734" i="11"/>
  <c r="L2734" i="11"/>
  <c r="M2733" i="11"/>
  <c r="L2733" i="11"/>
  <c r="M2732" i="11"/>
  <c r="L2732" i="11"/>
  <c r="M2731" i="11"/>
  <c r="L2731" i="11"/>
  <c r="M2730" i="11"/>
  <c r="L2730" i="11"/>
  <c r="M2729" i="11"/>
  <c r="L2729" i="11"/>
  <c r="Q2728" i="11"/>
  <c r="P2728" i="11"/>
  <c r="O2728" i="11"/>
  <c r="M2728" i="11"/>
  <c r="L2728" i="11"/>
  <c r="M2727" i="11"/>
  <c r="L2727" i="11"/>
  <c r="O2726" i="11"/>
  <c r="M2726" i="11"/>
  <c r="L2726" i="11"/>
  <c r="O2725" i="11"/>
  <c r="M2725" i="11"/>
  <c r="L2725" i="11"/>
  <c r="M2724" i="11"/>
  <c r="L2724" i="11"/>
  <c r="M2723" i="11"/>
  <c r="L2723" i="11"/>
  <c r="M2722" i="11"/>
  <c r="L2722" i="11"/>
  <c r="M2721" i="11"/>
  <c r="L2721" i="11"/>
  <c r="O2720" i="11"/>
  <c r="M2720" i="11"/>
  <c r="L2720" i="11"/>
  <c r="M2719" i="11"/>
  <c r="L2719" i="11"/>
  <c r="M2718" i="11"/>
  <c r="L2718" i="11"/>
  <c r="M2717" i="11"/>
  <c r="L2717" i="11"/>
  <c r="M2716" i="11"/>
  <c r="L2716" i="11"/>
  <c r="Q2715" i="11"/>
  <c r="P2715" i="11"/>
  <c r="O2715" i="11"/>
  <c r="M2715" i="11"/>
  <c r="L2715" i="11"/>
  <c r="M2714" i="11"/>
  <c r="L2714" i="11"/>
  <c r="M2713" i="11"/>
  <c r="L2713" i="11"/>
  <c r="M2712" i="11"/>
  <c r="L2712" i="11"/>
  <c r="O2711" i="11"/>
  <c r="M2711" i="11"/>
  <c r="L2711" i="11"/>
  <c r="M2710" i="11"/>
  <c r="L2710" i="11"/>
  <c r="M2709" i="11"/>
  <c r="L2709" i="11"/>
  <c r="M2708" i="11"/>
  <c r="L2708" i="11"/>
  <c r="O2707" i="11"/>
  <c r="M2707" i="11"/>
  <c r="L2707" i="11"/>
  <c r="M2706" i="11"/>
  <c r="L2706" i="11"/>
  <c r="M2705" i="11"/>
  <c r="L2705" i="11"/>
  <c r="M2704" i="11"/>
  <c r="L2704" i="11"/>
  <c r="O2703" i="11"/>
  <c r="M2703" i="11"/>
  <c r="L2703" i="11"/>
  <c r="M2702" i="11"/>
  <c r="L2702" i="11"/>
  <c r="M2701" i="11"/>
  <c r="L2701" i="11"/>
  <c r="O2700" i="11"/>
  <c r="M2700" i="11"/>
  <c r="L2700" i="11"/>
  <c r="M2699" i="11"/>
  <c r="L2699" i="11"/>
  <c r="M2698" i="11"/>
  <c r="L2698" i="11"/>
  <c r="M2697" i="11"/>
  <c r="L2697" i="11"/>
  <c r="M2696" i="11"/>
  <c r="L2696" i="11"/>
  <c r="M2695" i="11"/>
  <c r="L2695" i="11"/>
  <c r="M2694" i="11"/>
  <c r="L2694" i="11"/>
  <c r="P2693" i="11"/>
  <c r="Q2693" i="11" s="1"/>
  <c r="O2693" i="11"/>
  <c r="M2693" i="11"/>
  <c r="L2693" i="11"/>
  <c r="M2692" i="11"/>
  <c r="L2692" i="11"/>
  <c r="M2691" i="11"/>
  <c r="L2691" i="11"/>
  <c r="O2690" i="11"/>
  <c r="M2690" i="11"/>
  <c r="L2690" i="11"/>
  <c r="M2689" i="11"/>
  <c r="L2689" i="11"/>
  <c r="M2688" i="11"/>
  <c r="L2688" i="11"/>
  <c r="M2687" i="11"/>
  <c r="L2687" i="11"/>
  <c r="Q2686" i="11"/>
  <c r="P2686" i="11"/>
  <c r="O2686" i="11"/>
  <c r="M2686" i="11"/>
  <c r="L2686" i="11"/>
  <c r="M2685" i="11"/>
  <c r="L2685" i="11"/>
  <c r="M2684" i="11"/>
  <c r="L2684" i="11"/>
  <c r="M2683" i="11"/>
  <c r="L2683" i="11"/>
  <c r="O2682" i="11"/>
  <c r="M2682" i="11"/>
  <c r="L2682" i="11"/>
  <c r="M2681" i="11"/>
  <c r="L2681" i="11"/>
  <c r="M2680" i="11"/>
  <c r="L2680" i="11"/>
  <c r="M2679" i="11"/>
  <c r="L2679" i="11"/>
  <c r="M2678" i="11"/>
  <c r="L2678" i="11"/>
  <c r="M2677" i="11"/>
  <c r="L2677" i="11"/>
  <c r="M2676" i="11"/>
  <c r="L2676" i="11"/>
  <c r="O2675" i="11"/>
  <c r="M2675" i="11"/>
  <c r="L2675" i="11"/>
  <c r="M2674" i="11"/>
  <c r="L2674" i="11"/>
  <c r="M2673" i="11"/>
  <c r="L2673" i="11"/>
  <c r="M2672" i="11"/>
  <c r="L2672" i="11"/>
  <c r="M2671" i="11"/>
  <c r="L2671" i="11"/>
  <c r="M2670" i="11"/>
  <c r="L2670" i="11"/>
  <c r="M2669" i="11"/>
  <c r="L2669" i="11"/>
  <c r="M2668" i="11"/>
  <c r="L2668" i="11"/>
  <c r="M2667" i="11"/>
  <c r="L2667" i="11"/>
  <c r="Q2666" i="11"/>
  <c r="P2666" i="11"/>
  <c r="O2666" i="11"/>
  <c r="M2666" i="11"/>
  <c r="L2666" i="11"/>
  <c r="M2665" i="11"/>
  <c r="L2665" i="11"/>
  <c r="M2664" i="11"/>
  <c r="L2664" i="11"/>
  <c r="M2663" i="11"/>
  <c r="L2663" i="11"/>
  <c r="O2662" i="11"/>
  <c r="M2662" i="11"/>
  <c r="L2662" i="11"/>
  <c r="M2661" i="11"/>
  <c r="L2661" i="11"/>
  <c r="M2660" i="11"/>
  <c r="L2660" i="11"/>
  <c r="M2659" i="11"/>
  <c r="L2659" i="11"/>
  <c r="Q2658" i="11"/>
  <c r="P2658" i="11"/>
  <c r="O2658" i="11"/>
  <c r="M2658" i="11"/>
  <c r="L2658" i="11"/>
  <c r="M2657" i="11"/>
  <c r="L2657" i="11"/>
  <c r="M2656" i="11"/>
  <c r="L2656" i="11"/>
  <c r="M2655" i="11"/>
  <c r="L2655" i="11"/>
  <c r="O2654" i="11"/>
  <c r="M2654" i="11"/>
  <c r="L2654" i="11"/>
  <c r="M2653" i="11"/>
  <c r="L2653" i="11"/>
  <c r="M2652" i="11"/>
  <c r="L2652" i="11"/>
  <c r="O2651" i="11"/>
  <c r="M2651" i="11"/>
  <c r="L2651" i="11"/>
  <c r="M2650" i="11"/>
  <c r="L2650" i="11"/>
  <c r="M2649" i="11"/>
  <c r="L2649" i="11"/>
  <c r="M2648" i="11"/>
  <c r="L2648" i="11"/>
  <c r="Q2647" i="11"/>
  <c r="P2647" i="11"/>
  <c r="O2647" i="11"/>
  <c r="M2647" i="11"/>
  <c r="L2647" i="11"/>
  <c r="M2646" i="11"/>
  <c r="L2646" i="11"/>
  <c r="M2645" i="11"/>
  <c r="L2645" i="11"/>
  <c r="M2644" i="11"/>
  <c r="L2644" i="11"/>
  <c r="M2643" i="11"/>
  <c r="L2643" i="11"/>
  <c r="Q2642" i="11"/>
  <c r="P2642" i="11"/>
  <c r="O2642" i="11"/>
  <c r="M2642" i="11"/>
  <c r="L2642" i="11"/>
  <c r="M2641" i="11"/>
  <c r="L2641" i="11"/>
  <c r="O2640" i="11"/>
  <c r="M2640" i="11"/>
  <c r="L2640" i="11"/>
  <c r="M2639" i="11"/>
  <c r="L2639" i="11"/>
  <c r="O2638" i="11"/>
  <c r="M2638" i="11"/>
  <c r="L2638" i="11"/>
  <c r="M2637" i="11"/>
  <c r="L2637" i="11"/>
  <c r="M2636" i="11"/>
  <c r="L2636" i="11"/>
  <c r="M2635" i="11"/>
  <c r="L2635" i="11"/>
  <c r="M2634" i="11"/>
  <c r="L2634" i="11"/>
  <c r="O2633" i="11"/>
  <c r="M2633" i="11"/>
  <c r="L2633" i="11"/>
  <c r="M2632" i="11"/>
  <c r="L2632" i="11"/>
  <c r="O2631" i="11"/>
  <c r="M2631" i="11"/>
  <c r="L2631" i="11"/>
  <c r="M2630" i="11"/>
  <c r="L2630" i="11"/>
  <c r="M2629" i="11"/>
  <c r="L2629" i="11"/>
  <c r="M2628" i="11"/>
  <c r="L2628" i="11"/>
  <c r="O2627" i="11"/>
  <c r="M2627" i="11"/>
  <c r="L2627" i="11"/>
  <c r="M2626" i="11"/>
  <c r="L2626" i="11"/>
  <c r="M2625" i="11"/>
  <c r="L2625" i="11"/>
  <c r="M2624" i="11"/>
  <c r="L2624" i="11"/>
  <c r="M2623" i="11"/>
  <c r="L2623" i="11"/>
  <c r="M2622" i="11"/>
  <c r="L2622" i="11"/>
  <c r="O2621" i="11"/>
  <c r="M2621" i="11"/>
  <c r="L2621" i="11"/>
  <c r="M2620" i="11"/>
  <c r="L2620" i="11"/>
  <c r="M2619" i="11"/>
  <c r="L2619" i="11"/>
  <c r="M2618" i="11"/>
  <c r="L2618" i="11"/>
  <c r="M2617" i="11"/>
  <c r="L2617" i="11"/>
  <c r="M2616" i="11"/>
  <c r="L2616" i="11"/>
  <c r="M2615" i="11"/>
  <c r="L2615" i="11"/>
  <c r="O2614" i="11"/>
  <c r="M2614" i="11"/>
  <c r="L2614" i="11"/>
  <c r="M2613" i="11"/>
  <c r="L2613" i="11"/>
  <c r="O2612" i="11"/>
  <c r="M2612" i="11"/>
  <c r="L2612" i="11"/>
  <c r="O2611" i="11"/>
  <c r="M2611" i="11"/>
  <c r="L2611" i="11"/>
  <c r="M2610" i="11"/>
  <c r="L2610" i="11"/>
  <c r="M2609" i="11"/>
  <c r="L2609" i="11"/>
  <c r="M2608" i="11"/>
  <c r="L2608" i="11"/>
  <c r="O2607" i="11"/>
  <c r="M2607" i="11"/>
  <c r="L2607" i="11"/>
  <c r="M2606" i="11"/>
  <c r="L2606" i="11"/>
  <c r="O2605" i="11"/>
  <c r="M2605" i="11"/>
  <c r="L2605" i="11"/>
  <c r="M2604" i="11"/>
  <c r="L2604" i="11"/>
  <c r="M2603" i="11"/>
  <c r="L2603" i="11"/>
  <c r="M2602" i="11"/>
  <c r="L2602" i="11"/>
  <c r="M2601" i="11"/>
  <c r="L2601" i="11"/>
  <c r="Q2600" i="11"/>
  <c r="P2600" i="11"/>
  <c r="O2600" i="11"/>
  <c r="M2600" i="11"/>
  <c r="L2600" i="11"/>
  <c r="M2599" i="11"/>
  <c r="L2599" i="11"/>
  <c r="M2598" i="11"/>
  <c r="L2598" i="11"/>
  <c r="O2597" i="11"/>
  <c r="M2597" i="11"/>
  <c r="L2597" i="11"/>
  <c r="M2596" i="11"/>
  <c r="L2596" i="11"/>
  <c r="M2595" i="11"/>
  <c r="L2595" i="11"/>
  <c r="M2594" i="11"/>
  <c r="L2594" i="11"/>
  <c r="O2593" i="11"/>
  <c r="M2593" i="11"/>
  <c r="L2593" i="11"/>
  <c r="M2592" i="11"/>
  <c r="L2592" i="11"/>
  <c r="P2591" i="11"/>
  <c r="Q2591" i="11" s="1"/>
  <c r="O2591" i="11"/>
  <c r="M2591" i="11"/>
  <c r="L2591" i="11"/>
  <c r="M2590" i="11"/>
  <c r="L2590" i="11"/>
  <c r="M2589" i="11"/>
  <c r="L2589" i="11"/>
  <c r="M2588" i="11"/>
  <c r="L2588" i="11"/>
  <c r="O2587" i="11"/>
  <c r="M2587" i="11"/>
  <c r="L2587" i="11"/>
  <c r="M2586" i="11"/>
  <c r="L2586" i="11"/>
  <c r="M2585" i="11"/>
  <c r="L2585" i="11"/>
  <c r="M2584" i="11"/>
  <c r="L2584" i="11"/>
  <c r="O2583" i="11"/>
  <c r="M2583" i="11"/>
  <c r="L2583" i="11"/>
  <c r="M2582" i="11"/>
  <c r="L2582" i="11"/>
  <c r="M2581" i="11"/>
  <c r="L2581" i="11"/>
  <c r="M2580" i="11"/>
  <c r="L2580" i="11"/>
  <c r="O2579" i="11"/>
  <c r="M2579" i="11"/>
  <c r="L2579" i="11"/>
  <c r="O2578" i="11"/>
  <c r="M2578" i="11"/>
  <c r="L2578" i="11"/>
  <c r="M2577" i="11"/>
  <c r="L2577" i="11"/>
  <c r="M2576" i="11"/>
  <c r="L2576" i="11"/>
  <c r="M2575" i="11"/>
  <c r="L2575" i="11"/>
  <c r="O2574" i="11"/>
  <c r="M2574" i="11"/>
  <c r="L2574" i="11"/>
  <c r="M2573" i="11"/>
  <c r="L2573" i="11"/>
  <c r="M2572" i="11"/>
  <c r="L2572" i="11"/>
  <c r="M2571" i="11"/>
  <c r="L2571" i="11"/>
  <c r="O2570" i="11"/>
  <c r="M2570" i="11"/>
  <c r="L2570" i="11"/>
  <c r="M2569" i="11"/>
  <c r="L2569" i="11"/>
  <c r="M2568" i="11"/>
  <c r="L2568" i="11"/>
  <c r="M2567" i="11"/>
  <c r="L2567" i="11"/>
  <c r="M2566" i="11"/>
  <c r="L2566" i="11"/>
  <c r="M2565" i="11"/>
  <c r="L2565" i="11"/>
  <c r="M2564" i="11"/>
  <c r="L2564" i="11"/>
  <c r="M2563" i="11"/>
  <c r="L2563" i="11"/>
  <c r="Q2562" i="11"/>
  <c r="P2562" i="11"/>
  <c r="O2562" i="11"/>
  <c r="M2562" i="11"/>
  <c r="L2562" i="11"/>
  <c r="M2561" i="11"/>
  <c r="L2561" i="11"/>
  <c r="M2560" i="11"/>
  <c r="L2560" i="11"/>
  <c r="O2559" i="11"/>
  <c r="M2559" i="11"/>
  <c r="L2559" i="11"/>
  <c r="M2558" i="11"/>
  <c r="L2558" i="11"/>
  <c r="M2557" i="11"/>
  <c r="L2557" i="11"/>
  <c r="M2556" i="11"/>
  <c r="L2556" i="11"/>
  <c r="M2555" i="11"/>
  <c r="L2555" i="11"/>
  <c r="O2554" i="11"/>
  <c r="M2554" i="11"/>
  <c r="L2554" i="11"/>
  <c r="M2553" i="11"/>
  <c r="L2553" i="11"/>
  <c r="M2552" i="11"/>
  <c r="L2552" i="11"/>
  <c r="M2551" i="11"/>
  <c r="L2551" i="11"/>
  <c r="O2550" i="11"/>
  <c r="M2550" i="11"/>
  <c r="L2550" i="11"/>
  <c r="M2549" i="11"/>
  <c r="L2549" i="11"/>
  <c r="M2548" i="11"/>
  <c r="L2548" i="11"/>
  <c r="O2547" i="11"/>
  <c r="M2547" i="11"/>
  <c r="L2547" i="11"/>
  <c r="M2546" i="11"/>
  <c r="L2546" i="11"/>
  <c r="M2545" i="11"/>
  <c r="L2545" i="11"/>
  <c r="M2544" i="11"/>
  <c r="L2544" i="11"/>
  <c r="M2543" i="11"/>
  <c r="L2543" i="11"/>
  <c r="M2542" i="11"/>
  <c r="L2542" i="11"/>
  <c r="M2541" i="11"/>
  <c r="L2541" i="11"/>
  <c r="Q2540" i="11"/>
  <c r="P2540" i="11"/>
  <c r="O2540" i="11"/>
  <c r="M2540" i="11"/>
  <c r="L2540" i="11"/>
  <c r="M2539" i="11"/>
  <c r="L2539" i="11"/>
  <c r="M2538" i="11"/>
  <c r="L2538" i="11"/>
  <c r="M2537" i="11"/>
  <c r="L2537" i="11"/>
  <c r="O2536" i="11"/>
  <c r="M2536" i="11"/>
  <c r="L2536" i="11"/>
  <c r="M2535" i="11"/>
  <c r="L2535" i="11"/>
  <c r="M2534" i="11"/>
  <c r="L2534" i="11"/>
  <c r="M2533" i="11"/>
  <c r="L2533" i="11"/>
  <c r="M2532" i="11"/>
  <c r="L2532" i="11"/>
  <c r="O2531" i="11"/>
  <c r="M2531" i="11"/>
  <c r="L2531" i="11"/>
  <c r="M2530" i="11"/>
  <c r="L2530" i="11"/>
  <c r="M2529" i="11"/>
  <c r="L2529" i="11"/>
  <c r="O2528" i="11"/>
  <c r="M2528" i="11"/>
  <c r="L2528" i="11"/>
  <c r="M2527" i="11"/>
  <c r="L2527" i="11"/>
  <c r="M2526" i="11"/>
  <c r="L2526" i="11"/>
  <c r="M2525" i="11"/>
  <c r="L2525" i="11"/>
  <c r="O2524" i="11"/>
  <c r="M2524" i="11"/>
  <c r="L2524" i="11"/>
  <c r="M2523" i="11"/>
  <c r="L2523" i="11"/>
  <c r="M2522" i="11"/>
  <c r="L2522" i="11"/>
  <c r="O2521" i="11"/>
  <c r="M2521" i="11"/>
  <c r="L2521" i="11"/>
  <c r="M2520" i="11"/>
  <c r="L2520" i="11"/>
  <c r="M2519" i="11"/>
  <c r="L2519" i="11"/>
  <c r="M2518" i="11"/>
  <c r="L2518" i="11"/>
  <c r="M2517" i="11"/>
  <c r="L2517" i="11"/>
  <c r="M2516" i="11"/>
  <c r="L2516" i="11"/>
  <c r="O2515" i="11"/>
  <c r="M2515" i="11"/>
  <c r="L2515" i="11"/>
  <c r="M2514" i="11"/>
  <c r="L2514" i="11"/>
  <c r="M2513" i="11"/>
  <c r="L2513" i="11"/>
  <c r="M2512" i="11"/>
  <c r="L2512" i="11"/>
  <c r="M2511" i="11"/>
  <c r="L2511" i="11"/>
  <c r="O2510" i="11"/>
  <c r="M2510" i="11"/>
  <c r="L2510" i="11"/>
  <c r="M2509" i="11"/>
  <c r="L2509" i="11"/>
  <c r="M2508" i="11"/>
  <c r="L2508" i="11"/>
  <c r="O2507" i="11"/>
  <c r="M2507" i="11"/>
  <c r="L2507" i="11"/>
  <c r="M2506" i="11"/>
  <c r="L2506" i="11"/>
  <c r="M2505" i="11"/>
  <c r="L2505" i="11"/>
  <c r="M2504" i="11"/>
  <c r="L2504" i="11"/>
  <c r="M2503" i="11"/>
  <c r="L2503" i="11"/>
  <c r="Q2502" i="11"/>
  <c r="P2502" i="11"/>
  <c r="O2502" i="11"/>
  <c r="M2502" i="11"/>
  <c r="L2502" i="11"/>
  <c r="M2501" i="11"/>
  <c r="L2501" i="11"/>
  <c r="M2500" i="11"/>
  <c r="L2500" i="11"/>
  <c r="M2499" i="11"/>
  <c r="L2499" i="11"/>
  <c r="P2498" i="11"/>
  <c r="Q2498" i="11" s="1"/>
  <c r="O2498" i="11"/>
  <c r="M2498" i="11"/>
  <c r="L2498" i="11"/>
  <c r="M2497" i="11"/>
  <c r="L2497" i="11"/>
  <c r="M2496" i="11"/>
  <c r="L2496" i="11"/>
  <c r="Q2495" i="11"/>
  <c r="P2495" i="11"/>
  <c r="O2495" i="11"/>
  <c r="M2495" i="11"/>
  <c r="L2495" i="11"/>
  <c r="M2494" i="11"/>
  <c r="L2494" i="11"/>
  <c r="M2493" i="11"/>
  <c r="L2493" i="11"/>
  <c r="M2492" i="11"/>
  <c r="L2492" i="11"/>
  <c r="M2491" i="11"/>
  <c r="L2491" i="11"/>
  <c r="O2490" i="11"/>
  <c r="M2490" i="11"/>
  <c r="L2490" i="11"/>
  <c r="M2489" i="11"/>
  <c r="L2489" i="11"/>
  <c r="M2488" i="11"/>
  <c r="L2488" i="11"/>
  <c r="M2487" i="11"/>
  <c r="L2487" i="11"/>
  <c r="O2486" i="11"/>
  <c r="M2486" i="11"/>
  <c r="L2486" i="11"/>
  <c r="M2485" i="11"/>
  <c r="L2485" i="11"/>
  <c r="M2484" i="11"/>
  <c r="L2484" i="11"/>
  <c r="O2483" i="11"/>
  <c r="M2483" i="11"/>
  <c r="L2483" i="11"/>
  <c r="M2482" i="11"/>
  <c r="L2482" i="11"/>
  <c r="M2481" i="11"/>
  <c r="L2481" i="11"/>
  <c r="M2480" i="11"/>
  <c r="L2480" i="11"/>
  <c r="M2479" i="11"/>
  <c r="L2479" i="11"/>
  <c r="Q2478" i="11"/>
  <c r="P2478" i="11"/>
  <c r="O2478" i="11"/>
  <c r="M2478" i="11"/>
  <c r="L2478" i="11"/>
  <c r="M2477" i="11"/>
  <c r="L2477" i="11"/>
  <c r="M2476" i="11"/>
  <c r="L2476" i="11"/>
  <c r="Q2475" i="11"/>
  <c r="P2475" i="11"/>
  <c r="O2475" i="11"/>
  <c r="M2475" i="11"/>
  <c r="L2475" i="11"/>
  <c r="M2474" i="11"/>
  <c r="L2474" i="11"/>
  <c r="M2473" i="11"/>
  <c r="L2473" i="11"/>
  <c r="M2472" i="11"/>
  <c r="L2472" i="11"/>
  <c r="M2471" i="11"/>
  <c r="L2471" i="11"/>
  <c r="O2470" i="11"/>
  <c r="M2470" i="11"/>
  <c r="L2470" i="11"/>
  <c r="M2469" i="11"/>
  <c r="L2469" i="11"/>
  <c r="M2468" i="11"/>
  <c r="L2468" i="11"/>
  <c r="M2467" i="11"/>
  <c r="L2467" i="11"/>
  <c r="O2466" i="11"/>
  <c r="M2466" i="11"/>
  <c r="L2466" i="11"/>
  <c r="M2465" i="11"/>
  <c r="L2465" i="11"/>
  <c r="M2464" i="11"/>
  <c r="L2464" i="11"/>
  <c r="M2463" i="11"/>
  <c r="L2463" i="11"/>
  <c r="M2462" i="11"/>
  <c r="L2462" i="11"/>
  <c r="Q2461" i="11"/>
  <c r="P2461" i="11"/>
  <c r="O2461" i="11"/>
  <c r="M2461" i="11"/>
  <c r="L2461" i="11"/>
  <c r="M2460" i="11"/>
  <c r="L2460" i="11"/>
  <c r="M2459" i="11"/>
  <c r="L2459" i="11"/>
  <c r="M2458" i="11"/>
  <c r="L2458" i="11"/>
  <c r="M2457" i="11"/>
  <c r="L2457" i="11"/>
  <c r="O2456" i="11"/>
  <c r="M2456" i="11"/>
  <c r="L2456" i="11"/>
  <c r="M2455" i="11"/>
  <c r="L2455" i="11"/>
  <c r="M2454" i="11"/>
  <c r="L2454" i="11"/>
  <c r="M2453" i="11"/>
  <c r="L2453" i="11"/>
  <c r="O2452" i="11"/>
  <c r="M2452" i="11"/>
  <c r="L2452" i="11"/>
  <c r="M2451" i="11"/>
  <c r="L2451" i="11"/>
  <c r="M2450" i="11"/>
  <c r="L2450" i="11"/>
  <c r="M2449" i="11"/>
  <c r="L2449" i="11"/>
  <c r="M2448" i="11"/>
  <c r="L2448" i="11"/>
  <c r="P2447" i="11"/>
  <c r="Q2447" i="11" s="1"/>
  <c r="O2447" i="11"/>
  <c r="M2447" i="11"/>
  <c r="L2447" i="11"/>
  <c r="M2446" i="11"/>
  <c r="L2446" i="11"/>
  <c r="M2445" i="11"/>
  <c r="L2445" i="11"/>
  <c r="M2444" i="11"/>
  <c r="L2444" i="11"/>
  <c r="M2443" i="11"/>
  <c r="L2443" i="11"/>
  <c r="O2442" i="11"/>
  <c r="M2442" i="11"/>
  <c r="L2442" i="11"/>
  <c r="M2441" i="11"/>
  <c r="L2441" i="11"/>
  <c r="M2440" i="11"/>
  <c r="L2440" i="11"/>
  <c r="M2439" i="11"/>
  <c r="L2439" i="11"/>
  <c r="M2438" i="11"/>
  <c r="L2438" i="11"/>
  <c r="O2437" i="11"/>
  <c r="M2437" i="11"/>
  <c r="L2437" i="11"/>
  <c r="M2436" i="11"/>
  <c r="L2436" i="11"/>
  <c r="M2435" i="11"/>
  <c r="L2435" i="11"/>
  <c r="O2434" i="11"/>
  <c r="M2434" i="11"/>
  <c r="L2434" i="11"/>
  <c r="M2433" i="11"/>
  <c r="L2433" i="11"/>
  <c r="O2432" i="11"/>
  <c r="M2432" i="11"/>
  <c r="L2432" i="11"/>
  <c r="M2431" i="11"/>
  <c r="L2431" i="11"/>
  <c r="M2430" i="11"/>
  <c r="L2430" i="11"/>
  <c r="O2429" i="11"/>
  <c r="M2429" i="11"/>
  <c r="L2429" i="11"/>
  <c r="M2428" i="11"/>
  <c r="L2428" i="11"/>
  <c r="M2427" i="11"/>
  <c r="L2427" i="11"/>
  <c r="Q2426" i="11"/>
  <c r="P2426" i="11"/>
  <c r="O2426" i="11"/>
  <c r="M2426" i="11"/>
  <c r="L2426" i="11"/>
  <c r="M2425" i="11"/>
  <c r="L2425" i="11"/>
  <c r="M2424" i="11"/>
  <c r="L2424" i="11"/>
  <c r="M2423" i="11"/>
  <c r="L2423" i="11"/>
  <c r="O2422" i="11"/>
  <c r="M2422" i="11"/>
  <c r="L2422" i="11"/>
  <c r="M2421" i="11"/>
  <c r="L2421" i="11"/>
  <c r="M2420" i="11"/>
  <c r="L2420" i="11"/>
  <c r="M2419" i="11"/>
  <c r="L2419" i="11"/>
  <c r="M2418" i="11"/>
  <c r="L2418" i="11"/>
  <c r="O2417" i="11"/>
  <c r="M2417" i="11"/>
  <c r="L2417" i="11"/>
  <c r="M2416" i="11"/>
  <c r="L2416" i="11"/>
  <c r="M2415" i="11"/>
  <c r="L2415" i="11"/>
  <c r="M2414" i="11"/>
  <c r="L2414" i="11"/>
  <c r="O2413" i="11"/>
  <c r="M2413" i="11"/>
  <c r="L2413" i="11"/>
  <c r="M2412" i="11"/>
  <c r="L2412" i="11"/>
  <c r="M2411" i="11"/>
  <c r="L2411" i="11"/>
  <c r="P2410" i="11"/>
  <c r="Q2410" i="11" s="1"/>
  <c r="O2410" i="11"/>
  <c r="M2410" i="11"/>
  <c r="L2410" i="11"/>
  <c r="M2409" i="11"/>
  <c r="L2409" i="11"/>
  <c r="M2408" i="11"/>
  <c r="L2408" i="11"/>
  <c r="O2407" i="11"/>
  <c r="M2407" i="11"/>
  <c r="L2407" i="11"/>
  <c r="O2406" i="11"/>
  <c r="M2406" i="11"/>
  <c r="L2406" i="11"/>
  <c r="M2405" i="11"/>
  <c r="L2405" i="11"/>
  <c r="M2404" i="11"/>
  <c r="L2404" i="11"/>
  <c r="M2403" i="11"/>
  <c r="L2403" i="11"/>
  <c r="O2402" i="11"/>
  <c r="M2402" i="11"/>
  <c r="L2402" i="11"/>
  <c r="M2401" i="11"/>
  <c r="L2401" i="11"/>
  <c r="M2400" i="11"/>
  <c r="L2400" i="11"/>
  <c r="M2399" i="11"/>
  <c r="L2399" i="11"/>
  <c r="Q2398" i="11"/>
  <c r="P2398" i="11"/>
  <c r="O2398" i="11"/>
  <c r="M2398" i="11"/>
  <c r="L2398" i="11"/>
  <c r="M2397" i="11"/>
  <c r="L2397" i="11"/>
  <c r="M2396" i="11"/>
  <c r="L2396" i="11"/>
  <c r="O2395" i="11"/>
  <c r="M2395" i="11"/>
  <c r="L2395" i="11"/>
  <c r="M2394" i="11"/>
  <c r="L2394" i="11"/>
  <c r="M2393" i="11"/>
  <c r="L2393" i="11"/>
  <c r="M2392" i="11"/>
  <c r="L2392" i="11"/>
  <c r="M2391" i="11"/>
  <c r="L2391" i="11"/>
  <c r="O2390" i="11"/>
  <c r="M2390" i="11"/>
  <c r="L2390" i="11"/>
  <c r="M2389" i="11"/>
  <c r="L2389" i="11"/>
  <c r="M2388" i="11"/>
  <c r="L2388" i="11"/>
  <c r="M2387" i="11"/>
  <c r="L2387" i="11"/>
  <c r="M2386" i="11"/>
  <c r="L2386" i="11"/>
  <c r="O2385" i="11"/>
  <c r="M2385" i="11"/>
  <c r="L2385" i="11"/>
  <c r="M2384" i="11"/>
  <c r="L2384" i="11"/>
  <c r="M2383" i="11"/>
  <c r="L2383" i="11"/>
  <c r="P2382" i="11"/>
  <c r="Q2382" i="11" s="1"/>
  <c r="O2382" i="11"/>
  <c r="M2382" i="11"/>
  <c r="L2382" i="11"/>
  <c r="M2381" i="11"/>
  <c r="L2381" i="11"/>
  <c r="M2380" i="11"/>
  <c r="L2380" i="11"/>
  <c r="O2379" i="11"/>
  <c r="M2379" i="11"/>
  <c r="L2379" i="11"/>
  <c r="M2378" i="11"/>
  <c r="L2378" i="11"/>
  <c r="M2377" i="11"/>
  <c r="L2377" i="11"/>
  <c r="M2376" i="11"/>
  <c r="L2376" i="11"/>
  <c r="O2375" i="11"/>
  <c r="M2375" i="11"/>
  <c r="L2375" i="11"/>
  <c r="M2374" i="11"/>
  <c r="L2374" i="11"/>
  <c r="M2373" i="11"/>
  <c r="L2373" i="11"/>
  <c r="O2372" i="11"/>
  <c r="M2372" i="11"/>
  <c r="L2372" i="11"/>
  <c r="M2371" i="11"/>
  <c r="L2371" i="11"/>
  <c r="O2370" i="11"/>
  <c r="M2370" i="11"/>
  <c r="L2370" i="11"/>
  <c r="M2369" i="11"/>
  <c r="L2369" i="11"/>
  <c r="M2368" i="11"/>
  <c r="L2368" i="11"/>
  <c r="M2367" i="11"/>
  <c r="L2367" i="11"/>
  <c r="M2366" i="11"/>
  <c r="L2366" i="11"/>
  <c r="M2365" i="11"/>
  <c r="L2365" i="11"/>
  <c r="O2364" i="11"/>
  <c r="M2364" i="11"/>
  <c r="L2364" i="11"/>
  <c r="M2363" i="11"/>
  <c r="L2363" i="11"/>
  <c r="M2362" i="11"/>
  <c r="L2362" i="11"/>
  <c r="M2361" i="11"/>
  <c r="L2361" i="11"/>
  <c r="M2360" i="11"/>
  <c r="L2360" i="11"/>
  <c r="Q2359" i="11"/>
  <c r="P2359" i="11"/>
  <c r="O2359" i="11"/>
  <c r="M2359" i="11"/>
  <c r="L2359" i="11"/>
  <c r="M2358" i="11"/>
  <c r="L2358" i="11"/>
  <c r="O2357" i="11"/>
  <c r="M2357" i="11"/>
  <c r="L2357" i="11"/>
  <c r="M2356" i="11"/>
  <c r="L2356" i="11"/>
  <c r="M2355" i="11"/>
  <c r="L2355" i="11"/>
  <c r="P2354" i="11"/>
  <c r="Q2354" i="11" s="1"/>
  <c r="O2354" i="11"/>
  <c r="M2354" i="11"/>
  <c r="L2354" i="11"/>
  <c r="M2353" i="11"/>
  <c r="L2353" i="11"/>
  <c r="M2352" i="11"/>
  <c r="L2352" i="11"/>
  <c r="M2351" i="11"/>
  <c r="L2351" i="11"/>
  <c r="O2350" i="11"/>
  <c r="M2350" i="11"/>
  <c r="L2350" i="11"/>
  <c r="M2349" i="11"/>
  <c r="L2349" i="11"/>
  <c r="O2348" i="11"/>
  <c r="M2348" i="11"/>
  <c r="L2348" i="11"/>
  <c r="M2347" i="11"/>
  <c r="L2347" i="11"/>
  <c r="O2346" i="11"/>
  <c r="M2346" i="11"/>
  <c r="L2346" i="11"/>
  <c r="O2345" i="11"/>
  <c r="M2345" i="11"/>
  <c r="L2345" i="11"/>
  <c r="M2344" i="11"/>
  <c r="L2344" i="11"/>
  <c r="M2343" i="11"/>
  <c r="L2343" i="11"/>
  <c r="M2342" i="11"/>
  <c r="L2342" i="11"/>
  <c r="O2341" i="11"/>
  <c r="M2341" i="11"/>
  <c r="L2341" i="11"/>
  <c r="M2340" i="11"/>
  <c r="L2340" i="11"/>
  <c r="M2339" i="11"/>
  <c r="L2339" i="11"/>
  <c r="M2338" i="11"/>
  <c r="L2338" i="11"/>
  <c r="M2337" i="11"/>
  <c r="L2337" i="11"/>
  <c r="M2336" i="11"/>
  <c r="L2336" i="11"/>
  <c r="Q2335" i="11"/>
  <c r="P2335" i="11"/>
  <c r="O2335" i="11"/>
  <c r="M2335" i="11"/>
  <c r="L2335" i="11"/>
  <c r="M2334" i="11"/>
  <c r="L2334" i="11"/>
  <c r="O2333" i="11"/>
  <c r="M2333" i="11"/>
  <c r="L2333" i="11"/>
  <c r="M2332" i="11"/>
  <c r="L2332" i="11"/>
  <c r="M2331" i="11"/>
  <c r="L2331" i="11"/>
  <c r="O2330" i="11"/>
  <c r="M2330" i="11"/>
  <c r="L2330" i="11"/>
  <c r="M2329" i="11"/>
  <c r="L2329" i="11"/>
  <c r="M2328" i="11"/>
  <c r="L2328" i="11"/>
  <c r="O2327" i="11"/>
  <c r="M2327" i="11"/>
  <c r="L2327" i="11"/>
  <c r="M2326" i="11"/>
  <c r="L2326" i="11"/>
  <c r="M2325" i="11"/>
  <c r="L2325" i="11"/>
  <c r="M2324" i="11"/>
  <c r="L2324" i="11"/>
  <c r="O2323" i="11"/>
  <c r="M2323" i="11"/>
  <c r="L2323" i="11"/>
  <c r="M2322" i="11"/>
  <c r="L2322" i="11"/>
  <c r="M2321" i="11"/>
  <c r="L2321" i="11"/>
  <c r="M2320" i="11"/>
  <c r="L2320" i="11"/>
  <c r="O2319" i="11"/>
  <c r="M2319" i="11"/>
  <c r="L2319" i="11"/>
  <c r="M2318" i="11"/>
  <c r="L2318" i="11"/>
  <c r="M2317" i="11"/>
  <c r="L2317" i="11"/>
  <c r="M2316" i="11"/>
  <c r="L2316" i="11"/>
  <c r="O2315" i="11"/>
  <c r="M2315" i="11"/>
  <c r="L2315" i="11"/>
  <c r="M2314" i="11"/>
  <c r="L2314" i="11"/>
  <c r="M2313" i="11"/>
  <c r="L2313" i="11"/>
  <c r="M2312" i="11"/>
  <c r="L2312" i="11"/>
  <c r="M2311" i="11"/>
  <c r="L2311" i="11"/>
  <c r="O2310" i="11"/>
  <c r="M2310" i="11"/>
  <c r="L2310" i="11"/>
  <c r="M2309" i="11"/>
  <c r="L2309" i="11"/>
  <c r="M2308" i="11"/>
  <c r="L2308" i="11"/>
  <c r="M2307" i="11"/>
  <c r="L2307" i="11"/>
  <c r="M2306" i="11"/>
  <c r="L2306" i="11"/>
  <c r="P2305" i="11"/>
  <c r="Q2305" i="11" s="1"/>
  <c r="O2305" i="11"/>
  <c r="M2305" i="11"/>
  <c r="L2305" i="11"/>
  <c r="O2304" i="11"/>
  <c r="M2304" i="11"/>
  <c r="L2304" i="11"/>
  <c r="M2303" i="11"/>
  <c r="L2303" i="11"/>
  <c r="M2302" i="11"/>
  <c r="L2302" i="11"/>
  <c r="M2301" i="11"/>
  <c r="L2301" i="11"/>
  <c r="O2300" i="11"/>
  <c r="M2300" i="11"/>
  <c r="L2300" i="11"/>
  <c r="M2299" i="11"/>
  <c r="L2299" i="11"/>
  <c r="M2298" i="11"/>
  <c r="L2298" i="11"/>
  <c r="M2297" i="11"/>
  <c r="L2297" i="11"/>
  <c r="M2296" i="11"/>
  <c r="L2296" i="11"/>
  <c r="M2295" i="11"/>
  <c r="L2295" i="11"/>
  <c r="M2294" i="11"/>
  <c r="L2294" i="11"/>
  <c r="M2293" i="11"/>
  <c r="L2293" i="11"/>
  <c r="Q2292" i="11"/>
  <c r="P2292" i="11"/>
  <c r="O2292" i="11"/>
  <c r="M2292" i="11"/>
  <c r="L2292" i="11"/>
  <c r="M2291" i="11"/>
  <c r="L2291" i="11"/>
  <c r="M2290" i="11"/>
  <c r="L2290" i="11"/>
  <c r="M2289" i="11"/>
  <c r="L2289" i="11"/>
  <c r="O2288" i="11"/>
  <c r="M2288" i="11"/>
  <c r="L2288" i="11"/>
  <c r="M2287" i="11"/>
  <c r="L2287" i="11"/>
  <c r="Q2286" i="11"/>
  <c r="P2286" i="11"/>
  <c r="O2286" i="11"/>
  <c r="M2286" i="11"/>
  <c r="L2286" i="11"/>
  <c r="M2285" i="11"/>
  <c r="L2285" i="11"/>
  <c r="M2284" i="11"/>
  <c r="L2284" i="11"/>
  <c r="M2283" i="11"/>
  <c r="L2283" i="11"/>
  <c r="M2282" i="11"/>
  <c r="L2282" i="11"/>
  <c r="M2281" i="11"/>
  <c r="L2281" i="11"/>
  <c r="Q2280" i="11"/>
  <c r="P2280" i="11"/>
  <c r="O2280" i="11"/>
  <c r="M2280" i="11"/>
  <c r="L2280" i="11"/>
  <c r="M2279" i="11"/>
  <c r="L2279" i="11"/>
  <c r="O2278" i="11"/>
  <c r="M2278" i="11"/>
  <c r="L2278" i="11"/>
  <c r="M2277" i="11"/>
  <c r="L2277" i="11"/>
  <c r="M2276" i="11"/>
  <c r="L2276" i="11"/>
  <c r="M2275" i="11"/>
  <c r="L2275" i="11"/>
  <c r="M2274" i="11"/>
  <c r="L2274" i="11"/>
  <c r="M2273" i="11"/>
  <c r="L2273" i="11"/>
  <c r="Q2272" i="11"/>
  <c r="P2272" i="11"/>
  <c r="O2272" i="11"/>
  <c r="M2272" i="11"/>
  <c r="L2272" i="11"/>
  <c r="M2271" i="11"/>
  <c r="L2271" i="11"/>
  <c r="O2270" i="11"/>
  <c r="M2270" i="11"/>
  <c r="L2270" i="11"/>
  <c r="M2269" i="11"/>
  <c r="L2269" i="11"/>
  <c r="M2268" i="11"/>
  <c r="L2268" i="11"/>
  <c r="O2267" i="11"/>
  <c r="M2267" i="11"/>
  <c r="L2267" i="11"/>
  <c r="M2266" i="11"/>
  <c r="L2266" i="11"/>
  <c r="M2265" i="11"/>
  <c r="L2265" i="11"/>
  <c r="O2264" i="11"/>
  <c r="M2264" i="11"/>
  <c r="L2264" i="11"/>
  <c r="M2263" i="11"/>
  <c r="L2263" i="11"/>
  <c r="M2262" i="11"/>
  <c r="L2262" i="11"/>
  <c r="M2261" i="11"/>
  <c r="L2261" i="11"/>
  <c r="M2260" i="11"/>
  <c r="L2260" i="11"/>
  <c r="Q2259" i="11"/>
  <c r="P2259" i="11"/>
  <c r="O2259" i="11"/>
  <c r="M2259" i="11"/>
  <c r="L2259" i="11"/>
  <c r="M2258" i="11"/>
  <c r="L2258" i="11"/>
  <c r="M2257" i="11"/>
  <c r="L2257" i="11"/>
  <c r="M2256" i="11"/>
  <c r="L2256" i="11"/>
  <c r="P2255" i="11"/>
  <c r="Q2255" i="11" s="1"/>
  <c r="O2255" i="11"/>
  <c r="M2255" i="11"/>
  <c r="L2255" i="11"/>
  <c r="M2254" i="11"/>
  <c r="L2254" i="11"/>
  <c r="M2253" i="11"/>
  <c r="L2253" i="11"/>
  <c r="M2252" i="11"/>
  <c r="L2252" i="11"/>
  <c r="O2251" i="11"/>
  <c r="M2251" i="11"/>
  <c r="L2251" i="11"/>
  <c r="M2250" i="11"/>
  <c r="L2250" i="11"/>
  <c r="M2249" i="11"/>
  <c r="L2249" i="11"/>
  <c r="M2248" i="11"/>
  <c r="L2248" i="11"/>
  <c r="O2247" i="11"/>
  <c r="M2247" i="11"/>
  <c r="L2247" i="11"/>
  <c r="M2246" i="11"/>
  <c r="L2246" i="11"/>
  <c r="M2245" i="11"/>
  <c r="L2245" i="11"/>
  <c r="O2244" i="11"/>
  <c r="M2244" i="11"/>
  <c r="L2244" i="11"/>
  <c r="M2243" i="11"/>
  <c r="L2243" i="11"/>
  <c r="M2242" i="11"/>
  <c r="L2242" i="11"/>
  <c r="M2241" i="11"/>
  <c r="L2241" i="11"/>
  <c r="P2240" i="11"/>
  <c r="Q2240" i="11" s="1"/>
  <c r="O2240" i="11"/>
  <c r="M2240" i="11"/>
  <c r="L2240" i="11"/>
  <c r="M2239" i="11"/>
  <c r="L2239" i="11"/>
  <c r="O2238" i="11"/>
  <c r="M2238" i="11"/>
  <c r="L2238" i="11"/>
  <c r="M2237" i="11"/>
  <c r="L2237" i="11"/>
  <c r="M2236" i="11"/>
  <c r="L2236" i="11"/>
  <c r="M2235" i="11"/>
  <c r="L2235" i="11"/>
  <c r="O2234" i="11"/>
  <c r="M2234" i="11"/>
  <c r="L2234" i="11"/>
  <c r="M2233" i="11"/>
  <c r="L2233" i="11"/>
  <c r="M2232" i="11"/>
  <c r="L2232" i="11"/>
  <c r="M2231" i="11"/>
  <c r="L2231" i="11"/>
  <c r="M2230" i="11"/>
  <c r="L2230" i="11"/>
  <c r="M2229" i="11"/>
  <c r="L2229" i="11"/>
  <c r="O2228" i="11"/>
  <c r="M2228" i="11"/>
  <c r="L2228" i="11"/>
  <c r="M2227" i="11"/>
  <c r="L2227" i="11"/>
  <c r="M2226" i="11"/>
  <c r="L2226" i="11"/>
  <c r="M2225" i="11"/>
  <c r="L2225" i="11"/>
  <c r="Q2224" i="11"/>
  <c r="P2224" i="11"/>
  <c r="O2224" i="11"/>
  <c r="M2224" i="11"/>
  <c r="L2224" i="11"/>
  <c r="M2223" i="11"/>
  <c r="L2223" i="11"/>
  <c r="M2222" i="11"/>
  <c r="L2222" i="11"/>
  <c r="M2221" i="11"/>
  <c r="L2221" i="11"/>
  <c r="Q2220" i="11"/>
  <c r="P2220" i="11"/>
  <c r="O2220" i="11"/>
  <c r="M2220" i="11"/>
  <c r="L2220" i="11"/>
  <c r="M2219" i="11"/>
  <c r="L2219" i="11"/>
  <c r="M2218" i="11"/>
  <c r="L2218" i="11"/>
  <c r="M2217" i="11"/>
  <c r="L2217" i="11"/>
  <c r="P2216" i="11"/>
  <c r="Q2216" i="11" s="1"/>
  <c r="O2216" i="11"/>
  <c r="M2216" i="11"/>
  <c r="L2216" i="11"/>
  <c r="M2215" i="11"/>
  <c r="L2215" i="11"/>
  <c r="M2214" i="11"/>
  <c r="L2214" i="11"/>
  <c r="O2213" i="11"/>
  <c r="M2213" i="11"/>
  <c r="L2213" i="11"/>
  <c r="M2212" i="11"/>
  <c r="L2212" i="11"/>
  <c r="M2211" i="11"/>
  <c r="L2211" i="11"/>
  <c r="O2210" i="11"/>
  <c r="M2210" i="11"/>
  <c r="L2210" i="11"/>
  <c r="M2209" i="11"/>
  <c r="L2209" i="11"/>
  <c r="M2208" i="11"/>
  <c r="L2208" i="11"/>
  <c r="M2207" i="11"/>
  <c r="L2207" i="11"/>
  <c r="M2206" i="11"/>
  <c r="L2206" i="11"/>
  <c r="M2205" i="11"/>
  <c r="L2205" i="11"/>
  <c r="M2204" i="11"/>
  <c r="L2204" i="11"/>
  <c r="P2203" i="11"/>
  <c r="Q2203" i="11" s="1"/>
  <c r="O2203" i="11"/>
  <c r="M2203" i="11"/>
  <c r="L2203" i="11"/>
  <c r="O2202" i="11"/>
  <c r="M2202" i="11"/>
  <c r="L2202" i="11"/>
  <c r="M2201" i="11"/>
  <c r="L2201" i="11"/>
  <c r="O2200" i="11"/>
  <c r="M2200" i="11"/>
  <c r="L2200" i="11"/>
  <c r="M2199" i="11"/>
  <c r="L2199" i="11"/>
  <c r="O2198" i="11"/>
  <c r="M2198" i="11"/>
  <c r="L2198" i="11"/>
  <c r="M2197" i="11"/>
  <c r="L2197" i="11"/>
  <c r="O2196" i="11"/>
  <c r="M2196" i="11"/>
  <c r="L2196" i="11"/>
  <c r="M2195" i="11"/>
  <c r="L2195" i="11"/>
  <c r="M2194" i="11"/>
  <c r="L2194" i="11"/>
  <c r="M2193" i="11"/>
  <c r="L2193" i="11"/>
  <c r="M2192" i="11"/>
  <c r="L2192" i="11"/>
  <c r="O2191" i="11"/>
  <c r="M2191" i="11"/>
  <c r="L2191" i="11"/>
  <c r="M2190" i="11"/>
  <c r="L2190" i="11"/>
  <c r="O2189" i="11"/>
  <c r="M2189" i="11"/>
  <c r="L2189" i="11"/>
  <c r="M2188" i="11"/>
  <c r="L2188" i="11"/>
  <c r="M2187" i="11"/>
  <c r="L2187" i="11"/>
  <c r="M2186" i="11"/>
  <c r="L2186" i="11"/>
  <c r="M2185" i="11"/>
  <c r="L2185" i="11"/>
  <c r="O2184" i="11"/>
  <c r="M2184" i="11"/>
  <c r="L2184" i="11"/>
  <c r="O2183" i="11"/>
  <c r="M2183" i="11"/>
  <c r="L2183" i="11"/>
  <c r="M2182" i="11"/>
  <c r="L2182" i="11"/>
  <c r="M2181" i="11"/>
  <c r="L2181" i="11"/>
  <c r="O2180" i="11"/>
  <c r="M2180" i="11"/>
  <c r="L2180" i="11"/>
  <c r="M2179" i="11"/>
  <c r="L2179" i="11"/>
  <c r="M2178" i="11"/>
  <c r="L2178" i="11"/>
  <c r="M2177" i="11"/>
  <c r="L2177" i="11"/>
  <c r="M2176" i="11"/>
  <c r="L2176" i="11"/>
  <c r="O2175" i="11"/>
  <c r="M2175" i="11"/>
  <c r="L2175" i="11"/>
  <c r="M2174" i="11"/>
  <c r="L2174" i="11"/>
  <c r="M2173" i="11"/>
  <c r="L2173" i="11"/>
  <c r="M2172" i="11"/>
  <c r="L2172" i="11"/>
  <c r="O2171" i="11"/>
  <c r="M2171" i="11"/>
  <c r="L2171" i="11"/>
  <c r="M2170" i="11"/>
  <c r="L2170" i="11"/>
  <c r="M2169" i="11"/>
  <c r="L2169" i="11"/>
  <c r="O2168" i="11"/>
  <c r="M2168" i="11"/>
  <c r="L2168" i="11"/>
  <c r="M2167" i="11"/>
  <c r="L2167" i="11"/>
  <c r="M2166" i="11"/>
  <c r="L2166" i="11"/>
  <c r="M2165" i="11"/>
  <c r="L2165" i="11"/>
  <c r="M2164" i="11"/>
  <c r="L2164" i="11"/>
  <c r="M2163" i="11"/>
  <c r="L2163" i="11"/>
  <c r="M2162" i="11"/>
  <c r="L2162" i="11"/>
  <c r="Q2161" i="11"/>
  <c r="P2161" i="11"/>
  <c r="O2161" i="11"/>
  <c r="M2161" i="11"/>
  <c r="L2161" i="11"/>
  <c r="O2160" i="11"/>
  <c r="M2160" i="11"/>
  <c r="L2160" i="11"/>
  <c r="M2159" i="11"/>
  <c r="L2159" i="11"/>
  <c r="M2158" i="11"/>
  <c r="L2158" i="11"/>
  <c r="M2157" i="11"/>
  <c r="L2157" i="11"/>
  <c r="P2156" i="11"/>
  <c r="Q2156" i="11" s="1"/>
  <c r="O2156" i="11"/>
  <c r="M2156" i="11"/>
  <c r="L2156" i="11"/>
  <c r="O2155" i="11"/>
  <c r="M2155" i="11"/>
  <c r="L2155" i="11"/>
  <c r="M2154" i="11"/>
  <c r="L2154" i="11"/>
  <c r="M2153" i="11"/>
  <c r="L2153" i="11"/>
  <c r="M2152" i="11"/>
  <c r="L2152" i="11"/>
  <c r="Q2151" i="11"/>
  <c r="P2151" i="11"/>
  <c r="O2151" i="11"/>
  <c r="M2151" i="11"/>
  <c r="L2151" i="11"/>
  <c r="M2150" i="11"/>
  <c r="L2150" i="11"/>
  <c r="M2149" i="11"/>
  <c r="L2149" i="11"/>
  <c r="M2148" i="11"/>
  <c r="L2148" i="11"/>
  <c r="O2147" i="11"/>
  <c r="M2147" i="11"/>
  <c r="L2147" i="11"/>
  <c r="M2146" i="11"/>
  <c r="L2146" i="11"/>
  <c r="M2145" i="11"/>
  <c r="L2145" i="11"/>
  <c r="M2144" i="11"/>
  <c r="L2144" i="11"/>
  <c r="M2143" i="11"/>
  <c r="L2143" i="11"/>
  <c r="O2142" i="11"/>
  <c r="M2142" i="11"/>
  <c r="L2142" i="11"/>
  <c r="M2141" i="11"/>
  <c r="L2141" i="11"/>
  <c r="M2140" i="11"/>
  <c r="L2140" i="11"/>
  <c r="O2139" i="11"/>
  <c r="M2139" i="11"/>
  <c r="L2139" i="11"/>
  <c r="M2138" i="11"/>
  <c r="L2138" i="11"/>
  <c r="M2137" i="11"/>
  <c r="L2137" i="11"/>
  <c r="M2136" i="11"/>
  <c r="L2136" i="11"/>
  <c r="O2135" i="11"/>
  <c r="M2135" i="11"/>
  <c r="L2135" i="11"/>
  <c r="M2134" i="11"/>
  <c r="L2134" i="11"/>
  <c r="O2133" i="11"/>
  <c r="M2133" i="11"/>
  <c r="L2133" i="11"/>
  <c r="M2132" i="11"/>
  <c r="L2132" i="11"/>
  <c r="M2131" i="11"/>
  <c r="L2131" i="11"/>
  <c r="M2130" i="11"/>
  <c r="L2130" i="11"/>
  <c r="Q2129" i="11"/>
  <c r="P2129" i="11"/>
  <c r="O2129" i="11"/>
  <c r="M2129" i="11"/>
  <c r="L2129" i="11"/>
  <c r="M2128" i="11"/>
  <c r="L2128" i="11"/>
  <c r="M2127" i="11"/>
  <c r="L2127" i="11"/>
  <c r="M2126" i="11"/>
  <c r="L2126" i="11"/>
  <c r="Q2125" i="11"/>
  <c r="P2125" i="11"/>
  <c r="O2125" i="11"/>
  <c r="M2125" i="11"/>
  <c r="L2125" i="11"/>
  <c r="M2124" i="11"/>
  <c r="L2124" i="11"/>
  <c r="M2123" i="11"/>
  <c r="L2123" i="11"/>
  <c r="M2122" i="11"/>
  <c r="L2122" i="11"/>
  <c r="O2121" i="11"/>
  <c r="M2121" i="11"/>
  <c r="L2121" i="11"/>
  <c r="M2120" i="11"/>
  <c r="L2120" i="11"/>
  <c r="M2119" i="11"/>
  <c r="L2119" i="11"/>
  <c r="M2118" i="11"/>
  <c r="L2118" i="11"/>
  <c r="O2117" i="11"/>
  <c r="M2117" i="11"/>
  <c r="L2117" i="11"/>
  <c r="M2116" i="11"/>
  <c r="L2116" i="11"/>
  <c r="M2115" i="11"/>
  <c r="L2115" i="11"/>
  <c r="M2114" i="11"/>
  <c r="L2114" i="11"/>
  <c r="Q2113" i="11"/>
  <c r="P2113" i="11"/>
  <c r="O2113" i="11"/>
  <c r="M2113" i="11"/>
  <c r="L2113" i="11"/>
  <c r="M2112" i="11"/>
  <c r="L2112" i="11"/>
  <c r="O2111" i="11"/>
  <c r="M2111" i="11"/>
  <c r="L2111" i="11"/>
  <c r="M2110" i="11"/>
  <c r="L2110" i="11"/>
  <c r="M2109" i="11"/>
  <c r="L2109" i="11"/>
  <c r="M2108" i="11"/>
  <c r="L2108" i="11"/>
  <c r="M2107" i="11"/>
  <c r="L2107" i="11"/>
  <c r="O2106" i="11"/>
  <c r="M2106" i="11"/>
  <c r="L2106" i="11"/>
  <c r="M2105" i="11"/>
  <c r="L2105" i="11"/>
  <c r="M2104" i="11"/>
  <c r="L2104" i="11"/>
  <c r="M2103" i="11"/>
  <c r="L2103" i="11"/>
  <c r="O2102" i="11"/>
  <c r="M2102" i="11"/>
  <c r="L2102" i="11"/>
  <c r="M2101" i="11"/>
  <c r="L2101" i="11"/>
  <c r="M2100" i="11"/>
  <c r="L2100" i="11"/>
  <c r="P2099" i="11"/>
  <c r="Q2099" i="11" s="1"/>
  <c r="O2099" i="11"/>
  <c r="M2099" i="11"/>
  <c r="L2099" i="11"/>
  <c r="M2098" i="11"/>
  <c r="L2098" i="11"/>
  <c r="M2097" i="11"/>
  <c r="L2097" i="11"/>
  <c r="O2096" i="11"/>
  <c r="M2096" i="11"/>
  <c r="L2096" i="11"/>
  <c r="M2095" i="11"/>
  <c r="L2095" i="11"/>
  <c r="O2094" i="11"/>
  <c r="M2094" i="11"/>
  <c r="L2094" i="11"/>
  <c r="M2093" i="11"/>
  <c r="L2093" i="11"/>
  <c r="M2092" i="11"/>
  <c r="L2092" i="11"/>
  <c r="O2091" i="11"/>
  <c r="M2091" i="11"/>
  <c r="L2091" i="11"/>
  <c r="M2090" i="11"/>
  <c r="L2090" i="11"/>
  <c r="M2089" i="11"/>
  <c r="L2089" i="11"/>
  <c r="M2088" i="11"/>
  <c r="L2088" i="11"/>
  <c r="M2087" i="11"/>
  <c r="L2087" i="11"/>
  <c r="O2086" i="11"/>
  <c r="M2086" i="11"/>
  <c r="L2086" i="11"/>
  <c r="M2085" i="11"/>
  <c r="L2085" i="11"/>
  <c r="M2084" i="11"/>
  <c r="L2084" i="11"/>
  <c r="M2083" i="11"/>
  <c r="L2083" i="11"/>
  <c r="M2082" i="11"/>
  <c r="L2082" i="11"/>
  <c r="M2081" i="11"/>
  <c r="L2081" i="11"/>
  <c r="O2080" i="11"/>
  <c r="M2080" i="11"/>
  <c r="L2080" i="11"/>
  <c r="M2079" i="11"/>
  <c r="L2079" i="11"/>
  <c r="M2078" i="11"/>
  <c r="L2078" i="11"/>
  <c r="M2077" i="11"/>
  <c r="L2077" i="11"/>
  <c r="O2076" i="11"/>
  <c r="M2076" i="11"/>
  <c r="L2076" i="11"/>
  <c r="M2075" i="11"/>
  <c r="L2075" i="11"/>
  <c r="M2074" i="11"/>
  <c r="L2074" i="11"/>
  <c r="M2073" i="11"/>
  <c r="L2073" i="11"/>
  <c r="O2072" i="11"/>
  <c r="M2072" i="11"/>
  <c r="L2072" i="11"/>
  <c r="M2071" i="11"/>
  <c r="L2071" i="11"/>
  <c r="M2070" i="11"/>
  <c r="L2070" i="11"/>
  <c r="M2069" i="11"/>
  <c r="L2069" i="11"/>
  <c r="M2068" i="11"/>
  <c r="L2068" i="11"/>
  <c r="M2067" i="11"/>
  <c r="L2067" i="11"/>
  <c r="O2066" i="11"/>
  <c r="M2066" i="11"/>
  <c r="L2066" i="11"/>
  <c r="M2065" i="11"/>
  <c r="L2065" i="11"/>
  <c r="M2064" i="11"/>
  <c r="L2064" i="11"/>
  <c r="O2063" i="11"/>
  <c r="M2063" i="11"/>
  <c r="L2063" i="11"/>
  <c r="M2062" i="11"/>
  <c r="L2062" i="11"/>
  <c r="M2061" i="11"/>
  <c r="L2061" i="11"/>
  <c r="M2060" i="11"/>
  <c r="L2060" i="11"/>
  <c r="M2059" i="11"/>
  <c r="L2059" i="11"/>
  <c r="Q2058" i="11"/>
  <c r="P2058" i="11"/>
  <c r="O2058" i="11"/>
  <c r="M2058" i="11"/>
  <c r="L2058" i="11"/>
  <c r="M2057" i="11"/>
  <c r="L2057" i="11"/>
  <c r="M2056" i="11"/>
  <c r="L2056" i="11"/>
  <c r="M2055" i="11"/>
  <c r="L2055" i="11"/>
  <c r="M2054" i="11"/>
  <c r="L2054" i="11"/>
  <c r="O2053" i="11"/>
  <c r="M2053" i="11"/>
  <c r="L2053" i="11"/>
  <c r="M2052" i="11"/>
  <c r="L2052" i="11"/>
  <c r="M2051" i="11"/>
  <c r="L2051" i="11"/>
  <c r="O2050" i="11"/>
  <c r="M2050" i="11"/>
  <c r="L2050" i="11"/>
  <c r="M2049" i="11"/>
  <c r="L2049" i="11"/>
  <c r="M2048" i="11"/>
  <c r="L2048" i="11"/>
  <c r="M2047" i="11"/>
  <c r="L2047" i="11"/>
  <c r="O2046" i="11"/>
  <c r="M2046" i="11"/>
  <c r="L2046" i="11"/>
  <c r="M2045" i="11"/>
  <c r="L2045" i="11"/>
  <c r="M2044" i="11"/>
  <c r="L2044" i="11"/>
  <c r="M2043" i="11"/>
  <c r="L2043" i="11"/>
  <c r="M2042" i="11"/>
  <c r="L2042" i="11"/>
  <c r="M2041" i="11"/>
  <c r="L2041" i="11"/>
  <c r="P2040" i="11"/>
  <c r="Q2040" i="11" s="1"/>
  <c r="O2040" i="11"/>
  <c r="M2040" i="11"/>
  <c r="L2040" i="11"/>
  <c r="M2039" i="11"/>
  <c r="L2039" i="11"/>
  <c r="M2038" i="11"/>
  <c r="L2038" i="11"/>
  <c r="O2037" i="11"/>
  <c r="M2037" i="11"/>
  <c r="L2037" i="11"/>
  <c r="M2036" i="11"/>
  <c r="L2036" i="11"/>
  <c r="M2035" i="11"/>
  <c r="L2035" i="11"/>
  <c r="M2034" i="11"/>
  <c r="L2034" i="11"/>
  <c r="M2033" i="11"/>
  <c r="L2033" i="11"/>
  <c r="M2032" i="11"/>
  <c r="L2032" i="11"/>
  <c r="M2031" i="11"/>
  <c r="L2031" i="11"/>
  <c r="M2030" i="11"/>
  <c r="L2030" i="11"/>
  <c r="Q2029" i="11"/>
  <c r="P2029" i="11"/>
  <c r="O2029" i="11"/>
  <c r="M2029" i="11"/>
  <c r="L2029" i="11"/>
  <c r="M2028" i="11"/>
  <c r="L2028" i="11"/>
  <c r="M2027" i="11"/>
  <c r="L2027" i="11"/>
  <c r="M2026" i="11"/>
  <c r="L2026" i="11"/>
  <c r="M2025" i="11"/>
  <c r="L2025" i="11"/>
  <c r="P2024" i="11"/>
  <c r="Q2024" i="11" s="1"/>
  <c r="O2024" i="11"/>
  <c r="M2024" i="11"/>
  <c r="L2024" i="11"/>
  <c r="M2023" i="11"/>
  <c r="L2023" i="11"/>
  <c r="M2022" i="11"/>
  <c r="L2022" i="11"/>
  <c r="M2021" i="11"/>
  <c r="L2021" i="11"/>
  <c r="O2020" i="11"/>
  <c r="M2020" i="11"/>
  <c r="L2020" i="11"/>
  <c r="M2019" i="11"/>
  <c r="L2019" i="11"/>
  <c r="M2018" i="11"/>
  <c r="L2018" i="11"/>
  <c r="M2017" i="11"/>
  <c r="L2017" i="11"/>
  <c r="M2016" i="11"/>
  <c r="L2016" i="11"/>
  <c r="M2015" i="11"/>
  <c r="L2015" i="11"/>
  <c r="P2014" i="11"/>
  <c r="Q2014" i="11" s="1"/>
  <c r="O2014" i="11"/>
  <c r="M2014" i="11"/>
  <c r="L2014" i="11"/>
  <c r="M2013" i="11"/>
  <c r="L2013" i="11"/>
  <c r="M2012" i="11"/>
  <c r="L2012" i="11"/>
  <c r="M2011" i="11"/>
  <c r="L2011" i="11"/>
  <c r="O2010" i="11"/>
  <c r="M2010" i="11"/>
  <c r="L2010" i="11"/>
  <c r="M2009" i="11"/>
  <c r="L2009" i="11"/>
  <c r="M2008" i="11"/>
  <c r="L2008" i="11"/>
  <c r="M2007" i="11"/>
  <c r="L2007" i="11"/>
  <c r="M2006" i="11"/>
  <c r="L2006" i="11"/>
  <c r="O2005" i="11"/>
  <c r="M2005" i="11"/>
  <c r="L2005" i="11"/>
  <c r="M2004" i="11"/>
  <c r="L2004" i="11"/>
  <c r="M2003" i="11"/>
  <c r="L2003" i="11"/>
  <c r="M2002" i="11"/>
  <c r="L2002" i="11"/>
  <c r="O2001" i="11"/>
  <c r="M2001" i="11"/>
  <c r="L2001" i="11"/>
  <c r="M2000" i="11"/>
  <c r="L2000" i="11"/>
  <c r="M1999" i="11"/>
  <c r="L1999" i="11"/>
  <c r="M1998" i="11"/>
  <c r="L1998" i="11"/>
  <c r="M1997" i="11"/>
  <c r="L1997" i="11"/>
  <c r="Q1996" i="11"/>
  <c r="P1996" i="11"/>
  <c r="O1996" i="11"/>
  <c r="M1996" i="11"/>
  <c r="L1996" i="11"/>
  <c r="M1995" i="11"/>
  <c r="L1995" i="11"/>
  <c r="M1994" i="11"/>
  <c r="L1994" i="11"/>
  <c r="O1993" i="11"/>
  <c r="M1993" i="11"/>
  <c r="L1993" i="11"/>
  <c r="M1992" i="11"/>
  <c r="L1992" i="11"/>
  <c r="M1991" i="11"/>
  <c r="L1991" i="11"/>
  <c r="M1990" i="11"/>
  <c r="L1990" i="11"/>
  <c r="M1989" i="11"/>
  <c r="L1989" i="11"/>
  <c r="Q1988" i="11"/>
  <c r="P1988" i="11"/>
  <c r="O1988" i="11"/>
  <c r="M1988" i="11"/>
  <c r="L1988" i="11"/>
  <c r="M1987" i="11"/>
  <c r="L1987" i="11"/>
  <c r="M1986" i="11"/>
  <c r="L1986" i="11"/>
  <c r="M1985" i="11"/>
  <c r="L1985" i="11"/>
  <c r="O1984" i="11"/>
  <c r="M1984" i="11"/>
  <c r="L1984" i="11"/>
  <c r="M1983" i="11"/>
  <c r="L1983" i="11"/>
  <c r="M1982" i="11"/>
  <c r="L1982" i="11"/>
  <c r="O1981" i="11"/>
  <c r="M1981" i="11"/>
  <c r="L1981" i="11"/>
  <c r="M1980" i="11"/>
  <c r="L1980" i="11"/>
  <c r="M1979" i="11"/>
  <c r="L1979" i="11"/>
  <c r="M1978" i="11"/>
  <c r="L1978" i="11"/>
  <c r="M1977" i="11"/>
  <c r="L1977" i="11"/>
  <c r="M1976" i="11"/>
  <c r="L1976" i="11"/>
  <c r="P1975" i="11"/>
  <c r="Q1975" i="11" s="1"/>
  <c r="O1975" i="11"/>
  <c r="M1975" i="11"/>
  <c r="L1975" i="11"/>
  <c r="M1974" i="11"/>
  <c r="L1974" i="11"/>
  <c r="M1973" i="11"/>
  <c r="L1973" i="11"/>
  <c r="M1972" i="11"/>
  <c r="L1972" i="11"/>
  <c r="M1971" i="11"/>
  <c r="L1971" i="11"/>
  <c r="Q1970" i="11"/>
  <c r="P1970" i="11"/>
  <c r="O1970" i="11"/>
  <c r="M1970" i="11"/>
  <c r="L1970" i="11"/>
  <c r="M1969" i="11"/>
  <c r="L1969" i="11"/>
  <c r="M1968" i="11"/>
  <c r="L1968" i="11"/>
  <c r="M1967" i="11"/>
  <c r="L1967" i="11"/>
  <c r="P1966" i="11"/>
  <c r="Q1966" i="11" s="1"/>
  <c r="O1966" i="11"/>
  <c r="M1966" i="11"/>
  <c r="L1966" i="11"/>
  <c r="M1965" i="11"/>
  <c r="L1965" i="11"/>
  <c r="O1964" i="11"/>
  <c r="M1964" i="11"/>
  <c r="L1964" i="11"/>
  <c r="M1963" i="11"/>
  <c r="L1963" i="11"/>
  <c r="M1962" i="11"/>
  <c r="L1962" i="11"/>
  <c r="M1961" i="11"/>
  <c r="L1961" i="11"/>
  <c r="M1960" i="11"/>
  <c r="L1960" i="11"/>
  <c r="M1959" i="11"/>
  <c r="L1959" i="11"/>
  <c r="P1958" i="11"/>
  <c r="Q1958" i="11" s="1"/>
  <c r="O1958" i="11"/>
  <c r="M1958" i="11"/>
  <c r="L1958" i="11"/>
  <c r="M1957" i="11"/>
  <c r="L1957" i="11"/>
  <c r="M1956" i="11"/>
  <c r="L1956" i="11"/>
  <c r="M1955" i="11"/>
  <c r="L1955" i="11"/>
  <c r="M1954" i="11"/>
  <c r="L1954" i="11"/>
  <c r="O1953" i="11"/>
  <c r="M1953" i="11"/>
  <c r="L1953" i="11"/>
  <c r="M1952" i="11"/>
  <c r="L1952" i="11"/>
  <c r="M1951" i="11"/>
  <c r="L1951" i="11"/>
  <c r="O1950" i="11"/>
  <c r="M1950" i="11"/>
  <c r="L1950" i="11"/>
  <c r="M1949" i="11"/>
  <c r="L1949" i="11"/>
  <c r="M1948" i="11"/>
  <c r="L1948" i="11"/>
  <c r="M1947" i="11"/>
  <c r="L1947" i="11"/>
  <c r="M1946" i="11"/>
  <c r="L1946" i="11"/>
  <c r="M1945" i="11"/>
  <c r="L1945" i="11"/>
  <c r="Q1944" i="11"/>
  <c r="P1944" i="11"/>
  <c r="O1944" i="11"/>
  <c r="M1944" i="11"/>
  <c r="L1944" i="11"/>
  <c r="M1943" i="11"/>
  <c r="L1943" i="11"/>
  <c r="M1942" i="11"/>
  <c r="L1942" i="11"/>
  <c r="Q1941" i="11"/>
  <c r="P1941" i="11"/>
  <c r="O1941" i="11"/>
  <c r="M1941" i="11"/>
  <c r="L1941" i="11"/>
  <c r="M1940" i="11"/>
  <c r="L1940" i="11"/>
  <c r="M1939" i="11"/>
  <c r="L1939" i="11"/>
  <c r="M1938" i="11"/>
  <c r="L1938" i="11"/>
  <c r="M1937" i="11"/>
  <c r="L1937" i="11"/>
  <c r="P1936" i="11"/>
  <c r="Q1936" i="11" s="1"/>
  <c r="O1936" i="11"/>
  <c r="M1936" i="11"/>
  <c r="L1936" i="11"/>
  <c r="O1935" i="11"/>
  <c r="M1935" i="11"/>
  <c r="L1935" i="11"/>
  <c r="M1934" i="11"/>
  <c r="L1934" i="11"/>
  <c r="O1933" i="11"/>
  <c r="M1933" i="11"/>
  <c r="L1933" i="11"/>
  <c r="M1932" i="11"/>
  <c r="L1932" i="11"/>
  <c r="M1931" i="11"/>
  <c r="L1931" i="11"/>
  <c r="M1930" i="11"/>
  <c r="L1930" i="11"/>
  <c r="M1929" i="11"/>
  <c r="L1929" i="11"/>
  <c r="M1928" i="11"/>
  <c r="L1928" i="11"/>
  <c r="O1927" i="11"/>
  <c r="M1927" i="11"/>
  <c r="L1927" i="11"/>
  <c r="M1926" i="11"/>
  <c r="L1926" i="11"/>
  <c r="O1925" i="11"/>
  <c r="M1925" i="11"/>
  <c r="L1925" i="11"/>
  <c r="M1924" i="11"/>
  <c r="L1924" i="11"/>
  <c r="O1923" i="11"/>
  <c r="M1923" i="11"/>
  <c r="L1923" i="11"/>
  <c r="M1922" i="11"/>
  <c r="L1922" i="11"/>
  <c r="M1921" i="11"/>
  <c r="L1921" i="11"/>
  <c r="M1920" i="11"/>
  <c r="L1920" i="11"/>
  <c r="M1919" i="11"/>
  <c r="L1919" i="11"/>
  <c r="O1918" i="11"/>
  <c r="M1918" i="11"/>
  <c r="L1918" i="11"/>
  <c r="M1917" i="11"/>
  <c r="L1917" i="11"/>
  <c r="M1916" i="11"/>
  <c r="L1916" i="11"/>
  <c r="M1915" i="11"/>
  <c r="L1915" i="11"/>
  <c r="O1914" i="11"/>
  <c r="M1914" i="11"/>
  <c r="L1914" i="11"/>
  <c r="M1913" i="11"/>
  <c r="L1913" i="11"/>
  <c r="M1912" i="11"/>
  <c r="L1912" i="11"/>
  <c r="M1911" i="11"/>
  <c r="L1911" i="11"/>
  <c r="M1910" i="11"/>
  <c r="L1910" i="11"/>
  <c r="O1909" i="11"/>
  <c r="M1909" i="11"/>
  <c r="L1909" i="11"/>
  <c r="M1908" i="11"/>
  <c r="L1908" i="11"/>
  <c r="M1907" i="11"/>
  <c r="L1907" i="11"/>
  <c r="M1906" i="11"/>
  <c r="L1906" i="11"/>
  <c r="P1905" i="11"/>
  <c r="Q1905" i="11" s="1"/>
  <c r="O1905" i="11"/>
  <c r="M1905" i="11"/>
  <c r="L1905" i="11"/>
  <c r="M1904" i="11"/>
  <c r="L1904" i="11"/>
  <c r="M1903" i="11"/>
  <c r="L1903" i="11"/>
  <c r="M1902" i="11"/>
  <c r="L1902" i="11"/>
  <c r="M1901" i="11"/>
  <c r="L1901" i="11"/>
  <c r="M1900" i="11"/>
  <c r="L1900" i="11"/>
  <c r="M1899" i="11"/>
  <c r="L1899" i="11"/>
  <c r="Q1898" i="11"/>
  <c r="P1898" i="11"/>
  <c r="O1898" i="11"/>
  <c r="M1898" i="11"/>
  <c r="L1898" i="11"/>
  <c r="M1897" i="11"/>
  <c r="L1897" i="11"/>
  <c r="M1896" i="11"/>
  <c r="L1896" i="11"/>
  <c r="M1895" i="11"/>
  <c r="L1895" i="11"/>
  <c r="P1894" i="11"/>
  <c r="Q1894" i="11" s="1"/>
  <c r="O1894" i="11"/>
  <c r="M1894" i="11"/>
  <c r="L1894" i="11"/>
  <c r="M1893" i="11"/>
  <c r="L1893" i="11"/>
  <c r="M1892" i="11"/>
  <c r="L1892" i="11"/>
  <c r="M1891" i="11"/>
  <c r="L1891" i="11"/>
  <c r="M1890" i="11"/>
  <c r="L1890" i="11"/>
  <c r="Q1889" i="11"/>
  <c r="P1889" i="11"/>
  <c r="O1889" i="11"/>
  <c r="M1889" i="11"/>
  <c r="L1889" i="11"/>
  <c r="M1888" i="11"/>
  <c r="L1888" i="11"/>
  <c r="M1887" i="11"/>
  <c r="L1887" i="11"/>
  <c r="M1886" i="11"/>
  <c r="L1886" i="11"/>
  <c r="P1885" i="11"/>
  <c r="Q1885" i="11" s="1"/>
  <c r="O1885" i="11"/>
  <c r="M1885" i="11"/>
  <c r="L1885" i="11"/>
  <c r="M1884" i="11"/>
  <c r="L1884" i="11"/>
  <c r="M1883" i="11"/>
  <c r="L1883" i="11"/>
  <c r="M1882" i="11"/>
  <c r="L1882" i="11"/>
  <c r="P1881" i="11"/>
  <c r="Q1881" i="11" s="1"/>
  <c r="O1881" i="11"/>
  <c r="M1881" i="11"/>
  <c r="L1881" i="11"/>
  <c r="M1880" i="11"/>
  <c r="L1880" i="11"/>
  <c r="M1879" i="11"/>
  <c r="L1879" i="11"/>
  <c r="M1878" i="11"/>
  <c r="L1878" i="11"/>
  <c r="O1877" i="11"/>
  <c r="M1877" i="11"/>
  <c r="L1877" i="11"/>
  <c r="M1876" i="11"/>
  <c r="L1876" i="11"/>
  <c r="O1875" i="11"/>
  <c r="M1875" i="11"/>
  <c r="L1875" i="11"/>
  <c r="M1874" i="11"/>
  <c r="L1874" i="11"/>
  <c r="M1873" i="11"/>
  <c r="L1873" i="11"/>
  <c r="M1872" i="11"/>
  <c r="L1872" i="11"/>
  <c r="P1871" i="11"/>
  <c r="Q1871" i="11" s="1"/>
  <c r="O1871" i="11"/>
  <c r="M1871" i="11"/>
  <c r="L1871" i="11"/>
  <c r="M1870" i="11"/>
  <c r="L1870" i="11"/>
  <c r="M1869" i="11"/>
  <c r="L1869" i="11"/>
  <c r="Q1868" i="11"/>
  <c r="P1868" i="11"/>
  <c r="O1868" i="11"/>
  <c r="M1868" i="11"/>
  <c r="L1868" i="11"/>
  <c r="M1867" i="11"/>
  <c r="L1867" i="11"/>
  <c r="M1866" i="11"/>
  <c r="L1866" i="11"/>
  <c r="M1865" i="11"/>
  <c r="L1865" i="11"/>
  <c r="M1864" i="11"/>
  <c r="L1864" i="11"/>
  <c r="Q1863" i="11"/>
  <c r="P1863" i="11"/>
  <c r="O1863" i="11"/>
  <c r="M1863" i="11"/>
  <c r="L1863" i="11"/>
  <c r="M1862" i="11"/>
  <c r="L1862" i="11"/>
  <c r="M1861" i="11"/>
  <c r="L1861" i="11"/>
  <c r="O1860" i="11"/>
  <c r="M1860" i="11"/>
  <c r="L1860" i="11"/>
  <c r="M1859" i="11"/>
  <c r="L1859" i="11"/>
  <c r="M1858" i="11"/>
  <c r="L1858" i="11"/>
  <c r="O1857" i="11"/>
  <c r="M1857" i="11"/>
  <c r="L1857" i="11"/>
  <c r="M1856" i="11"/>
  <c r="L1856" i="11"/>
  <c r="M1855" i="11"/>
  <c r="L1855" i="11"/>
  <c r="M1854" i="11"/>
  <c r="L1854" i="11"/>
  <c r="O1853" i="11"/>
  <c r="M1853" i="11"/>
  <c r="L1853" i="11"/>
  <c r="M1852" i="11"/>
  <c r="L1852" i="11"/>
  <c r="M1851" i="11"/>
  <c r="L1851" i="11"/>
  <c r="M1850" i="11"/>
  <c r="L1850" i="11"/>
  <c r="M1849" i="11"/>
  <c r="L1849" i="11"/>
  <c r="M1848" i="11"/>
  <c r="L1848" i="11"/>
  <c r="O1847" i="11"/>
  <c r="M1847" i="11"/>
  <c r="L1847" i="11"/>
  <c r="M1846" i="11"/>
  <c r="L1846" i="11"/>
  <c r="O1845" i="11"/>
  <c r="M1845" i="11"/>
  <c r="L1845" i="11"/>
  <c r="M1844" i="11"/>
  <c r="L1844" i="11"/>
  <c r="M1843" i="11"/>
  <c r="L1843" i="11"/>
  <c r="M1842" i="11"/>
  <c r="L1842" i="11"/>
  <c r="M1841" i="11"/>
  <c r="L1841" i="11"/>
  <c r="P1840" i="11"/>
  <c r="Q1840" i="11" s="1"/>
  <c r="O1840" i="11"/>
  <c r="M1840" i="11"/>
  <c r="L1840" i="11"/>
  <c r="M1839" i="11"/>
  <c r="L1839" i="11"/>
  <c r="M1838" i="11"/>
  <c r="L1838" i="11"/>
  <c r="M1837" i="11"/>
  <c r="L1837" i="11"/>
  <c r="M1836" i="11"/>
  <c r="L1836" i="11"/>
  <c r="Q1835" i="11"/>
  <c r="P1835" i="11"/>
  <c r="O1835" i="11"/>
  <c r="M1835" i="11"/>
  <c r="L1835" i="11"/>
  <c r="M1834" i="11"/>
  <c r="L1834" i="11"/>
  <c r="M1833" i="11"/>
  <c r="L1833" i="11"/>
  <c r="O1832" i="11"/>
  <c r="M1832" i="11"/>
  <c r="L1832" i="11"/>
  <c r="M1831" i="11"/>
  <c r="L1831" i="11"/>
  <c r="M1830" i="11"/>
  <c r="L1830" i="11"/>
  <c r="Q1829" i="11"/>
  <c r="P1829" i="11"/>
  <c r="O1829" i="11"/>
  <c r="M1829" i="11"/>
  <c r="L1829" i="11"/>
  <c r="M1828" i="11"/>
  <c r="L1828" i="11"/>
  <c r="M1827" i="11"/>
  <c r="L1827" i="11"/>
  <c r="M1826" i="11"/>
  <c r="L1826" i="11"/>
  <c r="M1825" i="11"/>
  <c r="L1825" i="11"/>
  <c r="Q1824" i="11"/>
  <c r="P1824" i="11"/>
  <c r="O1824" i="11"/>
  <c r="M1824" i="11"/>
  <c r="L1824" i="11"/>
  <c r="M1823" i="11"/>
  <c r="L1823" i="11"/>
  <c r="M1822" i="11"/>
  <c r="L1822" i="11"/>
  <c r="M1821" i="11"/>
  <c r="L1821" i="11"/>
  <c r="M1820" i="11"/>
  <c r="L1820" i="11"/>
  <c r="O1819" i="11"/>
  <c r="M1819" i="11"/>
  <c r="L1819" i="11"/>
  <c r="M1818" i="11"/>
  <c r="L1818" i="11"/>
  <c r="M1817" i="11"/>
  <c r="L1817" i="11"/>
  <c r="Q1816" i="11"/>
  <c r="P1816" i="11"/>
  <c r="O1816" i="11"/>
  <c r="M1816" i="11"/>
  <c r="L1816" i="11"/>
  <c r="M1815" i="11"/>
  <c r="L1815" i="11"/>
  <c r="M1814" i="11"/>
  <c r="L1814" i="11"/>
  <c r="M1813" i="11"/>
  <c r="L1813" i="11"/>
  <c r="M1812" i="11"/>
  <c r="L1812" i="11"/>
  <c r="P1811" i="11"/>
  <c r="Q1811" i="11" s="1"/>
  <c r="O1811" i="11"/>
  <c r="M1811" i="11"/>
  <c r="L1811" i="11"/>
  <c r="M1810" i="11"/>
  <c r="L1810" i="11"/>
  <c r="M1809" i="11"/>
  <c r="L1809" i="11"/>
  <c r="M1808" i="11"/>
  <c r="L1808" i="11"/>
  <c r="O1807" i="11"/>
  <c r="M1807" i="11"/>
  <c r="L1807" i="11"/>
  <c r="M1806" i="11"/>
  <c r="L1806" i="11"/>
  <c r="M1805" i="11"/>
  <c r="L1805" i="11"/>
  <c r="M1804" i="11"/>
  <c r="L1804" i="11"/>
  <c r="O1803" i="11"/>
  <c r="M1803" i="11"/>
  <c r="L1803" i="11"/>
  <c r="M1802" i="11"/>
  <c r="L1802" i="11"/>
  <c r="M1801" i="11"/>
  <c r="L1801" i="11"/>
  <c r="M1800" i="11"/>
  <c r="L1800" i="11"/>
  <c r="O1799" i="11"/>
  <c r="M1799" i="11"/>
  <c r="L1799" i="11"/>
  <c r="O1798" i="11"/>
  <c r="M1798" i="11"/>
  <c r="L1798" i="11"/>
  <c r="M1797" i="11"/>
  <c r="L1797" i="11"/>
  <c r="M1796" i="11"/>
  <c r="L1796" i="11"/>
  <c r="M1795" i="11"/>
  <c r="L1795" i="11"/>
  <c r="O1794" i="11"/>
  <c r="M1794" i="11"/>
  <c r="L1794" i="11"/>
  <c r="M1793" i="11"/>
  <c r="L1793" i="11"/>
  <c r="O1792" i="11"/>
  <c r="M1792" i="11"/>
  <c r="L1792" i="11"/>
  <c r="M1791" i="11"/>
  <c r="L1791" i="11"/>
  <c r="M1790" i="11"/>
  <c r="L1790" i="11"/>
  <c r="M1789" i="11"/>
  <c r="L1789" i="11"/>
  <c r="M1788" i="11"/>
  <c r="L1788" i="11"/>
  <c r="M1787" i="11"/>
  <c r="L1787" i="11"/>
  <c r="O1786" i="11"/>
  <c r="M1786" i="11"/>
  <c r="L1786" i="11"/>
  <c r="M1785" i="11"/>
  <c r="L1785" i="11"/>
  <c r="M1784" i="11"/>
  <c r="L1784" i="11"/>
  <c r="O1783" i="11"/>
  <c r="M1783" i="11"/>
  <c r="L1783" i="11"/>
  <c r="M1782" i="11"/>
  <c r="L1782" i="11"/>
  <c r="M1781" i="11"/>
  <c r="L1781" i="11"/>
  <c r="O1780" i="11"/>
  <c r="M1780" i="11"/>
  <c r="L1780" i="11"/>
  <c r="M1779" i="11"/>
  <c r="L1779" i="11"/>
  <c r="O1778" i="11"/>
  <c r="M1778" i="11"/>
  <c r="L1778" i="11"/>
  <c r="M1777" i="11"/>
  <c r="L1777" i="11"/>
  <c r="M1776" i="11"/>
  <c r="L1776" i="11"/>
  <c r="M1775" i="11"/>
  <c r="L1775" i="11"/>
  <c r="O1774" i="11"/>
  <c r="M1774" i="11"/>
  <c r="L1774" i="11"/>
  <c r="M1773" i="11"/>
  <c r="L1773" i="11"/>
  <c r="M1772" i="11"/>
  <c r="L1772" i="11"/>
  <c r="M1771" i="11"/>
  <c r="L1771" i="11"/>
  <c r="M1770" i="11"/>
  <c r="L1770" i="11"/>
  <c r="M1769" i="11"/>
  <c r="L1769" i="11"/>
  <c r="M1768" i="11"/>
  <c r="L1768" i="11"/>
  <c r="O1767" i="11"/>
  <c r="M1767" i="11"/>
  <c r="L1767" i="11"/>
  <c r="M1766" i="11"/>
  <c r="L1766" i="11"/>
  <c r="M1765" i="11"/>
  <c r="L1765" i="11"/>
  <c r="M1764" i="11"/>
  <c r="L1764" i="11"/>
  <c r="O1763" i="11"/>
  <c r="M1763" i="11"/>
  <c r="L1763" i="11"/>
  <c r="M1762" i="11"/>
  <c r="L1762" i="11"/>
  <c r="M1761" i="11"/>
  <c r="L1761" i="11"/>
  <c r="M1760" i="11"/>
  <c r="L1760" i="11"/>
  <c r="M1759" i="11"/>
  <c r="L1759" i="11"/>
  <c r="Q1758" i="11"/>
  <c r="P1758" i="11"/>
  <c r="O1758" i="11"/>
  <c r="M1758" i="11"/>
  <c r="L1758" i="11"/>
  <c r="O1757" i="11"/>
  <c r="M1757" i="11"/>
  <c r="L1757" i="11"/>
  <c r="M1756" i="11"/>
  <c r="L1756" i="11"/>
  <c r="O1755" i="11"/>
  <c r="M1755" i="11"/>
  <c r="L1755" i="11"/>
  <c r="M1754" i="11"/>
  <c r="L1754" i="11"/>
  <c r="M1753" i="11"/>
  <c r="L1753" i="11"/>
  <c r="M1752" i="11"/>
  <c r="L1752" i="11"/>
  <c r="M1751" i="11"/>
  <c r="L1751" i="11"/>
  <c r="Q1750" i="11"/>
  <c r="P1750" i="11"/>
  <c r="O1750" i="11"/>
  <c r="M1750" i="11"/>
  <c r="L1750" i="11"/>
  <c r="M1749" i="11"/>
  <c r="L1749" i="11"/>
  <c r="M1748" i="11"/>
  <c r="L1748" i="11"/>
  <c r="O1747" i="11"/>
  <c r="M1747" i="11"/>
  <c r="L1747" i="11"/>
  <c r="M1746" i="11"/>
  <c r="L1746" i="11"/>
  <c r="O1745" i="11"/>
  <c r="M1745" i="11"/>
  <c r="L1745" i="11"/>
  <c r="M1744" i="11"/>
  <c r="L1744" i="11"/>
  <c r="M1743" i="11"/>
  <c r="L1743" i="11"/>
  <c r="M1742" i="11"/>
  <c r="L1742" i="11"/>
  <c r="O1741" i="11"/>
  <c r="M1741" i="11"/>
  <c r="L1741" i="11"/>
  <c r="M1740" i="11"/>
  <c r="L1740" i="11"/>
  <c r="M1739" i="11"/>
  <c r="L1739" i="11"/>
  <c r="M1738" i="11"/>
  <c r="L1738" i="11"/>
  <c r="O1737" i="11"/>
  <c r="M1737" i="11"/>
  <c r="L1737" i="11"/>
  <c r="M1736" i="11"/>
  <c r="L1736" i="11"/>
  <c r="M1735" i="11"/>
  <c r="L1735" i="11"/>
  <c r="M1734" i="11"/>
  <c r="L1734" i="11"/>
  <c r="M1733" i="11"/>
  <c r="L1733" i="11"/>
  <c r="M1732" i="11"/>
  <c r="L1732" i="11"/>
  <c r="O1731" i="11"/>
  <c r="M1731" i="11"/>
  <c r="L1731" i="11"/>
  <c r="O1730" i="11"/>
  <c r="M1730" i="11"/>
  <c r="L1730" i="11"/>
  <c r="M1729" i="11"/>
  <c r="L1729" i="11"/>
  <c r="M1728" i="11"/>
  <c r="L1728" i="11"/>
  <c r="M1727" i="11"/>
  <c r="L1727" i="11"/>
  <c r="M1726" i="11"/>
  <c r="L1726" i="11"/>
  <c r="M1725" i="11"/>
  <c r="L1725" i="11"/>
  <c r="P1724" i="11"/>
  <c r="Q1724" i="11" s="1"/>
  <c r="O1724" i="11"/>
  <c r="M1724" i="11"/>
  <c r="L1724" i="11"/>
  <c r="M1723" i="11"/>
  <c r="L1723" i="11"/>
  <c r="M1722" i="11"/>
  <c r="L1722" i="11"/>
  <c r="M1721" i="11"/>
  <c r="L1721" i="11"/>
  <c r="O1720" i="11"/>
  <c r="M1720" i="11"/>
  <c r="L1720" i="11"/>
  <c r="M1719" i="11"/>
  <c r="L1719" i="11"/>
  <c r="O1718" i="11"/>
  <c r="M1718" i="11"/>
  <c r="L1718" i="11"/>
  <c r="M1717" i="11"/>
  <c r="L1717" i="11"/>
  <c r="M1716" i="11"/>
  <c r="L1716" i="11"/>
  <c r="M1715" i="11"/>
  <c r="L1715" i="11"/>
  <c r="M1714" i="11"/>
  <c r="L1714" i="11"/>
  <c r="M1713" i="11"/>
  <c r="L1713" i="11"/>
  <c r="M1712" i="11"/>
  <c r="L1712" i="11"/>
  <c r="O1711" i="11"/>
  <c r="M1711" i="11"/>
  <c r="L1711" i="11"/>
  <c r="M1710" i="11"/>
  <c r="L1710" i="11"/>
  <c r="M1709" i="11"/>
  <c r="L1709" i="11"/>
  <c r="O1708" i="11"/>
  <c r="M1708" i="11"/>
  <c r="L1708" i="11"/>
  <c r="M1707" i="11"/>
  <c r="L1707" i="11"/>
  <c r="M1706" i="11"/>
  <c r="L1706" i="11"/>
  <c r="M1705" i="11"/>
  <c r="L1705" i="11"/>
  <c r="O1704" i="11"/>
  <c r="M1704" i="11"/>
  <c r="L1704" i="11"/>
  <c r="M1703" i="11"/>
  <c r="L1703" i="11"/>
  <c r="M1702" i="11"/>
  <c r="L1702" i="11"/>
  <c r="O1701" i="11"/>
  <c r="M1701" i="11"/>
  <c r="L1701" i="11"/>
  <c r="M1700" i="11"/>
  <c r="L1700" i="11"/>
  <c r="M1699" i="11"/>
  <c r="L1699" i="11"/>
  <c r="M1698" i="11"/>
  <c r="L1698" i="11"/>
  <c r="M1697" i="11"/>
  <c r="L1697" i="11"/>
  <c r="M1696" i="11"/>
  <c r="L1696" i="11"/>
  <c r="O1695" i="11"/>
  <c r="M1695" i="11"/>
  <c r="L1695" i="11"/>
  <c r="M1694" i="11"/>
  <c r="L1694" i="11"/>
  <c r="M1693" i="11"/>
  <c r="L1693" i="11"/>
  <c r="O1692" i="11"/>
  <c r="M1692" i="11"/>
  <c r="L1692" i="11"/>
  <c r="M1691" i="11"/>
  <c r="L1691" i="11"/>
  <c r="M1690" i="11"/>
  <c r="L1690" i="11"/>
  <c r="O1689" i="11"/>
  <c r="M1689" i="11"/>
  <c r="L1689" i="11"/>
  <c r="M1688" i="11"/>
  <c r="L1688" i="11"/>
  <c r="M1687" i="11"/>
  <c r="L1687" i="11"/>
  <c r="O1686" i="11"/>
  <c r="M1686" i="11"/>
  <c r="L1686" i="11"/>
  <c r="M1685" i="11"/>
  <c r="L1685" i="11"/>
  <c r="M1684" i="11"/>
  <c r="L1684" i="11"/>
  <c r="M1683" i="11"/>
  <c r="L1683" i="11"/>
  <c r="M1682" i="11"/>
  <c r="L1682" i="11"/>
  <c r="M1681" i="11"/>
  <c r="L1681" i="11"/>
  <c r="P1680" i="11"/>
  <c r="Q1680" i="11" s="1"/>
  <c r="O1680" i="11"/>
  <c r="M1680" i="11"/>
  <c r="L1680" i="11"/>
  <c r="M1679" i="11"/>
  <c r="L1679" i="11"/>
  <c r="M1678" i="11"/>
  <c r="L1678" i="11"/>
  <c r="M1677" i="11"/>
  <c r="L1677" i="11"/>
  <c r="P1676" i="11"/>
  <c r="Q1676" i="11" s="1"/>
  <c r="O1676" i="11"/>
  <c r="M1676" i="11"/>
  <c r="L1676" i="11"/>
  <c r="M1675" i="11"/>
  <c r="L1675" i="11"/>
  <c r="M1674" i="11"/>
  <c r="L1674" i="11"/>
  <c r="O1673" i="11"/>
  <c r="M1673" i="11"/>
  <c r="L1673" i="11"/>
  <c r="M1672" i="11"/>
  <c r="L1672" i="11"/>
  <c r="M1671" i="11"/>
  <c r="L1671" i="11"/>
  <c r="M1670" i="11"/>
  <c r="L1670" i="11"/>
  <c r="O1669" i="11"/>
  <c r="M1669" i="11"/>
  <c r="L1669" i="11"/>
  <c r="M1668" i="11"/>
  <c r="L1668" i="11"/>
  <c r="M1667" i="11"/>
  <c r="L1667" i="11"/>
  <c r="M1666" i="11"/>
  <c r="L1666" i="11"/>
  <c r="O1665" i="11"/>
  <c r="M1665" i="11"/>
  <c r="L1665" i="11"/>
  <c r="M1664" i="11"/>
  <c r="L1664" i="11"/>
  <c r="M1663" i="11"/>
  <c r="L1663" i="11"/>
  <c r="M1662" i="11"/>
  <c r="L1662" i="11"/>
  <c r="O1661" i="11"/>
  <c r="M1661" i="11"/>
  <c r="L1661" i="11"/>
  <c r="M1660" i="11"/>
  <c r="L1660" i="11"/>
  <c r="M1659" i="11"/>
  <c r="L1659" i="11"/>
  <c r="O1658" i="11"/>
  <c r="M1658" i="11"/>
  <c r="L1658" i="11"/>
  <c r="M1657" i="11"/>
  <c r="L1657" i="11"/>
  <c r="M1656" i="11"/>
  <c r="L1656" i="11"/>
  <c r="M1655" i="11"/>
  <c r="L1655" i="11"/>
  <c r="O1654" i="11"/>
  <c r="M1654" i="11"/>
  <c r="L1654" i="11"/>
  <c r="M1653" i="11"/>
  <c r="L1653" i="11"/>
  <c r="M1652" i="11"/>
  <c r="L1652" i="11"/>
  <c r="M1651" i="11"/>
  <c r="L1651" i="11"/>
  <c r="O1650" i="11"/>
  <c r="M1650" i="11"/>
  <c r="L1650" i="11"/>
  <c r="M1649" i="11"/>
  <c r="L1649" i="11"/>
  <c r="O1648" i="11"/>
  <c r="M1648" i="11"/>
  <c r="L1648" i="11"/>
  <c r="M1647" i="11"/>
  <c r="L1647" i="11"/>
  <c r="M1646" i="11"/>
  <c r="L1646" i="11"/>
  <c r="M1645" i="11"/>
  <c r="L1645" i="11"/>
  <c r="Q1644" i="11"/>
  <c r="P1644" i="11"/>
  <c r="O1644" i="11"/>
  <c r="M1644" i="11"/>
  <c r="L1644" i="11"/>
  <c r="M1643" i="11"/>
  <c r="L1643" i="11"/>
  <c r="M1642" i="11"/>
  <c r="L1642" i="11"/>
  <c r="O1641" i="11"/>
  <c r="M1641" i="11"/>
  <c r="L1641" i="11"/>
  <c r="M1640" i="11"/>
  <c r="L1640" i="11"/>
  <c r="M1639" i="11"/>
  <c r="L1639" i="11"/>
  <c r="O1638" i="11"/>
  <c r="M1638" i="11"/>
  <c r="L1638" i="11"/>
  <c r="M1637" i="11"/>
  <c r="L1637" i="11"/>
  <c r="O1636" i="11"/>
  <c r="M1636" i="11"/>
  <c r="L1636" i="11"/>
  <c r="M1635" i="11"/>
  <c r="L1635" i="11"/>
  <c r="M1634" i="11"/>
  <c r="L1634" i="11"/>
  <c r="M1633" i="11"/>
  <c r="L1633" i="11"/>
  <c r="O1632" i="11"/>
  <c r="M1632" i="11"/>
  <c r="L1632" i="11"/>
  <c r="M1631" i="11"/>
  <c r="L1631" i="11"/>
  <c r="O1630" i="11"/>
  <c r="M1630" i="11"/>
  <c r="L1630" i="11"/>
  <c r="M1629" i="11"/>
  <c r="L1629" i="11"/>
  <c r="M1628" i="11"/>
  <c r="L1628" i="11"/>
  <c r="M1627" i="11"/>
  <c r="L1627" i="11"/>
  <c r="M1626" i="11"/>
  <c r="L1626" i="11"/>
  <c r="O1625" i="11"/>
  <c r="M1625" i="11"/>
  <c r="L1625" i="11"/>
  <c r="M1624" i="11"/>
  <c r="L1624" i="11"/>
  <c r="M1623" i="11"/>
  <c r="L1623" i="11"/>
  <c r="M1622" i="11"/>
  <c r="L1622" i="11"/>
  <c r="Q1621" i="11"/>
  <c r="P1621" i="11"/>
  <c r="O1621" i="11"/>
  <c r="M1621" i="11"/>
  <c r="L1621" i="11"/>
  <c r="M1620" i="11"/>
  <c r="L1620" i="11"/>
  <c r="M1619" i="11"/>
  <c r="L1619" i="11"/>
  <c r="M1618" i="11"/>
  <c r="L1618" i="11"/>
  <c r="O1617" i="11"/>
  <c r="M1617" i="11"/>
  <c r="L1617" i="11"/>
  <c r="M1616" i="11"/>
  <c r="L1616" i="11"/>
  <c r="M1615" i="11"/>
  <c r="L1615" i="11"/>
  <c r="M1614" i="11"/>
  <c r="L1614" i="11"/>
  <c r="M1613" i="11"/>
  <c r="L1613" i="11"/>
  <c r="O1612" i="11"/>
  <c r="M1612" i="11"/>
  <c r="L1612" i="11"/>
  <c r="M1611" i="11"/>
  <c r="L1611" i="11"/>
  <c r="M1610" i="11"/>
  <c r="L1610" i="11"/>
  <c r="M1609" i="11"/>
  <c r="L1609" i="11"/>
  <c r="M1608" i="11"/>
  <c r="L1608" i="11"/>
  <c r="O1607" i="11"/>
  <c r="M1607" i="11"/>
  <c r="L1607" i="11"/>
  <c r="M1606" i="11"/>
  <c r="L1606" i="11"/>
  <c r="M1605" i="11"/>
  <c r="L1605" i="11"/>
  <c r="Q1604" i="11"/>
  <c r="P1604" i="11"/>
  <c r="O1604" i="11"/>
  <c r="M1604" i="11"/>
  <c r="L1604" i="11"/>
  <c r="M1603" i="11"/>
  <c r="L1603" i="11"/>
  <c r="M1602" i="11"/>
  <c r="L1602" i="11"/>
  <c r="M1601" i="11"/>
  <c r="L1601" i="11"/>
  <c r="M1600" i="11"/>
  <c r="L1600" i="11"/>
  <c r="M1599" i="11"/>
  <c r="L1599" i="11"/>
  <c r="M1598" i="11"/>
  <c r="L1598" i="11"/>
  <c r="M1597" i="11"/>
  <c r="L1597" i="11"/>
  <c r="O1596" i="11"/>
  <c r="M1596" i="11"/>
  <c r="L1596" i="11"/>
  <c r="M1595" i="11"/>
  <c r="L1595" i="11"/>
  <c r="M1594" i="11"/>
  <c r="L1594" i="11"/>
  <c r="M1593" i="11"/>
  <c r="L1593" i="11"/>
  <c r="M1592" i="11"/>
  <c r="L1592" i="11"/>
  <c r="O1591" i="11"/>
  <c r="M1591" i="11"/>
  <c r="L1591" i="11"/>
  <c r="M1590" i="11"/>
  <c r="L1590" i="11"/>
  <c r="M1589" i="11"/>
  <c r="L1589" i="11"/>
  <c r="O1588" i="11"/>
  <c r="M1588" i="11"/>
  <c r="L1588" i="11"/>
  <c r="M1587" i="11"/>
  <c r="L1587" i="11"/>
  <c r="M1586" i="11"/>
  <c r="L1586" i="11"/>
  <c r="M1585" i="11"/>
  <c r="L1585" i="11"/>
  <c r="O1584" i="11"/>
  <c r="M1584" i="11"/>
  <c r="L1584" i="11"/>
  <c r="M1583" i="11"/>
  <c r="L1583" i="11"/>
  <c r="M1582" i="11"/>
  <c r="L1582" i="11"/>
  <c r="O1581" i="11"/>
  <c r="M1581" i="11"/>
  <c r="L1581" i="11"/>
  <c r="M1580" i="11"/>
  <c r="L1580" i="11"/>
  <c r="M1579" i="11"/>
  <c r="L1579" i="11"/>
  <c r="M1578" i="11"/>
  <c r="L1578" i="11"/>
  <c r="O1577" i="11"/>
  <c r="M1577" i="11"/>
  <c r="L1577" i="11"/>
  <c r="M1576" i="11"/>
  <c r="L1576" i="11"/>
  <c r="M1575" i="11"/>
  <c r="L1575" i="11"/>
  <c r="M1574" i="11"/>
  <c r="L1574" i="11"/>
  <c r="M1573" i="11"/>
  <c r="L1573" i="11"/>
  <c r="O1572" i="11"/>
  <c r="M1572" i="11"/>
  <c r="L1572" i="11"/>
  <c r="M1571" i="11"/>
  <c r="L1571" i="11"/>
  <c r="M1570" i="11"/>
  <c r="L1570" i="11"/>
  <c r="M1569" i="11"/>
  <c r="L1569" i="11"/>
  <c r="P1568" i="11"/>
  <c r="Q1568" i="11" s="1"/>
  <c r="O1568" i="11"/>
  <c r="M1568" i="11"/>
  <c r="L1568" i="11"/>
  <c r="M1567" i="11"/>
  <c r="L1567" i="11"/>
  <c r="M1566" i="11"/>
  <c r="L1566" i="11"/>
  <c r="M1565" i="11"/>
  <c r="L1565" i="11"/>
  <c r="Q1564" i="11"/>
  <c r="P1564" i="11"/>
  <c r="O1564" i="11"/>
  <c r="M1564" i="11"/>
  <c r="L1564" i="11"/>
  <c r="M1563" i="11"/>
  <c r="L1563" i="11"/>
  <c r="M1562" i="11"/>
  <c r="L1562" i="11"/>
  <c r="O1561" i="11"/>
  <c r="M1561" i="11"/>
  <c r="L1561" i="11"/>
  <c r="M1560" i="11"/>
  <c r="L1560" i="11"/>
  <c r="M1559" i="11"/>
  <c r="L1559" i="11"/>
  <c r="M1558" i="11"/>
  <c r="L1558" i="11"/>
  <c r="M1557" i="11"/>
  <c r="L1557" i="11"/>
  <c r="M1556" i="11"/>
  <c r="L1556" i="11"/>
  <c r="O1555" i="11"/>
  <c r="M1555" i="11"/>
  <c r="L1555" i="11"/>
  <c r="M1554" i="11"/>
  <c r="L1554" i="11"/>
  <c r="M1553" i="11"/>
  <c r="L1553" i="11"/>
  <c r="O1552" i="11"/>
  <c r="M1552" i="11"/>
  <c r="L1552" i="11"/>
  <c r="M1551" i="11"/>
  <c r="L1551" i="11"/>
  <c r="M1550" i="11"/>
  <c r="L1550" i="11"/>
  <c r="O1549" i="11"/>
  <c r="M1549" i="11"/>
  <c r="L1549" i="11"/>
  <c r="M1548" i="11"/>
  <c r="L1548" i="11"/>
  <c r="M1547" i="11"/>
  <c r="L1547" i="11"/>
  <c r="M1546" i="11"/>
  <c r="L1546" i="11"/>
  <c r="M1545" i="11"/>
  <c r="L1545" i="11"/>
  <c r="O1544" i="11"/>
  <c r="M1544" i="11"/>
  <c r="L1544" i="11"/>
  <c r="M1543" i="11"/>
  <c r="L1543" i="11"/>
  <c r="M1542" i="11"/>
  <c r="L1542" i="11"/>
  <c r="M1541" i="11"/>
  <c r="L1541" i="11"/>
  <c r="O1540" i="11"/>
  <c r="M1540" i="11"/>
  <c r="L1540" i="11"/>
  <c r="M1539" i="11"/>
  <c r="L1539" i="11"/>
  <c r="M1538" i="11"/>
  <c r="L1538" i="11"/>
  <c r="M1537" i="11"/>
  <c r="L1537" i="11"/>
  <c r="M1536" i="11"/>
  <c r="L1536" i="11"/>
  <c r="O1535" i="11"/>
  <c r="M1535" i="11"/>
  <c r="L1535" i="11"/>
  <c r="O1534" i="11"/>
  <c r="M1534" i="11"/>
  <c r="L1534" i="11"/>
  <c r="M1533" i="11"/>
  <c r="L1533" i="11"/>
  <c r="M1532" i="11"/>
  <c r="L1532" i="11"/>
  <c r="M1531" i="11"/>
  <c r="L1531" i="11"/>
  <c r="O1530" i="11"/>
  <c r="M1530" i="11"/>
  <c r="L1530" i="11"/>
  <c r="M1529" i="11"/>
  <c r="L1529" i="11"/>
  <c r="O1528" i="11"/>
  <c r="M1528" i="11"/>
  <c r="L1528" i="11"/>
  <c r="M1527" i="11"/>
  <c r="L1527" i="11"/>
  <c r="M1526" i="11"/>
  <c r="L1526" i="11"/>
  <c r="M1525" i="11"/>
  <c r="L1525" i="11"/>
  <c r="M1524" i="11"/>
  <c r="L1524" i="11"/>
  <c r="M1523" i="11"/>
  <c r="L1523" i="11"/>
  <c r="O1522" i="11"/>
  <c r="M1522" i="11"/>
  <c r="L1522" i="11"/>
  <c r="M1521" i="11"/>
  <c r="L1521" i="11"/>
  <c r="M1520" i="11"/>
  <c r="L1520" i="11"/>
  <c r="M1519" i="11"/>
  <c r="L1519" i="11"/>
  <c r="P1518" i="11"/>
  <c r="Q1518" i="11" s="1"/>
  <c r="O1518" i="11"/>
  <c r="M1518" i="11"/>
  <c r="L1518" i="11"/>
  <c r="M1517" i="11"/>
  <c r="L1517" i="11"/>
  <c r="M1516" i="11"/>
  <c r="L1516" i="11"/>
  <c r="Q1515" i="11"/>
  <c r="P1515" i="11"/>
  <c r="O1515" i="11"/>
  <c r="M1515" i="11"/>
  <c r="L1515" i="11"/>
  <c r="M1514" i="11"/>
  <c r="L1514" i="11"/>
  <c r="M1513" i="11"/>
  <c r="L1513" i="11"/>
  <c r="M1512" i="11"/>
  <c r="L1512" i="11"/>
  <c r="M1511" i="11"/>
  <c r="L1511" i="11"/>
  <c r="Q1510" i="11"/>
  <c r="P1510" i="11"/>
  <c r="O1510" i="11"/>
  <c r="M1510" i="11"/>
  <c r="L1510" i="11"/>
  <c r="M1509" i="11"/>
  <c r="L1509" i="11"/>
  <c r="M1508" i="11"/>
  <c r="L1508" i="11"/>
  <c r="M1507" i="11"/>
  <c r="L1507" i="11"/>
  <c r="O1506" i="11"/>
  <c r="M1506" i="11"/>
  <c r="L1506" i="11"/>
  <c r="M1505" i="11"/>
  <c r="L1505" i="11"/>
  <c r="M1504" i="11"/>
  <c r="L1504" i="11"/>
  <c r="O1503" i="11"/>
  <c r="M1503" i="11"/>
  <c r="L1503" i="11"/>
  <c r="M1502" i="11"/>
  <c r="L1502" i="11"/>
  <c r="M1501" i="11"/>
  <c r="L1501" i="11"/>
  <c r="M1500" i="11"/>
  <c r="L1500" i="11"/>
  <c r="O1499" i="11"/>
  <c r="M1499" i="11"/>
  <c r="L1499" i="11"/>
  <c r="M1498" i="11"/>
  <c r="L1498" i="11"/>
  <c r="M1497" i="11"/>
  <c r="L1497" i="11"/>
  <c r="M1496" i="11"/>
  <c r="L1496" i="11"/>
  <c r="M1495" i="11"/>
  <c r="L1495" i="11"/>
  <c r="O1494" i="11"/>
  <c r="M1494" i="11"/>
  <c r="L1494" i="11"/>
  <c r="M1493" i="11"/>
  <c r="L1493" i="11"/>
  <c r="M1492" i="11"/>
  <c r="L1492" i="11"/>
  <c r="M1491" i="11"/>
  <c r="L1491" i="11"/>
  <c r="O1490" i="11"/>
  <c r="M1490" i="11"/>
  <c r="L1490" i="11"/>
  <c r="M1489" i="11"/>
  <c r="L1489" i="11"/>
  <c r="M1488" i="11"/>
  <c r="L1488" i="11"/>
  <c r="M1487" i="11"/>
  <c r="L1487" i="11"/>
  <c r="O1486" i="11"/>
  <c r="M1486" i="11"/>
  <c r="L1486" i="11"/>
  <c r="M1485" i="11"/>
  <c r="L1485" i="11"/>
  <c r="M1484" i="11"/>
  <c r="L1484" i="11"/>
  <c r="M1483" i="11"/>
  <c r="L1483" i="11"/>
  <c r="P1482" i="11"/>
  <c r="Q1482" i="11" s="1"/>
  <c r="O1482" i="11"/>
  <c r="M1482" i="11"/>
  <c r="L1482" i="11"/>
  <c r="M1481" i="11"/>
  <c r="L1481" i="11"/>
  <c r="Q1480" i="11"/>
  <c r="P1480" i="11"/>
  <c r="O1480" i="11"/>
  <c r="M1480" i="11"/>
  <c r="L1480" i="11"/>
  <c r="M1479" i="11"/>
  <c r="L1479" i="11"/>
  <c r="M1478" i="11"/>
  <c r="L1478" i="11"/>
  <c r="M1477" i="11"/>
  <c r="L1477" i="11"/>
  <c r="M1476" i="11"/>
  <c r="L1476" i="11"/>
  <c r="P1475" i="11"/>
  <c r="Q1475" i="11" s="1"/>
  <c r="O1475" i="11"/>
  <c r="M1475" i="11"/>
  <c r="L1475" i="11"/>
  <c r="M1474" i="11"/>
  <c r="L1474" i="11"/>
  <c r="M1473" i="11"/>
  <c r="L1473" i="11"/>
  <c r="M1472" i="11"/>
  <c r="L1472" i="11"/>
  <c r="O1471" i="11"/>
  <c r="M1471" i="11"/>
  <c r="L1471" i="11"/>
  <c r="M1470" i="11"/>
  <c r="L1470" i="11"/>
  <c r="M1469" i="11"/>
  <c r="L1469" i="11"/>
  <c r="M1468" i="11"/>
  <c r="L1468" i="11"/>
  <c r="O1467" i="11"/>
  <c r="M1467" i="11"/>
  <c r="L1467" i="11"/>
  <c r="M1466" i="11"/>
  <c r="L1466" i="11"/>
  <c r="M1465" i="11"/>
  <c r="L1465" i="11"/>
  <c r="M1464" i="11"/>
  <c r="L1464" i="11"/>
  <c r="M1463" i="11"/>
  <c r="L1463" i="11"/>
  <c r="Q1462" i="11"/>
  <c r="P1462" i="11"/>
  <c r="O1462" i="11"/>
  <c r="M1462" i="11"/>
  <c r="L1462" i="11"/>
  <c r="M1461" i="11"/>
  <c r="L1461" i="11"/>
  <c r="O1460" i="11"/>
  <c r="M1460" i="11"/>
  <c r="L1460" i="11"/>
  <c r="M1459" i="11"/>
  <c r="L1459" i="11"/>
  <c r="M1458" i="11"/>
  <c r="L1458" i="11"/>
  <c r="M1457" i="11"/>
  <c r="L1457" i="11"/>
  <c r="M1456" i="11"/>
  <c r="L1456" i="11"/>
  <c r="M1455" i="11"/>
  <c r="L1455" i="11"/>
  <c r="Q1454" i="11"/>
  <c r="P1454" i="11"/>
  <c r="O1454" i="11"/>
  <c r="M1454" i="11"/>
  <c r="L1454" i="11"/>
  <c r="M1453" i="11"/>
  <c r="L1453" i="11"/>
  <c r="M1452" i="11"/>
  <c r="L1452" i="11"/>
  <c r="M1451" i="11"/>
  <c r="L1451" i="11"/>
  <c r="Q1450" i="11"/>
  <c r="P1450" i="11"/>
  <c r="O1450" i="11"/>
  <c r="M1450" i="11"/>
  <c r="L1450" i="11"/>
  <c r="M1449" i="11"/>
  <c r="L1449" i="11"/>
  <c r="P1448" i="11"/>
  <c r="Q1448" i="11" s="1"/>
  <c r="O1448" i="11"/>
  <c r="M1448" i="11"/>
  <c r="L1448" i="11"/>
  <c r="M1447" i="11"/>
  <c r="L1447" i="11"/>
  <c r="M1446" i="11"/>
  <c r="L1446" i="11"/>
  <c r="M1445" i="11"/>
  <c r="L1445" i="11"/>
  <c r="M1444" i="11"/>
  <c r="L1444" i="11"/>
  <c r="M1443" i="11"/>
  <c r="L1443" i="11"/>
  <c r="M1442" i="11"/>
  <c r="L1442" i="11"/>
  <c r="M1441" i="11"/>
  <c r="L1441" i="11"/>
  <c r="O1440" i="11"/>
  <c r="M1440" i="11"/>
  <c r="L1440" i="11"/>
  <c r="M1439" i="11"/>
  <c r="L1439" i="11"/>
  <c r="M1438" i="11"/>
  <c r="L1438" i="11"/>
  <c r="M1437" i="11"/>
  <c r="L1437" i="11"/>
  <c r="M1436" i="11"/>
  <c r="L1436" i="11"/>
  <c r="Q1435" i="11"/>
  <c r="P1435" i="11"/>
  <c r="O1435" i="11"/>
  <c r="M1435" i="11"/>
  <c r="L1435" i="11"/>
  <c r="M1434" i="11"/>
  <c r="L1434" i="11"/>
  <c r="M1433" i="11"/>
  <c r="L1433" i="11"/>
  <c r="O1432" i="11"/>
  <c r="M1432" i="11"/>
  <c r="L1432" i="11"/>
  <c r="M1431" i="11"/>
  <c r="L1431" i="11"/>
  <c r="M1430" i="11"/>
  <c r="L1430" i="11"/>
  <c r="Q1429" i="11"/>
  <c r="P1429" i="11"/>
  <c r="O1429" i="11"/>
  <c r="M1429" i="11"/>
  <c r="L1429" i="11"/>
  <c r="M1428" i="11"/>
  <c r="L1428" i="11"/>
  <c r="M1427" i="11"/>
  <c r="L1427" i="11"/>
  <c r="M1426" i="11"/>
  <c r="L1426" i="11"/>
  <c r="O1425" i="11"/>
  <c r="M1425" i="11"/>
  <c r="L1425" i="11"/>
  <c r="M1424" i="11"/>
  <c r="L1424" i="11"/>
  <c r="M1423" i="11"/>
  <c r="L1423" i="11"/>
  <c r="M1422" i="11"/>
  <c r="L1422" i="11"/>
  <c r="O1421" i="11"/>
  <c r="M1421" i="11"/>
  <c r="L1421" i="11"/>
  <c r="M1420" i="11"/>
  <c r="L1420" i="11"/>
  <c r="M1419" i="11"/>
  <c r="L1419" i="11"/>
  <c r="M1418" i="11"/>
  <c r="L1418" i="11"/>
  <c r="P1417" i="11"/>
  <c r="Q1417" i="11" s="1"/>
  <c r="O1417" i="11"/>
  <c r="M1417" i="11"/>
  <c r="L1417" i="11"/>
  <c r="M1416" i="11"/>
  <c r="L1416" i="11"/>
  <c r="O1415" i="11"/>
  <c r="M1415" i="11"/>
  <c r="L1415" i="11"/>
  <c r="M1414" i="11"/>
  <c r="L1414" i="11"/>
  <c r="M1413" i="11"/>
  <c r="L1413" i="11"/>
  <c r="M1412" i="11"/>
  <c r="L1412" i="11"/>
  <c r="M1411" i="11"/>
  <c r="L1411" i="11"/>
  <c r="O1410" i="11"/>
  <c r="M1410" i="11"/>
  <c r="L1410" i="11"/>
  <c r="M1409" i="11"/>
  <c r="L1409" i="11"/>
  <c r="M1408" i="11"/>
  <c r="L1408" i="11"/>
  <c r="M1407" i="11"/>
  <c r="L1407" i="11"/>
  <c r="O1406" i="11"/>
  <c r="M1406" i="11"/>
  <c r="L1406" i="11"/>
  <c r="M1405" i="11"/>
  <c r="L1405" i="11"/>
  <c r="M1404" i="11"/>
  <c r="L1404" i="11"/>
  <c r="M1403" i="11"/>
  <c r="L1403" i="11"/>
  <c r="O1402" i="11"/>
  <c r="M1402" i="11"/>
  <c r="L1402" i="11"/>
  <c r="M1401" i="11"/>
  <c r="L1401" i="11"/>
  <c r="M1400" i="11"/>
  <c r="L1400" i="11"/>
  <c r="M1399" i="11"/>
  <c r="L1399" i="11"/>
  <c r="M1398" i="11"/>
  <c r="L1398" i="11"/>
  <c r="M1397" i="11"/>
  <c r="L1397" i="11"/>
  <c r="O1396" i="11"/>
  <c r="M1396" i="11"/>
  <c r="L1396" i="11"/>
  <c r="M1395" i="11"/>
  <c r="L1395" i="11"/>
  <c r="M1394" i="11"/>
  <c r="L1394" i="11"/>
  <c r="M1393" i="11"/>
  <c r="L1393" i="11"/>
  <c r="M1392" i="11"/>
  <c r="L1392" i="11"/>
  <c r="M1391" i="11"/>
  <c r="L1391" i="11"/>
  <c r="Q1390" i="11"/>
  <c r="P1390" i="11"/>
  <c r="O1390" i="11"/>
  <c r="M1390" i="11"/>
  <c r="L1390" i="11"/>
  <c r="M1389" i="11"/>
  <c r="L1389" i="11"/>
  <c r="M1388" i="11"/>
  <c r="L1388" i="11"/>
  <c r="M1387" i="11"/>
  <c r="L1387" i="11"/>
  <c r="P1386" i="11"/>
  <c r="Q1386" i="11" s="1"/>
  <c r="O1386" i="11"/>
  <c r="M1386" i="11"/>
  <c r="L1386" i="11"/>
  <c r="M1385" i="11"/>
  <c r="L1385" i="11"/>
  <c r="M1384" i="11"/>
  <c r="L1384" i="11"/>
  <c r="M1383" i="11"/>
  <c r="L1383" i="11"/>
  <c r="P1382" i="11"/>
  <c r="Q1382" i="11" s="1"/>
  <c r="O1382" i="11"/>
  <c r="M1382" i="11"/>
  <c r="L1382" i="11"/>
  <c r="M1381" i="11"/>
  <c r="L1381" i="11"/>
  <c r="O1380" i="11"/>
  <c r="M1380" i="11"/>
  <c r="L1380" i="11"/>
  <c r="M1379" i="11"/>
  <c r="L1379" i="11"/>
  <c r="M1378" i="11"/>
  <c r="L1378" i="11"/>
  <c r="M1377" i="11"/>
  <c r="L1377" i="11"/>
  <c r="M1376" i="11"/>
  <c r="L1376" i="11"/>
  <c r="M1375" i="11"/>
  <c r="L1375" i="11"/>
  <c r="M1374" i="11"/>
  <c r="L1374" i="11"/>
  <c r="O1373" i="11"/>
  <c r="M1373" i="11"/>
  <c r="L1373" i="11"/>
  <c r="M1372" i="11"/>
  <c r="L1372" i="11"/>
  <c r="O1371" i="11"/>
  <c r="M1371" i="11"/>
  <c r="L1371" i="11"/>
  <c r="O1370" i="11"/>
  <c r="M1370" i="11"/>
  <c r="L1370" i="11"/>
  <c r="M1369" i="11"/>
  <c r="L1369" i="11"/>
  <c r="M1368" i="11"/>
  <c r="L1368" i="11"/>
  <c r="O1367" i="11"/>
  <c r="M1367" i="11"/>
  <c r="L1367" i="11"/>
  <c r="M1366" i="11"/>
  <c r="L1366" i="11"/>
  <c r="M1365" i="11"/>
  <c r="L1365" i="11"/>
  <c r="M1364" i="11"/>
  <c r="L1364" i="11"/>
  <c r="M1363" i="11"/>
  <c r="L1363" i="11"/>
  <c r="M1362" i="11"/>
  <c r="L1362" i="11"/>
  <c r="Q1361" i="11"/>
  <c r="P1361" i="11"/>
  <c r="O1361" i="11"/>
  <c r="M1361" i="11"/>
  <c r="L1361" i="11"/>
  <c r="O1360" i="11"/>
  <c r="M1360" i="11"/>
  <c r="L1360" i="11"/>
  <c r="M1359" i="11"/>
  <c r="L1359" i="11"/>
  <c r="M1358" i="11"/>
  <c r="L1358" i="11"/>
  <c r="M1357" i="11"/>
  <c r="L1357" i="11"/>
  <c r="O1356" i="11"/>
  <c r="M1356" i="11"/>
  <c r="L1356" i="11"/>
  <c r="M1355" i="11"/>
  <c r="L1355" i="11"/>
  <c r="M1354" i="11"/>
  <c r="L1354" i="11"/>
  <c r="O1353" i="11"/>
  <c r="M1353" i="11"/>
  <c r="L1353" i="11"/>
  <c r="M1352" i="11"/>
  <c r="L1352" i="11"/>
  <c r="M1351" i="11"/>
  <c r="L1351" i="11"/>
  <c r="M1350" i="11"/>
  <c r="L1350" i="11"/>
  <c r="M1349" i="11"/>
  <c r="L1349" i="11"/>
  <c r="M1348" i="11"/>
  <c r="L1348" i="11"/>
  <c r="P1347" i="11"/>
  <c r="Q1347" i="11" s="1"/>
  <c r="O1347" i="11"/>
  <c r="M1347" i="11"/>
  <c r="L1347" i="11"/>
  <c r="M1346" i="11"/>
  <c r="L1346" i="11"/>
  <c r="M1345" i="11"/>
  <c r="L1345" i="11"/>
  <c r="P1344" i="11"/>
  <c r="Q1344" i="11" s="1"/>
  <c r="O1344" i="11"/>
  <c r="M1344" i="11"/>
  <c r="L1344" i="11"/>
  <c r="M1343" i="11"/>
  <c r="L1343" i="11"/>
  <c r="M1342" i="11"/>
  <c r="L1342" i="11"/>
  <c r="M1341" i="11"/>
  <c r="L1341" i="11"/>
  <c r="M1340" i="11"/>
  <c r="L1340" i="11"/>
  <c r="Q1339" i="11"/>
  <c r="P1339" i="11"/>
  <c r="O1339" i="11"/>
  <c r="M1339" i="11"/>
  <c r="L1339" i="11"/>
  <c r="M1338" i="11"/>
  <c r="L1338" i="11"/>
  <c r="M1337" i="11"/>
  <c r="L1337" i="11"/>
  <c r="M1336" i="11"/>
  <c r="L1336" i="11"/>
  <c r="O1335" i="11"/>
  <c r="M1335" i="11"/>
  <c r="L1335" i="11"/>
  <c r="M1334" i="11"/>
  <c r="L1334" i="11"/>
  <c r="M1333" i="11"/>
  <c r="L1333" i="11"/>
  <c r="M1332" i="11"/>
  <c r="L1332" i="11"/>
  <c r="Q1331" i="11"/>
  <c r="P1331" i="11"/>
  <c r="O1331" i="11"/>
  <c r="M1331" i="11"/>
  <c r="L1331" i="11"/>
  <c r="O1330" i="11"/>
  <c r="M1330" i="11"/>
  <c r="L1330" i="11"/>
  <c r="M1329" i="11"/>
  <c r="L1329" i="11"/>
  <c r="M1328" i="11"/>
  <c r="L1328" i="11"/>
  <c r="O1327" i="11"/>
  <c r="M1327" i="11"/>
  <c r="L1327" i="11"/>
  <c r="M1326" i="11"/>
  <c r="L1326" i="11"/>
  <c r="M1325" i="11"/>
  <c r="L1325" i="11"/>
  <c r="M1324" i="11"/>
  <c r="L1324" i="11"/>
  <c r="O1323" i="11"/>
  <c r="M1323" i="11"/>
  <c r="L1323" i="11"/>
  <c r="M1322" i="11"/>
  <c r="L1322" i="11"/>
  <c r="M1321" i="11"/>
  <c r="L1321" i="11"/>
  <c r="M1320" i="11"/>
  <c r="L1320" i="11"/>
  <c r="P1319" i="11"/>
  <c r="Q1319" i="11" s="1"/>
  <c r="O1319" i="11"/>
  <c r="M1319" i="11"/>
  <c r="L1319" i="11"/>
  <c r="M1318" i="11"/>
  <c r="L1318" i="11"/>
  <c r="M1317" i="11"/>
  <c r="L1317" i="11"/>
  <c r="O1316" i="11"/>
  <c r="M1316" i="11"/>
  <c r="L1316" i="11"/>
  <c r="M1315" i="11"/>
  <c r="L1315" i="11"/>
  <c r="M1314" i="11"/>
  <c r="L1314" i="11"/>
  <c r="M1313" i="11"/>
  <c r="L1313" i="11"/>
  <c r="M1312" i="11"/>
  <c r="L1312" i="11"/>
  <c r="P1311" i="11"/>
  <c r="Q1311" i="11" s="1"/>
  <c r="O1311" i="11"/>
  <c r="M1311" i="11"/>
  <c r="L1311" i="11"/>
  <c r="M1310" i="11"/>
  <c r="L1310" i="11"/>
  <c r="M1309" i="11"/>
  <c r="L1309" i="11"/>
  <c r="M1308" i="11"/>
  <c r="L1308" i="11"/>
  <c r="O1307" i="11"/>
  <c r="M1307" i="11"/>
  <c r="L1307" i="11"/>
  <c r="M1306" i="11"/>
  <c r="L1306" i="11"/>
  <c r="M1305" i="11"/>
  <c r="L1305" i="11"/>
  <c r="M1304" i="11"/>
  <c r="L1304" i="11"/>
  <c r="M1303" i="11"/>
  <c r="L1303" i="11"/>
  <c r="O1302" i="11"/>
  <c r="M1302" i="11"/>
  <c r="L1302" i="11"/>
  <c r="M1301" i="11"/>
  <c r="L1301" i="11"/>
  <c r="M1300" i="11"/>
  <c r="L1300" i="11"/>
  <c r="M1299" i="11"/>
  <c r="L1299" i="11"/>
  <c r="M1298" i="11"/>
  <c r="L1298" i="11"/>
  <c r="O1297" i="11"/>
  <c r="M1297" i="11"/>
  <c r="L1297" i="11"/>
  <c r="M1296" i="11"/>
  <c r="L1296" i="11"/>
  <c r="M1295" i="11"/>
  <c r="L1295" i="11"/>
  <c r="P1294" i="11"/>
  <c r="Q1294" i="11" s="1"/>
  <c r="O1294" i="11"/>
  <c r="M1294" i="11"/>
  <c r="L1294" i="11"/>
  <c r="M1293" i="11"/>
  <c r="L1293" i="11"/>
  <c r="M1292" i="11"/>
  <c r="L1292" i="11"/>
  <c r="O1291" i="11"/>
  <c r="M1291" i="11"/>
  <c r="L1291" i="11"/>
  <c r="M1290" i="11"/>
  <c r="L1290" i="11"/>
  <c r="M1289" i="11"/>
  <c r="L1289" i="11"/>
  <c r="M1288" i="11"/>
  <c r="L1288" i="11"/>
  <c r="O1287" i="11"/>
  <c r="M1287" i="11"/>
  <c r="L1287" i="11"/>
  <c r="M1286" i="11"/>
  <c r="L1286" i="11"/>
  <c r="O1285" i="11"/>
  <c r="M1285" i="11"/>
  <c r="L1285" i="11"/>
  <c r="M1284" i="11"/>
  <c r="L1284" i="11"/>
  <c r="M1283" i="11"/>
  <c r="L1283" i="11"/>
  <c r="M1282" i="11"/>
  <c r="L1282" i="11"/>
  <c r="M1281" i="11"/>
  <c r="L1281" i="11"/>
  <c r="M1280" i="11"/>
  <c r="L1280" i="11"/>
  <c r="M1279" i="11"/>
  <c r="L1279" i="11"/>
  <c r="Q1278" i="11"/>
  <c r="P1278" i="11"/>
  <c r="O1278" i="11"/>
  <c r="M1278" i="11"/>
  <c r="L1278" i="11"/>
  <c r="M1277" i="11"/>
  <c r="L1277" i="11"/>
  <c r="O1276" i="11"/>
  <c r="M1276" i="11"/>
  <c r="L1276" i="11"/>
  <c r="M1275" i="11"/>
  <c r="L1275" i="11"/>
  <c r="M1274" i="11"/>
  <c r="L1274" i="11"/>
  <c r="M1273" i="11"/>
  <c r="L1273" i="11"/>
  <c r="Q1272" i="11"/>
  <c r="P1272" i="11"/>
  <c r="O1272" i="11"/>
  <c r="M1272" i="11"/>
  <c r="L1272" i="11"/>
  <c r="M1271" i="11"/>
  <c r="L1271" i="11"/>
  <c r="M1270" i="11"/>
  <c r="L1270" i="11"/>
  <c r="O1269" i="11"/>
  <c r="M1269" i="11"/>
  <c r="L1269" i="11"/>
  <c r="M1268" i="11"/>
  <c r="L1268" i="11"/>
  <c r="M1267" i="11"/>
  <c r="L1267" i="11"/>
  <c r="O1266" i="11"/>
  <c r="M1266" i="11"/>
  <c r="L1266" i="11"/>
  <c r="M1265" i="11"/>
  <c r="L1265" i="11"/>
  <c r="M1264" i="11"/>
  <c r="L1264" i="11"/>
  <c r="M1263" i="11"/>
  <c r="L1263" i="11"/>
  <c r="M1262" i="11"/>
  <c r="L1262" i="11"/>
  <c r="M1261" i="11"/>
  <c r="L1261" i="11"/>
  <c r="Q1260" i="11"/>
  <c r="P1260" i="11"/>
  <c r="O1260" i="11"/>
  <c r="M1260" i="11"/>
  <c r="L1260" i="11"/>
  <c r="M1259" i="11"/>
  <c r="L1259" i="11"/>
  <c r="M1258" i="11"/>
  <c r="L1258" i="11"/>
  <c r="M1257" i="11"/>
  <c r="L1257" i="11"/>
  <c r="M1256" i="11"/>
  <c r="L1256" i="11"/>
  <c r="M1255" i="11"/>
  <c r="L1255" i="11"/>
  <c r="M1254" i="11"/>
  <c r="L1254" i="11"/>
  <c r="M1253" i="11"/>
  <c r="L1253" i="11"/>
  <c r="O1252" i="11"/>
  <c r="M1252" i="11"/>
  <c r="L1252" i="11"/>
  <c r="M1251" i="11"/>
  <c r="L1251" i="11"/>
  <c r="M1250" i="11"/>
  <c r="L1250" i="11"/>
  <c r="M1249" i="11"/>
  <c r="L1249" i="11"/>
  <c r="Q1248" i="11"/>
  <c r="P1248" i="11"/>
  <c r="O1248" i="11"/>
  <c r="M1248" i="11"/>
  <c r="L1248" i="11"/>
  <c r="M1247" i="11"/>
  <c r="L1247" i="11"/>
  <c r="M1246" i="11"/>
  <c r="L1246" i="11"/>
  <c r="M1245" i="11"/>
  <c r="L1245" i="11"/>
  <c r="O1244" i="11"/>
  <c r="M1244" i="11"/>
  <c r="L1244" i="11"/>
  <c r="M1243" i="11"/>
  <c r="L1243" i="11"/>
  <c r="M1242" i="11"/>
  <c r="L1242" i="11"/>
  <c r="O1241" i="11"/>
  <c r="M1241" i="11"/>
  <c r="L1241" i="11"/>
  <c r="M1240" i="11"/>
  <c r="L1240" i="11"/>
  <c r="M1239" i="11"/>
  <c r="L1239" i="11"/>
  <c r="M1238" i="11"/>
  <c r="L1238" i="11"/>
  <c r="O1237" i="11"/>
  <c r="M1237" i="11"/>
  <c r="L1237" i="11"/>
  <c r="M1236" i="11"/>
  <c r="L1236" i="11"/>
  <c r="M1235" i="11"/>
  <c r="L1235" i="11"/>
  <c r="M1234" i="11"/>
  <c r="L1234" i="11"/>
  <c r="M1233" i="11"/>
  <c r="L1233" i="11"/>
  <c r="M1232" i="11"/>
  <c r="L1232" i="11"/>
  <c r="Q1231" i="11"/>
  <c r="P1231" i="11"/>
  <c r="O1231" i="11"/>
  <c r="M1231" i="11"/>
  <c r="L1231" i="11"/>
  <c r="M1230" i="11"/>
  <c r="L1230" i="11"/>
  <c r="M1229" i="11"/>
  <c r="L1229" i="11"/>
  <c r="P1228" i="11"/>
  <c r="Q1228" i="11" s="1"/>
  <c r="O1228" i="11"/>
  <c r="M1228" i="11"/>
  <c r="L1228" i="11"/>
  <c r="M1227" i="11"/>
  <c r="L1227" i="11"/>
  <c r="M1226" i="11"/>
  <c r="L1226" i="11"/>
  <c r="O1225" i="11"/>
  <c r="M1225" i="11"/>
  <c r="L1225" i="11"/>
  <c r="M1224" i="11"/>
  <c r="L1224" i="11"/>
  <c r="M1223" i="11"/>
  <c r="L1223" i="11"/>
  <c r="M1222" i="11"/>
  <c r="L1222" i="11"/>
  <c r="M1221" i="11"/>
  <c r="L1221" i="11"/>
  <c r="M1220" i="11"/>
  <c r="L1220" i="11"/>
  <c r="Q1219" i="11"/>
  <c r="P1219" i="11"/>
  <c r="O1219" i="11"/>
  <c r="M1219" i="11"/>
  <c r="L1219" i="11"/>
  <c r="M1218" i="11"/>
  <c r="L1218" i="11"/>
  <c r="M1217" i="11"/>
  <c r="L1217" i="11"/>
  <c r="O1216" i="11"/>
  <c r="M1216" i="11"/>
  <c r="L1216" i="11"/>
  <c r="M1215" i="11"/>
  <c r="L1215" i="11"/>
  <c r="M1214" i="11"/>
  <c r="L1214" i="11"/>
  <c r="M1213" i="11"/>
  <c r="L1213" i="11"/>
  <c r="P1212" i="11"/>
  <c r="Q1212" i="11" s="1"/>
  <c r="O1212" i="11"/>
  <c r="M1212" i="11"/>
  <c r="L1212" i="11"/>
  <c r="M1211" i="11"/>
  <c r="L1211" i="11"/>
  <c r="O1210" i="11"/>
  <c r="M1210" i="11"/>
  <c r="L1210" i="11"/>
  <c r="M1209" i="11"/>
  <c r="L1209" i="11"/>
  <c r="M1208" i="11"/>
  <c r="L1208" i="11"/>
  <c r="O1207" i="11"/>
  <c r="M1207" i="11"/>
  <c r="L1207" i="11"/>
  <c r="M1206" i="11"/>
  <c r="L1206" i="11"/>
  <c r="M1205" i="11"/>
  <c r="L1205" i="11"/>
  <c r="M1204" i="11"/>
  <c r="L1204" i="11"/>
  <c r="M1203" i="11"/>
  <c r="L1203" i="11"/>
  <c r="P1202" i="11"/>
  <c r="Q1202" i="11" s="1"/>
  <c r="O1202" i="11"/>
  <c r="M1202" i="11"/>
  <c r="L1202" i="11"/>
  <c r="M1201" i="11"/>
  <c r="L1201" i="11"/>
  <c r="M1200" i="11"/>
  <c r="L1200" i="11"/>
  <c r="O1199" i="11"/>
  <c r="M1199" i="11"/>
  <c r="L1199" i="11"/>
  <c r="M1198" i="11"/>
  <c r="L1198" i="11"/>
  <c r="M1197" i="11"/>
  <c r="L1197" i="11"/>
  <c r="O1196" i="11"/>
  <c r="M1196" i="11"/>
  <c r="L1196" i="11"/>
  <c r="M1195" i="11"/>
  <c r="L1195" i="11"/>
  <c r="M1194" i="11"/>
  <c r="L1194" i="11"/>
  <c r="P1193" i="11"/>
  <c r="Q1193" i="11" s="1"/>
  <c r="O1193" i="11"/>
  <c r="M1193" i="11"/>
  <c r="L1193" i="11"/>
  <c r="M1192" i="11"/>
  <c r="L1192" i="11"/>
  <c r="O1191" i="11"/>
  <c r="M1191" i="11"/>
  <c r="L1191" i="11"/>
  <c r="M1190" i="11"/>
  <c r="L1190" i="11"/>
  <c r="M1189" i="11"/>
  <c r="L1189" i="11"/>
  <c r="M1188" i="11"/>
  <c r="L1188" i="11"/>
  <c r="O1187" i="11"/>
  <c r="M1187" i="11"/>
  <c r="L1187" i="11"/>
  <c r="M1186" i="11"/>
  <c r="L1186" i="11"/>
  <c r="M1185" i="11"/>
  <c r="L1185" i="11"/>
  <c r="M1184" i="11"/>
  <c r="L1184" i="11"/>
  <c r="M1183" i="11"/>
  <c r="L1183" i="11"/>
  <c r="M1182" i="11"/>
  <c r="L1182" i="11"/>
  <c r="P1181" i="11"/>
  <c r="Q1181" i="11" s="1"/>
  <c r="O1181" i="11"/>
  <c r="M1181" i="11"/>
  <c r="L1181" i="11"/>
  <c r="M1180" i="11"/>
  <c r="L1180" i="11"/>
  <c r="O1179" i="11"/>
  <c r="M1179" i="11"/>
  <c r="L1179" i="11"/>
  <c r="M1178" i="11"/>
  <c r="L1178" i="11"/>
  <c r="M1177" i="11"/>
  <c r="L1177" i="11"/>
  <c r="M1176" i="11"/>
  <c r="L1176" i="11"/>
  <c r="O1175" i="11"/>
  <c r="M1175" i="11"/>
  <c r="L1175" i="11"/>
  <c r="M1174" i="11"/>
  <c r="L1174" i="11"/>
  <c r="M1173" i="11"/>
  <c r="L1173" i="11"/>
  <c r="M1172" i="11"/>
  <c r="L1172" i="11"/>
  <c r="M1171" i="11"/>
  <c r="L1171" i="11"/>
  <c r="M1170" i="11"/>
  <c r="L1170" i="11"/>
  <c r="O1169" i="11"/>
  <c r="M1169" i="11"/>
  <c r="L1169" i="11"/>
  <c r="M1168" i="11"/>
  <c r="L1168" i="11"/>
  <c r="M1167" i="11"/>
  <c r="L1167" i="11"/>
  <c r="M1166" i="11"/>
  <c r="L1166" i="11"/>
  <c r="M1165" i="11"/>
  <c r="L1165" i="11"/>
  <c r="O1164" i="11"/>
  <c r="M1164" i="11"/>
  <c r="L1164" i="11"/>
  <c r="M1163" i="11"/>
  <c r="L1163" i="11"/>
  <c r="M1162" i="11"/>
  <c r="L1162" i="11"/>
  <c r="M1161" i="11"/>
  <c r="L1161" i="11"/>
  <c r="O1160" i="11"/>
  <c r="M1160" i="11"/>
  <c r="L1160" i="11"/>
  <c r="M1159" i="11"/>
  <c r="L1159" i="11"/>
  <c r="M1158" i="11"/>
  <c r="L1158" i="11"/>
  <c r="M1157" i="11"/>
  <c r="L1157" i="11"/>
  <c r="O1156" i="11"/>
  <c r="M1156" i="11"/>
  <c r="L1156" i="11"/>
  <c r="M1155" i="11"/>
  <c r="L1155" i="11"/>
  <c r="M1154" i="11"/>
  <c r="L1154" i="11"/>
  <c r="M1153" i="11"/>
  <c r="L1153" i="11"/>
  <c r="M1152" i="11"/>
  <c r="L1152" i="11"/>
  <c r="M1151" i="11"/>
  <c r="L1151" i="11"/>
  <c r="O1150" i="11"/>
  <c r="M1150" i="11"/>
  <c r="L1150" i="11"/>
  <c r="O1149" i="11"/>
  <c r="M1149" i="11"/>
  <c r="L1149" i="11"/>
  <c r="M1148" i="11"/>
  <c r="L1148" i="11"/>
  <c r="M1147" i="11"/>
  <c r="L1147" i="11"/>
  <c r="M1146" i="11"/>
  <c r="L1146" i="11"/>
  <c r="P1145" i="11"/>
  <c r="Q1145" i="11" s="1"/>
  <c r="O1145" i="11"/>
  <c r="M1145" i="11"/>
  <c r="L1145" i="11"/>
  <c r="M1144" i="11"/>
  <c r="L1144" i="11"/>
  <c r="M1143" i="11"/>
  <c r="L1143" i="11"/>
  <c r="M1142" i="11"/>
  <c r="L1142" i="11"/>
  <c r="Q1141" i="11"/>
  <c r="P1141" i="11"/>
  <c r="O1141" i="11"/>
  <c r="M1141" i="11"/>
  <c r="L1141" i="11"/>
  <c r="M1140" i="11"/>
  <c r="L1140" i="11"/>
  <c r="M1139" i="11"/>
  <c r="L1139" i="11"/>
  <c r="M1138" i="11"/>
  <c r="L1138" i="11"/>
  <c r="Q1137" i="11"/>
  <c r="P1137" i="11"/>
  <c r="O1137" i="11"/>
  <c r="M1137" i="11"/>
  <c r="L1137" i="11"/>
  <c r="M1136" i="11"/>
  <c r="L1136" i="11"/>
  <c r="O1135" i="11"/>
  <c r="M1135" i="11"/>
  <c r="L1135" i="11"/>
  <c r="M1134" i="11"/>
  <c r="L1134" i="11"/>
  <c r="M1133" i="11"/>
  <c r="L1133" i="11"/>
  <c r="M1132" i="11"/>
  <c r="L1132" i="11"/>
  <c r="O1131" i="11"/>
  <c r="M1131" i="11"/>
  <c r="L1131" i="11"/>
  <c r="M1130" i="11"/>
  <c r="L1130" i="11"/>
  <c r="M1129" i="11"/>
  <c r="L1129" i="11"/>
  <c r="M1128" i="11"/>
  <c r="L1128" i="11"/>
  <c r="M1127" i="11"/>
  <c r="L1127" i="11"/>
  <c r="O1126" i="11"/>
  <c r="M1126" i="11"/>
  <c r="L1126" i="11"/>
  <c r="M1125" i="11"/>
  <c r="L1125" i="11"/>
  <c r="M1124" i="11"/>
  <c r="L1124" i="11"/>
  <c r="M1123" i="11"/>
  <c r="L1123" i="11"/>
  <c r="Q1122" i="11"/>
  <c r="P1122" i="11"/>
  <c r="O1122" i="11"/>
  <c r="M1122" i="11"/>
  <c r="L1122" i="11"/>
  <c r="M1121" i="11"/>
  <c r="L1121" i="11"/>
  <c r="M1120" i="11"/>
  <c r="L1120" i="11"/>
  <c r="M1119" i="11"/>
  <c r="L1119" i="11"/>
  <c r="O1118" i="11"/>
  <c r="M1118" i="11"/>
  <c r="L1118" i="11"/>
  <c r="M1117" i="11"/>
  <c r="L1117" i="11"/>
  <c r="O1116" i="11"/>
  <c r="M1116" i="11"/>
  <c r="L1116" i="11"/>
  <c r="M1115" i="11"/>
  <c r="L1115" i="11"/>
  <c r="M1114" i="11"/>
  <c r="L1114" i="11"/>
  <c r="M1113" i="11"/>
  <c r="L1113" i="11"/>
  <c r="M1112" i="11"/>
  <c r="L1112" i="11"/>
  <c r="M1111" i="11"/>
  <c r="L1111" i="11"/>
  <c r="O1110" i="11"/>
  <c r="M1110" i="11"/>
  <c r="L1110" i="11"/>
  <c r="M1109" i="11"/>
  <c r="L1109" i="11"/>
  <c r="M1108" i="11"/>
  <c r="L1108" i="11"/>
  <c r="O1107" i="11"/>
  <c r="M1107" i="11"/>
  <c r="L1107" i="11"/>
  <c r="M1106" i="11"/>
  <c r="L1106" i="11"/>
  <c r="M1105" i="11"/>
  <c r="L1105" i="11"/>
  <c r="M1104" i="11"/>
  <c r="L1104" i="11"/>
  <c r="M1103" i="11"/>
  <c r="L1103" i="11"/>
  <c r="O1102" i="11"/>
  <c r="M1102" i="11"/>
  <c r="L1102" i="11"/>
  <c r="M1101" i="11"/>
  <c r="L1101" i="11"/>
  <c r="M1100" i="11"/>
  <c r="L1100" i="11"/>
  <c r="M1099" i="11"/>
  <c r="L1099" i="11"/>
  <c r="Q1098" i="11"/>
  <c r="P1098" i="11"/>
  <c r="O1098" i="11"/>
  <c r="M1098" i="11"/>
  <c r="L1098" i="11"/>
  <c r="M1097" i="11"/>
  <c r="L1097" i="11"/>
  <c r="O1096" i="11"/>
  <c r="M1096" i="11"/>
  <c r="L1096" i="11"/>
  <c r="M1095" i="11"/>
  <c r="L1095" i="11"/>
  <c r="M1094" i="11"/>
  <c r="L1094" i="11"/>
  <c r="M1093" i="11"/>
  <c r="L1093" i="11"/>
  <c r="M1092" i="11"/>
  <c r="L1092" i="11"/>
  <c r="O1091" i="11"/>
  <c r="M1091" i="11"/>
  <c r="L1091" i="11"/>
  <c r="M1090" i="11"/>
  <c r="L1090" i="11"/>
  <c r="M1089" i="11"/>
  <c r="L1089" i="11"/>
  <c r="M1088" i="11"/>
  <c r="L1088" i="11"/>
  <c r="O1087" i="11"/>
  <c r="M1087" i="11"/>
  <c r="L1087" i="11"/>
  <c r="M1086" i="11"/>
  <c r="L1086" i="11"/>
  <c r="M1085" i="11"/>
  <c r="L1085" i="11"/>
  <c r="M1084" i="11"/>
  <c r="L1084" i="11"/>
  <c r="M1083" i="11"/>
  <c r="L1083" i="11"/>
  <c r="P1082" i="11"/>
  <c r="Q1082" i="11" s="1"/>
  <c r="O1082" i="11"/>
  <c r="M1082" i="11"/>
  <c r="L1082" i="11"/>
  <c r="M1081" i="11"/>
  <c r="L1081" i="11"/>
  <c r="M1080" i="11"/>
  <c r="L1080" i="11"/>
  <c r="M1079" i="11"/>
  <c r="L1079" i="11"/>
  <c r="Q1078" i="11"/>
  <c r="P1078" i="11"/>
  <c r="O1078" i="11"/>
  <c r="M1078" i="11"/>
  <c r="L1078" i="11"/>
  <c r="M1077" i="11"/>
  <c r="L1077" i="11"/>
  <c r="O1076" i="11"/>
  <c r="M1076" i="11"/>
  <c r="L1076" i="11"/>
  <c r="M1075" i="11"/>
  <c r="L1075" i="11"/>
  <c r="M1074" i="11"/>
  <c r="L1074" i="11"/>
  <c r="M1073" i="11"/>
  <c r="L1073" i="11"/>
  <c r="M1072" i="11"/>
  <c r="L1072" i="11"/>
  <c r="M1071" i="11"/>
  <c r="L1071" i="11"/>
  <c r="M1070" i="11"/>
  <c r="L1070" i="11"/>
  <c r="O1069" i="11"/>
  <c r="M1069" i="11"/>
  <c r="L1069" i="11"/>
  <c r="M1068" i="11"/>
  <c r="L1068" i="11"/>
  <c r="M1067" i="11"/>
  <c r="L1067" i="11"/>
  <c r="M1066" i="11"/>
  <c r="L1066" i="11"/>
  <c r="O1065" i="11"/>
  <c r="M1065" i="11"/>
  <c r="L1065" i="11"/>
  <c r="M1064" i="11"/>
  <c r="L1064" i="11"/>
  <c r="M1063" i="11"/>
  <c r="L1063" i="11"/>
  <c r="M1062" i="11"/>
  <c r="L1062" i="11"/>
  <c r="Q1061" i="11"/>
  <c r="P1061" i="11"/>
  <c r="O1061" i="11"/>
  <c r="M1061" i="11"/>
  <c r="L1061" i="11"/>
  <c r="M1060" i="11"/>
  <c r="L1060" i="11"/>
  <c r="M1059" i="11"/>
  <c r="L1059" i="11"/>
  <c r="M1058" i="11"/>
  <c r="L1058" i="11"/>
  <c r="O1057" i="11"/>
  <c r="M1057" i="11"/>
  <c r="L1057" i="11"/>
  <c r="M1056" i="11"/>
  <c r="L1056" i="11"/>
  <c r="O1055" i="11"/>
  <c r="M1055" i="11"/>
  <c r="L1055" i="11"/>
  <c r="M1054" i="11"/>
  <c r="L1054" i="11"/>
  <c r="M1053" i="11"/>
  <c r="L1053" i="11"/>
  <c r="M1052" i="11"/>
  <c r="L1052" i="11"/>
  <c r="P1051" i="11"/>
  <c r="Q1051" i="11" s="1"/>
  <c r="O1051" i="11"/>
  <c r="M1051" i="11"/>
  <c r="L1051" i="11"/>
  <c r="M1050" i="11"/>
  <c r="L1050" i="11"/>
  <c r="M1049" i="11"/>
  <c r="L1049" i="11"/>
  <c r="O1048" i="11"/>
  <c r="M1048" i="11"/>
  <c r="L1048" i="11"/>
  <c r="M1047" i="11"/>
  <c r="L1047" i="11"/>
  <c r="M1046" i="11"/>
  <c r="L1046" i="11"/>
  <c r="M1045" i="11"/>
  <c r="L1045" i="11"/>
  <c r="O1044" i="11"/>
  <c r="M1044" i="11"/>
  <c r="L1044" i="11"/>
  <c r="M1043" i="11"/>
  <c r="L1043" i="11"/>
  <c r="M1042" i="11"/>
  <c r="L1042" i="11"/>
  <c r="M1041" i="11"/>
  <c r="L1041" i="11"/>
  <c r="Q1040" i="11"/>
  <c r="P1040" i="11"/>
  <c r="O1040" i="11"/>
  <c r="M1040" i="11"/>
  <c r="L1040" i="11"/>
  <c r="M1039" i="11"/>
  <c r="L1039" i="11"/>
  <c r="M1038" i="11"/>
  <c r="L1038" i="11"/>
  <c r="M1037" i="11"/>
  <c r="L1037" i="11"/>
  <c r="O1036" i="11"/>
  <c r="M1036" i="11"/>
  <c r="L1036" i="11"/>
  <c r="M1035" i="11"/>
  <c r="L1035" i="11"/>
  <c r="M1034" i="11"/>
  <c r="L1034" i="11"/>
  <c r="O1033" i="11"/>
  <c r="M1033" i="11"/>
  <c r="L1033" i="11"/>
  <c r="M1032" i="11"/>
  <c r="L1032" i="11"/>
  <c r="M1031" i="11"/>
  <c r="L1031" i="11"/>
  <c r="M1030" i="11"/>
  <c r="L1030" i="11"/>
  <c r="Q1029" i="11"/>
  <c r="P1029" i="11"/>
  <c r="O1029" i="11"/>
  <c r="M1029" i="11"/>
  <c r="L1029" i="11"/>
  <c r="M1028" i="11"/>
  <c r="L1028" i="11"/>
  <c r="M1027" i="11"/>
  <c r="L1027" i="11"/>
  <c r="M1026" i="11"/>
  <c r="L1026" i="11"/>
  <c r="M1025" i="11"/>
  <c r="L1025" i="11"/>
  <c r="O1024" i="11"/>
  <c r="M1024" i="11"/>
  <c r="L1024" i="11"/>
  <c r="M1023" i="11"/>
  <c r="L1023" i="11"/>
  <c r="M1022" i="11"/>
  <c r="L1022" i="11"/>
  <c r="M1021" i="11"/>
  <c r="L1021" i="11"/>
  <c r="M1020" i="11"/>
  <c r="L1020" i="11"/>
  <c r="Q1019" i="11"/>
  <c r="P1019" i="11"/>
  <c r="O1019" i="11"/>
  <c r="M1019" i="11"/>
  <c r="L1019" i="11"/>
  <c r="M1018" i="11"/>
  <c r="L1018" i="11"/>
  <c r="M1017" i="11"/>
  <c r="L1017" i="11"/>
  <c r="M1016" i="11"/>
  <c r="L1016" i="11"/>
  <c r="M1015" i="11"/>
  <c r="L1015" i="11"/>
  <c r="O1014" i="11"/>
  <c r="M1014" i="11"/>
  <c r="L1014" i="11"/>
  <c r="M1013" i="11"/>
  <c r="L1013" i="11"/>
  <c r="M1012" i="11"/>
  <c r="L1012" i="11"/>
  <c r="M1011" i="11"/>
  <c r="L1011" i="11"/>
  <c r="P1010" i="11"/>
  <c r="Q1010" i="11" s="1"/>
  <c r="O1010" i="11"/>
  <c r="M1010" i="11"/>
  <c r="L1010" i="11"/>
  <c r="M1009" i="11"/>
  <c r="L1009" i="11"/>
  <c r="M1008" i="11"/>
  <c r="L1008" i="11"/>
  <c r="M1007" i="11"/>
  <c r="L1007" i="11"/>
  <c r="O1006" i="11"/>
  <c r="M1006" i="11"/>
  <c r="L1006" i="11"/>
  <c r="M1005" i="11"/>
  <c r="L1005" i="11"/>
  <c r="M1004" i="11"/>
  <c r="L1004" i="11"/>
  <c r="M1003" i="11"/>
  <c r="L1003" i="11"/>
  <c r="M1002" i="11"/>
  <c r="L1002" i="11"/>
  <c r="Q1001" i="11"/>
  <c r="P1001" i="11"/>
  <c r="O1001" i="11"/>
  <c r="M1001" i="11"/>
  <c r="L1001" i="11"/>
  <c r="M1000" i="11"/>
  <c r="L1000" i="11"/>
  <c r="M999" i="11"/>
  <c r="L999" i="11"/>
  <c r="M998" i="11"/>
  <c r="L998" i="11"/>
  <c r="P997" i="11"/>
  <c r="Q997" i="11" s="1"/>
  <c r="O997" i="11"/>
  <c r="M997" i="11"/>
  <c r="L997" i="11"/>
  <c r="M996" i="11"/>
  <c r="L996" i="11"/>
  <c r="O995" i="11"/>
  <c r="M995" i="11"/>
  <c r="L995" i="11"/>
  <c r="M994" i="11"/>
  <c r="L994" i="11"/>
  <c r="M993" i="11"/>
  <c r="L993" i="11"/>
  <c r="M992" i="11"/>
  <c r="L992" i="11"/>
  <c r="M991" i="11"/>
  <c r="L991" i="11"/>
  <c r="M990" i="11"/>
  <c r="L990" i="11"/>
  <c r="O989" i="11"/>
  <c r="M989" i="11"/>
  <c r="L989" i="11"/>
  <c r="M988" i="11"/>
  <c r="L988" i="11"/>
  <c r="O987" i="11"/>
  <c r="M987" i="11"/>
  <c r="L987" i="11"/>
  <c r="M986" i="11"/>
  <c r="L986" i="11"/>
  <c r="M985" i="11"/>
  <c r="L985" i="11"/>
  <c r="M984" i="11"/>
  <c r="L984" i="11"/>
  <c r="M983" i="11"/>
  <c r="L983" i="11"/>
  <c r="M982" i="11"/>
  <c r="L982" i="11"/>
  <c r="Q981" i="11"/>
  <c r="P981" i="11"/>
  <c r="O981" i="11"/>
  <c r="M981" i="11"/>
  <c r="L981" i="11"/>
  <c r="M980" i="11"/>
  <c r="L980" i="11"/>
  <c r="M979" i="11"/>
  <c r="L979" i="11"/>
  <c r="M978" i="11"/>
  <c r="L978" i="11"/>
  <c r="Q977" i="11"/>
  <c r="P977" i="11"/>
  <c r="O977" i="11"/>
  <c r="M977" i="11"/>
  <c r="L977" i="11"/>
  <c r="M976" i="11"/>
  <c r="L976" i="11"/>
  <c r="M975" i="11"/>
  <c r="L975" i="11"/>
  <c r="M974" i="11"/>
  <c r="L974" i="11"/>
  <c r="M973" i="11"/>
  <c r="L973" i="11"/>
  <c r="M972" i="11"/>
  <c r="L972" i="11"/>
  <c r="M971" i="11"/>
  <c r="L971" i="11"/>
  <c r="O970" i="11"/>
  <c r="M970" i="11"/>
  <c r="L970" i="11"/>
  <c r="M969" i="11"/>
  <c r="L969" i="11"/>
  <c r="M968" i="11"/>
  <c r="L968" i="11"/>
  <c r="M967" i="11"/>
  <c r="L967" i="11"/>
  <c r="O966" i="11"/>
  <c r="M966" i="11"/>
  <c r="L966" i="11"/>
  <c r="M965" i="11"/>
  <c r="L965" i="11"/>
  <c r="M964" i="11"/>
  <c r="L964" i="11"/>
  <c r="M963" i="11"/>
  <c r="L963" i="11"/>
  <c r="M962" i="11"/>
  <c r="L962" i="11"/>
  <c r="O961" i="11"/>
  <c r="M961" i="11"/>
  <c r="L961" i="11"/>
  <c r="M960" i="11"/>
  <c r="L960" i="11"/>
  <c r="M959" i="11"/>
  <c r="L959" i="11"/>
  <c r="O958" i="11"/>
  <c r="M958" i="11"/>
  <c r="L958" i="11"/>
  <c r="M957" i="11"/>
  <c r="L957" i="11"/>
  <c r="M956" i="11"/>
  <c r="L956" i="11"/>
  <c r="M955" i="11"/>
  <c r="L955" i="11"/>
  <c r="O954" i="11"/>
  <c r="M954" i="11"/>
  <c r="L954" i="11"/>
  <c r="M953" i="11"/>
  <c r="L953" i="11"/>
  <c r="M952" i="11"/>
  <c r="L952" i="11"/>
  <c r="M951" i="11"/>
  <c r="L951" i="11"/>
  <c r="M950" i="11"/>
  <c r="L950" i="11"/>
  <c r="M949" i="11"/>
  <c r="L949" i="11"/>
  <c r="M948" i="11"/>
  <c r="L948" i="11"/>
  <c r="M947" i="11"/>
  <c r="L947" i="11"/>
  <c r="P946" i="11"/>
  <c r="Q946" i="11" s="1"/>
  <c r="O946" i="11"/>
  <c r="M946" i="11"/>
  <c r="L946" i="11"/>
  <c r="M945" i="11"/>
  <c r="L945" i="11"/>
  <c r="M944" i="11"/>
  <c r="L944" i="11"/>
  <c r="O943" i="11"/>
  <c r="M943" i="11"/>
  <c r="L943" i="11"/>
  <c r="M942" i="11"/>
  <c r="L942" i="11"/>
  <c r="M941" i="11"/>
  <c r="L941" i="11"/>
  <c r="M940" i="11"/>
  <c r="L940" i="11"/>
  <c r="M939" i="11"/>
  <c r="L939" i="11"/>
  <c r="O938" i="11"/>
  <c r="M938" i="11"/>
  <c r="L938" i="11"/>
  <c r="M937" i="11"/>
  <c r="L937" i="11"/>
  <c r="M936" i="11"/>
  <c r="L936" i="11"/>
  <c r="O935" i="11"/>
  <c r="M935" i="11"/>
  <c r="L935" i="11"/>
  <c r="M934" i="11"/>
  <c r="L934" i="11"/>
  <c r="M933" i="11"/>
  <c r="L933" i="11"/>
  <c r="M932" i="11"/>
  <c r="L932" i="11"/>
  <c r="M931" i="11"/>
  <c r="L931" i="11"/>
  <c r="M930" i="11"/>
  <c r="L930" i="11"/>
  <c r="P929" i="11"/>
  <c r="Q929" i="11" s="1"/>
  <c r="O929" i="11"/>
  <c r="M929" i="11"/>
  <c r="L929" i="11"/>
  <c r="M928" i="11"/>
  <c r="L928" i="11"/>
  <c r="M927" i="11"/>
  <c r="L927" i="11"/>
  <c r="O926" i="11"/>
  <c r="M926" i="11"/>
  <c r="L926" i="11"/>
  <c r="M925" i="11"/>
  <c r="L925" i="11"/>
  <c r="M924" i="11"/>
  <c r="L924" i="11"/>
  <c r="M923" i="11"/>
  <c r="L923" i="11"/>
  <c r="M922" i="11"/>
  <c r="L922" i="11"/>
  <c r="P921" i="11"/>
  <c r="Q921" i="11" s="1"/>
  <c r="O921" i="11"/>
  <c r="M921" i="11"/>
  <c r="L921" i="11"/>
  <c r="M920" i="11"/>
  <c r="L920" i="11"/>
  <c r="M919" i="11"/>
  <c r="L919" i="11"/>
  <c r="O918" i="11"/>
  <c r="M918" i="11"/>
  <c r="L918" i="11"/>
  <c r="M917" i="11"/>
  <c r="L917" i="11"/>
  <c r="M916" i="11"/>
  <c r="L916" i="11"/>
  <c r="O915" i="11"/>
  <c r="M915" i="11"/>
  <c r="L915" i="11"/>
  <c r="M914" i="11"/>
  <c r="L914" i="11"/>
  <c r="M913" i="11"/>
  <c r="L913" i="11"/>
  <c r="M912" i="11"/>
  <c r="L912" i="11"/>
  <c r="O911" i="11"/>
  <c r="M911" i="11"/>
  <c r="L911" i="11"/>
  <c r="M910" i="11"/>
  <c r="L910" i="11"/>
  <c r="M909" i="11"/>
  <c r="L909" i="11"/>
  <c r="M908" i="11"/>
  <c r="L908" i="11"/>
  <c r="O907" i="11"/>
  <c r="M907" i="11"/>
  <c r="L907" i="11"/>
  <c r="M906" i="11"/>
  <c r="L906" i="11"/>
  <c r="O905" i="11"/>
  <c r="M905" i="11"/>
  <c r="L905" i="11"/>
  <c r="M904" i="11"/>
  <c r="L904" i="11"/>
  <c r="M903" i="11"/>
  <c r="L903" i="11"/>
  <c r="O902" i="11"/>
  <c r="M902" i="11"/>
  <c r="L902" i="11"/>
  <c r="M901" i="11"/>
  <c r="L901" i="11"/>
  <c r="M900" i="11"/>
  <c r="L900" i="11"/>
  <c r="M899" i="11"/>
  <c r="L899" i="11"/>
  <c r="O898" i="11"/>
  <c r="M898" i="11"/>
  <c r="L898" i="11"/>
  <c r="M897" i="11"/>
  <c r="L897" i="11"/>
  <c r="M896" i="11"/>
  <c r="L896" i="11"/>
  <c r="O895" i="11"/>
  <c r="M895" i="11"/>
  <c r="L895" i="11"/>
  <c r="M894" i="11"/>
  <c r="L894" i="11"/>
  <c r="M893" i="11"/>
  <c r="L893" i="11"/>
  <c r="M892" i="11"/>
  <c r="L892" i="11"/>
  <c r="M891" i="11"/>
  <c r="L891" i="11"/>
  <c r="M890" i="11"/>
  <c r="L890" i="11"/>
  <c r="M889" i="11"/>
  <c r="L889" i="11"/>
  <c r="M888" i="11"/>
  <c r="L888" i="11"/>
  <c r="Q887" i="11"/>
  <c r="P887" i="11"/>
  <c r="O887" i="11"/>
  <c r="M887" i="11"/>
  <c r="L887" i="11"/>
  <c r="M886" i="11"/>
  <c r="L886" i="11"/>
  <c r="M885" i="11"/>
  <c r="L885" i="11"/>
  <c r="P884" i="11"/>
  <c r="Q884" i="11" s="1"/>
  <c r="O884" i="11"/>
  <c r="M884" i="11"/>
  <c r="L884" i="11"/>
  <c r="M883" i="11"/>
  <c r="L883" i="11"/>
  <c r="M882" i="11"/>
  <c r="L882" i="11"/>
  <c r="O881" i="11"/>
  <c r="M881" i="11"/>
  <c r="L881" i="11"/>
  <c r="M880" i="11"/>
  <c r="L880" i="11"/>
  <c r="M879" i="11"/>
  <c r="L879" i="11"/>
  <c r="O878" i="11"/>
  <c r="M878" i="11"/>
  <c r="L878" i="11"/>
  <c r="M877" i="11"/>
  <c r="L877" i="11"/>
  <c r="M876" i="11"/>
  <c r="L876" i="11"/>
  <c r="M875" i="11"/>
  <c r="L875" i="11"/>
  <c r="M874" i="11"/>
  <c r="L874" i="11"/>
  <c r="O873" i="11"/>
  <c r="M873" i="11"/>
  <c r="L873" i="11"/>
  <c r="M872" i="11"/>
  <c r="L872" i="11"/>
  <c r="M871" i="11"/>
  <c r="L871" i="11"/>
  <c r="M870" i="11"/>
  <c r="L870" i="11"/>
  <c r="M869" i="11"/>
  <c r="L869" i="11"/>
  <c r="O868" i="11"/>
  <c r="M868" i="11"/>
  <c r="L868" i="11"/>
  <c r="M867" i="11"/>
  <c r="L867" i="11"/>
  <c r="M866" i="11"/>
  <c r="L866" i="11"/>
  <c r="M865" i="11"/>
  <c r="L865" i="11"/>
  <c r="Q864" i="11"/>
  <c r="P864" i="11"/>
  <c r="O864" i="11"/>
  <c r="M864" i="11"/>
  <c r="L864" i="11"/>
  <c r="M863" i="11"/>
  <c r="L863" i="11"/>
  <c r="M862" i="11"/>
  <c r="L862" i="11"/>
  <c r="O861" i="11"/>
  <c r="M861" i="11"/>
  <c r="L861" i="11"/>
  <c r="M860" i="11"/>
  <c r="L860" i="11"/>
  <c r="M859" i="11"/>
  <c r="L859" i="11"/>
  <c r="M858" i="11"/>
  <c r="L858" i="11"/>
  <c r="M857" i="11"/>
  <c r="L857" i="11"/>
  <c r="Q856" i="11"/>
  <c r="P856" i="11"/>
  <c r="O856" i="11"/>
  <c r="M856" i="11"/>
  <c r="L856" i="11"/>
  <c r="M855" i="11"/>
  <c r="L855" i="11"/>
  <c r="M854" i="11"/>
  <c r="L854" i="11"/>
  <c r="M853" i="11"/>
  <c r="L853" i="11"/>
  <c r="M852" i="11"/>
  <c r="L852" i="11"/>
  <c r="O851" i="11"/>
  <c r="M851" i="11"/>
  <c r="L851" i="11"/>
  <c r="M850" i="11"/>
  <c r="L850" i="11"/>
  <c r="M849" i="11"/>
  <c r="L849" i="11"/>
  <c r="M848" i="11"/>
  <c r="L848" i="11"/>
  <c r="O847" i="11"/>
  <c r="M847" i="11"/>
  <c r="L847" i="11"/>
  <c r="M846" i="11"/>
  <c r="L846" i="11"/>
  <c r="M845" i="11"/>
  <c r="L845" i="11"/>
  <c r="M844" i="11"/>
  <c r="L844" i="11"/>
  <c r="O843" i="11"/>
  <c r="M843" i="11"/>
  <c r="L843" i="11"/>
  <c r="M842" i="11"/>
  <c r="L842" i="11"/>
  <c r="O841" i="11"/>
  <c r="M841" i="11"/>
  <c r="L841" i="11"/>
  <c r="M840" i="11"/>
  <c r="L840" i="11"/>
  <c r="M839" i="11"/>
  <c r="L839" i="11"/>
  <c r="M838" i="11"/>
  <c r="L838" i="11"/>
  <c r="M837" i="11"/>
  <c r="L837" i="11"/>
  <c r="M836" i="11"/>
  <c r="L836" i="11"/>
  <c r="P835" i="11"/>
  <c r="Q835" i="11" s="1"/>
  <c r="O835" i="11"/>
  <c r="M835" i="11"/>
  <c r="L835" i="11"/>
  <c r="M834" i="11"/>
  <c r="L834" i="11"/>
  <c r="M833" i="11"/>
  <c r="L833" i="11"/>
  <c r="O832" i="11"/>
  <c r="M832" i="11"/>
  <c r="L832" i="11"/>
  <c r="M831" i="11"/>
  <c r="L831" i="11"/>
  <c r="O830" i="11"/>
  <c r="M830" i="11"/>
  <c r="L830" i="11"/>
  <c r="M829" i="11"/>
  <c r="L829" i="11"/>
  <c r="M828" i="11"/>
  <c r="L828" i="11"/>
  <c r="M827" i="11"/>
  <c r="L827" i="11"/>
  <c r="M826" i="11"/>
  <c r="L826" i="11"/>
  <c r="O825" i="11"/>
  <c r="M825" i="11"/>
  <c r="L825" i="11"/>
  <c r="M824" i="11"/>
  <c r="L824" i="11"/>
  <c r="M823" i="11"/>
  <c r="L823" i="11"/>
  <c r="M822" i="11"/>
  <c r="L822" i="11"/>
  <c r="M821" i="11"/>
  <c r="L821" i="11"/>
  <c r="P820" i="11"/>
  <c r="Q820" i="11" s="1"/>
  <c r="O820" i="11"/>
  <c r="M820" i="11"/>
  <c r="L820" i="11"/>
  <c r="M819" i="11"/>
  <c r="L819" i="11"/>
  <c r="M818" i="11"/>
  <c r="L818" i="11"/>
  <c r="M817" i="11"/>
  <c r="L817" i="11"/>
  <c r="Q816" i="11"/>
  <c r="P816" i="11"/>
  <c r="O816" i="11"/>
  <c r="M816" i="11"/>
  <c r="L816" i="11"/>
  <c r="M815" i="11"/>
  <c r="L815" i="11"/>
  <c r="M814" i="11"/>
  <c r="L814" i="11"/>
  <c r="M813" i="11"/>
  <c r="L813" i="11"/>
  <c r="Q812" i="11"/>
  <c r="P812" i="11"/>
  <c r="O812" i="11"/>
  <c r="M812" i="11"/>
  <c r="L812" i="11"/>
  <c r="M811" i="11"/>
  <c r="L811" i="11"/>
  <c r="O810" i="11"/>
  <c r="M810" i="11"/>
  <c r="L810" i="11"/>
  <c r="M809" i="11"/>
  <c r="L809" i="11"/>
  <c r="M808" i="11"/>
  <c r="L808" i="11"/>
  <c r="O807" i="11"/>
  <c r="M807" i="11"/>
  <c r="L807" i="11"/>
  <c r="M806" i="11"/>
  <c r="L806" i="11"/>
  <c r="M805" i="11"/>
  <c r="L805" i="11"/>
  <c r="M804" i="11"/>
  <c r="L804" i="11"/>
  <c r="O803" i="11"/>
  <c r="M803" i="11"/>
  <c r="L803" i="11"/>
  <c r="M802" i="11"/>
  <c r="L802" i="11"/>
  <c r="M801" i="11"/>
  <c r="L801" i="11"/>
  <c r="M800" i="11"/>
  <c r="L800" i="11"/>
  <c r="M799" i="11"/>
  <c r="L799" i="11"/>
  <c r="M798" i="11"/>
  <c r="L798" i="11"/>
  <c r="M797" i="11"/>
  <c r="L797" i="11"/>
  <c r="M796" i="11"/>
  <c r="L796" i="11"/>
  <c r="M795" i="11"/>
  <c r="L795" i="11"/>
  <c r="O794" i="11"/>
  <c r="M794" i="11"/>
  <c r="L794" i="11"/>
  <c r="M793" i="11"/>
  <c r="L793" i="11"/>
  <c r="P792" i="11"/>
  <c r="Q792" i="11" s="1"/>
  <c r="O792" i="11"/>
  <c r="M792" i="11"/>
  <c r="L792" i="11"/>
  <c r="M791" i="11"/>
  <c r="L791" i="11"/>
  <c r="M790" i="11"/>
  <c r="L790" i="11"/>
  <c r="M789" i="11"/>
  <c r="L789" i="11"/>
  <c r="M788" i="11"/>
  <c r="L788" i="11"/>
  <c r="O787" i="11"/>
  <c r="M787" i="11"/>
  <c r="L787" i="11"/>
  <c r="M786" i="11"/>
  <c r="L786" i="11"/>
  <c r="M785" i="11"/>
  <c r="L785" i="11"/>
  <c r="M784" i="11"/>
  <c r="L784" i="11"/>
  <c r="Q783" i="11"/>
  <c r="P783" i="11"/>
  <c r="O783" i="11"/>
  <c r="M783" i="11"/>
  <c r="L783" i="11"/>
  <c r="M782" i="11"/>
  <c r="L782" i="11"/>
  <c r="Q781" i="11"/>
  <c r="P781" i="11"/>
  <c r="O781" i="11"/>
  <c r="M781" i="11"/>
  <c r="L781" i="11"/>
  <c r="M780" i="11"/>
  <c r="L780" i="11"/>
  <c r="M779" i="11"/>
  <c r="L779" i="11"/>
  <c r="O778" i="11"/>
  <c r="M778" i="11"/>
  <c r="L778" i="11"/>
  <c r="M777" i="11"/>
  <c r="L777" i="11"/>
  <c r="M776" i="11"/>
  <c r="L776" i="11"/>
  <c r="M775" i="11"/>
  <c r="L775" i="11"/>
  <c r="M774" i="11"/>
  <c r="L774" i="11"/>
  <c r="O773" i="11"/>
  <c r="M773" i="11"/>
  <c r="L773" i="11"/>
  <c r="M772" i="11"/>
  <c r="L772" i="11"/>
  <c r="O771" i="11"/>
  <c r="M771" i="11"/>
  <c r="L771" i="11"/>
  <c r="M770" i="11"/>
  <c r="L770" i="11"/>
  <c r="M769" i="11"/>
  <c r="L769" i="11"/>
  <c r="O768" i="11"/>
  <c r="M768" i="11"/>
  <c r="L768" i="11"/>
  <c r="M767" i="11"/>
  <c r="L767" i="11"/>
  <c r="M766" i="11"/>
  <c r="L766" i="11"/>
  <c r="M765" i="11"/>
  <c r="L765" i="11"/>
  <c r="O764" i="11"/>
  <c r="M764" i="11"/>
  <c r="L764" i="11"/>
  <c r="M763" i="11"/>
  <c r="L763" i="11"/>
  <c r="M762" i="11"/>
  <c r="L762" i="11"/>
  <c r="M761" i="11"/>
  <c r="L761" i="11"/>
  <c r="M760" i="11"/>
  <c r="L760" i="11"/>
  <c r="Q759" i="11"/>
  <c r="P759" i="11"/>
  <c r="O759" i="11"/>
  <c r="M759" i="11"/>
  <c r="L759" i="11"/>
  <c r="M758" i="11"/>
  <c r="L758" i="11"/>
  <c r="O757" i="11"/>
  <c r="M757" i="11"/>
  <c r="L757" i="11"/>
  <c r="M756" i="11"/>
  <c r="L756" i="11"/>
  <c r="M755" i="11"/>
  <c r="L755" i="11"/>
  <c r="M754" i="11"/>
  <c r="L754" i="11"/>
  <c r="M753" i="11"/>
  <c r="L753" i="11"/>
  <c r="P752" i="11"/>
  <c r="Q752" i="11" s="1"/>
  <c r="O752" i="11"/>
  <c r="M752" i="11"/>
  <c r="L752" i="11"/>
  <c r="M751" i="11"/>
  <c r="L751" i="11"/>
  <c r="M750" i="11"/>
  <c r="L750" i="11"/>
  <c r="M749" i="11"/>
  <c r="L749" i="11"/>
  <c r="O748" i="11"/>
  <c r="M748" i="11"/>
  <c r="L748" i="11"/>
  <c r="M747" i="11"/>
  <c r="L747" i="11"/>
  <c r="M746" i="11"/>
  <c r="L746" i="11"/>
  <c r="M745" i="11"/>
  <c r="L745" i="11"/>
  <c r="M744" i="11"/>
  <c r="L744" i="11"/>
  <c r="Q743" i="11"/>
  <c r="P743" i="11"/>
  <c r="O743" i="11"/>
  <c r="M743" i="11"/>
  <c r="L743" i="11"/>
  <c r="M742" i="11"/>
  <c r="L742" i="11"/>
  <c r="M741" i="11"/>
  <c r="L741" i="11"/>
  <c r="O740" i="11"/>
  <c r="M740" i="11"/>
  <c r="L740" i="11"/>
  <c r="M739" i="11"/>
  <c r="L739" i="11"/>
  <c r="M738" i="11"/>
  <c r="L738" i="11"/>
  <c r="M737" i="11"/>
  <c r="L737" i="11"/>
  <c r="M736" i="11"/>
  <c r="L736" i="11"/>
  <c r="Q735" i="11"/>
  <c r="P735" i="11"/>
  <c r="O735" i="11"/>
  <c r="M735" i="11"/>
  <c r="L735" i="11"/>
  <c r="M734" i="11"/>
  <c r="L734" i="11"/>
  <c r="M733" i="11"/>
  <c r="L733" i="11"/>
  <c r="M732" i="11"/>
  <c r="L732" i="11"/>
  <c r="O731" i="11"/>
  <c r="M731" i="11"/>
  <c r="L731" i="11"/>
  <c r="M730" i="11"/>
  <c r="L730" i="11"/>
  <c r="M729" i="11"/>
  <c r="L729" i="11"/>
  <c r="M728" i="11"/>
  <c r="L728" i="11"/>
  <c r="M727" i="11"/>
  <c r="L727" i="11"/>
  <c r="O726" i="11"/>
  <c r="M726" i="11"/>
  <c r="L726" i="11"/>
  <c r="M725" i="11"/>
  <c r="L725" i="11"/>
  <c r="M724" i="11"/>
  <c r="L724" i="11"/>
  <c r="M723" i="11"/>
  <c r="L723" i="11"/>
  <c r="P722" i="11"/>
  <c r="Q722" i="11" s="1"/>
  <c r="O722" i="11"/>
  <c r="M722" i="11"/>
  <c r="L722" i="11"/>
  <c r="M721" i="11"/>
  <c r="L721" i="11"/>
  <c r="M720" i="11"/>
  <c r="L720" i="11"/>
  <c r="M719" i="11"/>
  <c r="L719" i="11"/>
  <c r="M718" i="11"/>
  <c r="L718" i="11"/>
  <c r="M717" i="11"/>
  <c r="L717" i="11"/>
  <c r="O716" i="11"/>
  <c r="M716" i="11"/>
  <c r="L716" i="11"/>
  <c r="M715" i="11"/>
  <c r="L715" i="11"/>
  <c r="M714" i="11"/>
  <c r="L714" i="11"/>
  <c r="M713" i="11"/>
  <c r="L713" i="11"/>
  <c r="P712" i="11"/>
  <c r="Q712" i="11" s="1"/>
  <c r="O712" i="11"/>
  <c r="M712" i="11"/>
  <c r="L712" i="11"/>
  <c r="M711" i="11"/>
  <c r="L711" i="11"/>
  <c r="M710" i="11"/>
  <c r="L710" i="11"/>
  <c r="M709" i="11"/>
  <c r="L709" i="11"/>
  <c r="P708" i="11"/>
  <c r="Q708" i="11" s="1"/>
  <c r="O708" i="11"/>
  <c r="M708" i="11"/>
  <c r="L708" i="11"/>
  <c r="M707" i="11"/>
  <c r="L707" i="11"/>
  <c r="M706" i="11"/>
  <c r="L706" i="11"/>
  <c r="M705" i="11"/>
  <c r="L705" i="11"/>
  <c r="Q704" i="11"/>
  <c r="P704" i="11"/>
  <c r="O704" i="11"/>
  <c r="M704" i="11"/>
  <c r="L704" i="11"/>
  <c r="M703" i="11"/>
  <c r="L703" i="11"/>
  <c r="M702" i="11"/>
  <c r="L702" i="11"/>
  <c r="M701" i="11"/>
  <c r="L701" i="11"/>
  <c r="Q700" i="11"/>
  <c r="P700" i="11"/>
  <c r="O700" i="11"/>
  <c r="M700" i="11"/>
  <c r="L700" i="11"/>
  <c r="M699" i="11"/>
  <c r="L699" i="11"/>
  <c r="M698" i="11"/>
  <c r="L698" i="11"/>
  <c r="M697" i="11"/>
  <c r="L697" i="11"/>
  <c r="P696" i="11"/>
  <c r="Q696" i="11" s="1"/>
  <c r="O696" i="11"/>
  <c r="M696" i="11"/>
  <c r="L696" i="11"/>
  <c r="M695" i="11"/>
  <c r="L695" i="11"/>
  <c r="M694" i="11"/>
  <c r="L694" i="11"/>
  <c r="M693" i="11"/>
  <c r="L693" i="11"/>
  <c r="P692" i="11"/>
  <c r="Q692" i="11" s="1"/>
  <c r="O692" i="11"/>
  <c r="M692" i="11"/>
  <c r="L692" i="11"/>
  <c r="M691" i="11"/>
  <c r="L691" i="11"/>
  <c r="M690" i="11"/>
  <c r="L690" i="11"/>
  <c r="M689" i="11"/>
  <c r="L689" i="11"/>
  <c r="Q688" i="11"/>
  <c r="P688" i="11"/>
  <c r="O688" i="11"/>
  <c r="M688" i="11"/>
  <c r="L688" i="11"/>
  <c r="M687" i="11"/>
  <c r="L687" i="11"/>
  <c r="O686" i="11"/>
  <c r="M686" i="11"/>
  <c r="L686" i="11"/>
  <c r="M685" i="11"/>
  <c r="L685" i="11"/>
  <c r="M684" i="11"/>
  <c r="L684" i="11"/>
  <c r="M683" i="11"/>
  <c r="L683" i="11"/>
  <c r="M682" i="11"/>
  <c r="L682" i="11"/>
  <c r="M681" i="11"/>
  <c r="L681" i="11"/>
  <c r="O680" i="11"/>
  <c r="M680" i="11"/>
  <c r="L680" i="11"/>
  <c r="M679" i="11"/>
  <c r="L679" i="11"/>
  <c r="M678" i="11"/>
  <c r="L678" i="11"/>
  <c r="M677" i="11"/>
  <c r="L677" i="11"/>
  <c r="O676" i="11"/>
  <c r="M676" i="11"/>
  <c r="L676" i="11"/>
  <c r="M675" i="11"/>
  <c r="L675" i="11"/>
  <c r="M674" i="11"/>
  <c r="L674" i="11"/>
  <c r="M673" i="11"/>
  <c r="L673" i="11"/>
  <c r="O672" i="11"/>
  <c r="M672" i="11"/>
  <c r="L672" i="11"/>
  <c r="M671" i="11"/>
  <c r="L671" i="11"/>
  <c r="M670" i="11"/>
  <c r="L670" i="11"/>
  <c r="M669" i="11"/>
  <c r="L669" i="11"/>
  <c r="O668" i="11"/>
  <c r="M668" i="11"/>
  <c r="L668" i="11"/>
  <c r="M667" i="11"/>
  <c r="L667" i="11"/>
  <c r="Q666" i="11"/>
  <c r="P666" i="11"/>
  <c r="O666" i="11"/>
  <c r="M666" i="11"/>
  <c r="L666" i="11"/>
  <c r="M665" i="11"/>
  <c r="L665" i="11"/>
  <c r="M664" i="11"/>
  <c r="L664" i="11"/>
  <c r="M663" i="11"/>
  <c r="L663" i="11"/>
  <c r="M662" i="11"/>
  <c r="L662" i="11"/>
  <c r="O661" i="11"/>
  <c r="M661" i="11"/>
  <c r="L661" i="11"/>
  <c r="M660" i="11"/>
  <c r="L660" i="11"/>
  <c r="M659" i="11"/>
  <c r="L659" i="11"/>
  <c r="M658" i="11"/>
  <c r="L658" i="11"/>
  <c r="O657" i="11"/>
  <c r="M657" i="11"/>
  <c r="L657" i="11"/>
  <c r="M656" i="11"/>
  <c r="L656" i="11"/>
  <c r="O655" i="11"/>
  <c r="M655" i="11"/>
  <c r="L655" i="11"/>
  <c r="M654" i="11"/>
  <c r="L654" i="11"/>
  <c r="M653" i="11"/>
  <c r="L653" i="11"/>
  <c r="M652" i="11"/>
  <c r="L652" i="11"/>
  <c r="M651" i="11"/>
  <c r="L651" i="11"/>
  <c r="O650" i="11"/>
  <c r="M650" i="11"/>
  <c r="L650" i="11"/>
  <c r="M649" i="11"/>
  <c r="L649" i="11"/>
  <c r="M648" i="11"/>
  <c r="L648" i="11"/>
  <c r="O647" i="11"/>
  <c r="M647" i="11"/>
  <c r="L647" i="11"/>
  <c r="M646" i="11"/>
  <c r="L646" i="11"/>
  <c r="M645" i="11"/>
  <c r="L645" i="11"/>
  <c r="M644" i="11"/>
  <c r="L644" i="11"/>
  <c r="M643" i="11"/>
  <c r="L643" i="11"/>
  <c r="Q642" i="11"/>
  <c r="P642" i="11"/>
  <c r="O642" i="11"/>
  <c r="M642" i="11"/>
  <c r="L642" i="11"/>
  <c r="M641" i="11"/>
  <c r="L641" i="11"/>
  <c r="M640" i="11"/>
  <c r="L640" i="11"/>
  <c r="M639" i="11"/>
  <c r="L639" i="11"/>
  <c r="M638" i="11"/>
  <c r="L638" i="11"/>
  <c r="P637" i="11"/>
  <c r="Q637" i="11" s="1"/>
  <c r="O637" i="11"/>
  <c r="M637" i="11"/>
  <c r="L637" i="11"/>
  <c r="M636" i="11"/>
  <c r="L636" i="11"/>
  <c r="M635" i="11"/>
  <c r="L635" i="11"/>
  <c r="M634" i="11"/>
  <c r="L634" i="11"/>
  <c r="Q633" i="11"/>
  <c r="P633" i="11"/>
  <c r="O633" i="11"/>
  <c r="M633" i="11"/>
  <c r="L633" i="11"/>
  <c r="O632" i="11"/>
  <c r="M632" i="11"/>
  <c r="L632" i="11"/>
  <c r="M631" i="11"/>
  <c r="L631" i="11"/>
  <c r="M630" i="11"/>
  <c r="L630" i="11"/>
  <c r="M629" i="11"/>
  <c r="L629" i="11"/>
  <c r="M628" i="11"/>
  <c r="L628" i="11"/>
  <c r="M627" i="11"/>
  <c r="L627" i="11"/>
  <c r="O626" i="11"/>
  <c r="M626" i="11"/>
  <c r="L626" i="11"/>
  <c r="M625" i="11"/>
  <c r="L625" i="11"/>
  <c r="M624" i="11"/>
  <c r="L624" i="11"/>
  <c r="M623" i="11"/>
  <c r="L623" i="11"/>
  <c r="M622" i="11"/>
  <c r="L622" i="11"/>
  <c r="M621" i="11"/>
  <c r="L621" i="11"/>
  <c r="M620" i="11"/>
  <c r="L620" i="11"/>
  <c r="M619" i="11"/>
  <c r="L619" i="11"/>
  <c r="M618" i="11"/>
  <c r="L618" i="11"/>
  <c r="M617" i="11"/>
  <c r="L617" i="11"/>
  <c r="O616" i="11"/>
  <c r="M616" i="11"/>
  <c r="L616" i="11"/>
  <c r="M615" i="11"/>
  <c r="L615" i="11"/>
  <c r="M614" i="11"/>
  <c r="L614" i="11"/>
  <c r="P613" i="11"/>
  <c r="Q613" i="11" s="1"/>
  <c r="O613" i="11"/>
  <c r="M613" i="11"/>
  <c r="L613" i="11"/>
  <c r="M612" i="11"/>
  <c r="L612" i="11"/>
  <c r="M611" i="11"/>
  <c r="L611" i="11"/>
  <c r="M610" i="11"/>
  <c r="L610" i="11"/>
  <c r="M609" i="11"/>
  <c r="L609" i="11"/>
  <c r="M608" i="11"/>
  <c r="L608" i="11"/>
  <c r="M607" i="11"/>
  <c r="L607" i="11"/>
  <c r="Q606" i="11"/>
  <c r="P606" i="11"/>
  <c r="O606" i="11"/>
  <c r="M606" i="11"/>
  <c r="L606" i="11"/>
  <c r="M605" i="11"/>
  <c r="L605" i="11"/>
  <c r="M604" i="11"/>
  <c r="L604" i="11"/>
  <c r="M603" i="11"/>
  <c r="L603" i="11"/>
  <c r="O602" i="11"/>
  <c r="M602" i="11"/>
  <c r="L602" i="11"/>
  <c r="M601" i="11"/>
  <c r="L601" i="11"/>
  <c r="M600" i="11"/>
  <c r="L600" i="11"/>
  <c r="M599" i="11"/>
  <c r="L599" i="11"/>
  <c r="Q598" i="11"/>
  <c r="P598" i="11"/>
  <c r="O598" i="11"/>
  <c r="M598" i="11"/>
  <c r="L598" i="11"/>
  <c r="M597" i="11"/>
  <c r="L597" i="11"/>
  <c r="O596" i="11"/>
  <c r="M596" i="11"/>
  <c r="L596" i="11"/>
  <c r="M595" i="11"/>
  <c r="L595" i="11"/>
  <c r="M594" i="11"/>
  <c r="L594" i="11"/>
  <c r="M593" i="11"/>
  <c r="L593" i="11"/>
  <c r="M592" i="11"/>
  <c r="L592" i="11"/>
  <c r="O591" i="11"/>
  <c r="M591" i="11"/>
  <c r="L591" i="11"/>
  <c r="M590" i="11"/>
  <c r="L590" i="11"/>
  <c r="M589" i="11"/>
  <c r="L589" i="11"/>
  <c r="O588" i="11"/>
  <c r="M588" i="11"/>
  <c r="L588" i="11"/>
  <c r="M587" i="11"/>
  <c r="L587" i="11"/>
  <c r="M586" i="11"/>
  <c r="L586" i="11"/>
  <c r="M585" i="11"/>
  <c r="L585" i="11"/>
  <c r="M584" i="11"/>
  <c r="L584" i="11"/>
  <c r="Q583" i="11"/>
  <c r="P583" i="11"/>
  <c r="O583" i="11"/>
  <c r="M583" i="11"/>
  <c r="L583" i="11"/>
  <c r="M582" i="11"/>
  <c r="L582" i="11"/>
  <c r="M581" i="11"/>
  <c r="L581" i="11"/>
  <c r="M580" i="11"/>
  <c r="L580" i="11"/>
  <c r="O579" i="11"/>
  <c r="M579" i="11"/>
  <c r="L579" i="11"/>
  <c r="M578" i="11"/>
  <c r="L578" i="11"/>
  <c r="O577" i="11"/>
  <c r="M577" i="11"/>
  <c r="L577" i="11"/>
  <c r="M576" i="11"/>
  <c r="L576" i="11"/>
  <c r="M575" i="11"/>
  <c r="L575" i="11"/>
  <c r="M574" i="11"/>
  <c r="L574" i="11"/>
  <c r="M573" i="11"/>
  <c r="L573" i="11"/>
  <c r="O572" i="11"/>
  <c r="M572" i="11"/>
  <c r="L572" i="11"/>
  <c r="M571" i="11"/>
  <c r="L571" i="11"/>
  <c r="M570" i="11"/>
  <c r="L570" i="11"/>
  <c r="M569" i="11"/>
  <c r="L569" i="11"/>
  <c r="M568" i="11"/>
  <c r="L568" i="11"/>
  <c r="M567" i="11"/>
  <c r="L567" i="11"/>
  <c r="O566" i="11"/>
  <c r="M566" i="11"/>
  <c r="L566" i="11"/>
  <c r="M565" i="11"/>
  <c r="L565" i="11"/>
  <c r="O564" i="11"/>
  <c r="M564" i="11"/>
  <c r="L564" i="11"/>
  <c r="M563" i="11"/>
  <c r="L563" i="11"/>
  <c r="M562" i="11"/>
  <c r="L562" i="11"/>
  <c r="M561" i="11"/>
  <c r="L561" i="11"/>
  <c r="M560" i="11"/>
  <c r="L560" i="11"/>
  <c r="M559" i="11"/>
  <c r="L559" i="11"/>
  <c r="O558" i="11"/>
  <c r="M558" i="11"/>
  <c r="L558" i="11"/>
  <c r="M557" i="11"/>
  <c r="L557" i="11"/>
  <c r="M556" i="11"/>
  <c r="L556" i="11"/>
  <c r="Q555" i="11"/>
  <c r="P555" i="11"/>
  <c r="O555" i="11"/>
  <c r="M555" i="11"/>
  <c r="L555" i="11"/>
  <c r="M554" i="11"/>
  <c r="L554" i="11"/>
  <c r="M553" i="11"/>
  <c r="L553" i="11"/>
  <c r="O552" i="11"/>
  <c r="M552" i="11"/>
  <c r="L552" i="11"/>
  <c r="M551" i="11"/>
  <c r="L551" i="11"/>
  <c r="M550" i="11"/>
  <c r="L550" i="11"/>
  <c r="M549" i="11"/>
  <c r="L549" i="11"/>
  <c r="P548" i="11"/>
  <c r="Q548" i="11" s="1"/>
  <c r="O548" i="11"/>
  <c r="M548" i="11"/>
  <c r="L548" i="11"/>
  <c r="M547" i="11"/>
  <c r="L547" i="11"/>
  <c r="M546" i="11"/>
  <c r="L546" i="11"/>
  <c r="M545" i="11"/>
  <c r="L545" i="11"/>
  <c r="M544" i="11"/>
  <c r="L544" i="11"/>
  <c r="O543" i="11"/>
  <c r="M543" i="11"/>
  <c r="L543" i="11"/>
  <c r="M542" i="11"/>
  <c r="L542" i="11"/>
  <c r="M541" i="11"/>
  <c r="L541" i="11"/>
  <c r="P540" i="11"/>
  <c r="Q540" i="11" s="1"/>
  <c r="O540" i="11"/>
  <c r="M540" i="11"/>
  <c r="L540" i="11"/>
  <c r="M539" i="11"/>
  <c r="L539" i="11"/>
  <c r="M538" i="11"/>
  <c r="L538" i="11"/>
  <c r="M537" i="11"/>
  <c r="L537" i="11"/>
  <c r="O536" i="11"/>
  <c r="M536" i="11"/>
  <c r="L536" i="11"/>
  <c r="M535" i="11"/>
  <c r="L535" i="11"/>
  <c r="M534" i="11"/>
  <c r="L534" i="11"/>
  <c r="M533" i="11"/>
  <c r="L533" i="11"/>
  <c r="O532" i="11"/>
  <c r="M532" i="11"/>
  <c r="L532" i="11"/>
  <c r="M531" i="11"/>
  <c r="L531" i="11"/>
  <c r="M530" i="11"/>
  <c r="L530" i="11"/>
  <c r="M529" i="11"/>
  <c r="L529" i="11"/>
  <c r="O528" i="11"/>
  <c r="M528" i="11"/>
  <c r="L528" i="11"/>
  <c r="M527" i="11"/>
  <c r="L527" i="11"/>
  <c r="M526" i="11"/>
  <c r="L526" i="11"/>
  <c r="M525" i="11"/>
  <c r="L525" i="11"/>
  <c r="Q524" i="11"/>
  <c r="P524" i="11"/>
  <c r="O524" i="11"/>
  <c r="M524" i="11"/>
  <c r="L524" i="11"/>
  <c r="M523" i="11"/>
  <c r="L523" i="11"/>
  <c r="M522" i="11"/>
  <c r="L522" i="11"/>
  <c r="M521" i="11"/>
  <c r="L521" i="11"/>
  <c r="M520" i="11"/>
  <c r="L520" i="11"/>
  <c r="P519" i="11"/>
  <c r="Q519" i="11" s="1"/>
  <c r="O519" i="11"/>
  <c r="M519" i="11"/>
  <c r="L519" i="11"/>
  <c r="M518" i="11"/>
  <c r="L518" i="11"/>
  <c r="M517" i="11"/>
  <c r="L517" i="11"/>
  <c r="P516" i="11"/>
  <c r="Q516" i="11" s="1"/>
  <c r="O516" i="11"/>
  <c r="M516" i="11"/>
  <c r="L516" i="11"/>
  <c r="M515" i="11"/>
  <c r="L515" i="11"/>
  <c r="M514" i="11"/>
  <c r="L514" i="11"/>
  <c r="M513" i="11"/>
  <c r="L513" i="11"/>
  <c r="M512" i="11"/>
  <c r="L512" i="11"/>
  <c r="Q511" i="11"/>
  <c r="P511" i="11"/>
  <c r="O511" i="11"/>
  <c r="M511" i="11"/>
  <c r="L511" i="11"/>
  <c r="M510" i="11"/>
  <c r="L510" i="11"/>
  <c r="M509" i="11"/>
  <c r="L509" i="11"/>
  <c r="M508" i="11"/>
  <c r="L508" i="11"/>
  <c r="M507" i="11"/>
  <c r="L507" i="11"/>
  <c r="M506" i="11"/>
  <c r="L506" i="11"/>
  <c r="P505" i="11"/>
  <c r="Q505" i="11" s="1"/>
  <c r="O505" i="11"/>
  <c r="M505" i="11"/>
  <c r="L505" i="11"/>
  <c r="M504" i="11"/>
  <c r="L504" i="11"/>
  <c r="O503" i="11"/>
  <c r="M503" i="11"/>
  <c r="L503" i="11"/>
  <c r="M502" i="11"/>
  <c r="L502" i="11"/>
  <c r="M501" i="11"/>
  <c r="L501" i="11"/>
  <c r="M500" i="11"/>
  <c r="L500" i="11"/>
  <c r="M499" i="11"/>
  <c r="L499" i="11"/>
  <c r="M498" i="11"/>
  <c r="L498" i="11"/>
  <c r="P497" i="11"/>
  <c r="Q497" i="11" s="1"/>
  <c r="O497" i="11"/>
  <c r="M497" i="11"/>
  <c r="L497" i="11"/>
  <c r="M496" i="11"/>
  <c r="L496" i="11"/>
  <c r="M495" i="11"/>
  <c r="L495" i="11"/>
  <c r="M494" i="11"/>
  <c r="L494" i="11"/>
  <c r="M493" i="11"/>
  <c r="L493" i="11"/>
  <c r="O492" i="11"/>
  <c r="M492" i="11"/>
  <c r="L492" i="11"/>
  <c r="M491" i="11"/>
  <c r="L491" i="11"/>
  <c r="M490" i="11"/>
  <c r="L490" i="11"/>
  <c r="M489" i="11"/>
  <c r="L489" i="11"/>
  <c r="Q488" i="11"/>
  <c r="P488" i="11"/>
  <c r="O488" i="11"/>
  <c r="M488" i="11"/>
  <c r="L488" i="11"/>
  <c r="M487" i="11"/>
  <c r="L487" i="11"/>
  <c r="M486" i="11"/>
  <c r="L486" i="11"/>
  <c r="M485" i="11"/>
  <c r="L485" i="11"/>
  <c r="O484" i="11"/>
  <c r="M484" i="11"/>
  <c r="L484" i="11"/>
  <c r="M483" i="11"/>
  <c r="L483" i="11"/>
  <c r="M482" i="11"/>
  <c r="L482" i="11"/>
  <c r="O481" i="11"/>
  <c r="M481" i="11"/>
  <c r="L481" i="11"/>
  <c r="M480" i="11"/>
  <c r="L480" i="11"/>
  <c r="M479" i="11"/>
  <c r="L479" i="11"/>
  <c r="M478" i="11"/>
  <c r="L478" i="11"/>
  <c r="M477" i="11"/>
  <c r="L477" i="11"/>
  <c r="M476" i="11"/>
  <c r="L476" i="11"/>
  <c r="M475" i="11"/>
  <c r="L475" i="11"/>
  <c r="M474" i="11"/>
  <c r="L474" i="11"/>
  <c r="M473" i="11"/>
  <c r="L473" i="11"/>
  <c r="O472" i="11"/>
  <c r="M472" i="11"/>
  <c r="L472" i="11"/>
  <c r="M471" i="11"/>
  <c r="L471" i="11"/>
  <c r="M470" i="11"/>
  <c r="L470" i="11"/>
  <c r="M469" i="11"/>
  <c r="L469" i="11"/>
  <c r="M468" i="11"/>
  <c r="L468" i="11"/>
  <c r="M467" i="11"/>
  <c r="L467" i="11"/>
  <c r="P466" i="11"/>
  <c r="Q466" i="11" s="1"/>
  <c r="O466" i="11"/>
  <c r="M466" i="11"/>
  <c r="L466" i="11"/>
  <c r="M465" i="11"/>
  <c r="L465" i="11"/>
  <c r="M464" i="11"/>
  <c r="L464" i="11"/>
  <c r="M463" i="11"/>
  <c r="L463" i="11"/>
  <c r="O462" i="11"/>
  <c r="M462" i="11"/>
  <c r="L462" i="11"/>
  <c r="M461" i="11"/>
  <c r="L461" i="11"/>
  <c r="M460" i="11"/>
  <c r="L460" i="11"/>
  <c r="M459" i="11"/>
  <c r="L459" i="11"/>
  <c r="M458" i="11"/>
  <c r="L458" i="11"/>
  <c r="O457" i="11"/>
  <c r="M457" i="11"/>
  <c r="L457" i="11"/>
  <c r="M456" i="11"/>
  <c r="L456" i="11"/>
  <c r="M455" i="11"/>
  <c r="L455" i="11"/>
  <c r="M454" i="11"/>
  <c r="L454" i="11"/>
  <c r="M453" i="11"/>
  <c r="L453" i="11"/>
  <c r="Q452" i="11"/>
  <c r="P452" i="11"/>
  <c r="O452" i="11"/>
  <c r="M452" i="11"/>
  <c r="L452" i="11"/>
  <c r="O451" i="11"/>
  <c r="M451" i="11"/>
  <c r="L451" i="11"/>
  <c r="M450" i="11"/>
  <c r="L450" i="11"/>
  <c r="M449" i="11"/>
  <c r="L449" i="11"/>
  <c r="M448" i="11"/>
  <c r="L448" i="11"/>
  <c r="M447" i="11"/>
  <c r="L447" i="11"/>
  <c r="O446" i="11"/>
  <c r="M446" i="11"/>
  <c r="L446" i="11"/>
  <c r="M445" i="11"/>
  <c r="L445" i="11"/>
  <c r="Q444" i="11"/>
  <c r="P444" i="11"/>
  <c r="O444" i="11"/>
  <c r="M444" i="11"/>
  <c r="L444" i="11"/>
  <c r="M443" i="11"/>
  <c r="L443" i="11"/>
  <c r="M442" i="11"/>
  <c r="L442" i="11"/>
  <c r="M441" i="11"/>
  <c r="L441" i="11"/>
  <c r="M440" i="11"/>
  <c r="L440" i="11"/>
  <c r="M439" i="11"/>
  <c r="L439" i="11"/>
  <c r="Q438" i="11"/>
  <c r="P438" i="11"/>
  <c r="O438" i="11"/>
  <c r="M438" i="11"/>
  <c r="L438" i="11"/>
  <c r="M437" i="11"/>
  <c r="L437" i="11"/>
  <c r="O436" i="11"/>
  <c r="M436" i="11"/>
  <c r="L436" i="11"/>
  <c r="M435" i="11"/>
  <c r="L435" i="11"/>
  <c r="M434" i="11"/>
  <c r="L434" i="11"/>
  <c r="M433" i="11"/>
  <c r="L433" i="11"/>
  <c r="Q432" i="11"/>
  <c r="P432" i="11"/>
  <c r="O432" i="11"/>
  <c r="M432" i="11"/>
  <c r="L432" i="11"/>
  <c r="M431" i="11"/>
  <c r="L431" i="11"/>
  <c r="M430" i="11"/>
  <c r="L430" i="11"/>
  <c r="O429" i="11"/>
  <c r="M429" i="11"/>
  <c r="L429" i="11"/>
  <c r="M428" i="11"/>
  <c r="L428" i="11"/>
  <c r="M427" i="11"/>
  <c r="L427" i="11"/>
  <c r="M426" i="11"/>
  <c r="L426" i="11"/>
  <c r="O425" i="11"/>
  <c r="M425" i="11"/>
  <c r="L425" i="11"/>
  <c r="M424" i="11"/>
  <c r="L424" i="11"/>
  <c r="M423" i="11"/>
  <c r="L423" i="11"/>
  <c r="M422" i="11"/>
  <c r="L422" i="11"/>
  <c r="O421" i="11"/>
  <c r="M421" i="11"/>
  <c r="L421" i="11"/>
  <c r="M420" i="11"/>
  <c r="L420" i="11"/>
  <c r="M419" i="11"/>
  <c r="L419" i="11"/>
  <c r="O418" i="11"/>
  <c r="M418" i="11"/>
  <c r="L418" i="11"/>
  <c r="M417" i="11"/>
  <c r="L417" i="11"/>
  <c r="M416" i="11"/>
  <c r="L416" i="11"/>
  <c r="O415" i="11"/>
  <c r="M415" i="11"/>
  <c r="L415" i="11"/>
  <c r="M414" i="11"/>
  <c r="L414" i="11"/>
  <c r="M413" i="11"/>
  <c r="L413" i="11"/>
  <c r="M412" i="11"/>
  <c r="L412" i="11"/>
  <c r="M411" i="11"/>
  <c r="L411" i="11"/>
  <c r="O410" i="11"/>
  <c r="M410" i="11"/>
  <c r="L410" i="11"/>
  <c r="M409" i="11"/>
  <c r="L409" i="11"/>
  <c r="M408" i="11"/>
  <c r="L408" i="11"/>
  <c r="M407" i="11"/>
  <c r="L407" i="11"/>
  <c r="M406" i="11"/>
  <c r="L406" i="11"/>
  <c r="P405" i="11"/>
  <c r="Q405" i="11" s="1"/>
  <c r="O405" i="11"/>
  <c r="M405" i="11"/>
  <c r="L405" i="11"/>
  <c r="M404" i="11"/>
  <c r="L404" i="11"/>
  <c r="M403" i="11"/>
  <c r="L403" i="11"/>
  <c r="Q402" i="11"/>
  <c r="P402" i="11"/>
  <c r="O402" i="11"/>
  <c r="M402" i="11"/>
  <c r="L402" i="11"/>
  <c r="M401" i="11"/>
  <c r="L401" i="11"/>
  <c r="M400" i="11"/>
  <c r="L400" i="11"/>
  <c r="M399" i="11"/>
  <c r="L399" i="11"/>
  <c r="M398" i="11"/>
  <c r="L398" i="11"/>
  <c r="Q397" i="11"/>
  <c r="P397" i="11"/>
  <c r="O397" i="11"/>
  <c r="M397" i="11"/>
  <c r="L397" i="11"/>
  <c r="M396" i="11"/>
  <c r="L396" i="11"/>
  <c r="M395" i="11"/>
  <c r="L395" i="11"/>
  <c r="O394" i="11"/>
  <c r="M394" i="11"/>
  <c r="L394" i="11"/>
  <c r="M393" i="11"/>
  <c r="L393" i="11"/>
  <c r="M392" i="11"/>
  <c r="L392" i="11"/>
  <c r="M391" i="11"/>
  <c r="L391" i="11"/>
  <c r="M390" i="11"/>
  <c r="L390" i="11"/>
  <c r="M389" i="11"/>
  <c r="L389" i="11"/>
  <c r="P388" i="11"/>
  <c r="Q388" i="11" s="1"/>
  <c r="O388" i="11"/>
  <c r="M388" i="11"/>
  <c r="L388" i="11"/>
  <c r="M387" i="11"/>
  <c r="L387" i="11"/>
  <c r="M386" i="11"/>
  <c r="L386" i="11"/>
  <c r="M385" i="11"/>
  <c r="L385" i="11"/>
  <c r="O384" i="11"/>
  <c r="M384" i="11"/>
  <c r="L384" i="11"/>
  <c r="M383" i="11"/>
  <c r="L383" i="11"/>
  <c r="O382" i="11"/>
  <c r="M382" i="11"/>
  <c r="L382" i="11"/>
  <c r="M381" i="11"/>
  <c r="L381" i="11"/>
  <c r="M380" i="11"/>
  <c r="L380" i="11"/>
  <c r="M379" i="11"/>
  <c r="L379" i="11"/>
  <c r="O378" i="11"/>
  <c r="M378" i="11"/>
  <c r="L378" i="11"/>
  <c r="M377" i="11"/>
  <c r="L377" i="11"/>
  <c r="M376" i="11"/>
  <c r="L376" i="11"/>
  <c r="M375" i="11"/>
  <c r="L375" i="11"/>
  <c r="M374" i="11"/>
  <c r="L374" i="11"/>
  <c r="O373" i="11"/>
  <c r="M373" i="11"/>
  <c r="L373" i="11"/>
  <c r="M372" i="11"/>
  <c r="L372" i="11"/>
  <c r="M371" i="11"/>
  <c r="L371" i="11"/>
  <c r="M370" i="11"/>
  <c r="L370" i="11"/>
  <c r="M369" i="11"/>
  <c r="L369" i="11"/>
  <c r="M368" i="11"/>
  <c r="L368" i="11"/>
  <c r="M367" i="11"/>
  <c r="L367" i="11"/>
  <c r="M366" i="11"/>
  <c r="L366" i="11"/>
  <c r="Q365" i="11"/>
  <c r="P365" i="11"/>
  <c r="O365" i="11"/>
  <c r="M365" i="11"/>
  <c r="L365" i="11"/>
  <c r="M364" i="11"/>
  <c r="L364" i="11"/>
  <c r="M363" i="11"/>
  <c r="L363" i="11"/>
  <c r="M362" i="11"/>
  <c r="L362" i="11"/>
  <c r="O361" i="11"/>
  <c r="M361" i="11"/>
  <c r="L361" i="11"/>
  <c r="M360" i="11"/>
  <c r="L360" i="11"/>
  <c r="M359" i="11"/>
  <c r="L359" i="11"/>
  <c r="M358" i="11"/>
  <c r="L358" i="11"/>
  <c r="Q357" i="11"/>
  <c r="P357" i="11"/>
  <c r="O357" i="11"/>
  <c r="M357" i="11"/>
  <c r="L357" i="11"/>
  <c r="O356" i="11"/>
  <c r="M356" i="11"/>
  <c r="L356" i="11"/>
  <c r="M355" i="11"/>
  <c r="L355" i="11"/>
  <c r="M354" i="11"/>
  <c r="L354" i="11"/>
  <c r="Q353" i="11"/>
  <c r="P353" i="11"/>
  <c r="O353" i="11"/>
  <c r="M353" i="11"/>
  <c r="L353" i="11"/>
  <c r="M352" i="11"/>
  <c r="L352" i="11"/>
  <c r="M351" i="11"/>
  <c r="L351" i="11"/>
  <c r="M350" i="11"/>
  <c r="L350" i="11"/>
  <c r="M349" i="11"/>
  <c r="L349" i="11"/>
  <c r="M348" i="11"/>
  <c r="L348" i="11"/>
  <c r="P347" i="11"/>
  <c r="Q347" i="11" s="1"/>
  <c r="O347" i="11"/>
  <c r="M347" i="11"/>
  <c r="L347" i="11"/>
  <c r="M346" i="11"/>
  <c r="L346" i="11"/>
  <c r="M345" i="11"/>
  <c r="L345" i="11"/>
  <c r="O344" i="11"/>
  <c r="M344" i="11"/>
  <c r="L344" i="11"/>
  <c r="M343" i="11"/>
  <c r="L343" i="11"/>
  <c r="O342" i="11"/>
  <c r="M342" i="11"/>
  <c r="L342" i="11"/>
  <c r="M341" i="11"/>
  <c r="L341" i="11"/>
  <c r="M340" i="11"/>
  <c r="L340" i="11"/>
  <c r="M339" i="11"/>
  <c r="L339" i="11"/>
  <c r="M338" i="11"/>
  <c r="L338" i="11"/>
  <c r="M337" i="11"/>
  <c r="L337" i="11"/>
  <c r="P336" i="11"/>
  <c r="Q336" i="11" s="1"/>
  <c r="O336" i="11"/>
  <c r="M336" i="11"/>
  <c r="L336" i="11"/>
  <c r="O335" i="11"/>
  <c r="M335" i="11"/>
  <c r="L335" i="11"/>
  <c r="M334" i="11"/>
  <c r="L334" i="11"/>
  <c r="M333" i="11"/>
  <c r="L333" i="11"/>
  <c r="M332" i="11"/>
  <c r="L332" i="11"/>
  <c r="O331" i="11"/>
  <c r="M331" i="11"/>
  <c r="L331" i="11"/>
  <c r="M330" i="11"/>
  <c r="L330" i="11"/>
  <c r="M329" i="11"/>
  <c r="L329" i="11"/>
  <c r="M328" i="11"/>
  <c r="L328" i="11"/>
  <c r="M327" i="11"/>
  <c r="L327" i="11"/>
  <c r="M326" i="11"/>
  <c r="L326" i="11"/>
  <c r="Q325" i="11"/>
  <c r="P325" i="11"/>
  <c r="O325" i="11"/>
  <c r="M325" i="11"/>
  <c r="L325" i="11"/>
  <c r="M324" i="11"/>
  <c r="L324" i="11"/>
  <c r="M323" i="11"/>
  <c r="L323" i="11"/>
  <c r="O322" i="11"/>
  <c r="M322" i="11"/>
  <c r="L322" i="11"/>
  <c r="M321" i="11"/>
  <c r="L321" i="11"/>
  <c r="O320" i="11"/>
  <c r="M320" i="11"/>
  <c r="L320" i="11"/>
  <c r="M319" i="11"/>
  <c r="L319" i="11"/>
  <c r="M318" i="11"/>
  <c r="L318" i="11"/>
  <c r="M317" i="11"/>
  <c r="L317" i="11"/>
  <c r="M316" i="11"/>
  <c r="L316" i="11"/>
  <c r="O315" i="11"/>
  <c r="M315" i="11"/>
  <c r="L315" i="11"/>
  <c r="M314" i="11"/>
  <c r="L314" i="11"/>
  <c r="M313" i="11"/>
  <c r="L313" i="11"/>
  <c r="M312" i="11"/>
  <c r="L312" i="11"/>
  <c r="O311" i="11"/>
  <c r="M311" i="11"/>
  <c r="L311" i="11"/>
  <c r="M310" i="11"/>
  <c r="L310" i="11"/>
  <c r="M309" i="11"/>
  <c r="L309" i="11"/>
  <c r="M308" i="11"/>
  <c r="L308" i="11"/>
  <c r="P307" i="11"/>
  <c r="Q307" i="11" s="1"/>
  <c r="O307" i="11"/>
  <c r="M307" i="11"/>
  <c r="L307" i="11"/>
  <c r="M306" i="11"/>
  <c r="L306" i="11"/>
  <c r="M305" i="11"/>
  <c r="L305" i="11"/>
  <c r="M304" i="11"/>
  <c r="L304" i="11"/>
  <c r="M303" i="11"/>
  <c r="L303" i="11"/>
  <c r="Q302" i="11"/>
  <c r="P302" i="11"/>
  <c r="O302" i="11"/>
  <c r="M302" i="11"/>
  <c r="L302" i="11"/>
  <c r="M301" i="11"/>
  <c r="L301" i="11"/>
  <c r="M300" i="11"/>
  <c r="L300" i="11"/>
  <c r="M299" i="11"/>
  <c r="L299" i="11"/>
  <c r="P298" i="11"/>
  <c r="Q298" i="11" s="1"/>
  <c r="O298" i="11"/>
  <c r="M298" i="11"/>
  <c r="L298" i="11"/>
  <c r="M297" i="11"/>
  <c r="L297" i="11"/>
  <c r="M296" i="11"/>
  <c r="L296" i="11"/>
  <c r="M295" i="11"/>
  <c r="L295" i="11"/>
  <c r="O294" i="11"/>
  <c r="M294" i="11"/>
  <c r="L294" i="11"/>
  <c r="M293" i="11"/>
  <c r="L293" i="11"/>
  <c r="M292" i="11"/>
  <c r="L292" i="11"/>
  <c r="M291" i="11"/>
  <c r="L291" i="11"/>
  <c r="P290" i="11"/>
  <c r="Q290" i="11" s="1"/>
  <c r="O290" i="11"/>
  <c r="M290" i="11"/>
  <c r="L290" i="11"/>
  <c r="M289" i="11"/>
  <c r="L289" i="11"/>
  <c r="M288" i="11"/>
  <c r="L288" i="11"/>
  <c r="M287" i="11"/>
  <c r="L287" i="11"/>
  <c r="O286" i="11"/>
  <c r="M286" i="11"/>
  <c r="L286" i="11"/>
  <c r="M285" i="11"/>
  <c r="L285" i="11"/>
  <c r="M284" i="11"/>
  <c r="L284" i="11"/>
  <c r="M283" i="11"/>
  <c r="L283" i="11"/>
  <c r="O282" i="11"/>
  <c r="M282" i="11"/>
  <c r="L282" i="11"/>
  <c r="M281" i="11"/>
  <c r="L281" i="11"/>
  <c r="M280" i="11"/>
  <c r="L280" i="11"/>
  <c r="M279" i="11"/>
  <c r="L279" i="11"/>
  <c r="Q278" i="11"/>
  <c r="P278" i="11"/>
  <c r="O278" i="11"/>
  <c r="M278" i="11"/>
  <c r="L278" i="11"/>
  <c r="M277" i="11"/>
  <c r="L277" i="11"/>
  <c r="M276" i="11"/>
  <c r="L276" i="11"/>
  <c r="M275" i="11"/>
  <c r="L275" i="11"/>
  <c r="M274" i="11"/>
  <c r="L274" i="11"/>
  <c r="M273" i="11"/>
  <c r="L273" i="11"/>
  <c r="M272" i="11"/>
  <c r="L272" i="11"/>
  <c r="O271" i="11"/>
  <c r="M271" i="11"/>
  <c r="L271" i="11"/>
  <c r="M270" i="11"/>
  <c r="L270" i="11"/>
  <c r="M269" i="11"/>
  <c r="L269" i="11"/>
  <c r="M268" i="11"/>
  <c r="L268" i="11"/>
  <c r="P267" i="11"/>
  <c r="Q267" i="11" s="1"/>
  <c r="O267" i="11"/>
  <c r="M267" i="11"/>
  <c r="L267" i="11"/>
  <c r="M266" i="11"/>
  <c r="L266" i="11"/>
  <c r="M265" i="11"/>
  <c r="L265" i="11"/>
  <c r="M264" i="11"/>
  <c r="L264" i="11"/>
  <c r="O263" i="11"/>
  <c r="M263" i="11"/>
  <c r="L263" i="11"/>
  <c r="M262" i="11"/>
  <c r="L262" i="11"/>
  <c r="M261" i="11"/>
  <c r="L261" i="11"/>
  <c r="M260" i="11"/>
  <c r="L260" i="11"/>
  <c r="O259" i="11"/>
  <c r="M259" i="11"/>
  <c r="L259" i="11"/>
  <c r="M258" i="11"/>
  <c r="L258" i="11"/>
  <c r="M257" i="11"/>
  <c r="L257" i="11"/>
  <c r="M256" i="11"/>
  <c r="L256" i="11"/>
  <c r="M255" i="11"/>
  <c r="L255" i="11"/>
  <c r="M254" i="11"/>
  <c r="L254" i="11"/>
  <c r="O253" i="11"/>
  <c r="M253" i="11"/>
  <c r="L253" i="11"/>
  <c r="M252" i="11"/>
  <c r="L252" i="11"/>
  <c r="O251" i="11"/>
  <c r="M251" i="11"/>
  <c r="L251" i="11"/>
  <c r="M250" i="11"/>
  <c r="L250" i="11"/>
  <c r="M249" i="11"/>
  <c r="L249" i="11"/>
  <c r="M248" i="11"/>
  <c r="L248" i="11"/>
  <c r="O247" i="11"/>
  <c r="M247" i="11"/>
  <c r="L247" i="11"/>
  <c r="M246" i="11"/>
  <c r="L246" i="11"/>
  <c r="M245" i="11"/>
  <c r="L245" i="11"/>
  <c r="M244" i="11"/>
  <c r="L244" i="11"/>
  <c r="O243" i="11"/>
  <c r="M243" i="11"/>
  <c r="L243" i="11"/>
  <c r="M242" i="11"/>
  <c r="L242" i="11"/>
  <c r="M241" i="11"/>
  <c r="L241" i="11"/>
  <c r="M240" i="11"/>
  <c r="L240" i="11"/>
  <c r="M239" i="11"/>
  <c r="L239" i="11"/>
  <c r="M238" i="11"/>
  <c r="L238" i="11"/>
  <c r="P237" i="11"/>
  <c r="Q237" i="11" s="1"/>
  <c r="O237" i="11"/>
  <c r="M237" i="11"/>
  <c r="L237" i="11"/>
  <c r="M236" i="11"/>
  <c r="L236" i="11"/>
  <c r="M235" i="11"/>
  <c r="L235" i="11"/>
  <c r="M234" i="11"/>
  <c r="L234" i="11"/>
  <c r="P233" i="11"/>
  <c r="Q233" i="11" s="1"/>
  <c r="O233" i="11"/>
  <c r="M233" i="11"/>
  <c r="L233" i="11"/>
  <c r="M232" i="11"/>
  <c r="L232" i="11"/>
  <c r="M231" i="11"/>
  <c r="L231" i="11"/>
  <c r="P230" i="11"/>
  <c r="Q230" i="11" s="1"/>
  <c r="O230" i="11"/>
  <c r="M230" i="11"/>
  <c r="L230" i="11"/>
  <c r="M229" i="11"/>
  <c r="L229" i="11"/>
  <c r="M228" i="11"/>
  <c r="L228" i="11"/>
  <c r="M227" i="11"/>
  <c r="L227" i="11"/>
  <c r="M226" i="11"/>
  <c r="L226" i="11"/>
  <c r="Q225" i="11"/>
  <c r="P225" i="11"/>
  <c r="O225" i="11"/>
  <c r="M225" i="11"/>
  <c r="L225" i="11"/>
  <c r="M224" i="11"/>
  <c r="L224" i="11"/>
  <c r="P223" i="11"/>
  <c r="Q223" i="11" s="1"/>
  <c r="O223" i="11"/>
  <c r="M223" i="11"/>
  <c r="L223" i="11"/>
  <c r="M222" i="11"/>
  <c r="L222" i="11"/>
  <c r="M221" i="11"/>
  <c r="L221" i="11"/>
  <c r="M220" i="11"/>
  <c r="L220" i="11"/>
  <c r="M219" i="11"/>
  <c r="L219" i="11"/>
  <c r="M218" i="11"/>
  <c r="L218" i="11"/>
  <c r="P217" i="11"/>
  <c r="Q217" i="11" s="1"/>
  <c r="O217" i="11"/>
  <c r="M217" i="11"/>
  <c r="L217" i="11"/>
  <c r="M216" i="11"/>
  <c r="L216" i="11"/>
  <c r="M215" i="11"/>
  <c r="L215" i="11"/>
  <c r="P214" i="11"/>
  <c r="Q214" i="11" s="1"/>
  <c r="O214" i="11"/>
  <c r="M214" i="11"/>
  <c r="L214" i="11"/>
  <c r="M213" i="11"/>
  <c r="L213" i="11"/>
  <c r="M212" i="11"/>
  <c r="L212" i="11"/>
  <c r="M211" i="11"/>
  <c r="L211" i="11"/>
  <c r="M210" i="11"/>
  <c r="L210" i="11"/>
  <c r="Q209" i="11"/>
  <c r="P209" i="11"/>
  <c r="O209" i="11"/>
  <c r="M209" i="11"/>
  <c r="L209" i="11"/>
  <c r="M208" i="11"/>
  <c r="L208" i="11"/>
  <c r="M207" i="11"/>
  <c r="L207" i="11"/>
  <c r="O206" i="11"/>
  <c r="M206" i="11"/>
  <c r="L206" i="11"/>
  <c r="M205" i="11"/>
  <c r="L205" i="11"/>
  <c r="M204" i="11"/>
  <c r="L204" i="11"/>
  <c r="O203" i="11"/>
  <c r="M203" i="11"/>
  <c r="L203" i="11"/>
  <c r="M202" i="11"/>
  <c r="L202" i="11"/>
  <c r="M201" i="11"/>
  <c r="L201" i="11"/>
  <c r="M200" i="11"/>
  <c r="L200" i="11"/>
  <c r="P199" i="11"/>
  <c r="Q199" i="11" s="1"/>
  <c r="O199" i="11"/>
  <c r="M199" i="11"/>
  <c r="L199" i="11"/>
  <c r="M198" i="11"/>
  <c r="L198" i="11"/>
  <c r="M197" i="11"/>
  <c r="L197" i="11"/>
  <c r="M196" i="11"/>
  <c r="L196" i="11"/>
  <c r="M195" i="11"/>
  <c r="L195" i="11"/>
  <c r="O194" i="11"/>
  <c r="M194" i="11"/>
  <c r="L194" i="11"/>
  <c r="M193" i="11"/>
  <c r="L193" i="11"/>
  <c r="M192" i="11"/>
  <c r="L192" i="11"/>
  <c r="M191" i="11"/>
  <c r="L191" i="11"/>
  <c r="M190" i="11"/>
  <c r="L190" i="11"/>
  <c r="M189" i="11"/>
  <c r="L189" i="11"/>
  <c r="O188" i="11"/>
  <c r="M188" i="11"/>
  <c r="L188" i="11"/>
  <c r="O187" i="11"/>
  <c r="M187" i="11"/>
  <c r="L187" i="11"/>
  <c r="M186" i="11"/>
  <c r="L186" i="11"/>
  <c r="M185" i="11"/>
  <c r="L185" i="11"/>
  <c r="O184" i="11"/>
  <c r="M184" i="11"/>
  <c r="L184" i="11"/>
  <c r="M183" i="11"/>
  <c r="L183" i="11"/>
  <c r="O182" i="11"/>
  <c r="M182" i="11"/>
  <c r="L182" i="11"/>
  <c r="M181" i="11"/>
  <c r="L181" i="11"/>
  <c r="M180" i="11"/>
  <c r="L180" i="11"/>
  <c r="O179" i="11"/>
  <c r="M179" i="11"/>
  <c r="L179" i="11"/>
  <c r="O178" i="11"/>
  <c r="M178" i="11"/>
  <c r="L178" i="11"/>
  <c r="M177" i="11"/>
  <c r="L177" i="11"/>
  <c r="M176" i="11"/>
  <c r="L176" i="11"/>
  <c r="O175" i="11"/>
  <c r="M175" i="11"/>
  <c r="L175" i="11"/>
  <c r="M174" i="11"/>
  <c r="L174" i="11"/>
  <c r="M173" i="11"/>
  <c r="L173" i="11"/>
  <c r="O172" i="11"/>
  <c r="M172" i="11"/>
  <c r="L172" i="11"/>
  <c r="M171" i="11"/>
  <c r="L171" i="11"/>
  <c r="M170" i="11"/>
  <c r="L170" i="11"/>
  <c r="O169" i="11"/>
  <c r="M169" i="11"/>
  <c r="L169" i="11"/>
  <c r="M168" i="11"/>
  <c r="L168" i="11"/>
  <c r="M167" i="11"/>
  <c r="L167" i="11"/>
  <c r="Q166" i="11"/>
  <c r="P166" i="11"/>
  <c r="O166" i="11"/>
  <c r="M166" i="11"/>
  <c r="L166" i="11"/>
  <c r="M165" i="11"/>
  <c r="L165" i="11"/>
  <c r="M164" i="11"/>
  <c r="L164" i="11"/>
  <c r="M163" i="11"/>
  <c r="L163" i="11"/>
  <c r="O162" i="11"/>
  <c r="M162" i="11"/>
  <c r="L162" i="11"/>
  <c r="M161" i="11"/>
  <c r="L161" i="11"/>
  <c r="M160" i="11"/>
  <c r="L160" i="11"/>
  <c r="P159" i="11"/>
  <c r="Q159" i="11" s="1"/>
  <c r="O159" i="11"/>
  <c r="M159" i="11"/>
  <c r="L159" i="11"/>
  <c r="M158" i="11"/>
  <c r="L158" i="11"/>
  <c r="M157" i="11"/>
  <c r="L157" i="11"/>
  <c r="M156" i="11"/>
  <c r="L156" i="11"/>
  <c r="O155" i="11"/>
  <c r="M155" i="11"/>
  <c r="L155" i="11"/>
  <c r="M154" i="11"/>
  <c r="L154" i="11"/>
  <c r="M153" i="11"/>
  <c r="L153" i="11"/>
  <c r="M152" i="11"/>
  <c r="L152" i="11"/>
  <c r="M151" i="11"/>
  <c r="L151" i="11"/>
  <c r="O150" i="11"/>
  <c r="M150" i="11"/>
  <c r="L150" i="11"/>
  <c r="M149" i="11"/>
  <c r="L149" i="11"/>
  <c r="M148" i="11"/>
  <c r="L148" i="11"/>
  <c r="M147" i="11"/>
  <c r="L147" i="11"/>
  <c r="Q146" i="11"/>
  <c r="P146" i="11"/>
  <c r="O146" i="11"/>
  <c r="M146" i="11"/>
  <c r="L146" i="11"/>
  <c r="M145" i="11"/>
  <c r="L145" i="11"/>
  <c r="O144" i="11"/>
  <c r="M144" i="11"/>
  <c r="L144" i="11"/>
  <c r="M143" i="11"/>
  <c r="L143" i="11"/>
  <c r="M142" i="11"/>
  <c r="L142" i="11"/>
  <c r="O141" i="11"/>
  <c r="M141" i="11"/>
  <c r="L141" i="11"/>
  <c r="O140" i="11"/>
  <c r="M140" i="11"/>
  <c r="L140" i="11"/>
  <c r="M139" i="11"/>
  <c r="L139" i="11"/>
  <c r="M138" i="11"/>
  <c r="L138" i="11"/>
  <c r="M137" i="11"/>
  <c r="L137" i="11"/>
  <c r="M136" i="11"/>
  <c r="L136" i="11"/>
  <c r="M135" i="11"/>
  <c r="L135" i="11"/>
  <c r="P134" i="11"/>
  <c r="Q134" i="11" s="1"/>
  <c r="O134" i="11"/>
  <c r="M134" i="11"/>
  <c r="L134" i="11"/>
  <c r="O133" i="11"/>
  <c r="M133" i="11"/>
  <c r="L133" i="11"/>
  <c r="M132" i="11"/>
  <c r="L132" i="11"/>
  <c r="M131" i="11"/>
  <c r="L131" i="11"/>
  <c r="O130" i="11"/>
  <c r="M130" i="11"/>
  <c r="L130" i="11"/>
  <c r="M129" i="11"/>
  <c r="L129" i="11"/>
  <c r="M128" i="11"/>
  <c r="L128" i="11"/>
  <c r="M127" i="11"/>
  <c r="L127" i="11"/>
  <c r="O126" i="11"/>
  <c r="M126" i="11"/>
  <c r="L126" i="11"/>
  <c r="M125" i="11"/>
  <c r="L125" i="11"/>
  <c r="M124" i="11"/>
  <c r="L124" i="11"/>
  <c r="M123" i="11"/>
  <c r="L123" i="11"/>
  <c r="M122" i="11"/>
  <c r="L122" i="11"/>
  <c r="P121" i="11"/>
  <c r="Q121" i="11" s="1"/>
  <c r="O121" i="11"/>
  <c r="M121" i="11"/>
  <c r="L121" i="11"/>
  <c r="M120" i="11"/>
  <c r="L120" i="11"/>
  <c r="O119" i="11"/>
  <c r="M119" i="11"/>
  <c r="L119" i="11"/>
  <c r="M118" i="11"/>
  <c r="L118" i="11"/>
  <c r="M117" i="11"/>
  <c r="L117" i="11"/>
  <c r="M116" i="11"/>
  <c r="L116" i="11"/>
  <c r="O115" i="11"/>
  <c r="M115" i="11"/>
  <c r="L115" i="11"/>
  <c r="M114" i="11"/>
  <c r="L114" i="11"/>
  <c r="M113" i="11"/>
  <c r="L113" i="11"/>
  <c r="M112" i="11"/>
  <c r="L112" i="11"/>
  <c r="O111" i="11"/>
  <c r="M111" i="11"/>
  <c r="L111" i="11"/>
  <c r="M110" i="11"/>
  <c r="L110" i="11"/>
  <c r="M109" i="11"/>
  <c r="L109" i="11"/>
  <c r="M108" i="11"/>
  <c r="L108" i="11"/>
  <c r="Q107" i="11"/>
  <c r="P107" i="11"/>
  <c r="O107" i="11"/>
  <c r="M107" i="11"/>
  <c r="L107" i="11"/>
  <c r="M106" i="11"/>
  <c r="L106" i="11"/>
  <c r="O105" i="11"/>
  <c r="M105" i="11"/>
  <c r="L105" i="11"/>
  <c r="M104" i="11"/>
  <c r="L104" i="11"/>
  <c r="M103" i="11"/>
  <c r="L103" i="11"/>
  <c r="M102" i="11"/>
  <c r="L102" i="11"/>
  <c r="O101" i="11"/>
  <c r="M101" i="11"/>
  <c r="L101" i="11"/>
  <c r="M100" i="11"/>
  <c r="L100" i="11"/>
  <c r="M99" i="11"/>
  <c r="L99" i="11"/>
  <c r="M98" i="11"/>
  <c r="L98" i="11"/>
  <c r="M97" i="11"/>
  <c r="L97" i="11"/>
  <c r="M96" i="11"/>
  <c r="L96" i="11"/>
  <c r="O95" i="11"/>
  <c r="M95" i="11"/>
  <c r="L95" i="11"/>
  <c r="M94" i="11"/>
  <c r="L94" i="11"/>
  <c r="O93" i="11"/>
  <c r="M93" i="11"/>
  <c r="L93" i="11"/>
  <c r="M92" i="11"/>
  <c r="L92" i="11"/>
  <c r="M91" i="11"/>
  <c r="L91" i="11"/>
  <c r="O90" i="11"/>
  <c r="M90" i="11"/>
  <c r="L90" i="11"/>
  <c r="M89" i="11"/>
  <c r="L89" i="11"/>
  <c r="M88" i="11"/>
  <c r="L88" i="11"/>
  <c r="M87" i="11"/>
  <c r="L87" i="11"/>
  <c r="M86" i="11"/>
  <c r="L86" i="11"/>
  <c r="O85" i="11"/>
  <c r="M85" i="11"/>
  <c r="L85" i="11"/>
  <c r="M84" i="11"/>
  <c r="L84" i="11"/>
  <c r="O83" i="11"/>
  <c r="M83" i="11"/>
  <c r="L83" i="11"/>
  <c r="M82" i="11"/>
  <c r="L82" i="11"/>
  <c r="M81" i="11"/>
  <c r="L81" i="11"/>
  <c r="M80" i="11"/>
  <c r="L80" i="11"/>
  <c r="M79" i="11"/>
  <c r="L79" i="11"/>
  <c r="M78" i="11"/>
  <c r="L78" i="11"/>
  <c r="O77" i="11"/>
  <c r="M77" i="11"/>
  <c r="L77" i="11"/>
  <c r="M76" i="11"/>
  <c r="L76" i="11"/>
  <c r="M75" i="11"/>
  <c r="L75" i="11"/>
  <c r="O74" i="11"/>
  <c r="M74" i="11"/>
  <c r="L74" i="11"/>
  <c r="M73" i="11"/>
  <c r="L73" i="11"/>
  <c r="M72" i="11"/>
  <c r="L72" i="11"/>
  <c r="M71" i="11"/>
  <c r="L71" i="11"/>
  <c r="O70" i="11"/>
  <c r="M70" i="11"/>
  <c r="L70" i="11"/>
  <c r="M69" i="11"/>
  <c r="L69" i="11"/>
  <c r="M68" i="11"/>
  <c r="L68" i="11"/>
  <c r="M67" i="11"/>
  <c r="L67" i="11"/>
  <c r="O66" i="11"/>
  <c r="M66" i="11"/>
  <c r="L66" i="11"/>
  <c r="M65" i="11"/>
  <c r="L65" i="11"/>
  <c r="Q64" i="11"/>
  <c r="P64" i="11"/>
  <c r="O64" i="11"/>
  <c r="M64" i="11"/>
  <c r="L64" i="11"/>
  <c r="M63" i="11"/>
  <c r="L63" i="11"/>
  <c r="M62" i="11"/>
  <c r="L62" i="11"/>
  <c r="M61" i="11"/>
  <c r="L61" i="11"/>
  <c r="M60" i="11"/>
  <c r="L60" i="11"/>
  <c r="O59" i="11"/>
  <c r="M59" i="11"/>
  <c r="L59" i="11"/>
  <c r="M58" i="11"/>
  <c r="L58" i="11"/>
  <c r="M57" i="11"/>
  <c r="L57" i="11"/>
  <c r="O56" i="11"/>
  <c r="M56" i="11"/>
  <c r="L56" i="11"/>
  <c r="M55" i="11"/>
  <c r="L55" i="11"/>
  <c r="M54" i="11"/>
  <c r="L54" i="11"/>
  <c r="M53" i="11"/>
  <c r="L53" i="11"/>
  <c r="M52" i="11"/>
  <c r="L52" i="11"/>
  <c r="M51" i="11"/>
  <c r="L51" i="11"/>
  <c r="O50" i="11"/>
  <c r="M50" i="11"/>
  <c r="L50" i="11"/>
  <c r="M49" i="11"/>
  <c r="L49" i="11"/>
  <c r="M48" i="11"/>
  <c r="L48" i="11"/>
  <c r="M47" i="11"/>
  <c r="L47" i="11"/>
  <c r="P46" i="11"/>
  <c r="Q46" i="11" s="1"/>
  <c r="O46" i="11"/>
  <c r="M46" i="11"/>
  <c r="L46" i="11"/>
  <c r="M45" i="11"/>
  <c r="L45" i="11"/>
  <c r="M44" i="11"/>
  <c r="L44" i="11"/>
  <c r="O43" i="11"/>
  <c r="M43" i="11"/>
  <c r="L43" i="11"/>
  <c r="M42" i="11"/>
  <c r="L42" i="11"/>
  <c r="M41" i="11"/>
  <c r="L41" i="11"/>
  <c r="M40" i="11"/>
  <c r="L40" i="11"/>
  <c r="M39" i="11"/>
  <c r="L39" i="11"/>
  <c r="P38" i="11"/>
  <c r="Q38" i="11" s="1"/>
  <c r="O38" i="11"/>
  <c r="M38" i="11"/>
  <c r="L38" i="11"/>
  <c r="M37" i="11"/>
  <c r="L37" i="11"/>
  <c r="M36" i="11"/>
  <c r="L36" i="11"/>
  <c r="M35" i="11"/>
  <c r="L35" i="11"/>
  <c r="O34" i="11"/>
  <c r="M34" i="11"/>
  <c r="L34" i="11"/>
  <c r="M33" i="11"/>
  <c r="L33" i="11"/>
  <c r="M32" i="11"/>
  <c r="L32" i="11"/>
  <c r="M31" i="11"/>
  <c r="L31" i="11"/>
  <c r="P30" i="11"/>
  <c r="Q30" i="11" s="1"/>
  <c r="O30" i="11"/>
  <c r="M30" i="11"/>
  <c r="L30" i="11"/>
  <c r="M29" i="11"/>
  <c r="L29" i="11"/>
  <c r="M28" i="11"/>
  <c r="L28" i="11"/>
  <c r="M27" i="11"/>
  <c r="L27" i="11"/>
  <c r="O26" i="11"/>
  <c r="M26" i="11"/>
  <c r="L26" i="11"/>
  <c r="M25" i="11"/>
  <c r="L25" i="11"/>
  <c r="M24" i="11"/>
  <c r="L24" i="11"/>
  <c r="Q23" i="11"/>
  <c r="P23" i="11"/>
  <c r="O23" i="11"/>
  <c r="M23" i="11"/>
  <c r="L23" i="11"/>
  <c r="M22" i="11"/>
  <c r="L22" i="11"/>
  <c r="M21" i="11"/>
  <c r="L21" i="11"/>
  <c r="O20" i="11"/>
  <c r="M20" i="11"/>
  <c r="L20" i="11"/>
  <c r="M19" i="11"/>
  <c r="L19" i="11"/>
  <c r="M18" i="11"/>
  <c r="L18" i="11"/>
  <c r="M17" i="11"/>
  <c r="L17" i="11"/>
  <c r="M16" i="11"/>
  <c r="L16" i="11"/>
  <c r="M15" i="11"/>
  <c r="L15" i="11"/>
  <c r="M14" i="11"/>
  <c r="L14" i="11"/>
  <c r="M13" i="11"/>
  <c r="L13" i="11"/>
  <c r="M12" i="11"/>
  <c r="L12" i="11"/>
  <c r="O11" i="11"/>
  <c r="M11" i="11"/>
  <c r="L11" i="11"/>
  <c r="M10" i="11"/>
  <c r="L10" i="11"/>
  <c r="M9" i="11"/>
  <c r="L9" i="11"/>
  <c r="O8" i="11"/>
  <c r="M8" i="11"/>
  <c r="L8" i="11"/>
  <c r="M7" i="11"/>
  <c r="L7" i="11"/>
  <c r="M6" i="11"/>
  <c r="L6" i="11"/>
  <c r="M5" i="11"/>
  <c r="L5" i="11"/>
  <c r="Q4" i="11"/>
  <c r="P4" i="11"/>
  <c r="O4" i="11"/>
  <c r="M4" i="11"/>
  <c r="L4" i="11"/>
  <c r="M3" i="11"/>
  <c r="L3" i="11"/>
  <c r="M2" i="11"/>
  <c r="L2" i="11"/>
  <c r="M4678" i="10"/>
  <c r="M4677" i="10"/>
  <c r="M4676" i="10"/>
  <c r="M4675" i="10"/>
  <c r="N4675" i="10" s="1"/>
  <c r="M4674" i="10"/>
  <c r="M4673" i="10"/>
  <c r="M4672" i="10"/>
  <c r="M4671" i="10"/>
  <c r="M4670" i="10"/>
  <c r="M4669" i="10"/>
  <c r="N4669" i="10" s="1"/>
  <c r="M4668" i="10"/>
  <c r="M4667" i="10"/>
  <c r="M4666" i="10"/>
  <c r="N4666" i="10" s="1"/>
  <c r="M4665" i="10"/>
  <c r="M4664" i="10"/>
  <c r="M4663" i="10"/>
  <c r="M4662" i="10"/>
  <c r="M4661" i="10"/>
  <c r="N4661" i="10" s="1"/>
  <c r="M4660" i="10"/>
  <c r="M4659" i="10"/>
  <c r="M4658" i="10"/>
  <c r="N4657" i="10"/>
  <c r="M4657" i="10"/>
  <c r="M4656" i="10"/>
  <c r="M4655" i="10"/>
  <c r="N4654" i="10"/>
  <c r="M4654" i="10"/>
  <c r="M4653" i="10"/>
  <c r="M4652" i="10"/>
  <c r="M4651" i="10"/>
  <c r="M4650" i="10"/>
  <c r="M4649" i="10"/>
  <c r="N4649" i="10" s="1"/>
  <c r="M4648" i="10"/>
  <c r="M4647" i="10"/>
  <c r="M4646" i="10"/>
  <c r="M4645" i="10"/>
  <c r="N4645" i="10" s="1"/>
  <c r="M4644" i="10"/>
  <c r="M4643" i="10"/>
  <c r="M4642" i="10"/>
  <c r="N4642" i="10" s="1"/>
  <c r="M4641" i="10"/>
  <c r="M4640" i="10"/>
  <c r="M4639" i="10"/>
  <c r="M4638" i="10"/>
  <c r="M4637" i="10"/>
  <c r="M4636" i="10"/>
  <c r="M4635" i="10"/>
  <c r="N4635" i="10" s="1"/>
  <c r="M4634" i="10"/>
  <c r="M4633" i="10"/>
  <c r="M4632" i="10"/>
  <c r="M4631" i="10"/>
  <c r="N4631" i="10" s="1"/>
  <c r="M4630" i="10"/>
  <c r="M4629" i="10"/>
  <c r="M4628" i="10"/>
  <c r="M4627" i="10"/>
  <c r="N4627" i="10" s="1"/>
  <c r="M4626" i="10"/>
  <c r="M4625" i="10"/>
  <c r="M4624" i="10"/>
  <c r="M4623" i="10"/>
  <c r="M4622" i="10"/>
  <c r="N4622" i="10" s="1"/>
  <c r="M4621" i="10"/>
  <c r="M4620" i="10"/>
  <c r="M4619" i="10"/>
  <c r="N4619" i="10" s="1"/>
  <c r="M4618" i="10"/>
  <c r="M4617" i="10"/>
  <c r="M4616" i="10"/>
  <c r="M4615" i="10"/>
  <c r="M4614" i="10"/>
  <c r="N4614" i="10" s="1"/>
  <c r="M4613" i="10"/>
  <c r="M4612" i="10"/>
  <c r="M4611" i="10"/>
  <c r="M4610" i="10"/>
  <c r="N4610" i="10" s="1"/>
  <c r="M4609" i="10"/>
  <c r="M4608" i="10"/>
  <c r="M4607" i="10"/>
  <c r="N4607" i="10" s="1"/>
  <c r="M4606" i="10"/>
  <c r="M4605" i="10"/>
  <c r="M4604" i="10"/>
  <c r="N4604" i="10" s="1"/>
  <c r="M4603" i="10"/>
  <c r="M4602" i="10"/>
  <c r="M4601" i="10"/>
  <c r="M4600" i="10"/>
  <c r="N4599" i="10"/>
  <c r="M4599" i="10"/>
  <c r="M4598" i="10"/>
  <c r="M4597" i="10"/>
  <c r="M4596" i="10"/>
  <c r="M4595" i="10"/>
  <c r="N4595" i="10" s="1"/>
  <c r="M4594" i="10"/>
  <c r="M4593" i="10"/>
  <c r="M4592" i="10"/>
  <c r="M4591" i="10"/>
  <c r="N4591" i="10" s="1"/>
  <c r="M4590" i="10"/>
  <c r="M4589" i="10"/>
  <c r="N4589" i="10" s="1"/>
  <c r="M4588" i="10"/>
  <c r="M4587" i="10"/>
  <c r="M4586" i="10"/>
  <c r="M4585" i="10"/>
  <c r="N4584" i="10"/>
  <c r="M4584" i="10"/>
  <c r="M4583" i="10"/>
  <c r="M4582" i="10"/>
  <c r="M4581" i="10"/>
  <c r="M4580" i="10"/>
  <c r="M4579" i="10"/>
  <c r="N4579" i="10" s="1"/>
  <c r="M4578" i="10"/>
  <c r="M4577" i="10"/>
  <c r="M4576" i="10"/>
  <c r="N4576" i="10" s="1"/>
  <c r="M4575" i="10"/>
  <c r="M4574" i="10"/>
  <c r="M4573" i="10"/>
  <c r="M4572" i="10"/>
  <c r="M4571" i="10"/>
  <c r="M4570" i="10"/>
  <c r="M4569" i="10"/>
  <c r="N4569" i="10" s="1"/>
  <c r="M4568" i="10"/>
  <c r="M4567" i="10"/>
  <c r="M4566" i="10"/>
  <c r="M4565" i="10"/>
  <c r="N4564" i="10"/>
  <c r="M4564" i="10"/>
  <c r="M4563" i="10"/>
  <c r="M4562" i="10"/>
  <c r="N4562" i="10" s="1"/>
  <c r="M4561" i="10"/>
  <c r="M4560" i="10"/>
  <c r="M4559" i="10"/>
  <c r="N4559" i="10" s="1"/>
  <c r="M4558" i="10"/>
  <c r="M4557" i="10"/>
  <c r="N4557" i="10" s="1"/>
  <c r="M4556" i="10"/>
  <c r="M4555" i="10"/>
  <c r="M4554" i="10"/>
  <c r="M4553" i="10"/>
  <c r="M4552" i="10"/>
  <c r="M4551" i="10"/>
  <c r="M4550" i="10"/>
  <c r="M4549" i="10"/>
  <c r="N4548" i="10"/>
  <c r="M4548" i="10"/>
  <c r="M4547" i="10"/>
  <c r="M4546" i="10"/>
  <c r="N4546" i="10" s="1"/>
  <c r="M4545" i="10"/>
  <c r="M4544" i="10"/>
  <c r="M4543" i="10"/>
  <c r="N4542" i="10"/>
  <c r="M4542" i="10"/>
  <c r="M4541" i="10"/>
  <c r="M4540" i="10"/>
  <c r="M4539" i="10"/>
  <c r="M4538" i="10"/>
  <c r="M4537" i="10"/>
  <c r="M4536" i="10"/>
  <c r="N4536" i="10" s="1"/>
  <c r="M4535" i="10"/>
  <c r="M4534" i="10"/>
  <c r="M4533" i="10"/>
  <c r="N4533" i="10" s="1"/>
  <c r="M4532" i="10"/>
  <c r="M4531" i="10"/>
  <c r="M4530" i="10"/>
  <c r="M4529" i="10"/>
  <c r="N4528" i="10"/>
  <c r="M4528" i="10"/>
  <c r="M4527" i="10"/>
  <c r="M4526" i="10"/>
  <c r="N4525" i="10"/>
  <c r="M4525" i="10"/>
  <c r="M4524" i="10"/>
  <c r="M4523" i="10"/>
  <c r="M4522" i="10"/>
  <c r="M4521" i="10"/>
  <c r="M4520" i="10"/>
  <c r="N4520" i="10" s="1"/>
  <c r="M4519" i="10"/>
  <c r="M4518" i="10"/>
  <c r="N4518" i="10" s="1"/>
  <c r="M4517" i="10"/>
  <c r="M4516" i="10"/>
  <c r="M4515" i="10"/>
  <c r="M4514" i="10"/>
  <c r="N4513" i="10"/>
  <c r="M4513" i="10"/>
  <c r="M4512" i="10"/>
  <c r="M4511" i="10"/>
  <c r="M4510" i="10"/>
  <c r="M4509" i="10"/>
  <c r="M4508" i="10"/>
  <c r="N4508" i="10" s="1"/>
  <c r="M4507" i="10"/>
  <c r="M4506" i="10"/>
  <c r="M4505" i="10"/>
  <c r="N4505" i="10" s="1"/>
  <c r="M4504" i="10"/>
  <c r="M4503" i="10"/>
  <c r="M4502" i="10"/>
  <c r="N4502" i="10" s="1"/>
  <c r="M4501" i="10"/>
  <c r="M4500" i="10"/>
  <c r="M4499" i="10"/>
  <c r="M4498" i="10"/>
  <c r="N4498" i="10" s="1"/>
  <c r="M4497" i="10"/>
  <c r="M4496" i="10"/>
  <c r="M4495" i="10"/>
  <c r="M4494" i="10"/>
  <c r="N4493" i="10"/>
  <c r="M4493" i="10"/>
  <c r="M4492" i="10"/>
  <c r="N4491" i="10"/>
  <c r="M4491" i="10"/>
  <c r="M4490" i="10"/>
  <c r="M4489" i="10"/>
  <c r="M4488" i="10"/>
  <c r="M4487" i="10"/>
  <c r="M4486" i="10"/>
  <c r="M4485" i="10"/>
  <c r="N4485" i="10" s="1"/>
  <c r="M4484" i="10"/>
  <c r="M4483" i="10"/>
  <c r="N4483" i="10" s="1"/>
  <c r="M4482" i="10"/>
  <c r="M4481" i="10"/>
  <c r="M4480" i="10"/>
  <c r="M4479" i="10"/>
  <c r="N4478" i="10"/>
  <c r="M4478" i="10"/>
  <c r="M4477" i="10"/>
  <c r="M4476" i="10"/>
  <c r="N4475" i="10"/>
  <c r="M4475" i="10"/>
  <c r="M4474" i="10"/>
  <c r="N4474" i="10" s="1"/>
  <c r="M4473" i="10"/>
  <c r="M4472" i="10"/>
  <c r="M4471" i="10"/>
  <c r="M4470" i="10"/>
  <c r="N4469" i="10"/>
  <c r="M4469" i="10"/>
  <c r="M4468" i="10"/>
  <c r="N4468" i="10" s="1"/>
  <c r="M4467" i="10"/>
  <c r="M4466" i="10"/>
  <c r="M4465" i="10"/>
  <c r="M4464" i="10"/>
  <c r="N4463" i="10"/>
  <c r="M4463" i="10"/>
  <c r="M4462" i="10"/>
  <c r="M4461" i="10"/>
  <c r="N4461" i="10" s="1"/>
  <c r="M4460" i="10"/>
  <c r="M4459" i="10"/>
  <c r="M4458" i="10"/>
  <c r="M4457" i="10"/>
  <c r="N4456" i="10"/>
  <c r="M4456" i="10"/>
  <c r="M4455" i="10"/>
  <c r="M4454" i="10"/>
  <c r="M4453" i="10"/>
  <c r="M4452" i="10"/>
  <c r="N4452" i="10" s="1"/>
  <c r="M4451" i="10"/>
  <c r="M4450" i="10"/>
  <c r="M4449" i="10"/>
  <c r="M4448" i="10"/>
  <c r="N4448" i="10" s="1"/>
  <c r="M4447" i="10"/>
  <c r="M4446" i="10"/>
  <c r="M4445" i="10"/>
  <c r="N4445" i="10" s="1"/>
  <c r="M4444" i="10"/>
  <c r="M4443" i="10"/>
  <c r="N4443" i="10" s="1"/>
  <c r="M4442" i="10"/>
  <c r="M4441" i="10"/>
  <c r="M4440" i="10"/>
  <c r="M4439" i="10"/>
  <c r="M4438" i="10"/>
  <c r="N4437" i="10"/>
  <c r="M4437" i="10"/>
  <c r="M4436" i="10"/>
  <c r="M4435" i="10"/>
  <c r="N4434" i="10"/>
  <c r="M4434" i="10"/>
  <c r="M4433" i="10"/>
  <c r="M4432" i="10"/>
  <c r="M4431" i="10"/>
  <c r="M4430" i="10"/>
  <c r="M4429" i="10"/>
  <c r="N4429" i="10" s="1"/>
  <c r="M4428" i="10"/>
  <c r="M4427" i="10"/>
  <c r="M4426" i="10"/>
  <c r="N4426" i="10" s="1"/>
  <c r="M4425" i="10"/>
  <c r="M4424" i="10"/>
  <c r="M4423" i="10"/>
  <c r="M4422" i="10"/>
  <c r="N4421" i="10"/>
  <c r="M4421" i="10"/>
  <c r="M4420" i="10"/>
  <c r="N4419" i="10"/>
  <c r="M4419" i="10"/>
  <c r="M4418" i="10"/>
  <c r="M4417" i="10"/>
  <c r="M4416" i="10"/>
  <c r="N4415" i="10"/>
  <c r="M4415" i="10"/>
  <c r="M4414" i="10"/>
  <c r="M4413" i="10"/>
  <c r="M4412" i="10"/>
  <c r="M4411" i="10"/>
  <c r="N4411" i="10" s="1"/>
  <c r="M4410" i="10"/>
  <c r="M4409" i="10"/>
  <c r="M4408" i="10"/>
  <c r="N4408" i="10" s="1"/>
  <c r="M4407" i="10"/>
  <c r="M4406" i="10"/>
  <c r="M4405" i="10"/>
  <c r="M4404" i="10"/>
  <c r="N4404" i="10" s="1"/>
  <c r="M4403" i="10"/>
  <c r="M4402" i="10"/>
  <c r="M4401" i="10"/>
  <c r="M4400" i="10"/>
  <c r="M4399" i="10"/>
  <c r="M4398" i="10"/>
  <c r="N4398" i="10" s="1"/>
  <c r="M4397" i="10"/>
  <c r="M4396" i="10"/>
  <c r="M4395" i="10"/>
  <c r="M4394" i="10"/>
  <c r="N4394" i="10" s="1"/>
  <c r="M4393" i="10"/>
  <c r="M4392" i="10"/>
  <c r="M4391" i="10"/>
  <c r="N4390" i="10"/>
  <c r="M4390" i="10"/>
  <c r="M4389" i="10"/>
  <c r="M4388" i="10"/>
  <c r="N4387" i="10"/>
  <c r="M4387" i="10"/>
  <c r="M4386" i="10"/>
  <c r="M4385" i="10"/>
  <c r="M4384" i="10"/>
  <c r="N4383" i="10"/>
  <c r="M4383" i="10"/>
  <c r="M4382" i="10"/>
  <c r="M4381" i="10"/>
  <c r="N4380" i="10"/>
  <c r="M4380" i="10"/>
  <c r="M4379" i="10"/>
  <c r="M4378" i="10"/>
  <c r="M4377" i="10"/>
  <c r="M4376" i="10"/>
  <c r="M4375" i="10"/>
  <c r="N4375" i="10" s="1"/>
  <c r="M4374" i="10"/>
  <c r="M4373" i="10"/>
  <c r="M4372" i="10"/>
  <c r="N4371" i="10"/>
  <c r="M4371" i="10"/>
  <c r="M4370" i="10"/>
  <c r="M4369" i="10"/>
  <c r="N4368" i="10"/>
  <c r="M4368" i="10"/>
  <c r="M4367" i="10"/>
  <c r="N4367" i="10" s="1"/>
  <c r="M4366" i="10"/>
  <c r="M4365" i="10"/>
  <c r="M4364" i="10"/>
  <c r="M4363" i="10"/>
  <c r="M4362" i="10"/>
  <c r="M4361" i="10"/>
  <c r="M4360" i="10"/>
  <c r="M4359" i="10"/>
  <c r="M4358" i="10"/>
  <c r="N4357" i="10"/>
  <c r="M4357" i="10"/>
  <c r="M4356" i="10"/>
  <c r="M4355" i="10"/>
  <c r="N4354" i="10"/>
  <c r="M4354" i="10"/>
  <c r="M4353" i="10"/>
  <c r="M4352" i="10"/>
  <c r="M4351" i="10"/>
  <c r="M4350" i="10"/>
  <c r="M4349" i="10"/>
  <c r="N4349" i="10" s="1"/>
  <c r="M4348" i="10"/>
  <c r="M4347" i="10"/>
  <c r="M4346" i="10"/>
  <c r="M4345" i="10"/>
  <c r="M4344" i="10"/>
  <c r="M4343" i="10"/>
  <c r="N4343" i="10" s="1"/>
  <c r="M4342" i="10"/>
  <c r="M4341" i="10"/>
  <c r="M4340" i="10"/>
  <c r="N4340" i="10" s="1"/>
  <c r="M4339" i="10"/>
  <c r="M4338" i="10"/>
  <c r="M4337" i="10"/>
  <c r="M4336" i="10"/>
  <c r="N4336" i="10" s="1"/>
  <c r="M4335" i="10"/>
  <c r="M4334" i="10"/>
  <c r="M4333" i="10"/>
  <c r="N4333" i="10" s="1"/>
  <c r="M4332" i="10"/>
  <c r="M4331" i="10"/>
  <c r="M4330" i="10"/>
  <c r="N4330" i="10" s="1"/>
  <c r="M4329" i="10"/>
  <c r="M4328" i="10"/>
  <c r="M4327" i="10"/>
  <c r="M4326" i="10"/>
  <c r="M4325" i="10"/>
  <c r="M4324" i="10"/>
  <c r="N4324" i="10" s="1"/>
  <c r="M4323" i="10"/>
  <c r="M4322" i="10"/>
  <c r="M4321" i="10"/>
  <c r="M4320" i="10"/>
  <c r="N4320" i="10" s="1"/>
  <c r="M4319" i="10"/>
  <c r="M4318" i="10"/>
  <c r="M4317" i="10"/>
  <c r="N4316" i="10"/>
  <c r="M4316" i="10"/>
  <c r="M4315" i="10"/>
  <c r="M4314" i="10"/>
  <c r="M4313" i="10"/>
  <c r="N4312" i="10"/>
  <c r="M4312" i="10"/>
  <c r="M4311" i="10"/>
  <c r="M4310" i="10"/>
  <c r="N4309" i="10"/>
  <c r="M4309" i="10"/>
  <c r="M4308" i="10"/>
  <c r="M4307" i="10"/>
  <c r="M4306" i="10"/>
  <c r="M4305" i="10"/>
  <c r="N4305" i="10" s="1"/>
  <c r="M4304" i="10"/>
  <c r="M4303" i="10"/>
  <c r="M4302" i="10"/>
  <c r="M4301" i="10"/>
  <c r="N4301" i="10" s="1"/>
  <c r="M4300" i="10"/>
  <c r="M4299" i="10"/>
  <c r="M4298" i="10"/>
  <c r="N4297" i="10"/>
  <c r="M4297" i="10"/>
  <c r="M4296" i="10"/>
  <c r="M4295" i="10"/>
  <c r="N4295" i="10" s="1"/>
  <c r="M4294" i="10"/>
  <c r="M4293" i="10"/>
  <c r="M4292" i="10"/>
  <c r="M4291" i="10"/>
  <c r="M4290" i="10"/>
  <c r="M4289" i="10"/>
  <c r="N4289" i="10" s="1"/>
  <c r="M4288" i="10"/>
  <c r="M4287" i="10"/>
  <c r="M4286" i="10"/>
  <c r="M4285" i="10"/>
  <c r="N4285" i="10" s="1"/>
  <c r="M4284" i="10"/>
  <c r="M4283" i="10"/>
  <c r="M4282" i="10"/>
  <c r="N4282" i="10" s="1"/>
  <c r="M4281" i="10"/>
  <c r="M4280" i="10"/>
  <c r="M4279" i="10"/>
  <c r="N4278" i="10"/>
  <c r="M4278" i="10"/>
  <c r="M4277" i="10"/>
  <c r="M4276" i="10"/>
  <c r="M4275" i="10"/>
  <c r="M4274" i="10"/>
  <c r="M4273" i="10"/>
  <c r="N4273" i="10" s="1"/>
  <c r="M4272" i="10"/>
  <c r="N4271" i="10"/>
  <c r="M4271" i="10"/>
  <c r="M4270" i="10"/>
  <c r="N4270" i="10" s="1"/>
  <c r="M4269" i="10"/>
  <c r="M4268" i="10"/>
  <c r="M4267" i="10"/>
  <c r="M4266" i="10"/>
  <c r="M4265" i="10"/>
  <c r="M4264" i="10"/>
  <c r="N4264" i="10" s="1"/>
  <c r="M4263" i="10"/>
  <c r="M4262" i="10"/>
  <c r="M4261" i="10"/>
  <c r="M4260" i="10"/>
  <c r="N4260" i="10" s="1"/>
  <c r="M4259" i="10"/>
  <c r="M4258" i="10"/>
  <c r="M4257" i="10"/>
  <c r="N4257" i="10" s="1"/>
  <c r="M4256" i="10"/>
  <c r="M4255" i="10"/>
  <c r="M4254" i="10"/>
  <c r="N4253" i="10"/>
  <c r="M4253" i="10"/>
  <c r="M4252" i="10"/>
  <c r="M4251" i="10"/>
  <c r="M4250" i="10"/>
  <c r="N4249" i="10"/>
  <c r="M4249" i="10"/>
  <c r="M4248" i="10"/>
  <c r="M4247" i="10"/>
  <c r="M4246" i="10"/>
  <c r="M4245" i="10"/>
  <c r="N4245" i="10" s="1"/>
  <c r="M4244" i="10"/>
  <c r="M4243" i="10"/>
  <c r="M4242" i="10"/>
  <c r="M4241" i="10"/>
  <c r="N4241" i="10" s="1"/>
  <c r="M4240" i="10"/>
  <c r="M4239" i="10"/>
  <c r="M4238" i="10"/>
  <c r="M4237" i="10"/>
  <c r="N4236" i="10"/>
  <c r="M4236" i="10"/>
  <c r="M4235" i="10"/>
  <c r="N4234" i="10"/>
  <c r="M4234" i="10"/>
  <c r="M4233" i="10"/>
  <c r="M4232" i="10"/>
  <c r="M4231" i="10"/>
  <c r="M4230" i="10"/>
  <c r="M4229" i="10"/>
  <c r="M4228" i="10"/>
  <c r="N4228" i="10" s="1"/>
  <c r="M4227" i="10"/>
  <c r="M4226" i="10"/>
  <c r="M4225" i="10"/>
  <c r="N4224" i="10"/>
  <c r="M4224" i="10"/>
  <c r="M4223" i="10"/>
  <c r="M4222" i="10"/>
  <c r="M4221" i="10"/>
  <c r="N4220" i="10"/>
  <c r="M4220" i="10"/>
  <c r="M4219" i="10"/>
  <c r="M4218" i="10"/>
  <c r="N4217" i="10"/>
  <c r="M4217" i="10"/>
  <c r="M4216" i="10"/>
  <c r="M4215" i="10"/>
  <c r="M4214" i="10"/>
  <c r="M4213" i="10"/>
  <c r="M4212" i="10"/>
  <c r="N4212" i="10" s="1"/>
  <c r="N4211" i="10"/>
  <c r="M4211" i="10"/>
  <c r="M4210" i="10"/>
  <c r="M4209" i="10"/>
  <c r="M4208" i="10"/>
  <c r="M4207" i="10"/>
  <c r="N4207" i="10" s="1"/>
  <c r="M4206" i="10"/>
  <c r="M4205" i="10"/>
  <c r="M4204" i="10"/>
  <c r="N4204" i="10" s="1"/>
  <c r="M4203" i="10"/>
  <c r="M4202" i="10"/>
  <c r="M4201" i="10"/>
  <c r="M4200" i="10"/>
  <c r="N4200" i="10" s="1"/>
  <c r="M4199" i="10"/>
  <c r="M4198" i="10"/>
  <c r="N4198" i="10" s="1"/>
  <c r="M4197" i="10"/>
  <c r="M4196" i="10"/>
  <c r="M4195" i="10"/>
  <c r="M4194" i="10"/>
  <c r="N4193" i="10"/>
  <c r="M4193" i="10"/>
  <c r="M4192" i="10"/>
  <c r="M4191" i="10"/>
  <c r="M4190" i="10"/>
  <c r="M4189" i="10"/>
  <c r="M4188" i="10"/>
  <c r="N4188" i="10" s="1"/>
  <c r="M4187" i="10"/>
  <c r="M4186" i="10"/>
  <c r="M4185" i="10"/>
  <c r="M4184" i="10"/>
  <c r="N4184" i="10" s="1"/>
  <c r="M4183" i="10"/>
  <c r="M4182" i="10"/>
  <c r="M4181" i="10"/>
  <c r="N4180" i="10"/>
  <c r="M4180" i="10"/>
  <c r="M4179" i="10"/>
  <c r="M4178" i="10"/>
  <c r="M4177" i="10"/>
  <c r="M4176" i="10"/>
  <c r="M4175" i="10"/>
  <c r="N4175" i="10" s="1"/>
  <c r="M4174" i="10"/>
  <c r="M4173" i="10"/>
  <c r="M4172" i="10"/>
  <c r="M4171" i="10"/>
  <c r="N4170" i="10"/>
  <c r="M4170" i="10"/>
  <c r="M4169" i="10"/>
  <c r="M4168" i="10"/>
  <c r="M4167" i="10"/>
  <c r="N4166" i="10"/>
  <c r="M4166" i="10"/>
  <c r="M4165" i="10"/>
  <c r="M4164" i="10"/>
  <c r="M4163" i="10"/>
  <c r="M4162" i="10"/>
  <c r="N4162" i="10" s="1"/>
  <c r="M4161" i="10"/>
  <c r="M4160" i="10"/>
  <c r="M4159" i="10"/>
  <c r="M4158" i="10"/>
  <c r="N4158" i="10" s="1"/>
  <c r="N4157" i="10"/>
  <c r="M4157" i="10"/>
  <c r="M4156" i="10"/>
  <c r="M4155" i="10"/>
  <c r="M4154" i="10"/>
  <c r="M4153" i="10"/>
  <c r="N4153" i="10" s="1"/>
  <c r="M4152" i="10"/>
  <c r="M4151" i="10"/>
  <c r="M4150" i="10"/>
  <c r="N4150" i="10" s="1"/>
  <c r="M4149" i="10"/>
  <c r="N4148" i="10"/>
  <c r="M4148" i="10"/>
  <c r="M4147" i="10"/>
  <c r="M4146" i="10"/>
  <c r="M4145" i="10"/>
  <c r="M4144" i="10"/>
  <c r="M4143" i="10"/>
  <c r="N4142" i="10"/>
  <c r="M4142" i="10"/>
  <c r="M4141" i="10"/>
  <c r="M4140" i="10"/>
  <c r="N4140" i="10" s="1"/>
  <c r="M4139" i="10"/>
  <c r="M4138" i="10"/>
  <c r="M4137" i="10"/>
  <c r="M4136" i="10"/>
  <c r="M4135" i="10"/>
  <c r="M4134" i="10"/>
  <c r="N4134" i="10" s="1"/>
  <c r="M4133" i="10"/>
  <c r="N4132" i="10"/>
  <c r="M4132" i="10"/>
  <c r="M4131" i="10"/>
  <c r="M4130" i="10"/>
  <c r="M4129" i="10"/>
  <c r="M4128" i="10"/>
  <c r="N4128" i="10" s="1"/>
  <c r="M4127" i="10"/>
  <c r="M4126" i="10"/>
  <c r="M4125" i="10"/>
  <c r="M4124" i="10"/>
  <c r="N4123" i="10"/>
  <c r="M4123" i="10"/>
  <c r="M4122" i="10"/>
  <c r="M4121" i="10"/>
  <c r="N4121" i="10" s="1"/>
  <c r="M4120" i="10"/>
  <c r="M4119" i="10"/>
  <c r="M4118" i="10"/>
  <c r="M4117" i="10"/>
  <c r="N4116" i="10"/>
  <c r="M4116" i="10"/>
  <c r="M4115" i="10"/>
  <c r="N4115" i="10" s="1"/>
  <c r="M4114" i="10"/>
  <c r="M4113" i="10"/>
  <c r="M4112" i="10"/>
  <c r="N4111" i="10"/>
  <c r="M4111" i="10"/>
  <c r="M4110" i="10"/>
  <c r="M4109" i="10"/>
  <c r="M4108" i="10"/>
  <c r="N4107" i="10"/>
  <c r="M4107" i="10"/>
  <c r="M4106" i="10"/>
  <c r="M4105" i="10"/>
  <c r="M4104" i="10"/>
  <c r="M4103" i="10"/>
  <c r="M4102" i="10"/>
  <c r="N4102" i="10" s="1"/>
  <c r="M4101" i="10"/>
  <c r="M4100" i="10"/>
  <c r="M4099" i="10"/>
  <c r="N4098" i="10"/>
  <c r="M4098" i="10"/>
  <c r="M4097" i="10"/>
  <c r="N4097" i="10" s="1"/>
  <c r="M4096" i="10"/>
  <c r="M4095" i="10"/>
  <c r="M4094" i="10"/>
  <c r="M4093" i="10"/>
  <c r="N4092" i="10"/>
  <c r="M4092" i="10"/>
  <c r="M4091" i="10"/>
  <c r="M4090" i="10"/>
  <c r="M4089" i="10"/>
  <c r="M4088" i="10"/>
  <c r="M4087" i="10"/>
  <c r="N4087" i="10" s="1"/>
  <c r="M4086" i="10"/>
  <c r="N4085" i="10"/>
  <c r="M4085" i="10"/>
  <c r="M4084" i="10"/>
  <c r="N4083" i="10"/>
  <c r="M4083" i="10"/>
  <c r="M4082" i="10"/>
  <c r="M4081" i="10"/>
  <c r="N4080" i="10"/>
  <c r="M4080" i="10"/>
  <c r="M4079" i="10"/>
  <c r="M4078" i="10"/>
  <c r="M4077" i="10"/>
  <c r="M4076" i="10"/>
  <c r="M4075" i="10"/>
  <c r="N4075" i="10" s="1"/>
  <c r="M4074" i="10"/>
  <c r="N4073" i="10"/>
  <c r="M4073" i="10"/>
  <c r="M4072" i="10"/>
  <c r="M4071" i="10"/>
  <c r="M4070" i="10"/>
  <c r="M4069" i="10"/>
  <c r="M4068" i="10"/>
  <c r="N4068" i="10" s="1"/>
  <c r="M4067" i="10"/>
  <c r="M4066" i="10"/>
  <c r="M4065" i="10"/>
  <c r="N4065" i="10" s="1"/>
  <c r="M4064" i="10"/>
  <c r="M4063" i="10"/>
  <c r="M4062" i="10"/>
  <c r="M4061" i="10"/>
  <c r="N4060" i="10"/>
  <c r="M4060" i="10"/>
  <c r="M4059" i="10"/>
  <c r="N4058" i="10"/>
  <c r="M4058" i="10"/>
  <c r="M4057" i="10"/>
  <c r="M4056" i="10"/>
  <c r="M4055" i="10"/>
  <c r="M4054" i="10"/>
  <c r="M4053" i="10"/>
  <c r="N4053" i="10" s="1"/>
  <c r="M4052" i="10"/>
  <c r="N4051" i="10"/>
  <c r="M4051" i="10"/>
  <c r="M4050" i="10"/>
  <c r="N4050" i="10" s="1"/>
  <c r="M4049" i="10"/>
  <c r="M4048" i="10"/>
  <c r="N4048" i="10" s="1"/>
  <c r="M4047" i="10"/>
  <c r="M4046" i="10"/>
  <c r="M4045" i="10"/>
  <c r="N4045" i="10" s="1"/>
  <c r="M4044" i="10"/>
  <c r="M4043" i="10"/>
  <c r="M4042" i="10"/>
  <c r="M4041" i="10"/>
  <c r="N4040" i="10"/>
  <c r="M4040" i="10"/>
  <c r="M4039" i="10"/>
  <c r="M4038" i="10"/>
  <c r="M4037" i="10"/>
  <c r="M4036" i="10"/>
  <c r="M4035" i="10"/>
  <c r="M4034" i="10"/>
  <c r="N4034" i="10" s="1"/>
  <c r="M4033" i="10"/>
  <c r="M4032" i="10"/>
  <c r="N4032" i="10" s="1"/>
  <c r="M4031" i="10"/>
  <c r="M4030" i="10"/>
  <c r="M4029" i="10"/>
  <c r="M4028" i="10"/>
  <c r="M4027" i="10"/>
  <c r="N4026" i="10"/>
  <c r="M4026" i="10"/>
  <c r="M4025" i="10"/>
  <c r="N4024" i="10"/>
  <c r="M4024" i="10"/>
  <c r="M4023" i="10"/>
  <c r="M4022" i="10"/>
  <c r="M4021" i="10"/>
  <c r="N4020" i="10"/>
  <c r="M4020" i="10"/>
  <c r="M4019" i="10"/>
  <c r="M4018" i="10"/>
  <c r="M4017" i="10"/>
  <c r="M4016" i="10"/>
  <c r="N4016" i="10" s="1"/>
  <c r="M4015" i="10"/>
  <c r="M4014" i="10"/>
  <c r="M4013" i="10"/>
  <c r="M4012" i="10"/>
  <c r="N4012" i="10" s="1"/>
  <c r="M4011" i="10"/>
  <c r="M4010" i="10"/>
  <c r="N4010" i="10" s="1"/>
  <c r="M4009" i="10"/>
  <c r="M4008" i="10"/>
  <c r="M4007" i="10"/>
  <c r="M4006" i="10"/>
  <c r="N4005" i="10"/>
  <c r="M4005" i="10"/>
  <c r="M4004" i="10"/>
  <c r="M4003" i="10"/>
  <c r="M4002" i="10"/>
  <c r="M4001" i="10"/>
  <c r="M4000" i="10"/>
  <c r="N4000" i="10" s="1"/>
  <c r="M3999" i="10"/>
  <c r="M3998" i="10"/>
  <c r="M3997" i="10"/>
  <c r="N3997" i="10" s="1"/>
  <c r="M3996" i="10"/>
  <c r="M3995" i="10"/>
  <c r="M3994" i="10"/>
  <c r="N3994" i="10" s="1"/>
  <c r="M3993" i="10"/>
  <c r="M3992" i="10"/>
  <c r="M3991" i="10"/>
  <c r="M3990" i="10"/>
  <c r="M3989" i="10"/>
  <c r="M3988" i="10"/>
  <c r="M3987" i="10"/>
  <c r="M3986" i="10"/>
  <c r="N3986" i="10" s="1"/>
  <c r="M3985" i="10"/>
  <c r="M3984" i="10"/>
  <c r="M3983" i="10"/>
  <c r="M3982" i="10"/>
  <c r="M3981" i="10"/>
  <c r="M3980" i="10"/>
  <c r="M3979" i="10"/>
  <c r="M3978" i="10"/>
  <c r="N3977" i="10"/>
  <c r="M3977" i="10"/>
  <c r="M3976" i="10"/>
  <c r="M3975" i="10"/>
  <c r="M3974" i="10"/>
  <c r="M3973" i="10"/>
  <c r="M3972" i="10"/>
  <c r="M3971" i="10"/>
  <c r="N3970" i="10"/>
  <c r="M3970" i="10"/>
  <c r="M3969" i="10"/>
  <c r="M3968" i="10"/>
  <c r="M3967" i="10"/>
  <c r="M3966" i="10"/>
  <c r="N3966" i="10" s="1"/>
  <c r="M3965" i="10"/>
  <c r="M3964" i="10"/>
  <c r="M3963" i="10"/>
  <c r="N3963" i="10" s="1"/>
  <c r="M3962" i="10"/>
  <c r="M3961" i="10"/>
  <c r="M3960" i="10"/>
  <c r="M3959" i="10"/>
  <c r="N3959" i="10" s="1"/>
  <c r="M3958" i="10"/>
  <c r="M3957" i="10"/>
  <c r="N3957" i="10" s="1"/>
  <c r="M3956" i="10"/>
  <c r="M3955" i="10"/>
  <c r="M3954" i="10"/>
  <c r="M3953" i="10"/>
  <c r="M3952" i="10"/>
  <c r="M3951" i="10"/>
  <c r="M3950" i="10"/>
  <c r="M3949" i="10"/>
  <c r="N3948" i="10"/>
  <c r="M3948" i="10"/>
  <c r="M3947" i="10"/>
  <c r="N3947" i="10" s="1"/>
  <c r="M3946" i="10"/>
  <c r="M3945" i="10"/>
  <c r="M3944" i="10"/>
  <c r="M3943" i="10"/>
  <c r="N3942" i="10"/>
  <c r="M3942" i="10"/>
  <c r="M3941" i="10"/>
  <c r="M3940" i="10"/>
  <c r="M3939" i="10"/>
  <c r="M3938" i="10"/>
  <c r="M3937" i="10"/>
  <c r="M3936" i="10"/>
  <c r="N3936" i="10" s="1"/>
  <c r="M3935" i="10"/>
  <c r="M3934" i="10"/>
  <c r="M3933" i="10"/>
  <c r="N3932" i="10"/>
  <c r="M3932" i="10"/>
  <c r="M3931" i="10"/>
  <c r="M3930" i="10"/>
  <c r="M3929" i="10"/>
  <c r="N3928" i="10"/>
  <c r="M3928" i="10"/>
  <c r="M3927" i="10"/>
  <c r="N3927" i="10" s="1"/>
  <c r="M3926" i="10"/>
  <c r="M3925" i="10"/>
  <c r="M3924" i="10"/>
  <c r="M3923" i="10"/>
  <c r="N3922" i="10"/>
  <c r="M3922" i="10"/>
  <c r="M3921" i="10"/>
  <c r="M3920" i="10"/>
  <c r="M3919" i="10"/>
  <c r="M3918" i="10"/>
  <c r="N3918" i="10" s="1"/>
  <c r="M3917" i="10"/>
  <c r="M3916" i="10"/>
  <c r="M3915" i="10"/>
  <c r="M3914" i="10"/>
  <c r="M3913" i="10"/>
  <c r="N3912" i="10"/>
  <c r="M3912" i="10"/>
  <c r="M3911" i="10"/>
  <c r="M3910" i="10"/>
  <c r="M3909" i="10"/>
  <c r="M3908" i="10"/>
  <c r="M3907" i="10"/>
  <c r="N3906" i="10"/>
  <c r="M3906" i="10"/>
  <c r="M3905" i="10"/>
  <c r="M3904" i="10"/>
  <c r="N3904" i="10" s="1"/>
  <c r="M3903" i="10"/>
  <c r="M3902" i="10"/>
  <c r="N3902" i="10" s="1"/>
  <c r="M3901" i="10"/>
  <c r="M3900" i="10"/>
  <c r="M3899" i="10"/>
  <c r="N3899" i="10" s="1"/>
  <c r="M3898" i="10"/>
  <c r="M3897" i="10"/>
  <c r="M3896" i="10"/>
  <c r="N3896" i="10" s="1"/>
  <c r="M3895" i="10"/>
  <c r="M3894" i="10"/>
  <c r="M3893" i="10"/>
  <c r="N3893" i="10" s="1"/>
  <c r="M3892" i="10"/>
  <c r="M3891" i="10"/>
  <c r="M3890" i="10"/>
  <c r="N3890" i="10" s="1"/>
  <c r="M3889" i="10"/>
  <c r="M3888" i="10"/>
  <c r="M3887" i="10"/>
  <c r="N3887" i="10" s="1"/>
  <c r="M3886" i="10"/>
  <c r="M3885" i="10"/>
  <c r="M3884" i="10"/>
  <c r="M3883" i="10"/>
  <c r="N3882" i="10"/>
  <c r="M3882" i="10"/>
  <c r="M3881" i="10"/>
  <c r="M3880" i="10"/>
  <c r="M3879" i="10"/>
  <c r="N3878" i="10"/>
  <c r="M3878" i="10"/>
  <c r="M3877" i="10"/>
  <c r="M3876" i="10"/>
  <c r="N3875" i="10"/>
  <c r="M3875" i="10"/>
  <c r="M3874" i="10"/>
  <c r="N3873" i="10"/>
  <c r="M3873" i="10"/>
  <c r="M3872" i="10"/>
  <c r="M3871" i="10"/>
  <c r="M3870" i="10"/>
  <c r="M3869" i="10"/>
  <c r="M3868" i="10"/>
  <c r="M3867" i="10"/>
  <c r="N3867" i="10" s="1"/>
  <c r="M3866" i="10"/>
  <c r="M3865" i="10"/>
  <c r="N3865" i="10" s="1"/>
  <c r="M3864" i="10"/>
  <c r="M3863" i="10"/>
  <c r="M3862" i="10"/>
  <c r="N3862" i="10" s="1"/>
  <c r="M3861" i="10"/>
  <c r="M3860" i="10"/>
  <c r="M3859" i="10"/>
  <c r="M3858" i="10"/>
  <c r="N3858" i="10" s="1"/>
  <c r="M3857" i="10"/>
  <c r="M3856" i="10"/>
  <c r="M3855" i="10"/>
  <c r="M3854" i="10"/>
  <c r="N3853" i="10"/>
  <c r="M3853" i="10"/>
  <c r="M3852" i="10"/>
  <c r="M3851" i="10"/>
  <c r="N3850" i="10"/>
  <c r="M3850" i="10"/>
  <c r="M3849" i="10"/>
  <c r="N3848" i="10"/>
  <c r="M3848" i="10"/>
  <c r="M3847" i="10"/>
  <c r="M3846" i="10"/>
  <c r="N3845" i="10"/>
  <c r="M3845" i="10"/>
  <c r="M3844" i="10"/>
  <c r="M3843" i="10"/>
  <c r="N3842" i="10"/>
  <c r="M3842" i="10"/>
  <c r="M3841" i="10"/>
  <c r="M3840" i="10"/>
  <c r="N3840" i="10" s="1"/>
  <c r="M3839" i="10"/>
  <c r="M3838" i="10"/>
  <c r="M3837" i="10"/>
  <c r="M3836" i="10"/>
  <c r="N3835" i="10"/>
  <c r="M3835" i="10"/>
  <c r="M3834" i="10"/>
  <c r="M3833" i="10"/>
  <c r="N3832" i="10"/>
  <c r="M3832" i="10"/>
  <c r="M3831" i="10"/>
  <c r="M3830" i="10"/>
  <c r="M3829" i="10"/>
  <c r="M3828" i="10"/>
  <c r="N3828" i="10" s="1"/>
  <c r="M3827" i="10"/>
  <c r="N3826" i="10"/>
  <c r="M3826" i="10"/>
  <c r="M3825" i="10"/>
  <c r="M3824" i="10"/>
  <c r="M3823" i="10"/>
  <c r="M3822" i="10"/>
  <c r="M3821" i="10"/>
  <c r="N3821" i="10" s="1"/>
  <c r="M3820" i="10"/>
  <c r="M3819" i="10"/>
  <c r="M3818" i="10"/>
  <c r="M3817" i="10"/>
  <c r="N3816" i="10"/>
  <c r="M3816" i="10"/>
  <c r="M3815" i="10"/>
  <c r="M3814" i="10"/>
  <c r="N3813" i="10"/>
  <c r="M3813" i="10"/>
  <c r="M3812" i="10"/>
  <c r="M3811" i="10"/>
  <c r="M3810" i="10"/>
  <c r="M3809" i="10"/>
  <c r="M3808" i="10"/>
  <c r="N3808" i="10" s="1"/>
  <c r="M3807" i="10"/>
  <c r="M3806" i="10"/>
  <c r="M3805" i="10"/>
  <c r="N3804" i="10"/>
  <c r="M3804" i="10"/>
  <c r="M3803" i="10"/>
  <c r="M3802" i="10"/>
  <c r="M3801" i="10"/>
  <c r="M3800" i="10"/>
  <c r="M3799" i="10"/>
  <c r="N3799" i="10" s="1"/>
  <c r="M3798" i="10"/>
  <c r="N3797" i="10"/>
  <c r="M3797" i="10"/>
  <c r="M3796" i="10"/>
  <c r="M3795" i="10"/>
  <c r="M3794" i="10"/>
  <c r="M3793" i="10"/>
  <c r="N3793" i="10" s="1"/>
  <c r="M3792" i="10"/>
  <c r="M3791" i="10"/>
  <c r="M3790" i="10"/>
  <c r="M3789" i="10"/>
  <c r="M3788" i="10"/>
  <c r="M3787" i="10"/>
  <c r="M3786" i="10"/>
  <c r="M3785" i="10"/>
  <c r="N3784" i="10"/>
  <c r="M3784" i="10"/>
  <c r="M3783" i="10"/>
  <c r="M3782" i="10"/>
  <c r="M3781" i="10"/>
  <c r="N3780" i="10"/>
  <c r="M3780" i="10"/>
  <c r="M3779" i="10"/>
  <c r="M3778" i="10"/>
  <c r="N3777" i="10"/>
  <c r="M3777" i="10"/>
  <c r="M3776" i="10"/>
  <c r="M3775" i="10"/>
  <c r="N3774" i="10"/>
  <c r="M3774" i="10"/>
  <c r="M3773" i="10"/>
  <c r="M3772" i="10"/>
  <c r="M3771" i="10"/>
  <c r="M3770" i="10"/>
  <c r="M3769" i="10"/>
  <c r="N3769" i="10" s="1"/>
  <c r="M3768" i="10"/>
  <c r="M3767" i="10"/>
  <c r="M3766" i="10"/>
  <c r="N3765" i="10"/>
  <c r="M3765" i="10"/>
  <c r="M3764" i="10"/>
  <c r="M3763" i="10"/>
  <c r="M3762" i="10"/>
  <c r="N3761" i="10"/>
  <c r="M3761" i="10"/>
  <c r="M3760" i="10"/>
  <c r="M3759" i="10"/>
  <c r="M3758" i="10"/>
  <c r="M3757" i="10"/>
  <c r="N3757" i="10" s="1"/>
  <c r="M3756" i="10"/>
  <c r="M3755" i="10"/>
  <c r="M3754" i="10"/>
  <c r="M3753" i="10"/>
  <c r="N3752" i="10"/>
  <c r="M3752" i="10"/>
  <c r="M3751" i="10"/>
  <c r="M3750" i="10"/>
  <c r="N3749" i="10"/>
  <c r="M3749" i="10"/>
  <c r="M3748" i="10"/>
  <c r="M3747" i="10"/>
  <c r="M3746" i="10"/>
  <c r="M3745" i="10"/>
  <c r="M3744" i="10"/>
  <c r="M3743" i="10"/>
  <c r="N3743" i="10" s="1"/>
  <c r="M3742" i="10"/>
  <c r="M3741" i="10"/>
  <c r="M3740" i="10"/>
  <c r="N3740" i="10" s="1"/>
  <c r="M3739" i="10"/>
  <c r="M3738" i="10"/>
  <c r="M3737" i="10"/>
  <c r="M3736" i="10"/>
  <c r="N3735" i="10"/>
  <c r="M3735" i="10"/>
  <c r="M3734" i="10"/>
  <c r="M3733" i="10"/>
  <c r="N3732" i="10"/>
  <c r="M3732" i="10"/>
  <c r="M3731" i="10"/>
  <c r="M3730" i="10"/>
  <c r="M3729" i="10"/>
  <c r="M3728" i="10"/>
  <c r="N3728" i="10" s="1"/>
  <c r="M3727" i="10"/>
  <c r="M3726" i="10"/>
  <c r="M3725" i="10"/>
  <c r="M3724" i="10"/>
  <c r="N3724" i="10" s="1"/>
  <c r="M3723" i="10"/>
  <c r="M3722" i="10"/>
  <c r="M3721" i="10"/>
  <c r="N3720" i="10"/>
  <c r="M3720" i="10"/>
  <c r="M3719" i="10"/>
  <c r="M3718" i="10"/>
  <c r="N3718" i="10" s="1"/>
  <c r="M3717" i="10"/>
  <c r="M3716" i="10"/>
  <c r="M3715" i="10"/>
  <c r="N3714" i="10"/>
  <c r="M3714" i="10"/>
  <c r="M3713" i="10"/>
  <c r="M3712" i="10"/>
  <c r="M3711" i="10"/>
  <c r="M3710" i="10"/>
  <c r="M3709" i="10"/>
  <c r="M3708" i="10"/>
  <c r="M3707" i="10"/>
  <c r="M3706" i="10"/>
  <c r="M3705" i="10"/>
  <c r="N3705" i="10" s="1"/>
  <c r="M3704" i="10"/>
  <c r="M3703" i="10"/>
  <c r="M3702" i="10"/>
  <c r="M3701" i="10"/>
  <c r="N3700" i="10"/>
  <c r="M3700" i="10"/>
  <c r="M3699" i="10"/>
  <c r="N3699" i="10" s="1"/>
  <c r="M3698" i="10"/>
  <c r="M3697" i="10"/>
  <c r="M3696" i="10"/>
  <c r="N3695" i="10"/>
  <c r="M3695" i="10"/>
  <c r="M3694" i="10"/>
  <c r="M3693" i="10"/>
  <c r="N3693" i="10" s="1"/>
  <c r="M3692" i="10"/>
  <c r="M3691" i="10"/>
  <c r="M3690" i="10"/>
  <c r="M3689" i="10"/>
  <c r="M3688" i="10"/>
  <c r="M3687" i="10"/>
  <c r="M3686" i="10"/>
  <c r="M3685" i="10"/>
  <c r="N3684" i="10"/>
  <c r="M3684" i="10"/>
  <c r="M3683" i="10"/>
  <c r="M3682" i="10"/>
  <c r="N3681" i="10"/>
  <c r="M3681" i="10"/>
  <c r="M3680" i="10"/>
  <c r="M3679" i="10"/>
  <c r="N3679" i="10" s="1"/>
  <c r="M3678" i="10"/>
  <c r="M3677" i="10"/>
  <c r="M3676" i="10"/>
  <c r="M3675" i="10"/>
  <c r="N3674" i="10"/>
  <c r="M3674" i="10"/>
  <c r="M3673" i="10"/>
  <c r="M3672" i="10"/>
  <c r="M3671" i="10"/>
  <c r="M3670" i="10"/>
  <c r="N3670" i="10" s="1"/>
  <c r="M3669" i="10"/>
  <c r="M3668" i="10"/>
  <c r="M3667" i="10"/>
  <c r="N3667" i="10" s="1"/>
  <c r="M3666" i="10"/>
  <c r="N3665" i="10"/>
  <c r="M3665" i="10"/>
  <c r="M3664" i="10"/>
  <c r="M3663" i="10"/>
  <c r="N3662" i="10"/>
  <c r="M3662" i="10"/>
  <c r="M3661" i="10"/>
  <c r="M3660" i="10"/>
  <c r="N3659" i="10"/>
  <c r="M3659" i="10"/>
  <c r="M3658" i="10"/>
  <c r="M3657" i="10"/>
  <c r="N3656" i="10"/>
  <c r="M3656" i="10"/>
  <c r="M3655" i="10"/>
  <c r="M3654" i="10"/>
  <c r="N3653" i="10"/>
  <c r="M3653" i="10"/>
  <c r="M3652" i="10"/>
  <c r="M3651" i="10"/>
  <c r="M3650" i="10"/>
  <c r="M3649" i="10"/>
  <c r="M3648" i="10"/>
  <c r="M3647" i="10"/>
  <c r="N3646" i="10"/>
  <c r="M3646" i="10"/>
  <c r="M3645" i="10"/>
  <c r="M3644" i="10"/>
  <c r="M3643" i="10"/>
  <c r="M3642" i="10"/>
  <c r="N3642" i="10" s="1"/>
  <c r="M3641" i="10"/>
  <c r="N3640" i="10"/>
  <c r="M3640" i="10"/>
  <c r="M3639" i="10"/>
  <c r="M3638" i="10"/>
  <c r="M3637" i="10"/>
  <c r="M3636" i="10"/>
  <c r="N3635" i="10"/>
  <c r="M3635" i="10"/>
  <c r="M3634" i="10"/>
  <c r="M3633" i="10"/>
  <c r="M3632" i="10"/>
  <c r="N3631" i="10"/>
  <c r="M3631" i="10"/>
  <c r="M3630" i="10"/>
  <c r="N3629" i="10"/>
  <c r="M3629" i="10"/>
  <c r="M3628" i="10"/>
  <c r="M3627" i="10"/>
  <c r="M3626" i="10"/>
  <c r="M3625" i="10"/>
  <c r="M3624" i="10"/>
  <c r="M3623" i="10"/>
  <c r="N3623" i="10" s="1"/>
  <c r="M3622" i="10"/>
  <c r="M3621" i="10"/>
  <c r="M3620" i="10"/>
  <c r="M3619" i="10"/>
  <c r="N3619" i="10" s="1"/>
  <c r="M3618" i="10"/>
  <c r="M3617" i="10"/>
  <c r="M3616" i="10"/>
  <c r="N3616" i="10" s="1"/>
  <c r="M3615" i="10"/>
  <c r="M3614" i="10"/>
  <c r="M3613" i="10"/>
  <c r="M3612" i="10"/>
  <c r="N3611" i="10"/>
  <c r="M3611" i="10"/>
  <c r="M3610" i="10"/>
  <c r="M3609" i="10"/>
  <c r="M3608" i="10"/>
  <c r="M3607" i="10"/>
  <c r="N3607" i="10" s="1"/>
  <c r="M3606" i="10"/>
  <c r="M3605" i="10"/>
  <c r="M3604" i="10"/>
  <c r="N3604" i="10" s="1"/>
  <c r="M3603" i="10"/>
  <c r="M3602" i="10"/>
  <c r="M3601" i="10"/>
  <c r="M3600" i="10"/>
  <c r="N3600" i="10" s="1"/>
  <c r="M3599" i="10"/>
  <c r="M3598" i="10"/>
  <c r="M3597" i="10"/>
  <c r="N3596" i="10"/>
  <c r="M3596" i="10"/>
  <c r="M3595" i="10"/>
  <c r="M3594" i="10"/>
  <c r="N3593" i="10"/>
  <c r="M3593" i="10"/>
  <c r="M3592" i="10"/>
  <c r="M3591" i="10"/>
  <c r="M3590" i="10"/>
  <c r="N3589" i="10"/>
  <c r="M3589" i="10"/>
  <c r="M3588" i="10"/>
  <c r="M3587" i="10"/>
  <c r="M3586" i="10"/>
  <c r="M3585" i="10"/>
  <c r="N3585" i="10" s="1"/>
  <c r="M3584" i="10"/>
  <c r="M3583" i="10"/>
  <c r="M3582" i="10"/>
  <c r="M3581" i="10"/>
  <c r="N3581" i="10" s="1"/>
  <c r="N3580" i="10"/>
  <c r="M3580" i="10"/>
  <c r="M3579" i="10"/>
  <c r="M3578" i="10"/>
  <c r="M3577" i="10"/>
  <c r="M3576" i="10"/>
  <c r="M3575" i="10"/>
  <c r="N3574" i="10"/>
  <c r="M3574" i="10"/>
  <c r="M3573" i="10"/>
  <c r="M3572" i="10"/>
  <c r="M3571" i="10"/>
  <c r="M3570" i="10"/>
  <c r="M3569" i="10"/>
  <c r="N3569" i="10" s="1"/>
  <c r="M3568" i="10"/>
  <c r="M3567" i="10"/>
  <c r="M3566" i="10"/>
  <c r="M3565" i="10"/>
  <c r="N3565" i="10" s="1"/>
  <c r="M3564" i="10"/>
  <c r="M3563" i="10"/>
  <c r="N3563" i="10" s="1"/>
  <c r="M3562" i="10"/>
  <c r="M3561" i="10"/>
  <c r="M3560" i="10"/>
  <c r="M3559" i="10"/>
  <c r="M3558" i="10"/>
  <c r="N3557" i="10"/>
  <c r="M3557" i="10"/>
  <c r="M3556" i="10"/>
  <c r="N3556" i="10" s="1"/>
  <c r="M3555" i="10"/>
  <c r="M3554" i="10"/>
  <c r="M3553" i="10"/>
  <c r="M3552" i="10"/>
  <c r="M3551" i="10"/>
  <c r="M3550" i="10"/>
  <c r="N3550" i="10" s="1"/>
  <c r="M3549" i="10"/>
  <c r="M3548" i="10"/>
  <c r="M3547" i="10"/>
  <c r="N3546" i="10"/>
  <c r="M3546" i="10"/>
  <c r="M3545" i="10"/>
  <c r="M3544" i="10"/>
  <c r="M3543" i="10"/>
  <c r="M3542" i="10"/>
  <c r="N3542" i="10" s="1"/>
  <c r="M3541" i="10"/>
  <c r="N3540" i="10"/>
  <c r="M3540" i="10"/>
  <c r="M3539" i="10"/>
  <c r="M3538" i="10"/>
  <c r="N3538" i="10" s="1"/>
  <c r="M3537" i="10"/>
  <c r="M3536" i="10"/>
  <c r="M3535" i="10"/>
  <c r="M3534" i="10"/>
  <c r="N3534" i="10" s="1"/>
  <c r="M3533" i="10"/>
  <c r="M3532" i="10"/>
  <c r="N3532" i="10" s="1"/>
  <c r="M3531" i="10"/>
  <c r="M3530" i="10"/>
  <c r="M3529" i="10"/>
  <c r="M3528" i="10"/>
  <c r="M3527" i="10"/>
  <c r="M3526" i="10"/>
  <c r="N3526" i="10" s="1"/>
  <c r="M3525" i="10"/>
  <c r="M3524" i="10"/>
  <c r="M3523" i="10"/>
  <c r="N3523" i="10" s="1"/>
  <c r="M3522" i="10"/>
  <c r="M3521" i="10"/>
  <c r="M3520" i="10"/>
  <c r="M3519" i="10"/>
  <c r="M3518" i="10"/>
  <c r="N3517" i="10"/>
  <c r="M3517" i="10"/>
  <c r="M3516" i="10"/>
  <c r="M3515" i="10"/>
  <c r="M3514" i="10"/>
  <c r="M3513" i="10"/>
  <c r="M3512" i="10"/>
  <c r="N3512" i="10" s="1"/>
  <c r="N3511" i="10"/>
  <c r="M3511" i="10"/>
  <c r="M3510" i="10"/>
  <c r="M3509" i="10"/>
  <c r="M3508" i="10"/>
  <c r="M3507" i="10"/>
  <c r="M3506" i="10"/>
  <c r="N3506" i="10" s="1"/>
  <c r="M3505" i="10"/>
  <c r="M3504" i="10"/>
  <c r="M3503" i="10"/>
  <c r="N3502" i="10"/>
  <c r="M3502" i="10"/>
  <c r="M3501" i="10"/>
  <c r="M3500" i="10"/>
  <c r="M3499" i="10"/>
  <c r="M3498" i="10"/>
  <c r="M3497" i="10"/>
  <c r="M3496" i="10"/>
  <c r="N3496" i="10" s="1"/>
  <c r="M3495" i="10"/>
  <c r="M3494" i="10"/>
  <c r="M3493" i="10"/>
  <c r="M3492" i="10"/>
  <c r="N3492" i="10" s="1"/>
  <c r="M3491" i="10"/>
  <c r="N3491" i="10" s="1"/>
  <c r="M3490" i="10"/>
  <c r="M3489" i="10"/>
  <c r="M3488" i="10"/>
  <c r="M3487" i="10"/>
  <c r="M3486" i="10"/>
  <c r="N3485" i="10"/>
  <c r="M3485" i="10"/>
  <c r="M3484" i="10"/>
  <c r="M3483" i="10"/>
  <c r="N3483" i="10" s="1"/>
  <c r="M3482" i="10"/>
  <c r="M3481" i="10"/>
  <c r="M3480" i="10"/>
  <c r="N3479" i="10"/>
  <c r="M3479" i="10"/>
  <c r="M3478" i="10"/>
  <c r="M3477" i="10"/>
  <c r="N3476" i="10"/>
  <c r="M3476" i="10"/>
  <c r="M3475" i="10"/>
  <c r="M3474" i="10"/>
  <c r="N3473" i="10"/>
  <c r="M3473" i="10"/>
  <c r="M3472" i="10"/>
  <c r="M3471" i="10"/>
  <c r="M3470" i="10"/>
  <c r="M3469" i="10"/>
  <c r="M3468" i="10"/>
  <c r="N3467" i="10"/>
  <c r="M3467" i="10"/>
  <c r="M3466" i="10"/>
  <c r="M3465" i="10"/>
  <c r="N3465" i="10" s="1"/>
  <c r="M3464" i="10"/>
  <c r="M3463" i="10"/>
  <c r="M3462" i="10"/>
  <c r="M3461" i="10"/>
  <c r="M3460" i="10"/>
  <c r="M3459" i="10"/>
  <c r="M3458" i="10"/>
  <c r="N3458" i="10" s="1"/>
  <c r="M3457" i="10"/>
  <c r="M3456" i="10"/>
  <c r="M3455" i="10"/>
  <c r="N3455" i="10" s="1"/>
  <c r="M3454" i="10"/>
  <c r="M3453" i="10"/>
  <c r="M3452" i="10"/>
  <c r="M3451" i="10"/>
  <c r="N3450" i="10"/>
  <c r="M3450" i="10"/>
  <c r="M3449" i="10"/>
  <c r="M3448" i="10"/>
  <c r="M3447" i="10"/>
  <c r="N3447" i="10" s="1"/>
  <c r="M3446" i="10"/>
  <c r="M3445" i="10"/>
  <c r="M3444" i="10"/>
  <c r="M3443" i="10"/>
  <c r="M3442" i="10"/>
  <c r="N3441" i="10"/>
  <c r="M3441" i="10"/>
  <c r="M3440" i="10"/>
  <c r="M3439" i="10"/>
  <c r="M3438" i="10"/>
  <c r="M3437" i="10"/>
  <c r="N3437" i="10" s="1"/>
  <c r="M3436" i="10"/>
  <c r="N3435" i="10"/>
  <c r="M3435" i="10"/>
  <c r="M3434" i="10"/>
  <c r="M3433" i="10"/>
  <c r="N3432" i="10"/>
  <c r="M3432" i="10"/>
  <c r="M3431" i="10"/>
  <c r="M3430" i="10"/>
  <c r="M3429" i="10"/>
  <c r="M3428" i="10"/>
  <c r="N3427" i="10"/>
  <c r="M3427" i="10"/>
  <c r="M3426" i="10"/>
  <c r="M3425" i="10"/>
  <c r="N3425" i="10" s="1"/>
  <c r="M3424" i="10"/>
  <c r="M3423" i="10"/>
  <c r="M3422" i="10"/>
  <c r="N3422" i="10" s="1"/>
  <c r="M3421" i="10"/>
  <c r="M3420" i="10"/>
  <c r="M3419" i="10"/>
  <c r="M3418" i="10"/>
  <c r="N3418" i="10" s="1"/>
  <c r="M3417" i="10"/>
  <c r="M3416" i="10"/>
  <c r="M3415" i="10"/>
  <c r="M3414" i="10"/>
  <c r="N3414" i="10" s="1"/>
  <c r="M3413" i="10"/>
  <c r="M3412" i="10"/>
  <c r="M3411" i="10"/>
  <c r="N3411" i="10" s="1"/>
  <c r="M3410" i="10"/>
  <c r="M3409" i="10"/>
  <c r="M3408" i="10"/>
  <c r="M3407" i="10"/>
  <c r="M3406" i="10"/>
  <c r="N3406" i="10" s="1"/>
  <c r="M3405" i="10"/>
  <c r="N3404" i="10"/>
  <c r="M3404" i="10"/>
  <c r="M3403" i="10"/>
  <c r="M3402" i="10"/>
  <c r="M3401" i="10"/>
  <c r="M3400" i="10"/>
  <c r="N3400" i="10" s="1"/>
  <c r="M3399" i="10"/>
  <c r="M3398" i="10"/>
  <c r="M3397" i="10"/>
  <c r="M3396" i="10"/>
  <c r="M3395" i="10"/>
  <c r="N3395" i="10" s="1"/>
  <c r="M3394" i="10"/>
  <c r="M3393" i="10"/>
  <c r="M3392" i="10"/>
  <c r="M3391" i="10"/>
  <c r="M3390" i="10"/>
  <c r="M3389" i="10"/>
  <c r="M3388" i="10"/>
  <c r="N3387" i="10"/>
  <c r="M3387" i="10"/>
  <c r="N3386" i="10"/>
  <c r="M3386" i="10"/>
  <c r="M3385" i="10"/>
  <c r="M3384" i="10"/>
  <c r="M3383" i="10"/>
  <c r="N3383" i="10" s="1"/>
  <c r="M3382" i="10"/>
  <c r="M3381" i="10"/>
  <c r="M3380" i="10"/>
  <c r="N3380" i="10" s="1"/>
  <c r="M3379" i="10"/>
  <c r="M3378" i="10"/>
  <c r="M3377" i="10"/>
  <c r="M3376" i="10"/>
  <c r="M3375" i="10"/>
  <c r="N3374" i="10"/>
  <c r="M3374" i="10"/>
  <c r="M3373" i="10"/>
  <c r="M3372" i="10"/>
  <c r="M3371" i="10"/>
  <c r="N3371" i="10" s="1"/>
  <c r="M3370" i="10"/>
  <c r="N3369" i="10"/>
  <c r="M3369" i="10"/>
  <c r="M3368" i="10"/>
  <c r="M3367" i="10"/>
  <c r="M3366" i="10"/>
  <c r="M3365" i="10"/>
  <c r="M3364" i="10"/>
  <c r="M3363" i="10"/>
  <c r="N3363" i="10" s="1"/>
  <c r="M3362" i="10"/>
  <c r="M3361" i="10"/>
  <c r="M3360" i="10"/>
  <c r="N3359" i="10"/>
  <c r="M3359" i="10"/>
  <c r="M3358" i="10"/>
  <c r="M3357" i="10"/>
  <c r="N3356" i="10"/>
  <c r="M3356" i="10"/>
  <c r="M3355" i="10"/>
  <c r="M3354" i="10"/>
  <c r="M3353" i="10"/>
  <c r="M3352" i="10"/>
  <c r="M3351" i="10"/>
  <c r="M3350" i="10"/>
  <c r="N3350" i="10" s="1"/>
  <c r="M3349" i="10"/>
  <c r="M3348" i="10"/>
  <c r="M3347" i="10"/>
  <c r="N3346" i="10"/>
  <c r="M3346" i="10"/>
  <c r="M3345" i="10"/>
  <c r="M3344" i="10"/>
  <c r="N3344" i="10" s="1"/>
  <c r="M3343" i="10"/>
  <c r="N3343" i="10" s="1"/>
  <c r="M3342" i="10"/>
  <c r="M3341" i="10"/>
  <c r="M3340" i="10"/>
  <c r="M3339" i="10"/>
  <c r="M3338" i="10"/>
  <c r="N3337" i="10"/>
  <c r="M3337" i="10"/>
  <c r="M3336" i="10"/>
  <c r="M3335" i="10"/>
  <c r="M3334" i="10"/>
  <c r="M3333" i="10"/>
  <c r="N3333" i="10" s="1"/>
  <c r="M3332" i="10"/>
  <c r="M3331" i="10"/>
  <c r="M3330" i="10"/>
  <c r="M3329" i="10"/>
  <c r="N3329" i="10" s="1"/>
  <c r="N3328" i="10"/>
  <c r="M3328" i="10"/>
  <c r="M3327" i="10"/>
  <c r="M3326" i="10"/>
  <c r="M3325" i="10"/>
  <c r="M3324" i="10"/>
  <c r="N3324" i="10" s="1"/>
  <c r="M3323" i="10"/>
  <c r="N3322" i="10"/>
  <c r="M3322" i="10"/>
  <c r="M3321" i="10"/>
  <c r="M3320" i="10"/>
  <c r="M3319" i="10"/>
  <c r="N3319" i="10" s="1"/>
  <c r="M3318" i="10"/>
  <c r="N3317" i="10"/>
  <c r="M3317" i="10"/>
  <c r="M3316" i="10"/>
  <c r="M3315" i="10"/>
  <c r="N3315" i="10" s="1"/>
  <c r="M3314" i="10"/>
  <c r="M3313" i="10"/>
  <c r="M3312" i="10"/>
  <c r="M3311" i="10"/>
  <c r="N3311" i="10" s="1"/>
  <c r="M3310" i="10"/>
  <c r="M3309" i="10"/>
  <c r="M3308" i="10"/>
  <c r="M3307" i="10"/>
  <c r="M3306" i="10"/>
  <c r="M3305" i="10"/>
  <c r="N3305" i="10" s="1"/>
  <c r="M3304" i="10"/>
  <c r="M3303" i="10"/>
  <c r="M3302" i="10"/>
  <c r="M3301" i="10"/>
  <c r="N3301" i="10" s="1"/>
  <c r="M3300" i="10"/>
  <c r="M3299" i="10"/>
  <c r="M3298" i="10"/>
  <c r="N3298" i="10" s="1"/>
  <c r="M3297" i="10"/>
  <c r="M3296" i="10"/>
  <c r="M3295" i="10"/>
  <c r="N3295" i="10" s="1"/>
  <c r="M3294" i="10"/>
  <c r="M3293" i="10"/>
  <c r="M3292" i="10"/>
  <c r="N3292" i="10" s="1"/>
  <c r="M3291" i="10"/>
  <c r="M3290" i="10"/>
  <c r="M3289" i="10"/>
  <c r="M3288" i="10"/>
  <c r="N3288" i="10" s="1"/>
  <c r="M3287" i="10"/>
  <c r="M3286" i="10"/>
  <c r="M3285" i="10"/>
  <c r="N3285" i="10" s="1"/>
  <c r="M3284" i="10"/>
  <c r="M3283" i="10"/>
  <c r="M3282" i="10"/>
  <c r="M3281" i="10"/>
  <c r="N3280" i="10"/>
  <c r="M3280" i="10"/>
  <c r="M3279" i="10"/>
  <c r="M3278" i="10"/>
  <c r="M3277" i="10"/>
  <c r="M3276" i="10"/>
  <c r="M3275" i="10"/>
  <c r="M3274" i="10"/>
  <c r="M3273" i="10"/>
  <c r="M3272" i="10"/>
  <c r="N3272" i="10" s="1"/>
  <c r="M3271" i="10"/>
  <c r="M3270" i="10"/>
  <c r="M3269" i="10"/>
  <c r="M3268" i="10"/>
  <c r="N3267" i="10"/>
  <c r="M3267" i="10"/>
  <c r="M3266" i="10"/>
  <c r="M3265" i="10"/>
  <c r="M3264" i="10"/>
  <c r="M3263" i="10"/>
  <c r="M3262" i="10"/>
  <c r="N3262" i="10" s="1"/>
  <c r="N3261" i="10"/>
  <c r="M3261" i="10"/>
  <c r="M3260" i="10"/>
  <c r="M3259" i="10"/>
  <c r="N3258" i="10"/>
  <c r="M3258" i="10"/>
  <c r="M3257" i="10"/>
  <c r="M3256" i="10"/>
  <c r="M3255" i="10"/>
  <c r="M3254" i="10"/>
  <c r="M3253" i="10"/>
  <c r="M3252" i="10"/>
  <c r="M3251" i="10"/>
  <c r="N3251" i="10" s="1"/>
  <c r="M3250" i="10"/>
  <c r="M3249" i="10"/>
  <c r="M3248" i="10"/>
  <c r="N3247" i="10"/>
  <c r="M3247" i="10"/>
  <c r="M3246" i="10"/>
  <c r="M3245" i="10"/>
  <c r="M3244" i="10"/>
  <c r="M3243" i="10"/>
  <c r="N3243" i="10" s="1"/>
  <c r="M3242" i="10"/>
  <c r="N3241" i="10"/>
  <c r="M3241" i="10"/>
  <c r="M3240" i="10"/>
  <c r="M3239" i="10"/>
  <c r="N3238" i="10"/>
  <c r="M3238" i="10"/>
  <c r="M3237" i="10"/>
  <c r="M3236" i="10"/>
  <c r="M3235" i="10"/>
  <c r="M3234" i="10"/>
  <c r="N3234" i="10" s="1"/>
  <c r="M3233" i="10"/>
  <c r="M3232" i="10"/>
  <c r="M3231" i="10"/>
  <c r="M3230" i="10"/>
  <c r="N3230" i="10" s="1"/>
  <c r="M3229" i="10"/>
  <c r="M3228" i="10"/>
  <c r="M3227" i="10"/>
  <c r="M3226" i="10"/>
  <c r="N3225" i="10"/>
  <c r="M3225" i="10"/>
  <c r="M3224" i="10"/>
  <c r="M3223" i="10"/>
  <c r="M3222" i="10"/>
  <c r="N3222" i="10" s="1"/>
  <c r="M3221" i="10"/>
  <c r="M3220" i="10"/>
  <c r="M3219" i="10"/>
  <c r="M3218" i="10"/>
  <c r="M3217" i="10"/>
  <c r="M3216" i="10"/>
  <c r="M3215" i="10"/>
  <c r="N3215" i="10" s="1"/>
  <c r="M3214" i="10"/>
  <c r="N3214" i="10" s="1"/>
  <c r="M3213" i="10"/>
  <c r="M3212" i="10"/>
  <c r="M3211" i="10"/>
  <c r="N3210" i="10"/>
  <c r="M3210" i="10"/>
  <c r="M3209" i="10"/>
  <c r="M3208" i="10"/>
  <c r="M3207" i="10"/>
  <c r="M3206" i="10"/>
  <c r="N3206" i="10" s="1"/>
  <c r="M3205" i="10"/>
  <c r="N3204" i="10"/>
  <c r="M3204" i="10"/>
  <c r="M3203" i="10"/>
  <c r="M3202" i="10"/>
  <c r="M3201" i="10"/>
  <c r="M3200" i="10"/>
  <c r="M3199" i="10"/>
  <c r="N3198" i="10"/>
  <c r="M3198" i="10"/>
  <c r="M3197" i="10"/>
  <c r="M3196" i="10"/>
  <c r="N3196" i="10" s="1"/>
  <c r="M3195" i="10"/>
  <c r="M3194" i="10"/>
  <c r="M3193" i="10"/>
  <c r="M3192" i="10"/>
  <c r="M3191" i="10"/>
  <c r="M3190" i="10"/>
  <c r="M3189" i="10"/>
  <c r="M3188" i="10"/>
  <c r="M3187" i="10"/>
  <c r="M3186" i="10"/>
  <c r="N3186" i="10" s="1"/>
  <c r="M3185" i="10"/>
  <c r="M3184" i="10"/>
  <c r="M3183" i="10"/>
  <c r="M3182" i="10"/>
  <c r="M3181" i="10"/>
  <c r="N3181" i="10" s="1"/>
  <c r="M3180" i="10"/>
  <c r="M3179" i="10"/>
  <c r="M3178" i="10"/>
  <c r="N3178" i="10" s="1"/>
  <c r="M3177" i="10"/>
  <c r="M3176" i="10"/>
  <c r="M3175" i="10"/>
  <c r="M3174" i="10"/>
  <c r="M3173" i="10"/>
  <c r="M3172" i="10"/>
  <c r="N3172" i="10" s="1"/>
  <c r="N3171" i="10"/>
  <c r="M3171" i="10"/>
  <c r="M3170" i="10"/>
  <c r="M3169" i="10"/>
  <c r="M3168" i="10"/>
  <c r="M3167" i="10"/>
  <c r="M3166" i="10"/>
  <c r="M3165" i="10"/>
  <c r="N3164" i="10"/>
  <c r="M3164" i="10"/>
  <c r="M3163" i="10"/>
  <c r="M3162" i="10"/>
  <c r="N3161" i="10"/>
  <c r="M3161" i="10"/>
  <c r="M3160" i="10"/>
  <c r="M3159" i="10"/>
  <c r="M3158" i="10"/>
  <c r="M3157" i="10"/>
  <c r="M3156" i="10"/>
  <c r="M3155" i="10"/>
  <c r="N3155" i="10" s="1"/>
  <c r="M3154" i="10"/>
  <c r="M3153" i="10"/>
  <c r="M3152" i="10"/>
  <c r="M3151" i="10"/>
  <c r="M3150" i="10"/>
  <c r="N3150" i="10" s="1"/>
  <c r="M3149" i="10"/>
  <c r="M3148" i="10"/>
  <c r="M3147" i="10"/>
  <c r="M3146" i="10"/>
  <c r="N3146" i="10" s="1"/>
  <c r="M3145" i="10"/>
  <c r="M3144" i="10"/>
  <c r="N3144" i="10" s="1"/>
  <c r="M3143" i="10"/>
  <c r="M3142" i="10"/>
  <c r="M3141" i="10"/>
  <c r="M3140" i="10"/>
  <c r="N3139" i="10"/>
  <c r="M3139" i="10"/>
  <c r="M3138" i="10"/>
  <c r="M3137" i="10"/>
  <c r="N3136" i="10"/>
  <c r="M3136" i="10"/>
  <c r="M3135" i="10"/>
  <c r="M3134" i="10"/>
  <c r="M3133" i="10"/>
  <c r="M3132" i="10"/>
  <c r="M3131" i="10"/>
  <c r="N3131" i="10" s="1"/>
  <c r="M3130" i="10"/>
  <c r="M3129" i="10"/>
  <c r="M3128" i="10"/>
  <c r="M3127" i="10"/>
  <c r="N3127" i="10" s="1"/>
  <c r="N3126" i="10"/>
  <c r="M3126" i="10"/>
  <c r="M3125" i="10"/>
  <c r="M3124" i="10"/>
  <c r="M3123" i="10"/>
  <c r="M3122" i="10"/>
  <c r="M3121" i="10"/>
  <c r="N3120" i="10"/>
  <c r="M3120" i="10"/>
  <c r="M3119" i="10"/>
  <c r="M3118" i="10"/>
  <c r="M3117" i="10"/>
  <c r="N3116" i="10"/>
  <c r="M3116" i="10"/>
  <c r="M3115" i="10"/>
  <c r="N3114" i="10"/>
  <c r="M3114" i="10"/>
  <c r="M3113" i="10"/>
  <c r="M3112" i="10"/>
  <c r="M3111" i="10"/>
  <c r="M3110" i="10"/>
  <c r="M3109" i="10"/>
  <c r="N3109" i="10" s="1"/>
  <c r="M3108" i="10"/>
  <c r="M3107" i="10"/>
  <c r="M3106" i="10"/>
  <c r="N3106" i="10" s="1"/>
  <c r="M3105" i="10"/>
  <c r="M3104" i="10"/>
  <c r="M3103" i="10"/>
  <c r="M3102" i="10"/>
  <c r="M3101" i="10"/>
  <c r="N3101" i="10" s="1"/>
  <c r="M3100" i="10"/>
  <c r="M3099" i="10"/>
  <c r="N3099" i="10" s="1"/>
  <c r="M3098" i="10"/>
  <c r="M3097" i="10"/>
  <c r="M3096" i="10"/>
  <c r="M3095" i="10"/>
  <c r="M3094" i="10"/>
  <c r="M3093" i="10"/>
  <c r="N3093" i="10" s="1"/>
  <c r="M3092" i="10"/>
  <c r="M3091" i="10"/>
  <c r="M3090" i="10"/>
  <c r="M3089" i="10"/>
  <c r="N3089" i="10" s="1"/>
  <c r="M3088" i="10"/>
  <c r="M3087" i="10"/>
  <c r="M3086" i="10"/>
  <c r="M3085" i="10"/>
  <c r="M3084" i="10"/>
  <c r="M3083" i="10"/>
  <c r="N3083" i="10" s="1"/>
  <c r="M3082" i="10"/>
  <c r="M3081" i="10"/>
  <c r="M3080" i="10"/>
  <c r="M3079" i="10"/>
  <c r="M3078" i="10"/>
  <c r="N3078" i="10" s="1"/>
  <c r="M3077" i="10"/>
  <c r="M3076" i="10"/>
  <c r="M3075" i="10"/>
  <c r="N3075" i="10" s="1"/>
  <c r="M3074" i="10"/>
  <c r="M3073" i="10"/>
  <c r="M3072" i="10"/>
  <c r="M3071" i="10"/>
  <c r="M3070" i="10"/>
  <c r="N3070" i="10" s="1"/>
  <c r="M3069" i="10"/>
  <c r="N3069" i="10" s="1"/>
  <c r="M3068" i="10"/>
  <c r="M3067" i="10"/>
  <c r="M3066" i="10"/>
  <c r="N3066" i="10" s="1"/>
  <c r="M3065" i="10"/>
  <c r="M3064" i="10"/>
  <c r="M3063" i="10"/>
  <c r="N3062" i="10"/>
  <c r="M3062" i="10"/>
  <c r="M3061" i="10"/>
  <c r="N3061" i="10" s="1"/>
  <c r="M3060" i="10"/>
  <c r="M3059" i="10"/>
  <c r="N3059" i="10" s="1"/>
  <c r="M3058" i="10"/>
  <c r="M3057" i="10"/>
  <c r="M3056" i="10"/>
  <c r="M3055" i="10"/>
  <c r="M3054" i="10"/>
  <c r="N3054" i="10" s="1"/>
  <c r="M3053" i="10"/>
  <c r="M3052" i="10"/>
  <c r="M3051" i="10"/>
  <c r="N3051" i="10" s="1"/>
  <c r="M3050" i="10"/>
  <c r="M3049" i="10"/>
  <c r="M3048" i="10"/>
  <c r="N3047" i="10"/>
  <c r="M3047" i="10"/>
  <c r="M3046" i="10"/>
  <c r="M3045" i="10"/>
  <c r="M3044" i="10"/>
  <c r="M3043" i="10"/>
  <c r="N3043" i="10" s="1"/>
  <c r="M3042" i="10"/>
  <c r="M3041" i="10"/>
  <c r="M3040" i="10"/>
  <c r="M3039" i="10"/>
  <c r="M3038" i="10"/>
  <c r="N3038" i="10" s="1"/>
  <c r="M3037" i="10"/>
  <c r="M3036" i="10"/>
  <c r="M3035" i="10"/>
  <c r="M3034" i="10"/>
  <c r="M3033" i="10"/>
  <c r="N3033" i="10" s="1"/>
  <c r="M3032" i="10"/>
  <c r="N3031" i="10"/>
  <c r="M3031" i="10"/>
  <c r="M3030" i="10"/>
  <c r="M3029" i="10"/>
  <c r="M3028" i="10"/>
  <c r="M3027" i="10"/>
  <c r="N3027" i="10" s="1"/>
  <c r="M3026" i="10"/>
  <c r="M3025" i="10"/>
  <c r="M3024" i="10"/>
  <c r="N3024" i="10" s="1"/>
  <c r="M3023" i="10"/>
  <c r="M3022" i="10"/>
  <c r="M3021" i="10"/>
  <c r="M3020" i="10"/>
  <c r="M3019" i="10"/>
  <c r="N3019" i="10" s="1"/>
  <c r="M3018" i="10"/>
  <c r="M3017" i="10"/>
  <c r="N3017" i="10" s="1"/>
  <c r="M3016" i="10"/>
  <c r="M3015" i="10"/>
  <c r="M3014" i="10"/>
  <c r="M3013" i="10"/>
  <c r="M3012" i="10"/>
  <c r="M3011" i="10"/>
  <c r="M3010" i="10"/>
  <c r="N3010" i="10" s="1"/>
  <c r="M3009" i="10"/>
  <c r="M3008" i="10"/>
  <c r="M3007" i="10"/>
  <c r="M3006" i="10"/>
  <c r="N3006" i="10" s="1"/>
  <c r="M3005" i="10"/>
  <c r="N3005" i="10" s="1"/>
  <c r="M3004" i="10"/>
  <c r="M3003" i="10"/>
  <c r="M3002" i="10"/>
  <c r="N3002" i="10" s="1"/>
  <c r="M3001" i="10"/>
  <c r="M3000" i="10"/>
  <c r="M2999" i="10"/>
  <c r="M2998" i="10"/>
  <c r="M2997" i="10"/>
  <c r="N2997" i="10" s="1"/>
  <c r="M2996" i="10"/>
  <c r="M2995" i="10"/>
  <c r="N2995" i="10" s="1"/>
  <c r="M2994" i="10"/>
  <c r="M2993" i="10"/>
  <c r="M2992" i="10"/>
  <c r="M2991" i="10"/>
  <c r="N2990" i="10"/>
  <c r="M2990" i="10"/>
  <c r="M2989" i="10"/>
  <c r="N2989" i="10" s="1"/>
  <c r="M2988" i="10"/>
  <c r="M2987" i="10"/>
  <c r="N2987" i="10" s="1"/>
  <c r="M2986" i="10"/>
  <c r="M2985" i="10"/>
  <c r="M2984" i="10"/>
  <c r="M2983" i="10"/>
  <c r="M2982" i="10"/>
  <c r="M2981" i="10"/>
  <c r="M2980" i="10"/>
  <c r="M2979" i="10"/>
  <c r="M2978" i="10"/>
  <c r="N2978" i="10" s="1"/>
  <c r="M2977" i="10"/>
  <c r="M2976" i="10"/>
  <c r="M2975" i="10"/>
  <c r="N2975" i="10" s="1"/>
  <c r="M2974" i="10"/>
  <c r="M2973" i="10"/>
  <c r="N2973" i="10" s="1"/>
  <c r="M2972" i="10"/>
  <c r="M2971" i="10"/>
  <c r="M2970" i="10"/>
  <c r="M2969" i="10"/>
  <c r="N2969" i="10" s="1"/>
  <c r="M2968" i="10"/>
  <c r="M2967" i="10"/>
  <c r="M2966" i="10"/>
  <c r="N2966" i="10" s="1"/>
  <c r="M2965" i="10"/>
  <c r="M2964" i="10"/>
  <c r="M2963" i="10"/>
  <c r="M2962" i="10"/>
  <c r="M2961" i="10"/>
  <c r="M2960" i="10"/>
  <c r="N2960" i="10" s="1"/>
  <c r="M2959" i="10"/>
  <c r="M2958" i="10"/>
  <c r="N2958" i="10" s="1"/>
  <c r="M2957" i="10"/>
  <c r="M2956" i="10"/>
  <c r="M2955" i="10"/>
  <c r="N2955" i="10" s="1"/>
  <c r="M2954" i="10"/>
  <c r="M2953" i="10"/>
  <c r="M2952" i="10"/>
  <c r="M2951" i="10"/>
  <c r="N2951" i="10" s="1"/>
  <c r="M2950" i="10"/>
  <c r="M2949" i="10"/>
  <c r="M2948" i="10"/>
  <c r="N2948" i="10" s="1"/>
  <c r="M2947" i="10"/>
  <c r="M2946" i="10"/>
  <c r="M2945" i="10"/>
  <c r="M2944" i="10"/>
  <c r="N2944" i="10" s="1"/>
  <c r="M2943" i="10"/>
  <c r="M2942" i="10"/>
  <c r="M2941" i="10"/>
  <c r="N2940" i="10"/>
  <c r="M2940" i="10"/>
  <c r="M2939" i="10"/>
  <c r="M2938" i="10"/>
  <c r="N2938" i="10" s="1"/>
  <c r="M2937" i="10"/>
  <c r="M2936" i="10"/>
  <c r="M2935" i="10"/>
  <c r="N2934" i="10"/>
  <c r="M2934" i="10"/>
  <c r="M2933" i="10"/>
  <c r="N2933" i="10" s="1"/>
  <c r="M2932" i="10"/>
  <c r="M2931" i="10"/>
  <c r="M2930" i="10"/>
  <c r="N2930" i="10" s="1"/>
  <c r="M2929" i="10"/>
  <c r="M2928" i="10"/>
  <c r="N2928" i="10" s="1"/>
  <c r="M2927" i="10"/>
  <c r="M2926" i="10"/>
  <c r="M2925" i="10"/>
  <c r="M2924" i="10"/>
  <c r="N2924" i="10" s="1"/>
  <c r="M2923" i="10"/>
  <c r="M2922" i="10"/>
  <c r="M2921" i="10"/>
  <c r="M2920" i="10"/>
  <c r="N2919" i="10"/>
  <c r="M2919" i="10"/>
  <c r="M2918" i="10"/>
  <c r="M2917" i="10"/>
  <c r="N2916" i="10"/>
  <c r="M2916" i="10"/>
  <c r="M2915" i="10"/>
  <c r="M2914" i="10"/>
  <c r="N2913" i="10"/>
  <c r="M2913" i="10"/>
  <c r="M2912" i="10"/>
  <c r="M2911" i="10"/>
  <c r="M2910" i="10"/>
  <c r="M2909" i="10"/>
  <c r="N2909" i="10" s="1"/>
  <c r="M2908" i="10"/>
  <c r="M2907" i="10"/>
  <c r="M2906" i="10"/>
  <c r="N2906" i="10" s="1"/>
  <c r="M2905" i="10"/>
  <c r="M2904" i="10"/>
  <c r="M2903" i="10"/>
  <c r="M2902" i="10"/>
  <c r="M2901" i="10"/>
  <c r="N2900" i="10"/>
  <c r="M2900" i="10"/>
  <c r="M2899" i="10"/>
  <c r="M2898" i="10"/>
  <c r="M2897" i="10"/>
  <c r="M2896" i="10"/>
  <c r="M2895" i="10"/>
  <c r="M2894" i="10"/>
  <c r="N2893" i="10"/>
  <c r="M2893" i="10"/>
  <c r="M2892" i="10"/>
  <c r="N2892" i="10" s="1"/>
  <c r="M2891" i="10"/>
  <c r="M2890" i="10"/>
  <c r="M2889" i="10"/>
  <c r="N2889" i="10" s="1"/>
  <c r="M2888" i="10"/>
  <c r="M2887" i="10"/>
  <c r="N2887" i="10" s="1"/>
  <c r="M2886" i="10"/>
  <c r="M2885" i="10"/>
  <c r="M2884" i="10"/>
  <c r="M2883" i="10"/>
  <c r="M2882" i="10"/>
  <c r="N2881" i="10"/>
  <c r="M2881" i="10"/>
  <c r="M2880" i="10"/>
  <c r="M2879" i="10"/>
  <c r="M2878" i="10"/>
  <c r="M2877" i="10"/>
  <c r="M2876" i="10"/>
  <c r="N2876" i="10" s="1"/>
  <c r="M2875" i="10"/>
  <c r="M2874" i="10"/>
  <c r="M2873" i="10"/>
  <c r="N2873" i="10" s="1"/>
  <c r="M2872" i="10"/>
  <c r="M2871" i="10"/>
  <c r="M2870" i="10"/>
  <c r="M2869" i="10"/>
  <c r="N2869" i="10" s="1"/>
  <c r="M2868" i="10"/>
  <c r="M2867" i="10"/>
  <c r="M2866" i="10"/>
  <c r="N2866" i="10" s="1"/>
  <c r="M2865" i="10"/>
  <c r="M2864" i="10"/>
  <c r="M2863" i="10"/>
  <c r="N2863" i="10" s="1"/>
  <c r="M2862" i="10"/>
  <c r="M2861" i="10"/>
  <c r="M2860" i="10"/>
  <c r="N2860" i="10" s="1"/>
  <c r="M2859" i="10"/>
  <c r="N2859" i="10" s="1"/>
  <c r="M2858" i="10"/>
  <c r="M2857" i="10"/>
  <c r="M2856" i="10"/>
  <c r="M2855" i="10"/>
  <c r="M2854" i="10"/>
  <c r="M2853" i="10"/>
  <c r="M2852" i="10"/>
  <c r="M2851" i="10"/>
  <c r="N2851" i="10" s="1"/>
  <c r="M2850" i="10"/>
  <c r="M2849" i="10"/>
  <c r="N2849" i="10" s="1"/>
  <c r="M2848" i="10"/>
  <c r="M2847" i="10"/>
  <c r="M2846" i="10"/>
  <c r="M2845" i="10"/>
  <c r="M2844" i="10"/>
  <c r="M2843" i="10"/>
  <c r="M2842" i="10"/>
  <c r="M2841" i="10"/>
  <c r="N2841" i="10" s="1"/>
  <c r="M2840" i="10"/>
  <c r="M2839" i="10"/>
  <c r="M2838" i="10"/>
  <c r="M2837" i="10"/>
  <c r="N2836" i="10"/>
  <c r="M2836" i="10"/>
  <c r="M2835" i="10"/>
  <c r="M2834" i="10"/>
  <c r="M2833" i="10"/>
  <c r="M2832" i="10"/>
  <c r="M2831" i="10"/>
  <c r="M2830" i="10"/>
  <c r="M2829" i="10"/>
  <c r="M2828" i="10"/>
  <c r="M2827" i="10"/>
  <c r="N2827" i="10" s="1"/>
  <c r="M2826" i="10"/>
  <c r="M2825" i="10"/>
  <c r="N2825" i="10" s="1"/>
  <c r="M2824" i="10"/>
  <c r="N2823" i="10"/>
  <c r="M2823" i="10"/>
  <c r="M2822" i="10"/>
  <c r="M2821" i="10"/>
  <c r="M2820" i="10"/>
  <c r="M2819" i="10"/>
  <c r="N2819" i="10" s="1"/>
  <c r="M2818" i="10"/>
  <c r="N2817" i="10"/>
  <c r="M2817" i="10"/>
  <c r="M2816" i="10"/>
  <c r="M2815" i="10"/>
  <c r="M2814" i="10"/>
  <c r="M2813" i="10"/>
  <c r="M2812" i="10"/>
  <c r="M2811" i="10"/>
  <c r="N2811" i="10" s="1"/>
  <c r="M2810" i="10"/>
  <c r="N2810" i="10" s="1"/>
  <c r="M2809" i="10"/>
  <c r="M2808" i="10"/>
  <c r="M2807" i="10"/>
  <c r="M2806" i="10"/>
  <c r="M2805" i="10"/>
  <c r="N2804" i="10"/>
  <c r="M2804" i="10"/>
  <c r="M2803" i="10"/>
  <c r="M2802" i="10"/>
  <c r="M2801" i="10"/>
  <c r="M2800" i="10"/>
  <c r="N2800" i="10" s="1"/>
  <c r="M2799" i="10"/>
  <c r="M2798" i="10"/>
  <c r="M2797" i="10"/>
  <c r="N2797" i="10" s="1"/>
  <c r="M2796" i="10"/>
  <c r="M2795" i="10"/>
  <c r="M2794" i="10"/>
  <c r="M2793" i="10"/>
  <c r="N2793" i="10" s="1"/>
  <c r="M2792" i="10"/>
  <c r="M2791" i="10"/>
  <c r="N2791" i="10" s="1"/>
  <c r="M2790" i="10"/>
  <c r="M2789" i="10"/>
  <c r="M2788" i="10"/>
  <c r="M2787" i="10"/>
  <c r="M2786" i="10"/>
  <c r="N2786" i="10" s="1"/>
  <c r="M2785" i="10"/>
  <c r="M2784" i="10"/>
  <c r="M2783" i="10"/>
  <c r="N2782" i="10"/>
  <c r="M2782" i="10"/>
  <c r="M2781" i="10"/>
  <c r="M2780" i="10"/>
  <c r="M2779" i="10"/>
  <c r="M2778" i="10"/>
  <c r="M2777" i="10"/>
  <c r="M2776" i="10"/>
  <c r="N2776" i="10" s="1"/>
  <c r="M2775" i="10"/>
  <c r="M2774" i="10"/>
  <c r="M2773" i="10"/>
  <c r="M2772" i="10"/>
  <c r="M2771" i="10"/>
  <c r="N2771" i="10" s="1"/>
  <c r="M2770" i="10"/>
  <c r="M2769" i="10"/>
  <c r="M2768" i="10"/>
  <c r="M2767" i="10"/>
  <c r="N2767" i="10" s="1"/>
  <c r="M2766" i="10"/>
  <c r="M2765" i="10"/>
  <c r="M2764" i="10"/>
  <c r="M2763" i="10"/>
  <c r="N2763" i="10" s="1"/>
  <c r="M2762" i="10"/>
  <c r="M2761" i="10"/>
  <c r="M2760" i="10"/>
  <c r="N2759" i="10"/>
  <c r="M2759" i="10"/>
  <c r="M2758" i="10"/>
  <c r="M2757" i="10"/>
  <c r="N2757" i="10" s="1"/>
  <c r="M2756" i="10"/>
  <c r="N2756" i="10" s="1"/>
  <c r="M2755" i="10"/>
  <c r="M2754" i="10"/>
  <c r="M2753" i="10"/>
  <c r="M2752" i="10"/>
  <c r="M2751" i="10"/>
  <c r="N2751" i="10" s="1"/>
  <c r="M2750" i="10"/>
  <c r="M2749" i="10"/>
  <c r="M2748" i="10"/>
  <c r="N2748" i="10" s="1"/>
  <c r="M2747" i="10"/>
  <c r="M2746" i="10"/>
  <c r="M2745" i="10"/>
  <c r="M2744" i="10"/>
  <c r="M2743" i="10"/>
  <c r="N2743" i="10" s="1"/>
  <c r="M2742" i="10"/>
  <c r="N2741" i="10"/>
  <c r="M2741" i="10"/>
  <c r="M2740" i="10"/>
  <c r="M2739" i="10"/>
  <c r="N2739" i="10" s="1"/>
  <c r="M2738" i="10"/>
  <c r="M2737" i="10"/>
  <c r="M2736" i="10"/>
  <c r="M2735" i="10"/>
  <c r="M2734" i="10"/>
  <c r="N2734" i="10" s="1"/>
  <c r="M2733" i="10"/>
  <c r="M2732" i="10"/>
  <c r="M2731" i="10"/>
  <c r="N2731" i="10" s="1"/>
  <c r="M2730" i="10"/>
  <c r="M2729" i="10"/>
  <c r="M2728" i="10"/>
  <c r="M2727" i="10"/>
  <c r="M2726" i="10"/>
  <c r="N2726" i="10" s="1"/>
  <c r="M2725" i="10"/>
  <c r="N2725" i="10" s="1"/>
  <c r="M2724" i="10"/>
  <c r="M2723" i="10"/>
  <c r="M2722" i="10"/>
  <c r="M2721" i="10"/>
  <c r="M2720" i="10"/>
  <c r="N2720" i="10" s="1"/>
  <c r="M2719" i="10"/>
  <c r="M2718" i="10"/>
  <c r="M2717" i="10"/>
  <c r="M2716" i="10"/>
  <c r="M2715" i="10"/>
  <c r="N2715" i="10" s="1"/>
  <c r="M2714" i="10"/>
  <c r="M2713" i="10"/>
  <c r="M2712" i="10"/>
  <c r="M2711" i="10"/>
  <c r="N2711" i="10" s="1"/>
  <c r="M2710" i="10"/>
  <c r="M2709" i="10"/>
  <c r="M2708" i="10"/>
  <c r="M2707" i="10"/>
  <c r="N2707" i="10" s="1"/>
  <c r="M2706" i="10"/>
  <c r="M2705" i="10"/>
  <c r="M2704" i="10"/>
  <c r="N2703" i="10"/>
  <c r="M2703" i="10"/>
  <c r="M2702" i="10"/>
  <c r="M2701" i="10"/>
  <c r="N2700" i="10"/>
  <c r="M2700" i="10"/>
  <c r="M2699" i="10"/>
  <c r="M2698" i="10"/>
  <c r="M2697" i="10"/>
  <c r="M2696" i="10"/>
  <c r="M2695" i="10"/>
  <c r="M2694" i="10"/>
  <c r="N2693" i="10"/>
  <c r="M2693" i="10"/>
  <c r="M2692" i="10"/>
  <c r="M2691" i="10"/>
  <c r="N2690" i="10"/>
  <c r="M2690" i="10"/>
  <c r="M2689" i="10"/>
  <c r="M2688" i="10"/>
  <c r="M2687" i="10"/>
  <c r="M2686" i="10"/>
  <c r="N2686" i="10" s="1"/>
  <c r="M2685" i="10"/>
  <c r="M2684" i="10"/>
  <c r="M2683" i="10"/>
  <c r="M2682" i="10"/>
  <c r="N2682" i="10" s="1"/>
  <c r="M2681" i="10"/>
  <c r="M2680" i="10"/>
  <c r="M2679" i="10"/>
  <c r="M2678" i="10"/>
  <c r="M2677" i="10"/>
  <c r="M2676" i="10"/>
  <c r="M2675" i="10"/>
  <c r="N2675" i="10" s="1"/>
  <c r="M2674" i="10"/>
  <c r="M2673" i="10"/>
  <c r="M2672" i="10"/>
  <c r="M2671" i="10"/>
  <c r="M2670" i="10"/>
  <c r="M2669" i="10"/>
  <c r="N2669" i="10" s="1"/>
  <c r="M2668" i="10"/>
  <c r="M2667" i="10"/>
  <c r="M2666" i="10"/>
  <c r="M2665" i="10"/>
  <c r="M2664" i="10"/>
  <c r="M2663" i="10"/>
  <c r="M2662" i="10"/>
  <c r="N2662" i="10" s="1"/>
  <c r="M2661" i="10"/>
  <c r="M2660" i="10"/>
  <c r="M2659" i="10"/>
  <c r="M2658" i="10"/>
  <c r="N2658" i="10" s="1"/>
  <c r="M2657" i="10"/>
  <c r="M2656" i="10"/>
  <c r="M2655" i="10"/>
  <c r="M2654" i="10"/>
  <c r="N2654" i="10" s="1"/>
  <c r="M2653" i="10"/>
  <c r="M2652" i="10"/>
  <c r="M2651" i="10"/>
  <c r="N2651" i="10" s="1"/>
  <c r="M2650" i="10"/>
  <c r="M2649" i="10"/>
  <c r="M2648" i="10"/>
  <c r="N2647" i="10"/>
  <c r="M2647" i="10"/>
  <c r="M2646" i="10"/>
  <c r="M2645" i="10"/>
  <c r="M2644" i="10"/>
  <c r="M2643" i="10"/>
  <c r="M2642" i="10"/>
  <c r="N2642" i="10" s="1"/>
  <c r="N2641" i="10"/>
  <c r="M2641" i="10"/>
  <c r="M2640" i="10"/>
  <c r="M2639" i="10"/>
  <c r="N2638" i="10"/>
  <c r="M2638" i="10"/>
  <c r="M2637" i="10"/>
  <c r="M2636" i="10"/>
  <c r="M2635" i="10"/>
  <c r="M2634" i="10"/>
  <c r="M2633" i="10"/>
  <c r="N2633" i="10" s="1"/>
  <c r="M2632" i="10"/>
  <c r="M2631" i="10"/>
  <c r="N2631" i="10" s="1"/>
  <c r="M2630" i="10"/>
  <c r="M2629" i="10"/>
  <c r="M2628" i="10"/>
  <c r="M2627" i="10"/>
  <c r="N2627" i="10" s="1"/>
  <c r="M2626" i="10"/>
  <c r="M2625" i="10"/>
  <c r="M2624" i="10"/>
  <c r="M2623" i="10"/>
  <c r="M2622" i="10"/>
  <c r="M2621" i="10"/>
  <c r="N2621" i="10" s="1"/>
  <c r="M2620" i="10"/>
  <c r="M2619" i="10"/>
  <c r="M2618" i="10"/>
  <c r="M2617" i="10"/>
  <c r="M2616" i="10"/>
  <c r="M2615" i="10"/>
  <c r="M2614" i="10"/>
  <c r="N2614" i="10" s="1"/>
  <c r="M2613" i="10"/>
  <c r="N2612" i="10"/>
  <c r="M2612" i="10"/>
  <c r="M2611" i="10"/>
  <c r="N2611" i="10" s="1"/>
  <c r="M2610" i="10"/>
  <c r="M2609" i="10"/>
  <c r="M2608" i="10"/>
  <c r="M2607" i="10"/>
  <c r="N2607" i="10" s="1"/>
  <c r="M2606" i="10"/>
  <c r="M2605" i="10"/>
  <c r="M2604" i="10"/>
  <c r="N2604" i="10" s="1"/>
  <c r="M2603" i="10"/>
  <c r="M2602" i="10"/>
  <c r="M2601" i="10"/>
  <c r="N2600" i="10"/>
  <c r="M2600" i="10"/>
  <c r="M2599" i="10"/>
  <c r="M2598" i="10"/>
  <c r="N2597" i="10"/>
  <c r="M2597" i="10"/>
  <c r="M2596" i="10"/>
  <c r="M2595" i="10"/>
  <c r="M2594" i="10"/>
  <c r="M2593" i="10"/>
  <c r="N2593" i="10" s="1"/>
  <c r="M2592" i="10"/>
  <c r="N2591" i="10"/>
  <c r="M2591" i="10"/>
  <c r="M2590" i="10"/>
  <c r="M2589" i="10"/>
  <c r="M2588" i="10"/>
  <c r="M2587" i="10"/>
  <c r="N2587" i="10" s="1"/>
  <c r="M2586" i="10"/>
  <c r="M2585" i="10"/>
  <c r="M2584" i="10"/>
  <c r="M2583" i="10"/>
  <c r="N2583" i="10" s="1"/>
  <c r="M2582" i="10"/>
  <c r="M2581" i="10"/>
  <c r="M2580" i="10"/>
  <c r="M2579" i="10"/>
  <c r="N2579" i="10" s="1"/>
  <c r="M2578" i="10"/>
  <c r="N2578" i="10" s="1"/>
  <c r="M2577" i="10"/>
  <c r="M2576" i="10"/>
  <c r="M2575" i="10"/>
  <c r="M2574" i="10"/>
  <c r="N2574" i="10" s="1"/>
  <c r="M2573" i="10"/>
  <c r="M2572" i="10"/>
  <c r="M2571" i="10"/>
  <c r="M2570" i="10"/>
  <c r="N2570" i="10" s="1"/>
  <c r="M2569" i="10"/>
  <c r="M2568" i="10"/>
  <c r="M2567" i="10"/>
  <c r="M2566" i="10"/>
  <c r="M2565" i="10"/>
  <c r="M2564" i="10"/>
  <c r="M2563" i="10"/>
  <c r="M2562" i="10"/>
  <c r="M2561" i="10"/>
  <c r="N2561" i="10" s="1"/>
  <c r="M2560" i="10"/>
  <c r="N2559" i="10"/>
  <c r="M2559" i="10"/>
  <c r="M2558" i="10"/>
  <c r="M2557" i="10"/>
  <c r="M2556" i="10"/>
  <c r="M2555" i="10"/>
  <c r="M2554" i="10"/>
  <c r="N2554" i="10" s="1"/>
  <c r="M2553" i="10"/>
  <c r="M2552" i="10"/>
  <c r="M2551" i="10"/>
  <c r="M2550" i="10"/>
  <c r="N2550" i="10" s="1"/>
  <c r="M2549" i="10"/>
  <c r="M2548" i="10"/>
  <c r="M2547" i="10"/>
  <c r="N2547" i="10" s="1"/>
  <c r="M2546" i="10"/>
  <c r="M2545" i="10"/>
  <c r="M2544" i="10"/>
  <c r="M2543" i="10"/>
  <c r="M2542" i="10"/>
  <c r="M2541" i="10"/>
  <c r="M2540" i="10"/>
  <c r="N2540" i="10" s="1"/>
  <c r="M2539" i="10"/>
  <c r="M2538" i="10"/>
  <c r="M2537" i="10"/>
  <c r="N2536" i="10"/>
  <c r="M2536" i="10"/>
  <c r="M2535" i="10"/>
  <c r="M2534" i="10"/>
  <c r="M2533" i="10"/>
  <c r="M2532" i="10"/>
  <c r="M2531" i="10"/>
  <c r="N2531" i="10" s="1"/>
  <c r="M2530" i="10"/>
  <c r="M2529" i="10"/>
  <c r="M2528" i="10"/>
  <c r="N2528" i="10" s="1"/>
  <c r="M2527" i="10"/>
  <c r="M2526" i="10"/>
  <c r="M2525" i="10"/>
  <c r="M2524" i="10"/>
  <c r="N2524" i="10" s="1"/>
  <c r="M2523" i="10"/>
  <c r="M2522" i="10"/>
  <c r="M2521" i="10"/>
  <c r="N2521" i="10" s="1"/>
  <c r="M2520" i="10"/>
  <c r="M2519" i="10"/>
  <c r="M2518" i="10"/>
  <c r="M2517" i="10"/>
  <c r="M2516" i="10"/>
  <c r="M2515" i="10"/>
  <c r="N2515" i="10" s="1"/>
  <c r="M2514" i="10"/>
  <c r="M2513" i="10"/>
  <c r="M2512" i="10"/>
  <c r="M2511" i="10"/>
  <c r="N2510" i="10"/>
  <c r="M2510" i="10"/>
  <c r="M2509" i="10"/>
  <c r="M2508" i="10"/>
  <c r="N2507" i="10"/>
  <c r="M2507" i="10"/>
  <c r="M2506" i="10"/>
  <c r="M2505" i="10"/>
  <c r="N2505" i="10" s="1"/>
  <c r="M2504" i="10"/>
  <c r="M2503" i="10"/>
  <c r="M2502" i="10"/>
  <c r="M2501" i="10"/>
  <c r="M2500" i="10"/>
  <c r="M2499" i="10"/>
  <c r="M2498" i="10"/>
  <c r="N2498" i="10" s="1"/>
  <c r="M2497" i="10"/>
  <c r="M2496" i="10"/>
  <c r="M2495" i="10"/>
  <c r="N2495" i="10" s="1"/>
  <c r="M2494" i="10"/>
  <c r="M2493" i="10"/>
  <c r="M2492" i="10"/>
  <c r="M2491" i="10"/>
  <c r="M2490" i="10"/>
  <c r="N2490" i="10" s="1"/>
  <c r="M2489" i="10"/>
  <c r="M2488" i="10"/>
  <c r="M2487" i="10"/>
  <c r="M2486" i="10"/>
  <c r="N2486" i="10" s="1"/>
  <c r="M2485" i="10"/>
  <c r="M2484" i="10"/>
  <c r="M2483" i="10"/>
  <c r="N2483" i="10" s="1"/>
  <c r="M2482" i="10"/>
  <c r="M2481" i="10"/>
  <c r="M2480" i="10"/>
  <c r="M2479" i="10"/>
  <c r="N2478" i="10"/>
  <c r="M2478" i="10"/>
  <c r="M2477" i="10"/>
  <c r="M2476" i="10"/>
  <c r="N2475" i="10"/>
  <c r="M2475" i="10"/>
  <c r="M2474" i="10"/>
  <c r="M2473" i="10"/>
  <c r="M2472" i="10"/>
  <c r="M2471" i="10"/>
  <c r="M2470" i="10"/>
  <c r="N2470" i="10" s="1"/>
  <c r="M2469" i="10"/>
  <c r="M2468" i="10"/>
  <c r="M2467" i="10"/>
  <c r="M2466" i="10"/>
  <c r="N2466" i="10" s="1"/>
  <c r="M2465" i="10"/>
  <c r="M2464" i="10"/>
  <c r="M2463" i="10"/>
  <c r="M2462" i="10"/>
  <c r="M2461" i="10"/>
  <c r="M2460" i="10"/>
  <c r="N2460" i="10" s="1"/>
  <c r="M2459" i="10"/>
  <c r="M2458" i="10"/>
  <c r="M2457" i="10"/>
  <c r="M2456" i="10"/>
  <c r="N2456" i="10" s="1"/>
  <c r="M2455" i="10"/>
  <c r="M2454" i="10"/>
  <c r="M2453" i="10"/>
  <c r="N2452" i="10"/>
  <c r="M2452" i="10"/>
  <c r="M2451" i="10"/>
  <c r="M2450" i="10"/>
  <c r="M2449" i="10"/>
  <c r="M2448" i="10"/>
  <c r="M2447" i="10"/>
  <c r="N2447" i="10" s="1"/>
  <c r="M2446" i="10"/>
  <c r="M2445" i="10"/>
  <c r="M2444" i="10"/>
  <c r="M2443" i="10"/>
  <c r="N2442" i="10"/>
  <c r="M2442" i="10"/>
  <c r="M2441" i="10"/>
  <c r="M2440" i="10"/>
  <c r="M2439" i="10"/>
  <c r="M2438" i="10"/>
  <c r="M2437" i="10"/>
  <c r="N2437" i="10" s="1"/>
  <c r="M2436" i="10"/>
  <c r="M2435" i="10"/>
  <c r="M2434" i="10"/>
  <c r="N2434" i="10" s="1"/>
  <c r="M2433" i="10"/>
  <c r="M2432" i="10"/>
  <c r="N2432" i="10" s="1"/>
  <c r="M2431" i="10"/>
  <c r="M2430" i="10"/>
  <c r="M2429" i="10"/>
  <c r="N2429" i="10" s="1"/>
  <c r="M2428" i="10"/>
  <c r="M2427" i="10"/>
  <c r="M2426" i="10"/>
  <c r="M2425" i="10"/>
  <c r="M2424" i="10"/>
  <c r="N2424" i="10" s="1"/>
  <c r="M2423" i="10"/>
  <c r="M2422" i="10"/>
  <c r="N2422" i="10" s="1"/>
  <c r="M2421" i="10"/>
  <c r="M2420" i="10"/>
  <c r="M2419" i="10"/>
  <c r="M2418" i="10"/>
  <c r="N2417" i="10"/>
  <c r="M2417" i="10"/>
  <c r="M2416" i="10"/>
  <c r="M2415" i="10"/>
  <c r="M2414" i="10"/>
  <c r="M2413" i="10"/>
  <c r="N2413" i="10" s="1"/>
  <c r="M2412" i="10"/>
  <c r="N2411" i="10"/>
  <c r="M2411" i="10"/>
  <c r="M2410" i="10"/>
  <c r="M2409" i="10"/>
  <c r="M2408" i="10"/>
  <c r="M2407" i="10"/>
  <c r="N2407" i="10" s="1"/>
  <c r="M2406" i="10"/>
  <c r="N2406" i="10" s="1"/>
  <c r="M2405" i="10"/>
  <c r="M2404" i="10"/>
  <c r="M2403" i="10"/>
  <c r="N2402" i="10"/>
  <c r="M2402" i="10"/>
  <c r="M2401" i="10"/>
  <c r="M2400" i="10"/>
  <c r="M2399" i="10"/>
  <c r="M2398" i="10"/>
  <c r="N2398" i="10" s="1"/>
  <c r="M2397" i="10"/>
  <c r="M2396" i="10"/>
  <c r="M2395" i="10"/>
  <c r="N2395" i="10" s="1"/>
  <c r="M2394" i="10"/>
  <c r="M2393" i="10"/>
  <c r="M2392" i="10"/>
  <c r="M2391" i="10"/>
  <c r="M2390" i="10"/>
  <c r="N2390" i="10" s="1"/>
  <c r="M2389" i="10"/>
  <c r="M2388" i="10"/>
  <c r="M2387" i="10"/>
  <c r="M2386" i="10"/>
  <c r="M2385" i="10"/>
  <c r="N2385" i="10" s="1"/>
  <c r="M2384" i="10"/>
  <c r="M2383" i="10"/>
  <c r="M2382" i="10"/>
  <c r="N2382" i="10" s="1"/>
  <c r="M2381" i="10"/>
  <c r="M2380" i="10"/>
  <c r="M2379" i="10"/>
  <c r="N2379" i="10" s="1"/>
  <c r="M2378" i="10"/>
  <c r="M2377" i="10"/>
  <c r="M2376" i="10"/>
  <c r="M2375" i="10"/>
  <c r="N2375" i="10" s="1"/>
  <c r="M2374" i="10"/>
  <c r="M2373" i="10"/>
  <c r="M2372" i="10"/>
  <c r="N2372" i="10" s="1"/>
  <c r="M2371" i="10"/>
  <c r="M2370" i="10"/>
  <c r="N2370" i="10" s="1"/>
  <c r="M2369" i="10"/>
  <c r="M2368" i="10"/>
  <c r="M2367" i="10"/>
  <c r="M2366" i="10"/>
  <c r="M2365" i="10"/>
  <c r="N2364" i="10"/>
  <c r="M2364" i="10"/>
  <c r="M2363" i="10"/>
  <c r="M2362" i="10"/>
  <c r="M2361" i="10"/>
  <c r="M2360" i="10"/>
  <c r="M2359" i="10"/>
  <c r="N2359" i="10" s="1"/>
  <c r="M2358" i="10"/>
  <c r="M2357" i="10"/>
  <c r="N2357" i="10" s="1"/>
  <c r="M2356" i="10"/>
  <c r="M2355" i="10"/>
  <c r="M2354" i="10"/>
  <c r="N2354" i="10" s="1"/>
  <c r="M2353" i="10"/>
  <c r="N2352" i="10"/>
  <c r="M2352" i="10"/>
  <c r="M2351" i="10"/>
  <c r="M2350" i="10"/>
  <c r="M2349" i="10"/>
  <c r="M2348" i="10"/>
  <c r="N2348" i="10" s="1"/>
  <c r="M2347" i="10"/>
  <c r="N2346" i="10"/>
  <c r="M2346" i="10"/>
  <c r="M2345" i="10"/>
  <c r="N2345" i="10" s="1"/>
  <c r="M2344" i="10"/>
  <c r="M2343" i="10"/>
  <c r="M2342" i="10"/>
  <c r="M2341" i="10"/>
  <c r="N2341" i="10" s="1"/>
  <c r="M2340" i="10"/>
  <c r="M2339" i="10"/>
  <c r="M2338" i="10"/>
  <c r="M2337" i="10"/>
  <c r="M2336" i="10"/>
  <c r="M2335" i="10"/>
  <c r="N2335" i="10" s="1"/>
  <c r="M2334" i="10"/>
  <c r="M2333" i="10"/>
  <c r="N2333" i="10" s="1"/>
  <c r="M2332" i="10"/>
  <c r="M2331" i="10"/>
  <c r="M2330" i="10"/>
  <c r="N2330" i="10" s="1"/>
  <c r="M2329" i="10"/>
  <c r="M2328" i="10"/>
  <c r="M2327" i="10"/>
  <c r="N2327" i="10" s="1"/>
  <c r="M2326" i="10"/>
  <c r="M2325" i="10"/>
  <c r="M2324" i="10"/>
  <c r="M2323" i="10"/>
  <c r="N2323" i="10" s="1"/>
  <c r="M2322" i="10"/>
  <c r="M2321" i="10"/>
  <c r="M2320" i="10"/>
  <c r="M2319" i="10"/>
  <c r="N2319" i="10" s="1"/>
  <c r="M2318" i="10"/>
  <c r="M2317" i="10"/>
  <c r="M2316" i="10"/>
  <c r="N2315" i="10"/>
  <c r="M2315" i="10"/>
  <c r="M2314" i="10"/>
  <c r="M2313" i="10"/>
  <c r="M2312" i="10"/>
  <c r="M2311" i="10"/>
  <c r="M2310" i="10"/>
  <c r="N2310" i="10" s="1"/>
  <c r="M2309" i="10"/>
  <c r="M2308" i="10"/>
  <c r="N2308" i="10" s="1"/>
  <c r="M2307" i="10"/>
  <c r="M2306" i="10"/>
  <c r="M2305" i="10"/>
  <c r="N2304" i="10"/>
  <c r="M2304" i="10"/>
  <c r="M2303" i="10"/>
  <c r="M2302" i="10"/>
  <c r="M2301" i="10"/>
  <c r="M2300" i="10"/>
  <c r="N2300" i="10" s="1"/>
  <c r="M2299" i="10"/>
  <c r="M2298" i="10"/>
  <c r="M2297" i="10"/>
  <c r="M2296" i="10"/>
  <c r="M2295" i="10"/>
  <c r="N2295" i="10" s="1"/>
  <c r="M2294" i="10"/>
  <c r="M2293" i="10"/>
  <c r="M2292" i="10"/>
  <c r="M2291" i="10"/>
  <c r="M2290" i="10"/>
  <c r="M2289" i="10"/>
  <c r="M2288" i="10"/>
  <c r="N2288" i="10" s="1"/>
  <c r="M2287" i="10"/>
  <c r="N2287" i="10" s="1"/>
  <c r="M2286" i="10"/>
  <c r="M2285" i="10"/>
  <c r="M2284" i="10"/>
  <c r="M2283" i="10"/>
  <c r="M2282" i="10"/>
  <c r="M2281" i="10"/>
  <c r="M2280" i="10"/>
  <c r="N2280" i="10" s="1"/>
  <c r="M2279" i="10"/>
  <c r="M2278" i="10"/>
  <c r="N2278" i="10" s="1"/>
  <c r="M2277" i="10"/>
  <c r="M2276" i="10"/>
  <c r="M2275" i="10"/>
  <c r="M2274" i="10"/>
  <c r="M2273" i="10"/>
  <c r="M2272" i="10"/>
  <c r="N2272" i="10" s="1"/>
  <c r="M2271" i="10"/>
  <c r="M2270" i="10"/>
  <c r="N2270" i="10" s="1"/>
  <c r="M2269" i="10"/>
  <c r="M2268" i="10"/>
  <c r="M2267" i="10"/>
  <c r="N2267" i="10" s="1"/>
  <c r="M2266" i="10"/>
  <c r="M2265" i="10"/>
  <c r="M2264" i="10"/>
  <c r="N2264" i="10" s="1"/>
  <c r="M2263" i="10"/>
  <c r="M2262" i="10"/>
  <c r="M2261" i="10"/>
  <c r="M2260" i="10"/>
  <c r="M2259" i="10"/>
  <c r="N2259" i="10" s="1"/>
  <c r="M2258" i="10"/>
  <c r="M2257" i="10"/>
  <c r="M2256" i="10"/>
  <c r="N2255" i="10"/>
  <c r="M2255" i="10"/>
  <c r="M2254" i="10"/>
  <c r="M2253" i="10"/>
  <c r="M2252" i="10"/>
  <c r="M2251" i="10"/>
  <c r="N2251" i="10" s="1"/>
  <c r="M2250" i="10"/>
  <c r="M2249" i="10"/>
  <c r="M2248" i="10"/>
  <c r="N2247" i="10"/>
  <c r="M2247" i="10"/>
  <c r="M2246" i="10"/>
  <c r="M2245" i="10"/>
  <c r="N2244" i="10"/>
  <c r="M2244" i="10"/>
  <c r="M2243" i="10"/>
  <c r="M2242" i="10"/>
  <c r="M2241" i="10"/>
  <c r="M2240" i="10"/>
  <c r="N2240" i="10" s="1"/>
  <c r="M2239" i="10"/>
  <c r="N2238" i="10"/>
  <c r="M2238" i="10"/>
  <c r="M2237" i="10"/>
  <c r="M2236" i="10"/>
  <c r="M2235" i="10"/>
  <c r="M2234" i="10"/>
  <c r="N2234" i="10" s="1"/>
  <c r="M2233" i="10"/>
  <c r="M2232" i="10"/>
  <c r="M2231" i="10"/>
  <c r="M2230" i="10"/>
  <c r="M2229" i="10"/>
  <c r="N2228" i="10"/>
  <c r="M2228" i="10"/>
  <c r="M2227" i="10"/>
  <c r="M2226" i="10"/>
  <c r="M2225" i="10"/>
  <c r="M2224" i="10"/>
  <c r="N2224" i="10" s="1"/>
  <c r="M2223" i="10"/>
  <c r="M2222" i="10"/>
  <c r="M2221" i="10"/>
  <c r="N2220" i="10"/>
  <c r="M2220" i="10"/>
  <c r="N2219" i="10"/>
  <c r="M2219" i="10"/>
  <c r="M2218" i="10"/>
  <c r="M2217" i="10"/>
  <c r="M2216" i="10"/>
  <c r="M2215" i="10"/>
  <c r="M2214" i="10"/>
  <c r="M2213" i="10"/>
  <c r="N2213" i="10" s="1"/>
  <c r="M2212" i="10"/>
  <c r="M2211" i="10"/>
  <c r="M2210" i="10"/>
  <c r="N2210" i="10" s="1"/>
  <c r="M2209" i="10"/>
  <c r="M2208" i="10"/>
  <c r="M2207" i="10"/>
  <c r="M2206" i="10"/>
  <c r="M2205" i="10"/>
  <c r="M2204" i="10"/>
  <c r="M2203" i="10"/>
  <c r="N2203" i="10" s="1"/>
  <c r="M2202" i="10"/>
  <c r="N2202" i="10" s="1"/>
  <c r="M2201" i="10"/>
  <c r="N2201" i="10" s="1"/>
  <c r="M2200" i="10"/>
  <c r="N2199" i="10"/>
  <c r="M2199" i="10"/>
  <c r="M2198" i="10"/>
  <c r="M2197" i="10"/>
  <c r="N2196" i="10"/>
  <c r="M2196" i="10"/>
  <c r="M2195" i="10"/>
  <c r="M2194" i="10"/>
  <c r="M2193" i="10"/>
  <c r="M2192" i="10"/>
  <c r="N2191" i="10"/>
  <c r="M2191" i="10"/>
  <c r="M2190" i="10"/>
  <c r="M2189" i="10"/>
  <c r="N2189" i="10" s="1"/>
  <c r="M2188" i="10"/>
  <c r="M2187" i="10"/>
  <c r="M2186" i="10"/>
  <c r="M2185" i="10"/>
  <c r="M2184" i="10"/>
  <c r="N2184" i="10" s="1"/>
  <c r="M2183" i="10"/>
  <c r="N2183" i="10" s="1"/>
  <c r="M2182" i="10"/>
  <c r="M2181" i="10"/>
  <c r="M2180" i="10"/>
  <c r="N2180" i="10" s="1"/>
  <c r="M2179" i="10"/>
  <c r="M2178" i="10"/>
  <c r="M2177" i="10"/>
  <c r="M2176" i="10"/>
  <c r="M2175" i="10"/>
  <c r="N2175" i="10" s="1"/>
  <c r="M2174" i="10"/>
  <c r="M2173" i="10"/>
  <c r="M2172" i="10"/>
  <c r="N2171" i="10"/>
  <c r="M2171" i="10"/>
  <c r="M2170" i="10"/>
  <c r="M2169" i="10"/>
  <c r="N2168" i="10"/>
  <c r="M2168" i="10"/>
  <c r="M2167" i="10"/>
  <c r="M2166" i="10"/>
  <c r="M2165" i="10"/>
  <c r="M2164" i="10"/>
  <c r="M2163" i="10"/>
  <c r="M2162" i="10"/>
  <c r="N2161" i="10"/>
  <c r="M2161" i="10"/>
  <c r="N2160" i="10"/>
  <c r="M2160" i="10"/>
  <c r="N2159" i="10"/>
  <c r="M2159" i="10"/>
  <c r="M2158" i="10"/>
  <c r="M2157" i="10"/>
  <c r="M2156" i="10"/>
  <c r="M2155" i="10"/>
  <c r="N2155" i="10" s="1"/>
  <c r="M2154" i="10"/>
  <c r="M2153" i="10"/>
  <c r="M2152" i="10"/>
  <c r="M2151" i="10"/>
  <c r="M2150" i="10"/>
  <c r="N2150" i="10" s="1"/>
  <c r="M2149" i="10"/>
  <c r="M2148" i="10"/>
  <c r="M2147" i="10"/>
  <c r="N2147" i="10" s="1"/>
  <c r="M2146" i="10"/>
  <c r="M2145" i="10"/>
  <c r="M2144" i="10"/>
  <c r="M2143" i="10"/>
  <c r="M2142" i="10"/>
  <c r="N2142" i="10" s="1"/>
  <c r="M2141" i="10"/>
  <c r="M2140" i="10"/>
  <c r="M2139" i="10"/>
  <c r="N2139" i="10" s="1"/>
  <c r="M2138" i="10"/>
  <c r="M2137" i="10"/>
  <c r="M2136" i="10"/>
  <c r="N2135" i="10"/>
  <c r="M2135" i="10"/>
  <c r="M2134" i="10"/>
  <c r="M2133" i="10"/>
  <c r="N2133" i="10" s="1"/>
  <c r="M2132" i="10"/>
  <c r="M2131" i="10"/>
  <c r="M2130" i="10"/>
  <c r="N2129" i="10"/>
  <c r="M2129" i="10"/>
  <c r="N2128" i="10"/>
  <c r="M2128" i="10"/>
  <c r="M2127" i="10"/>
  <c r="M2126" i="10"/>
  <c r="M2125" i="10"/>
  <c r="M2124" i="10"/>
  <c r="M2123" i="10"/>
  <c r="M2122" i="10"/>
  <c r="N2121" i="10"/>
  <c r="M2121" i="10"/>
  <c r="M2120" i="10"/>
  <c r="M2119" i="10"/>
  <c r="M2118" i="10"/>
  <c r="M2117" i="10"/>
  <c r="N2117" i="10" s="1"/>
  <c r="M2116" i="10"/>
  <c r="M2115" i="10"/>
  <c r="M2114" i="10"/>
  <c r="N2113" i="10"/>
  <c r="M2113" i="10"/>
  <c r="M2112" i="10"/>
  <c r="M2111" i="10"/>
  <c r="N2111" i="10" s="1"/>
  <c r="M2110" i="10"/>
  <c r="M2109" i="10"/>
  <c r="M2108" i="10"/>
  <c r="M2107" i="10"/>
  <c r="M2106" i="10"/>
  <c r="N2106" i="10" s="1"/>
  <c r="M2105" i="10"/>
  <c r="M2104" i="10"/>
  <c r="M2103" i="10"/>
  <c r="N2102" i="10"/>
  <c r="M2102" i="10"/>
  <c r="M2101" i="10"/>
  <c r="M2100" i="10"/>
  <c r="N2099" i="10"/>
  <c r="M2099" i="10"/>
  <c r="M2098" i="10"/>
  <c r="M2097" i="10"/>
  <c r="N2096" i="10"/>
  <c r="M2096" i="10"/>
  <c r="M2095" i="10"/>
  <c r="M2094" i="10"/>
  <c r="N2094" i="10" s="1"/>
  <c r="M2093" i="10"/>
  <c r="M2092" i="10"/>
  <c r="M2091" i="10"/>
  <c r="N2091" i="10" s="1"/>
  <c r="M2090" i="10"/>
  <c r="M2089" i="10"/>
  <c r="M2088" i="10"/>
  <c r="M2087" i="10"/>
  <c r="M2086" i="10"/>
  <c r="N2086" i="10" s="1"/>
  <c r="M2085" i="10"/>
  <c r="M2084" i="10"/>
  <c r="M2083" i="10"/>
  <c r="M2082" i="10"/>
  <c r="M2081" i="10"/>
  <c r="N2080" i="10"/>
  <c r="M2080" i="10"/>
  <c r="M2079" i="10"/>
  <c r="M2078" i="10"/>
  <c r="M2077" i="10"/>
  <c r="M2076" i="10"/>
  <c r="N2076" i="10" s="1"/>
  <c r="M2075" i="10"/>
  <c r="M2074" i="10"/>
  <c r="M2073" i="10"/>
  <c r="N2072" i="10"/>
  <c r="M2072" i="10"/>
  <c r="M2071" i="10"/>
  <c r="M2070" i="10"/>
  <c r="M2069" i="10"/>
  <c r="M2068" i="10"/>
  <c r="M2067" i="10"/>
  <c r="M2066" i="10"/>
  <c r="N2066" i="10" s="1"/>
  <c r="M2065" i="10"/>
  <c r="M2064" i="10"/>
  <c r="M2063" i="10"/>
  <c r="N2063" i="10" s="1"/>
  <c r="M2062" i="10"/>
  <c r="M2061" i="10"/>
  <c r="M2060" i="10"/>
  <c r="M2059" i="10"/>
  <c r="M2058" i="10"/>
  <c r="N2058" i="10" s="1"/>
  <c r="M2057" i="10"/>
  <c r="M2056" i="10"/>
  <c r="M2055" i="10"/>
  <c r="M2054" i="10"/>
  <c r="M2053" i="10"/>
  <c r="N2053" i="10" s="1"/>
  <c r="M2052" i="10"/>
  <c r="M2051" i="10"/>
  <c r="M2050" i="10"/>
  <c r="N2050" i="10" s="1"/>
  <c r="M2049" i="10"/>
  <c r="M2048" i="10"/>
  <c r="M2047" i="10"/>
  <c r="N2046" i="10"/>
  <c r="M2046" i="10"/>
  <c r="M2045" i="10"/>
  <c r="M2044" i="10"/>
  <c r="M2043" i="10"/>
  <c r="M2042" i="10"/>
  <c r="M2041" i="10"/>
  <c r="M2040" i="10"/>
  <c r="N2040" i="10" s="1"/>
  <c r="M2039" i="10"/>
  <c r="M2038" i="10"/>
  <c r="M2037" i="10"/>
  <c r="N2037" i="10" s="1"/>
  <c r="M2036" i="10"/>
  <c r="M2035" i="10"/>
  <c r="M2034" i="10"/>
  <c r="M2033" i="10"/>
  <c r="M2032" i="10"/>
  <c r="M2031" i="10"/>
  <c r="M2030" i="10"/>
  <c r="N2029" i="10"/>
  <c r="M2029" i="10"/>
  <c r="M2028" i="10"/>
  <c r="M2027" i="10"/>
  <c r="N2026" i="10"/>
  <c r="M2026" i="10"/>
  <c r="M2025" i="10"/>
  <c r="M2024" i="10"/>
  <c r="M2023" i="10"/>
  <c r="M2022" i="10"/>
  <c r="M2021" i="10"/>
  <c r="M2020" i="10"/>
  <c r="N2020" i="10" s="1"/>
  <c r="M2019" i="10"/>
  <c r="M2018" i="10"/>
  <c r="M2017" i="10"/>
  <c r="M2016" i="10"/>
  <c r="M2015" i="10"/>
  <c r="N2014" i="10"/>
  <c r="M2014" i="10"/>
  <c r="M2013" i="10"/>
  <c r="M2012" i="10"/>
  <c r="M2011" i="10"/>
  <c r="M2010" i="10"/>
  <c r="N2010" i="10" s="1"/>
  <c r="M2009" i="10"/>
  <c r="M2008" i="10"/>
  <c r="M2007" i="10"/>
  <c r="M2006" i="10"/>
  <c r="M2005" i="10"/>
  <c r="N2005" i="10" s="1"/>
  <c r="M2004" i="10"/>
  <c r="M2003" i="10"/>
  <c r="M2002" i="10"/>
  <c r="N2001" i="10"/>
  <c r="M2001" i="10"/>
  <c r="M2000" i="10"/>
  <c r="M1999" i="10"/>
  <c r="M1998" i="10"/>
  <c r="M1997" i="10"/>
  <c r="N1996" i="10"/>
  <c r="M1996" i="10"/>
  <c r="M1995" i="10"/>
  <c r="M1994" i="10"/>
  <c r="N1993" i="10"/>
  <c r="M1993" i="10"/>
  <c r="M1992" i="10"/>
  <c r="M1991" i="10"/>
  <c r="M1990" i="10"/>
  <c r="M1989" i="10"/>
  <c r="N1988" i="10"/>
  <c r="M1988" i="10"/>
  <c r="M1987" i="10"/>
  <c r="M1986" i="10"/>
  <c r="M1985" i="10"/>
  <c r="M1984" i="10"/>
  <c r="N1984" i="10" s="1"/>
  <c r="M1983" i="10"/>
  <c r="M1982" i="10"/>
  <c r="M1981" i="10"/>
  <c r="N1981" i="10" s="1"/>
  <c r="M1980" i="10"/>
  <c r="M1979" i="10"/>
  <c r="M1978" i="10"/>
  <c r="M1977" i="10"/>
  <c r="M1976" i="10"/>
  <c r="N1975" i="10"/>
  <c r="M1975" i="10"/>
  <c r="M1974" i="10"/>
  <c r="M1973" i="10"/>
  <c r="M1972" i="10"/>
  <c r="M1971" i="10"/>
  <c r="N1970" i="10"/>
  <c r="M1970" i="10"/>
  <c r="N1969" i="10"/>
  <c r="M1969" i="10"/>
  <c r="M1968" i="10"/>
  <c r="M1967" i="10"/>
  <c r="M1966" i="10"/>
  <c r="M1965" i="10"/>
  <c r="N1964" i="10"/>
  <c r="M1964" i="10"/>
  <c r="M1963" i="10"/>
  <c r="M1962" i="10"/>
  <c r="M1961" i="10"/>
  <c r="M1960" i="10"/>
  <c r="N1959" i="10"/>
  <c r="M1959" i="10"/>
  <c r="M1958" i="10"/>
  <c r="M1957" i="10"/>
  <c r="M1956" i="10"/>
  <c r="M1955" i="10"/>
  <c r="M1954" i="10"/>
  <c r="N1953" i="10"/>
  <c r="M1953" i="10"/>
  <c r="M1952" i="10"/>
  <c r="M1951" i="10"/>
  <c r="N1950" i="10"/>
  <c r="M1950" i="10"/>
  <c r="M1949" i="10"/>
  <c r="M1948" i="10"/>
  <c r="M1947" i="10"/>
  <c r="M1946" i="10"/>
  <c r="M1945" i="10"/>
  <c r="N1944" i="10"/>
  <c r="M1944" i="10"/>
  <c r="N1943" i="10"/>
  <c r="M1943" i="10"/>
  <c r="M1942" i="10"/>
  <c r="M1941" i="10"/>
  <c r="M1940" i="10"/>
  <c r="M1939" i="10"/>
  <c r="N1939" i="10" s="1"/>
  <c r="M1938" i="10"/>
  <c r="M1937" i="10"/>
  <c r="M1936" i="10"/>
  <c r="N1935" i="10"/>
  <c r="M1935" i="10"/>
  <c r="M1934" i="10"/>
  <c r="M1933" i="10"/>
  <c r="N1933" i="10" s="1"/>
  <c r="M1932" i="10"/>
  <c r="M1931" i="10"/>
  <c r="M1930" i="10"/>
  <c r="M1929" i="10"/>
  <c r="M1928" i="10"/>
  <c r="N1927" i="10"/>
  <c r="M1927" i="10"/>
  <c r="M1926" i="10"/>
  <c r="N1925" i="10"/>
  <c r="M1925" i="10"/>
  <c r="M1924" i="10"/>
  <c r="N1923" i="10"/>
  <c r="M1923" i="10"/>
  <c r="M1922" i="10"/>
  <c r="M1921" i="10"/>
  <c r="M1920" i="10"/>
  <c r="M1919" i="10"/>
  <c r="N1918" i="10"/>
  <c r="M1918" i="10"/>
  <c r="M1917" i="10"/>
  <c r="M1916" i="10"/>
  <c r="M1915" i="10"/>
  <c r="M1914" i="10"/>
  <c r="N1914" i="10" s="1"/>
  <c r="M1913" i="10"/>
  <c r="M1912" i="10"/>
  <c r="M1911" i="10"/>
  <c r="M1910" i="10"/>
  <c r="N1909" i="10"/>
  <c r="M1909" i="10"/>
  <c r="M1908" i="10"/>
  <c r="M1907" i="10"/>
  <c r="N1906" i="10"/>
  <c r="M1906" i="10"/>
  <c r="M1905" i="10"/>
  <c r="M1904" i="10"/>
  <c r="M1903" i="10"/>
  <c r="M1902" i="10"/>
  <c r="M1901" i="10"/>
  <c r="N1900" i="10"/>
  <c r="M1900" i="10"/>
  <c r="M1899" i="10"/>
  <c r="M1898" i="10"/>
  <c r="M1897" i="10"/>
  <c r="N1896" i="10"/>
  <c r="M1896" i="10"/>
  <c r="M1895" i="10"/>
  <c r="M1894" i="10"/>
  <c r="M1893" i="10"/>
  <c r="M1892" i="10"/>
  <c r="M1891" i="10"/>
  <c r="M1890" i="10"/>
  <c r="M1889" i="10"/>
  <c r="N1889" i="10" s="1"/>
  <c r="M1888" i="10"/>
  <c r="N1888" i="10" s="1"/>
  <c r="M1887" i="10"/>
  <c r="M1886" i="10"/>
  <c r="M1885" i="10"/>
  <c r="M1884" i="10"/>
  <c r="M1883" i="10"/>
  <c r="M1882" i="10"/>
  <c r="M1881" i="10"/>
  <c r="N1881" i="10" s="1"/>
  <c r="M1880" i="10"/>
  <c r="M1879" i="10"/>
  <c r="M1878" i="10"/>
  <c r="N1877" i="10"/>
  <c r="M1877" i="10"/>
  <c r="M1876" i="10"/>
  <c r="M1875" i="10"/>
  <c r="N1875" i="10" s="1"/>
  <c r="M1874" i="10"/>
  <c r="M1873" i="10"/>
  <c r="M1872" i="10"/>
  <c r="N1871" i="10"/>
  <c r="M1871" i="10"/>
  <c r="M1870" i="10"/>
  <c r="M1869" i="10"/>
  <c r="M1868" i="10"/>
  <c r="N1868" i="10" s="1"/>
  <c r="M1867" i="10"/>
  <c r="M1866" i="10"/>
  <c r="M1865" i="10"/>
  <c r="M1864" i="10"/>
  <c r="N1863" i="10"/>
  <c r="M1863" i="10"/>
  <c r="M1862" i="10"/>
  <c r="M1861" i="10"/>
  <c r="N1860" i="10"/>
  <c r="M1860" i="10"/>
  <c r="M1859" i="10"/>
  <c r="M1858" i="10"/>
  <c r="N1857" i="10"/>
  <c r="M1857" i="10"/>
  <c r="M1856" i="10"/>
  <c r="M1855" i="10"/>
  <c r="M1854" i="10"/>
  <c r="M1853" i="10"/>
  <c r="N1853" i="10" s="1"/>
  <c r="M1852" i="10"/>
  <c r="M1851" i="10"/>
  <c r="M1850" i="10"/>
  <c r="M1849" i="10"/>
  <c r="M1848" i="10"/>
  <c r="N1847" i="10"/>
  <c r="M1847" i="10"/>
  <c r="M1846" i="10"/>
  <c r="N1845" i="10"/>
  <c r="M1845" i="10"/>
  <c r="M1844" i="10"/>
  <c r="M1843" i="10"/>
  <c r="M1842" i="10"/>
  <c r="M1841" i="10"/>
  <c r="M1840" i="10"/>
  <c r="N1840" i="10" s="1"/>
  <c r="M1839" i="10"/>
  <c r="M1838" i="10"/>
  <c r="M1837" i="10"/>
  <c r="M1836" i="10"/>
  <c r="N1835" i="10"/>
  <c r="M1835" i="10"/>
  <c r="M1834" i="10"/>
  <c r="M1833" i="10"/>
  <c r="N1832" i="10"/>
  <c r="M1832" i="10"/>
  <c r="M1831" i="10"/>
  <c r="M1830" i="10"/>
  <c r="M1829" i="10"/>
  <c r="N1829" i="10" s="1"/>
  <c r="M1828" i="10"/>
  <c r="M1827" i="10"/>
  <c r="M1826" i="10"/>
  <c r="M1825" i="10"/>
  <c r="M1824" i="10"/>
  <c r="N1824" i="10" s="1"/>
  <c r="M1823" i="10"/>
  <c r="M1822" i="10"/>
  <c r="M1821" i="10"/>
  <c r="M1820" i="10"/>
  <c r="M1819" i="10"/>
  <c r="N1819" i="10" s="1"/>
  <c r="M1818" i="10"/>
  <c r="M1817" i="10"/>
  <c r="M1816" i="10"/>
  <c r="N1816" i="10" s="1"/>
  <c r="M1815" i="10"/>
  <c r="M1814" i="10"/>
  <c r="M1813" i="10"/>
  <c r="M1812" i="10"/>
  <c r="M1811" i="10"/>
  <c r="N1811" i="10" s="1"/>
  <c r="M1810" i="10"/>
  <c r="M1809" i="10"/>
  <c r="M1808" i="10"/>
  <c r="N1807" i="10"/>
  <c r="M1807" i="10"/>
  <c r="M1806" i="10"/>
  <c r="M1805" i="10"/>
  <c r="M1804" i="10"/>
  <c r="M1803" i="10"/>
  <c r="N1803" i="10" s="1"/>
  <c r="M1802" i="10"/>
  <c r="M1801" i="10"/>
  <c r="M1800" i="10"/>
  <c r="N1799" i="10"/>
  <c r="M1799" i="10"/>
  <c r="N1798" i="10"/>
  <c r="M1798" i="10"/>
  <c r="M1797" i="10"/>
  <c r="M1796" i="10"/>
  <c r="M1795" i="10"/>
  <c r="M1794" i="10"/>
  <c r="N1794" i="10" s="1"/>
  <c r="M1793" i="10"/>
  <c r="N1792" i="10"/>
  <c r="M1792" i="10"/>
  <c r="M1791" i="10"/>
  <c r="M1790" i="10"/>
  <c r="M1789" i="10"/>
  <c r="M1788" i="10"/>
  <c r="M1787" i="10"/>
  <c r="M1786" i="10"/>
  <c r="N1786" i="10" s="1"/>
  <c r="M1785" i="10"/>
  <c r="M1784" i="10"/>
  <c r="M1783" i="10"/>
  <c r="N1783" i="10" s="1"/>
  <c r="M1782" i="10"/>
  <c r="M1781" i="10"/>
  <c r="M1780" i="10"/>
  <c r="N1780" i="10" s="1"/>
  <c r="M1779" i="10"/>
  <c r="N1778" i="10"/>
  <c r="M1778" i="10"/>
  <c r="M1777" i="10"/>
  <c r="M1776" i="10"/>
  <c r="M1775" i="10"/>
  <c r="M1774" i="10"/>
  <c r="N1774" i="10" s="1"/>
  <c r="M1773" i="10"/>
  <c r="M1772" i="10"/>
  <c r="M1771" i="10"/>
  <c r="M1770" i="10"/>
  <c r="M1769" i="10"/>
  <c r="M1768" i="10"/>
  <c r="M1767" i="10"/>
  <c r="N1767" i="10" s="1"/>
  <c r="M1766" i="10"/>
  <c r="M1765" i="10"/>
  <c r="M1764" i="10"/>
  <c r="N1763" i="10"/>
  <c r="M1763" i="10"/>
  <c r="M1762" i="10"/>
  <c r="M1761" i="10"/>
  <c r="N1761" i="10" s="1"/>
  <c r="M1760" i="10"/>
  <c r="M1759" i="10"/>
  <c r="M1758" i="10"/>
  <c r="N1757" i="10"/>
  <c r="M1757" i="10"/>
  <c r="M1756" i="10"/>
  <c r="M1755" i="10"/>
  <c r="N1755" i="10" s="1"/>
  <c r="M1754" i="10"/>
  <c r="M1753" i="10"/>
  <c r="M1752" i="10"/>
  <c r="M1751" i="10"/>
  <c r="M1750" i="10"/>
  <c r="N1750" i="10" s="1"/>
  <c r="M1749" i="10"/>
  <c r="M1748" i="10"/>
  <c r="M1747" i="10"/>
  <c r="N1747" i="10" s="1"/>
  <c r="M1746" i="10"/>
  <c r="N1745" i="10"/>
  <c r="M1745" i="10"/>
  <c r="M1744" i="10"/>
  <c r="M1743" i="10"/>
  <c r="M1742" i="10"/>
  <c r="M1741" i="10"/>
  <c r="N1741" i="10" s="1"/>
  <c r="M1740" i="10"/>
  <c r="M1739" i="10"/>
  <c r="M1738" i="10"/>
  <c r="N1737" i="10"/>
  <c r="M1737" i="10"/>
  <c r="M1736" i="10"/>
  <c r="M1735" i="10"/>
  <c r="M1734" i="10"/>
  <c r="M1733" i="10"/>
  <c r="M1732" i="10"/>
  <c r="M1731" i="10"/>
  <c r="N1731" i="10" s="1"/>
  <c r="M1730" i="10"/>
  <c r="N1730" i="10" s="1"/>
  <c r="M1729" i="10"/>
  <c r="M1728" i="10"/>
  <c r="M1727" i="10"/>
  <c r="N1727" i="10" s="1"/>
  <c r="M1726" i="10"/>
  <c r="M1725" i="10"/>
  <c r="M1724" i="10"/>
  <c r="M1723" i="10"/>
  <c r="M1722" i="10"/>
  <c r="M1721" i="10"/>
  <c r="M1720" i="10"/>
  <c r="N1720" i="10" s="1"/>
  <c r="M1719" i="10"/>
  <c r="N1718" i="10"/>
  <c r="M1718" i="10"/>
  <c r="M1717" i="10"/>
  <c r="M1716" i="10"/>
  <c r="M1715" i="10"/>
  <c r="M1714" i="10"/>
  <c r="M1713" i="10"/>
  <c r="M1712" i="10"/>
  <c r="N1712" i="10" s="1"/>
  <c r="M1711" i="10"/>
  <c r="M1710" i="10"/>
  <c r="M1709" i="10"/>
  <c r="N1708" i="10"/>
  <c r="M1708" i="10"/>
  <c r="M1707" i="10"/>
  <c r="M1706" i="10"/>
  <c r="M1705" i="10"/>
  <c r="M1704" i="10"/>
  <c r="N1704" i="10" s="1"/>
  <c r="M1703" i="10"/>
  <c r="M1702" i="10"/>
  <c r="M1701" i="10"/>
  <c r="N1701" i="10" s="1"/>
  <c r="M1700" i="10"/>
  <c r="M1699" i="10"/>
  <c r="M1698" i="10"/>
  <c r="M1697" i="10"/>
  <c r="M1696" i="10"/>
  <c r="N1695" i="10"/>
  <c r="M1695" i="10"/>
  <c r="M1694" i="10"/>
  <c r="M1693" i="10"/>
  <c r="N1692" i="10"/>
  <c r="M1692" i="10"/>
  <c r="M1691" i="10"/>
  <c r="M1690" i="10"/>
  <c r="N1689" i="10"/>
  <c r="M1689" i="10"/>
  <c r="M1688" i="10"/>
  <c r="M1687" i="10"/>
  <c r="N1686" i="10"/>
  <c r="M1686" i="10"/>
  <c r="M1685" i="10"/>
  <c r="M1684" i="10"/>
  <c r="N1683" i="10"/>
  <c r="M1683" i="10"/>
  <c r="M1682" i="10"/>
  <c r="M1681" i="10"/>
  <c r="M1680" i="10"/>
  <c r="M1679" i="10"/>
  <c r="M1678" i="10"/>
  <c r="M1677" i="10"/>
  <c r="N1676" i="10"/>
  <c r="M1676" i="10"/>
  <c r="M1675" i="10"/>
  <c r="M1674" i="10"/>
  <c r="N1673" i="10"/>
  <c r="M1673" i="10"/>
  <c r="M1672" i="10"/>
  <c r="M1671" i="10"/>
  <c r="M1670" i="10"/>
  <c r="M1669" i="10"/>
  <c r="N1669" i="10" s="1"/>
  <c r="M1668" i="10"/>
  <c r="M1667" i="10"/>
  <c r="M1666" i="10"/>
  <c r="N1665" i="10"/>
  <c r="M1665" i="10"/>
  <c r="M1664" i="10"/>
  <c r="M1663" i="10"/>
  <c r="M1662" i="10"/>
  <c r="N1661" i="10"/>
  <c r="M1661" i="10"/>
  <c r="M1660" i="10"/>
  <c r="M1659" i="10"/>
  <c r="N1658" i="10"/>
  <c r="M1658" i="10"/>
  <c r="M1657" i="10"/>
  <c r="M1656" i="10"/>
  <c r="M1655" i="10"/>
  <c r="N1654" i="10"/>
  <c r="M1654" i="10"/>
  <c r="M1653" i="10"/>
  <c r="M1652" i="10"/>
  <c r="M1651" i="10"/>
  <c r="M1650" i="10"/>
  <c r="N1650" i="10" s="1"/>
  <c r="M1649" i="10"/>
  <c r="N1648" i="10"/>
  <c r="M1648" i="10"/>
  <c r="N1647" i="10"/>
  <c r="M1647" i="10"/>
  <c r="M1646" i="10"/>
  <c r="M1645" i="10"/>
  <c r="M1644" i="10"/>
  <c r="M1643" i="10"/>
  <c r="M1642" i="10"/>
  <c r="M1641" i="10"/>
  <c r="N1641" i="10" s="1"/>
  <c r="M1640" i="10"/>
  <c r="M1639" i="10"/>
  <c r="M1638" i="10"/>
  <c r="N1638" i="10" s="1"/>
  <c r="M1637" i="10"/>
  <c r="N1636" i="10"/>
  <c r="M1636" i="10"/>
  <c r="M1635" i="10"/>
  <c r="M1634" i="10"/>
  <c r="M1633" i="10"/>
  <c r="M1632" i="10"/>
  <c r="N1632" i="10" s="1"/>
  <c r="M1631" i="10"/>
  <c r="N1630" i="10"/>
  <c r="M1630" i="10"/>
  <c r="M1629" i="10"/>
  <c r="M1628" i="10"/>
  <c r="M1627" i="10"/>
  <c r="M1626" i="10"/>
  <c r="N1625" i="10"/>
  <c r="M1625" i="10"/>
  <c r="M1624" i="10"/>
  <c r="M1623" i="10"/>
  <c r="M1622" i="10"/>
  <c r="N1621" i="10"/>
  <c r="M1621" i="10"/>
  <c r="M1620" i="10"/>
  <c r="M1619" i="10"/>
  <c r="M1618" i="10"/>
  <c r="N1617" i="10"/>
  <c r="M1617" i="10"/>
  <c r="M1616" i="10"/>
  <c r="M1615" i="10"/>
  <c r="M1614" i="10"/>
  <c r="M1613" i="10"/>
  <c r="N1612" i="10"/>
  <c r="M1612" i="10"/>
  <c r="M1611" i="10"/>
  <c r="M1610" i="10"/>
  <c r="M1609" i="10"/>
  <c r="M1608" i="10"/>
  <c r="N1607" i="10"/>
  <c r="M1607" i="10"/>
  <c r="M1606" i="10"/>
  <c r="M1605" i="10"/>
  <c r="N1604" i="10"/>
  <c r="M1604" i="10"/>
  <c r="M1603" i="10"/>
  <c r="M1602" i="10"/>
  <c r="M1601" i="10"/>
  <c r="M1600" i="10"/>
  <c r="M1599" i="10"/>
  <c r="M1598" i="10"/>
  <c r="M1597" i="10"/>
  <c r="M1596" i="10"/>
  <c r="N1596" i="10" s="1"/>
  <c r="M1595" i="10"/>
  <c r="M1594" i="10"/>
  <c r="M1593" i="10"/>
  <c r="M1592" i="10"/>
  <c r="N1591" i="10"/>
  <c r="M1591" i="10"/>
  <c r="M1590" i="10"/>
  <c r="M1589" i="10"/>
  <c r="N1588" i="10"/>
  <c r="M1588" i="10"/>
  <c r="M1587" i="10"/>
  <c r="M1586" i="10"/>
  <c r="M1585" i="10"/>
  <c r="N1584" i="10"/>
  <c r="M1584" i="10"/>
  <c r="M1583" i="10"/>
  <c r="M1582" i="10"/>
  <c r="N1581" i="10"/>
  <c r="M1581" i="10"/>
  <c r="M1580" i="10"/>
  <c r="M1579" i="10"/>
  <c r="M1578" i="10"/>
  <c r="M1577" i="10"/>
  <c r="N1577" i="10" s="1"/>
  <c r="M1576" i="10"/>
  <c r="M1575" i="10"/>
  <c r="M1574" i="10"/>
  <c r="M1573" i="10"/>
  <c r="N1572" i="10"/>
  <c r="M1572" i="10"/>
  <c r="M1571" i="10"/>
  <c r="M1570" i="10"/>
  <c r="M1569" i="10"/>
  <c r="N1568" i="10"/>
  <c r="M1568" i="10"/>
  <c r="M1567" i="10"/>
  <c r="M1566" i="10"/>
  <c r="M1565" i="10"/>
  <c r="M1564" i="10"/>
  <c r="N1563" i="10"/>
  <c r="M1563" i="10"/>
  <c r="M1562" i="10"/>
  <c r="M1561" i="10"/>
  <c r="N1561" i="10" s="1"/>
  <c r="M1560" i="10"/>
  <c r="M1559" i="10"/>
  <c r="M1558" i="10"/>
  <c r="M1557" i="10"/>
  <c r="M1556" i="10"/>
  <c r="N1555" i="10"/>
  <c r="M1555" i="10"/>
  <c r="M1554" i="10"/>
  <c r="M1553" i="10"/>
  <c r="N1552" i="10"/>
  <c r="M1552" i="10"/>
  <c r="M1551" i="10"/>
  <c r="M1550" i="10"/>
  <c r="N1549" i="10"/>
  <c r="M1549" i="10"/>
  <c r="M1548" i="10"/>
  <c r="M1547" i="10"/>
  <c r="M1546" i="10"/>
  <c r="M1545" i="10"/>
  <c r="N1544" i="10"/>
  <c r="M1544" i="10"/>
  <c r="M1543" i="10"/>
  <c r="M1542" i="10"/>
  <c r="M1541" i="10"/>
  <c r="N1540" i="10"/>
  <c r="M1540" i="10"/>
  <c r="M1539" i="10"/>
  <c r="M1538" i="10"/>
  <c r="M1537" i="10"/>
  <c r="M1536" i="10"/>
  <c r="M1535" i="10"/>
  <c r="N1535" i="10" s="1"/>
  <c r="N1534" i="10"/>
  <c r="M1534" i="10"/>
  <c r="M1533" i="10"/>
  <c r="M1532" i="10"/>
  <c r="M1531" i="10"/>
  <c r="N1530" i="10"/>
  <c r="M1530" i="10"/>
  <c r="M1529" i="10"/>
  <c r="M1528" i="10"/>
  <c r="N1527" i="10"/>
  <c r="M1527" i="10"/>
  <c r="M1526" i="10"/>
  <c r="M1525" i="10"/>
  <c r="M1524" i="10"/>
  <c r="M1523" i="10"/>
  <c r="N1522" i="10"/>
  <c r="M1522" i="10"/>
  <c r="M1521" i="10"/>
  <c r="M1520" i="10"/>
  <c r="M1519" i="10"/>
  <c r="N1518" i="10"/>
  <c r="M1518" i="10"/>
  <c r="M1517" i="10"/>
  <c r="N1517" i="10" s="1"/>
  <c r="M1516" i="10"/>
  <c r="M1515" i="10"/>
  <c r="M1514" i="10"/>
  <c r="M1513" i="10"/>
  <c r="M1512" i="10"/>
  <c r="M1511" i="10"/>
  <c r="M1510" i="10"/>
  <c r="N1510" i="10" s="1"/>
  <c r="M1509" i="10"/>
  <c r="M1508" i="10"/>
  <c r="M1507" i="10"/>
  <c r="N1506" i="10"/>
  <c r="M1506" i="10"/>
  <c r="M1505" i="10"/>
  <c r="M1504" i="10"/>
  <c r="N1503" i="10"/>
  <c r="M1503" i="10"/>
  <c r="M1502" i="10"/>
  <c r="M1501" i="10"/>
  <c r="M1500" i="10"/>
  <c r="N1499" i="10"/>
  <c r="M1499" i="10"/>
  <c r="M1498" i="10"/>
  <c r="M1497" i="10"/>
  <c r="M1496" i="10"/>
  <c r="M1495" i="10"/>
  <c r="M1494" i="10"/>
  <c r="N1494" i="10" s="1"/>
  <c r="M1493" i="10"/>
  <c r="M1492" i="10"/>
  <c r="M1491" i="10"/>
  <c r="N1490" i="10"/>
  <c r="M1490" i="10"/>
  <c r="M1489" i="10"/>
  <c r="M1488" i="10"/>
  <c r="M1487" i="10"/>
  <c r="N1486" i="10"/>
  <c r="M1486" i="10"/>
  <c r="M1485" i="10"/>
  <c r="M1484" i="10"/>
  <c r="M1483" i="10"/>
  <c r="N1482" i="10"/>
  <c r="M1482" i="10"/>
  <c r="M1481" i="10"/>
  <c r="N1480" i="10"/>
  <c r="M1480" i="10"/>
  <c r="M1479" i="10"/>
  <c r="M1478" i="10"/>
  <c r="M1477" i="10"/>
  <c r="M1476" i="10"/>
  <c r="M1475" i="10"/>
  <c r="N1474" i="10"/>
  <c r="M1474" i="10"/>
  <c r="M1473" i="10"/>
  <c r="M1472" i="10"/>
  <c r="N1471" i="10"/>
  <c r="M1471" i="10"/>
  <c r="M1470" i="10"/>
  <c r="M1469" i="10"/>
  <c r="M1468" i="10"/>
  <c r="N1467" i="10"/>
  <c r="M1467" i="10"/>
  <c r="M1466" i="10"/>
  <c r="M1465" i="10"/>
  <c r="M1464" i="10"/>
  <c r="M1463" i="10"/>
  <c r="M1462" i="10"/>
  <c r="N1462" i="10" s="1"/>
  <c r="M1461" i="10"/>
  <c r="N1460" i="10"/>
  <c r="M1460" i="10"/>
  <c r="M1459" i="10"/>
  <c r="M1458" i="10"/>
  <c r="M1457" i="10"/>
  <c r="M1456" i="10"/>
  <c r="M1455" i="10"/>
  <c r="N1454" i="10"/>
  <c r="M1454" i="10"/>
  <c r="M1453" i="10"/>
  <c r="M1452" i="10"/>
  <c r="M1451" i="10"/>
  <c r="N1450" i="10"/>
  <c r="M1450" i="10"/>
  <c r="M1449" i="10"/>
  <c r="N1448" i="10"/>
  <c r="M1448" i="10"/>
  <c r="M1447" i="10"/>
  <c r="M1446" i="10"/>
  <c r="M1445" i="10"/>
  <c r="M1444" i="10"/>
  <c r="M1443" i="10"/>
  <c r="M1442" i="10"/>
  <c r="M1441" i="10"/>
  <c r="N1440" i="10"/>
  <c r="M1440" i="10"/>
  <c r="M1439" i="10"/>
  <c r="M1438" i="10"/>
  <c r="M1437" i="10"/>
  <c r="M1436" i="10"/>
  <c r="N1435" i="10"/>
  <c r="M1435" i="10"/>
  <c r="M1434" i="10"/>
  <c r="M1433" i="10"/>
  <c r="N1432" i="10"/>
  <c r="M1432" i="10"/>
  <c r="M1431" i="10"/>
  <c r="M1430" i="10"/>
  <c r="N1430" i="10" s="1"/>
  <c r="M1429" i="10"/>
  <c r="M1428" i="10"/>
  <c r="M1427" i="10"/>
  <c r="M1426" i="10"/>
  <c r="N1425" i="10"/>
  <c r="M1425" i="10"/>
  <c r="M1424" i="10"/>
  <c r="M1423" i="10"/>
  <c r="M1422" i="10"/>
  <c r="N1421" i="10"/>
  <c r="M1421" i="10"/>
  <c r="N1420" i="10"/>
  <c r="M1420" i="10"/>
  <c r="M1419" i="10"/>
  <c r="M1418" i="10"/>
  <c r="M1417" i="10"/>
  <c r="M1416" i="10"/>
  <c r="N1415" i="10"/>
  <c r="M1415" i="10"/>
  <c r="M1414" i="10"/>
  <c r="M1413" i="10"/>
  <c r="M1412" i="10"/>
  <c r="M1411" i="10"/>
  <c r="N1410" i="10"/>
  <c r="M1410" i="10"/>
  <c r="M1409" i="10"/>
  <c r="M1408" i="10"/>
  <c r="M1407" i="10"/>
  <c r="N1406" i="10"/>
  <c r="M1406" i="10"/>
  <c r="M1405" i="10"/>
  <c r="M1404" i="10"/>
  <c r="M1403" i="10"/>
  <c r="N1402" i="10"/>
  <c r="M1402" i="10"/>
  <c r="M1401" i="10"/>
  <c r="M1400" i="10"/>
  <c r="M1399" i="10"/>
  <c r="M1398" i="10"/>
  <c r="M1397" i="10"/>
  <c r="N1396" i="10"/>
  <c r="M1396" i="10"/>
  <c r="M1395" i="10"/>
  <c r="M1394" i="10"/>
  <c r="N1393" i="10"/>
  <c r="M1393" i="10"/>
  <c r="M1392" i="10"/>
  <c r="M1391" i="10"/>
  <c r="M1390" i="10"/>
  <c r="M1389" i="10"/>
  <c r="M1388" i="10"/>
  <c r="M1387" i="10"/>
  <c r="N1386" i="10"/>
  <c r="M1386" i="10"/>
  <c r="M1385" i="10"/>
  <c r="N1385" i="10" s="1"/>
  <c r="M1384" i="10"/>
  <c r="M1383" i="10"/>
  <c r="M1382" i="10"/>
  <c r="M1381" i="10"/>
  <c r="N1380" i="10"/>
  <c r="M1380" i="10"/>
  <c r="M1379" i="10"/>
  <c r="M1378" i="10"/>
  <c r="M1377" i="10"/>
  <c r="M1376" i="10"/>
  <c r="M1375" i="10"/>
  <c r="M1374" i="10"/>
  <c r="N1373" i="10"/>
  <c r="M1373" i="10"/>
  <c r="M1372" i="10"/>
  <c r="N1372" i="10" s="1"/>
  <c r="M1371" i="10"/>
  <c r="N1370" i="10"/>
  <c r="M1370" i="10"/>
  <c r="M1369" i="10"/>
  <c r="M1368" i="10"/>
  <c r="M1367" i="10"/>
  <c r="N1367" i="10" s="1"/>
  <c r="M1366" i="10"/>
  <c r="M1365" i="10"/>
  <c r="M1364" i="10"/>
  <c r="N1364" i="10" s="1"/>
  <c r="M1363" i="10"/>
  <c r="M1362" i="10"/>
  <c r="M1361" i="10"/>
  <c r="M1360" i="10"/>
  <c r="N1360" i="10" s="1"/>
  <c r="M1359" i="10"/>
  <c r="M1358" i="10"/>
  <c r="M1357" i="10"/>
  <c r="N1356" i="10"/>
  <c r="M1356" i="10"/>
  <c r="M1355" i="10"/>
  <c r="M1354" i="10"/>
  <c r="N1353" i="10"/>
  <c r="M1353" i="10"/>
  <c r="M1352" i="10"/>
  <c r="M1351" i="10"/>
  <c r="M1350" i="10"/>
  <c r="M1349" i="10"/>
  <c r="M1348" i="10"/>
  <c r="M1347" i="10"/>
  <c r="N1347" i="10" s="1"/>
  <c r="M1346" i="10"/>
  <c r="M1345" i="10"/>
  <c r="M1344" i="10"/>
  <c r="N1343" i="10"/>
  <c r="M1343" i="10"/>
  <c r="M1342" i="10"/>
  <c r="M1341" i="10"/>
  <c r="M1340" i="10"/>
  <c r="N1339" i="10"/>
  <c r="M1339" i="10"/>
  <c r="M1338" i="10"/>
  <c r="M1337" i="10"/>
  <c r="M1336" i="10"/>
  <c r="M1335" i="10"/>
  <c r="N1335" i="10" s="1"/>
  <c r="M1334" i="10"/>
  <c r="M1333" i="10"/>
  <c r="M1332" i="10"/>
  <c r="M1331" i="10"/>
  <c r="N1331" i="10" s="1"/>
  <c r="N1330" i="10"/>
  <c r="M1330" i="10"/>
  <c r="M1329" i="10"/>
  <c r="M1328" i="10"/>
  <c r="N1327" i="10"/>
  <c r="M1327" i="10"/>
  <c r="M1326" i="10"/>
  <c r="M1325" i="10"/>
  <c r="M1324" i="10"/>
  <c r="M1323" i="10"/>
  <c r="N1323" i="10" s="1"/>
  <c r="M1322" i="10"/>
  <c r="M1321" i="10"/>
  <c r="M1320" i="10"/>
  <c r="M1319" i="10"/>
  <c r="N1319" i="10" s="1"/>
  <c r="M1318" i="10"/>
  <c r="M1317" i="10"/>
  <c r="M1316" i="10"/>
  <c r="N1316" i="10" s="1"/>
  <c r="M1315" i="10"/>
  <c r="M1314" i="10"/>
  <c r="N1314" i="10" s="1"/>
  <c r="M1313" i="10"/>
  <c r="M1312" i="10"/>
  <c r="M1311" i="10"/>
  <c r="M1310" i="10"/>
  <c r="M1309" i="10"/>
  <c r="M1308" i="10"/>
  <c r="M1307" i="10"/>
  <c r="N1307" i="10" s="1"/>
  <c r="M1306" i="10"/>
  <c r="M1305" i="10"/>
  <c r="M1304" i="10"/>
  <c r="M1303" i="10"/>
  <c r="N1302" i="10"/>
  <c r="M1302" i="10"/>
  <c r="M1301" i="10"/>
  <c r="M1300" i="10"/>
  <c r="M1299" i="10"/>
  <c r="M1298" i="10"/>
  <c r="M1297" i="10"/>
  <c r="N1297" i="10" s="1"/>
  <c r="M1296" i="10"/>
  <c r="M1295" i="10"/>
  <c r="M1294" i="10"/>
  <c r="N1294" i="10" s="1"/>
  <c r="M1293" i="10"/>
  <c r="M1292" i="10"/>
  <c r="M1291" i="10"/>
  <c r="N1291" i="10" s="1"/>
  <c r="M1290" i="10"/>
  <c r="M1289" i="10"/>
  <c r="M1288" i="10"/>
  <c r="M1287" i="10"/>
  <c r="N1287" i="10" s="1"/>
  <c r="M1286" i="10"/>
  <c r="M1285" i="10"/>
  <c r="N1285" i="10" s="1"/>
  <c r="M1284" i="10"/>
  <c r="M1283" i="10"/>
  <c r="M1282" i="10"/>
  <c r="M1281" i="10"/>
  <c r="M1280" i="10"/>
  <c r="M1279" i="10"/>
  <c r="M1278" i="10"/>
  <c r="N1278" i="10" s="1"/>
  <c r="M1277" i="10"/>
  <c r="N1276" i="10"/>
  <c r="M1276" i="10"/>
  <c r="M1275" i="10"/>
  <c r="M1274" i="10"/>
  <c r="M1273" i="10"/>
  <c r="M1272" i="10"/>
  <c r="N1272" i="10" s="1"/>
  <c r="M1271" i="10"/>
  <c r="M1270" i="10"/>
  <c r="M1269" i="10"/>
  <c r="N1269" i="10" s="1"/>
  <c r="M1268" i="10"/>
  <c r="M1267" i="10"/>
  <c r="M1266" i="10"/>
  <c r="N1266" i="10" s="1"/>
  <c r="M1265" i="10"/>
  <c r="M1264" i="10"/>
  <c r="M1263" i="10"/>
  <c r="M1262" i="10"/>
  <c r="M1261" i="10"/>
  <c r="N1260" i="10"/>
  <c r="M1260" i="10"/>
  <c r="M1259" i="10"/>
  <c r="M1258" i="10"/>
  <c r="M1257" i="10"/>
  <c r="M1256" i="10"/>
  <c r="M1255" i="10"/>
  <c r="M1254" i="10"/>
  <c r="M1253" i="10"/>
  <c r="M1252" i="10"/>
  <c r="N1252" i="10" s="1"/>
  <c r="M1251" i="10"/>
  <c r="N1250" i="10"/>
  <c r="M1250" i="10"/>
  <c r="M1249" i="10"/>
  <c r="M1248" i="10"/>
  <c r="M1247" i="10"/>
  <c r="M1246" i="10"/>
  <c r="M1245" i="10"/>
  <c r="N1244" i="10"/>
  <c r="M1244" i="10"/>
  <c r="M1243" i="10"/>
  <c r="M1242" i="10"/>
  <c r="N1241" i="10"/>
  <c r="M1241" i="10"/>
  <c r="M1240" i="10"/>
  <c r="M1239" i="10"/>
  <c r="M1238" i="10"/>
  <c r="N1237" i="10"/>
  <c r="M1237" i="10"/>
  <c r="M1236" i="10"/>
  <c r="M1235" i="10"/>
  <c r="N1234" i="10"/>
  <c r="M1234" i="10"/>
  <c r="M1233" i="10"/>
  <c r="M1232" i="10"/>
  <c r="M1231" i="10"/>
  <c r="M1230" i="10"/>
  <c r="M1229" i="10"/>
  <c r="N1228" i="10"/>
  <c r="M1228" i="10"/>
  <c r="M1227" i="10"/>
  <c r="M1226" i="10"/>
  <c r="N1225" i="10"/>
  <c r="M1225" i="10"/>
  <c r="M1224" i="10"/>
  <c r="M1223" i="10"/>
  <c r="M1222" i="10"/>
  <c r="M1221" i="10"/>
  <c r="M1220" i="10"/>
  <c r="M1219" i="10"/>
  <c r="N1219" i="10" s="1"/>
  <c r="M1218" i="10"/>
  <c r="M1217" i="10"/>
  <c r="M1216" i="10"/>
  <c r="N1216" i="10" s="1"/>
  <c r="M1215" i="10"/>
  <c r="M1214" i="10"/>
  <c r="M1213" i="10"/>
  <c r="N1212" i="10"/>
  <c r="M1212" i="10"/>
  <c r="M1211" i="10"/>
  <c r="M1210" i="10"/>
  <c r="N1210" i="10" s="1"/>
  <c r="M1209" i="10"/>
  <c r="M1208" i="10"/>
  <c r="N1208" i="10" s="1"/>
  <c r="M1207" i="10"/>
  <c r="M1206" i="10"/>
  <c r="M1205" i="10"/>
  <c r="N1205" i="10" s="1"/>
  <c r="M1204" i="10"/>
  <c r="M1203" i="10"/>
  <c r="M1202" i="10"/>
  <c r="M1201" i="10"/>
  <c r="M1200" i="10"/>
  <c r="N1199" i="10"/>
  <c r="M1199" i="10"/>
  <c r="M1198" i="10"/>
  <c r="M1197" i="10"/>
  <c r="N1196" i="10"/>
  <c r="M1196" i="10"/>
  <c r="M1195" i="10"/>
  <c r="N1195" i="10" s="1"/>
  <c r="M1194" i="10"/>
  <c r="M1193" i="10"/>
  <c r="M1192" i="10"/>
  <c r="N1191" i="10"/>
  <c r="M1191" i="10"/>
  <c r="M1190" i="10"/>
  <c r="M1189" i="10"/>
  <c r="M1188" i="10"/>
  <c r="N1187" i="10"/>
  <c r="M1187" i="10"/>
  <c r="M1186" i="10"/>
  <c r="M1185" i="10"/>
  <c r="N1184" i="10"/>
  <c r="M1184" i="10"/>
  <c r="M1183" i="10"/>
  <c r="M1182" i="10"/>
  <c r="M1181" i="10"/>
  <c r="M1180" i="10"/>
  <c r="M1179" i="10"/>
  <c r="N1179" i="10" s="1"/>
  <c r="M1178" i="10"/>
  <c r="M1177" i="10"/>
  <c r="M1176" i="10"/>
  <c r="N1175" i="10"/>
  <c r="M1175" i="10"/>
  <c r="M1174" i="10"/>
  <c r="M1173" i="10"/>
  <c r="M1172" i="10"/>
  <c r="M1171" i="10"/>
  <c r="M1170" i="10"/>
  <c r="M1169" i="10"/>
  <c r="N1169" i="10" s="1"/>
  <c r="M1168" i="10"/>
  <c r="M1167" i="10"/>
  <c r="M1166" i="10"/>
  <c r="M1165" i="10"/>
  <c r="N1164" i="10"/>
  <c r="M1164" i="10"/>
  <c r="M1163" i="10"/>
  <c r="M1162" i="10"/>
  <c r="M1161" i="10"/>
  <c r="M1160" i="10"/>
  <c r="N1160" i="10" s="1"/>
  <c r="M1159" i="10"/>
  <c r="M1158" i="10"/>
  <c r="M1157" i="10"/>
  <c r="M1156" i="10"/>
  <c r="N1156" i="10" s="1"/>
  <c r="M1155" i="10"/>
  <c r="M1154" i="10"/>
  <c r="M1153" i="10"/>
  <c r="M1152" i="10"/>
  <c r="M1151" i="10"/>
  <c r="M1150" i="10"/>
  <c r="N1150" i="10" s="1"/>
  <c r="N1149" i="10"/>
  <c r="M1149" i="10"/>
  <c r="M1148" i="10"/>
  <c r="M1147" i="10"/>
  <c r="M1146" i="10"/>
  <c r="N1145" i="10"/>
  <c r="M1145" i="10"/>
  <c r="M1144" i="10"/>
  <c r="N1144" i="10" s="1"/>
  <c r="M1143" i="10"/>
  <c r="M1142" i="10"/>
  <c r="M1141" i="10"/>
  <c r="M1140" i="10"/>
  <c r="M1139" i="10"/>
  <c r="M1138" i="10"/>
  <c r="M1137" i="10"/>
  <c r="N1137" i="10" s="1"/>
  <c r="M1136" i="10"/>
  <c r="M1135" i="10"/>
  <c r="N1135" i="10" s="1"/>
  <c r="M1134" i="10"/>
  <c r="M1133" i="10"/>
  <c r="M1132" i="10"/>
  <c r="M1131" i="10"/>
  <c r="N1131" i="10" s="1"/>
  <c r="M1130" i="10"/>
  <c r="M1129" i="10"/>
  <c r="M1128" i="10"/>
  <c r="M1127" i="10"/>
  <c r="N1126" i="10"/>
  <c r="M1126" i="10"/>
  <c r="M1125" i="10"/>
  <c r="N1125" i="10" s="1"/>
  <c r="M1124" i="10"/>
  <c r="M1123" i="10"/>
  <c r="M1122" i="10"/>
  <c r="M1121" i="10"/>
  <c r="M1120" i="10"/>
  <c r="M1119" i="10"/>
  <c r="M1118" i="10"/>
  <c r="N1118" i="10" s="1"/>
  <c r="M1117" i="10"/>
  <c r="M1116" i="10"/>
  <c r="N1116" i="10" s="1"/>
  <c r="M1115" i="10"/>
  <c r="M1114" i="10"/>
  <c r="M1113" i="10"/>
  <c r="M1112" i="10"/>
  <c r="M1111" i="10"/>
  <c r="N1110" i="10"/>
  <c r="M1110" i="10"/>
  <c r="M1109" i="10"/>
  <c r="M1108" i="10"/>
  <c r="N1107" i="10"/>
  <c r="M1107" i="10"/>
  <c r="M1106" i="10"/>
  <c r="M1105" i="10"/>
  <c r="M1104" i="10"/>
  <c r="M1103" i="10"/>
  <c r="M1102" i="10"/>
  <c r="N1102" i="10" s="1"/>
  <c r="N1101" i="10"/>
  <c r="M1101" i="10"/>
  <c r="M1100" i="10"/>
  <c r="M1099" i="10"/>
  <c r="M1098" i="10"/>
  <c r="M1097" i="10"/>
  <c r="M1096" i="10"/>
  <c r="N1096" i="10" s="1"/>
  <c r="M1095" i="10"/>
  <c r="M1094" i="10"/>
  <c r="M1093" i="10"/>
  <c r="M1092" i="10"/>
  <c r="N1091" i="10"/>
  <c r="M1091" i="10"/>
  <c r="M1090" i="10"/>
  <c r="M1089" i="10"/>
  <c r="M1088" i="10"/>
  <c r="M1087" i="10"/>
  <c r="N1087" i="10" s="1"/>
  <c r="M1086" i="10"/>
  <c r="M1085" i="10"/>
  <c r="M1084" i="10"/>
  <c r="M1083" i="10"/>
  <c r="N1082" i="10"/>
  <c r="M1082" i="10"/>
  <c r="M1081" i="10"/>
  <c r="N1081" i="10" s="1"/>
  <c r="M1080" i="10"/>
  <c r="M1079" i="10"/>
  <c r="M1078" i="10"/>
  <c r="M1077" i="10"/>
  <c r="N1076" i="10"/>
  <c r="M1076" i="10"/>
  <c r="M1075" i="10"/>
  <c r="M1074" i="10"/>
  <c r="M1073" i="10"/>
  <c r="M1072" i="10"/>
  <c r="M1071" i="10"/>
  <c r="M1070" i="10"/>
  <c r="N1069" i="10"/>
  <c r="M1069" i="10"/>
  <c r="M1068" i="10"/>
  <c r="M1067" i="10"/>
  <c r="N1067" i="10" s="1"/>
  <c r="M1066" i="10"/>
  <c r="M1065" i="10"/>
  <c r="M1064" i="10"/>
  <c r="M1063" i="10"/>
  <c r="M1062" i="10"/>
  <c r="M1061" i="10"/>
  <c r="N1061" i="10" s="1"/>
  <c r="M1060" i="10"/>
  <c r="M1059" i="10"/>
  <c r="M1058" i="10"/>
  <c r="M1057" i="10"/>
  <c r="N1057" i="10" s="1"/>
  <c r="M1056" i="10"/>
  <c r="M1055" i="10"/>
  <c r="N1055" i="10" s="1"/>
  <c r="M1054" i="10"/>
  <c r="M1053" i="10"/>
  <c r="M1052" i="10"/>
  <c r="M1051" i="10"/>
  <c r="N1051" i="10" s="1"/>
  <c r="M1050" i="10"/>
  <c r="M1049" i="10"/>
  <c r="M1048" i="10"/>
  <c r="N1048" i="10" s="1"/>
  <c r="M1047" i="10"/>
  <c r="M1046" i="10"/>
  <c r="M1045" i="10"/>
  <c r="N1044" i="10"/>
  <c r="M1044" i="10"/>
  <c r="M1043" i="10"/>
  <c r="M1042" i="10"/>
  <c r="M1041" i="10"/>
  <c r="N1040" i="10"/>
  <c r="M1040" i="10"/>
  <c r="M1039" i="10"/>
  <c r="M1038" i="10"/>
  <c r="M1037" i="10"/>
  <c r="M1036" i="10"/>
  <c r="N1036" i="10" s="1"/>
  <c r="M1035" i="10"/>
  <c r="M1034" i="10"/>
  <c r="M1033" i="10"/>
  <c r="N1033" i="10" s="1"/>
  <c r="M1032" i="10"/>
  <c r="M1031" i="10"/>
  <c r="M1030" i="10"/>
  <c r="M1029" i="10"/>
  <c r="N1029" i="10" s="1"/>
  <c r="M1028" i="10"/>
  <c r="M1027" i="10"/>
  <c r="M1026" i="10"/>
  <c r="M1025" i="10"/>
  <c r="N1024" i="10"/>
  <c r="M1024" i="10"/>
  <c r="M1023" i="10"/>
  <c r="N1022" i="10"/>
  <c r="M1022" i="10"/>
  <c r="M1021" i="10"/>
  <c r="M1020" i="10"/>
  <c r="M1019" i="10"/>
  <c r="M1018" i="10"/>
  <c r="M1017" i="10"/>
  <c r="M1016" i="10"/>
  <c r="M1015" i="10"/>
  <c r="N1014" i="10"/>
  <c r="M1014" i="10"/>
  <c r="M1013" i="10"/>
  <c r="N1013" i="10" s="1"/>
  <c r="M1012" i="10"/>
  <c r="M1011" i="10"/>
  <c r="M1010" i="10"/>
  <c r="M1009" i="10"/>
  <c r="M1008" i="10"/>
  <c r="M1007" i="10"/>
  <c r="M1006" i="10"/>
  <c r="N1006" i="10" s="1"/>
  <c r="M1005" i="10"/>
  <c r="M1004" i="10"/>
  <c r="N1004" i="10" s="1"/>
  <c r="M1003" i="10"/>
  <c r="M1002" i="10"/>
  <c r="M1001" i="10"/>
  <c r="M1000" i="10"/>
  <c r="M999" i="10"/>
  <c r="M998" i="10"/>
  <c r="M997" i="10"/>
  <c r="N997" i="10" s="1"/>
  <c r="M996" i="10"/>
  <c r="N995" i="10"/>
  <c r="M995" i="10"/>
  <c r="M994" i="10"/>
  <c r="M993" i="10"/>
  <c r="M992" i="10"/>
  <c r="M991" i="10"/>
  <c r="M990" i="10"/>
  <c r="N989" i="10"/>
  <c r="M989" i="10"/>
  <c r="M988" i="10"/>
  <c r="M987" i="10"/>
  <c r="N987" i="10" s="1"/>
  <c r="M986" i="10"/>
  <c r="M985" i="10"/>
  <c r="M984" i="10"/>
  <c r="M983" i="10"/>
  <c r="M982" i="10"/>
  <c r="M981" i="10"/>
  <c r="N981" i="10" s="1"/>
  <c r="N980" i="10"/>
  <c r="M980" i="10"/>
  <c r="M979" i="10"/>
  <c r="M978" i="10"/>
  <c r="M977" i="10"/>
  <c r="M976" i="10"/>
  <c r="M975" i="10"/>
  <c r="M974" i="10"/>
  <c r="M973" i="10"/>
  <c r="M972" i="10"/>
  <c r="M971" i="10"/>
  <c r="M970" i="10"/>
  <c r="N970" i="10" s="1"/>
  <c r="M969" i="10"/>
  <c r="M968" i="10"/>
  <c r="M967" i="10"/>
  <c r="N966" i="10"/>
  <c r="M966" i="10"/>
  <c r="M965" i="10"/>
  <c r="M964" i="10"/>
  <c r="M963" i="10"/>
  <c r="M962" i="10"/>
  <c r="M961" i="10"/>
  <c r="N961" i="10" s="1"/>
  <c r="M960" i="10"/>
  <c r="M959" i="10"/>
  <c r="M958" i="10"/>
  <c r="N958" i="10" s="1"/>
  <c r="M957" i="10"/>
  <c r="M956" i="10"/>
  <c r="M955" i="10"/>
  <c r="M954" i="10"/>
  <c r="N954" i="10" s="1"/>
  <c r="M953" i="10"/>
  <c r="M952" i="10"/>
  <c r="M951" i="10"/>
  <c r="M950" i="10"/>
  <c r="M949" i="10"/>
  <c r="M948" i="10"/>
  <c r="M947" i="10"/>
  <c r="N946" i="10"/>
  <c r="M946" i="10"/>
  <c r="M945" i="10"/>
  <c r="M944" i="10"/>
  <c r="N943" i="10"/>
  <c r="M943" i="10"/>
  <c r="M942" i="10"/>
  <c r="M941" i="10"/>
  <c r="M940" i="10"/>
  <c r="M939" i="10"/>
  <c r="M938" i="10"/>
  <c r="N938" i="10" s="1"/>
  <c r="M937" i="10"/>
  <c r="M936" i="10"/>
  <c r="M935" i="10"/>
  <c r="N935" i="10" s="1"/>
  <c r="M934" i="10"/>
  <c r="M933" i="10"/>
  <c r="M932" i="10"/>
  <c r="M931" i="10"/>
  <c r="M930" i="10"/>
  <c r="N929" i="10"/>
  <c r="M929" i="10"/>
  <c r="M928" i="10"/>
  <c r="M927" i="10"/>
  <c r="N926" i="10"/>
  <c r="M926" i="10"/>
  <c r="M925" i="10"/>
  <c r="N924" i="10"/>
  <c r="M924" i="10"/>
  <c r="M923" i="10"/>
  <c r="M922" i="10"/>
  <c r="M921" i="10"/>
  <c r="M920" i="10"/>
  <c r="M919" i="10"/>
  <c r="M918" i="10"/>
  <c r="N918" i="10" s="1"/>
  <c r="M917" i="10"/>
  <c r="M916" i="10"/>
  <c r="M915" i="10"/>
  <c r="N915" i="10" s="1"/>
  <c r="M914" i="10"/>
  <c r="M913" i="10"/>
  <c r="M912" i="10"/>
  <c r="N911" i="10"/>
  <c r="M911" i="10"/>
  <c r="M910" i="10"/>
  <c r="M909" i="10"/>
  <c r="M908" i="10"/>
  <c r="N907" i="10"/>
  <c r="M907" i="10"/>
  <c r="M906" i="10"/>
  <c r="N905" i="10"/>
  <c r="M905" i="10"/>
  <c r="M904" i="10"/>
  <c r="M903" i="10"/>
  <c r="N902" i="10"/>
  <c r="M902" i="10"/>
  <c r="M901" i="10"/>
  <c r="M900" i="10"/>
  <c r="M899" i="10"/>
  <c r="N898" i="10"/>
  <c r="M898" i="10"/>
  <c r="M897" i="10"/>
  <c r="M896" i="10"/>
  <c r="N895" i="10"/>
  <c r="M895" i="10"/>
  <c r="M894" i="10"/>
  <c r="M893" i="10"/>
  <c r="M892" i="10"/>
  <c r="M891" i="10"/>
  <c r="M890" i="10"/>
  <c r="N890" i="10" s="1"/>
  <c r="M889" i="10"/>
  <c r="M888" i="10"/>
  <c r="M887" i="10"/>
  <c r="N886" i="10"/>
  <c r="M886" i="10"/>
  <c r="M885" i="10"/>
  <c r="M884" i="10"/>
  <c r="M883" i="10"/>
  <c r="M882" i="10"/>
  <c r="M881" i="10"/>
  <c r="N881" i="10" s="1"/>
  <c r="M880" i="10"/>
  <c r="M879" i="10"/>
  <c r="M878" i="10"/>
  <c r="N878" i="10" s="1"/>
  <c r="M877" i="10"/>
  <c r="M876" i="10"/>
  <c r="M875" i="10"/>
  <c r="M874" i="10"/>
  <c r="N873" i="10"/>
  <c r="M873" i="10"/>
  <c r="M872" i="10"/>
  <c r="M871" i="10"/>
  <c r="M870" i="10"/>
  <c r="M869" i="10"/>
  <c r="M868" i="10"/>
  <c r="N868" i="10" s="1"/>
  <c r="M867" i="10"/>
  <c r="M866" i="10"/>
  <c r="M865" i="10"/>
  <c r="M864" i="10"/>
  <c r="N864" i="10" s="1"/>
  <c r="M863" i="10"/>
  <c r="M862" i="10"/>
  <c r="M861" i="10"/>
  <c r="N861" i="10" s="1"/>
  <c r="M860" i="10"/>
  <c r="M859" i="10"/>
  <c r="N859" i="10" s="1"/>
  <c r="M858" i="10"/>
  <c r="M857" i="10"/>
  <c r="M856" i="10"/>
  <c r="M855" i="10"/>
  <c r="M854" i="10"/>
  <c r="M853" i="10"/>
  <c r="M852" i="10"/>
  <c r="M851" i="10"/>
  <c r="N851" i="10" s="1"/>
  <c r="M850" i="10"/>
  <c r="M849" i="10"/>
  <c r="M848" i="10"/>
  <c r="N847" i="10"/>
  <c r="M847" i="10"/>
  <c r="M846" i="10"/>
  <c r="M845" i="10"/>
  <c r="M844" i="10"/>
  <c r="N843" i="10"/>
  <c r="M843" i="10"/>
  <c r="M842" i="10"/>
  <c r="N841" i="10"/>
  <c r="M841" i="10"/>
  <c r="M840" i="10"/>
  <c r="M839" i="10"/>
  <c r="N838" i="10"/>
  <c r="M838" i="10"/>
  <c r="M837" i="10"/>
  <c r="M836" i="10"/>
  <c r="M835" i="10"/>
  <c r="M834" i="10"/>
  <c r="M833" i="10"/>
  <c r="M832" i="10"/>
  <c r="N832" i="10" s="1"/>
  <c r="M831" i="10"/>
  <c r="M830" i="10"/>
  <c r="N830" i="10" s="1"/>
  <c r="M829" i="10"/>
  <c r="M828" i="10"/>
  <c r="M827" i="10"/>
  <c r="M826" i="10"/>
  <c r="N825" i="10"/>
  <c r="M825" i="10"/>
  <c r="M824" i="10"/>
  <c r="M823" i="10"/>
  <c r="M822" i="10"/>
  <c r="M821" i="10"/>
  <c r="M820" i="10"/>
  <c r="N820" i="10" s="1"/>
  <c r="M819" i="10"/>
  <c r="M818" i="10"/>
  <c r="M817" i="10"/>
  <c r="M816" i="10"/>
  <c r="N816" i="10" s="1"/>
  <c r="N815" i="10"/>
  <c r="M815" i="10"/>
  <c r="M814" i="10"/>
  <c r="M813" i="10"/>
  <c r="M812" i="10"/>
  <c r="M811" i="10"/>
  <c r="N811" i="10" s="1"/>
  <c r="M810" i="10"/>
  <c r="M809" i="10"/>
  <c r="M808" i="10"/>
  <c r="M807" i="10"/>
  <c r="N807" i="10" s="1"/>
  <c r="M806" i="10"/>
  <c r="M805" i="10"/>
  <c r="M804" i="10"/>
  <c r="N803" i="10"/>
  <c r="M803" i="10"/>
  <c r="M802" i="10"/>
  <c r="M801" i="10"/>
  <c r="M800" i="10"/>
  <c r="M799" i="10"/>
  <c r="M798" i="10"/>
  <c r="M797" i="10"/>
  <c r="M796" i="10"/>
  <c r="M795" i="10"/>
  <c r="M794" i="10"/>
  <c r="N794" i="10" s="1"/>
  <c r="M793" i="10"/>
  <c r="N792" i="10"/>
  <c r="M792" i="10"/>
  <c r="M791" i="10"/>
  <c r="M790" i="10"/>
  <c r="M789" i="10"/>
  <c r="M788" i="10"/>
  <c r="M787" i="10"/>
  <c r="N787" i="10" s="1"/>
  <c r="N786" i="10"/>
  <c r="M786" i="10"/>
  <c r="M785" i="10"/>
  <c r="M784" i="10"/>
  <c r="M783" i="10"/>
  <c r="M782" i="10"/>
  <c r="N782" i="10" s="1"/>
  <c r="M781" i="10"/>
  <c r="M780" i="10"/>
  <c r="M779" i="10"/>
  <c r="M778" i="10"/>
  <c r="N778" i="10" s="1"/>
  <c r="M777" i="10"/>
  <c r="M776" i="10"/>
  <c r="M775" i="10"/>
  <c r="M774" i="10"/>
  <c r="N773" i="10"/>
  <c r="M773" i="10"/>
  <c r="M772" i="10"/>
  <c r="N771" i="10"/>
  <c r="M771" i="10"/>
  <c r="M770" i="10"/>
  <c r="N770" i="10" s="1"/>
  <c r="M769" i="10"/>
  <c r="M768" i="10"/>
  <c r="M767" i="10"/>
  <c r="M766" i="10"/>
  <c r="M765" i="10"/>
  <c r="N764" i="10"/>
  <c r="M764" i="10"/>
  <c r="M763" i="10"/>
  <c r="N762" i="10"/>
  <c r="M762" i="10"/>
  <c r="M761" i="10"/>
  <c r="M760" i="10"/>
  <c r="M759" i="10"/>
  <c r="M758" i="10"/>
  <c r="M757" i="10"/>
  <c r="N757" i="10" s="1"/>
  <c r="M756" i="10"/>
  <c r="M755" i="10"/>
  <c r="M754" i="10"/>
  <c r="N754" i="10" s="1"/>
  <c r="M753" i="10"/>
  <c r="M752" i="10"/>
  <c r="M751" i="10"/>
  <c r="M750" i="10"/>
  <c r="M749" i="10"/>
  <c r="N748" i="10"/>
  <c r="M748" i="10"/>
  <c r="M747" i="10"/>
  <c r="N746" i="10"/>
  <c r="M746" i="10"/>
  <c r="M745" i="10"/>
  <c r="M744" i="10"/>
  <c r="M743" i="10"/>
  <c r="M742" i="10"/>
  <c r="M741" i="10"/>
  <c r="M740" i="10"/>
  <c r="N740" i="10" s="1"/>
  <c r="M739" i="10"/>
  <c r="M738" i="10"/>
  <c r="M737" i="10"/>
  <c r="M736" i="10"/>
  <c r="N735" i="10"/>
  <c r="M735" i="10"/>
  <c r="M734" i="10"/>
  <c r="M733" i="10"/>
  <c r="M732" i="10"/>
  <c r="M731" i="10"/>
  <c r="N731" i="10" s="1"/>
  <c r="M730" i="10"/>
  <c r="M729" i="10"/>
  <c r="M728" i="10"/>
  <c r="M727" i="10"/>
  <c r="N726" i="10"/>
  <c r="M726" i="10"/>
  <c r="M725" i="10"/>
  <c r="M724" i="10"/>
  <c r="M723" i="10"/>
  <c r="N722" i="10"/>
  <c r="M722" i="10"/>
  <c r="M721" i="10"/>
  <c r="M720" i="10"/>
  <c r="M719" i="10"/>
  <c r="M718" i="10"/>
  <c r="M717" i="10"/>
  <c r="N716" i="10"/>
  <c r="M716" i="10"/>
  <c r="M715" i="10"/>
  <c r="N715" i="10" s="1"/>
  <c r="M714" i="10"/>
  <c r="M713" i="10"/>
  <c r="M712" i="10"/>
  <c r="M711" i="10"/>
  <c r="M710" i="10"/>
  <c r="M709" i="10"/>
  <c r="M708" i="10"/>
  <c r="N708" i="10" s="1"/>
  <c r="N707" i="10"/>
  <c r="M707" i="10"/>
  <c r="M706" i="10"/>
  <c r="M705" i="10"/>
  <c r="M704" i="10"/>
  <c r="N703" i="10"/>
  <c r="M703" i="10"/>
  <c r="M702" i="10"/>
  <c r="M701" i="10"/>
  <c r="M700" i="10"/>
  <c r="M699" i="10"/>
  <c r="M698" i="10"/>
  <c r="M697" i="10"/>
  <c r="N696" i="10"/>
  <c r="M696" i="10"/>
  <c r="M695" i="10"/>
  <c r="M694" i="10"/>
  <c r="M693" i="10"/>
  <c r="M692" i="10"/>
  <c r="N692" i="10" s="1"/>
  <c r="N691" i="10"/>
  <c r="M691" i="10"/>
  <c r="M690" i="10"/>
  <c r="M689" i="10"/>
  <c r="M688" i="10"/>
  <c r="M687" i="10"/>
  <c r="M686" i="10"/>
  <c r="N686" i="10" s="1"/>
  <c r="M685" i="10"/>
  <c r="M684" i="10"/>
  <c r="M683" i="10"/>
  <c r="M682" i="10"/>
  <c r="M681" i="10"/>
  <c r="N680" i="10"/>
  <c r="M680" i="10"/>
  <c r="M679" i="10"/>
  <c r="M678" i="10"/>
  <c r="M677" i="10"/>
  <c r="M676" i="10"/>
  <c r="N676" i="10" s="1"/>
  <c r="M675" i="10"/>
  <c r="M674" i="10"/>
  <c r="M673" i="10"/>
  <c r="M672" i="10"/>
  <c r="N672" i="10" s="1"/>
  <c r="M671" i="10"/>
  <c r="M670" i="10"/>
  <c r="M669" i="10"/>
  <c r="N668" i="10"/>
  <c r="M668" i="10"/>
  <c r="M667" i="10"/>
  <c r="M666" i="10"/>
  <c r="N666" i="10" s="1"/>
  <c r="M665" i="10"/>
  <c r="M664" i="10"/>
  <c r="M663" i="10"/>
  <c r="M662" i="10"/>
  <c r="N661" i="10"/>
  <c r="M661" i="10"/>
  <c r="M660" i="10"/>
  <c r="N659" i="10"/>
  <c r="M659" i="10"/>
  <c r="M658" i="10"/>
  <c r="M657" i="10"/>
  <c r="M656" i="10"/>
  <c r="N655" i="10"/>
  <c r="M655" i="10"/>
  <c r="M654" i="10"/>
  <c r="M653" i="10"/>
  <c r="M652" i="10"/>
  <c r="M651" i="10"/>
  <c r="M650" i="10"/>
  <c r="N650" i="10" s="1"/>
  <c r="M649" i="10"/>
  <c r="M648" i="10"/>
  <c r="M647" i="10"/>
  <c r="N647" i="10" s="1"/>
  <c r="M646" i="10"/>
  <c r="M645" i="10"/>
  <c r="M644" i="10"/>
  <c r="N644" i="10" s="1"/>
  <c r="M643" i="10"/>
  <c r="M642" i="10"/>
  <c r="M641" i="10"/>
  <c r="N640" i="10"/>
  <c r="M640" i="10"/>
  <c r="M639" i="10"/>
  <c r="M638" i="10"/>
  <c r="M637" i="10"/>
  <c r="N636" i="10"/>
  <c r="M636" i="10"/>
  <c r="M635" i="10"/>
  <c r="M634" i="10"/>
  <c r="M633" i="10"/>
  <c r="M632" i="10"/>
  <c r="M631" i="10"/>
  <c r="N630" i="10"/>
  <c r="M630" i="10"/>
  <c r="M629" i="10"/>
  <c r="M628" i="10"/>
  <c r="M627" i="10"/>
  <c r="N626" i="10"/>
  <c r="M626" i="10"/>
  <c r="M625" i="10"/>
  <c r="M624" i="10"/>
  <c r="M623" i="10"/>
  <c r="M622" i="10"/>
  <c r="M621" i="10"/>
  <c r="M620" i="10"/>
  <c r="M619" i="10"/>
  <c r="M618" i="10"/>
  <c r="M617" i="10"/>
  <c r="N616" i="10"/>
  <c r="M616" i="10"/>
  <c r="M615" i="10"/>
  <c r="M614" i="10"/>
  <c r="N613" i="10"/>
  <c r="M613" i="10"/>
  <c r="M612" i="10"/>
  <c r="M611" i="10"/>
  <c r="M610" i="10"/>
  <c r="N609" i="10"/>
  <c r="M609" i="10"/>
  <c r="M608" i="10"/>
  <c r="M607" i="10"/>
  <c r="M606" i="10"/>
  <c r="M605" i="10"/>
  <c r="M604" i="10"/>
  <c r="M603" i="10"/>
  <c r="N602" i="10"/>
  <c r="M602" i="10"/>
  <c r="M601" i="10"/>
  <c r="M600" i="10"/>
  <c r="M599" i="10"/>
  <c r="M598" i="10"/>
  <c r="N598" i="10" s="1"/>
  <c r="M597" i="10"/>
  <c r="N596" i="10"/>
  <c r="M596" i="10"/>
  <c r="M595" i="10"/>
  <c r="M594" i="10"/>
  <c r="M593" i="10"/>
  <c r="M592" i="10"/>
  <c r="M591" i="10"/>
  <c r="N591" i="10" s="1"/>
  <c r="M590" i="10"/>
  <c r="M589" i="10"/>
  <c r="M588" i="10"/>
  <c r="N588" i="10" s="1"/>
  <c r="M587" i="10"/>
  <c r="M586" i="10"/>
  <c r="N586" i="10" s="1"/>
  <c r="M585" i="10"/>
  <c r="M584" i="10"/>
  <c r="M583" i="10"/>
  <c r="M582" i="10"/>
  <c r="M581" i="10"/>
  <c r="M580" i="10"/>
  <c r="M579" i="10"/>
  <c r="N579" i="10" s="1"/>
  <c r="M578" i="10"/>
  <c r="N577" i="10"/>
  <c r="M577" i="10"/>
  <c r="M576" i="10"/>
  <c r="M575" i="10"/>
  <c r="M574" i="10"/>
  <c r="M573" i="10"/>
  <c r="M572" i="10"/>
  <c r="N572" i="10" s="1"/>
  <c r="M571" i="10"/>
  <c r="M570" i="10"/>
  <c r="M569" i="10"/>
  <c r="M568" i="10"/>
  <c r="M567" i="10"/>
  <c r="M566" i="10"/>
  <c r="N566" i="10" s="1"/>
  <c r="M565" i="10"/>
  <c r="N564" i="10"/>
  <c r="M564" i="10"/>
  <c r="M563" i="10"/>
  <c r="M562" i="10"/>
  <c r="M561" i="10"/>
  <c r="M560" i="10"/>
  <c r="M559" i="10"/>
  <c r="N558" i="10"/>
  <c r="M558" i="10"/>
  <c r="M557" i="10"/>
  <c r="M556" i="10"/>
  <c r="N555" i="10"/>
  <c r="M555" i="10"/>
  <c r="M554" i="10"/>
  <c r="M553" i="10"/>
  <c r="N552" i="10"/>
  <c r="M552" i="10"/>
  <c r="M551" i="10"/>
  <c r="M550" i="10"/>
  <c r="M549" i="10"/>
  <c r="N548" i="10"/>
  <c r="M548" i="10"/>
  <c r="M547" i="10"/>
  <c r="M546" i="10"/>
  <c r="M545" i="10"/>
  <c r="M544" i="10"/>
  <c r="M543" i="10"/>
  <c r="N543" i="10" s="1"/>
  <c r="M542" i="10"/>
  <c r="M541" i="10"/>
  <c r="M540" i="10"/>
  <c r="M539" i="10"/>
  <c r="N538" i="10"/>
  <c r="M538" i="10"/>
  <c r="M537" i="10"/>
  <c r="N536" i="10"/>
  <c r="M536" i="10"/>
  <c r="M535" i="10"/>
  <c r="M534" i="10"/>
  <c r="M533" i="10"/>
  <c r="N532" i="10"/>
  <c r="M532" i="10"/>
  <c r="M531" i="10"/>
  <c r="M530" i="10"/>
  <c r="M529" i="10"/>
  <c r="M528" i="10"/>
  <c r="N528" i="10" s="1"/>
  <c r="M527" i="10"/>
  <c r="M526" i="10"/>
  <c r="M525" i="10"/>
  <c r="M524" i="10"/>
  <c r="N524" i="10" s="1"/>
  <c r="M523" i="10"/>
  <c r="M522" i="10"/>
  <c r="N522" i="10" s="1"/>
  <c r="M521" i="10"/>
  <c r="M520" i="10"/>
  <c r="M519" i="10"/>
  <c r="M518" i="10"/>
  <c r="N518" i="10" s="1"/>
  <c r="M517" i="10"/>
  <c r="M516" i="10"/>
  <c r="M515" i="10"/>
  <c r="M514" i="10"/>
  <c r="M513" i="10"/>
  <c r="M512" i="10"/>
  <c r="M511" i="10"/>
  <c r="N511" i="10" s="1"/>
  <c r="M510" i="10"/>
  <c r="M509" i="10"/>
  <c r="M508" i="10"/>
  <c r="M507" i="10"/>
  <c r="M506" i="10"/>
  <c r="M505" i="10"/>
  <c r="N505" i="10" s="1"/>
  <c r="M504" i="10"/>
  <c r="N503" i="10"/>
  <c r="M503" i="10"/>
  <c r="M502" i="10"/>
  <c r="M501" i="10"/>
  <c r="M500" i="10"/>
  <c r="M499" i="10"/>
  <c r="M498" i="10"/>
  <c r="N497" i="10"/>
  <c r="M497" i="10"/>
  <c r="M496" i="10"/>
  <c r="M495" i="10"/>
  <c r="M494" i="10"/>
  <c r="M493" i="10"/>
  <c r="M492" i="10"/>
  <c r="N492" i="10" s="1"/>
  <c r="M491" i="10"/>
  <c r="N490" i="10"/>
  <c r="M490" i="10"/>
  <c r="M489" i="10"/>
  <c r="M488" i="10"/>
  <c r="M487" i="10"/>
  <c r="M486" i="10"/>
  <c r="M485" i="10"/>
  <c r="N484" i="10"/>
  <c r="M484" i="10"/>
  <c r="M483" i="10"/>
  <c r="M482" i="10"/>
  <c r="N481" i="10"/>
  <c r="M481" i="10"/>
  <c r="M480" i="10"/>
  <c r="M479" i="10"/>
  <c r="M478" i="10"/>
  <c r="M477" i="10"/>
  <c r="M476" i="10"/>
  <c r="M475" i="10"/>
  <c r="M474" i="10"/>
  <c r="M473" i="10"/>
  <c r="M472" i="10"/>
  <c r="N472" i="10" s="1"/>
  <c r="M471" i="10"/>
  <c r="M470" i="10"/>
  <c r="M469" i="10"/>
  <c r="M468" i="10"/>
  <c r="M467" i="10"/>
  <c r="N466" i="10"/>
  <c r="M466" i="10"/>
  <c r="M465" i="10"/>
  <c r="M464" i="10"/>
  <c r="M463" i="10"/>
  <c r="M462" i="10"/>
  <c r="N462" i="10" s="1"/>
  <c r="M461" i="10"/>
  <c r="M460" i="10"/>
  <c r="M459" i="10"/>
  <c r="M458" i="10"/>
  <c r="N458" i="10" s="1"/>
  <c r="M457" i="10"/>
  <c r="M456" i="10"/>
  <c r="M455" i="10"/>
  <c r="M454" i="10"/>
  <c r="M453" i="10"/>
  <c r="M452" i="10"/>
  <c r="N452" i="10" s="1"/>
  <c r="N451" i="10"/>
  <c r="M451" i="10"/>
  <c r="M450" i="10"/>
  <c r="M449" i="10"/>
  <c r="M448" i="10"/>
  <c r="M447" i="10"/>
  <c r="M446" i="10"/>
  <c r="N446" i="10" s="1"/>
  <c r="M445" i="10"/>
  <c r="N444" i="10"/>
  <c r="M444" i="10"/>
  <c r="M443" i="10"/>
  <c r="M442" i="10"/>
  <c r="N441" i="10"/>
  <c r="M441" i="10"/>
  <c r="M440" i="10"/>
  <c r="M439" i="10"/>
  <c r="M438" i="10"/>
  <c r="M437" i="10"/>
  <c r="M436" i="10"/>
  <c r="N436" i="10" s="1"/>
  <c r="M435" i="10"/>
  <c r="M434" i="10"/>
  <c r="M433" i="10"/>
  <c r="M432" i="10"/>
  <c r="M431" i="10"/>
  <c r="M430" i="10"/>
  <c r="N430" i="10" s="1"/>
  <c r="N429" i="10"/>
  <c r="M429" i="10"/>
  <c r="M428" i="10"/>
  <c r="M427" i="10"/>
  <c r="M426" i="10"/>
  <c r="N425" i="10"/>
  <c r="M425" i="10"/>
  <c r="M424" i="10"/>
  <c r="M423" i="10"/>
  <c r="M422" i="10"/>
  <c r="M421" i="10"/>
  <c r="N421" i="10" s="1"/>
  <c r="M420" i="10"/>
  <c r="M419" i="10"/>
  <c r="M418" i="10"/>
  <c r="N418" i="10" s="1"/>
  <c r="M417" i="10"/>
  <c r="M416" i="10"/>
  <c r="M415" i="10"/>
  <c r="N415" i="10" s="1"/>
  <c r="M414" i="10"/>
  <c r="M413" i="10"/>
  <c r="M412" i="10"/>
  <c r="M411" i="10"/>
  <c r="N410" i="10"/>
  <c r="M410" i="10"/>
  <c r="M409" i="10"/>
  <c r="M408" i="10"/>
  <c r="M407" i="10"/>
  <c r="M406" i="10"/>
  <c r="M405" i="10"/>
  <c r="N405" i="10" s="1"/>
  <c r="M404" i="10"/>
  <c r="M403" i="10"/>
  <c r="M402" i="10"/>
  <c r="N402" i="10" s="1"/>
  <c r="M401" i="10"/>
  <c r="N400" i="10"/>
  <c r="M400" i="10"/>
  <c r="M399" i="10"/>
  <c r="M398" i="10"/>
  <c r="M397" i="10"/>
  <c r="M396" i="10"/>
  <c r="M395" i="10"/>
  <c r="N394" i="10"/>
  <c r="M394" i="10"/>
  <c r="M393" i="10"/>
  <c r="M392" i="10"/>
  <c r="M391" i="10"/>
  <c r="M390" i="10"/>
  <c r="M389" i="10"/>
  <c r="M388" i="10"/>
  <c r="N388" i="10" s="1"/>
  <c r="M387" i="10"/>
  <c r="M386" i="10"/>
  <c r="M385" i="10"/>
  <c r="N384" i="10"/>
  <c r="M384" i="10"/>
  <c r="M383" i="10"/>
  <c r="M382" i="10"/>
  <c r="N382" i="10" s="1"/>
  <c r="M381" i="10"/>
  <c r="M380" i="10"/>
  <c r="M379" i="10"/>
  <c r="N378" i="10"/>
  <c r="M378" i="10"/>
  <c r="M377" i="10"/>
  <c r="M376" i="10"/>
  <c r="M375" i="10"/>
  <c r="M374" i="10"/>
  <c r="M373" i="10"/>
  <c r="N373" i="10" s="1"/>
  <c r="M372" i="10"/>
  <c r="M371" i="10"/>
  <c r="M370" i="10"/>
  <c r="M369" i="10"/>
  <c r="M368" i="10"/>
  <c r="M367" i="10"/>
  <c r="M366" i="10"/>
  <c r="M365" i="10"/>
  <c r="N365" i="10" s="1"/>
  <c r="M364" i="10"/>
  <c r="M363" i="10"/>
  <c r="M362" i="10"/>
  <c r="N361" i="10"/>
  <c r="M361" i="10"/>
  <c r="M360" i="10"/>
  <c r="M359" i="10"/>
  <c r="M358" i="10"/>
  <c r="N357" i="10"/>
  <c r="M357" i="10"/>
  <c r="M356" i="10"/>
  <c r="N356" i="10" s="1"/>
  <c r="M355" i="10"/>
  <c r="M354" i="10"/>
  <c r="M353" i="10"/>
  <c r="N353" i="10" s="1"/>
  <c r="M352" i="10"/>
  <c r="M351" i="10"/>
  <c r="M350" i="10"/>
  <c r="M349" i="10"/>
  <c r="M348" i="10"/>
  <c r="M347" i="10"/>
  <c r="N347" i="10" s="1"/>
  <c r="M346" i="10"/>
  <c r="M345" i="10"/>
  <c r="M344" i="10"/>
  <c r="N344" i="10" s="1"/>
  <c r="M343" i="10"/>
  <c r="N342" i="10"/>
  <c r="M342" i="10"/>
  <c r="M341" i="10"/>
  <c r="M340" i="10"/>
  <c r="N339" i="10"/>
  <c r="M339" i="10"/>
  <c r="M338" i="10"/>
  <c r="M337" i="10"/>
  <c r="M336" i="10"/>
  <c r="M335" i="10"/>
  <c r="N335" i="10" s="1"/>
  <c r="M334" i="10"/>
  <c r="M333" i="10"/>
  <c r="M332" i="10"/>
  <c r="M331" i="10"/>
  <c r="N331" i="10" s="1"/>
  <c r="M330" i="10"/>
  <c r="M329" i="10"/>
  <c r="M328" i="10"/>
  <c r="M327" i="10"/>
  <c r="M326" i="10"/>
  <c r="M325" i="10"/>
  <c r="N325" i="10" s="1"/>
  <c r="M324" i="10"/>
  <c r="N324" i="10" s="1"/>
  <c r="M323" i="10"/>
  <c r="M322" i="10"/>
  <c r="M321" i="10"/>
  <c r="N320" i="10"/>
  <c r="M320" i="10"/>
  <c r="M319" i="10"/>
  <c r="M318" i="10"/>
  <c r="M317" i="10"/>
  <c r="M316" i="10"/>
  <c r="M315" i="10"/>
  <c r="N315" i="10" s="1"/>
  <c r="M314" i="10"/>
  <c r="M313" i="10"/>
  <c r="M312" i="10"/>
  <c r="N311" i="10"/>
  <c r="M311" i="10"/>
  <c r="M310" i="10"/>
  <c r="M309" i="10"/>
  <c r="M308" i="10"/>
  <c r="N307" i="10"/>
  <c r="M307" i="10"/>
  <c r="M306" i="10"/>
  <c r="N305" i="10"/>
  <c r="M305" i="10"/>
  <c r="M304" i="10"/>
  <c r="M303" i="10"/>
  <c r="M302" i="10"/>
  <c r="M301" i="10"/>
  <c r="M300" i="10"/>
  <c r="M299" i="10"/>
  <c r="N298" i="10"/>
  <c r="M298" i="10"/>
  <c r="M297" i="10"/>
  <c r="M296" i="10"/>
  <c r="M295" i="10"/>
  <c r="N294" i="10"/>
  <c r="M294" i="10"/>
  <c r="M293" i="10"/>
  <c r="M292" i="10"/>
  <c r="M291" i="10"/>
  <c r="M290" i="10"/>
  <c r="N290" i="10" s="1"/>
  <c r="M289" i="10"/>
  <c r="M288" i="10"/>
  <c r="M287" i="10"/>
  <c r="M286" i="10"/>
  <c r="N286" i="10" s="1"/>
  <c r="M285" i="10"/>
  <c r="M284" i="10"/>
  <c r="M283" i="10"/>
  <c r="M282" i="10"/>
  <c r="N282" i="10" s="1"/>
  <c r="M281" i="10"/>
  <c r="N281" i="10" s="1"/>
  <c r="M280" i="10"/>
  <c r="M279" i="10"/>
  <c r="M278" i="10"/>
  <c r="M277" i="10"/>
  <c r="M276" i="10"/>
  <c r="M275" i="10"/>
  <c r="M274" i="10"/>
  <c r="M273" i="10"/>
  <c r="M272" i="10"/>
  <c r="N271" i="10"/>
  <c r="M271" i="10"/>
  <c r="M270" i="10"/>
  <c r="M269" i="10"/>
  <c r="N268" i="10"/>
  <c r="M268" i="10"/>
  <c r="M267" i="10"/>
  <c r="M266" i="10"/>
  <c r="M265" i="10"/>
  <c r="M264" i="10"/>
  <c r="M263" i="10"/>
  <c r="N263" i="10" s="1"/>
  <c r="M262" i="10"/>
  <c r="M261" i="10"/>
  <c r="M260" i="10"/>
  <c r="M259" i="10"/>
  <c r="N259" i="10" s="1"/>
  <c r="M258" i="10"/>
  <c r="M257" i="10"/>
  <c r="M256" i="10"/>
  <c r="M255" i="10"/>
  <c r="M254" i="10"/>
  <c r="M253" i="10"/>
  <c r="N253" i="10" s="1"/>
  <c r="M252" i="10"/>
  <c r="M251" i="10"/>
  <c r="N251" i="10" s="1"/>
  <c r="M250" i="10"/>
  <c r="M249" i="10"/>
  <c r="M248" i="10"/>
  <c r="M247" i="10"/>
  <c r="N247" i="10" s="1"/>
  <c r="M246" i="10"/>
  <c r="M245" i="10"/>
  <c r="M244" i="10"/>
  <c r="N243" i="10"/>
  <c r="M243" i="10"/>
  <c r="M242" i="10"/>
  <c r="M241" i="10"/>
  <c r="M240" i="10"/>
  <c r="M239" i="10"/>
  <c r="M238" i="10"/>
  <c r="M237" i="10"/>
  <c r="N237" i="10" s="1"/>
  <c r="M236" i="10"/>
  <c r="M235" i="10"/>
  <c r="M234" i="10"/>
  <c r="M233" i="10"/>
  <c r="N233" i="10" s="1"/>
  <c r="M232" i="10"/>
  <c r="N232" i="10" s="1"/>
  <c r="M231" i="10"/>
  <c r="M230" i="10"/>
  <c r="M229" i="10"/>
  <c r="M228" i="10"/>
  <c r="N228" i="10" s="1"/>
  <c r="M227" i="10"/>
  <c r="M226" i="10"/>
  <c r="M225" i="10"/>
  <c r="M224" i="10"/>
  <c r="N223" i="10"/>
  <c r="M223" i="10"/>
  <c r="M222" i="10"/>
  <c r="M221" i="10"/>
  <c r="M220" i="10"/>
  <c r="M219" i="10"/>
  <c r="M218" i="10"/>
  <c r="M217" i="10"/>
  <c r="N217" i="10" s="1"/>
  <c r="M216" i="10"/>
  <c r="M215" i="10"/>
  <c r="M214" i="10"/>
  <c r="N214" i="10" s="1"/>
  <c r="M213" i="10"/>
  <c r="M212" i="10"/>
  <c r="N212" i="10" s="1"/>
  <c r="M211" i="10"/>
  <c r="M210" i="10"/>
  <c r="M209" i="10"/>
  <c r="N208" i="10"/>
  <c r="M208" i="10"/>
  <c r="M207" i="10"/>
  <c r="M206" i="10"/>
  <c r="M205" i="10"/>
  <c r="M204" i="10"/>
  <c r="M203" i="10"/>
  <c r="N203" i="10" s="1"/>
  <c r="M202" i="10"/>
  <c r="N201" i="10"/>
  <c r="M201" i="10"/>
  <c r="M200" i="10"/>
  <c r="M199" i="10"/>
  <c r="M198" i="10"/>
  <c r="M197" i="10"/>
  <c r="M196" i="10"/>
  <c r="M195" i="10"/>
  <c r="N194" i="10"/>
  <c r="M194" i="10"/>
  <c r="M193" i="10"/>
  <c r="M192" i="10"/>
  <c r="M191" i="10"/>
  <c r="M190" i="10"/>
  <c r="M189" i="10"/>
  <c r="M188" i="10"/>
  <c r="N188" i="10" s="1"/>
  <c r="M187" i="10"/>
  <c r="N187" i="10" s="1"/>
  <c r="M186" i="10"/>
  <c r="M185" i="10"/>
  <c r="M184" i="10"/>
  <c r="N184" i="10" s="1"/>
  <c r="M183" i="10"/>
  <c r="N182" i="10"/>
  <c r="M182" i="10"/>
  <c r="M181" i="10"/>
  <c r="M180" i="10"/>
  <c r="N179" i="10"/>
  <c r="M179" i="10"/>
  <c r="N178" i="10"/>
  <c r="M178" i="10"/>
  <c r="M177" i="10"/>
  <c r="M176" i="10"/>
  <c r="N175" i="10"/>
  <c r="M175" i="10"/>
  <c r="M174" i="10"/>
  <c r="M173" i="10"/>
  <c r="N172" i="10"/>
  <c r="M172" i="10"/>
  <c r="M171" i="10"/>
  <c r="M170" i="10"/>
  <c r="N169" i="10"/>
  <c r="M169" i="10"/>
  <c r="M168" i="10"/>
  <c r="M167" i="10"/>
  <c r="N166" i="10"/>
  <c r="M166" i="10"/>
  <c r="M165" i="10"/>
  <c r="M164" i="10"/>
  <c r="M163" i="10"/>
  <c r="M162" i="10"/>
  <c r="N162" i="10" s="1"/>
  <c r="M161" i="10"/>
  <c r="N160" i="10"/>
  <c r="M160" i="10"/>
  <c r="M159" i="10"/>
  <c r="M158" i="10"/>
  <c r="M157" i="10"/>
  <c r="M156" i="10"/>
  <c r="N155" i="10"/>
  <c r="M155" i="10"/>
  <c r="M154" i="10"/>
  <c r="M153" i="10"/>
  <c r="N152" i="10"/>
  <c r="M152" i="10"/>
  <c r="M151" i="10"/>
  <c r="M150" i="10"/>
  <c r="N149" i="10"/>
  <c r="M149" i="10"/>
  <c r="M148" i="10"/>
  <c r="M147" i="10"/>
  <c r="M146" i="10"/>
  <c r="M145" i="10"/>
  <c r="N144" i="10"/>
  <c r="M144" i="10"/>
  <c r="M143" i="10"/>
  <c r="M142" i="10"/>
  <c r="M141" i="10"/>
  <c r="N141" i="10" s="1"/>
  <c r="N140" i="10"/>
  <c r="M140" i="10"/>
  <c r="M139" i="10"/>
  <c r="M138" i="10"/>
  <c r="N137" i="10"/>
  <c r="M137" i="10"/>
  <c r="M136" i="10"/>
  <c r="M135" i="10"/>
  <c r="M134" i="10"/>
  <c r="N133" i="10"/>
  <c r="M133" i="10"/>
  <c r="M132" i="10"/>
  <c r="M131" i="10"/>
  <c r="M130" i="10"/>
  <c r="N130" i="10" s="1"/>
  <c r="M129" i="10"/>
  <c r="M128" i="10"/>
  <c r="M127" i="10"/>
  <c r="M126" i="10"/>
  <c r="N126" i="10" s="1"/>
  <c r="M125" i="10"/>
  <c r="M124" i="10"/>
  <c r="M123" i="10"/>
  <c r="M122" i="10"/>
  <c r="N121" i="10"/>
  <c r="M121" i="10"/>
  <c r="M120" i="10"/>
  <c r="N120" i="10" s="1"/>
  <c r="M119" i="10"/>
  <c r="M118" i="10"/>
  <c r="M117" i="10"/>
  <c r="M116" i="10"/>
  <c r="N115" i="10"/>
  <c r="M115" i="10"/>
  <c r="M114" i="10"/>
  <c r="M113" i="10"/>
  <c r="M112" i="10"/>
  <c r="N111" i="10"/>
  <c r="M111" i="10"/>
  <c r="M110" i="10"/>
  <c r="M109" i="10"/>
  <c r="M108" i="10"/>
  <c r="M107" i="10"/>
  <c r="N107" i="10" s="1"/>
  <c r="M106" i="10"/>
  <c r="N105" i="10"/>
  <c r="M105" i="10"/>
  <c r="M104" i="10"/>
  <c r="M103" i="10"/>
  <c r="M102" i="10"/>
  <c r="M101" i="10"/>
  <c r="N101" i="10" s="1"/>
  <c r="M100" i="10"/>
  <c r="M99" i="10"/>
  <c r="M98" i="10"/>
  <c r="M97" i="10"/>
  <c r="M96" i="10"/>
  <c r="N95" i="10"/>
  <c r="M95" i="10"/>
  <c r="M94" i="10"/>
  <c r="N93" i="10"/>
  <c r="M93" i="10"/>
  <c r="M92" i="10"/>
  <c r="M91" i="10"/>
  <c r="N90" i="10"/>
  <c r="M90" i="10"/>
  <c r="M89" i="10"/>
  <c r="M88" i="10"/>
  <c r="M87" i="10"/>
  <c r="M86" i="10"/>
  <c r="M85" i="10"/>
  <c r="N85" i="10" s="1"/>
  <c r="M84" i="10"/>
  <c r="N83" i="10"/>
  <c r="M83" i="10"/>
  <c r="M82" i="10"/>
  <c r="M81" i="10"/>
  <c r="M80" i="10"/>
  <c r="M79" i="10"/>
  <c r="M78" i="10"/>
  <c r="N77" i="10"/>
  <c r="M77" i="10"/>
  <c r="M76" i="10"/>
  <c r="M75" i="10"/>
  <c r="N74" i="10"/>
  <c r="M74" i="10"/>
  <c r="M73" i="10"/>
  <c r="M72" i="10"/>
  <c r="N72" i="10" s="1"/>
  <c r="M71" i="10"/>
  <c r="M70" i="10"/>
  <c r="M69" i="10"/>
  <c r="M68" i="10"/>
  <c r="M67" i="10"/>
  <c r="M66" i="10"/>
  <c r="N66" i="10" s="1"/>
  <c r="M65" i="10"/>
  <c r="M64" i="10"/>
  <c r="N64" i="10" s="1"/>
  <c r="M63" i="10"/>
  <c r="M62" i="10"/>
  <c r="M61" i="10"/>
  <c r="M60" i="10"/>
  <c r="M59" i="10"/>
  <c r="N59" i="10" s="1"/>
  <c r="M58" i="10"/>
  <c r="M57" i="10"/>
  <c r="M56" i="10"/>
  <c r="N56" i="10" s="1"/>
  <c r="M55" i="10"/>
  <c r="M54" i="10"/>
  <c r="M53" i="10"/>
  <c r="M52" i="10"/>
  <c r="M51" i="10"/>
  <c r="M50" i="10"/>
  <c r="N50" i="10" s="1"/>
  <c r="M49" i="10"/>
  <c r="M48" i="10"/>
  <c r="M47" i="10"/>
  <c r="M46" i="10"/>
  <c r="N46" i="10" s="1"/>
  <c r="M45" i="10"/>
  <c r="M44" i="10"/>
  <c r="M43" i="10"/>
  <c r="N43" i="10" s="1"/>
  <c r="M42" i="10"/>
  <c r="M41" i="10"/>
  <c r="N41" i="10" s="1"/>
  <c r="M40" i="10"/>
  <c r="M39" i="10"/>
  <c r="M38" i="10"/>
  <c r="M37" i="10"/>
  <c r="M36" i="10"/>
  <c r="M35" i="10"/>
  <c r="M34" i="10"/>
  <c r="N34" i="10" s="1"/>
  <c r="M33" i="10"/>
  <c r="M32" i="10"/>
  <c r="M31" i="10"/>
  <c r="M30" i="10"/>
  <c r="N30" i="10" s="1"/>
  <c r="M29" i="10"/>
  <c r="M28" i="10"/>
  <c r="M27" i="10"/>
  <c r="N26" i="10"/>
  <c r="M26" i="10"/>
  <c r="M25" i="10"/>
  <c r="M24" i="10"/>
  <c r="N23" i="10"/>
  <c r="M23" i="10"/>
  <c r="M22" i="10"/>
  <c r="M21" i="10"/>
  <c r="N20" i="10"/>
  <c r="M20" i="10"/>
  <c r="M19" i="10"/>
  <c r="M18" i="10"/>
  <c r="M17" i="10"/>
  <c r="M16" i="10"/>
  <c r="M15" i="10"/>
  <c r="M14" i="10"/>
  <c r="M13" i="10"/>
  <c r="M12" i="10"/>
  <c r="M11" i="10"/>
  <c r="N11" i="10" s="1"/>
  <c r="M10" i="10"/>
  <c r="M9" i="10"/>
  <c r="M8" i="10"/>
  <c r="N8" i="10" s="1"/>
  <c r="M7" i="10"/>
  <c r="M6" i="10"/>
  <c r="M5" i="10"/>
  <c r="N5" i="10" s="1"/>
  <c r="M4" i="10"/>
  <c r="M3" i="10"/>
  <c r="M2" i="10"/>
</calcChain>
</file>

<file path=xl/sharedStrings.xml><?xml version="1.0" encoding="utf-8"?>
<sst xmlns="http://schemas.openxmlformats.org/spreadsheetml/2006/main" count="60035" uniqueCount="2956">
  <si>
    <t>회사명</t>
  </si>
  <si>
    <t>종목코드</t>
  </si>
  <si>
    <t>사업연도</t>
  </si>
  <si>
    <t>결산월</t>
  </si>
  <si>
    <t>산업별 지수 업종</t>
    <phoneticPr fontId="3" type="noConversion"/>
  </si>
  <si>
    <t>업종별 배당률</t>
    <phoneticPr fontId="3" type="noConversion"/>
  </si>
  <si>
    <t>액면가</t>
  </si>
  <si>
    <t>기말주식수</t>
  </si>
  <si>
    <t>주당배당금</t>
  </si>
  <si>
    <t>배당성향</t>
  </si>
  <si>
    <t>총배당금액</t>
  </si>
  <si>
    <t>시가배당률</t>
  </si>
  <si>
    <t>시가총액</t>
    <phoneticPr fontId="3" type="noConversion"/>
  </si>
  <si>
    <t>PER</t>
    <phoneticPr fontId="3" type="noConversion"/>
  </si>
  <si>
    <t>PBR</t>
    <phoneticPr fontId="3" type="noConversion"/>
  </si>
  <si>
    <t>EPS</t>
    <phoneticPr fontId="3" type="noConversion"/>
  </si>
  <si>
    <t>동아엘텍</t>
  </si>
  <si>
    <t>088130</t>
  </si>
  <si>
    <t>2022</t>
  </si>
  <si>
    <t>12</t>
  </si>
  <si>
    <t>기계·장비</t>
  </si>
  <si>
    <t>-</t>
  </si>
  <si>
    <t>씨젠</t>
  </si>
  <si>
    <t>096530</t>
  </si>
  <si>
    <t>2023</t>
  </si>
  <si>
    <t>제약</t>
  </si>
  <si>
    <t>일양약품</t>
  </si>
  <si>
    <t>007570</t>
  </si>
  <si>
    <t>인터로조</t>
  </si>
  <si>
    <t>119610</t>
  </si>
  <si>
    <t>2024</t>
  </si>
  <si>
    <t>의료·정밀기기</t>
  </si>
  <si>
    <t>지씨셀</t>
  </si>
  <si>
    <t>144510</t>
  </si>
  <si>
    <t>일반서비스</t>
  </si>
  <si>
    <t>SJG세종</t>
  </si>
  <si>
    <t>033530</t>
  </si>
  <si>
    <t>운송장비·부품</t>
  </si>
  <si>
    <t>창해에탄올</t>
  </si>
  <si>
    <t>004650</t>
  </si>
  <si>
    <t>음식료·담배</t>
  </si>
  <si>
    <t>현대제철</t>
  </si>
  <si>
    <t>004020</t>
  </si>
  <si>
    <t>금속</t>
  </si>
  <si>
    <t>에스엠</t>
  </si>
  <si>
    <t>041510</t>
  </si>
  <si>
    <t>오락·문화</t>
  </si>
  <si>
    <t>화승인더스트리</t>
  </si>
  <si>
    <t>006060</t>
  </si>
  <si>
    <t>화학</t>
  </si>
  <si>
    <t>넷마블</t>
  </si>
  <si>
    <t>251270</t>
  </si>
  <si>
    <t>IT 서비스</t>
  </si>
  <si>
    <t>동일금속</t>
  </si>
  <si>
    <t>109860</t>
  </si>
  <si>
    <t>조흥</t>
  </si>
  <si>
    <t>002600</t>
  </si>
  <si>
    <t>비씨월드제약</t>
  </si>
  <si>
    <t>200780</t>
  </si>
  <si>
    <t>이노룰스</t>
  </si>
  <si>
    <t>296640</t>
  </si>
  <si>
    <t>소프트웨어</t>
  </si>
  <si>
    <t>인화정공</t>
  </si>
  <si>
    <t>101930</t>
  </si>
  <si>
    <t>HL홀딩스</t>
  </si>
  <si>
    <t>060980</t>
  </si>
  <si>
    <t>금융</t>
  </si>
  <si>
    <t>교촌에프앤비</t>
  </si>
  <si>
    <t>339770</t>
  </si>
  <si>
    <t>유통</t>
  </si>
  <si>
    <t>SK네트웍스</t>
  </si>
  <si>
    <t>001740</t>
  </si>
  <si>
    <t>한온시스템</t>
  </si>
  <si>
    <t>018880</t>
  </si>
  <si>
    <t>한솔제지</t>
  </si>
  <si>
    <t>213500</t>
  </si>
  <si>
    <t>종이·목재</t>
  </si>
  <si>
    <t>한국파마</t>
  </si>
  <si>
    <t>032300</t>
  </si>
  <si>
    <t>이랜텍</t>
  </si>
  <si>
    <t>054210</t>
  </si>
  <si>
    <t>전기·전자</t>
  </si>
  <si>
    <t>에이블씨엔씨</t>
  </si>
  <si>
    <t>078520</t>
  </si>
  <si>
    <t>파버나인</t>
  </si>
  <si>
    <t>177830</t>
  </si>
  <si>
    <t>도화엔지니어링</t>
  </si>
  <si>
    <t>002150</t>
  </si>
  <si>
    <t>예스24</t>
  </si>
  <si>
    <t>053280</t>
  </si>
  <si>
    <t>인터넷</t>
  </si>
  <si>
    <t>태양금속공업</t>
  </si>
  <si>
    <t>004100</t>
  </si>
  <si>
    <t>테스</t>
  </si>
  <si>
    <t>095610</t>
  </si>
  <si>
    <t>반도체</t>
  </si>
  <si>
    <t>삼진</t>
  </si>
  <si>
    <t>032750</t>
  </si>
  <si>
    <t>0.12 / (2023-12-31)</t>
  </si>
  <si>
    <t>포스코퓨처엠</t>
  </si>
  <si>
    <t>003670</t>
  </si>
  <si>
    <t>엘엠에스</t>
  </si>
  <si>
    <t>073110</t>
  </si>
  <si>
    <t>IT부품</t>
  </si>
  <si>
    <t>롯데케미칼</t>
  </si>
  <si>
    <t>011170</t>
  </si>
  <si>
    <t>GS리테일</t>
  </si>
  <si>
    <t>007070</t>
  </si>
  <si>
    <t>대창스틸</t>
  </si>
  <si>
    <t>140520</t>
  </si>
  <si>
    <t>웅진씽크빅</t>
  </si>
  <si>
    <t>095720</t>
  </si>
  <si>
    <t>서울평가정보</t>
  </si>
  <si>
    <t>036120</t>
  </si>
  <si>
    <t>현대퓨처넷</t>
  </si>
  <si>
    <t>126560</t>
  </si>
  <si>
    <t>통신</t>
  </si>
  <si>
    <t>LK삼양</t>
  </si>
  <si>
    <t>225190</t>
  </si>
  <si>
    <t>효성</t>
  </si>
  <si>
    <t>004800</t>
  </si>
  <si>
    <t>피제이메탈</t>
  </si>
  <si>
    <t>128660</t>
  </si>
  <si>
    <t>넥센</t>
  </si>
  <si>
    <t>005720</t>
  </si>
  <si>
    <t>남양유업</t>
  </si>
  <si>
    <t>003920</t>
  </si>
  <si>
    <t>시알홀딩스</t>
  </si>
  <si>
    <t>000480</t>
  </si>
  <si>
    <t>비금속</t>
  </si>
  <si>
    <t>방림</t>
  </si>
  <si>
    <t>003610</t>
  </si>
  <si>
    <t>09</t>
  </si>
  <si>
    <t>섬유·의류</t>
  </si>
  <si>
    <t>갤럭시아머니트리</t>
  </si>
  <si>
    <t>094480</t>
  </si>
  <si>
    <t>대화제약</t>
  </si>
  <si>
    <t>067080</t>
  </si>
  <si>
    <t>케이사인</t>
  </si>
  <si>
    <t>192250</t>
  </si>
  <si>
    <t>한솔홀딩스</t>
  </si>
  <si>
    <t>004150</t>
  </si>
  <si>
    <t>크레버스</t>
  </si>
  <si>
    <t>096240</t>
  </si>
  <si>
    <t>파세코</t>
  </si>
  <si>
    <t>037070</t>
  </si>
  <si>
    <t>동국산업</t>
  </si>
  <si>
    <t>005160</t>
  </si>
  <si>
    <t>기가비스</t>
  </si>
  <si>
    <t>420770</t>
  </si>
  <si>
    <t>동아에스티</t>
  </si>
  <si>
    <t>170900</t>
  </si>
  <si>
    <t>0.02 / (2023-12-31)</t>
  </si>
  <si>
    <t>위닉스</t>
  </si>
  <si>
    <t>044340</t>
  </si>
  <si>
    <t>로지시스</t>
  </si>
  <si>
    <t>067730</t>
  </si>
  <si>
    <t>컴퓨터서비스</t>
  </si>
  <si>
    <t>중앙에너비스</t>
  </si>
  <si>
    <t>000440</t>
  </si>
  <si>
    <t>해성산업</t>
  </si>
  <si>
    <t>034810</t>
  </si>
  <si>
    <t>이구산업</t>
  </si>
  <si>
    <t>025820</t>
  </si>
  <si>
    <t>대모</t>
  </si>
  <si>
    <t>317850</t>
  </si>
  <si>
    <t>안국약품</t>
  </si>
  <si>
    <t>001540</t>
  </si>
  <si>
    <t>하나마이크론</t>
  </si>
  <si>
    <t>067310</t>
  </si>
  <si>
    <t>위츠</t>
  </si>
  <si>
    <t>459100</t>
  </si>
  <si>
    <t>삐아</t>
  </si>
  <si>
    <t>451250</t>
  </si>
  <si>
    <t>동화약품</t>
  </si>
  <si>
    <t>000020</t>
  </si>
  <si>
    <t>SB성보</t>
  </si>
  <si>
    <t>003080</t>
  </si>
  <si>
    <t>효성티앤씨</t>
  </si>
  <si>
    <t>298020</t>
  </si>
  <si>
    <t>상신브레이크</t>
  </si>
  <si>
    <t>041650</t>
  </si>
  <si>
    <t>무림페이퍼</t>
  </si>
  <si>
    <t>009200</t>
  </si>
  <si>
    <t>큐알티</t>
  </si>
  <si>
    <t>405100</t>
  </si>
  <si>
    <t>에코아이</t>
  </si>
  <si>
    <t>448280</t>
  </si>
  <si>
    <t>동국알앤에스</t>
  </si>
  <si>
    <t>075970</t>
  </si>
  <si>
    <t>삼익THK</t>
  </si>
  <si>
    <t>004380</t>
  </si>
  <si>
    <t>상신이디피</t>
  </si>
  <si>
    <t>091580</t>
  </si>
  <si>
    <t>케이씨씨</t>
  </si>
  <si>
    <t>002380</t>
  </si>
  <si>
    <t>기신정기</t>
  </si>
  <si>
    <t>092440</t>
  </si>
  <si>
    <t>03</t>
  </si>
  <si>
    <t>케이씨에스</t>
  </si>
  <si>
    <t>115500</t>
  </si>
  <si>
    <t>제로투세븐</t>
  </si>
  <si>
    <t>159580</t>
  </si>
  <si>
    <t>피씨디렉트</t>
  </si>
  <si>
    <t>051380</t>
  </si>
  <si>
    <t>한국내화</t>
  </si>
  <si>
    <t>010040</t>
  </si>
  <si>
    <t>경보제약</t>
  </si>
  <si>
    <t>214390</t>
  </si>
  <si>
    <t>성도이엔지</t>
  </si>
  <si>
    <t>037350</t>
  </si>
  <si>
    <t>디아이동일</t>
  </si>
  <si>
    <t>001530</t>
  </si>
  <si>
    <t>0.05 / (2024-12-31)</t>
  </si>
  <si>
    <t>세아베스틸지주</t>
  </si>
  <si>
    <t>001430</t>
  </si>
  <si>
    <t>그린케미칼</t>
  </si>
  <si>
    <t>083420</t>
  </si>
  <si>
    <t>하이트진로</t>
  </si>
  <si>
    <t>000080</t>
  </si>
  <si>
    <t>대주전자재료</t>
  </si>
  <si>
    <t>078600</t>
  </si>
  <si>
    <t>이니텍</t>
  </si>
  <si>
    <t>053350</t>
  </si>
  <si>
    <t>디엔에프</t>
  </si>
  <si>
    <t>092070</t>
  </si>
  <si>
    <t>제이에스티나</t>
  </si>
  <si>
    <t>026040</t>
  </si>
  <si>
    <t>기타제조</t>
  </si>
  <si>
    <t>조선내화</t>
  </si>
  <si>
    <t>462520</t>
  </si>
  <si>
    <t>이닉스</t>
  </si>
  <si>
    <t>452400</t>
  </si>
  <si>
    <t>레드캡투어</t>
  </si>
  <si>
    <t>038390</t>
  </si>
  <si>
    <t>고려아연</t>
  </si>
  <si>
    <t>010130</t>
  </si>
  <si>
    <t>영풍제지</t>
  </si>
  <si>
    <t>006740</t>
  </si>
  <si>
    <t>한일철강</t>
  </si>
  <si>
    <t>002220</t>
  </si>
  <si>
    <t>퍼시스</t>
  </si>
  <si>
    <t>016800</t>
  </si>
  <si>
    <t>동구바이오제약</t>
  </si>
  <si>
    <t>006620</t>
  </si>
  <si>
    <t>유화증권</t>
  </si>
  <si>
    <t>003460</t>
  </si>
  <si>
    <t>증권</t>
  </si>
  <si>
    <t>KB오토시스</t>
  </si>
  <si>
    <t>024120</t>
  </si>
  <si>
    <t>애경케미칼</t>
  </si>
  <si>
    <t>161000</t>
  </si>
  <si>
    <t>NICE인프라</t>
  </si>
  <si>
    <t>063570</t>
  </si>
  <si>
    <t>에치에프알</t>
  </si>
  <si>
    <t>230240</t>
  </si>
  <si>
    <t>통신장비</t>
  </si>
  <si>
    <t>케이씨티</t>
  </si>
  <si>
    <t>089150</t>
  </si>
  <si>
    <t>스톤브릿지벤처스</t>
  </si>
  <si>
    <t>330730</t>
  </si>
  <si>
    <t>경동제약</t>
  </si>
  <si>
    <t>011040</t>
  </si>
  <si>
    <t>이크레더블</t>
  </si>
  <si>
    <t>092130</t>
  </si>
  <si>
    <t>고려산업</t>
  </si>
  <si>
    <t>002140</t>
  </si>
  <si>
    <t>포스코엠텍</t>
  </si>
  <si>
    <t>009520</t>
  </si>
  <si>
    <t>롯데이노베이트</t>
  </si>
  <si>
    <t>286940</t>
  </si>
  <si>
    <t>바이오인프라</t>
  </si>
  <si>
    <t>199730</t>
  </si>
  <si>
    <t>SGC에너지</t>
  </si>
  <si>
    <t>005090</t>
  </si>
  <si>
    <t>전기·가스</t>
  </si>
  <si>
    <t>LS에코에너지</t>
  </si>
  <si>
    <t>229640</t>
  </si>
  <si>
    <t>위너스</t>
  </si>
  <si>
    <t>479960</t>
  </si>
  <si>
    <t>AJ네트웍스</t>
  </si>
  <si>
    <t>095570</t>
  </si>
  <si>
    <t>에이펙스인텍</t>
  </si>
  <si>
    <t>207490</t>
  </si>
  <si>
    <t>화인써키트</t>
  </si>
  <si>
    <t>127980</t>
  </si>
  <si>
    <t>코스맥스비티아이</t>
  </si>
  <si>
    <t>044820</t>
  </si>
  <si>
    <t>국도화학</t>
  </si>
  <si>
    <t>007690</t>
  </si>
  <si>
    <t>TPC</t>
  </si>
  <si>
    <t>048770</t>
  </si>
  <si>
    <t>유라테크</t>
  </si>
  <si>
    <t>048430</t>
  </si>
  <si>
    <t>디아이</t>
  </si>
  <si>
    <t>003160</t>
  </si>
  <si>
    <t>하나투어</t>
  </si>
  <si>
    <t>039130</t>
  </si>
  <si>
    <t>픽셀플러스</t>
  </si>
  <si>
    <t>087600</t>
  </si>
  <si>
    <t>케이카</t>
  </si>
  <si>
    <t>381970</t>
  </si>
  <si>
    <t>와이솔</t>
  </si>
  <si>
    <t>122990</t>
  </si>
  <si>
    <t>승일</t>
  </si>
  <si>
    <t>049830</t>
  </si>
  <si>
    <t>동성화인텍</t>
  </si>
  <si>
    <t>033500</t>
  </si>
  <si>
    <t>삼익악기</t>
  </si>
  <si>
    <t>002450</t>
  </si>
  <si>
    <t>케이티</t>
  </si>
  <si>
    <t>030200</t>
  </si>
  <si>
    <t>디케이락</t>
  </si>
  <si>
    <t>105740</t>
  </si>
  <si>
    <t>아주IB투자</t>
  </si>
  <si>
    <t>027360</t>
  </si>
  <si>
    <t>신진에스엠</t>
  </si>
  <si>
    <t>138070</t>
  </si>
  <si>
    <t>한국철강</t>
  </si>
  <si>
    <t>104700</t>
  </si>
  <si>
    <t>SHD</t>
  </si>
  <si>
    <t>001770</t>
  </si>
  <si>
    <t>INVENI</t>
  </si>
  <si>
    <t>015360</t>
  </si>
  <si>
    <t>씨에스윈드</t>
  </si>
  <si>
    <t>112610</t>
  </si>
  <si>
    <t>자이에스앤디</t>
  </si>
  <si>
    <t>317400</t>
  </si>
  <si>
    <t>부동산</t>
  </si>
  <si>
    <t>비비씨</t>
  </si>
  <si>
    <t>318410</t>
  </si>
  <si>
    <t>콜마홀딩스</t>
  </si>
  <si>
    <t>024720</t>
  </si>
  <si>
    <t>삼화페인트공업</t>
  </si>
  <si>
    <t>000390</t>
  </si>
  <si>
    <t>피에스텍</t>
  </si>
  <si>
    <t>002230</t>
  </si>
  <si>
    <t>드림텍</t>
  </si>
  <si>
    <t>192650</t>
  </si>
  <si>
    <t>HC보광산업</t>
  </si>
  <si>
    <t>225530</t>
  </si>
  <si>
    <t>한전산업</t>
  </si>
  <si>
    <t>130660</t>
  </si>
  <si>
    <t>현대엘리베이터</t>
  </si>
  <si>
    <t>017800</t>
  </si>
  <si>
    <t>와이어블</t>
  </si>
  <si>
    <t>065530</t>
  </si>
  <si>
    <t>통신서비스</t>
  </si>
  <si>
    <t>우리손에프앤지</t>
  </si>
  <si>
    <t>073560</t>
  </si>
  <si>
    <t>이노진</t>
  </si>
  <si>
    <t>344860</t>
  </si>
  <si>
    <t>SK디스커버리</t>
  </si>
  <si>
    <t>006120</t>
  </si>
  <si>
    <t>서호전기</t>
  </si>
  <si>
    <t>065710</t>
  </si>
  <si>
    <t>신일전자</t>
  </si>
  <si>
    <t>002700</t>
  </si>
  <si>
    <t>도이치모터스</t>
  </si>
  <si>
    <t>067990</t>
  </si>
  <si>
    <t>롯데정밀화학</t>
  </si>
  <si>
    <t>004000</t>
  </si>
  <si>
    <t>삼양패키징</t>
  </si>
  <si>
    <t>272550</t>
  </si>
  <si>
    <t>KG모빌리언스</t>
  </si>
  <si>
    <t>046440</t>
  </si>
  <si>
    <t>케어젠</t>
  </si>
  <si>
    <t>214370</t>
  </si>
  <si>
    <t>푸른저축은행</t>
  </si>
  <si>
    <t>007330</t>
  </si>
  <si>
    <t>스틱인베스트먼트</t>
  </si>
  <si>
    <t>026890</t>
  </si>
  <si>
    <t>TJ미디어</t>
  </si>
  <si>
    <t>032540</t>
  </si>
  <si>
    <t>한국팩키지</t>
  </si>
  <si>
    <t>037230</t>
  </si>
  <si>
    <t>한국쉘석유</t>
  </si>
  <si>
    <t>002960</t>
  </si>
  <si>
    <t>한국기업평가</t>
  </si>
  <si>
    <t>034950</t>
  </si>
  <si>
    <t>한창제지</t>
  </si>
  <si>
    <t>009460</t>
  </si>
  <si>
    <t>에스에이티</t>
  </si>
  <si>
    <t>060540</t>
  </si>
  <si>
    <t>정상제이엘에스</t>
  </si>
  <si>
    <t>040420</t>
  </si>
  <si>
    <t>서울보증보험</t>
  </si>
  <si>
    <t>031210</t>
  </si>
  <si>
    <t>한샘</t>
  </si>
  <si>
    <t>009240</t>
  </si>
  <si>
    <t>신원</t>
  </si>
  <si>
    <t>009270</t>
  </si>
  <si>
    <t>시디즈</t>
  </si>
  <si>
    <t>134790</t>
  </si>
  <si>
    <t>국전약품</t>
  </si>
  <si>
    <t>307750</t>
  </si>
  <si>
    <t>HB인베스트먼트</t>
  </si>
  <si>
    <t>440290</t>
  </si>
  <si>
    <t>오상자이엘</t>
  </si>
  <si>
    <t>053980</t>
  </si>
  <si>
    <t>LG유플러스</t>
  </si>
  <si>
    <t>032640</t>
  </si>
  <si>
    <t>평화홀딩스</t>
  </si>
  <si>
    <t>010770</t>
  </si>
  <si>
    <t>LS증권</t>
  </si>
  <si>
    <t>078020</t>
  </si>
  <si>
    <t>한네트</t>
  </si>
  <si>
    <t>052600</t>
  </si>
  <si>
    <t>제일연마</t>
  </si>
  <si>
    <t>001560</t>
  </si>
  <si>
    <t>나우IB</t>
  </si>
  <si>
    <t>293580</t>
  </si>
  <si>
    <t>텔코웨어</t>
  </si>
  <si>
    <t>078000</t>
  </si>
  <si>
    <t>금호건설</t>
  </si>
  <si>
    <t>002990</t>
  </si>
  <si>
    <t>건설</t>
  </si>
  <si>
    <t>메디톡스</t>
  </si>
  <si>
    <t>086900</t>
  </si>
  <si>
    <t>대덕전자</t>
  </si>
  <si>
    <t>353200</t>
  </si>
  <si>
    <t>한국수출포장공업</t>
  </si>
  <si>
    <t>002200</t>
  </si>
  <si>
    <t>화천기계</t>
  </si>
  <si>
    <t>010660</t>
  </si>
  <si>
    <t>동국제강</t>
  </si>
  <si>
    <t>460860</t>
  </si>
  <si>
    <t>인산가</t>
  </si>
  <si>
    <t>277410</t>
  </si>
  <si>
    <t>NICE</t>
  </si>
  <si>
    <t>034310</t>
  </si>
  <si>
    <t>삼현철강</t>
  </si>
  <si>
    <t>017480</t>
  </si>
  <si>
    <t>한국토지신탁</t>
  </si>
  <si>
    <t>034830</t>
  </si>
  <si>
    <t>현대무벡스</t>
  </si>
  <si>
    <t>319400</t>
  </si>
  <si>
    <t>에스티오</t>
  </si>
  <si>
    <t>098660</t>
  </si>
  <si>
    <t>HDC랩스</t>
  </si>
  <si>
    <t>039570</t>
  </si>
  <si>
    <t>진로발효</t>
  </si>
  <si>
    <t>018120</t>
  </si>
  <si>
    <t>흥구석유</t>
  </si>
  <si>
    <t>024060</t>
  </si>
  <si>
    <t>대성홀딩스</t>
  </si>
  <si>
    <t>016710</t>
  </si>
  <si>
    <t>신송홀딩스</t>
  </si>
  <si>
    <t>006880</t>
  </si>
  <si>
    <t>푸른기술</t>
  </si>
  <si>
    <t>094940</t>
  </si>
  <si>
    <t>정보기기</t>
  </si>
  <si>
    <t>국순당</t>
  </si>
  <si>
    <t>043650</t>
  </si>
  <si>
    <t>세명전기</t>
  </si>
  <si>
    <t>017510</t>
  </si>
  <si>
    <t>디지털대성</t>
  </si>
  <si>
    <t>068930</t>
  </si>
  <si>
    <t>원준</t>
  </si>
  <si>
    <t>382840</t>
  </si>
  <si>
    <t>NH투자증권</t>
  </si>
  <si>
    <t>005940</t>
  </si>
  <si>
    <t>노바텍</t>
  </si>
  <si>
    <t>285490</t>
  </si>
  <si>
    <t>아이센스</t>
  </si>
  <si>
    <t>099190</t>
  </si>
  <si>
    <t>새론오토모티브</t>
  </si>
  <si>
    <t>075180</t>
  </si>
  <si>
    <t>POSCO홀딩스</t>
  </si>
  <si>
    <t>005490</t>
  </si>
  <si>
    <t>동아쏘시오홀딩스</t>
  </si>
  <si>
    <t>000640</t>
  </si>
  <si>
    <t>잇츠한불</t>
  </si>
  <si>
    <t>226320</t>
  </si>
  <si>
    <t>0.025 / (2023-12-31)</t>
  </si>
  <si>
    <t>진양폴리우레탄</t>
  </si>
  <si>
    <t>010640</t>
  </si>
  <si>
    <t>HDC현대산업개발</t>
  </si>
  <si>
    <t>294870</t>
  </si>
  <si>
    <t>동양</t>
  </si>
  <si>
    <t>001520</t>
  </si>
  <si>
    <t>모나리자</t>
  </si>
  <si>
    <t>012690</t>
  </si>
  <si>
    <t>우리산업홀딩스</t>
  </si>
  <si>
    <t>072470</t>
  </si>
  <si>
    <t>티엘비</t>
  </si>
  <si>
    <t>356860</t>
  </si>
  <si>
    <t>코오롱인더</t>
  </si>
  <si>
    <t>120110</t>
  </si>
  <si>
    <t>이엘피</t>
  </si>
  <si>
    <t>063760</t>
  </si>
  <si>
    <t>아이마켓코리아</t>
  </si>
  <si>
    <t>122900</t>
  </si>
  <si>
    <t>케이씨씨글라스</t>
  </si>
  <si>
    <t>344820</t>
  </si>
  <si>
    <t>이연제약</t>
  </si>
  <si>
    <t>102460</t>
  </si>
  <si>
    <t>SK텔레콤</t>
  </si>
  <si>
    <t>017670</t>
  </si>
  <si>
    <t>효성 ITX</t>
  </si>
  <si>
    <t>094280</t>
  </si>
  <si>
    <t>고스트스튜디오</t>
  </si>
  <si>
    <t>950190</t>
  </si>
  <si>
    <t>엠브레인</t>
  </si>
  <si>
    <t>169330</t>
  </si>
  <si>
    <t>06</t>
  </si>
  <si>
    <t>유비케어</t>
  </si>
  <si>
    <t>032620</t>
  </si>
  <si>
    <t>세아특수강</t>
  </si>
  <si>
    <t>019440</t>
  </si>
  <si>
    <t>SK</t>
  </si>
  <si>
    <t>034730</t>
  </si>
  <si>
    <t>한국정보인증</t>
  </si>
  <si>
    <t>053300</t>
  </si>
  <si>
    <t>케이티스카이라이프</t>
  </si>
  <si>
    <t>053210</t>
  </si>
  <si>
    <t>포인트엔지니어링</t>
  </si>
  <si>
    <t>256630</t>
  </si>
  <si>
    <t>수산아이앤티</t>
  </si>
  <si>
    <t>050960</t>
  </si>
  <si>
    <t>출판·매체복제</t>
  </si>
  <si>
    <t>삼호개발</t>
  </si>
  <si>
    <t>010960</t>
  </si>
  <si>
    <t>LB인베스트먼트</t>
  </si>
  <si>
    <t>309960</t>
  </si>
  <si>
    <t>한국주철관공업</t>
  </si>
  <si>
    <t>000970</t>
  </si>
  <si>
    <t>대원제약</t>
  </si>
  <si>
    <t>003220</t>
  </si>
  <si>
    <t>선바이오</t>
  </si>
  <si>
    <t>067370</t>
  </si>
  <si>
    <t>경방</t>
  </si>
  <si>
    <t>000050</t>
  </si>
  <si>
    <t>컴투스</t>
  </si>
  <si>
    <t>078340</t>
  </si>
  <si>
    <t>디지털컨텐츠</t>
  </si>
  <si>
    <t>한글과컴퓨터</t>
  </si>
  <si>
    <t>030520</t>
  </si>
  <si>
    <t>핑거</t>
  </si>
  <si>
    <t>163730</t>
  </si>
  <si>
    <t>극동유화</t>
  </si>
  <si>
    <t>014530</t>
  </si>
  <si>
    <t>정다운</t>
  </si>
  <si>
    <t>208140</t>
  </si>
  <si>
    <t>대신증권</t>
  </si>
  <si>
    <t>003540</t>
  </si>
  <si>
    <t>유한양행</t>
  </si>
  <si>
    <t>000100</t>
  </si>
  <si>
    <t>와토스코리아</t>
  </si>
  <si>
    <t>079000</t>
  </si>
  <si>
    <t>아바코</t>
  </si>
  <si>
    <t>083930</t>
  </si>
  <si>
    <t>KCC건설</t>
  </si>
  <si>
    <t>021320</t>
  </si>
  <si>
    <t>안랩</t>
  </si>
  <si>
    <t>053800</t>
  </si>
  <si>
    <t>엠케이전자</t>
  </si>
  <si>
    <t>033160</t>
  </si>
  <si>
    <t>CJ</t>
  </si>
  <si>
    <t>001040</t>
  </si>
  <si>
    <t>화신정공</t>
  </si>
  <si>
    <t>126640</t>
  </si>
  <si>
    <t>동아지질</t>
  </si>
  <si>
    <t>028100</t>
  </si>
  <si>
    <t>하이트진로홀딩스</t>
  </si>
  <si>
    <t>000140</t>
  </si>
  <si>
    <t>HC홈센타</t>
  </si>
  <si>
    <t>060560</t>
  </si>
  <si>
    <t>KZ정밀</t>
  </si>
  <si>
    <t>036560</t>
  </si>
  <si>
    <t>롯데지주</t>
  </si>
  <si>
    <t>004990</t>
  </si>
  <si>
    <t>디와이씨</t>
  </si>
  <si>
    <t>310870</t>
  </si>
  <si>
    <t>유니드</t>
  </si>
  <si>
    <t>014830</t>
  </si>
  <si>
    <t>DB증권</t>
  </si>
  <si>
    <t>016610</t>
  </si>
  <si>
    <t>한전기술</t>
  </si>
  <si>
    <t>052690</t>
  </si>
  <si>
    <t>아시아나IDT</t>
  </si>
  <si>
    <t>267850</t>
  </si>
  <si>
    <t>한전KPS</t>
  </si>
  <si>
    <t>051600</t>
  </si>
  <si>
    <t>씨앤투스</t>
  </si>
  <si>
    <t>352700</t>
  </si>
  <si>
    <t>부국철강</t>
  </si>
  <si>
    <t>026940</t>
  </si>
  <si>
    <t>플랜티넷</t>
  </si>
  <si>
    <t>075130</t>
  </si>
  <si>
    <t>케이티앤지</t>
  </si>
  <si>
    <t>033780</t>
  </si>
  <si>
    <t>리드코프</t>
  </si>
  <si>
    <t>012700</t>
  </si>
  <si>
    <t>알리코제약</t>
  </si>
  <si>
    <t>260660</t>
  </si>
  <si>
    <t>롯데쇼핑</t>
  </si>
  <si>
    <t>023530</t>
  </si>
  <si>
    <t>삼성전자</t>
  </si>
  <si>
    <t>005930</t>
  </si>
  <si>
    <t>동국홀딩스</t>
  </si>
  <si>
    <t>001230</t>
  </si>
  <si>
    <t>제주은행</t>
  </si>
  <si>
    <t>006220</t>
  </si>
  <si>
    <t>은행</t>
  </si>
  <si>
    <t>액트로</t>
  </si>
  <si>
    <t>290740</t>
  </si>
  <si>
    <t>세화피앤씨</t>
  </si>
  <si>
    <t>252500</t>
  </si>
  <si>
    <t>에너토크</t>
  </si>
  <si>
    <t>019990</t>
  </si>
  <si>
    <t>빅솔론</t>
  </si>
  <si>
    <t>093190</t>
  </si>
  <si>
    <t>삼일기업공사</t>
  </si>
  <si>
    <t>002290</t>
  </si>
  <si>
    <t>HD현대마린솔루션</t>
  </si>
  <si>
    <t>443060</t>
  </si>
  <si>
    <t>세진중공업</t>
  </si>
  <si>
    <t>075580</t>
  </si>
  <si>
    <t>HS효성첨단소재</t>
  </si>
  <si>
    <t>298050</t>
  </si>
  <si>
    <t>강원랜드</t>
  </si>
  <si>
    <t>035250</t>
  </si>
  <si>
    <t>제룡산업</t>
  </si>
  <si>
    <t>147830</t>
  </si>
  <si>
    <t>대원</t>
  </si>
  <si>
    <t>007680</t>
  </si>
  <si>
    <t>에프앤가이드</t>
  </si>
  <si>
    <t>064850</t>
  </si>
  <si>
    <t>세림B&amp;G</t>
  </si>
  <si>
    <t>340440</t>
  </si>
  <si>
    <t>대동스틸</t>
  </si>
  <si>
    <t>048470</t>
  </si>
  <si>
    <t>LG</t>
  </si>
  <si>
    <t>003550</t>
  </si>
  <si>
    <t>톱텍</t>
  </si>
  <si>
    <t>108230</t>
  </si>
  <si>
    <t>제일기획</t>
  </si>
  <si>
    <t>030000</t>
  </si>
  <si>
    <t>엔브이에이치코리아</t>
  </si>
  <si>
    <t>067570</t>
  </si>
  <si>
    <t>매일유업</t>
  </si>
  <si>
    <t>267980</t>
  </si>
  <si>
    <t>나라엠앤디</t>
  </si>
  <si>
    <t>051490</t>
  </si>
  <si>
    <t>SH에너지화학</t>
  </si>
  <si>
    <t>002360</t>
  </si>
  <si>
    <t>에스에이엠티</t>
  </si>
  <si>
    <t>031330</t>
  </si>
  <si>
    <t>디아이티</t>
  </si>
  <si>
    <t>110990</t>
  </si>
  <si>
    <t>전진건설로봇</t>
  </si>
  <si>
    <t>079900</t>
  </si>
  <si>
    <t>동남합성</t>
  </si>
  <si>
    <t>023450</t>
  </si>
  <si>
    <t>메가스터디</t>
  </si>
  <si>
    <t>072870</t>
  </si>
  <si>
    <t>유안타증권</t>
  </si>
  <si>
    <t>003470</t>
  </si>
  <si>
    <t>러셀</t>
  </si>
  <si>
    <t>217500</t>
  </si>
  <si>
    <t>고려제약</t>
  </si>
  <si>
    <t>014570</t>
  </si>
  <si>
    <t>엠투아이</t>
  </si>
  <si>
    <t>347890</t>
  </si>
  <si>
    <t>제이씨케미칼</t>
  </si>
  <si>
    <t>137950</t>
  </si>
  <si>
    <t>골프존</t>
  </si>
  <si>
    <t>215000</t>
  </si>
  <si>
    <t>롯데칠성음료</t>
  </si>
  <si>
    <t>005300</t>
  </si>
  <si>
    <t>비엠티</t>
  </si>
  <si>
    <t>086670</t>
  </si>
  <si>
    <t>양지사</t>
  </si>
  <si>
    <t>030960</t>
  </si>
  <si>
    <t>에스엠코어</t>
  </si>
  <si>
    <t>007820</t>
  </si>
  <si>
    <t>삼륭물산</t>
  </si>
  <si>
    <t>014970</t>
  </si>
  <si>
    <t>에스원</t>
  </si>
  <si>
    <t>012750</t>
  </si>
  <si>
    <t>HPSP</t>
  </si>
  <si>
    <t>403870</t>
  </si>
  <si>
    <t>한국전자인증</t>
  </si>
  <si>
    <t>041460</t>
  </si>
  <si>
    <t>미원에스씨</t>
  </si>
  <si>
    <t>268280</t>
  </si>
  <si>
    <t>KTcs</t>
  </si>
  <si>
    <t>058850</t>
  </si>
  <si>
    <t>신라교역</t>
  </si>
  <si>
    <t>004970</t>
  </si>
  <si>
    <t>대한제당</t>
  </si>
  <si>
    <t>001790</t>
  </si>
  <si>
    <t>동서</t>
  </si>
  <si>
    <t>026960</t>
  </si>
  <si>
    <t>국일신동</t>
  </si>
  <si>
    <t>060480</t>
  </si>
  <si>
    <t>코리아에셋투자증권</t>
  </si>
  <si>
    <t>190650</t>
  </si>
  <si>
    <t>한국콜마</t>
  </si>
  <si>
    <t>161890</t>
  </si>
  <si>
    <t>삼진제약</t>
  </si>
  <si>
    <t>005500</t>
  </si>
  <si>
    <t>DH오토리드</t>
  </si>
  <si>
    <t>290120</t>
  </si>
  <si>
    <t>한일사료</t>
  </si>
  <si>
    <t>005860</t>
  </si>
  <si>
    <t>에스티팜</t>
  </si>
  <si>
    <t>237690</t>
  </si>
  <si>
    <t>RFHIC</t>
  </si>
  <si>
    <t>218410</t>
  </si>
  <si>
    <t>팜스토리</t>
  </si>
  <si>
    <t>027710</t>
  </si>
  <si>
    <t>진양홀딩스</t>
  </si>
  <si>
    <t>100250</t>
  </si>
  <si>
    <t>한독크린텍</t>
  </si>
  <si>
    <t>256150</t>
  </si>
  <si>
    <t>한창산업</t>
  </si>
  <si>
    <t>079170</t>
  </si>
  <si>
    <t>경농</t>
  </si>
  <si>
    <t>002100</t>
  </si>
  <si>
    <t>에스제이엠홀딩스</t>
  </si>
  <si>
    <t>025530</t>
  </si>
  <si>
    <t>미래에셋벤처투자</t>
  </si>
  <si>
    <t>100790</t>
  </si>
  <si>
    <t>GKL</t>
  </si>
  <si>
    <t>114090</t>
  </si>
  <si>
    <t>포스코인터내셔널</t>
  </si>
  <si>
    <t>047050</t>
  </si>
  <si>
    <t>유투바이오</t>
  </si>
  <si>
    <t>221800</t>
  </si>
  <si>
    <t>흥국에프엔비</t>
  </si>
  <si>
    <t>189980</t>
  </si>
  <si>
    <t>에이프로</t>
  </si>
  <si>
    <t>262260</t>
  </si>
  <si>
    <t>일성아이에스</t>
  </si>
  <si>
    <t>003120</t>
  </si>
  <si>
    <t>한독</t>
  </si>
  <si>
    <t>002390</t>
  </si>
  <si>
    <t>이수화학</t>
  </si>
  <si>
    <t>005950</t>
  </si>
  <si>
    <t>JW생명과학</t>
  </si>
  <si>
    <t>234080</t>
  </si>
  <si>
    <t>빙그레</t>
  </si>
  <si>
    <t>005180</t>
  </si>
  <si>
    <t>동신건설</t>
  </si>
  <si>
    <t>025950</t>
  </si>
  <si>
    <t>삼영전자공업</t>
  </si>
  <si>
    <t>005680</t>
  </si>
  <si>
    <t>브리지텍</t>
  </si>
  <si>
    <t>064480</t>
  </si>
  <si>
    <t>서원인텍</t>
  </si>
  <si>
    <t>093920</t>
  </si>
  <si>
    <t>YBM넷</t>
  </si>
  <si>
    <t>057030</t>
  </si>
  <si>
    <t>현대에이치티</t>
  </si>
  <si>
    <t>039010</t>
  </si>
  <si>
    <t>라이온켐텍</t>
  </si>
  <si>
    <t>171120</t>
  </si>
  <si>
    <t>상아프론테크</t>
  </si>
  <si>
    <t>089980</t>
  </si>
  <si>
    <t>엠앤씨솔루션</t>
  </si>
  <si>
    <t>484870</t>
  </si>
  <si>
    <t>일진파워</t>
  </si>
  <si>
    <t>094820</t>
  </si>
  <si>
    <t>KISCO홀딩스</t>
  </si>
  <si>
    <t>001940</t>
  </si>
  <si>
    <t>PI첨단소재</t>
  </si>
  <si>
    <t>178920</t>
  </si>
  <si>
    <t>유니테스트</t>
  </si>
  <si>
    <t>086390</t>
  </si>
  <si>
    <t>HMM</t>
  </si>
  <si>
    <t>011200</t>
  </si>
  <si>
    <t>운송·창고</t>
  </si>
  <si>
    <t>티케이지휴켐스</t>
  </si>
  <si>
    <t>069260</t>
  </si>
  <si>
    <t>네오티스</t>
  </si>
  <si>
    <t>085910</t>
  </si>
  <si>
    <t>코오롱</t>
  </si>
  <si>
    <t>002020</t>
  </si>
  <si>
    <t>셀로맥스사이언스</t>
  </si>
  <si>
    <t>471820</t>
  </si>
  <si>
    <t>쎌바이오텍</t>
  </si>
  <si>
    <t>049960</t>
  </si>
  <si>
    <t>팜스빌</t>
  </si>
  <si>
    <t>318010</t>
  </si>
  <si>
    <t>노루페인트</t>
  </si>
  <si>
    <t>090350</t>
  </si>
  <si>
    <t>애경산업</t>
  </si>
  <si>
    <t>018250</t>
  </si>
  <si>
    <t>한솔로지스틱스</t>
  </si>
  <si>
    <t>009180</t>
  </si>
  <si>
    <t>SNT다이내믹스</t>
  </si>
  <si>
    <t>003570</t>
  </si>
  <si>
    <t>이상네트웍스</t>
  </si>
  <si>
    <t>080010</t>
  </si>
  <si>
    <t>코콤</t>
  </si>
  <si>
    <t>015710</t>
  </si>
  <si>
    <t>신흥</t>
  </si>
  <si>
    <t>004080</t>
  </si>
  <si>
    <t>이노션</t>
  </si>
  <si>
    <t>214320</t>
  </si>
  <si>
    <t>콜마비앤에이치</t>
  </si>
  <si>
    <t>200130</t>
  </si>
  <si>
    <t>스톰테크</t>
  </si>
  <si>
    <t>352090</t>
  </si>
  <si>
    <t>고려신용정보</t>
  </si>
  <si>
    <t>049720</t>
  </si>
  <si>
    <t>뉴트리</t>
  </si>
  <si>
    <t>270870</t>
  </si>
  <si>
    <t>산돌</t>
  </si>
  <si>
    <t>419120</t>
  </si>
  <si>
    <t>켐트로닉스</t>
  </si>
  <si>
    <t>089010</t>
  </si>
  <si>
    <t>금강철강</t>
  </si>
  <si>
    <t>053260</t>
  </si>
  <si>
    <t>빛샘전자</t>
  </si>
  <si>
    <t>072950</t>
  </si>
  <si>
    <t>KSS해운</t>
  </si>
  <si>
    <t>044450</t>
  </si>
  <si>
    <t>롯데웰푸드</t>
  </si>
  <si>
    <t>280360</t>
  </si>
  <si>
    <t>인지소프트</t>
  </si>
  <si>
    <t>100030</t>
  </si>
  <si>
    <t>0.02 / (2022-12-31)</t>
  </si>
  <si>
    <t>이지홀딩스</t>
  </si>
  <si>
    <t>035810</t>
  </si>
  <si>
    <t>한일시멘트</t>
  </si>
  <si>
    <t>300720</t>
  </si>
  <si>
    <t>에스퓨얼셀</t>
  </si>
  <si>
    <t>288620</t>
  </si>
  <si>
    <t>YTN</t>
  </si>
  <si>
    <t>040300</t>
  </si>
  <si>
    <t>방송서비스</t>
  </si>
  <si>
    <t>삼성화재해상보험</t>
  </si>
  <si>
    <t>000810</t>
  </si>
  <si>
    <t>보험</t>
  </si>
  <si>
    <t>동방아그로</t>
  </si>
  <si>
    <t>007590</t>
  </si>
  <si>
    <t>대성에너지</t>
  </si>
  <si>
    <t>117580</t>
  </si>
  <si>
    <t>포메탈</t>
  </si>
  <si>
    <t>119500</t>
  </si>
  <si>
    <t>케이프</t>
  </si>
  <si>
    <t>064820</t>
  </si>
  <si>
    <t>와이즈버즈</t>
  </si>
  <si>
    <t>273060</t>
  </si>
  <si>
    <t>HS애드</t>
  </si>
  <si>
    <t>035000</t>
  </si>
  <si>
    <t>삼성카드</t>
  </si>
  <si>
    <t>029780</t>
  </si>
  <si>
    <t>우진엔텍</t>
  </si>
  <si>
    <t>457550</t>
  </si>
  <si>
    <t>한미반도체</t>
  </si>
  <si>
    <t>042700</t>
  </si>
  <si>
    <t>에이플러스에셋</t>
  </si>
  <si>
    <t>244920</t>
  </si>
  <si>
    <t>KT나스미디어</t>
  </si>
  <si>
    <t>089600</t>
  </si>
  <si>
    <t>이씨에스</t>
  </si>
  <si>
    <t>067010</t>
  </si>
  <si>
    <t>티플랙스</t>
  </si>
  <si>
    <t>081150</t>
  </si>
  <si>
    <t>윈스테크넷</t>
  </si>
  <si>
    <t>136540</t>
  </si>
  <si>
    <t>KPX케미칼</t>
  </si>
  <si>
    <t>025000</t>
  </si>
  <si>
    <t>고영</t>
  </si>
  <si>
    <t>098460</t>
  </si>
  <si>
    <t>에프엔에스테크</t>
  </si>
  <si>
    <t>083500</t>
  </si>
  <si>
    <t>파트론</t>
  </si>
  <si>
    <t>091700</t>
  </si>
  <si>
    <t>나래나노텍</t>
  </si>
  <si>
    <t>137080</t>
  </si>
  <si>
    <t>대림바스</t>
  </si>
  <si>
    <t>005750</t>
  </si>
  <si>
    <t>신성델타테크</t>
  </si>
  <si>
    <t>065350</t>
  </si>
  <si>
    <t>유니퀘스트</t>
  </si>
  <si>
    <t>077500</t>
  </si>
  <si>
    <t>부국증권</t>
  </si>
  <si>
    <t>001270</t>
  </si>
  <si>
    <t>국영지앤엠</t>
  </si>
  <si>
    <t>006050</t>
  </si>
  <si>
    <t>경남스틸</t>
  </si>
  <si>
    <t>039240</t>
  </si>
  <si>
    <t>에코마케팅</t>
  </si>
  <si>
    <t>230360</t>
  </si>
  <si>
    <t>현대지에프홀딩스</t>
  </si>
  <si>
    <t>005440</t>
  </si>
  <si>
    <t>NICE평가정보</t>
  </si>
  <si>
    <t>030190</t>
  </si>
  <si>
    <t>삼아알미늄</t>
  </si>
  <si>
    <t>006110</t>
  </si>
  <si>
    <t>현대위아</t>
  </si>
  <si>
    <t>011210</t>
  </si>
  <si>
    <t>미스토홀딩스</t>
  </si>
  <si>
    <t>081660</t>
  </si>
  <si>
    <t>오로라</t>
  </si>
  <si>
    <t>039830</t>
  </si>
  <si>
    <t>조광페인트</t>
  </si>
  <si>
    <t>004910</t>
  </si>
  <si>
    <t>YW</t>
  </si>
  <si>
    <t>051390</t>
  </si>
  <si>
    <t>서울도시가스</t>
  </si>
  <si>
    <t>017390</t>
  </si>
  <si>
    <t>사람인</t>
  </si>
  <si>
    <t>143240</t>
  </si>
  <si>
    <t>하림</t>
  </si>
  <si>
    <t>136480</t>
  </si>
  <si>
    <t>롯데렌탈</t>
  </si>
  <si>
    <t>089860</t>
  </si>
  <si>
    <t>딜리</t>
  </si>
  <si>
    <t>131180</t>
  </si>
  <si>
    <t>신세계인터내셔날</t>
  </si>
  <si>
    <t>031430</t>
  </si>
  <si>
    <t>진양산업</t>
  </si>
  <si>
    <t>003780</t>
  </si>
  <si>
    <t>아진엑스텍</t>
  </si>
  <si>
    <t>059120</t>
  </si>
  <si>
    <t>HRS</t>
  </si>
  <si>
    <t>036640</t>
  </si>
  <si>
    <t>인천도시가스</t>
  </si>
  <si>
    <t>034590</t>
  </si>
  <si>
    <t>대상</t>
  </si>
  <si>
    <t>001680</t>
  </si>
  <si>
    <t>한양증권</t>
  </si>
  <si>
    <t>001750</t>
  </si>
  <si>
    <t>금양그린파워</t>
  </si>
  <si>
    <t>282720</t>
  </si>
  <si>
    <t>우진플라임</t>
  </si>
  <si>
    <t>049800</t>
  </si>
  <si>
    <t>하나제약</t>
  </si>
  <si>
    <t>293480</t>
  </si>
  <si>
    <t>토마토시스템</t>
  </si>
  <si>
    <t>393210</t>
  </si>
  <si>
    <t>태양</t>
  </si>
  <si>
    <t>053620</t>
  </si>
  <si>
    <t>진도</t>
  </si>
  <si>
    <t>088790</t>
  </si>
  <si>
    <t>리노공업</t>
  </si>
  <si>
    <t>058470</t>
  </si>
  <si>
    <t>iM금융지주</t>
  </si>
  <si>
    <t>139130</t>
  </si>
  <si>
    <t>세아홀딩스</t>
  </si>
  <si>
    <t>058650</t>
  </si>
  <si>
    <t>대덕</t>
  </si>
  <si>
    <t>008060</t>
  </si>
  <si>
    <t>네오팜</t>
  </si>
  <si>
    <t>092730</t>
  </si>
  <si>
    <t>SK가스</t>
  </si>
  <si>
    <t>018670</t>
  </si>
  <si>
    <t>에스피지</t>
  </si>
  <si>
    <t>058610</t>
  </si>
  <si>
    <t>일진다이아</t>
  </si>
  <si>
    <t>081000</t>
  </si>
  <si>
    <t>모토닉</t>
  </si>
  <si>
    <t>009680</t>
  </si>
  <si>
    <t>BGF</t>
  </si>
  <si>
    <t>027410</t>
  </si>
  <si>
    <t>LG씨엔에스</t>
  </si>
  <si>
    <t>064400</t>
  </si>
  <si>
    <t>엠아이큐브솔루션</t>
  </si>
  <si>
    <t>373170</t>
  </si>
  <si>
    <t>모두투어</t>
  </si>
  <si>
    <t>080160</t>
  </si>
  <si>
    <t>모나미</t>
  </si>
  <si>
    <t>005360</t>
  </si>
  <si>
    <t>동원개발</t>
  </si>
  <si>
    <t>013120</t>
  </si>
  <si>
    <t>엘에스일렉트릭</t>
  </si>
  <si>
    <t>010120</t>
  </si>
  <si>
    <t>이퓨쳐</t>
  </si>
  <si>
    <t>134060</t>
  </si>
  <si>
    <t>SIMPAC</t>
  </si>
  <si>
    <t>009160</t>
  </si>
  <si>
    <t>멀티캠퍼스</t>
  </si>
  <si>
    <t>067280</t>
  </si>
  <si>
    <t>와이지-원</t>
  </si>
  <si>
    <t>019210</t>
  </si>
  <si>
    <t>한세예스24홀딩스</t>
  </si>
  <si>
    <t>016450</t>
  </si>
  <si>
    <t>현우산업</t>
  </si>
  <si>
    <t>092300</t>
  </si>
  <si>
    <t>싸이맥스</t>
  </si>
  <si>
    <t>160980</t>
  </si>
  <si>
    <t>KEC</t>
  </si>
  <si>
    <t>092220</t>
  </si>
  <si>
    <t>카카오뱅크</t>
  </si>
  <si>
    <t>323410</t>
  </si>
  <si>
    <t>현대차증권</t>
  </si>
  <si>
    <t>001500</t>
  </si>
  <si>
    <t>메쎄이상</t>
  </si>
  <si>
    <t>408920</t>
  </si>
  <si>
    <t>제이아이테크</t>
  </si>
  <si>
    <t>417500</t>
  </si>
  <si>
    <t>디와이</t>
  </si>
  <si>
    <t>013570</t>
  </si>
  <si>
    <t>한일현대시멘트</t>
  </si>
  <si>
    <t>006390</t>
  </si>
  <si>
    <t>엠씨넥스</t>
  </si>
  <si>
    <t>097520</t>
  </si>
  <si>
    <t>포스코스틸리온</t>
  </si>
  <si>
    <t>058430</t>
  </si>
  <si>
    <t>동원산업</t>
  </si>
  <si>
    <t>006040</t>
  </si>
  <si>
    <t>삼성생명</t>
  </si>
  <si>
    <t>032830</t>
  </si>
  <si>
    <t>LS마린솔루션</t>
  </si>
  <si>
    <t>060370</t>
  </si>
  <si>
    <t>더네이쳐홀딩스</t>
  </si>
  <si>
    <t>298540</t>
  </si>
  <si>
    <t>엔피케이</t>
  </si>
  <si>
    <t>048830</t>
  </si>
  <si>
    <t>유진기업</t>
  </si>
  <si>
    <t>023410</t>
  </si>
  <si>
    <t>휴스틸</t>
  </si>
  <si>
    <t>005010</t>
  </si>
  <si>
    <t>원풍</t>
  </si>
  <si>
    <t>008370</t>
  </si>
  <si>
    <t>남화산업</t>
  </si>
  <si>
    <t>111710</t>
  </si>
  <si>
    <t>한섬</t>
  </si>
  <si>
    <t>020000</t>
  </si>
  <si>
    <t>한국앤컴퍼니</t>
  </si>
  <si>
    <t>000240</t>
  </si>
  <si>
    <t>HDC</t>
  </si>
  <si>
    <t>012630</t>
  </si>
  <si>
    <t>서울옥션</t>
  </si>
  <si>
    <t>063170</t>
  </si>
  <si>
    <t>유수홀딩스</t>
  </si>
  <si>
    <t>000700</t>
  </si>
  <si>
    <t>현대바이오랜드</t>
  </si>
  <si>
    <t>052260</t>
  </si>
  <si>
    <t>파이오링크</t>
  </si>
  <si>
    <t>170790</t>
  </si>
  <si>
    <t>SK하이닉스</t>
  </si>
  <si>
    <t>000660</t>
  </si>
  <si>
    <t>셀트리온</t>
  </si>
  <si>
    <t>068270</t>
  </si>
  <si>
    <t>디씨엠</t>
  </si>
  <si>
    <t>024090</t>
  </si>
  <si>
    <t>바이오노트</t>
  </si>
  <si>
    <t>377740</t>
  </si>
  <si>
    <t>BGF리테일</t>
  </si>
  <si>
    <t>282330</t>
  </si>
  <si>
    <t>나무가</t>
  </si>
  <si>
    <t>190510</t>
  </si>
  <si>
    <t>아세아제지</t>
  </si>
  <si>
    <t>002310</t>
  </si>
  <si>
    <t>프리엠스</t>
  </si>
  <si>
    <t>053160</t>
  </si>
  <si>
    <t>워트</t>
  </si>
  <si>
    <t>396470</t>
  </si>
  <si>
    <t>디와이덕양</t>
  </si>
  <si>
    <t>024900</t>
  </si>
  <si>
    <t>광주신세계</t>
  </si>
  <si>
    <t>037710</t>
  </si>
  <si>
    <t>아모레퍼시픽</t>
  </si>
  <si>
    <t>090430</t>
  </si>
  <si>
    <t>OCI홀딩스</t>
  </si>
  <si>
    <t>010060</t>
  </si>
  <si>
    <t>삼양통상</t>
  </si>
  <si>
    <t>002170</t>
  </si>
  <si>
    <t>케이디켐</t>
  </si>
  <si>
    <t>221980</t>
  </si>
  <si>
    <t>삼성증권</t>
  </si>
  <si>
    <t>016360</t>
  </si>
  <si>
    <t>LG생활건강</t>
  </si>
  <si>
    <t>051900</t>
  </si>
  <si>
    <t>KNN</t>
  </si>
  <si>
    <t>058400</t>
  </si>
  <si>
    <t>오디텍</t>
  </si>
  <si>
    <t>080520</t>
  </si>
  <si>
    <t>선진</t>
  </si>
  <si>
    <t>136490</t>
  </si>
  <si>
    <t>한라IMS</t>
  </si>
  <si>
    <t>092460</t>
  </si>
  <si>
    <t>코텍</t>
  </si>
  <si>
    <t>052330</t>
  </si>
  <si>
    <t>LG화학</t>
  </si>
  <si>
    <t>051910</t>
  </si>
  <si>
    <t>공구우먼</t>
  </si>
  <si>
    <t>366030</t>
  </si>
  <si>
    <t>서한</t>
  </si>
  <si>
    <t>011370</t>
  </si>
  <si>
    <t>헥토파이낸셜</t>
  </si>
  <si>
    <t>234340</t>
  </si>
  <si>
    <t>유진증권</t>
  </si>
  <si>
    <t>001200</t>
  </si>
  <si>
    <t>HS화성</t>
  </si>
  <si>
    <t>002460</t>
  </si>
  <si>
    <t>코위버</t>
  </si>
  <si>
    <t>056360</t>
  </si>
  <si>
    <t>메가엠디</t>
  </si>
  <si>
    <t>133750</t>
  </si>
  <si>
    <t>디지캡</t>
  </si>
  <si>
    <t>197140</t>
  </si>
  <si>
    <t>보락</t>
  </si>
  <si>
    <t>002760</t>
  </si>
  <si>
    <t>SNT에너지</t>
  </si>
  <si>
    <t>100840</t>
  </si>
  <si>
    <t>신영증권</t>
  </si>
  <si>
    <t>001720</t>
  </si>
  <si>
    <t>코오롱글로벌</t>
  </si>
  <si>
    <t>003070</t>
  </si>
  <si>
    <t>까뮤이앤씨</t>
  </si>
  <si>
    <t>013700</t>
  </si>
  <si>
    <t>신영와코루</t>
  </si>
  <si>
    <t>005800</t>
  </si>
  <si>
    <t>두올</t>
  </si>
  <si>
    <t>016740</t>
  </si>
  <si>
    <t>클리오</t>
  </si>
  <si>
    <t>237880</t>
  </si>
  <si>
    <t>케이엔솔</t>
  </si>
  <si>
    <t>053080</t>
  </si>
  <si>
    <t>현대홈쇼핑</t>
  </si>
  <si>
    <t>057050</t>
  </si>
  <si>
    <t>지누스</t>
  </si>
  <si>
    <t>013890</t>
  </si>
  <si>
    <t>PKC</t>
  </si>
  <si>
    <t>001340</t>
  </si>
  <si>
    <t>삼화전기</t>
  </si>
  <si>
    <t>009470</t>
  </si>
  <si>
    <t>KH바텍</t>
  </si>
  <si>
    <t>060720</t>
  </si>
  <si>
    <t>쇼박스</t>
  </si>
  <si>
    <t>086980</t>
  </si>
  <si>
    <t>풍강</t>
  </si>
  <si>
    <t>093380</t>
  </si>
  <si>
    <t>08</t>
  </si>
  <si>
    <t>아이케이세미콘</t>
  </si>
  <si>
    <t>149010</t>
  </si>
  <si>
    <t>디와이피엔에프</t>
  </si>
  <si>
    <t>104460</t>
  </si>
  <si>
    <t>농심홀딩스</t>
  </si>
  <si>
    <t>072710</t>
  </si>
  <si>
    <t>현대이지웰</t>
  </si>
  <si>
    <t>090850</t>
  </si>
  <si>
    <t>KBG</t>
  </si>
  <si>
    <t>318000</t>
  </si>
  <si>
    <t>한세실업</t>
  </si>
  <si>
    <t>105630</t>
  </si>
  <si>
    <t>지에스이</t>
  </si>
  <si>
    <t>053050</t>
  </si>
  <si>
    <t>큐에스아이</t>
  </si>
  <si>
    <t>066310</t>
  </si>
  <si>
    <t>태림포장</t>
  </si>
  <si>
    <t>011280</t>
  </si>
  <si>
    <t>부스타</t>
  </si>
  <si>
    <t>008470</t>
  </si>
  <si>
    <t>코웨이</t>
  </si>
  <si>
    <t>021240</t>
  </si>
  <si>
    <t>코리안리</t>
  </si>
  <si>
    <t>003690</t>
  </si>
  <si>
    <t>쎄니트</t>
  </si>
  <si>
    <t>037760</t>
  </si>
  <si>
    <t>쎄트렉아이</t>
  </si>
  <si>
    <t>099320</t>
  </si>
  <si>
    <t>HDC현대EP</t>
  </si>
  <si>
    <t>089470</t>
  </si>
  <si>
    <t>HD현대</t>
  </si>
  <si>
    <t>267250</t>
  </si>
  <si>
    <t>한화에어로스페이스</t>
  </si>
  <si>
    <t>012450</t>
  </si>
  <si>
    <t>한진</t>
  </si>
  <si>
    <t>002320</t>
  </si>
  <si>
    <t>이지바이오</t>
  </si>
  <si>
    <t>353810</t>
  </si>
  <si>
    <t>더존비즈온</t>
  </si>
  <si>
    <t>012510</t>
  </si>
  <si>
    <t>에스제이엠</t>
  </si>
  <si>
    <t>123700</t>
  </si>
  <si>
    <t>한진중공업홀딩스</t>
  </si>
  <si>
    <t>003480</t>
  </si>
  <si>
    <t>삼원강재</t>
  </si>
  <si>
    <t>023000</t>
  </si>
  <si>
    <t>와이엠텍</t>
  </si>
  <si>
    <t>273640</t>
  </si>
  <si>
    <t>한국자산신탁</t>
  </si>
  <si>
    <t>123890</t>
  </si>
  <si>
    <t>코나아이</t>
  </si>
  <si>
    <t>052400</t>
  </si>
  <si>
    <t>그리티</t>
  </si>
  <si>
    <t>204020</t>
  </si>
  <si>
    <t>티이엠씨</t>
  </si>
  <si>
    <t>425040</t>
  </si>
  <si>
    <t>농우바이오</t>
  </si>
  <si>
    <t>054050</t>
  </si>
  <si>
    <t>아이퀘스트</t>
  </si>
  <si>
    <t>262840</t>
  </si>
  <si>
    <t>미원화학</t>
  </si>
  <si>
    <t>134380</t>
  </si>
  <si>
    <t>에이텍</t>
  </si>
  <si>
    <t>045660</t>
  </si>
  <si>
    <t>프럼파스트</t>
  </si>
  <si>
    <t>035200</t>
  </si>
  <si>
    <t>지엠비코리아</t>
  </si>
  <si>
    <t>013870</t>
  </si>
  <si>
    <t>메가스터디교육</t>
  </si>
  <si>
    <t>215200</t>
  </si>
  <si>
    <t>인포바인</t>
  </si>
  <si>
    <t>115310</t>
  </si>
  <si>
    <t>HD현대건설기계</t>
  </si>
  <si>
    <t>267270</t>
  </si>
  <si>
    <t>오리콤</t>
  </si>
  <si>
    <t>010470</t>
  </si>
  <si>
    <t>삼표시멘트</t>
  </si>
  <si>
    <t>038500</t>
  </si>
  <si>
    <t>기업은행</t>
  </si>
  <si>
    <t>024110</t>
  </si>
  <si>
    <t>동양에스텍</t>
  </si>
  <si>
    <t>060380</t>
  </si>
  <si>
    <t>서암기계공업</t>
  </si>
  <si>
    <t>100660</t>
  </si>
  <si>
    <t>한국경제TV</t>
  </si>
  <si>
    <t>039340</t>
  </si>
  <si>
    <t>인지디스플레</t>
  </si>
  <si>
    <t>037330</t>
  </si>
  <si>
    <t>시큐브</t>
  </si>
  <si>
    <t>131090</t>
  </si>
  <si>
    <t>티쓰리</t>
  </si>
  <si>
    <t>204610</t>
  </si>
  <si>
    <t>한국카본</t>
  </si>
  <si>
    <t>017960</t>
  </si>
  <si>
    <t>KPX홀딩스</t>
  </si>
  <si>
    <t>092230</t>
  </si>
  <si>
    <t>휴온스</t>
  </si>
  <si>
    <t>243070</t>
  </si>
  <si>
    <t>이노와이어리스</t>
  </si>
  <si>
    <t>073490</t>
  </si>
  <si>
    <t>제이엔케이글로벌</t>
  </si>
  <si>
    <t>126880</t>
  </si>
  <si>
    <t>LX세미콘</t>
  </si>
  <si>
    <t>108320</t>
  </si>
  <si>
    <t>KX</t>
  </si>
  <si>
    <t>122450</t>
  </si>
  <si>
    <t>MH에탄올</t>
  </si>
  <si>
    <t>023150</t>
  </si>
  <si>
    <t>신세계푸드</t>
  </si>
  <si>
    <t>031440</t>
  </si>
  <si>
    <t>대정화금</t>
  </si>
  <si>
    <t>120240</t>
  </si>
  <si>
    <t>엔씨소프트</t>
  </si>
  <si>
    <t>036570</t>
  </si>
  <si>
    <t>KTis</t>
  </si>
  <si>
    <t>058860</t>
  </si>
  <si>
    <t>일진전기</t>
  </si>
  <si>
    <t>103590</t>
  </si>
  <si>
    <t>SV인베스트먼트</t>
  </si>
  <si>
    <t>289080</t>
  </si>
  <si>
    <t>씨앤씨인터내셔널</t>
  </si>
  <si>
    <t>352480</t>
  </si>
  <si>
    <t>대동기어</t>
  </si>
  <si>
    <t>008830</t>
  </si>
  <si>
    <t>씨유테크</t>
  </si>
  <si>
    <t>376290</t>
  </si>
  <si>
    <t>아바텍</t>
  </si>
  <si>
    <t>149950</t>
  </si>
  <si>
    <t>HD현대일렉트릭</t>
  </si>
  <si>
    <t>267260</t>
  </si>
  <si>
    <t>인크로스</t>
  </si>
  <si>
    <t>216050</t>
  </si>
  <si>
    <t>하스</t>
  </si>
  <si>
    <t>450330</t>
  </si>
  <si>
    <t>LG전자</t>
  </si>
  <si>
    <t>066570</t>
  </si>
  <si>
    <t>폴라리스AI파마</t>
  </si>
  <si>
    <t>041910</t>
  </si>
  <si>
    <t>0.12 / (2022-12-31)</t>
  </si>
  <si>
    <t>모코엠시스</t>
  </si>
  <si>
    <t>333050</t>
  </si>
  <si>
    <t>S-Oil</t>
  </si>
  <si>
    <t>010950</t>
  </si>
  <si>
    <t>E1</t>
  </si>
  <si>
    <t>017940</t>
  </si>
  <si>
    <t>이랜시스</t>
  </si>
  <si>
    <t>264850</t>
  </si>
  <si>
    <t>피에스케이홀딩스</t>
  </si>
  <si>
    <t>031980</t>
  </si>
  <si>
    <t>삼양홀딩스</t>
  </si>
  <si>
    <t>000070</t>
  </si>
  <si>
    <t>영보화학</t>
  </si>
  <si>
    <t>014440</t>
  </si>
  <si>
    <t>옵투스제약</t>
  </si>
  <si>
    <t>131030</t>
  </si>
  <si>
    <t>이글루</t>
  </si>
  <si>
    <t>067920</t>
  </si>
  <si>
    <t>ISC</t>
  </si>
  <si>
    <t>095340</t>
  </si>
  <si>
    <t>파이버프로</t>
  </si>
  <si>
    <t>368770</t>
  </si>
  <si>
    <t>녹십자웰빙</t>
  </si>
  <si>
    <t>234690</t>
  </si>
  <si>
    <t>삼영엠텍</t>
  </si>
  <si>
    <t>054540</t>
  </si>
  <si>
    <t>풍산</t>
  </si>
  <si>
    <t>103140</t>
  </si>
  <si>
    <t>제일일렉트릭</t>
  </si>
  <si>
    <t>199820</t>
  </si>
  <si>
    <t>블랙야크아이앤씨</t>
  </si>
  <si>
    <t>478560</t>
  </si>
  <si>
    <t>아이스크림미디어</t>
  </si>
  <si>
    <t>461300</t>
  </si>
  <si>
    <t>씨큐브</t>
  </si>
  <si>
    <t>101240</t>
  </si>
  <si>
    <t>에스씨디</t>
  </si>
  <si>
    <t>042110</t>
  </si>
  <si>
    <t>HD현대중공업</t>
  </si>
  <si>
    <t>329180</t>
  </si>
  <si>
    <t>세경하이테크</t>
  </si>
  <si>
    <t>148150</t>
  </si>
  <si>
    <t>린드먼아시아</t>
  </si>
  <si>
    <t>277070</t>
  </si>
  <si>
    <t>삼성에스디에스</t>
  </si>
  <si>
    <t>018260</t>
  </si>
  <si>
    <t>폰드그룹</t>
  </si>
  <si>
    <t>472850</t>
  </si>
  <si>
    <t>KG이니시스</t>
  </si>
  <si>
    <t>035600</t>
  </si>
  <si>
    <t>링네트</t>
  </si>
  <si>
    <t>042500</t>
  </si>
  <si>
    <t>동일산업</t>
  </si>
  <si>
    <t>004890</t>
  </si>
  <si>
    <t>흥국</t>
  </si>
  <si>
    <t>010240</t>
  </si>
  <si>
    <t>희림</t>
  </si>
  <si>
    <t>037440</t>
  </si>
  <si>
    <t>에이티넘인베스트</t>
  </si>
  <si>
    <t>021080</t>
  </si>
  <si>
    <t>디지틀조선</t>
  </si>
  <si>
    <t>033130</t>
  </si>
  <si>
    <t>GS</t>
  </si>
  <si>
    <t>078930</t>
  </si>
  <si>
    <t>대웅제약</t>
  </si>
  <si>
    <t>069620</t>
  </si>
  <si>
    <t>JW중외제약</t>
  </si>
  <si>
    <t>001060</t>
  </si>
  <si>
    <t>동국씨엠</t>
  </si>
  <si>
    <t>460850</t>
  </si>
  <si>
    <t>코스맥스</t>
  </si>
  <si>
    <t>192820</t>
  </si>
  <si>
    <t>하이록코리아</t>
  </si>
  <si>
    <t>013030</t>
  </si>
  <si>
    <t>유니온바이오메트릭스</t>
  </si>
  <si>
    <t>203450</t>
  </si>
  <si>
    <t>동부건설</t>
  </si>
  <si>
    <t>005960</t>
  </si>
  <si>
    <t>피제이전자</t>
  </si>
  <si>
    <t>006140</t>
  </si>
  <si>
    <t>에코프로에이치엔</t>
  </si>
  <si>
    <t>383310</t>
  </si>
  <si>
    <t>피앤씨테크</t>
  </si>
  <si>
    <t>237750</t>
  </si>
  <si>
    <t>한솔피엔에스</t>
  </si>
  <si>
    <t>010420</t>
  </si>
  <si>
    <t>신도리코</t>
  </si>
  <si>
    <t>029530</t>
  </si>
  <si>
    <t>포시에스</t>
  </si>
  <si>
    <t>189690</t>
  </si>
  <si>
    <t>티비씨</t>
  </si>
  <si>
    <t>033830</t>
  </si>
  <si>
    <t>녹십자</t>
  </si>
  <si>
    <t>006280</t>
  </si>
  <si>
    <t>수산인더스트리</t>
  </si>
  <si>
    <t>126720</t>
  </si>
  <si>
    <t>유아이엘</t>
  </si>
  <si>
    <t>049520</t>
  </si>
  <si>
    <t>대주산업</t>
  </si>
  <si>
    <t>003310</t>
  </si>
  <si>
    <t>한국항공우주</t>
  </si>
  <si>
    <t>047810</t>
  </si>
  <si>
    <t>써니전자</t>
  </si>
  <si>
    <t>004770</t>
  </si>
  <si>
    <t>우리금융지주</t>
  </si>
  <si>
    <t>316140</t>
  </si>
  <si>
    <t>OCI</t>
  </si>
  <si>
    <t>456040</t>
  </si>
  <si>
    <t>아이에스동서</t>
  </si>
  <si>
    <t>010780</t>
  </si>
  <si>
    <t>하나금융지주</t>
  </si>
  <si>
    <t>086790</t>
  </si>
  <si>
    <t>와이즈넛</t>
  </si>
  <si>
    <t>096250</t>
  </si>
  <si>
    <t>프로텍</t>
  </si>
  <si>
    <t>053610</t>
  </si>
  <si>
    <t>두산밥캣</t>
  </si>
  <si>
    <t>241560</t>
  </si>
  <si>
    <t>롯데에너지머티리얼즈</t>
  </si>
  <si>
    <t>020150</t>
  </si>
  <si>
    <t>TP</t>
  </si>
  <si>
    <t>007980</t>
  </si>
  <si>
    <t>덕성</t>
  </si>
  <si>
    <t>004830</t>
  </si>
  <si>
    <t>에스에프에이</t>
  </si>
  <si>
    <t>056190</t>
  </si>
  <si>
    <t>씨앤지하이테크</t>
  </si>
  <si>
    <t>264660</t>
  </si>
  <si>
    <t>풀무원</t>
  </si>
  <si>
    <t>017810</t>
  </si>
  <si>
    <t>한국알콜</t>
  </si>
  <si>
    <t>017890</t>
  </si>
  <si>
    <t>현대그린푸드</t>
  </si>
  <si>
    <t>453340</t>
  </si>
  <si>
    <t>DB손해보험</t>
  </si>
  <si>
    <t>005830</t>
  </si>
  <si>
    <t>현대오토에버</t>
  </si>
  <si>
    <t>307950</t>
  </si>
  <si>
    <t>강남제비스코</t>
  </si>
  <si>
    <t>000860</t>
  </si>
  <si>
    <t>BNK금융지주</t>
  </si>
  <si>
    <t>138930</t>
  </si>
  <si>
    <t>금화피에스시</t>
  </si>
  <si>
    <t>036190</t>
  </si>
  <si>
    <t>지니언스</t>
  </si>
  <si>
    <t>263860</t>
  </si>
  <si>
    <t>무림P&amp;P</t>
  </si>
  <si>
    <t>009580</t>
  </si>
  <si>
    <t>KB금융</t>
  </si>
  <si>
    <t>105560</t>
  </si>
  <si>
    <t>LX하우시스</t>
  </si>
  <si>
    <t>108670</t>
  </si>
  <si>
    <t>DYP</t>
  </si>
  <si>
    <t>092780</t>
  </si>
  <si>
    <t>SPC삼립</t>
  </si>
  <si>
    <t>005610</t>
  </si>
  <si>
    <t>한국종합기술</t>
  </si>
  <si>
    <t>023350</t>
  </si>
  <si>
    <t>JB금융지주</t>
  </si>
  <si>
    <t>175330</t>
  </si>
  <si>
    <t>한국컴퓨터</t>
  </si>
  <si>
    <t>054040</t>
  </si>
  <si>
    <t>동원시스템즈</t>
  </si>
  <si>
    <t>014820</t>
  </si>
  <si>
    <t>이엠넷</t>
  </si>
  <si>
    <t>123570</t>
  </si>
  <si>
    <t>쿠쿠홀딩스</t>
  </si>
  <si>
    <t>192400</t>
  </si>
  <si>
    <t>오리엔탈정공</t>
  </si>
  <si>
    <t>014940</t>
  </si>
  <si>
    <t>화천기공</t>
  </si>
  <si>
    <t>000850</t>
  </si>
  <si>
    <t>에스트래픽</t>
  </si>
  <si>
    <t>234300</t>
  </si>
  <si>
    <t>나이스디앤비</t>
  </si>
  <si>
    <t>130580</t>
  </si>
  <si>
    <t>삼화왕관</t>
  </si>
  <si>
    <t>004450</t>
  </si>
  <si>
    <t>쿠콘</t>
  </si>
  <si>
    <t>294570</t>
  </si>
  <si>
    <t>크리스에프앤씨</t>
  </si>
  <si>
    <t>110790</t>
  </si>
  <si>
    <t>남해화학</t>
  </si>
  <si>
    <t>025860</t>
  </si>
  <si>
    <t>코리아에프티</t>
  </si>
  <si>
    <t>123410</t>
  </si>
  <si>
    <t>서린바이오</t>
  </si>
  <si>
    <t>038070</t>
  </si>
  <si>
    <t>0.023708 / (2024-12-31)</t>
  </si>
  <si>
    <t>SK증권</t>
  </si>
  <si>
    <t>001510</t>
  </si>
  <si>
    <t>현대해상</t>
  </si>
  <si>
    <t>001450</t>
  </si>
  <si>
    <t>메카로</t>
  </si>
  <si>
    <t>241770</t>
  </si>
  <si>
    <t>에스엘에스바이오</t>
  </si>
  <si>
    <t>246250</t>
  </si>
  <si>
    <t>LX인터내셔널</t>
  </si>
  <si>
    <t>001120</t>
  </si>
  <si>
    <t>대원강업</t>
  </si>
  <si>
    <t>000430</t>
  </si>
  <si>
    <t>테이팩스</t>
  </si>
  <si>
    <t>055490</t>
  </si>
  <si>
    <t>LX홀딩스</t>
  </si>
  <si>
    <t>383800</t>
  </si>
  <si>
    <t>혜인</t>
  </si>
  <si>
    <t>003010</t>
  </si>
  <si>
    <t>LIG넥스원</t>
  </si>
  <si>
    <t>079550</t>
  </si>
  <si>
    <t>CJ제일제당</t>
  </si>
  <si>
    <t>097950</t>
  </si>
  <si>
    <t>미래에셋증권</t>
  </si>
  <si>
    <t>006800</t>
  </si>
  <si>
    <t>스튜디오삼익</t>
  </si>
  <si>
    <t>415380</t>
  </si>
  <si>
    <t>에스텍</t>
  </si>
  <si>
    <t>069510</t>
  </si>
  <si>
    <t>SK이노베이션</t>
  </si>
  <si>
    <t>096770</t>
  </si>
  <si>
    <t>SK케미칼</t>
  </si>
  <si>
    <t>285130</t>
  </si>
  <si>
    <t>아이디피</t>
  </si>
  <si>
    <t>332370</t>
  </si>
  <si>
    <t>기아</t>
  </si>
  <si>
    <t>000270</t>
  </si>
  <si>
    <t>드림인사이트</t>
  </si>
  <si>
    <t>362990</t>
  </si>
  <si>
    <t>뷰웍스</t>
  </si>
  <si>
    <t>100120</t>
  </si>
  <si>
    <t>어보브반도체</t>
  </si>
  <si>
    <t>102120</t>
  </si>
  <si>
    <t>휴비츠</t>
  </si>
  <si>
    <t>065510</t>
  </si>
  <si>
    <t>SK디앤디</t>
  </si>
  <si>
    <t>210980</t>
  </si>
  <si>
    <t>고려제강</t>
  </si>
  <si>
    <t>002240</t>
  </si>
  <si>
    <t>태경케미컬</t>
  </si>
  <si>
    <t>006890</t>
  </si>
  <si>
    <t>우림피티에스</t>
  </si>
  <si>
    <t>101170</t>
  </si>
  <si>
    <t>제이에스코퍼레이션</t>
  </si>
  <si>
    <t>194370</t>
  </si>
  <si>
    <t>피코그램</t>
  </si>
  <si>
    <t>376180</t>
  </si>
  <si>
    <t>티이엠씨씨엔에스</t>
  </si>
  <si>
    <t>241790</t>
  </si>
  <si>
    <t>파수</t>
  </si>
  <si>
    <t>150900</t>
  </si>
  <si>
    <t>DL</t>
  </si>
  <si>
    <t>000210</t>
  </si>
  <si>
    <t>유에스티</t>
  </si>
  <si>
    <t>263770</t>
  </si>
  <si>
    <t>TYM</t>
  </si>
  <si>
    <t>002900</t>
  </si>
  <si>
    <t>모델솔루션</t>
  </si>
  <si>
    <t>417970</t>
  </si>
  <si>
    <t>아이디스</t>
  </si>
  <si>
    <t>143160</t>
  </si>
  <si>
    <t>에이스침대</t>
  </si>
  <si>
    <t>003800</t>
  </si>
  <si>
    <t>현대글로비스</t>
  </si>
  <si>
    <t>086280</t>
  </si>
  <si>
    <t>우진</t>
  </si>
  <si>
    <t>105840</t>
  </si>
  <si>
    <t>젝시믹스</t>
  </si>
  <si>
    <t>337930</t>
  </si>
  <si>
    <t>에스와이스틸텍</t>
  </si>
  <si>
    <t>365330</t>
  </si>
  <si>
    <t>인지컨트롤스</t>
  </si>
  <si>
    <t>023800</t>
  </si>
  <si>
    <t>대현</t>
  </si>
  <si>
    <t>016090</t>
  </si>
  <si>
    <t>신성에스티</t>
  </si>
  <si>
    <t>416180</t>
  </si>
  <si>
    <t>GS건설</t>
  </si>
  <si>
    <t>006360</t>
  </si>
  <si>
    <t>HD현대미포</t>
  </si>
  <si>
    <t>010620</t>
  </si>
  <si>
    <t>코웰패션</t>
  </si>
  <si>
    <t>033290</t>
  </si>
  <si>
    <t>농심</t>
  </si>
  <si>
    <t>004370</t>
  </si>
  <si>
    <t>세우글로벌</t>
  </si>
  <si>
    <t>013000</t>
  </si>
  <si>
    <t>0.1 / (2022-12-31)</t>
  </si>
  <si>
    <t>LF</t>
  </si>
  <si>
    <t>093050</t>
  </si>
  <si>
    <t>동일고무벨트</t>
  </si>
  <si>
    <t>163560</t>
  </si>
  <si>
    <t>신한지주</t>
  </si>
  <si>
    <t>055550</t>
  </si>
  <si>
    <t>포스코DX</t>
  </si>
  <si>
    <t>022100</t>
  </si>
  <si>
    <t>HD한국조선해양</t>
  </si>
  <si>
    <t>009540</t>
  </si>
  <si>
    <t>인팩</t>
  </si>
  <si>
    <t>023810</t>
  </si>
  <si>
    <t>남성</t>
  </si>
  <si>
    <t>004270</t>
  </si>
  <si>
    <t>알서포트</t>
  </si>
  <si>
    <t>131370</t>
  </si>
  <si>
    <t>키움증권</t>
  </si>
  <si>
    <t>039490</t>
  </si>
  <si>
    <t>와이엠씨</t>
  </si>
  <si>
    <t>155650</t>
  </si>
  <si>
    <t>대한항공</t>
  </si>
  <si>
    <t>003490</t>
  </si>
  <si>
    <t>삼화콘덴서공업</t>
  </si>
  <si>
    <t>001820</t>
  </si>
  <si>
    <t>삼양케이씨아이</t>
  </si>
  <si>
    <t>036670</t>
  </si>
  <si>
    <t>AP위성</t>
  </si>
  <si>
    <t>211270</t>
  </si>
  <si>
    <t>해태제과식품</t>
  </si>
  <si>
    <t>101530</t>
  </si>
  <si>
    <t>현대자동차</t>
  </si>
  <si>
    <t>005380</t>
  </si>
  <si>
    <t>세운메디칼</t>
  </si>
  <si>
    <t>100700</t>
  </si>
  <si>
    <t>한미글로벌</t>
  </si>
  <si>
    <t>053690</t>
  </si>
  <si>
    <t>SNT모티브</t>
  </si>
  <si>
    <t>064960</t>
  </si>
  <si>
    <t>와이씨켐</t>
  </si>
  <si>
    <t>112290</t>
  </si>
  <si>
    <t>디알젬</t>
  </si>
  <si>
    <t>263690</t>
  </si>
  <si>
    <t>대동전자</t>
  </si>
  <si>
    <t>008110</t>
  </si>
  <si>
    <t>중앙백신</t>
  </si>
  <si>
    <t>072020</t>
  </si>
  <si>
    <t>일진홀딩스</t>
  </si>
  <si>
    <t>015860</t>
  </si>
  <si>
    <t>JW홀딩스</t>
  </si>
  <si>
    <t>096760</t>
  </si>
  <si>
    <t>팬오션</t>
  </si>
  <si>
    <t>028670</t>
  </si>
  <si>
    <t>한미사이언스</t>
  </si>
  <si>
    <t>008930</t>
  </si>
  <si>
    <t>웹케시</t>
  </si>
  <si>
    <t>053580</t>
  </si>
  <si>
    <t>위세아이텍</t>
  </si>
  <si>
    <t>065370</t>
  </si>
  <si>
    <t>한국가구</t>
  </si>
  <si>
    <t>004590</t>
  </si>
  <si>
    <t>미스터블루</t>
  </si>
  <si>
    <t>207760</t>
  </si>
  <si>
    <t>유엔젤</t>
  </si>
  <si>
    <t>072130</t>
  </si>
  <si>
    <t>광전자</t>
  </si>
  <si>
    <t>017900</t>
  </si>
  <si>
    <t>케이엘넷</t>
  </si>
  <si>
    <t>039420</t>
  </si>
  <si>
    <t>코미코</t>
  </si>
  <si>
    <t>183300</t>
  </si>
  <si>
    <t>지아이텍</t>
  </si>
  <si>
    <t>382480</t>
  </si>
  <si>
    <t>씨티케이</t>
  </si>
  <si>
    <t>260930</t>
  </si>
  <si>
    <t>케이옥션</t>
  </si>
  <si>
    <t>102370</t>
  </si>
  <si>
    <t>골프존홀딩스</t>
  </si>
  <si>
    <t>121440</t>
  </si>
  <si>
    <t>현대공업</t>
  </si>
  <si>
    <t>170030</t>
  </si>
  <si>
    <t>해성디에스</t>
  </si>
  <si>
    <t>195870</t>
  </si>
  <si>
    <t>포커스에이아이</t>
  </si>
  <si>
    <t>331380</t>
  </si>
  <si>
    <t>와이지엔터테인먼트</t>
  </si>
  <si>
    <t>122870</t>
  </si>
  <si>
    <t>녹십자홀딩스</t>
  </si>
  <si>
    <t>005250</t>
  </si>
  <si>
    <t>대동금속</t>
  </si>
  <si>
    <t>020400</t>
  </si>
  <si>
    <t>동양생명</t>
  </si>
  <si>
    <t>082640</t>
  </si>
  <si>
    <t>성우전자</t>
  </si>
  <si>
    <t>081580</t>
  </si>
  <si>
    <t>RF머트리얼즈</t>
  </si>
  <si>
    <t>327260</t>
  </si>
  <si>
    <t>티씨케이</t>
  </si>
  <si>
    <t>064760</t>
  </si>
  <si>
    <t>삼성출판사</t>
  </si>
  <si>
    <t>068290</t>
  </si>
  <si>
    <t>제노코</t>
  </si>
  <si>
    <t>361390</t>
  </si>
  <si>
    <t>누리플렉스</t>
  </si>
  <si>
    <t>040160</t>
  </si>
  <si>
    <t>태경산업</t>
  </si>
  <si>
    <t>015890</t>
  </si>
  <si>
    <t>케이씨피드</t>
  </si>
  <si>
    <t>025880</t>
  </si>
  <si>
    <t>빅텍</t>
  </si>
  <si>
    <t>065450</t>
  </si>
  <si>
    <t>오뚜기</t>
  </si>
  <si>
    <t>007310</t>
  </si>
  <si>
    <t>에이치피오</t>
  </si>
  <si>
    <t>357230</t>
  </si>
  <si>
    <t>아이쓰리시스템</t>
  </si>
  <si>
    <t>214430</t>
  </si>
  <si>
    <t>미래컴퍼니</t>
  </si>
  <si>
    <t>049950</t>
  </si>
  <si>
    <t>한국금융지주</t>
  </si>
  <si>
    <t>071050</t>
  </si>
  <si>
    <t>NHN KCP</t>
  </si>
  <si>
    <t>060250</t>
  </si>
  <si>
    <t>삼아제약</t>
  </si>
  <si>
    <t>009300</t>
  </si>
  <si>
    <t>아세아텍</t>
  </si>
  <si>
    <t>050860</t>
  </si>
  <si>
    <t>DB하이텍</t>
  </si>
  <si>
    <t>000990</t>
  </si>
  <si>
    <t>나이스정보통신</t>
  </si>
  <si>
    <t>036800</t>
  </si>
  <si>
    <t>제이브이엠</t>
  </si>
  <si>
    <t>054950</t>
  </si>
  <si>
    <t>일신방직</t>
  </si>
  <si>
    <t>003200</t>
  </si>
  <si>
    <t>NE능률</t>
  </si>
  <si>
    <t>053290</t>
  </si>
  <si>
    <t>DRB동일</t>
  </si>
  <si>
    <t>004840</t>
  </si>
  <si>
    <t>펌텍코리아</t>
  </si>
  <si>
    <t>251970</t>
  </si>
  <si>
    <t>한국타이어앤테크놀로지</t>
  </si>
  <si>
    <t>161390</t>
  </si>
  <si>
    <t>제닉스로보틱스</t>
  </si>
  <si>
    <t>381620</t>
  </si>
  <si>
    <t>휴메딕스</t>
  </si>
  <si>
    <t>200670</t>
  </si>
  <si>
    <t>오상헬스케어</t>
  </si>
  <si>
    <t>036220</t>
  </si>
  <si>
    <t>동인기연</t>
  </si>
  <si>
    <t>111380</t>
  </si>
  <si>
    <t>디티씨</t>
  </si>
  <si>
    <t>066670</t>
  </si>
  <si>
    <t>우주일렉트로</t>
  </si>
  <si>
    <t>065680</t>
  </si>
  <si>
    <t>한농화성</t>
  </si>
  <si>
    <t>011500</t>
  </si>
  <si>
    <t>지역난방공사</t>
  </si>
  <si>
    <t>071320</t>
  </si>
  <si>
    <t>효성오앤비</t>
  </si>
  <si>
    <t>097870</t>
  </si>
  <si>
    <t>현대힘스</t>
  </si>
  <si>
    <t>460930</t>
  </si>
  <si>
    <t>크라운제과</t>
  </si>
  <si>
    <t>264900</t>
  </si>
  <si>
    <t>대한제강</t>
  </si>
  <si>
    <t>084010</t>
  </si>
  <si>
    <t>경동도시가스</t>
  </si>
  <si>
    <t>267290</t>
  </si>
  <si>
    <t>세보엠이씨</t>
  </si>
  <si>
    <t>011560</t>
  </si>
  <si>
    <t>신세계</t>
  </si>
  <si>
    <t>004170</t>
  </si>
  <si>
    <t>메리츠금융지주</t>
  </si>
  <si>
    <t>138040</t>
  </si>
  <si>
    <t>엑시콘</t>
  </si>
  <si>
    <t>092870</t>
  </si>
  <si>
    <t>한솔케미칼</t>
  </si>
  <si>
    <t>014680</t>
  </si>
  <si>
    <t>옵티시스</t>
  </si>
  <si>
    <t>109080</t>
  </si>
  <si>
    <t>디어유</t>
  </si>
  <si>
    <t>376300</t>
  </si>
  <si>
    <t>효성중공업</t>
  </si>
  <si>
    <t>298040</t>
  </si>
  <si>
    <t>아진산업</t>
  </si>
  <si>
    <t>013310</t>
  </si>
  <si>
    <t>파인디지털</t>
  </si>
  <si>
    <t>038950</t>
  </si>
  <si>
    <t>경창산업</t>
  </si>
  <si>
    <t>024910</t>
  </si>
  <si>
    <t>동성케미컬</t>
  </si>
  <si>
    <t>102260</t>
  </si>
  <si>
    <t>HL만도</t>
  </si>
  <si>
    <t>204320</t>
  </si>
  <si>
    <t>성우하이텍</t>
  </si>
  <si>
    <t>015750</t>
  </si>
  <si>
    <t>동일기연</t>
  </si>
  <si>
    <t>032960</t>
  </si>
  <si>
    <t>0.035 / (2024-12-31)</t>
  </si>
  <si>
    <t>HD현대인프라코어</t>
  </si>
  <si>
    <t>042670</t>
  </si>
  <si>
    <t>금비</t>
  </si>
  <si>
    <t>008870</t>
  </si>
  <si>
    <t>바이오플러스</t>
  </si>
  <si>
    <t>099430</t>
  </si>
  <si>
    <t>서연탑메탈</t>
  </si>
  <si>
    <t>019770</t>
  </si>
  <si>
    <t>유나이티드</t>
  </si>
  <si>
    <t>033270</t>
  </si>
  <si>
    <t>비트컴퓨터</t>
  </si>
  <si>
    <t>032850</t>
  </si>
  <si>
    <t>지오엘리먼트</t>
  </si>
  <si>
    <t>311320</t>
  </si>
  <si>
    <t>한솔테크닉스</t>
  </si>
  <si>
    <t>004710</t>
  </si>
  <si>
    <t>영원무역</t>
  </si>
  <si>
    <t>111770</t>
  </si>
  <si>
    <t>레이언스</t>
  </si>
  <si>
    <t>228850</t>
  </si>
  <si>
    <t>코오롱모빌리티그룹</t>
  </si>
  <si>
    <t>450140</t>
  </si>
  <si>
    <t>삼성E&amp;A</t>
  </si>
  <si>
    <t>028050</t>
  </si>
  <si>
    <t>인터지스</t>
  </si>
  <si>
    <t>129260</t>
  </si>
  <si>
    <t>유비쿼스</t>
  </si>
  <si>
    <t>264450</t>
  </si>
  <si>
    <t>엠아이텍</t>
  </si>
  <si>
    <t>179290</t>
  </si>
  <si>
    <t>비츠로셀</t>
  </si>
  <si>
    <t>082920</t>
  </si>
  <si>
    <t>제룡전기</t>
  </si>
  <si>
    <t>033100</t>
  </si>
  <si>
    <t>칩스앤미디어</t>
  </si>
  <si>
    <t>094360</t>
  </si>
  <si>
    <t>캡스톤파트너스</t>
  </si>
  <si>
    <t>452300</t>
  </si>
  <si>
    <t>BGF에코머티리얼즈</t>
  </si>
  <si>
    <t>126600</t>
  </si>
  <si>
    <t>대동</t>
  </si>
  <si>
    <t>000490</t>
  </si>
  <si>
    <t>이건산업</t>
  </si>
  <si>
    <t>008250</t>
  </si>
  <si>
    <t>로보로보</t>
  </si>
  <si>
    <t>215100</t>
  </si>
  <si>
    <t>엘앤씨바이오</t>
  </si>
  <si>
    <t>290650</t>
  </si>
  <si>
    <t>이글벳</t>
  </si>
  <si>
    <t>044960</t>
  </si>
  <si>
    <t>코윈테크</t>
  </si>
  <si>
    <t>282880</t>
  </si>
  <si>
    <t>0.03 / (2024-12-31)</t>
  </si>
  <si>
    <t>영림원소프트랩</t>
  </si>
  <si>
    <t>060850</t>
  </si>
  <si>
    <t>이건홀딩스</t>
  </si>
  <si>
    <t>039020</t>
  </si>
  <si>
    <t>성창오토텍</t>
  </si>
  <si>
    <t>080470</t>
  </si>
  <si>
    <t>삼영무역</t>
  </si>
  <si>
    <t>002810</t>
  </si>
  <si>
    <t>사조동아원</t>
  </si>
  <si>
    <t>008040</t>
  </si>
  <si>
    <t>SBS</t>
  </si>
  <si>
    <t>034120</t>
  </si>
  <si>
    <t>트루엔</t>
  </si>
  <si>
    <t>417790</t>
  </si>
  <si>
    <t>풍산홀딩스</t>
  </si>
  <si>
    <t>005810</t>
  </si>
  <si>
    <t>금강공업</t>
  </si>
  <si>
    <t>014280</t>
  </si>
  <si>
    <t>신신제약</t>
  </si>
  <si>
    <t>002800</t>
  </si>
  <si>
    <t>환인제약</t>
  </si>
  <si>
    <t>016580</t>
  </si>
  <si>
    <t>아스테라시스</t>
  </si>
  <si>
    <t>450950</t>
  </si>
  <si>
    <t>현대에버다임</t>
  </si>
  <si>
    <t>041440</t>
  </si>
  <si>
    <t>CJ프레시웨이</t>
  </si>
  <si>
    <t>051500</t>
  </si>
  <si>
    <t>앱코</t>
  </si>
  <si>
    <t>129890</t>
  </si>
  <si>
    <t>삼성전기</t>
  </si>
  <si>
    <t>009150</t>
  </si>
  <si>
    <t>엑셈</t>
  </si>
  <si>
    <t>205100</t>
  </si>
  <si>
    <t>성신양회</t>
  </si>
  <si>
    <t>004980</t>
  </si>
  <si>
    <t>코오롱ENP</t>
  </si>
  <si>
    <t>138490</t>
  </si>
  <si>
    <t>동원수산</t>
  </si>
  <si>
    <t>030720</t>
  </si>
  <si>
    <t>풍국주정</t>
  </si>
  <si>
    <t>023900</t>
  </si>
  <si>
    <t>한일홀딩스</t>
  </si>
  <si>
    <t>003300</t>
  </si>
  <si>
    <t>토비스</t>
  </si>
  <si>
    <t>051360</t>
  </si>
  <si>
    <t>진성티이씨</t>
  </si>
  <si>
    <t>036890</t>
  </si>
  <si>
    <t>삼현</t>
  </si>
  <si>
    <t>437730</t>
  </si>
  <si>
    <t>엠오티</t>
  </si>
  <si>
    <t>413390</t>
  </si>
  <si>
    <t>엠게임</t>
  </si>
  <si>
    <t>058630</t>
  </si>
  <si>
    <t>인텔리안테크</t>
  </si>
  <si>
    <t>189300</t>
  </si>
  <si>
    <t>파미셀</t>
  </si>
  <si>
    <t>005690</t>
  </si>
  <si>
    <t>새빗켐</t>
  </si>
  <si>
    <t>107600</t>
  </si>
  <si>
    <t>하츠</t>
  </si>
  <si>
    <t>066130</t>
  </si>
  <si>
    <t>구영테크</t>
  </si>
  <si>
    <t>053270</t>
  </si>
  <si>
    <t>대신정보통신</t>
  </si>
  <si>
    <t>020180</t>
  </si>
  <si>
    <t>유유제약</t>
  </si>
  <si>
    <t>000220</t>
  </si>
  <si>
    <t>카스</t>
  </si>
  <si>
    <t>016920</t>
  </si>
  <si>
    <t>넥스틸</t>
  </si>
  <si>
    <t>092790</t>
  </si>
  <si>
    <t>서플러스글로벌</t>
  </si>
  <si>
    <t>140070</t>
  </si>
  <si>
    <t>나노신소재</t>
  </si>
  <si>
    <t>121600</t>
  </si>
  <si>
    <t>세방전지</t>
  </si>
  <si>
    <t>004490</t>
  </si>
  <si>
    <t>유라클</t>
  </si>
  <si>
    <t>088340</t>
  </si>
  <si>
    <t>에스제이그룹</t>
  </si>
  <si>
    <t>306040</t>
  </si>
  <si>
    <t>오리온</t>
  </si>
  <si>
    <t>271560</t>
  </si>
  <si>
    <t>태영건설</t>
  </si>
  <si>
    <t>009410</t>
  </si>
  <si>
    <t>미원상사</t>
  </si>
  <si>
    <t>002840</t>
  </si>
  <si>
    <t>엔시스</t>
  </si>
  <si>
    <t>333620</t>
  </si>
  <si>
    <t>KG스틸</t>
  </si>
  <si>
    <t>016380</t>
  </si>
  <si>
    <t>시공테크</t>
  </si>
  <si>
    <t>020710</t>
  </si>
  <si>
    <t>에코플라스틱</t>
  </si>
  <si>
    <t>038110</t>
  </si>
  <si>
    <t>싸이버원</t>
  </si>
  <si>
    <t>356890</t>
  </si>
  <si>
    <t>탑머티리얼</t>
  </si>
  <si>
    <t>360070</t>
  </si>
  <si>
    <t>JYP Ent.</t>
  </si>
  <si>
    <t>035900</t>
  </si>
  <si>
    <t>신대양제지</t>
  </si>
  <si>
    <t>016590</t>
  </si>
  <si>
    <t>한익스프레스</t>
  </si>
  <si>
    <t>014130</t>
  </si>
  <si>
    <t>F&amp;F</t>
  </si>
  <si>
    <t>383220</t>
  </si>
  <si>
    <t>오스템</t>
  </si>
  <si>
    <t>031510</t>
  </si>
  <si>
    <t>삼정펄프</t>
  </si>
  <si>
    <t>009770</t>
  </si>
  <si>
    <t>에스앤에스텍</t>
  </si>
  <si>
    <t>101490</t>
  </si>
  <si>
    <t>에이엘티</t>
  </si>
  <si>
    <t>172670</t>
  </si>
  <si>
    <t>경인전자</t>
  </si>
  <si>
    <t>009140</t>
  </si>
  <si>
    <t>PN풍년</t>
  </si>
  <si>
    <t>024940</t>
  </si>
  <si>
    <t>제노레이</t>
  </si>
  <si>
    <t>122310</t>
  </si>
  <si>
    <t>디와이파워</t>
  </si>
  <si>
    <t>210540</t>
  </si>
  <si>
    <t>유진테크</t>
  </si>
  <si>
    <t>084370</t>
  </si>
  <si>
    <t>경동인베스트</t>
  </si>
  <si>
    <t>012320</t>
  </si>
  <si>
    <t>원익머트리얼즈</t>
  </si>
  <si>
    <t>104830</t>
  </si>
  <si>
    <t>헥토이노베이션</t>
  </si>
  <si>
    <t>214180</t>
  </si>
  <si>
    <t>보라티알</t>
  </si>
  <si>
    <t>250000</t>
  </si>
  <si>
    <t>영화금속</t>
  </si>
  <si>
    <t>012280</t>
  </si>
  <si>
    <t>토니모리</t>
  </si>
  <si>
    <t>214420</t>
  </si>
  <si>
    <t>푸드웰</t>
  </si>
  <si>
    <t>005670</t>
  </si>
  <si>
    <t>클래시스</t>
  </si>
  <si>
    <t>214150</t>
  </si>
  <si>
    <t>현대리바트</t>
  </si>
  <si>
    <t>079430</t>
  </si>
  <si>
    <t>송원산업</t>
  </si>
  <si>
    <t>004430</t>
  </si>
  <si>
    <t>한화손해보험</t>
  </si>
  <si>
    <t>000370</t>
  </si>
  <si>
    <t>티앤엘</t>
  </si>
  <si>
    <t>340570</t>
  </si>
  <si>
    <t>피엔케이피부임상연구센타</t>
  </si>
  <si>
    <t>347740</t>
  </si>
  <si>
    <t>금호석유화학</t>
  </si>
  <si>
    <t>011780</t>
  </si>
  <si>
    <t>에스앤디</t>
  </si>
  <si>
    <t>260970</t>
  </si>
  <si>
    <t>디바이스</t>
  </si>
  <si>
    <t>187870</t>
  </si>
  <si>
    <t>퓨릿</t>
  </si>
  <si>
    <t>445180</t>
  </si>
  <si>
    <t>동국제약</t>
  </si>
  <si>
    <t>086450</t>
  </si>
  <si>
    <t>원림</t>
  </si>
  <si>
    <t>005820</t>
  </si>
  <si>
    <t>씨엔알리서치</t>
  </si>
  <si>
    <t>359090</t>
  </si>
  <si>
    <t>우신시스템</t>
  </si>
  <si>
    <t>017370</t>
  </si>
  <si>
    <t>대원미디어</t>
  </si>
  <si>
    <t>048910</t>
  </si>
  <si>
    <t>대성미생물</t>
  </si>
  <si>
    <t>036480</t>
  </si>
  <si>
    <t>신세계I&amp;C</t>
  </si>
  <si>
    <t>035510</t>
  </si>
  <si>
    <t>에스엘</t>
  </si>
  <si>
    <t>005850</t>
  </si>
  <si>
    <t>대륙제관</t>
  </si>
  <si>
    <t>004780</t>
  </si>
  <si>
    <t>위더스제약</t>
  </si>
  <si>
    <t>330350</t>
  </si>
  <si>
    <t>나눔테크</t>
  </si>
  <si>
    <t>244880</t>
  </si>
  <si>
    <t>종근당홀딩스</t>
  </si>
  <si>
    <t>001630</t>
  </si>
  <si>
    <t>원일특강</t>
  </si>
  <si>
    <t>012620</t>
  </si>
  <si>
    <t>프로이천</t>
  </si>
  <si>
    <t>321260</t>
  </si>
  <si>
    <t>바디텍메드</t>
  </si>
  <si>
    <t>206640</t>
  </si>
  <si>
    <t>쿠쿠홈시스</t>
  </si>
  <si>
    <t>284740</t>
  </si>
  <si>
    <t>넥스틴</t>
  </si>
  <si>
    <t>348210</t>
  </si>
  <si>
    <t>삼일</t>
  </si>
  <si>
    <t>032280</t>
  </si>
  <si>
    <t>보령</t>
  </si>
  <si>
    <t>003850</t>
  </si>
  <si>
    <t>DN오토모티브</t>
  </si>
  <si>
    <t>007340</t>
  </si>
  <si>
    <t>호전실업</t>
  </si>
  <si>
    <t>111110</t>
  </si>
  <si>
    <t>에코프로비엠</t>
  </si>
  <si>
    <t>247540</t>
  </si>
  <si>
    <t>노바렉스</t>
  </si>
  <si>
    <t>194700</t>
  </si>
  <si>
    <t>HK이노엔</t>
  </si>
  <si>
    <t>195940</t>
  </si>
  <si>
    <t>한국단자공업</t>
  </si>
  <si>
    <t>025540</t>
  </si>
  <si>
    <t>하이브</t>
  </si>
  <si>
    <t>352820</t>
  </si>
  <si>
    <t>BYC</t>
  </si>
  <si>
    <t>001460</t>
  </si>
  <si>
    <t>라온테크</t>
  </si>
  <si>
    <t>232680</t>
  </si>
  <si>
    <t>케이아이엔엑스</t>
  </si>
  <si>
    <t>093320</t>
  </si>
  <si>
    <t>노루홀딩스</t>
  </si>
  <si>
    <t>000320</t>
  </si>
  <si>
    <t>동아화성</t>
  </si>
  <si>
    <t>041930</t>
  </si>
  <si>
    <t>대한약품</t>
  </si>
  <si>
    <t>023910</t>
  </si>
  <si>
    <t>이오테크닉스</t>
  </si>
  <si>
    <t>039030</t>
  </si>
  <si>
    <t>레이크머티리얼즈</t>
  </si>
  <si>
    <t>281740</t>
  </si>
  <si>
    <t>모트렉스</t>
  </si>
  <si>
    <t>118990</t>
  </si>
  <si>
    <t>SOOP</t>
  </si>
  <si>
    <t>067160</t>
  </si>
  <si>
    <t>웹젠</t>
  </si>
  <si>
    <t>069080</t>
  </si>
  <si>
    <t>아셈스</t>
  </si>
  <si>
    <t>136410</t>
  </si>
  <si>
    <t>오리온홀딩스</t>
  </si>
  <si>
    <t>001800</t>
  </si>
  <si>
    <t>인바디</t>
  </si>
  <si>
    <t>041830</t>
  </si>
  <si>
    <t>남화토건</t>
  </si>
  <si>
    <t>091590</t>
  </si>
  <si>
    <t>티비에이치글로벌</t>
  </si>
  <si>
    <t>084870</t>
  </si>
  <si>
    <t>엔피씨</t>
  </si>
  <si>
    <t>004250</t>
  </si>
  <si>
    <t>하이스틸</t>
  </si>
  <si>
    <t>071090</t>
  </si>
  <si>
    <t>유비쿼스홀딩스</t>
  </si>
  <si>
    <t>078070</t>
  </si>
  <si>
    <t>대교</t>
  </si>
  <si>
    <t>019680</t>
  </si>
  <si>
    <t>삼천리</t>
  </si>
  <si>
    <t>004690</t>
  </si>
  <si>
    <t>광동제약</t>
  </si>
  <si>
    <t>009290</t>
  </si>
  <si>
    <t>AP시스템</t>
  </si>
  <si>
    <t>265520</t>
  </si>
  <si>
    <t>신일제약</t>
  </si>
  <si>
    <t>012790</t>
  </si>
  <si>
    <t>삼성물산</t>
  </si>
  <si>
    <t>028260</t>
  </si>
  <si>
    <t>원텍</t>
  </si>
  <si>
    <t>336570</t>
  </si>
  <si>
    <t>하나머티리얼즈</t>
  </si>
  <si>
    <t>166090</t>
  </si>
  <si>
    <t>신흥에스이씨</t>
  </si>
  <si>
    <t>243840</t>
  </si>
  <si>
    <t>대상홀딩스</t>
  </si>
  <si>
    <t>084690</t>
  </si>
  <si>
    <t>현대코퍼레이션홀딩스</t>
  </si>
  <si>
    <t>227840</t>
  </si>
  <si>
    <t>삼양사</t>
  </si>
  <si>
    <t>145990</t>
  </si>
  <si>
    <t>현대백화점</t>
  </si>
  <si>
    <t>069960</t>
  </si>
  <si>
    <t>한화시스템</t>
  </si>
  <si>
    <t>272210</t>
  </si>
  <si>
    <t>현대약품</t>
  </si>
  <si>
    <t>004310</t>
  </si>
  <si>
    <t>11</t>
  </si>
  <si>
    <t>산일전기</t>
  </si>
  <si>
    <t>062040</t>
  </si>
  <si>
    <t>유니셈</t>
  </si>
  <si>
    <t>036200</t>
  </si>
  <si>
    <t>파마리서치</t>
  </si>
  <si>
    <t>214450</t>
  </si>
  <si>
    <t>한텍</t>
  </si>
  <si>
    <t>098070</t>
  </si>
  <si>
    <t>인텍플러스</t>
  </si>
  <si>
    <t>064290</t>
  </si>
  <si>
    <t>네오셈</t>
  </si>
  <si>
    <t>253590</t>
  </si>
  <si>
    <t>피에스케이</t>
  </si>
  <si>
    <t>319660</t>
  </si>
  <si>
    <t>이녹스첨단소재</t>
  </si>
  <si>
    <t>272290</t>
  </si>
  <si>
    <t>한국큐빅</t>
  </si>
  <si>
    <t>021650</t>
  </si>
  <si>
    <t>솔브레인</t>
  </si>
  <si>
    <t>357780</t>
  </si>
  <si>
    <t>한국선재</t>
  </si>
  <si>
    <t>025550</t>
  </si>
  <si>
    <t>인카금융서비스</t>
  </si>
  <si>
    <t>211050</t>
  </si>
  <si>
    <t>현대모비스</t>
  </si>
  <si>
    <t>012330</t>
  </si>
  <si>
    <t>한양이엔지</t>
  </si>
  <si>
    <t>045100</t>
  </si>
  <si>
    <t>코메론</t>
  </si>
  <si>
    <t>049430</t>
  </si>
  <si>
    <t>아모레퍼시픽홀딩스</t>
  </si>
  <si>
    <t>002790</t>
  </si>
  <si>
    <t>디젠스</t>
  </si>
  <si>
    <t>113810</t>
  </si>
  <si>
    <t>피에이치에이</t>
  </si>
  <si>
    <t>043370</t>
  </si>
  <si>
    <t>종근당</t>
  </si>
  <si>
    <t>185750</t>
  </si>
  <si>
    <t>유니트론텍</t>
  </si>
  <si>
    <t>142210</t>
  </si>
  <si>
    <t>조선선재</t>
  </si>
  <si>
    <t>120030</t>
  </si>
  <si>
    <t>현대건설</t>
  </si>
  <si>
    <t>000720</t>
  </si>
  <si>
    <t>세아제강</t>
  </si>
  <si>
    <t>306200</t>
  </si>
  <si>
    <t>코나솔</t>
  </si>
  <si>
    <t>176590</t>
  </si>
  <si>
    <t>화승코퍼레이션</t>
  </si>
  <si>
    <t>013520</t>
  </si>
  <si>
    <t>케이피에프</t>
  </si>
  <si>
    <t>024880</t>
  </si>
  <si>
    <t>문배철강</t>
  </si>
  <si>
    <t>008420</t>
  </si>
  <si>
    <t>영화테크</t>
  </si>
  <si>
    <t>265560</t>
  </si>
  <si>
    <t>태광</t>
  </si>
  <si>
    <t>023160</t>
  </si>
  <si>
    <t>제일약품</t>
  </si>
  <si>
    <t>271980</t>
  </si>
  <si>
    <t>테크윙</t>
  </si>
  <si>
    <t>089030</t>
  </si>
  <si>
    <t>가온그룹</t>
  </si>
  <si>
    <t>078890</t>
  </si>
  <si>
    <t>0.03 / (2022-12-31)</t>
  </si>
  <si>
    <t>피앤에스로보틱스</t>
  </si>
  <si>
    <t>460940</t>
  </si>
  <si>
    <t>유성기업</t>
  </si>
  <si>
    <t>002920</t>
  </si>
  <si>
    <t>선광</t>
  </si>
  <si>
    <t>003100</t>
  </si>
  <si>
    <t>대창단조</t>
  </si>
  <si>
    <t>015230</t>
  </si>
  <si>
    <t>아세아시멘트</t>
  </si>
  <si>
    <t>183190</t>
  </si>
  <si>
    <t>한화생명</t>
  </si>
  <si>
    <t>088350</t>
  </si>
  <si>
    <t>오픈베이스</t>
  </si>
  <si>
    <t>049480</t>
  </si>
  <si>
    <t>유니크</t>
  </si>
  <si>
    <t>011320</t>
  </si>
  <si>
    <t>에스넷</t>
  </si>
  <si>
    <t>038680</t>
  </si>
  <si>
    <t>0.02 / (2024-12-31)</t>
  </si>
  <si>
    <t>인탑스</t>
  </si>
  <si>
    <t>049070</t>
  </si>
  <si>
    <t>0.01 / (2024-12-31)</t>
  </si>
  <si>
    <t>태웅로직스</t>
  </si>
  <si>
    <t>124560</t>
  </si>
  <si>
    <t>오파스넷</t>
  </si>
  <si>
    <t>173130</t>
  </si>
  <si>
    <t>경동나비엔</t>
  </si>
  <si>
    <t>009450</t>
  </si>
  <si>
    <t>삼지전자</t>
  </si>
  <si>
    <t>037460</t>
  </si>
  <si>
    <t>한국캐피탈</t>
  </si>
  <si>
    <t>023760</t>
  </si>
  <si>
    <t>원바이오젠</t>
  </si>
  <si>
    <t>307280</t>
  </si>
  <si>
    <t>사조오양</t>
  </si>
  <si>
    <t>006090</t>
  </si>
  <si>
    <t>이수페타시스</t>
  </si>
  <si>
    <t>007660</t>
  </si>
  <si>
    <t>에이치엔에스하이텍</t>
  </si>
  <si>
    <t>044990</t>
  </si>
  <si>
    <t>국보디자인</t>
  </si>
  <si>
    <t>066620</t>
  </si>
  <si>
    <t>두산</t>
  </si>
  <si>
    <t>000150</t>
  </si>
  <si>
    <t>진양제약</t>
  </si>
  <si>
    <t>007370</t>
  </si>
  <si>
    <t>인포뱅크</t>
  </si>
  <si>
    <t>039290</t>
  </si>
  <si>
    <t>삼양식품</t>
  </si>
  <si>
    <t>003230</t>
  </si>
  <si>
    <t>아이비김영</t>
  </si>
  <si>
    <t>339950</t>
  </si>
  <si>
    <t>TCC스틸</t>
  </si>
  <si>
    <t>002710</t>
  </si>
  <si>
    <t>상상인</t>
  </si>
  <si>
    <t>038540</t>
  </si>
  <si>
    <t>성광벤드</t>
  </si>
  <si>
    <t>014620</t>
  </si>
  <si>
    <t>컬러레이</t>
  </si>
  <si>
    <t>900310</t>
  </si>
  <si>
    <t>하이비젼시스템</t>
  </si>
  <si>
    <t>126700</t>
  </si>
  <si>
    <t>에이치케이</t>
  </si>
  <si>
    <t>044780</t>
  </si>
  <si>
    <t>세코닉스</t>
  </si>
  <si>
    <t>053450</t>
  </si>
  <si>
    <t>유니드비티플러스</t>
  </si>
  <si>
    <t>446070</t>
  </si>
  <si>
    <t>황금에스티</t>
  </si>
  <si>
    <t>032560</t>
  </si>
  <si>
    <t>동원금속</t>
  </si>
  <si>
    <t>018500</t>
  </si>
  <si>
    <t>전방</t>
  </si>
  <si>
    <t>000950</t>
  </si>
  <si>
    <t>와이엠</t>
  </si>
  <si>
    <t>007530</t>
  </si>
  <si>
    <t>메타바이오메드</t>
  </si>
  <si>
    <t>059210</t>
  </si>
  <si>
    <t>경인양행</t>
  </si>
  <si>
    <t>012610</t>
  </si>
  <si>
    <t>다스코</t>
  </si>
  <si>
    <t>058730</t>
  </si>
  <si>
    <t>신스틸</t>
  </si>
  <si>
    <t>162300</t>
  </si>
  <si>
    <t>영원무역홀딩스</t>
  </si>
  <si>
    <t>009970</t>
  </si>
  <si>
    <t>서흥</t>
  </si>
  <si>
    <t>008490</t>
  </si>
  <si>
    <t>태경비케이</t>
  </si>
  <si>
    <t>014580</t>
  </si>
  <si>
    <t>뉴파워프라즈마</t>
  </si>
  <si>
    <t>144960</t>
  </si>
  <si>
    <t>에스티아이</t>
  </si>
  <si>
    <t>039440</t>
  </si>
  <si>
    <t>성우</t>
  </si>
  <si>
    <t>458650</t>
  </si>
  <si>
    <t>우리산업</t>
  </si>
  <si>
    <t>215360</t>
  </si>
  <si>
    <t>세이브존I&amp;C</t>
  </si>
  <si>
    <t>067830</t>
  </si>
  <si>
    <t>에이치시티</t>
  </si>
  <si>
    <t>072990</t>
  </si>
  <si>
    <t>0.0107001 / (2024-12-31)</t>
  </si>
  <si>
    <t>유신</t>
  </si>
  <si>
    <t>054930</t>
  </si>
  <si>
    <t>주성엔지니어링</t>
  </si>
  <si>
    <t>036930</t>
  </si>
  <si>
    <t>GST</t>
  </si>
  <si>
    <t>083450</t>
  </si>
  <si>
    <t>한국석유공업</t>
  </si>
  <si>
    <t>004090</t>
  </si>
  <si>
    <t>LS머트리얼즈</t>
  </si>
  <si>
    <t>417200</t>
  </si>
  <si>
    <t>벽산</t>
  </si>
  <si>
    <t>007210</t>
  </si>
  <si>
    <t>NAVER</t>
  </si>
  <si>
    <t>035420</t>
  </si>
  <si>
    <t>대웅</t>
  </si>
  <si>
    <t>003090</t>
  </si>
  <si>
    <t>대한제분</t>
  </si>
  <si>
    <t>001130</t>
  </si>
  <si>
    <t>신화콘텍</t>
  </si>
  <si>
    <t>187270</t>
  </si>
  <si>
    <t>대림통상</t>
  </si>
  <si>
    <t>006570</t>
  </si>
  <si>
    <t>국제약품</t>
  </si>
  <si>
    <t>002720</t>
  </si>
  <si>
    <t>0.03 / (2023-12-31)</t>
  </si>
  <si>
    <t>원익IPS</t>
  </si>
  <si>
    <t>240810</t>
  </si>
  <si>
    <t>파라다이스</t>
  </si>
  <si>
    <t>034230</t>
  </si>
  <si>
    <t>삼성SDI</t>
  </si>
  <si>
    <t>006400</t>
  </si>
  <si>
    <t>코퍼스코리아</t>
  </si>
  <si>
    <t>322780</t>
  </si>
  <si>
    <t>천보</t>
  </si>
  <si>
    <t>278280</t>
  </si>
  <si>
    <t>LS</t>
  </si>
  <si>
    <t>006260</t>
  </si>
  <si>
    <t>케이씨텍</t>
  </si>
  <si>
    <t>281820</t>
  </si>
  <si>
    <t>넥센타이어</t>
  </si>
  <si>
    <t>002350</t>
  </si>
  <si>
    <t>팸텍</t>
  </si>
  <si>
    <t>271830</t>
  </si>
  <si>
    <t>0.05 / (2022-12-31)</t>
  </si>
  <si>
    <t>서부T&amp;D</t>
  </si>
  <si>
    <t>006730</t>
  </si>
  <si>
    <t>더본코리아</t>
  </si>
  <si>
    <t>475560</t>
  </si>
  <si>
    <t>미창석유공업</t>
  </si>
  <si>
    <t>003650</t>
  </si>
  <si>
    <t>대한과학</t>
  </si>
  <si>
    <t>131220</t>
  </si>
  <si>
    <t>만호제강</t>
  </si>
  <si>
    <t>001080</t>
  </si>
  <si>
    <t>0.1 / (2023-12-31)</t>
  </si>
  <si>
    <t>파크시스템스</t>
  </si>
  <si>
    <t>140860</t>
  </si>
  <si>
    <t>오공</t>
  </si>
  <si>
    <t>045060</t>
  </si>
  <si>
    <t>대한뉴팜</t>
  </si>
  <si>
    <t>054670</t>
  </si>
  <si>
    <t>이비테크</t>
  </si>
  <si>
    <t>208850</t>
  </si>
  <si>
    <t>매일홀딩스</t>
  </si>
  <si>
    <t>005990</t>
  </si>
  <si>
    <t>백산</t>
  </si>
  <si>
    <t>035150</t>
  </si>
  <si>
    <t>HD현대에너지솔루션</t>
  </si>
  <si>
    <t>322000</t>
  </si>
  <si>
    <t>한국가스공사</t>
  </si>
  <si>
    <t>036460</t>
  </si>
  <si>
    <t>LG이노텍</t>
  </si>
  <si>
    <t>011070</t>
  </si>
  <si>
    <t>NI스틸</t>
  </si>
  <si>
    <t>008260</t>
  </si>
  <si>
    <t>엠플러스</t>
  </si>
  <si>
    <t>259630</t>
  </si>
  <si>
    <t>배럴</t>
  </si>
  <si>
    <t>267790</t>
  </si>
  <si>
    <t>네오위즈</t>
  </si>
  <si>
    <t>095660</t>
  </si>
  <si>
    <t>제너셈</t>
  </si>
  <si>
    <t>217190</t>
  </si>
  <si>
    <t>모베이스전자</t>
  </si>
  <si>
    <t>012860</t>
  </si>
  <si>
    <t>필에너지</t>
  </si>
  <si>
    <t>378340</t>
  </si>
  <si>
    <t>0.04 / (2022-12-31)</t>
  </si>
  <si>
    <t>비아트론</t>
  </si>
  <si>
    <t>141000</t>
  </si>
  <si>
    <t>사조산업</t>
  </si>
  <si>
    <t>007160</t>
  </si>
  <si>
    <t>0.0244707 / (2022-12-31)</t>
  </si>
  <si>
    <t>제이스텍</t>
  </si>
  <si>
    <t>090470</t>
  </si>
  <si>
    <t>잉글우드랩</t>
  </si>
  <si>
    <t>950140</t>
  </si>
  <si>
    <t>삼보판지</t>
  </si>
  <si>
    <t>023600</t>
  </si>
  <si>
    <t>제우스</t>
  </si>
  <si>
    <t>079370</t>
  </si>
  <si>
    <t>슈피겐코리아</t>
  </si>
  <si>
    <t>192440</t>
  </si>
  <si>
    <t>동양이엔피</t>
  </si>
  <si>
    <t>079960</t>
  </si>
  <si>
    <t>브레인즈컴퍼니</t>
  </si>
  <si>
    <t>099390</t>
  </si>
  <si>
    <t>쏠리드</t>
  </si>
  <si>
    <t>050890</t>
  </si>
  <si>
    <t>티에스이</t>
  </si>
  <si>
    <t>131290</t>
  </si>
  <si>
    <t>DL이앤씨</t>
  </si>
  <si>
    <t>375500</t>
  </si>
  <si>
    <t>네오오토</t>
  </si>
  <si>
    <t>212560</t>
  </si>
  <si>
    <t>윈하이텍</t>
  </si>
  <si>
    <t>192390</t>
  </si>
  <si>
    <t>비에이치</t>
  </si>
  <si>
    <t>090460</t>
  </si>
  <si>
    <t>디케이앤디</t>
  </si>
  <si>
    <t>263020</t>
  </si>
  <si>
    <t>아비코전자</t>
  </si>
  <si>
    <t>036010</t>
  </si>
  <si>
    <t>힘스</t>
  </si>
  <si>
    <t>238490</t>
  </si>
  <si>
    <t>서희건설</t>
  </si>
  <si>
    <t>035890</t>
  </si>
  <si>
    <t>휴네시온</t>
  </si>
  <si>
    <t>290270</t>
  </si>
  <si>
    <t>탑런토탈솔루션</t>
  </si>
  <si>
    <t>336680</t>
  </si>
  <si>
    <t>베뉴지</t>
  </si>
  <si>
    <t>019010</t>
  </si>
  <si>
    <t>대원산업</t>
  </si>
  <si>
    <t>005710</t>
  </si>
  <si>
    <t>더블유게임즈</t>
  </si>
  <si>
    <t>192080</t>
  </si>
  <si>
    <t>DSC인베스트먼트</t>
  </si>
  <si>
    <t>241520</t>
  </si>
  <si>
    <t>한국공항</t>
  </si>
  <si>
    <t>005430</t>
  </si>
  <si>
    <t>화신</t>
  </si>
  <si>
    <t>010690</t>
  </si>
  <si>
    <t>엔에프씨</t>
  </si>
  <si>
    <t>265740</t>
  </si>
  <si>
    <t>아톤</t>
  </si>
  <si>
    <t>158430</t>
  </si>
  <si>
    <t>휴온스글로벌</t>
  </si>
  <si>
    <t>084110</t>
  </si>
  <si>
    <t>엠에스씨</t>
  </si>
  <si>
    <t>009780</t>
  </si>
  <si>
    <t>미원홀딩스</t>
  </si>
  <si>
    <t>107590</t>
  </si>
  <si>
    <t>마이크로컨텍솔</t>
  </si>
  <si>
    <t>098120</t>
  </si>
  <si>
    <t>매커스</t>
  </si>
  <si>
    <t>093520</t>
  </si>
  <si>
    <t>DMS</t>
  </si>
  <si>
    <t>068790</t>
  </si>
  <si>
    <t>SNT홀딩스</t>
  </si>
  <si>
    <t>036530</t>
  </si>
  <si>
    <t>수젠텍</t>
  </si>
  <si>
    <t>253840</t>
  </si>
  <si>
    <t>무학</t>
  </si>
  <si>
    <t>033920</t>
  </si>
  <si>
    <t>세방</t>
  </si>
  <si>
    <t>004360</t>
  </si>
  <si>
    <t>제일테크노스</t>
  </si>
  <si>
    <t>038010</t>
  </si>
  <si>
    <t>현대코퍼레이션</t>
  </si>
  <si>
    <t>011760</t>
  </si>
  <si>
    <t>대동고려삼</t>
  </si>
  <si>
    <t>178600</t>
  </si>
  <si>
    <t>백금T&amp;A</t>
  </si>
  <si>
    <t>046310</t>
  </si>
  <si>
    <t>에이텍모빌리티</t>
  </si>
  <si>
    <t>224110</t>
  </si>
  <si>
    <t>샘표식품</t>
  </si>
  <si>
    <t>248170</t>
  </si>
  <si>
    <t>덕신이피씨</t>
  </si>
  <si>
    <t>090410</t>
  </si>
  <si>
    <t>엑세스바이오</t>
  </si>
  <si>
    <t>950130</t>
  </si>
  <si>
    <t>한미약품</t>
  </si>
  <si>
    <t>128940</t>
  </si>
  <si>
    <t>다올투자증권</t>
  </si>
  <si>
    <t>030210</t>
  </si>
  <si>
    <t>한국화장품제조</t>
  </si>
  <si>
    <t>003350</t>
  </si>
  <si>
    <t>지엔씨에너지</t>
  </si>
  <si>
    <t>119850</t>
  </si>
  <si>
    <t>대봉엘에스</t>
  </si>
  <si>
    <t>078140</t>
  </si>
  <si>
    <t>호텔신라</t>
  </si>
  <si>
    <t>008770</t>
  </si>
  <si>
    <t>한일화학</t>
  </si>
  <si>
    <t>007770</t>
  </si>
  <si>
    <t>하이텍팜</t>
  </si>
  <si>
    <t>106190</t>
  </si>
  <si>
    <t>지에이이노더스</t>
  </si>
  <si>
    <t>076340</t>
  </si>
  <si>
    <t>한신공영</t>
  </si>
  <si>
    <t>004960</t>
  </si>
  <si>
    <t>신성통상</t>
  </si>
  <si>
    <t>005390</t>
  </si>
  <si>
    <t>덕우전자</t>
  </si>
  <si>
    <t>263600</t>
  </si>
  <si>
    <t>제이엠티</t>
  </si>
  <si>
    <t>094970</t>
  </si>
  <si>
    <t>로체시스템즈</t>
  </si>
  <si>
    <t>071280</t>
  </si>
  <si>
    <t>태원물산</t>
  </si>
  <si>
    <t>001420</t>
  </si>
  <si>
    <t>두산테스나</t>
  </si>
  <si>
    <t>131970</t>
  </si>
  <si>
    <t>사조씨푸드</t>
  </si>
  <si>
    <t>014710</t>
  </si>
  <si>
    <t>화승엔터프라이즈</t>
  </si>
  <si>
    <t>241590</t>
  </si>
  <si>
    <t>0.025 / (2022-12-31)</t>
  </si>
  <si>
    <t>아세아</t>
  </si>
  <si>
    <t>002030</t>
  </si>
  <si>
    <t>코츠테크놀로지</t>
  </si>
  <si>
    <t>448710</t>
  </si>
  <si>
    <t>케이씨티시</t>
  </si>
  <si>
    <t>009070</t>
  </si>
  <si>
    <t>대한화섬</t>
  </si>
  <si>
    <t>003830</t>
  </si>
  <si>
    <t>솔브레인홀딩스</t>
  </si>
  <si>
    <t>036830</t>
  </si>
  <si>
    <t>알피바이오</t>
  </si>
  <si>
    <t>314140</t>
  </si>
  <si>
    <t>GS글로벌</t>
  </si>
  <si>
    <t>001250</t>
  </si>
  <si>
    <t>삼영</t>
  </si>
  <si>
    <t>003720</t>
  </si>
  <si>
    <t>일신바이오</t>
  </si>
  <si>
    <t>068330</t>
  </si>
  <si>
    <t>성우테크론</t>
  </si>
  <si>
    <t>045300</t>
  </si>
  <si>
    <t>DSR</t>
  </si>
  <si>
    <t>155660</t>
  </si>
  <si>
    <t>에스폴리텍</t>
  </si>
  <si>
    <t>050760</t>
  </si>
  <si>
    <t>교보증권</t>
  </si>
  <si>
    <t>030610</t>
  </si>
  <si>
    <t>광명전기</t>
  </si>
  <si>
    <t>017040</t>
  </si>
  <si>
    <t>메디아나</t>
  </si>
  <si>
    <t>041920</t>
  </si>
  <si>
    <t>이엠텍</t>
  </si>
  <si>
    <t>091120</t>
  </si>
  <si>
    <t>화승알앤에이</t>
  </si>
  <si>
    <t>378850</t>
  </si>
  <si>
    <t>엘오티베큠</t>
  </si>
  <si>
    <t>083310</t>
  </si>
  <si>
    <t>계룡건설산업</t>
  </si>
  <si>
    <t>013580</t>
  </si>
  <si>
    <t>이엔에프테크놀로지</t>
  </si>
  <si>
    <t>102710</t>
  </si>
  <si>
    <t>선진뷰티사이언스</t>
  </si>
  <si>
    <t>086710</t>
  </si>
  <si>
    <t>SGC E&amp;C</t>
  </si>
  <si>
    <t>016250</t>
  </si>
  <si>
    <t>0.3 / (2022-12-31)</t>
  </si>
  <si>
    <t>동진쎄미켐</t>
  </si>
  <si>
    <t>005290</t>
  </si>
  <si>
    <t>덴티움</t>
  </si>
  <si>
    <t>145720</t>
  </si>
  <si>
    <t>아이패밀리에스씨</t>
  </si>
  <si>
    <t>114840</t>
  </si>
  <si>
    <t>다우기술</t>
  </si>
  <si>
    <t>023590</t>
  </si>
  <si>
    <t>한국전자홀딩스</t>
  </si>
  <si>
    <t>006200</t>
  </si>
  <si>
    <t>우성</t>
  </si>
  <si>
    <t>006980</t>
  </si>
  <si>
    <t>현대로템</t>
  </si>
  <si>
    <t>064350</t>
  </si>
  <si>
    <t>케이씨</t>
  </si>
  <si>
    <t>029460</t>
  </si>
  <si>
    <t>케이엠</t>
  </si>
  <si>
    <t>083550</t>
  </si>
  <si>
    <t>원익QnC</t>
  </si>
  <si>
    <t>074600</t>
  </si>
  <si>
    <t>수산세보틱스</t>
  </si>
  <si>
    <t>017550</t>
  </si>
  <si>
    <t>비츠로테크</t>
  </si>
  <si>
    <t>042370</t>
  </si>
  <si>
    <t>서연이화</t>
  </si>
  <si>
    <t>200880</t>
  </si>
  <si>
    <t>하림지주</t>
  </si>
  <si>
    <t>003380</t>
  </si>
  <si>
    <t>DSR제강</t>
  </si>
  <si>
    <t>069730</t>
  </si>
  <si>
    <t>모베이스</t>
  </si>
  <si>
    <t>101330</t>
  </si>
  <si>
    <t>무림SP</t>
  </si>
  <si>
    <t>001810</t>
  </si>
  <si>
    <t>유비벨록스</t>
  </si>
  <si>
    <t>089850</t>
  </si>
  <si>
    <t>세원물산</t>
  </si>
  <si>
    <t>024830</t>
  </si>
  <si>
    <t>심텍</t>
  </si>
  <si>
    <t>222800</t>
  </si>
  <si>
    <t>엘티씨</t>
  </si>
  <si>
    <t>170920</t>
  </si>
  <si>
    <t>한국무브넥스</t>
  </si>
  <si>
    <t>010100</t>
  </si>
  <si>
    <t>동방</t>
  </si>
  <si>
    <t>004140</t>
  </si>
  <si>
    <t>크라운해태홀딩스</t>
  </si>
  <si>
    <t>005740</t>
  </si>
  <si>
    <t>종근당바이오</t>
  </si>
  <si>
    <t>063160</t>
  </si>
  <si>
    <t>대림제지</t>
  </si>
  <si>
    <t>017650</t>
  </si>
  <si>
    <t>세아제강지주</t>
  </si>
  <si>
    <t>003030</t>
  </si>
  <si>
    <t>엘앤에프</t>
  </si>
  <si>
    <t>066970</t>
  </si>
  <si>
    <t>현대비앤지스틸</t>
  </si>
  <si>
    <t>004560</t>
  </si>
  <si>
    <t>명신산업</t>
  </si>
  <si>
    <t>009900</t>
  </si>
  <si>
    <t>CJ대한통운</t>
  </si>
  <si>
    <t>000120</t>
  </si>
  <si>
    <t>동일제강</t>
  </si>
  <si>
    <t>002690</t>
  </si>
  <si>
    <t>위드텍</t>
  </si>
  <si>
    <t>348350</t>
  </si>
  <si>
    <t>일지테크</t>
  </si>
  <si>
    <t>019540</t>
  </si>
  <si>
    <t>부산산업</t>
  </si>
  <si>
    <t>011390</t>
  </si>
  <si>
    <t>티와이홀딩스</t>
  </si>
  <si>
    <t>363280</t>
  </si>
  <si>
    <t>0.05 / (2023-12-31)</t>
  </si>
  <si>
    <t>에코프로</t>
  </si>
  <si>
    <t>086520</t>
  </si>
  <si>
    <t>HB솔루션</t>
  </si>
  <si>
    <t>297890</t>
  </si>
  <si>
    <t>HB테크놀러지</t>
  </si>
  <si>
    <t>078150</t>
  </si>
  <si>
    <t>미래나노텍</t>
  </si>
  <si>
    <t>095500</t>
  </si>
  <si>
    <t>F&amp;F 홀딩스</t>
  </si>
  <si>
    <t>007700</t>
  </si>
  <si>
    <t>이마트</t>
  </si>
  <si>
    <t>139480</t>
  </si>
  <si>
    <t>동운아나텍</t>
  </si>
  <si>
    <t>094170</t>
  </si>
  <si>
    <t>0.1 / (2024-12-31)</t>
  </si>
  <si>
    <t>우리넷</t>
  </si>
  <si>
    <t>115440</t>
  </si>
  <si>
    <t>한진칼</t>
  </si>
  <si>
    <t>180640</t>
  </si>
  <si>
    <t>엔에스컴퍼니</t>
  </si>
  <si>
    <t>224760</t>
  </si>
  <si>
    <t>비올</t>
  </si>
  <si>
    <t>335890</t>
  </si>
  <si>
    <t>윤성에프앤씨</t>
  </si>
  <si>
    <t>372170</t>
  </si>
  <si>
    <t>에프에스티</t>
  </si>
  <si>
    <t>036810</t>
  </si>
  <si>
    <t>대양전기공업</t>
  </si>
  <si>
    <t>108380</t>
  </si>
  <si>
    <t>텔레칩스</t>
  </si>
  <si>
    <t>054450</t>
  </si>
  <si>
    <t>성문전자</t>
  </si>
  <si>
    <t>014910</t>
  </si>
  <si>
    <t>TS인베스트먼트</t>
  </si>
  <si>
    <t>246690</t>
  </si>
  <si>
    <t>한화</t>
  </si>
  <si>
    <t>000880</t>
  </si>
  <si>
    <t>아이디스홀딩스</t>
  </si>
  <si>
    <t>054800</t>
  </si>
  <si>
    <t>태양3C</t>
  </si>
  <si>
    <t>052960</t>
  </si>
  <si>
    <t>삼보모터스</t>
  </si>
  <si>
    <t>053700</t>
  </si>
  <si>
    <t>삼성공조</t>
  </si>
  <si>
    <t>006660</t>
  </si>
  <si>
    <t>영풍</t>
  </si>
  <si>
    <t>000670</t>
  </si>
  <si>
    <t>와이엔텍</t>
  </si>
  <si>
    <t>067900</t>
  </si>
  <si>
    <t>삼목에스폼</t>
  </si>
  <si>
    <t>018310</t>
  </si>
  <si>
    <t>케이에스피</t>
  </si>
  <si>
    <t>073010</t>
  </si>
  <si>
    <t>티에이치엔</t>
  </si>
  <si>
    <t>019180</t>
  </si>
  <si>
    <t>KG케미칼</t>
  </si>
  <si>
    <t>001390</t>
  </si>
  <si>
    <t>샘표</t>
  </si>
  <si>
    <t>007540</t>
  </si>
  <si>
    <t>한국전력공사</t>
  </si>
  <si>
    <t>015760</t>
  </si>
  <si>
    <t>엠에스오토텍</t>
  </si>
  <si>
    <t>123040</t>
  </si>
  <si>
    <t>피엔티</t>
  </si>
  <si>
    <t>137400</t>
  </si>
  <si>
    <t>일성건설</t>
  </si>
  <si>
    <t>013360</t>
  </si>
  <si>
    <t>가비아</t>
  </si>
  <si>
    <t>079940</t>
  </si>
  <si>
    <t>솔루스첨단소재</t>
  </si>
  <si>
    <t>336370</t>
  </si>
  <si>
    <t>사조대림</t>
  </si>
  <si>
    <t>003960</t>
  </si>
  <si>
    <t>CS홀딩스</t>
  </si>
  <si>
    <t>000590</t>
  </si>
  <si>
    <t>동우팜투테이블</t>
  </si>
  <si>
    <t>088910</t>
  </si>
  <si>
    <t>바텍</t>
  </si>
  <si>
    <t>043150</t>
  </si>
  <si>
    <t>세원정공</t>
  </si>
  <si>
    <t>021820</t>
  </si>
  <si>
    <t>카카오</t>
  </si>
  <si>
    <t>035720</t>
  </si>
  <si>
    <t>KG에코솔루션</t>
  </si>
  <si>
    <t>151860</t>
  </si>
  <si>
    <t>서연</t>
  </si>
  <si>
    <t>007860</t>
  </si>
  <si>
    <t>다우데이타</t>
  </si>
  <si>
    <t>032190</t>
  </si>
  <si>
    <t>AK홀딩스</t>
  </si>
  <si>
    <t>006840</t>
  </si>
  <si>
    <t>월덱스</t>
  </si>
  <si>
    <t>101160</t>
  </si>
  <si>
    <t>코스메카코리아</t>
  </si>
  <si>
    <t>241710</t>
  </si>
  <si>
    <t>후성</t>
  </si>
  <si>
    <t>093370</t>
  </si>
  <si>
    <t>가온전선</t>
  </si>
  <si>
    <t>000500</t>
  </si>
  <si>
    <t>심텍홀딩스</t>
  </si>
  <si>
    <t>036710</t>
  </si>
  <si>
    <t>그래디언트</t>
  </si>
  <si>
    <t>035080</t>
  </si>
  <si>
    <t>태광산업</t>
  </si>
  <si>
    <t>003240</t>
  </si>
  <si>
    <t>디알텍</t>
  </si>
  <si>
    <t>214680</t>
  </si>
  <si>
    <t>아이크래프트</t>
  </si>
  <si>
    <t>052460</t>
  </si>
  <si>
    <t>티에스아이</t>
  </si>
  <si>
    <t>277880</t>
  </si>
  <si>
    <t>에이원알폼</t>
  </si>
  <si>
    <t>234070</t>
  </si>
  <si>
    <t>0.04 / (2024-12-31)</t>
  </si>
  <si>
    <t>핸즈코퍼레이션</t>
  </si>
  <si>
    <t>143210</t>
  </si>
  <si>
    <t>제일파마홀딩스</t>
  </si>
  <si>
    <t>002620</t>
  </si>
  <si>
    <t>일동홀딩스</t>
  </si>
  <si>
    <t>000230</t>
  </si>
  <si>
    <t>롯데하이마트</t>
  </si>
  <si>
    <t>071840</t>
  </si>
  <si>
    <t>대구백화점</t>
  </si>
  <si>
    <t>006370</t>
  </si>
  <si>
    <t>KC그린홀딩스</t>
  </si>
  <si>
    <t>009440</t>
  </si>
  <si>
    <t>오이솔루션</t>
  </si>
  <si>
    <t>138080</t>
  </si>
  <si>
    <t>팜스코</t>
  </si>
  <si>
    <t>036580</t>
  </si>
  <si>
    <t>유니온</t>
  </si>
  <si>
    <t>000910</t>
  </si>
  <si>
    <t>WISCOM</t>
  </si>
  <si>
    <t>024070</t>
  </si>
  <si>
    <t>계양전기</t>
  </si>
  <si>
    <t>012200</t>
  </si>
  <si>
    <t>한화솔루션</t>
  </si>
  <si>
    <t>009830</t>
  </si>
  <si>
    <t>대한유화</t>
  </si>
  <si>
    <t>006650</t>
  </si>
  <si>
    <t>포니링크</t>
  </si>
  <si>
    <t>064800</t>
  </si>
  <si>
    <t>오텍</t>
  </si>
  <si>
    <t>067170</t>
  </si>
  <si>
    <t>알엔투테크놀로지</t>
  </si>
  <si>
    <t>148250</t>
  </si>
  <si>
    <t>신풍</t>
  </si>
  <si>
    <t>002870</t>
  </si>
  <si>
    <t>한신기계공업</t>
  </si>
  <si>
    <t>011700</t>
  </si>
  <si>
    <t>NHN</t>
  </si>
  <si>
    <t>181710</t>
  </si>
  <si>
    <t>0.055 / (2023-12-31)</t>
  </si>
  <si>
    <t>소룩스</t>
  </si>
  <si>
    <t>290690</t>
  </si>
  <si>
    <t>네오위즈홀딩스</t>
  </si>
  <si>
    <t>042420</t>
  </si>
  <si>
    <t>서울반도체</t>
  </si>
  <si>
    <t>046890</t>
  </si>
  <si>
    <t>앤씨앤</t>
  </si>
  <si>
    <t>092600</t>
  </si>
  <si>
    <t>위메이드</t>
  </si>
  <si>
    <t>112040</t>
  </si>
  <si>
    <t>마크로젠</t>
  </si>
  <si>
    <t>038290</t>
  </si>
  <si>
    <t>코맥스</t>
  </si>
  <si>
    <t>036690</t>
  </si>
  <si>
    <t>멕아이씨에스</t>
  </si>
  <si>
    <t>058110</t>
  </si>
  <si>
    <t>씨피시스템</t>
  </si>
  <si>
    <t>413630</t>
  </si>
  <si>
    <t>푸드나무</t>
  </si>
  <si>
    <t>290720</t>
  </si>
  <si>
    <t>LG헬로비전</t>
  </si>
  <si>
    <t>037560</t>
  </si>
  <si>
    <t>브이원텍</t>
  </si>
  <si>
    <t>251630</t>
  </si>
  <si>
    <t>엑스플러스</t>
  </si>
  <si>
    <t>373200</t>
  </si>
  <si>
    <t>에스디바이오센서</t>
  </si>
  <si>
    <t>137310</t>
  </si>
  <si>
    <t>아이씨디</t>
  </si>
  <si>
    <t>040910</t>
  </si>
  <si>
    <t>아즈텍WB</t>
  </si>
  <si>
    <t>032080</t>
  </si>
  <si>
    <t>율촌화학</t>
  </si>
  <si>
    <t>008730</t>
  </si>
  <si>
    <t>이지트로닉스</t>
  </si>
  <si>
    <t>377330</t>
  </si>
  <si>
    <t>인트론바이오</t>
  </si>
  <si>
    <t>048530</t>
  </si>
  <si>
    <t>아이윈</t>
  </si>
  <si>
    <t>090150</t>
  </si>
  <si>
    <t>엔케이</t>
  </si>
  <si>
    <t>085310</t>
  </si>
  <si>
    <t>0.0239188 / (2023-12-31)</t>
  </si>
  <si>
    <t>이엘씨</t>
  </si>
  <si>
    <t>041520</t>
  </si>
  <si>
    <t>제이투케이바이오</t>
  </si>
  <si>
    <t>420570</t>
  </si>
  <si>
    <t>키다리스튜디오</t>
  </si>
  <si>
    <t>020120</t>
  </si>
  <si>
    <t>나라셀라</t>
  </si>
  <si>
    <t>405920</t>
  </si>
  <si>
    <t>삼천당제약</t>
  </si>
  <si>
    <t>000250</t>
  </si>
  <si>
    <t>비상교육</t>
  </si>
  <si>
    <t>100220</t>
  </si>
  <si>
    <t>SKC</t>
  </si>
  <si>
    <t>011790</t>
  </si>
  <si>
    <t>넥사다이내믹스</t>
  </si>
  <si>
    <t>351320</t>
  </si>
  <si>
    <t>라온피플</t>
  </si>
  <si>
    <t>300120</t>
  </si>
  <si>
    <t>필옵틱스</t>
  </si>
  <si>
    <t>161580</t>
  </si>
  <si>
    <t>유니온머티리얼</t>
  </si>
  <si>
    <t>047400</t>
  </si>
  <si>
    <t>APS</t>
  </si>
  <si>
    <t>054620</t>
  </si>
  <si>
    <t>CJ ENM</t>
  </si>
  <si>
    <t>035760</t>
  </si>
  <si>
    <t>HL D&amp;I</t>
  </si>
  <si>
    <t>014790</t>
  </si>
  <si>
    <t>HLB바이오스텝</t>
  </si>
  <si>
    <t>278650</t>
  </si>
  <si>
    <t>LB세미콘</t>
  </si>
  <si>
    <t>061970</t>
  </si>
  <si>
    <t>LG디스플레이</t>
  </si>
  <si>
    <t>034220</t>
  </si>
  <si>
    <t>S&amp;K폴리텍</t>
  </si>
  <si>
    <t>091340</t>
  </si>
  <si>
    <t>SUN&amp;L</t>
  </si>
  <si>
    <t>002820</t>
  </si>
  <si>
    <t>강동씨앤엘</t>
  </si>
  <si>
    <t>198440</t>
  </si>
  <si>
    <t>다원시스</t>
  </si>
  <si>
    <t>068240</t>
  </si>
  <si>
    <t>대창</t>
  </si>
  <si>
    <t>012800</t>
  </si>
  <si>
    <t>더콘텐츠온</t>
  </si>
  <si>
    <t>302920</t>
  </si>
  <si>
    <t>데브시스터즈</t>
  </si>
  <si>
    <t>194480</t>
  </si>
  <si>
    <t>동국S&amp;C</t>
  </si>
  <si>
    <t>100130</t>
  </si>
  <si>
    <t>랩지노믹스</t>
  </si>
  <si>
    <t>084650</t>
  </si>
  <si>
    <t>미래에셋생명</t>
  </si>
  <si>
    <t>085620</t>
  </si>
  <si>
    <t>미코</t>
  </si>
  <si>
    <t>059090</t>
  </si>
  <si>
    <t>부광약품</t>
  </si>
  <si>
    <t>003000</t>
  </si>
  <si>
    <t>브이엠</t>
  </si>
  <si>
    <t>089970</t>
  </si>
  <si>
    <t>블루콤</t>
  </si>
  <si>
    <t>033560</t>
  </si>
  <si>
    <t>삼기</t>
  </si>
  <si>
    <t>122350</t>
  </si>
  <si>
    <t>삼일제약</t>
  </si>
  <si>
    <t>000520</t>
  </si>
  <si>
    <t>삼진엘앤디</t>
  </si>
  <si>
    <t>054090</t>
  </si>
  <si>
    <t>삼천리자전거</t>
  </si>
  <si>
    <t>024950</t>
  </si>
  <si>
    <t>서울바이오시스</t>
  </si>
  <si>
    <t>092190</t>
  </si>
  <si>
    <t>서원</t>
  </si>
  <si>
    <t>021050</t>
  </si>
  <si>
    <t>서진시스템</t>
  </si>
  <si>
    <t>178320</t>
  </si>
  <si>
    <t>스페코</t>
  </si>
  <si>
    <t>013810</t>
  </si>
  <si>
    <t>아이티엠반도체</t>
  </si>
  <si>
    <t>084850</t>
  </si>
  <si>
    <t>야스</t>
  </si>
  <si>
    <t>255440</t>
  </si>
  <si>
    <t>에브리봇</t>
  </si>
  <si>
    <t>270660</t>
  </si>
  <si>
    <t>에이디테크놀로지</t>
  </si>
  <si>
    <t>200710</t>
  </si>
  <si>
    <t>에이치엘사이언스</t>
  </si>
  <si>
    <t>239610</t>
  </si>
  <si>
    <t>와이엠티</t>
  </si>
  <si>
    <t>251370</t>
  </si>
  <si>
    <t>우진아이엔에스</t>
  </si>
  <si>
    <t>010400</t>
  </si>
  <si>
    <t>웰크론</t>
  </si>
  <si>
    <t>065950</t>
  </si>
  <si>
    <t>윙입푸드</t>
  </si>
  <si>
    <t>900340</t>
  </si>
  <si>
    <t>유니켐</t>
  </si>
  <si>
    <t>011330</t>
  </si>
  <si>
    <t>유티아이</t>
  </si>
  <si>
    <t>179900</t>
  </si>
  <si>
    <t>이지케어텍</t>
  </si>
  <si>
    <t>099750</t>
  </si>
  <si>
    <t>제놀루션</t>
  </si>
  <si>
    <t>225220</t>
  </si>
  <si>
    <t>제이씨현시스템</t>
  </si>
  <si>
    <t>033320</t>
  </si>
  <si>
    <t>제이엠멀티</t>
  </si>
  <si>
    <t>254160</t>
  </si>
  <si>
    <t>조광피혁</t>
  </si>
  <si>
    <t>004700</t>
  </si>
  <si>
    <t>천일고속</t>
  </si>
  <si>
    <t>000650</t>
  </si>
  <si>
    <t>캐리</t>
  </si>
  <si>
    <t>313760</t>
  </si>
  <si>
    <t>컴퍼니케이</t>
  </si>
  <si>
    <t>307930</t>
  </si>
  <si>
    <t>크린앤사이언스</t>
  </si>
  <si>
    <t>045520</t>
  </si>
  <si>
    <t>탑선</t>
  </si>
  <si>
    <t>180060</t>
  </si>
  <si>
    <t>티피씨글로벌</t>
  </si>
  <si>
    <t>130740</t>
  </si>
  <si>
    <t>파인테크닉스</t>
  </si>
  <si>
    <t>106240</t>
  </si>
  <si>
    <t>파커스</t>
  </si>
  <si>
    <t>065690</t>
  </si>
  <si>
    <t>포인트모바일</t>
  </si>
  <si>
    <t>318020</t>
  </si>
  <si>
    <t>한국맥널티</t>
  </si>
  <si>
    <t>222980</t>
  </si>
  <si>
    <t>한솔홈데코</t>
  </si>
  <si>
    <t>025750</t>
  </si>
  <si>
    <t>한화투자증권</t>
  </si>
  <si>
    <t>003530</t>
  </si>
  <si>
    <t>현대사료</t>
  </si>
  <si>
    <t>016790</t>
  </si>
  <si>
    <t>휴마시스</t>
  </si>
  <si>
    <t>205470</t>
  </si>
  <si>
    <t>휴비스</t>
  </si>
  <si>
    <t>079980</t>
  </si>
  <si>
    <t>주식배당(배당기준일)</t>
    <phoneticPr fontId="3" type="noConversion"/>
  </si>
  <si>
    <t>2021</t>
  </si>
  <si>
    <t>0.1 / (2021-12-31)</t>
  </si>
  <si>
    <t>0.3 / (2021-12-31)</t>
  </si>
  <si>
    <t>0.02 / (2021-12-31)</t>
  </si>
  <si>
    <t>0.05 / (2021-12-31)</t>
  </si>
  <si>
    <t>0.04 / (2021-12-31)</t>
  </si>
  <si>
    <t>0.025 / (2021-12-31)</t>
  </si>
  <si>
    <t>0.03 / (2021-12-31)</t>
  </si>
  <si>
    <t>0.2 / (2021-12-31)</t>
  </si>
  <si>
    <t>0.0250473 / (2021-12-31)</t>
  </si>
  <si>
    <t>0.0512616 / (2021-12-31)</t>
  </si>
  <si>
    <t>0.01 / (2021-12-31)</t>
  </si>
  <si>
    <t>0.0109637 / (2021-12-31)</t>
  </si>
  <si>
    <t>0.07 / (2021-12-31)</t>
  </si>
  <si>
    <t>24년 배당성향 25 이상</t>
    <phoneticPr fontId="3" type="noConversion"/>
  </si>
  <si>
    <t>직전 3개년 여부</t>
    <phoneticPr fontId="3" type="noConversion"/>
  </si>
  <si>
    <t>직전 3개년 배당액</t>
    <phoneticPr fontId="3" type="noConversion"/>
  </si>
  <si>
    <t>직전 3개년 대비 5% 상승</t>
    <phoneticPr fontId="3" type="noConversion"/>
  </si>
  <si>
    <t>BNK금융지주</t>
    <phoneticPr fontId="3" type="noConversion"/>
  </si>
  <si>
    <t>해당 조건</t>
    <phoneticPr fontId="3" type="noConversion"/>
  </si>
  <si>
    <t>2023년 배당금액</t>
    <phoneticPr fontId="3" type="noConversion"/>
  </si>
  <si>
    <t>2024년 배당 증액 여부</t>
    <phoneticPr fontId="3" type="noConversion"/>
  </si>
  <si>
    <t>조건 개수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</si>
</sst>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1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41" fontId="2" fillId="2" borderId="1" xfId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1" fontId="0" fillId="0" borderId="1" xfId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1" fontId="2" fillId="2" borderId="1" xfId="1" applyFont="1" applyFill="1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표준 2" xfId="2" xr:uid="{79933D92-F868-486A-AAF6-4EA7C077F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G\Desktop\&#52964;&#47532;&#50612;\&#48660;&#47196;&#44536;\&#54000;&#49828;&#53664;&#47532;\&#51088;&#47308;\&#48176;&#45817;&#51221;&#48372;_&#48337;&#54633;.xlsx" TargetMode="External"/><Relationship Id="rId1" Type="http://schemas.openxmlformats.org/officeDocument/2006/relationships/externalLinkPath" Target="&#48176;&#45817;&#51221;&#48372;_&#48337;&#546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전종목 시세"/>
      <sheetName val="배당금 정보"/>
      <sheetName val="배당정보_병합"/>
      <sheetName val="배당정보_시가총액 등 정보 추가"/>
      <sheetName val="배당성향-제거"/>
      <sheetName val="2023년만"/>
      <sheetName val="1_1번 조건 대상 종목들"/>
      <sheetName val="2_2번 조건 대상 종목"/>
      <sheetName val="2_배당성향 25% 이상 종목명"/>
      <sheetName val="2_피벗 테이블"/>
      <sheetName val="2_2번 조건 피벗테이블용"/>
      <sheetName val="정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AJ네트웍스</v>
          </cell>
          <cell r="B2" t="str">
            <v>095570</v>
          </cell>
          <cell r="C2" t="str">
            <v>2023</v>
          </cell>
          <cell r="D2" t="str">
            <v>12</v>
          </cell>
          <cell r="E2" t="str">
            <v>일반서비스</v>
          </cell>
          <cell r="F2">
            <v>0.87</v>
          </cell>
          <cell r="G2" t="str">
            <v>-</v>
          </cell>
          <cell r="H2">
            <v>1000</v>
          </cell>
          <cell r="I2">
            <v>45252759</v>
          </cell>
          <cell r="J2">
            <v>270</v>
          </cell>
          <cell r="K2">
            <v>73.680999999999997</v>
          </cell>
          <cell r="L2">
            <v>12136787010</v>
          </cell>
          <cell r="M2">
            <v>5.4</v>
          </cell>
          <cell r="N2">
            <v>191192906775</v>
          </cell>
          <cell r="O2">
            <v>8.7100000000000009</v>
          </cell>
          <cell r="P2">
            <v>0.43</v>
          </cell>
          <cell r="Q2">
            <v>485</v>
          </cell>
        </row>
        <row r="3">
          <cell r="A3" t="str">
            <v>AK홀딩스</v>
          </cell>
          <cell r="B3" t="str">
            <v>006840</v>
          </cell>
          <cell r="C3" t="str">
            <v>2023</v>
          </cell>
          <cell r="D3" t="str">
            <v>12</v>
          </cell>
          <cell r="E3" t="str">
            <v>금융</v>
          </cell>
          <cell r="F3">
            <v>3.86</v>
          </cell>
          <cell r="G3" t="str">
            <v>-</v>
          </cell>
          <cell r="H3">
            <v>5000</v>
          </cell>
          <cell r="I3">
            <v>13247561</v>
          </cell>
          <cell r="J3">
            <v>200</v>
          </cell>
          <cell r="K3">
            <v>2.0009999999999999</v>
          </cell>
          <cell r="L3">
            <v>2609099000</v>
          </cell>
          <cell r="M3">
            <v>1.1499999999999999</v>
          </cell>
          <cell r="N3">
            <v>151949524670</v>
          </cell>
          <cell r="O3" t="str">
            <v>-</v>
          </cell>
          <cell r="P3">
            <v>0.28000000000000003</v>
          </cell>
          <cell r="Q3" t="str">
            <v>-</v>
          </cell>
        </row>
        <row r="4">
          <cell r="A4" t="str">
            <v>AP시스템</v>
          </cell>
          <cell r="B4" t="str">
            <v>265520</v>
          </cell>
          <cell r="C4" t="str">
            <v>2023</v>
          </cell>
          <cell r="D4" t="str">
            <v>12</v>
          </cell>
          <cell r="E4" t="str">
            <v>반도체</v>
          </cell>
          <cell r="F4">
            <v>0.59</v>
          </cell>
          <cell r="G4" t="str">
            <v>-</v>
          </cell>
          <cell r="H4">
            <v>500</v>
          </cell>
          <cell r="I4">
            <v>15281421</v>
          </cell>
          <cell r="J4">
            <v>270</v>
          </cell>
          <cell r="K4">
            <v>6.7549999999999999</v>
          </cell>
          <cell r="L4">
            <v>4055436180</v>
          </cell>
          <cell r="M4">
            <v>1.2</v>
          </cell>
          <cell r="N4">
            <v>286832272170</v>
          </cell>
          <cell r="O4">
            <v>5.44</v>
          </cell>
          <cell r="P4">
            <v>0.84</v>
          </cell>
          <cell r="Q4">
            <v>3448</v>
          </cell>
        </row>
        <row r="5">
          <cell r="A5" t="str">
            <v>AP위성</v>
          </cell>
          <cell r="B5" t="str">
            <v>211270</v>
          </cell>
          <cell r="C5" t="str">
            <v>2023</v>
          </cell>
          <cell r="D5" t="str">
            <v>12</v>
          </cell>
          <cell r="E5" t="str">
            <v>통신장비</v>
          </cell>
          <cell r="F5">
            <v>0.53</v>
          </cell>
          <cell r="G5" t="str">
            <v>-</v>
          </cell>
          <cell r="H5">
            <v>500</v>
          </cell>
          <cell r="I5">
            <v>15082304</v>
          </cell>
          <cell r="J5">
            <v>70</v>
          </cell>
          <cell r="K5">
            <v>9.4760000000000009</v>
          </cell>
          <cell r="L5">
            <v>996321270</v>
          </cell>
          <cell r="M5">
            <v>0.53</v>
          </cell>
          <cell r="N5">
            <v>184004108800</v>
          </cell>
          <cell r="O5">
            <v>16.64</v>
          </cell>
          <cell r="P5">
            <v>1.65</v>
          </cell>
          <cell r="Q5">
            <v>733</v>
          </cell>
        </row>
        <row r="6">
          <cell r="A6" t="str">
            <v>BGF</v>
          </cell>
          <cell r="B6" t="str">
            <v>027410</v>
          </cell>
          <cell r="C6" t="str">
            <v>2023</v>
          </cell>
          <cell r="D6" t="str">
            <v>12</v>
          </cell>
          <cell r="E6" t="str">
            <v>금융</v>
          </cell>
          <cell r="F6">
            <v>3.86</v>
          </cell>
          <cell r="G6" t="str">
            <v>-</v>
          </cell>
          <cell r="H6">
            <v>1000</v>
          </cell>
          <cell r="I6">
            <v>95716791</v>
          </cell>
          <cell r="J6">
            <v>120</v>
          </cell>
          <cell r="K6">
            <v>16.611999999999998</v>
          </cell>
          <cell r="L6">
            <v>11485051920</v>
          </cell>
          <cell r="M6">
            <v>3.1</v>
          </cell>
          <cell r="N6">
            <v>374252652810</v>
          </cell>
          <cell r="O6">
            <v>4.0599999999999996</v>
          </cell>
          <cell r="P6">
            <v>0.21</v>
          </cell>
          <cell r="Q6">
            <v>963</v>
          </cell>
        </row>
        <row r="7">
          <cell r="A7" t="str">
            <v>BGF리테일</v>
          </cell>
          <cell r="B7" t="str">
            <v>282330</v>
          </cell>
          <cell r="C7" t="str">
            <v>2023</v>
          </cell>
          <cell r="D7" t="str">
            <v>12</v>
          </cell>
          <cell r="E7" t="str">
            <v>유통</v>
          </cell>
          <cell r="F7">
            <v>2.13</v>
          </cell>
          <cell r="G7" t="str">
            <v>-</v>
          </cell>
          <cell r="H7">
            <v>1000</v>
          </cell>
          <cell r="I7">
            <v>17283906</v>
          </cell>
          <cell r="J7">
            <v>4100</v>
          </cell>
          <cell r="K7">
            <v>36.164999999999999</v>
          </cell>
          <cell r="L7">
            <v>70827561500</v>
          </cell>
          <cell r="M7">
            <v>3.1</v>
          </cell>
          <cell r="N7">
            <v>2056784814000</v>
          </cell>
          <cell r="O7">
            <v>10.53</v>
          </cell>
          <cell r="P7">
            <v>1.74</v>
          </cell>
          <cell r="Q7">
            <v>11301</v>
          </cell>
        </row>
        <row r="8">
          <cell r="A8" t="str">
            <v>BGF에코머티리얼즈</v>
          </cell>
          <cell r="B8" t="str">
            <v>126600</v>
          </cell>
          <cell r="C8" t="str">
            <v>2023</v>
          </cell>
          <cell r="D8" t="str">
            <v>12</v>
          </cell>
          <cell r="E8" t="str">
            <v>화학</v>
          </cell>
          <cell r="F8">
            <v>0.48</v>
          </cell>
          <cell r="G8" t="str">
            <v>-</v>
          </cell>
          <cell r="H8">
            <v>500</v>
          </cell>
          <cell r="I8">
            <v>54033275</v>
          </cell>
          <cell r="J8">
            <v>70</v>
          </cell>
          <cell r="K8">
            <v>-37.97</v>
          </cell>
          <cell r="L8">
            <v>3723340320</v>
          </cell>
          <cell r="M8">
            <v>1.5</v>
          </cell>
          <cell r="N8">
            <v>196774228365</v>
          </cell>
          <cell r="O8">
            <v>12.1</v>
          </cell>
          <cell r="P8">
            <v>0.48</v>
          </cell>
          <cell r="Q8">
            <v>259</v>
          </cell>
        </row>
        <row r="9">
          <cell r="A9" t="str">
            <v>BNK금융지주</v>
          </cell>
          <cell r="B9" t="str">
            <v>138930</v>
          </cell>
          <cell r="C9" t="str">
            <v>2023</v>
          </cell>
          <cell r="D9" t="str">
            <v>12</v>
          </cell>
          <cell r="E9" t="str">
            <v>금융</v>
          </cell>
          <cell r="F9">
            <v>3.86</v>
          </cell>
          <cell r="G9" t="str">
            <v>-</v>
          </cell>
          <cell r="H9">
            <v>5000</v>
          </cell>
          <cell r="I9">
            <v>322088438</v>
          </cell>
          <cell r="J9">
            <v>510</v>
          </cell>
          <cell r="K9">
            <v>24.196000000000002</v>
          </cell>
          <cell r="L9">
            <v>164265103380</v>
          </cell>
          <cell r="M9">
            <v>6.5</v>
          </cell>
          <cell r="N9">
            <v>4664318553350</v>
          </cell>
          <cell r="O9">
            <v>6.74</v>
          </cell>
          <cell r="P9">
            <v>0.44</v>
          </cell>
          <cell r="Q9">
            <v>2174</v>
          </cell>
        </row>
        <row r="10">
          <cell r="A10" t="str">
            <v>BYC</v>
          </cell>
          <cell r="B10" t="str">
            <v>001460</v>
          </cell>
          <cell r="C10" t="str">
            <v>2023</v>
          </cell>
          <cell r="D10" t="str">
            <v>12</v>
          </cell>
          <cell r="E10" t="str">
            <v>섬유·의류</v>
          </cell>
          <cell r="F10">
            <v>2.34</v>
          </cell>
          <cell r="G10" t="str">
            <v>-</v>
          </cell>
          <cell r="H10">
            <v>5000</v>
          </cell>
          <cell r="I10">
            <v>624615</v>
          </cell>
          <cell r="J10">
            <v>3000</v>
          </cell>
          <cell r="K10">
            <v>10.624000000000001</v>
          </cell>
          <cell r="L10">
            <v>2514275250</v>
          </cell>
          <cell r="M10">
            <v>0.7</v>
          </cell>
          <cell r="N10">
            <v>234230625000</v>
          </cell>
          <cell r="O10">
            <v>17.010000000000002</v>
          </cell>
          <cell r="P10">
            <v>0.56999999999999995</v>
          </cell>
          <cell r="Q10">
            <v>2205</v>
          </cell>
        </row>
        <row r="11">
          <cell r="A11" t="str">
            <v>CJ</v>
          </cell>
          <cell r="B11" t="str">
            <v>001040</v>
          </cell>
          <cell r="C11" t="str">
            <v>2023</v>
          </cell>
          <cell r="D11" t="str">
            <v>12</v>
          </cell>
          <cell r="E11" t="str">
            <v>금융</v>
          </cell>
          <cell r="F11">
            <v>3.86</v>
          </cell>
          <cell r="G11" t="str">
            <v>-</v>
          </cell>
          <cell r="H11">
            <v>5000</v>
          </cell>
          <cell r="I11">
            <v>29176998</v>
          </cell>
          <cell r="J11">
            <v>3000</v>
          </cell>
          <cell r="K11">
            <v>19.193999999999999</v>
          </cell>
          <cell r="L11">
            <v>100705769100</v>
          </cell>
          <cell r="M11">
            <v>2.9</v>
          </cell>
          <cell r="N11">
            <v>4216076211000</v>
          </cell>
          <cell r="O11">
            <v>48.28</v>
          </cell>
          <cell r="P11">
            <v>0.89</v>
          </cell>
          <cell r="Q11">
            <v>2993</v>
          </cell>
        </row>
        <row r="12">
          <cell r="A12" t="str">
            <v>CJ대한통운</v>
          </cell>
          <cell r="B12" t="str">
            <v>000120</v>
          </cell>
          <cell r="C12" t="str">
            <v>2023</v>
          </cell>
          <cell r="D12" t="str">
            <v>12</v>
          </cell>
          <cell r="E12" t="str">
            <v>운송·창고</v>
          </cell>
          <cell r="F12">
            <v>2.66</v>
          </cell>
          <cell r="G12" t="str">
            <v>-</v>
          </cell>
          <cell r="H12">
            <v>5000</v>
          </cell>
          <cell r="I12">
            <v>22812344</v>
          </cell>
          <cell r="J12">
            <v>500</v>
          </cell>
          <cell r="K12">
            <v>4.1059999999999999</v>
          </cell>
          <cell r="L12">
            <v>9973157000</v>
          </cell>
          <cell r="M12">
            <v>0.4</v>
          </cell>
          <cell r="N12">
            <v>1895705786400</v>
          </cell>
          <cell r="O12">
            <v>6.87</v>
          </cell>
          <cell r="P12">
            <v>0.42</v>
          </cell>
          <cell r="Q12">
            <v>12088</v>
          </cell>
        </row>
        <row r="13">
          <cell r="A13" t="str">
            <v>CJ제일제당</v>
          </cell>
          <cell r="B13" t="str">
            <v>097950</v>
          </cell>
          <cell r="C13" t="str">
            <v>2023</v>
          </cell>
          <cell r="D13" t="str">
            <v>12</v>
          </cell>
          <cell r="E13" t="str">
            <v>음식료·담배</v>
          </cell>
          <cell r="F13">
            <v>1.7</v>
          </cell>
          <cell r="G13" t="str">
            <v>-</v>
          </cell>
          <cell r="H13">
            <v>5000</v>
          </cell>
          <cell r="I13">
            <v>15054186</v>
          </cell>
          <cell r="J13">
            <v>5500</v>
          </cell>
          <cell r="K13">
            <v>15.763999999999999</v>
          </cell>
          <cell r="L13">
            <v>88193843700</v>
          </cell>
          <cell r="M13">
            <v>1.8</v>
          </cell>
          <cell r="N13">
            <v>3552787896000</v>
          </cell>
          <cell r="O13">
            <v>25.53</v>
          </cell>
          <cell r="P13">
            <v>0.48</v>
          </cell>
          <cell r="Q13">
            <v>9244</v>
          </cell>
        </row>
        <row r="14">
          <cell r="A14" t="str">
            <v>CJ프레시웨이</v>
          </cell>
          <cell r="B14" t="str">
            <v>051500</v>
          </cell>
          <cell r="C14" t="str">
            <v>2023</v>
          </cell>
          <cell r="D14" t="str">
            <v>12</v>
          </cell>
          <cell r="E14" t="str">
            <v>유통</v>
          </cell>
          <cell r="F14">
            <v>0.63</v>
          </cell>
          <cell r="G14" t="str">
            <v>-</v>
          </cell>
          <cell r="H14">
            <v>1000</v>
          </cell>
          <cell r="I14">
            <v>11871586</v>
          </cell>
          <cell r="J14">
            <v>450</v>
          </cell>
          <cell r="K14">
            <v>8.9480000000000004</v>
          </cell>
          <cell r="L14">
            <v>5342213700</v>
          </cell>
          <cell r="M14">
            <v>1.74</v>
          </cell>
          <cell r="N14">
            <v>354960421400</v>
          </cell>
          <cell r="O14">
            <v>13.69</v>
          </cell>
          <cell r="P14">
            <v>0.85</v>
          </cell>
          <cell r="Q14">
            <v>2184</v>
          </cell>
        </row>
        <row r="15">
          <cell r="A15" t="str">
            <v>CS홀딩스</v>
          </cell>
          <cell r="B15" t="str">
            <v>000590</v>
          </cell>
          <cell r="C15" t="str">
            <v>2023</v>
          </cell>
          <cell r="D15" t="str">
            <v>12</v>
          </cell>
          <cell r="E15" t="str">
            <v>금융</v>
          </cell>
          <cell r="F15">
            <v>3.86</v>
          </cell>
          <cell r="G15" t="str">
            <v>-</v>
          </cell>
          <cell r="H15">
            <v>5000</v>
          </cell>
          <cell r="I15">
            <v>1154482</v>
          </cell>
          <cell r="J15">
            <v>500</v>
          </cell>
          <cell r="K15">
            <v>2.4319999999999999</v>
          </cell>
          <cell r="L15">
            <v>538552000</v>
          </cell>
          <cell r="M15">
            <v>0.8</v>
          </cell>
          <cell r="N15">
            <v>97900073600</v>
          </cell>
          <cell r="O15">
            <v>2.88</v>
          </cell>
          <cell r="P15">
            <v>0.28000000000000003</v>
          </cell>
          <cell r="Q15">
            <v>29452</v>
          </cell>
        </row>
        <row r="16">
          <cell r="A16" t="str">
            <v>DB손해보험</v>
          </cell>
          <cell r="B16" t="str">
            <v>005830</v>
          </cell>
          <cell r="C16" t="str">
            <v>2023</v>
          </cell>
          <cell r="D16" t="str">
            <v>12</v>
          </cell>
          <cell r="E16" t="str">
            <v>보험</v>
          </cell>
          <cell r="F16">
            <v>3.78</v>
          </cell>
          <cell r="G16" t="str">
            <v>-</v>
          </cell>
          <cell r="H16">
            <v>500</v>
          </cell>
          <cell r="I16">
            <v>70800000</v>
          </cell>
          <cell r="J16">
            <v>5300</v>
          </cell>
          <cell r="K16">
            <v>18.263999999999999</v>
          </cell>
          <cell r="L16">
            <v>318230385700</v>
          </cell>
          <cell r="M16">
            <v>5.6</v>
          </cell>
          <cell r="N16">
            <v>9126120000000</v>
          </cell>
          <cell r="O16">
            <v>4.18</v>
          </cell>
          <cell r="P16">
            <v>0.83</v>
          </cell>
          <cell r="Q16">
            <v>30838</v>
          </cell>
        </row>
        <row r="17">
          <cell r="A17" t="str">
            <v>DB증권</v>
          </cell>
          <cell r="B17" t="str">
            <v>016610</v>
          </cell>
          <cell r="C17" t="str">
            <v>2023</v>
          </cell>
          <cell r="D17" t="str">
            <v>12</v>
          </cell>
          <cell r="E17" t="str">
            <v>증권</v>
          </cell>
          <cell r="F17">
            <v>3.7</v>
          </cell>
          <cell r="G17" t="str">
            <v>-</v>
          </cell>
          <cell r="H17">
            <v>5000</v>
          </cell>
          <cell r="I17">
            <v>42446389</v>
          </cell>
          <cell r="J17">
            <v>200</v>
          </cell>
          <cell r="K17">
            <v>65.111000000000004</v>
          </cell>
          <cell r="L17">
            <v>8155777800</v>
          </cell>
          <cell r="M17">
            <v>4.5</v>
          </cell>
          <cell r="N17">
            <v>378197325990</v>
          </cell>
          <cell r="O17">
            <v>7.23</v>
          </cell>
          <cell r="P17">
            <v>0.35</v>
          </cell>
          <cell r="Q17">
            <v>1233</v>
          </cell>
        </row>
        <row r="18">
          <cell r="A18" t="str">
            <v>DB하이텍</v>
          </cell>
          <cell r="B18" t="str">
            <v>000990</v>
          </cell>
          <cell r="C18" t="str">
            <v>2023</v>
          </cell>
          <cell r="D18" t="str">
            <v>12</v>
          </cell>
          <cell r="E18" t="str">
            <v>전기·전자</v>
          </cell>
          <cell r="F18">
            <v>1.25</v>
          </cell>
          <cell r="G18" t="str">
            <v>-</v>
          </cell>
          <cell r="H18">
            <v>5000</v>
          </cell>
          <cell r="I18">
            <v>44398588</v>
          </cell>
          <cell r="J18">
            <v>580</v>
          </cell>
          <cell r="K18">
            <v>9.1739999999999995</v>
          </cell>
          <cell r="L18">
            <v>24233955840</v>
          </cell>
          <cell r="M18">
            <v>0.97</v>
          </cell>
          <cell r="N18">
            <v>2068974200800</v>
          </cell>
          <cell r="O18">
            <v>8.44</v>
          </cell>
          <cell r="P18">
            <v>0.99</v>
          </cell>
          <cell r="Q18">
            <v>5520</v>
          </cell>
        </row>
        <row r="19">
          <cell r="A19" t="str">
            <v>DL</v>
          </cell>
          <cell r="B19" t="str">
            <v>000210</v>
          </cell>
          <cell r="C19" t="str">
            <v>2023</v>
          </cell>
          <cell r="D19" t="str">
            <v>12</v>
          </cell>
          <cell r="E19" t="str">
            <v>화학</v>
          </cell>
          <cell r="F19">
            <v>2.11</v>
          </cell>
          <cell r="G19" t="str">
            <v>-</v>
          </cell>
          <cell r="H19">
            <v>5000</v>
          </cell>
          <cell r="I19">
            <v>20955884</v>
          </cell>
          <cell r="J19">
            <v>1000</v>
          </cell>
          <cell r="K19">
            <v>-18.763000000000002</v>
          </cell>
          <cell r="L19">
            <v>22699006800</v>
          </cell>
          <cell r="M19">
            <v>1.9</v>
          </cell>
          <cell r="N19">
            <v>814136093400</v>
          </cell>
          <cell r="O19">
            <v>9.84</v>
          </cell>
          <cell r="P19">
            <v>0.21</v>
          </cell>
          <cell r="Q19">
            <v>3948</v>
          </cell>
        </row>
        <row r="20">
          <cell r="A20" t="str">
            <v>DL이앤씨</v>
          </cell>
          <cell r="B20" t="str">
            <v>375500</v>
          </cell>
          <cell r="C20" t="str">
            <v>2023</v>
          </cell>
          <cell r="D20" t="str">
            <v>12</v>
          </cell>
          <cell r="E20" t="str">
            <v>건설</v>
          </cell>
          <cell r="F20">
            <v>2.89</v>
          </cell>
          <cell r="G20" t="str">
            <v>-</v>
          </cell>
          <cell r="H20">
            <v>5000</v>
          </cell>
          <cell r="I20">
            <v>38693623</v>
          </cell>
          <cell r="J20">
            <v>500</v>
          </cell>
          <cell r="K20">
            <v>9.9830000000000005</v>
          </cell>
          <cell r="L20">
            <v>20181833650</v>
          </cell>
          <cell r="M20">
            <v>1.4</v>
          </cell>
          <cell r="N20">
            <v>1648348339800</v>
          </cell>
          <cell r="O20">
            <v>7.87</v>
          </cell>
          <cell r="P20">
            <v>0.37</v>
          </cell>
          <cell r="Q20">
            <v>5413</v>
          </cell>
        </row>
        <row r="21">
          <cell r="A21" t="str">
            <v>DMS</v>
          </cell>
          <cell r="B21" t="str">
            <v>068790</v>
          </cell>
          <cell r="C21" t="str">
            <v>2023</v>
          </cell>
          <cell r="D21" t="str">
            <v>12</v>
          </cell>
          <cell r="E21" t="str">
            <v>기계·장비</v>
          </cell>
          <cell r="F21">
            <v>0.49</v>
          </cell>
          <cell r="G21" t="str">
            <v>-</v>
          </cell>
          <cell r="H21">
            <v>500</v>
          </cell>
          <cell r="I21">
            <v>24573061</v>
          </cell>
          <cell r="J21">
            <v>90</v>
          </cell>
          <cell r="K21">
            <v>6.6289999999999996</v>
          </cell>
          <cell r="L21">
            <v>2199533760</v>
          </cell>
          <cell r="M21">
            <v>1.3</v>
          </cell>
          <cell r="N21">
            <v>149939488590</v>
          </cell>
          <cell r="O21">
            <v>7.47</v>
          </cell>
          <cell r="P21">
            <v>0.43</v>
          </cell>
          <cell r="Q21">
            <v>847</v>
          </cell>
        </row>
        <row r="22">
          <cell r="A22" t="str">
            <v>DN오토모티브</v>
          </cell>
          <cell r="B22" t="str">
            <v>007340</v>
          </cell>
          <cell r="C22" t="str">
            <v>2023</v>
          </cell>
          <cell r="D22" t="str">
            <v>12</v>
          </cell>
          <cell r="E22" t="str">
            <v>전기·전자</v>
          </cell>
          <cell r="F22">
            <v>1.25</v>
          </cell>
          <cell r="G22" t="str">
            <v>-</v>
          </cell>
          <cell r="H22">
            <v>500</v>
          </cell>
          <cell r="I22">
            <v>9994005</v>
          </cell>
          <cell r="J22">
            <v>3000</v>
          </cell>
          <cell r="K22">
            <v>9.1210000000000004</v>
          </cell>
          <cell r="L22">
            <v>25854375000</v>
          </cell>
          <cell r="M22">
            <v>3.5</v>
          </cell>
          <cell r="N22">
            <v>1453994995250</v>
          </cell>
          <cell r="O22">
            <v>3.99</v>
          </cell>
          <cell r="P22">
            <v>0.74</v>
          </cell>
          <cell r="Q22">
            <v>6222</v>
          </cell>
        </row>
        <row r="23">
          <cell r="A23" t="str">
            <v>DRB동일</v>
          </cell>
          <cell r="B23" t="str">
            <v>004840</v>
          </cell>
          <cell r="C23" t="str">
            <v>2023</v>
          </cell>
          <cell r="D23" t="str">
            <v>12</v>
          </cell>
          <cell r="E23" t="str">
            <v>화학</v>
          </cell>
          <cell r="F23">
            <v>2.11</v>
          </cell>
          <cell r="G23" t="str">
            <v>-</v>
          </cell>
          <cell r="H23">
            <v>500</v>
          </cell>
          <cell r="I23">
            <v>19930000</v>
          </cell>
          <cell r="J23">
            <v>100</v>
          </cell>
          <cell r="K23">
            <v>8.8179999999999996</v>
          </cell>
          <cell r="L23">
            <v>1927236400</v>
          </cell>
          <cell r="M23">
            <v>1.7</v>
          </cell>
          <cell r="N23">
            <v>104233900000</v>
          </cell>
          <cell r="O23">
            <v>10.65</v>
          </cell>
          <cell r="P23">
            <v>0.25</v>
          </cell>
          <cell r="Q23">
            <v>491</v>
          </cell>
        </row>
        <row r="24">
          <cell r="A24" t="str">
            <v>DSC인베스트먼트</v>
          </cell>
          <cell r="B24" t="str">
            <v>241520</v>
          </cell>
          <cell r="C24" t="str">
            <v>2023</v>
          </cell>
          <cell r="D24" t="str">
            <v>12</v>
          </cell>
          <cell r="E24" t="str">
            <v>금융</v>
          </cell>
          <cell r="F24">
            <v>0.34</v>
          </cell>
          <cell r="G24" t="str">
            <v>-</v>
          </cell>
          <cell r="H24">
            <v>500</v>
          </cell>
          <cell r="I24">
            <v>27811403</v>
          </cell>
          <cell r="J24">
            <v>40</v>
          </cell>
          <cell r="K24">
            <v>7.3380000000000001</v>
          </cell>
          <cell r="L24">
            <v>1071845000</v>
          </cell>
          <cell r="M24">
            <v>1.3</v>
          </cell>
          <cell r="N24">
            <v>168480000000</v>
          </cell>
          <cell r="O24">
            <v>15.41</v>
          </cell>
          <cell r="P24">
            <v>1.45</v>
          </cell>
          <cell r="Q24">
            <v>405</v>
          </cell>
        </row>
        <row r="25">
          <cell r="A25" t="str">
            <v>DSR</v>
          </cell>
          <cell r="B25" t="str">
            <v>155660</v>
          </cell>
          <cell r="C25" t="str">
            <v>2023</v>
          </cell>
          <cell r="D25" t="str">
            <v>12</v>
          </cell>
          <cell r="E25" t="str">
            <v>금속</v>
          </cell>
          <cell r="F25">
            <v>2.37</v>
          </cell>
          <cell r="G25" t="str">
            <v>-</v>
          </cell>
          <cell r="H25">
            <v>500</v>
          </cell>
          <cell r="I25">
            <v>16000000</v>
          </cell>
          <cell r="J25">
            <v>60</v>
          </cell>
          <cell r="K25">
            <v>5.47</v>
          </cell>
          <cell r="L25">
            <v>960000000</v>
          </cell>
          <cell r="M25">
            <v>1.4</v>
          </cell>
          <cell r="N25">
            <v>60480000000</v>
          </cell>
          <cell r="O25">
            <v>4.17</v>
          </cell>
          <cell r="P25">
            <v>0.26</v>
          </cell>
          <cell r="Q25">
            <v>907</v>
          </cell>
        </row>
        <row r="26">
          <cell r="A26" t="str">
            <v>DSR제강</v>
          </cell>
          <cell r="B26" t="str">
            <v>069730</v>
          </cell>
          <cell r="C26" t="str">
            <v>2023</v>
          </cell>
          <cell r="D26" t="str">
            <v>12</v>
          </cell>
          <cell r="E26" t="str">
            <v>금속</v>
          </cell>
          <cell r="F26">
            <v>2.37</v>
          </cell>
          <cell r="G26" t="str">
            <v>-</v>
          </cell>
          <cell r="H26">
            <v>500</v>
          </cell>
          <cell r="I26">
            <v>14400000</v>
          </cell>
          <cell r="J26">
            <v>60</v>
          </cell>
          <cell r="K26">
            <v>6.6749999999999998</v>
          </cell>
          <cell r="L26">
            <v>864000000</v>
          </cell>
          <cell r="M26">
            <v>1.4</v>
          </cell>
          <cell r="N26">
            <v>50616000000</v>
          </cell>
          <cell r="O26" t="str">
            <v>-</v>
          </cell>
          <cell r="P26">
            <v>0.31</v>
          </cell>
          <cell r="Q26" t="str">
            <v>-</v>
          </cell>
        </row>
        <row r="27">
          <cell r="A27" t="str">
            <v>DYP</v>
          </cell>
          <cell r="B27" t="str">
            <v>092780</v>
          </cell>
          <cell r="C27" t="str">
            <v>2023</v>
          </cell>
          <cell r="D27" t="str">
            <v>12</v>
          </cell>
          <cell r="E27" t="str">
            <v>운송장비·부품</v>
          </cell>
          <cell r="F27">
            <v>2.09</v>
          </cell>
          <cell r="G27" t="str">
            <v>-</v>
          </cell>
          <cell r="H27">
            <v>500</v>
          </cell>
          <cell r="I27">
            <v>13168460</v>
          </cell>
          <cell r="J27">
            <v>100</v>
          </cell>
          <cell r="K27">
            <v>16.152000000000001</v>
          </cell>
          <cell r="L27">
            <v>1262093200</v>
          </cell>
          <cell r="M27">
            <v>2</v>
          </cell>
          <cell r="N27">
            <v>54583266700</v>
          </cell>
          <cell r="O27">
            <v>6.17</v>
          </cell>
          <cell r="P27">
            <v>0.38</v>
          </cell>
          <cell r="Q27">
            <v>672</v>
          </cell>
        </row>
        <row r="28">
          <cell r="A28" t="str">
            <v>E1</v>
          </cell>
          <cell r="B28" t="str">
            <v>017940</v>
          </cell>
          <cell r="C28" t="str">
            <v>2023</v>
          </cell>
          <cell r="D28" t="str">
            <v>12</v>
          </cell>
          <cell r="E28" t="str">
            <v>유통</v>
          </cell>
          <cell r="F28">
            <v>2.13</v>
          </cell>
          <cell r="G28" t="str">
            <v>-</v>
          </cell>
          <cell r="H28">
            <v>5000</v>
          </cell>
          <cell r="I28">
            <v>6860000</v>
          </cell>
          <cell r="J28">
            <v>5150</v>
          </cell>
          <cell r="K28">
            <v>13.888999999999999</v>
          </cell>
          <cell r="L28">
            <v>29776017650</v>
          </cell>
          <cell r="M28">
            <v>7.7</v>
          </cell>
          <cell r="N28">
            <v>544684000000</v>
          </cell>
          <cell r="O28">
            <v>7.3</v>
          </cell>
          <cell r="P28">
            <v>0.28000000000000003</v>
          </cell>
          <cell r="Q28">
            <v>10873</v>
          </cell>
        </row>
        <row r="29">
          <cell r="A29" t="str">
            <v>F&amp;F</v>
          </cell>
          <cell r="B29" t="str">
            <v>383220</v>
          </cell>
          <cell r="C29" t="str">
            <v>2023</v>
          </cell>
          <cell r="D29" t="str">
            <v>12</v>
          </cell>
          <cell r="E29" t="str">
            <v>섬유·의류</v>
          </cell>
          <cell r="F29">
            <v>2.34</v>
          </cell>
          <cell r="G29" t="str">
            <v>-</v>
          </cell>
          <cell r="H29">
            <v>100</v>
          </cell>
          <cell r="I29">
            <v>38307075</v>
          </cell>
          <cell r="J29">
            <v>1700</v>
          </cell>
          <cell r="K29">
            <v>15.256</v>
          </cell>
          <cell r="L29">
            <v>64842659700</v>
          </cell>
          <cell r="M29">
            <v>1.93</v>
          </cell>
          <cell r="N29">
            <v>2409515017500</v>
          </cell>
          <cell r="O29">
            <v>6.62</v>
          </cell>
          <cell r="P29">
            <v>1.51</v>
          </cell>
          <cell r="Q29">
            <v>9504</v>
          </cell>
        </row>
        <row r="30">
          <cell r="A30" t="str">
            <v>F&amp;F 홀딩스</v>
          </cell>
          <cell r="B30" t="str">
            <v>007700</v>
          </cell>
          <cell r="C30" t="str">
            <v>2023</v>
          </cell>
          <cell r="D30" t="str">
            <v>12</v>
          </cell>
          <cell r="E30" t="str">
            <v>금융</v>
          </cell>
          <cell r="F30">
            <v>3.86</v>
          </cell>
          <cell r="G30" t="str">
            <v>-</v>
          </cell>
          <cell r="H30">
            <v>500</v>
          </cell>
          <cell r="I30">
            <v>39114367</v>
          </cell>
          <cell r="J30">
            <v>400</v>
          </cell>
          <cell r="K30">
            <v>3.97</v>
          </cell>
          <cell r="L30">
            <v>15627957200</v>
          </cell>
          <cell r="M30">
            <v>2.5</v>
          </cell>
          <cell r="N30">
            <v>699364881960</v>
          </cell>
          <cell r="O30">
            <v>6.53</v>
          </cell>
          <cell r="P30">
            <v>0.32</v>
          </cell>
          <cell r="Q30">
            <v>2738</v>
          </cell>
        </row>
        <row r="31">
          <cell r="A31" t="str">
            <v>GKL</v>
          </cell>
          <cell r="B31" t="str">
            <v>114090</v>
          </cell>
          <cell r="C31" t="str">
            <v>2023</v>
          </cell>
          <cell r="D31" t="str">
            <v>12</v>
          </cell>
          <cell r="E31" t="str">
            <v>일반서비스</v>
          </cell>
          <cell r="F31">
            <v>0.87</v>
          </cell>
          <cell r="G31" t="str">
            <v>-</v>
          </cell>
          <cell r="H31">
            <v>500</v>
          </cell>
          <cell r="I31">
            <v>61855670</v>
          </cell>
          <cell r="J31">
            <v>353</v>
          </cell>
          <cell r="K31">
            <v>49.796999999999997</v>
          </cell>
          <cell r="L31">
            <v>21835051510</v>
          </cell>
          <cell r="M31">
            <v>2.6</v>
          </cell>
          <cell r="N31">
            <v>1020618555000</v>
          </cell>
          <cell r="O31">
            <v>30.9</v>
          </cell>
          <cell r="P31">
            <v>2.4700000000000002</v>
          </cell>
          <cell r="Q31">
            <v>534</v>
          </cell>
        </row>
        <row r="32">
          <cell r="A32" t="str">
            <v>GS</v>
          </cell>
          <cell r="B32" t="str">
            <v>078930</v>
          </cell>
          <cell r="C32" t="str">
            <v>2023</v>
          </cell>
          <cell r="D32" t="str">
            <v>12</v>
          </cell>
          <cell r="E32" t="str">
            <v>금융</v>
          </cell>
          <cell r="F32">
            <v>3.86</v>
          </cell>
          <cell r="G32" t="str">
            <v>-</v>
          </cell>
          <cell r="H32">
            <v>5000</v>
          </cell>
          <cell r="I32">
            <v>92915378</v>
          </cell>
          <cell r="J32">
            <v>2500</v>
          </cell>
          <cell r="K32">
            <v>14.997999999999999</v>
          </cell>
          <cell r="L32">
            <v>236776911300</v>
          </cell>
          <cell r="M32">
            <v>5.9</v>
          </cell>
          <cell r="N32">
            <v>4264815850200</v>
          </cell>
          <cell r="O32">
            <v>7.67</v>
          </cell>
          <cell r="P32">
            <v>0.31</v>
          </cell>
          <cell r="Q32">
            <v>5988</v>
          </cell>
        </row>
        <row r="33">
          <cell r="A33" t="str">
            <v>GST</v>
          </cell>
          <cell r="B33" t="str">
            <v>083450</v>
          </cell>
          <cell r="C33" t="str">
            <v>2023</v>
          </cell>
          <cell r="D33" t="str">
            <v>12</v>
          </cell>
          <cell r="E33" t="str">
            <v>반도체</v>
          </cell>
          <cell r="F33">
            <v>0.59</v>
          </cell>
          <cell r="G33" t="str">
            <v>-</v>
          </cell>
          <cell r="H33">
            <v>500</v>
          </cell>
          <cell r="I33">
            <v>9317745</v>
          </cell>
          <cell r="J33">
            <v>500</v>
          </cell>
          <cell r="K33">
            <v>12.2</v>
          </cell>
          <cell r="L33">
            <v>4506257500</v>
          </cell>
          <cell r="M33">
            <v>1.85</v>
          </cell>
          <cell r="N33">
            <v>372286000000</v>
          </cell>
          <cell r="O33">
            <v>8.15</v>
          </cell>
          <cell r="P33">
            <v>1.39</v>
          </cell>
          <cell r="Q33">
            <v>2479</v>
          </cell>
        </row>
        <row r="34">
          <cell r="A34" t="str">
            <v>GS글로벌</v>
          </cell>
          <cell r="B34" t="str">
            <v>001250</v>
          </cell>
          <cell r="C34" t="str">
            <v>2023</v>
          </cell>
          <cell r="D34" t="str">
            <v>12</v>
          </cell>
          <cell r="E34" t="str">
            <v>유통</v>
          </cell>
          <cell r="F34">
            <v>2.13</v>
          </cell>
          <cell r="G34" t="str">
            <v>-</v>
          </cell>
          <cell r="H34">
            <v>2500</v>
          </cell>
          <cell r="I34">
            <v>82533764</v>
          </cell>
          <cell r="J34">
            <v>25</v>
          </cell>
          <cell r="K34">
            <v>7.9080000000000004</v>
          </cell>
          <cell r="L34">
            <v>2062380050</v>
          </cell>
          <cell r="M34">
            <v>1</v>
          </cell>
          <cell r="N34">
            <v>219127143420</v>
          </cell>
          <cell r="O34">
            <v>4.04</v>
          </cell>
          <cell r="P34">
            <v>0.41</v>
          </cell>
          <cell r="Q34">
            <v>657</v>
          </cell>
        </row>
        <row r="35">
          <cell r="A35" t="str">
            <v>GS리테일</v>
          </cell>
          <cell r="B35" t="str">
            <v>007070</v>
          </cell>
          <cell r="C35" t="str">
            <v>2023</v>
          </cell>
          <cell r="D35" t="str">
            <v>12</v>
          </cell>
          <cell r="E35" t="str">
            <v>유통</v>
          </cell>
          <cell r="F35">
            <v>2.13</v>
          </cell>
          <cell r="G35" t="str">
            <v>-</v>
          </cell>
          <cell r="H35">
            <v>1000</v>
          </cell>
          <cell r="I35">
            <v>104717922</v>
          </cell>
          <cell r="J35">
            <v>500</v>
          </cell>
          <cell r="K35">
            <v>233.51599999999999</v>
          </cell>
          <cell r="L35">
            <v>51719128000</v>
          </cell>
          <cell r="M35">
            <v>2.1</v>
          </cell>
          <cell r="N35">
            <v>1391227385600</v>
          </cell>
          <cell r="O35">
            <v>665.6</v>
          </cell>
          <cell r="P35">
            <v>0.43</v>
          </cell>
          <cell r="Q35">
            <v>25</v>
          </cell>
        </row>
        <row r="36">
          <cell r="A36" t="str">
            <v>HB솔루션</v>
          </cell>
          <cell r="B36" t="str">
            <v>297890</v>
          </cell>
          <cell r="C36" t="str">
            <v>2023</v>
          </cell>
          <cell r="D36" t="str">
            <v>12</v>
          </cell>
          <cell r="E36" t="str">
            <v>기계·장비</v>
          </cell>
          <cell r="F36">
            <v>0.49</v>
          </cell>
          <cell r="G36" t="str">
            <v>-</v>
          </cell>
          <cell r="H36">
            <v>500</v>
          </cell>
          <cell r="I36">
            <v>69242637</v>
          </cell>
          <cell r="J36">
            <v>30</v>
          </cell>
          <cell r="K36">
            <v>2.7469999999999999</v>
          </cell>
          <cell r="L36">
            <v>2077279110</v>
          </cell>
          <cell r="M36">
            <v>0.61</v>
          </cell>
          <cell r="N36">
            <v>174806784460</v>
          </cell>
          <cell r="O36" t="str">
            <v>-</v>
          </cell>
          <cell r="P36">
            <v>0.79</v>
          </cell>
          <cell r="Q36" t="str">
            <v>-</v>
          </cell>
        </row>
        <row r="37">
          <cell r="A37" t="str">
            <v>HB테크놀러지</v>
          </cell>
          <cell r="B37" t="str">
            <v>078150</v>
          </cell>
          <cell r="C37" t="str">
            <v>2023</v>
          </cell>
          <cell r="D37" t="str">
            <v>12</v>
          </cell>
          <cell r="E37" t="str">
            <v>기계·장비</v>
          </cell>
          <cell r="F37">
            <v>0.49</v>
          </cell>
          <cell r="G37" t="str">
            <v>-</v>
          </cell>
          <cell r="H37">
            <v>500</v>
          </cell>
          <cell r="I37">
            <v>92715916</v>
          </cell>
          <cell r="J37">
            <v>20</v>
          </cell>
          <cell r="K37">
            <v>2.2410000000000001</v>
          </cell>
          <cell r="L37">
            <v>1777092360</v>
          </cell>
          <cell r="M37">
            <v>0.8</v>
          </cell>
          <cell r="N37">
            <v>178292706468</v>
          </cell>
          <cell r="O37" t="str">
            <v>-</v>
          </cell>
          <cell r="P37">
            <v>0.67</v>
          </cell>
          <cell r="Q37" t="str">
            <v>-</v>
          </cell>
        </row>
        <row r="38">
          <cell r="A38" t="str">
            <v>HC보광산업</v>
          </cell>
          <cell r="B38" t="str">
            <v>225530</v>
          </cell>
          <cell r="C38" t="str">
            <v>2023</v>
          </cell>
          <cell r="D38" t="str">
            <v>12</v>
          </cell>
          <cell r="E38" t="str">
            <v>비금속</v>
          </cell>
          <cell r="F38">
            <v>1.47</v>
          </cell>
          <cell r="G38" t="str">
            <v>-</v>
          </cell>
          <cell r="H38">
            <v>500</v>
          </cell>
          <cell r="I38">
            <v>36338727</v>
          </cell>
          <cell r="J38">
            <v>300</v>
          </cell>
          <cell r="K38">
            <v>65.427999999999997</v>
          </cell>
          <cell r="L38">
            <v>10901565300</v>
          </cell>
          <cell r="M38">
            <v>2.8</v>
          </cell>
          <cell r="N38">
            <v>132636353550</v>
          </cell>
          <cell r="O38">
            <v>25.35</v>
          </cell>
          <cell r="P38">
            <v>1.33</v>
          </cell>
          <cell r="Q38">
            <v>144</v>
          </cell>
        </row>
        <row r="39">
          <cell r="A39" t="str">
            <v>HC홈센타</v>
          </cell>
          <cell r="B39" t="str">
            <v>060560</v>
          </cell>
          <cell r="C39" t="str">
            <v>2023</v>
          </cell>
          <cell r="D39" t="str">
            <v>12</v>
          </cell>
          <cell r="E39" t="str">
            <v>유통</v>
          </cell>
          <cell r="F39">
            <v>0.63</v>
          </cell>
          <cell r="G39" t="str">
            <v>-</v>
          </cell>
          <cell r="H39">
            <v>500</v>
          </cell>
          <cell r="I39">
            <v>127669525</v>
          </cell>
          <cell r="J39">
            <v>20</v>
          </cell>
          <cell r="K39">
            <v>8.1829999999999998</v>
          </cell>
          <cell r="L39">
            <v>2538800160</v>
          </cell>
          <cell r="M39">
            <v>0.8</v>
          </cell>
          <cell r="N39">
            <v>98305534250</v>
          </cell>
          <cell r="O39">
            <v>20.81</v>
          </cell>
          <cell r="P39">
            <v>0.57999999999999996</v>
          </cell>
          <cell r="Q39">
            <v>37</v>
          </cell>
        </row>
        <row r="40">
          <cell r="A40" t="str">
            <v>HDC</v>
          </cell>
          <cell r="B40" t="str">
            <v>012630</v>
          </cell>
          <cell r="C40" t="str">
            <v>2023</v>
          </cell>
          <cell r="D40" t="str">
            <v>12</v>
          </cell>
          <cell r="E40" t="str">
            <v>금융</v>
          </cell>
          <cell r="F40">
            <v>3.86</v>
          </cell>
          <cell r="G40" t="str">
            <v>-</v>
          </cell>
          <cell r="H40">
            <v>5000</v>
          </cell>
          <cell r="I40">
            <v>59741721</v>
          </cell>
          <cell r="J40">
            <v>300</v>
          </cell>
          <cell r="K40">
            <v>7.3</v>
          </cell>
          <cell r="L40">
            <v>15544769700</v>
          </cell>
          <cell r="M40">
            <v>4.2</v>
          </cell>
          <cell r="N40">
            <v>1275485743350</v>
          </cell>
          <cell r="O40">
            <v>7.35</v>
          </cell>
          <cell r="P40">
            <v>0.4</v>
          </cell>
          <cell r="Q40">
            <v>2903</v>
          </cell>
        </row>
        <row r="41">
          <cell r="A41" t="str">
            <v>HDC랩스</v>
          </cell>
          <cell r="B41" t="str">
            <v>039570</v>
          </cell>
          <cell r="C41" t="str">
            <v>2023</v>
          </cell>
          <cell r="D41" t="str">
            <v>12</v>
          </cell>
          <cell r="E41" t="str">
            <v>건설</v>
          </cell>
          <cell r="F41">
            <v>2.89</v>
          </cell>
          <cell r="G41" t="str">
            <v>-</v>
          </cell>
          <cell r="H41">
            <v>500</v>
          </cell>
          <cell r="I41">
            <v>25957601</v>
          </cell>
          <cell r="J41">
            <v>450</v>
          </cell>
          <cell r="K41">
            <v>78.542000000000002</v>
          </cell>
          <cell r="L41">
            <v>10338496200</v>
          </cell>
          <cell r="M41">
            <v>5.9</v>
          </cell>
          <cell r="N41">
            <v>228946040820</v>
          </cell>
          <cell r="O41">
            <v>10.68</v>
          </cell>
          <cell r="P41">
            <v>0.76</v>
          </cell>
          <cell r="Q41">
            <v>826</v>
          </cell>
        </row>
        <row r="42">
          <cell r="A42" t="str">
            <v>HDC현대EP</v>
          </cell>
          <cell r="B42" t="str">
            <v>089470</v>
          </cell>
          <cell r="C42" t="str">
            <v>2023</v>
          </cell>
          <cell r="D42" t="str">
            <v>12</v>
          </cell>
          <cell r="E42" t="str">
            <v>화학</v>
          </cell>
          <cell r="F42">
            <v>2.11</v>
          </cell>
          <cell r="G42" t="str">
            <v>-</v>
          </cell>
          <cell r="H42">
            <v>500</v>
          </cell>
          <cell r="I42">
            <v>31900000</v>
          </cell>
          <cell r="J42">
            <v>140</v>
          </cell>
          <cell r="K42">
            <v>21.77</v>
          </cell>
          <cell r="L42">
            <v>3766000000</v>
          </cell>
          <cell r="M42">
            <v>3</v>
          </cell>
          <cell r="N42">
            <v>128238000000</v>
          </cell>
          <cell r="O42">
            <v>5.67</v>
          </cell>
          <cell r="P42">
            <v>0.31</v>
          </cell>
          <cell r="Q42">
            <v>709</v>
          </cell>
        </row>
        <row r="43">
          <cell r="A43" t="str">
            <v>HDC현대산업개발</v>
          </cell>
          <cell r="B43" t="str">
            <v>294870</v>
          </cell>
          <cell r="C43" t="str">
            <v>2023</v>
          </cell>
          <cell r="D43" t="str">
            <v>12</v>
          </cell>
          <cell r="E43" t="str">
            <v>건설</v>
          </cell>
          <cell r="F43">
            <v>2.89</v>
          </cell>
          <cell r="G43" t="str">
            <v>-</v>
          </cell>
          <cell r="H43">
            <v>5000</v>
          </cell>
          <cell r="I43">
            <v>65907330</v>
          </cell>
          <cell r="J43">
            <v>700</v>
          </cell>
          <cell r="K43">
            <v>25.981000000000002</v>
          </cell>
          <cell r="L43">
            <v>44918531000</v>
          </cell>
          <cell r="M43">
            <v>4.8</v>
          </cell>
          <cell r="N43">
            <v>1360986364500</v>
          </cell>
          <cell r="O43">
            <v>8.51</v>
          </cell>
          <cell r="P43">
            <v>0.43</v>
          </cell>
          <cell r="Q43">
            <v>2427</v>
          </cell>
        </row>
        <row r="44">
          <cell r="A44" t="str">
            <v>HD현대</v>
          </cell>
          <cell r="B44" t="str">
            <v>267250</v>
          </cell>
          <cell r="C44" t="str">
            <v>2023</v>
          </cell>
          <cell r="D44" t="str">
            <v>12</v>
          </cell>
          <cell r="E44" t="str">
            <v>금융</v>
          </cell>
          <cell r="F44">
            <v>3.86</v>
          </cell>
          <cell r="G44" t="str">
            <v>-</v>
          </cell>
          <cell r="H44">
            <v>1000</v>
          </cell>
          <cell r="I44">
            <v>78993085</v>
          </cell>
          <cell r="J44">
            <v>3700</v>
          </cell>
          <cell r="K44">
            <v>33.273000000000003</v>
          </cell>
          <cell r="L44">
            <v>261473191000</v>
          </cell>
          <cell r="M44">
            <v>5.8</v>
          </cell>
          <cell r="N44">
            <v>10624569932500</v>
          </cell>
          <cell r="O44">
            <v>18.670000000000002</v>
          </cell>
          <cell r="P44">
            <v>1.1000000000000001</v>
          </cell>
          <cell r="Q44">
            <v>7203</v>
          </cell>
        </row>
        <row r="45">
          <cell r="A45" t="str">
            <v>HD현대건설기계</v>
          </cell>
          <cell r="B45" t="str">
            <v>267270</v>
          </cell>
          <cell r="C45" t="str">
            <v>2023</v>
          </cell>
          <cell r="D45" t="str">
            <v>12</v>
          </cell>
          <cell r="E45" t="str">
            <v>기계·장비</v>
          </cell>
          <cell r="F45">
            <v>1.1299999999999999</v>
          </cell>
          <cell r="G45" t="str">
            <v>-</v>
          </cell>
          <cell r="H45">
            <v>5000</v>
          </cell>
          <cell r="I45">
            <v>19700793</v>
          </cell>
          <cell r="J45">
            <v>700</v>
          </cell>
          <cell r="K45">
            <v>9.9979999999999993</v>
          </cell>
          <cell r="L45">
            <v>12742309300</v>
          </cell>
          <cell r="M45">
            <v>1.4</v>
          </cell>
          <cell r="N45">
            <v>1783840689000</v>
          </cell>
          <cell r="O45">
            <v>18.05</v>
          </cell>
          <cell r="P45">
            <v>1.08</v>
          </cell>
          <cell r="Q45">
            <v>5595</v>
          </cell>
        </row>
        <row r="46">
          <cell r="A46" t="str">
            <v>HD현대인프라코어</v>
          </cell>
          <cell r="B46" t="str">
            <v>042670</v>
          </cell>
          <cell r="C46" t="str">
            <v>2023</v>
          </cell>
          <cell r="D46" t="str">
            <v>12</v>
          </cell>
          <cell r="E46" t="str">
            <v>기계·장비</v>
          </cell>
          <cell r="F46">
            <v>1.1299999999999999</v>
          </cell>
          <cell r="G46" t="str">
            <v>-</v>
          </cell>
          <cell r="H46">
            <v>1000</v>
          </cell>
          <cell r="I46">
            <v>199603453</v>
          </cell>
          <cell r="J46">
            <v>110</v>
          </cell>
          <cell r="K46">
            <v>9.5139999999999993</v>
          </cell>
          <cell r="L46">
            <v>21949247980</v>
          </cell>
          <cell r="M46">
            <v>1.3</v>
          </cell>
          <cell r="N46">
            <v>3133456090640</v>
          </cell>
          <cell r="O46">
            <v>29.26</v>
          </cell>
          <cell r="P46">
            <v>1.69</v>
          </cell>
          <cell r="Q46">
            <v>556</v>
          </cell>
        </row>
        <row r="47">
          <cell r="A47" t="str">
            <v>HD현대일렉트릭</v>
          </cell>
          <cell r="B47" t="str">
            <v>267260</v>
          </cell>
          <cell r="C47" t="str">
            <v>2023</v>
          </cell>
          <cell r="D47" t="str">
            <v>12</v>
          </cell>
          <cell r="E47" t="str">
            <v>전기·전자</v>
          </cell>
          <cell r="F47">
            <v>1.25</v>
          </cell>
          <cell r="G47" t="str">
            <v>-</v>
          </cell>
          <cell r="H47">
            <v>5000</v>
          </cell>
          <cell r="I47">
            <v>36047135</v>
          </cell>
          <cell r="J47">
            <v>1000</v>
          </cell>
          <cell r="K47">
            <v>13.872</v>
          </cell>
          <cell r="L47">
            <v>35992704000</v>
          </cell>
          <cell r="M47">
            <v>1.21</v>
          </cell>
          <cell r="N47">
            <v>17572978312500</v>
          </cell>
          <cell r="O47">
            <v>34.979999999999997</v>
          </cell>
          <cell r="P47">
            <v>11.68</v>
          </cell>
          <cell r="Q47">
            <v>13935</v>
          </cell>
        </row>
        <row r="48">
          <cell r="A48" t="str">
            <v>HK이노엔</v>
          </cell>
          <cell r="B48" t="str">
            <v>195940</v>
          </cell>
          <cell r="C48" t="str">
            <v>2023</v>
          </cell>
          <cell r="D48" t="str">
            <v>12</v>
          </cell>
          <cell r="E48" t="str">
            <v>제약</v>
          </cell>
          <cell r="F48">
            <v>0.41</v>
          </cell>
          <cell r="G48" t="str">
            <v>-</v>
          </cell>
          <cell r="H48">
            <v>500</v>
          </cell>
          <cell r="I48">
            <v>28329891</v>
          </cell>
          <cell r="J48">
            <v>350</v>
          </cell>
          <cell r="K48">
            <v>11.971</v>
          </cell>
          <cell r="L48">
            <v>5650362200</v>
          </cell>
          <cell r="M48">
            <v>0.9</v>
          </cell>
          <cell r="N48">
            <v>1274845095000</v>
          </cell>
          <cell r="O48">
            <v>20.7</v>
          </cell>
          <cell r="P48">
            <v>1.02</v>
          </cell>
          <cell r="Q48">
            <v>2174</v>
          </cell>
        </row>
        <row r="49">
          <cell r="A49" t="str">
            <v>HL만도</v>
          </cell>
          <cell r="B49" t="str">
            <v>204320</v>
          </cell>
          <cell r="C49" t="str">
            <v>2023</v>
          </cell>
          <cell r="D49" t="str">
            <v>12</v>
          </cell>
          <cell r="E49" t="str">
            <v>운송장비·부품</v>
          </cell>
          <cell r="F49">
            <v>2.09</v>
          </cell>
          <cell r="G49" t="str">
            <v>-</v>
          </cell>
          <cell r="H49">
            <v>1000</v>
          </cell>
          <cell r="I49">
            <v>46957120</v>
          </cell>
          <cell r="J49">
            <v>600</v>
          </cell>
          <cell r="K49">
            <v>18.224</v>
          </cell>
          <cell r="L49">
            <v>28174272000</v>
          </cell>
          <cell r="M49">
            <v>1.6</v>
          </cell>
          <cell r="N49">
            <v>1638803488000</v>
          </cell>
          <cell r="O49">
            <v>12.61</v>
          </cell>
          <cell r="P49">
            <v>0.65</v>
          </cell>
          <cell r="Q49">
            <v>2767</v>
          </cell>
        </row>
        <row r="50">
          <cell r="A50" t="str">
            <v>HL홀딩스</v>
          </cell>
          <cell r="B50" t="str">
            <v>060980</v>
          </cell>
          <cell r="C50" t="str">
            <v>2023</v>
          </cell>
          <cell r="D50" t="str">
            <v>12</v>
          </cell>
          <cell r="E50" t="str">
            <v>금융</v>
          </cell>
          <cell r="F50">
            <v>3.86</v>
          </cell>
          <cell r="G50" t="str">
            <v>-</v>
          </cell>
          <cell r="H50">
            <v>5000</v>
          </cell>
          <cell r="I50">
            <v>10169410</v>
          </cell>
          <cell r="J50">
            <v>2000</v>
          </cell>
          <cell r="K50">
            <v>39.423999999999999</v>
          </cell>
          <cell r="L50">
            <v>19217380000</v>
          </cell>
          <cell r="M50">
            <v>5.83</v>
          </cell>
          <cell r="N50">
            <v>361108876800</v>
          </cell>
          <cell r="O50">
            <v>18.399999999999999</v>
          </cell>
          <cell r="P50">
            <v>0.34</v>
          </cell>
          <cell r="Q50">
            <v>2087</v>
          </cell>
        </row>
        <row r="51">
          <cell r="A51" t="str">
            <v>HMM</v>
          </cell>
          <cell r="B51" t="str">
            <v>011200</v>
          </cell>
          <cell r="C51" t="str">
            <v>2023</v>
          </cell>
          <cell r="D51" t="str">
            <v>12</v>
          </cell>
          <cell r="E51" t="str">
            <v>운송·창고</v>
          </cell>
          <cell r="F51">
            <v>2.66</v>
          </cell>
          <cell r="G51" t="str">
            <v>-</v>
          </cell>
          <cell r="H51">
            <v>5000</v>
          </cell>
          <cell r="I51">
            <v>689039496</v>
          </cell>
          <cell r="J51">
            <v>700</v>
          </cell>
          <cell r="K51">
            <v>49.792000000000002</v>
          </cell>
          <cell r="L51">
            <v>482327647200</v>
          </cell>
          <cell r="M51">
            <v>3.4</v>
          </cell>
          <cell r="N51">
            <v>22653372861600</v>
          </cell>
          <cell r="O51">
            <v>4.42</v>
          </cell>
          <cell r="P51">
            <v>0.7</v>
          </cell>
          <cell r="Q51">
            <v>4999</v>
          </cell>
        </row>
        <row r="52">
          <cell r="A52" t="str">
            <v>HPSP</v>
          </cell>
          <cell r="B52" t="str">
            <v>403870</v>
          </cell>
          <cell r="C52" t="str">
            <v>2023</v>
          </cell>
          <cell r="D52" t="str">
            <v>12</v>
          </cell>
          <cell r="E52" t="str">
            <v>반도체</v>
          </cell>
          <cell r="F52">
            <v>0.59</v>
          </cell>
          <cell r="G52" t="str">
            <v>-</v>
          </cell>
          <cell r="H52">
            <v>500</v>
          </cell>
          <cell r="I52">
            <v>82844274</v>
          </cell>
          <cell r="J52">
            <v>150</v>
          </cell>
          <cell r="K52">
            <v>9.3089999999999993</v>
          </cell>
          <cell r="L52">
            <v>7487141100</v>
          </cell>
          <cell r="M52">
            <v>0.3</v>
          </cell>
          <cell r="N52">
            <v>2262811192800</v>
          </cell>
          <cell r="O52">
            <v>25.66</v>
          </cell>
          <cell r="P52">
            <v>7.84</v>
          </cell>
          <cell r="Q52">
            <v>1056</v>
          </cell>
        </row>
        <row r="53">
          <cell r="A53" t="str">
            <v>HRS</v>
          </cell>
          <cell r="B53" t="str">
            <v>036640</v>
          </cell>
          <cell r="C53" t="str">
            <v>2023</v>
          </cell>
          <cell r="D53" t="str">
            <v>12</v>
          </cell>
          <cell r="E53" t="str">
            <v>화학</v>
          </cell>
          <cell r="F53">
            <v>0.48</v>
          </cell>
          <cell r="G53" t="str">
            <v>-</v>
          </cell>
          <cell r="H53">
            <v>500</v>
          </cell>
          <cell r="I53">
            <v>16354800</v>
          </cell>
          <cell r="J53">
            <v>200</v>
          </cell>
          <cell r="K53">
            <v>26.402999999999999</v>
          </cell>
          <cell r="L53">
            <v>3196353000</v>
          </cell>
          <cell r="M53">
            <v>3.6</v>
          </cell>
          <cell r="N53">
            <v>88970112000</v>
          </cell>
          <cell r="O53">
            <v>5.76</v>
          </cell>
          <cell r="P53">
            <v>0.71</v>
          </cell>
          <cell r="Q53">
            <v>945</v>
          </cell>
        </row>
        <row r="54">
          <cell r="A54" t="str">
            <v>HS애드</v>
          </cell>
          <cell r="B54" t="str">
            <v>035000</v>
          </cell>
          <cell r="C54" t="str">
            <v>2023</v>
          </cell>
          <cell r="D54" t="str">
            <v>12</v>
          </cell>
          <cell r="E54" t="str">
            <v>일반서비스</v>
          </cell>
          <cell r="F54">
            <v>0.87</v>
          </cell>
          <cell r="G54" t="str">
            <v>-</v>
          </cell>
          <cell r="H54">
            <v>1000</v>
          </cell>
          <cell r="I54">
            <v>16567409</v>
          </cell>
          <cell r="J54">
            <v>450</v>
          </cell>
          <cell r="K54">
            <v>45.018000000000001</v>
          </cell>
          <cell r="L54">
            <v>7293439800</v>
          </cell>
          <cell r="M54">
            <v>7</v>
          </cell>
          <cell r="N54">
            <v>145296176930</v>
          </cell>
          <cell r="O54">
            <v>6.26</v>
          </cell>
          <cell r="P54">
            <v>0.7</v>
          </cell>
          <cell r="Q54">
            <v>1400</v>
          </cell>
        </row>
        <row r="55">
          <cell r="A55" t="str">
            <v>HS화성</v>
          </cell>
          <cell r="B55" t="str">
            <v>002460</v>
          </cell>
          <cell r="C55" t="str">
            <v>2023</v>
          </cell>
          <cell r="D55" t="str">
            <v>12</v>
          </cell>
          <cell r="E55" t="str">
            <v>건설</v>
          </cell>
          <cell r="F55">
            <v>2.89</v>
          </cell>
          <cell r="G55" t="str">
            <v>-</v>
          </cell>
          <cell r="H55">
            <v>5000</v>
          </cell>
          <cell r="I55">
            <v>10150000</v>
          </cell>
          <cell r="J55">
            <v>500</v>
          </cell>
          <cell r="K55">
            <v>23.814</v>
          </cell>
          <cell r="L55">
            <v>4574266000</v>
          </cell>
          <cell r="M55">
            <v>4.5</v>
          </cell>
          <cell r="N55">
            <v>107691500000</v>
          </cell>
          <cell r="O55">
            <v>8.2100000000000009</v>
          </cell>
          <cell r="P55">
            <v>0.26</v>
          </cell>
          <cell r="Q55">
            <v>1293</v>
          </cell>
        </row>
        <row r="56">
          <cell r="A56" t="str">
            <v>HS효성첨단소재</v>
          </cell>
          <cell r="B56" t="str">
            <v>298050</v>
          </cell>
          <cell r="C56" t="str">
            <v>2023</v>
          </cell>
          <cell r="D56" t="str">
            <v>12</v>
          </cell>
          <cell r="E56" t="str">
            <v>화학</v>
          </cell>
          <cell r="F56">
            <v>2.11</v>
          </cell>
          <cell r="G56" t="str">
            <v>-</v>
          </cell>
          <cell r="H56">
            <v>5000</v>
          </cell>
          <cell r="I56">
            <v>4479948</v>
          </cell>
          <cell r="J56">
            <v>6500</v>
          </cell>
          <cell r="K56">
            <v>61.457999999999998</v>
          </cell>
          <cell r="L56">
            <v>29042143000</v>
          </cell>
          <cell r="M56">
            <v>1.6</v>
          </cell>
          <cell r="N56">
            <v>823414442400</v>
          </cell>
          <cell r="O56">
            <v>16.48</v>
          </cell>
          <cell r="P56">
            <v>0.79</v>
          </cell>
          <cell r="Q56">
            <v>11154</v>
          </cell>
        </row>
        <row r="57">
          <cell r="A57" t="str">
            <v>iM금융지주</v>
          </cell>
          <cell r="B57" t="str">
            <v>139130</v>
          </cell>
          <cell r="C57" t="str">
            <v>2023</v>
          </cell>
          <cell r="D57" t="str">
            <v>12</v>
          </cell>
          <cell r="E57" t="str">
            <v>금융</v>
          </cell>
          <cell r="F57">
            <v>3.86</v>
          </cell>
          <cell r="G57" t="str">
            <v>-</v>
          </cell>
          <cell r="H57">
            <v>5000</v>
          </cell>
          <cell r="I57">
            <v>169145833</v>
          </cell>
          <cell r="J57">
            <v>550</v>
          </cell>
          <cell r="K57">
            <v>22.202999999999999</v>
          </cell>
          <cell r="L57">
            <v>91516057600</v>
          </cell>
          <cell r="M57">
            <v>6</v>
          </cell>
          <cell r="N57">
            <v>2317381723800</v>
          </cell>
          <cell r="O57">
            <v>12.76</v>
          </cell>
          <cell r="P57">
            <v>0.4</v>
          </cell>
          <cell r="Q57">
            <v>1121</v>
          </cell>
        </row>
        <row r="58">
          <cell r="A58" t="str">
            <v>INVENI</v>
          </cell>
          <cell r="B58" t="str">
            <v>015360</v>
          </cell>
          <cell r="C58" t="str">
            <v>2023</v>
          </cell>
          <cell r="D58" t="str">
            <v>12</v>
          </cell>
          <cell r="E58" t="str">
            <v>일반서비스</v>
          </cell>
          <cell r="F58">
            <v>0.87</v>
          </cell>
          <cell r="G58" t="str">
            <v>-</v>
          </cell>
          <cell r="H58">
            <v>5000</v>
          </cell>
          <cell r="I58">
            <v>6000000</v>
          </cell>
          <cell r="J58">
            <v>8750</v>
          </cell>
          <cell r="K58">
            <v>109.61</v>
          </cell>
          <cell r="L58">
            <v>37325653750</v>
          </cell>
          <cell r="M58">
            <v>25.6</v>
          </cell>
          <cell r="N58">
            <v>374400000000</v>
          </cell>
          <cell r="O58">
            <v>9.19</v>
          </cell>
          <cell r="P58">
            <v>0.56000000000000005</v>
          </cell>
          <cell r="Q58">
            <v>6789</v>
          </cell>
        </row>
        <row r="59">
          <cell r="A59" t="str">
            <v>ISC</v>
          </cell>
          <cell r="B59" t="str">
            <v>095340</v>
          </cell>
          <cell r="C59" t="str">
            <v>2023</v>
          </cell>
          <cell r="D59" t="str">
            <v>12</v>
          </cell>
          <cell r="E59" t="str">
            <v>반도체</v>
          </cell>
          <cell r="F59">
            <v>0.59</v>
          </cell>
          <cell r="G59" t="str">
            <v>-</v>
          </cell>
          <cell r="H59">
            <v>500</v>
          </cell>
          <cell r="I59">
            <v>21197058</v>
          </cell>
          <cell r="J59">
            <v>200</v>
          </cell>
          <cell r="K59">
            <v>30.132000000000001</v>
          </cell>
          <cell r="L59">
            <v>4092838400</v>
          </cell>
          <cell r="M59">
            <v>0.2</v>
          </cell>
          <cell r="N59">
            <v>1365090535200</v>
          </cell>
          <cell r="O59">
            <v>24.11</v>
          </cell>
          <cell r="P59">
            <v>2.52</v>
          </cell>
          <cell r="Q59">
            <v>2671</v>
          </cell>
        </row>
        <row r="60">
          <cell r="A60" t="str">
            <v>JB금융지주</v>
          </cell>
          <cell r="B60" t="str">
            <v>175330</v>
          </cell>
          <cell r="C60" t="str">
            <v>2023</v>
          </cell>
          <cell r="D60" t="str">
            <v>12</v>
          </cell>
          <cell r="E60" t="str">
            <v>금융</v>
          </cell>
          <cell r="F60">
            <v>3.86</v>
          </cell>
          <cell r="G60" t="str">
            <v>-</v>
          </cell>
          <cell r="H60">
            <v>5000</v>
          </cell>
          <cell r="I60">
            <v>196982894</v>
          </cell>
          <cell r="J60">
            <v>855</v>
          </cell>
          <cell r="K60">
            <v>27.172000000000001</v>
          </cell>
          <cell r="L60">
            <v>164098429140</v>
          </cell>
          <cell r="M60">
            <v>6.5</v>
          </cell>
          <cell r="N60">
            <v>4244265796800</v>
          </cell>
          <cell r="O60">
            <v>6.46</v>
          </cell>
          <cell r="P60">
            <v>0.76</v>
          </cell>
          <cell r="Q60">
            <v>3439</v>
          </cell>
        </row>
        <row r="61">
          <cell r="A61" t="str">
            <v>JW생명과학</v>
          </cell>
          <cell r="B61" t="str">
            <v>234080</v>
          </cell>
          <cell r="C61" t="str">
            <v>2023</v>
          </cell>
          <cell r="D61" t="str">
            <v>12</v>
          </cell>
          <cell r="E61" t="str">
            <v>제약</v>
          </cell>
          <cell r="F61">
            <v>0.23</v>
          </cell>
          <cell r="G61" t="str">
            <v>-</v>
          </cell>
          <cell r="H61">
            <v>2500</v>
          </cell>
          <cell r="I61">
            <v>15834554</v>
          </cell>
          <cell r="J61">
            <v>500</v>
          </cell>
          <cell r="K61">
            <v>27.51</v>
          </cell>
          <cell r="L61">
            <v>7742277000</v>
          </cell>
          <cell r="M61">
            <v>3.8</v>
          </cell>
          <cell r="N61">
            <v>190172993540</v>
          </cell>
          <cell r="O61">
            <v>4.2300000000000004</v>
          </cell>
          <cell r="P61">
            <v>0.93</v>
          </cell>
          <cell r="Q61">
            <v>2841</v>
          </cell>
        </row>
        <row r="62">
          <cell r="A62" t="str">
            <v>JW중외제약</v>
          </cell>
          <cell r="B62" t="str">
            <v>001060</v>
          </cell>
          <cell r="C62" t="str">
            <v>2023</v>
          </cell>
          <cell r="D62" t="str">
            <v>12</v>
          </cell>
          <cell r="E62" t="str">
            <v>제약</v>
          </cell>
          <cell r="F62">
            <v>0.23</v>
          </cell>
          <cell r="G62" t="str">
            <v>-</v>
          </cell>
          <cell r="H62">
            <v>2500</v>
          </cell>
          <cell r="I62">
            <v>22835036</v>
          </cell>
          <cell r="J62">
            <v>400</v>
          </cell>
          <cell r="K62">
            <v>25.15</v>
          </cell>
          <cell r="L62">
            <v>9665252800</v>
          </cell>
          <cell r="M62">
            <v>1.1000000000000001</v>
          </cell>
          <cell r="N62">
            <v>519276239000</v>
          </cell>
          <cell r="O62">
            <v>8.43</v>
          </cell>
          <cell r="P62">
            <v>1.66</v>
          </cell>
          <cell r="Q62">
            <v>2644</v>
          </cell>
        </row>
        <row r="63">
          <cell r="A63" t="str">
            <v>JW홀딩스</v>
          </cell>
          <cell r="B63" t="str">
            <v>096760</v>
          </cell>
          <cell r="C63" t="str">
            <v>2023</v>
          </cell>
          <cell r="D63" t="str">
            <v>12</v>
          </cell>
          <cell r="E63" t="str">
            <v>금융</v>
          </cell>
          <cell r="F63">
            <v>3.86</v>
          </cell>
          <cell r="G63" t="str">
            <v>-</v>
          </cell>
          <cell r="H63">
            <v>500</v>
          </cell>
          <cell r="I63">
            <v>72508159</v>
          </cell>
          <cell r="J63">
            <v>105</v>
          </cell>
          <cell r="K63">
            <v>23.974</v>
          </cell>
          <cell r="L63">
            <v>7438111590</v>
          </cell>
          <cell r="M63">
            <v>2.9</v>
          </cell>
          <cell r="N63">
            <v>252823301640</v>
          </cell>
          <cell r="O63">
            <v>3.91</v>
          </cell>
          <cell r="P63">
            <v>1.05</v>
          </cell>
          <cell r="Q63">
            <v>874</v>
          </cell>
        </row>
        <row r="64">
          <cell r="A64" t="str">
            <v>JYP Ent.</v>
          </cell>
          <cell r="B64" t="str">
            <v>035900</v>
          </cell>
          <cell r="C64" t="str">
            <v>2023</v>
          </cell>
          <cell r="D64" t="str">
            <v>12</v>
          </cell>
          <cell r="E64" t="str">
            <v>오락·문화</v>
          </cell>
          <cell r="F64">
            <v>0.41</v>
          </cell>
          <cell r="G64" t="str">
            <v>-</v>
          </cell>
          <cell r="H64">
            <v>500</v>
          </cell>
          <cell r="I64">
            <v>35517492</v>
          </cell>
          <cell r="J64">
            <v>574</v>
          </cell>
          <cell r="K64">
            <v>18.102</v>
          </cell>
          <cell r="L64">
            <v>19009765866</v>
          </cell>
          <cell r="M64">
            <v>0.6</v>
          </cell>
          <cell r="N64">
            <v>2817726615600</v>
          </cell>
          <cell r="O64">
            <v>26.87</v>
          </cell>
          <cell r="P64">
            <v>5.49</v>
          </cell>
          <cell r="Q64">
            <v>2951</v>
          </cell>
        </row>
        <row r="65">
          <cell r="A65" t="str">
            <v>KBG</v>
          </cell>
          <cell r="B65" t="str">
            <v>318000</v>
          </cell>
          <cell r="C65" t="str">
            <v>2023</v>
          </cell>
          <cell r="D65" t="str">
            <v>12</v>
          </cell>
          <cell r="E65" t="str">
            <v>화학</v>
          </cell>
          <cell r="F65">
            <v>0.48</v>
          </cell>
          <cell r="G65" t="str">
            <v>-</v>
          </cell>
          <cell r="H65">
            <v>200</v>
          </cell>
          <cell r="I65">
            <v>8740223</v>
          </cell>
          <cell r="J65">
            <v>100</v>
          </cell>
          <cell r="K65">
            <v>18.981999999999999</v>
          </cell>
          <cell r="L65">
            <v>869936100</v>
          </cell>
          <cell r="M65">
            <v>1.2</v>
          </cell>
          <cell r="N65">
            <v>45711366290</v>
          </cell>
          <cell r="O65">
            <v>12.08</v>
          </cell>
          <cell r="P65">
            <v>1.01</v>
          </cell>
          <cell r="Q65">
            <v>433</v>
          </cell>
        </row>
        <row r="66">
          <cell r="A66" t="str">
            <v>KB금융</v>
          </cell>
          <cell r="B66" t="str">
            <v>105560</v>
          </cell>
          <cell r="C66" t="str">
            <v>2023</v>
          </cell>
          <cell r="D66" t="str">
            <v>12</v>
          </cell>
          <cell r="E66" t="str">
            <v>금융</v>
          </cell>
          <cell r="F66">
            <v>3.86</v>
          </cell>
          <cell r="G66" t="str">
            <v>-</v>
          </cell>
          <cell r="H66">
            <v>5000</v>
          </cell>
          <cell r="I66">
            <v>403511072</v>
          </cell>
          <cell r="J66">
            <v>3060</v>
          </cell>
          <cell r="K66">
            <v>25.725000000000001</v>
          </cell>
          <cell r="L66">
            <v>1173936610920</v>
          </cell>
          <cell r="M66">
            <v>4.8</v>
          </cell>
          <cell r="N66">
            <v>43181510059600</v>
          </cell>
          <cell r="O66">
            <v>8.7899999999999991</v>
          </cell>
          <cell r="P66">
            <v>0.73</v>
          </cell>
          <cell r="Q66">
            <v>12880</v>
          </cell>
        </row>
        <row r="67">
          <cell r="A67" t="str">
            <v>KB오토시스</v>
          </cell>
          <cell r="B67" t="str">
            <v>024120</v>
          </cell>
          <cell r="C67" t="str">
            <v>2023</v>
          </cell>
          <cell r="D67" t="str">
            <v>12</v>
          </cell>
          <cell r="E67" t="str">
            <v>운송장비·부품</v>
          </cell>
          <cell r="F67">
            <v>0.89</v>
          </cell>
          <cell r="G67" t="str">
            <v>-</v>
          </cell>
          <cell r="H67">
            <v>500</v>
          </cell>
          <cell r="I67">
            <v>11500000</v>
          </cell>
          <cell r="J67">
            <v>150</v>
          </cell>
          <cell r="K67">
            <v>162.429</v>
          </cell>
          <cell r="L67">
            <v>1725000000</v>
          </cell>
          <cell r="M67">
            <v>3</v>
          </cell>
          <cell r="N67">
            <v>41975000000</v>
          </cell>
          <cell r="O67">
            <v>14.26</v>
          </cell>
          <cell r="P67">
            <v>0.35</v>
          </cell>
          <cell r="Q67">
            <v>256</v>
          </cell>
        </row>
        <row r="68">
          <cell r="A68" t="str">
            <v>KCC건설</v>
          </cell>
          <cell r="B68" t="str">
            <v>021320</v>
          </cell>
          <cell r="C68" t="str">
            <v>2023</v>
          </cell>
          <cell r="D68" t="str">
            <v>12</v>
          </cell>
          <cell r="E68" t="str">
            <v>건설</v>
          </cell>
          <cell r="F68">
            <v>2.14</v>
          </cell>
          <cell r="G68" t="str">
            <v>-</v>
          </cell>
          <cell r="H68">
            <v>5000</v>
          </cell>
          <cell r="I68">
            <v>21400000</v>
          </cell>
          <cell r="J68">
            <v>130</v>
          </cell>
          <cell r="K68">
            <v>25.05</v>
          </cell>
          <cell r="L68">
            <v>2592906680</v>
          </cell>
          <cell r="M68">
            <v>2.5</v>
          </cell>
          <cell r="N68">
            <v>108070000000</v>
          </cell>
          <cell r="O68">
            <v>6.31</v>
          </cell>
          <cell r="P68">
            <v>0.2</v>
          </cell>
          <cell r="Q68">
            <v>800</v>
          </cell>
        </row>
        <row r="69">
          <cell r="A69" t="str">
            <v>KC그린홀딩스</v>
          </cell>
          <cell r="B69" t="str">
            <v>009440</v>
          </cell>
          <cell r="C69" t="str">
            <v>2023</v>
          </cell>
          <cell r="D69" t="str">
            <v>12</v>
          </cell>
          <cell r="E69" t="str">
            <v>금융</v>
          </cell>
          <cell r="F69">
            <v>3.86</v>
          </cell>
          <cell r="G69" t="str">
            <v>-</v>
          </cell>
          <cell r="H69">
            <v>500</v>
          </cell>
          <cell r="I69">
            <v>22434980</v>
          </cell>
          <cell r="J69">
            <v>50</v>
          </cell>
          <cell r="K69">
            <v>-1.978</v>
          </cell>
          <cell r="L69">
            <v>1106249000</v>
          </cell>
          <cell r="M69">
            <v>1.34</v>
          </cell>
          <cell r="N69">
            <v>17568790596</v>
          </cell>
          <cell r="O69">
            <v>0.46</v>
          </cell>
          <cell r="P69">
            <v>0.11</v>
          </cell>
          <cell r="Q69">
            <v>1642</v>
          </cell>
        </row>
        <row r="70">
          <cell r="A70" t="str">
            <v>KEC</v>
          </cell>
          <cell r="B70" t="str">
            <v>092220</v>
          </cell>
          <cell r="C70" t="str">
            <v>2023</v>
          </cell>
          <cell r="D70" t="str">
            <v>12</v>
          </cell>
          <cell r="E70" t="str">
            <v>전기·전자</v>
          </cell>
          <cell r="F70">
            <v>1.25</v>
          </cell>
          <cell r="G70" t="str">
            <v>-</v>
          </cell>
          <cell r="H70">
            <v>500</v>
          </cell>
          <cell r="I70">
            <v>200763141</v>
          </cell>
          <cell r="J70">
            <v>20</v>
          </cell>
          <cell r="K70">
            <v>-10.622999999999999</v>
          </cell>
          <cell r="L70">
            <v>4015262820</v>
          </cell>
          <cell r="M70">
            <v>1.2</v>
          </cell>
          <cell r="N70">
            <v>156996776262</v>
          </cell>
          <cell r="O70" t="str">
            <v>-</v>
          </cell>
          <cell r="P70">
            <v>0.45</v>
          </cell>
          <cell r="Q70" t="str">
            <v>-</v>
          </cell>
        </row>
        <row r="71">
          <cell r="A71" t="str">
            <v>KG모빌리언스</v>
          </cell>
          <cell r="B71" t="str">
            <v>046440</v>
          </cell>
          <cell r="C71" t="str">
            <v>2023</v>
          </cell>
          <cell r="D71" t="str">
            <v>12</v>
          </cell>
          <cell r="E71" t="str">
            <v>소프트웨어</v>
          </cell>
          <cell r="F71">
            <v>0.55000000000000004</v>
          </cell>
          <cell r="G71" t="str">
            <v>-</v>
          </cell>
          <cell r="H71">
            <v>500</v>
          </cell>
          <cell r="I71">
            <v>38825568</v>
          </cell>
          <cell r="J71">
            <v>220</v>
          </cell>
          <cell r="K71">
            <v>19.747</v>
          </cell>
          <cell r="L71">
            <v>8162664840</v>
          </cell>
          <cell r="M71">
            <v>3.9</v>
          </cell>
          <cell r="N71">
            <v>201077142580</v>
          </cell>
          <cell r="O71">
            <v>20.190000000000001</v>
          </cell>
          <cell r="P71">
            <v>0.56000000000000005</v>
          </cell>
          <cell r="Q71">
            <v>262</v>
          </cell>
        </row>
        <row r="72">
          <cell r="A72" t="str">
            <v>KG스틸</v>
          </cell>
          <cell r="B72" t="str">
            <v>016380</v>
          </cell>
          <cell r="C72" t="str">
            <v>2023</v>
          </cell>
          <cell r="D72" t="str">
            <v>12</v>
          </cell>
          <cell r="E72" t="str">
            <v>금속</v>
          </cell>
          <cell r="F72">
            <v>2.37</v>
          </cell>
          <cell r="G72" t="str">
            <v>-</v>
          </cell>
          <cell r="H72">
            <v>5000</v>
          </cell>
          <cell r="I72">
            <v>100008897</v>
          </cell>
          <cell r="J72">
            <v>200</v>
          </cell>
          <cell r="K72">
            <v>8.5079999999999991</v>
          </cell>
          <cell r="L72">
            <v>20013639150</v>
          </cell>
          <cell r="M72">
            <v>2.2999999999999998</v>
          </cell>
          <cell r="N72">
            <v>580051602600</v>
          </cell>
          <cell r="O72">
            <v>4.33</v>
          </cell>
          <cell r="P72">
            <v>0.28999999999999998</v>
          </cell>
          <cell r="Q72">
            <v>1338</v>
          </cell>
        </row>
        <row r="73">
          <cell r="A73" t="str">
            <v>KG에코솔루션</v>
          </cell>
          <cell r="B73" t="str">
            <v>151860</v>
          </cell>
          <cell r="C73" t="str">
            <v>2023</v>
          </cell>
          <cell r="D73" t="str">
            <v>12</v>
          </cell>
          <cell r="E73" t="str">
            <v>화학</v>
          </cell>
          <cell r="F73">
            <v>0.48</v>
          </cell>
          <cell r="G73" t="str">
            <v>-</v>
          </cell>
          <cell r="H73">
            <v>500</v>
          </cell>
          <cell r="I73">
            <v>36000000</v>
          </cell>
          <cell r="J73">
            <v>120</v>
          </cell>
          <cell r="K73">
            <v>1.9670000000000001</v>
          </cell>
          <cell r="L73">
            <v>4320000000</v>
          </cell>
          <cell r="M73">
            <v>1.1200000000000001</v>
          </cell>
          <cell r="N73">
            <v>292282432280</v>
          </cell>
          <cell r="O73">
            <v>3.27</v>
          </cell>
          <cell r="P73">
            <v>0.19</v>
          </cell>
          <cell r="Q73">
            <v>1876</v>
          </cell>
        </row>
        <row r="74">
          <cell r="A74" t="str">
            <v>KG이니시스</v>
          </cell>
          <cell r="B74" t="str">
            <v>035600</v>
          </cell>
          <cell r="C74" t="str">
            <v>2023</v>
          </cell>
          <cell r="D74" t="str">
            <v>12</v>
          </cell>
          <cell r="E74" t="str">
            <v>소프트웨어</v>
          </cell>
          <cell r="F74">
            <v>0.55000000000000004</v>
          </cell>
          <cell r="G74" t="str">
            <v>-</v>
          </cell>
          <cell r="H74">
            <v>500</v>
          </cell>
          <cell r="I74">
            <v>27904434</v>
          </cell>
          <cell r="J74">
            <v>420</v>
          </cell>
          <cell r="K74">
            <v>11.513</v>
          </cell>
          <cell r="L74">
            <v>11179764960</v>
          </cell>
          <cell r="M74">
            <v>3.4</v>
          </cell>
          <cell r="N74">
            <v>289321557000</v>
          </cell>
          <cell r="O74">
            <v>6.78</v>
          </cell>
          <cell r="P74">
            <v>0.57999999999999996</v>
          </cell>
          <cell r="Q74">
            <v>1549</v>
          </cell>
        </row>
        <row r="75">
          <cell r="A75" t="str">
            <v>KG케미칼</v>
          </cell>
          <cell r="B75" t="str">
            <v>001390</v>
          </cell>
          <cell r="C75" t="str">
            <v>2023</v>
          </cell>
          <cell r="D75" t="str">
            <v>12</v>
          </cell>
          <cell r="E75" t="str">
            <v>화학</v>
          </cell>
          <cell r="F75">
            <v>2.11</v>
          </cell>
          <cell r="G75" t="str">
            <v>-</v>
          </cell>
          <cell r="H75">
            <v>1000</v>
          </cell>
          <cell r="I75">
            <v>68469040</v>
          </cell>
          <cell r="J75">
            <v>120</v>
          </cell>
          <cell r="K75">
            <v>2.343</v>
          </cell>
          <cell r="L75">
            <v>8216284800</v>
          </cell>
          <cell r="M75">
            <v>1.7</v>
          </cell>
          <cell r="N75">
            <v>326254975600</v>
          </cell>
          <cell r="O75">
            <v>5.18</v>
          </cell>
          <cell r="P75">
            <v>0.34</v>
          </cell>
          <cell r="Q75">
            <v>919</v>
          </cell>
        </row>
        <row r="76">
          <cell r="A76" t="str">
            <v>KH바텍</v>
          </cell>
          <cell r="B76" t="str">
            <v>060720</v>
          </cell>
          <cell r="C76" t="str">
            <v>2023</v>
          </cell>
          <cell r="D76" t="str">
            <v>12</v>
          </cell>
          <cell r="E76" t="str">
            <v>IT부품</v>
          </cell>
          <cell r="F76">
            <v>0.66</v>
          </cell>
          <cell r="G76" t="str">
            <v>-</v>
          </cell>
          <cell r="H76">
            <v>500</v>
          </cell>
          <cell r="I76">
            <v>23677442</v>
          </cell>
          <cell r="J76">
            <v>400</v>
          </cell>
          <cell r="K76">
            <v>28.805</v>
          </cell>
          <cell r="L76">
            <v>8910976800</v>
          </cell>
          <cell r="M76">
            <v>2.8</v>
          </cell>
          <cell r="N76">
            <v>277262845820</v>
          </cell>
          <cell r="O76">
            <v>12.2</v>
          </cell>
          <cell r="P76">
            <v>0.98</v>
          </cell>
          <cell r="Q76">
            <v>960</v>
          </cell>
        </row>
        <row r="77">
          <cell r="A77" t="str">
            <v>KISCO홀딩스</v>
          </cell>
          <cell r="B77" t="str">
            <v>001940</v>
          </cell>
          <cell r="C77" t="str">
            <v>2023</v>
          </cell>
          <cell r="D77" t="str">
            <v>12</v>
          </cell>
          <cell r="E77" t="str">
            <v>금속</v>
          </cell>
          <cell r="F77">
            <v>2.37</v>
          </cell>
          <cell r="G77" t="str">
            <v>-</v>
          </cell>
          <cell r="H77">
            <v>1000</v>
          </cell>
          <cell r="I77">
            <v>16176380</v>
          </cell>
          <cell r="J77">
            <v>900</v>
          </cell>
          <cell r="K77">
            <v>9.2390000000000008</v>
          </cell>
          <cell r="L77">
            <v>12028989600</v>
          </cell>
          <cell r="M77">
            <v>3.8</v>
          </cell>
          <cell r="N77">
            <v>331018473000</v>
          </cell>
          <cell r="O77">
            <v>9.16</v>
          </cell>
          <cell r="P77">
            <v>0.25</v>
          </cell>
          <cell r="Q77">
            <v>2548</v>
          </cell>
        </row>
        <row r="78">
          <cell r="A78" t="str">
            <v>KNN</v>
          </cell>
          <cell r="B78" t="str">
            <v>058400</v>
          </cell>
          <cell r="C78" t="str">
            <v>2023</v>
          </cell>
          <cell r="D78" t="str">
            <v>12</v>
          </cell>
          <cell r="E78" t="str">
            <v>방송서비스</v>
          </cell>
          <cell r="F78">
            <v>0.56999999999999995</v>
          </cell>
          <cell r="G78" t="str">
            <v>-</v>
          </cell>
          <cell r="H78">
            <v>500</v>
          </cell>
          <cell r="I78">
            <v>132429720</v>
          </cell>
          <cell r="J78">
            <v>20</v>
          </cell>
          <cell r="K78">
            <v>31.347999999999999</v>
          </cell>
          <cell r="L78">
            <v>2648594400</v>
          </cell>
          <cell r="M78">
            <v>1.75</v>
          </cell>
          <cell r="N78">
            <v>97865563080</v>
          </cell>
          <cell r="O78">
            <v>12.11</v>
          </cell>
          <cell r="P78">
            <v>0.45</v>
          </cell>
          <cell r="Q78">
            <v>61</v>
          </cell>
        </row>
        <row r="79">
          <cell r="A79" t="str">
            <v>KPX케미칼</v>
          </cell>
          <cell r="B79" t="str">
            <v>025000</v>
          </cell>
          <cell r="C79" t="str">
            <v>2023</v>
          </cell>
          <cell r="D79" t="str">
            <v>12</v>
          </cell>
          <cell r="E79" t="str">
            <v>화학</v>
          </cell>
          <cell r="F79">
            <v>2.11</v>
          </cell>
          <cell r="G79" t="str">
            <v>-</v>
          </cell>
          <cell r="H79">
            <v>5000</v>
          </cell>
          <cell r="I79">
            <v>4840000</v>
          </cell>
          <cell r="J79">
            <v>3000</v>
          </cell>
          <cell r="K79">
            <v>21.687999999999999</v>
          </cell>
          <cell r="L79">
            <v>14265663000</v>
          </cell>
          <cell r="M79">
            <v>6.7</v>
          </cell>
          <cell r="N79">
            <v>243452000000</v>
          </cell>
          <cell r="O79">
            <v>3.72</v>
          </cell>
          <cell r="P79">
            <v>0.35</v>
          </cell>
          <cell r="Q79">
            <v>13504</v>
          </cell>
        </row>
        <row r="80">
          <cell r="A80" t="str">
            <v>KPX홀딩스</v>
          </cell>
          <cell r="B80" t="str">
            <v>092230</v>
          </cell>
          <cell r="C80" t="str">
            <v>2023</v>
          </cell>
          <cell r="D80" t="str">
            <v>12</v>
          </cell>
          <cell r="E80" t="str">
            <v>화학</v>
          </cell>
          <cell r="F80">
            <v>2.11</v>
          </cell>
          <cell r="G80" t="str">
            <v>-</v>
          </cell>
          <cell r="H80">
            <v>5000</v>
          </cell>
          <cell r="I80">
            <v>4224646</v>
          </cell>
          <cell r="J80">
            <v>3500</v>
          </cell>
          <cell r="K80">
            <v>10.013999999999999</v>
          </cell>
          <cell r="L80">
            <v>13759231500</v>
          </cell>
          <cell r="M80">
            <v>6.7</v>
          </cell>
          <cell r="N80">
            <v>283051282000</v>
          </cell>
          <cell r="O80">
            <v>3.39</v>
          </cell>
          <cell r="P80">
            <v>0.26</v>
          </cell>
          <cell r="Q80">
            <v>19783</v>
          </cell>
        </row>
        <row r="81">
          <cell r="A81" t="str">
            <v>KSS해운</v>
          </cell>
          <cell r="B81" t="str">
            <v>044450</v>
          </cell>
          <cell r="C81" t="str">
            <v>2023</v>
          </cell>
          <cell r="D81" t="str">
            <v>12</v>
          </cell>
          <cell r="E81" t="str">
            <v>운송·창고</v>
          </cell>
          <cell r="F81">
            <v>2.66</v>
          </cell>
          <cell r="G81" t="str">
            <v>-</v>
          </cell>
          <cell r="H81">
            <v>500</v>
          </cell>
          <cell r="I81">
            <v>23085880</v>
          </cell>
          <cell r="J81">
            <v>350</v>
          </cell>
          <cell r="K81">
            <v>46.369</v>
          </cell>
          <cell r="L81">
            <v>7902133750</v>
          </cell>
          <cell r="M81">
            <v>3.7</v>
          </cell>
          <cell r="N81">
            <v>220239295200</v>
          </cell>
          <cell r="O81">
            <v>3.75</v>
          </cell>
          <cell r="P81">
            <v>0.41</v>
          </cell>
          <cell r="Q81">
            <v>2543</v>
          </cell>
        </row>
        <row r="82">
          <cell r="A82" t="str">
            <v>KTis</v>
          </cell>
          <cell r="B82" t="str">
            <v>058860</v>
          </cell>
          <cell r="C82" t="str">
            <v>2023</v>
          </cell>
          <cell r="D82" t="str">
            <v>12</v>
          </cell>
          <cell r="E82" t="str">
            <v>일반서비스</v>
          </cell>
          <cell r="F82">
            <v>0.87</v>
          </cell>
          <cell r="G82" t="str">
            <v>-</v>
          </cell>
          <cell r="H82">
            <v>500</v>
          </cell>
          <cell r="I82">
            <v>34802000</v>
          </cell>
          <cell r="J82">
            <v>120</v>
          </cell>
          <cell r="K82">
            <v>26.393000000000001</v>
          </cell>
          <cell r="L82">
            <v>3674373840</v>
          </cell>
          <cell r="M82">
            <v>3.87</v>
          </cell>
          <cell r="N82">
            <v>100751790000</v>
          </cell>
          <cell r="O82">
            <v>7.48</v>
          </cell>
          <cell r="P82">
            <v>0.43</v>
          </cell>
          <cell r="Q82">
            <v>387</v>
          </cell>
        </row>
        <row r="83">
          <cell r="A83" t="str">
            <v>KT나스미디어</v>
          </cell>
          <cell r="B83" t="str">
            <v>089600</v>
          </cell>
          <cell r="C83" t="str">
            <v>2023</v>
          </cell>
          <cell r="D83" t="str">
            <v>12</v>
          </cell>
          <cell r="E83" t="str">
            <v>일반서비스</v>
          </cell>
          <cell r="F83">
            <v>0.56000000000000005</v>
          </cell>
          <cell r="G83" t="str">
            <v>-</v>
          </cell>
          <cell r="H83">
            <v>500</v>
          </cell>
          <cell r="I83">
            <v>11568163</v>
          </cell>
          <cell r="J83">
            <v>700</v>
          </cell>
          <cell r="K83">
            <v>44.706000000000003</v>
          </cell>
          <cell r="L83">
            <v>7914318300</v>
          </cell>
          <cell r="M83">
            <v>3.5</v>
          </cell>
          <cell r="N83">
            <v>178149710200</v>
          </cell>
          <cell r="O83" t="str">
            <v>-</v>
          </cell>
          <cell r="P83">
            <v>0.87</v>
          </cell>
          <cell r="Q83" t="str">
            <v>-</v>
          </cell>
        </row>
        <row r="84">
          <cell r="A84" t="str">
            <v>KX</v>
          </cell>
          <cell r="B84" t="str">
            <v>122450</v>
          </cell>
          <cell r="C84" t="str">
            <v>2023</v>
          </cell>
          <cell r="D84" t="str">
            <v>12</v>
          </cell>
          <cell r="E84" t="str">
            <v>방송서비스</v>
          </cell>
          <cell r="F84">
            <v>0.56999999999999995</v>
          </cell>
          <cell r="G84" t="str">
            <v>-</v>
          </cell>
          <cell r="H84">
            <v>500</v>
          </cell>
          <cell r="I84">
            <v>45335964</v>
          </cell>
          <cell r="J84">
            <v>200</v>
          </cell>
          <cell r="K84">
            <v>31.216999999999999</v>
          </cell>
          <cell r="L84">
            <v>8303769200</v>
          </cell>
          <cell r="M84">
            <v>3.9</v>
          </cell>
          <cell r="N84">
            <v>181296228530</v>
          </cell>
          <cell r="O84">
            <v>2.04</v>
          </cell>
          <cell r="P84">
            <v>0.49</v>
          </cell>
          <cell r="Q84">
            <v>1986</v>
          </cell>
        </row>
        <row r="85">
          <cell r="A85" t="str">
            <v>KZ정밀</v>
          </cell>
          <cell r="B85" t="str">
            <v>036560</v>
          </cell>
          <cell r="C85" t="str">
            <v>2023</v>
          </cell>
          <cell r="D85" t="str">
            <v>12</v>
          </cell>
          <cell r="E85" t="str">
            <v>기계·장비</v>
          </cell>
          <cell r="F85">
            <v>0.49</v>
          </cell>
          <cell r="G85" t="str">
            <v>-</v>
          </cell>
          <cell r="H85">
            <v>500</v>
          </cell>
          <cell r="I85">
            <v>15750000</v>
          </cell>
          <cell r="J85">
            <v>600</v>
          </cell>
          <cell r="K85">
            <v>32.347999999999999</v>
          </cell>
          <cell r="L85">
            <v>9450000000</v>
          </cell>
          <cell r="M85">
            <v>4.5999999999999996</v>
          </cell>
          <cell r="N85">
            <v>251685000000</v>
          </cell>
          <cell r="O85">
            <v>13.11</v>
          </cell>
          <cell r="P85">
            <v>0.52</v>
          </cell>
          <cell r="Q85">
            <v>1219</v>
          </cell>
        </row>
        <row r="86">
          <cell r="A86" t="str">
            <v>LB인베스트먼트</v>
          </cell>
          <cell r="B86" t="str">
            <v>309960</v>
          </cell>
          <cell r="C86" t="str">
            <v>2023</v>
          </cell>
          <cell r="D86" t="str">
            <v>12</v>
          </cell>
          <cell r="E86" t="str">
            <v>금융</v>
          </cell>
          <cell r="F86">
            <v>0.34</v>
          </cell>
          <cell r="G86" t="str">
            <v>-</v>
          </cell>
          <cell r="H86">
            <v>1000</v>
          </cell>
          <cell r="I86">
            <v>23217239</v>
          </cell>
          <cell r="J86">
            <v>200</v>
          </cell>
          <cell r="K86">
            <v>71.614999999999995</v>
          </cell>
          <cell r="L86">
            <v>4599088600</v>
          </cell>
          <cell r="M86">
            <v>4.4000000000000004</v>
          </cell>
          <cell r="N86">
            <v>118175746510</v>
          </cell>
          <cell r="O86">
            <v>13.65</v>
          </cell>
          <cell r="P86">
            <v>0.98</v>
          </cell>
          <cell r="Q86">
            <v>373</v>
          </cell>
        </row>
        <row r="87">
          <cell r="A87" t="str">
            <v>LF</v>
          </cell>
          <cell r="B87" t="str">
            <v>093050</v>
          </cell>
          <cell r="C87" t="str">
            <v>2023</v>
          </cell>
          <cell r="D87" t="str">
            <v>12</v>
          </cell>
          <cell r="E87" t="str">
            <v>섬유·의류</v>
          </cell>
          <cell r="F87">
            <v>2.34</v>
          </cell>
          <cell r="G87" t="str">
            <v>-</v>
          </cell>
          <cell r="H87">
            <v>5000</v>
          </cell>
          <cell r="I87">
            <v>29240000</v>
          </cell>
          <cell r="J87">
            <v>700</v>
          </cell>
          <cell r="K87">
            <v>24.885999999999999</v>
          </cell>
          <cell r="L87">
            <v>19922000000</v>
          </cell>
          <cell r="M87">
            <v>5.0999999999999996</v>
          </cell>
          <cell r="N87">
            <v>545033600000</v>
          </cell>
          <cell r="O87">
            <v>6.92</v>
          </cell>
          <cell r="P87">
            <v>0.33</v>
          </cell>
          <cell r="Q87">
            <v>2694</v>
          </cell>
        </row>
        <row r="88">
          <cell r="A88" t="str">
            <v>LG</v>
          </cell>
          <cell r="B88" t="str">
            <v>003550</v>
          </cell>
          <cell r="C88" t="str">
            <v>2023</v>
          </cell>
          <cell r="D88" t="str">
            <v>12</v>
          </cell>
          <cell r="E88" t="str">
            <v>금융</v>
          </cell>
          <cell r="F88">
            <v>3.86</v>
          </cell>
          <cell r="G88" t="str">
            <v>-</v>
          </cell>
          <cell r="H88">
            <v>5000</v>
          </cell>
          <cell r="I88">
            <v>157300993</v>
          </cell>
          <cell r="J88">
            <v>3100</v>
          </cell>
          <cell r="K88">
            <v>34.204000000000001</v>
          </cell>
          <cell r="L88">
            <v>483737140050</v>
          </cell>
          <cell r="M88">
            <v>3.6</v>
          </cell>
          <cell r="N88">
            <v>11746662025500</v>
          </cell>
          <cell r="O88">
            <v>20.12</v>
          </cell>
          <cell r="P88">
            <v>0.43</v>
          </cell>
          <cell r="Q88">
            <v>3712</v>
          </cell>
        </row>
        <row r="89">
          <cell r="A89" t="str">
            <v>LG생활건강</v>
          </cell>
          <cell r="B89" t="str">
            <v>051900</v>
          </cell>
          <cell r="C89" t="str">
            <v>2023</v>
          </cell>
          <cell r="D89" t="str">
            <v>12</v>
          </cell>
          <cell r="E89" t="str">
            <v>화학</v>
          </cell>
          <cell r="F89">
            <v>2.11</v>
          </cell>
          <cell r="G89" t="str">
            <v>-</v>
          </cell>
          <cell r="H89">
            <v>5000</v>
          </cell>
          <cell r="I89">
            <v>15618197</v>
          </cell>
          <cell r="J89">
            <v>3500</v>
          </cell>
          <cell r="K89">
            <v>35.927999999999997</v>
          </cell>
          <cell r="L89">
            <v>58750966950</v>
          </cell>
          <cell r="M89">
            <v>1</v>
          </cell>
          <cell r="N89">
            <v>4771359183500</v>
          </cell>
          <cell r="O89">
            <v>27.08</v>
          </cell>
          <cell r="P89">
            <v>0.92</v>
          </cell>
          <cell r="Q89">
            <v>11281</v>
          </cell>
        </row>
        <row r="90">
          <cell r="A90" t="str">
            <v>LG유플러스</v>
          </cell>
          <cell r="B90" t="str">
            <v>032640</v>
          </cell>
          <cell r="C90" t="str">
            <v>2023</v>
          </cell>
          <cell r="D90" t="str">
            <v>12</v>
          </cell>
          <cell r="E90" t="str">
            <v>통신</v>
          </cell>
          <cell r="F90">
            <v>6.11</v>
          </cell>
          <cell r="G90" t="str">
            <v>-</v>
          </cell>
          <cell r="H90">
            <v>5000</v>
          </cell>
          <cell r="I90">
            <v>436611361</v>
          </cell>
          <cell r="J90">
            <v>650</v>
          </cell>
          <cell r="K90">
            <v>44.33</v>
          </cell>
          <cell r="L90">
            <v>279388428800</v>
          </cell>
          <cell r="M90">
            <v>6.2</v>
          </cell>
          <cell r="N90">
            <v>6509875392510</v>
          </cell>
          <cell r="O90">
            <v>17.12</v>
          </cell>
          <cell r="P90">
            <v>0.75</v>
          </cell>
          <cell r="Q90">
            <v>871</v>
          </cell>
        </row>
        <row r="91">
          <cell r="A91" t="str">
            <v>LG이노텍</v>
          </cell>
          <cell r="B91" t="str">
            <v>011070</v>
          </cell>
          <cell r="C91" t="str">
            <v>2023</v>
          </cell>
          <cell r="D91" t="str">
            <v>12</v>
          </cell>
          <cell r="E91" t="str">
            <v>전기·전자</v>
          </cell>
          <cell r="F91">
            <v>1.25</v>
          </cell>
          <cell r="G91" t="str">
            <v>-</v>
          </cell>
          <cell r="H91">
            <v>5000</v>
          </cell>
          <cell r="I91">
            <v>23667107</v>
          </cell>
          <cell r="J91">
            <v>2610</v>
          </cell>
          <cell r="K91">
            <v>10.928000000000001</v>
          </cell>
          <cell r="L91">
            <v>61764363270</v>
          </cell>
          <cell r="M91">
            <v>1.1000000000000001</v>
          </cell>
          <cell r="N91">
            <v>3950040158300</v>
          </cell>
          <cell r="O91">
            <v>8.7899999999999991</v>
          </cell>
          <cell r="P91">
            <v>0.74</v>
          </cell>
          <cell r="Q91">
            <v>18985</v>
          </cell>
        </row>
        <row r="92">
          <cell r="A92" t="str">
            <v>LG전자</v>
          </cell>
          <cell r="B92" t="str">
            <v>066570</v>
          </cell>
          <cell r="C92" t="str">
            <v>2023</v>
          </cell>
          <cell r="D92" t="str">
            <v>12</v>
          </cell>
          <cell r="E92" t="str">
            <v>전기·전자</v>
          </cell>
          <cell r="F92">
            <v>1.25</v>
          </cell>
          <cell r="G92" t="str">
            <v>-</v>
          </cell>
          <cell r="H92">
            <v>5000</v>
          </cell>
          <cell r="I92">
            <v>163647814</v>
          </cell>
          <cell r="J92">
            <v>800</v>
          </cell>
          <cell r="K92">
            <v>12.593999999999999</v>
          </cell>
          <cell r="L92">
            <v>144911814550</v>
          </cell>
          <cell r="M92">
            <v>0.8</v>
          </cell>
          <cell r="N92">
            <v>12633611240800</v>
          </cell>
          <cell r="O92">
            <v>37.92</v>
          </cell>
          <cell r="P92">
            <v>0.66</v>
          </cell>
          <cell r="Q92">
            <v>2036</v>
          </cell>
        </row>
        <row r="93">
          <cell r="A93" t="str">
            <v>LG헬로비전</v>
          </cell>
          <cell r="B93" t="str">
            <v>037560</v>
          </cell>
          <cell r="C93" t="str">
            <v>2023</v>
          </cell>
          <cell r="D93" t="str">
            <v>12</v>
          </cell>
          <cell r="E93" t="str">
            <v>일반서비스</v>
          </cell>
          <cell r="F93">
            <v>0.87</v>
          </cell>
          <cell r="G93" t="str">
            <v>-</v>
          </cell>
          <cell r="H93">
            <v>2500</v>
          </cell>
          <cell r="I93">
            <v>77446865</v>
          </cell>
          <cell r="J93">
            <v>120</v>
          </cell>
          <cell r="K93">
            <v>-20.492000000000001</v>
          </cell>
          <cell r="L93">
            <v>9293623800</v>
          </cell>
          <cell r="M93">
            <v>3.4</v>
          </cell>
          <cell r="N93">
            <v>240859750150</v>
          </cell>
          <cell r="O93" t="str">
            <v>-</v>
          </cell>
          <cell r="P93">
            <v>0.54</v>
          </cell>
          <cell r="Q93" t="str">
            <v>-</v>
          </cell>
        </row>
        <row r="94">
          <cell r="A94" t="str">
            <v>LG화학</v>
          </cell>
          <cell r="B94" t="str">
            <v>051910</v>
          </cell>
          <cell r="C94" t="str">
            <v>2023</v>
          </cell>
          <cell r="D94" t="str">
            <v>12</v>
          </cell>
          <cell r="E94" t="str">
            <v>화학</v>
          </cell>
          <cell r="F94">
            <v>2.11</v>
          </cell>
          <cell r="G94" t="str">
            <v>-</v>
          </cell>
          <cell r="H94">
            <v>5000</v>
          </cell>
          <cell r="I94">
            <v>70592343</v>
          </cell>
          <cell r="J94">
            <v>3500</v>
          </cell>
          <cell r="K94">
            <v>13.36</v>
          </cell>
          <cell r="L94">
            <v>274346994950</v>
          </cell>
          <cell r="M94">
            <v>0.7</v>
          </cell>
          <cell r="N94">
            <v>19942336897500</v>
          </cell>
          <cell r="O94" t="str">
            <v>-</v>
          </cell>
          <cell r="P94">
            <v>0.66</v>
          </cell>
          <cell r="Q94" t="str">
            <v>-</v>
          </cell>
        </row>
        <row r="95">
          <cell r="A95" t="str">
            <v>LIG넥스원</v>
          </cell>
          <cell r="B95" t="str">
            <v>079550</v>
          </cell>
          <cell r="C95" t="str">
            <v>2023</v>
          </cell>
          <cell r="D95" t="str">
            <v>12</v>
          </cell>
          <cell r="E95" t="str">
            <v>기계·장비</v>
          </cell>
          <cell r="F95">
            <v>1.1299999999999999</v>
          </cell>
          <cell r="G95" t="str">
            <v>-</v>
          </cell>
          <cell r="H95">
            <v>5000</v>
          </cell>
          <cell r="I95">
            <v>22000000</v>
          </cell>
          <cell r="J95">
            <v>1950</v>
          </cell>
          <cell r="K95">
            <v>24.29</v>
          </cell>
          <cell r="L95">
            <v>42499002000</v>
          </cell>
          <cell r="M95">
            <v>1.4</v>
          </cell>
          <cell r="N95">
            <v>11132000000000</v>
          </cell>
          <cell r="O95">
            <v>49.74</v>
          </cell>
          <cell r="P95">
            <v>9.11</v>
          </cell>
          <cell r="Q95">
            <v>10173</v>
          </cell>
        </row>
        <row r="96">
          <cell r="A96" t="str">
            <v>LK삼양</v>
          </cell>
          <cell r="B96" t="str">
            <v>225190</v>
          </cell>
          <cell r="C96" t="str">
            <v>2023</v>
          </cell>
          <cell r="D96" t="str">
            <v>12</v>
          </cell>
          <cell r="E96" t="str">
            <v>의료·정밀기기</v>
          </cell>
          <cell r="F96">
            <v>0.46</v>
          </cell>
          <cell r="G96" t="str">
            <v>-</v>
          </cell>
          <cell r="H96">
            <v>500</v>
          </cell>
          <cell r="I96">
            <v>10149688</v>
          </cell>
          <cell r="J96">
            <v>300</v>
          </cell>
          <cell r="K96">
            <v>370.52499999999998</v>
          </cell>
          <cell r="L96">
            <v>2701123650</v>
          </cell>
          <cell r="M96">
            <v>2.9</v>
          </cell>
          <cell r="N96">
            <v>92260663920</v>
          </cell>
          <cell r="O96" t="str">
            <v>-</v>
          </cell>
          <cell r="P96">
            <v>3.31</v>
          </cell>
          <cell r="Q96" t="str">
            <v>-</v>
          </cell>
        </row>
        <row r="97">
          <cell r="A97" t="str">
            <v>LS</v>
          </cell>
          <cell r="B97" t="str">
            <v>006260</v>
          </cell>
          <cell r="C97" t="str">
            <v>2023</v>
          </cell>
          <cell r="D97" t="str">
            <v>12</v>
          </cell>
          <cell r="E97" t="str">
            <v>금융</v>
          </cell>
          <cell r="F97">
            <v>3.86</v>
          </cell>
          <cell r="G97" t="str">
            <v>-</v>
          </cell>
          <cell r="H97">
            <v>5000</v>
          </cell>
          <cell r="I97">
            <v>32200000</v>
          </cell>
          <cell r="J97">
            <v>1600</v>
          </cell>
          <cell r="K97">
            <v>7.6929999999999996</v>
          </cell>
          <cell r="L97">
            <v>43895096000</v>
          </cell>
          <cell r="M97">
            <v>1.7</v>
          </cell>
          <cell r="N97">
            <v>5329100000000</v>
          </cell>
          <cell r="O97">
            <v>19.07</v>
          </cell>
          <cell r="P97">
            <v>0.99</v>
          </cell>
          <cell r="Q97">
            <v>8677</v>
          </cell>
        </row>
        <row r="98">
          <cell r="A98" t="str">
            <v>LS마린솔루션</v>
          </cell>
          <cell r="B98" t="str">
            <v>060370</v>
          </cell>
          <cell r="C98" t="str">
            <v>2023</v>
          </cell>
          <cell r="D98" t="str">
            <v>12</v>
          </cell>
          <cell r="E98" t="str">
            <v>건설</v>
          </cell>
          <cell r="F98">
            <v>2.14</v>
          </cell>
          <cell r="G98" t="str">
            <v>-</v>
          </cell>
          <cell r="H98">
            <v>1000</v>
          </cell>
          <cell r="I98">
            <v>25938232</v>
          </cell>
          <cell r="J98">
            <v>160</v>
          </cell>
          <cell r="K98">
            <v>33.868000000000002</v>
          </cell>
          <cell r="L98">
            <v>3934777120</v>
          </cell>
          <cell r="M98">
            <v>1.4</v>
          </cell>
          <cell r="N98">
            <v>885325943400</v>
          </cell>
          <cell r="O98">
            <v>63.17</v>
          </cell>
          <cell r="P98">
            <v>4.6500000000000004</v>
          </cell>
          <cell r="Q98">
            <v>429</v>
          </cell>
        </row>
        <row r="99">
          <cell r="A99" t="str">
            <v>LS머트리얼즈</v>
          </cell>
          <cell r="B99" t="str">
            <v>417200</v>
          </cell>
          <cell r="C99" t="str">
            <v>2023</v>
          </cell>
          <cell r="D99" t="str">
            <v>12</v>
          </cell>
          <cell r="E99" t="str">
            <v>전기·전자</v>
          </cell>
          <cell r="F99">
            <v>0.23</v>
          </cell>
          <cell r="G99" t="str">
            <v>-</v>
          </cell>
          <cell r="H99">
            <v>500</v>
          </cell>
          <cell r="I99">
            <v>67652659</v>
          </cell>
          <cell r="J99">
            <v>22</v>
          </cell>
          <cell r="K99">
            <v>12.176</v>
          </cell>
          <cell r="L99">
            <v>1488358498</v>
          </cell>
          <cell r="M99">
            <v>0.1</v>
          </cell>
          <cell r="N99">
            <v>711705972680</v>
          </cell>
          <cell r="O99">
            <v>125.24</v>
          </cell>
          <cell r="P99">
            <v>3.86</v>
          </cell>
          <cell r="Q99">
            <v>84</v>
          </cell>
        </row>
        <row r="100">
          <cell r="A100" t="str">
            <v>LS에코에너지</v>
          </cell>
          <cell r="B100" t="str">
            <v>229640</v>
          </cell>
          <cell r="C100" t="str">
            <v>2023</v>
          </cell>
          <cell r="D100" t="str">
            <v>12</v>
          </cell>
          <cell r="E100" t="str">
            <v>금융</v>
          </cell>
          <cell r="F100">
            <v>3.86</v>
          </cell>
          <cell r="G100" t="str">
            <v>-</v>
          </cell>
          <cell r="H100">
            <v>500</v>
          </cell>
          <cell r="I100">
            <v>30624879</v>
          </cell>
          <cell r="J100">
            <v>200</v>
          </cell>
          <cell r="K100">
            <v>141.65100000000001</v>
          </cell>
          <cell r="L100">
            <v>6065515200</v>
          </cell>
          <cell r="M100">
            <v>0.98</v>
          </cell>
          <cell r="N100">
            <v>1284713674050</v>
          </cell>
          <cell r="O100">
            <v>40.729999999999997</v>
          </cell>
          <cell r="P100">
            <v>6.94</v>
          </cell>
          <cell r="Q100">
            <v>1030</v>
          </cell>
        </row>
        <row r="101">
          <cell r="A101" t="str">
            <v>LS증권</v>
          </cell>
          <cell r="B101" t="str">
            <v>078020</v>
          </cell>
          <cell r="C101" t="str">
            <v>2023</v>
          </cell>
          <cell r="D101" t="str">
            <v>12</v>
          </cell>
          <cell r="E101" t="str">
            <v>금융</v>
          </cell>
          <cell r="F101">
            <v>0.34</v>
          </cell>
          <cell r="G101" t="str">
            <v>-</v>
          </cell>
          <cell r="H101">
            <v>5000</v>
          </cell>
          <cell r="I101">
            <v>55481190</v>
          </cell>
          <cell r="J101">
            <v>150</v>
          </cell>
          <cell r="K101">
            <v>54.600999999999999</v>
          </cell>
          <cell r="L101">
            <v>15649083305</v>
          </cell>
          <cell r="M101">
            <v>3.45</v>
          </cell>
          <cell r="N101">
            <v>280734821400</v>
          </cell>
          <cell r="O101">
            <v>19.09</v>
          </cell>
          <cell r="P101">
            <v>0.36</v>
          </cell>
          <cell r="Q101">
            <v>265</v>
          </cell>
        </row>
        <row r="102">
          <cell r="A102" t="str">
            <v>LX세미콘</v>
          </cell>
          <cell r="B102" t="str">
            <v>108320</v>
          </cell>
          <cell r="C102" t="str">
            <v>2023</v>
          </cell>
          <cell r="D102" t="str">
            <v>12</v>
          </cell>
          <cell r="E102" t="str">
            <v>전기·전자</v>
          </cell>
          <cell r="F102">
            <v>1.25</v>
          </cell>
          <cell r="G102" t="str">
            <v>-</v>
          </cell>
          <cell r="H102">
            <v>500</v>
          </cell>
          <cell r="I102">
            <v>16264300</v>
          </cell>
          <cell r="J102">
            <v>1800</v>
          </cell>
          <cell r="K102">
            <v>28.927</v>
          </cell>
          <cell r="L102">
            <v>29275740000</v>
          </cell>
          <cell r="M102">
            <v>2.04</v>
          </cell>
          <cell r="N102">
            <v>920559380000</v>
          </cell>
          <cell r="O102">
            <v>7.05</v>
          </cell>
          <cell r="P102">
            <v>0.85</v>
          </cell>
          <cell r="Q102">
            <v>8024</v>
          </cell>
        </row>
        <row r="103">
          <cell r="A103" t="str">
            <v>LX인터내셔널</v>
          </cell>
          <cell r="B103" t="str">
            <v>001120</v>
          </cell>
          <cell r="C103" t="str">
            <v>2023</v>
          </cell>
          <cell r="D103" t="str">
            <v>12</v>
          </cell>
          <cell r="E103" t="str">
            <v>유통</v>
          </cell>
          <cell r="F103">
            <v>2.13</v>
          </cell>
          <cell r="G103" t="str">
            <v>-</v>
          </cell>
          <cell r="H103">
            <v>5000</v>
          </cell>
          <cell r="I103">
            <v>38760000</v>
          </cell>
          <cell r="J103">
            <v>1200</v>
          </cell>
          <cell r="K103">
            <v>22.321999999999999</v>
          </cell>
          <cell r="L103">
            <v>43161482400</v>
          </cell>
          <cell r="M103">
            <v>3.8</v>
          </cell>
          <cell r="N103">
            <v>1149234000000</v>
          </cell>
          <cell r="O103">
            <v>6.07</v>
          </cell>
          <cell r="P103">
            <v>0.4</v>
          </cell>
          <cell r="Q103">
            <v>4885</v>
          </cell>
        </row>
        <row r="104">
          <cell r="A104" t="str">
            <v>LX하우시스</v>
          </cell>
          <cell r="B104" t="str">
            <v>108670</v>
          </cell>
          <cell r="C104" t="str">
            <v>2023</v>
          </cell>
          <cell r="D104" t="str">
            <v>12</v>
          </cell>
          <cell r="E104" t="str">
            <v>화학</v>
          </cell>
          <cell r="F104">
            <v>2.11</v>
          </cell>
          <cell r="G104" t="str">
            <v>-</v>
          </cell>
          <cell r="H104">
            <v>5000</v>
          </cell>
          <cell r="I104">
            <v>8967670</v>
          </cell>
          <cell r="J104">
            <v>1700</v>
          </cell>
          <cell r="K104">
            <v>27.542000000000002</v>
          </cell>
          <cell r="L104">
            <v>17017041250</v>
          </cell>
          <cell r="M104">
            <v>3.8</v>
          </cell>
          <cell r="N104">
            <v>267236566000</v>
          </cell>
          <cell r="O104">
            <v>6.72</v>
          </cell>
          <cell r="P104">
            <v>0.34</v>
          </cell>
          <cell r="Q104">
            <v>4435</v>
          </cell>
        </row>
        <row r="105">
          <cell r="A105" t="str">
            <v>LX홀딩스</v>
          </cell>
          <cell r="B105" t="str">
            <v>383800</v>
          </cell>
          <cell r="C105" t="str">
            <v>2023</v>
          </cell>
          <cell r="D105" t="str">
            <v>12</v>
          </cell>
          <cell r="E105" t="str">
            <v>금융</v>
          </cell>
          <cell r="F105">
            <v>3.86</v>
          </cell>
          <cell r="G105" t="str">
            <v>-</v>
          </cell>
          <cell r="H105">
            <v>1000</v>
          </cell>
          <cell r="I105">
            <v>76280690</v>
          </cell>
          <cell r="J105">
            <v>270</v>
          </cell>
          <cell r="K105">
            <v>26.623999999999999</v>
          </cell>
          <cell r="L105">
            <v>20991004430</v>
          </cell>
          <cell r="M105">
            <v>3.8</v>
          </cell>
          <cell r="N105">
            <v>594989382000</v>
          </cell>
          <cell r="O105">
            <v>3.78</v>
          </cell>
          <cell r="P105">
            <v>0.32</v>
          </cell>
          <cell r="Q105">
            <v>2063</v>
          </cell>
        </row>
        <row r="106">
          <cell r="A106" t="str">
            <v>MH에탄올</v>
          </cell>
          <cell r="B106" t="str">
            <v>023150</v>
          </cell>
          <cell r="C106" t="str">
            <v>2023</v>
          </cell>
          <cell r="D106" t="str">
            <v>12</v>
          </cell>
          <cell r="E106" t="str">
            <v>음식료·담배</v>
          </cell>
          <cell r="F106">
            <v>1.7</v>
          </cell>
          <cell r="G106" t="str">
            <v>-</v>
          </cell>
          <cell r="H106">
            <v>500</v>
          </cell>
          <cell r="I106">
            <v>7378526</v>
          </cell>
          <cell r="J106">
            <v>250</v>
          </cell>
          <cell r="K106">
            <v>31.201000000000001</v>
          </cell>
          <cell r="L106">
            <v>1627131500</v>
          </cell>
          <cell r="M106">
            <v>3.6</v>
          </cell>
          <cell r="N106">
            <v>39106187800</v>
          </cell>
          <cell r="O106" t="str">
            <v>-</v>
          </cell>
          <cell r="P106">
            <v>0.53</v>
          </cell>
          <cell r="Q106" t="str">
            <v>-</v>
          </cell>
        </row>
        <row r="107">
          <cell r="A107" t="str">
            <v>NAVER</v>
          </cell>
          <cell r="B107" t="str">
            <v>035420</v>
          </cell>
          <cell r="C107" t="str">
            <v>2023</v>
          </cell>
          <cell r="D107" t="str">
            <v>12</v>
          </cell>
          <cell r="E107" t="str">
            <v>일반서비스</v>
          </cell>
          <cell r="F107">
            <v>0.87</v>
          </cell>
          <cell r="G107" t="str">
            <v>-</v>
          </cell>
          <cell r="H107">
            <v>100</v>
          </cell>
          <cell r="I107">
            <v>162408594</v>
          </cell>
          <cell r="J107">
            <v>790</v>
          </cell>
          <cell r="K107">
            <v>12.079000000000001</v>
          </cell>
          <cell r="L107">
            <v>118984856180</v>
          </cell>
          <cell r="M107">
            <v>0.4</v>
          </cell>
          <cell r="N107">
            <v>35569108296000</v>
          </cell>
          <cell r="O107">
            <v>17.670000000000002</v>
          </cell>
          <cell r="P107">
            <v>1.31</v>
          </cell>
          <cell r="Q107">
            <v>12702</v>
          </cell>
        </row>
        <row r="108">
          <cell r="A108" t="str">
            <v>NHN</v>
          </cell>
          <cell r="B108" t="str">
            <v>181710</v>
          </cell>
          <cell r="C108" t="str">
            <v>2023</v>
          </cell>
          <cell r="D108" t="str">
            <v>12</v>
          </cell>
          <cell r="E108" t="str">
            <v>일반서비스</v>
          </cell>
          <cell r="F108">
            <v>0.87</v>
          </cell>
          <cell r="G108" t="str">
            <v>-</v>
          </cell>
          <cell r="H108">
            <v>500</v>
          </cell>
          <cell r="I108">
            <v>34936682</v>
          </cell>
          <cell r="J108">
            <v>500</v>
          </cell>
          <cell r="K108">
            <v>-72.974999999999994</v>
          </cell>
          <cell r="L108">
            <v>16852890000</v>
          </cell>
          <cell r="M108">
            <v>2.1</v>
          </cell>
          <cell r="N108">
            <v>930256688650</v>
          </cell>
          <cell r="O108" t="str">
            <v>-</v>
          </cell>
          <cell r="P108">
            <v>0.6</v>
          </cell>
          <cell r="Q108" t="str">
            <v>-</v>
          </cell>
        </row>
        <row r="109">
          <cell r="A109" t="str">
            <v>NHN KCP</v>
          </cell>
          <cell r="B109" t="str">
            <v>060250</v>
          </cell>
          <cell r="C109" t="str">
            <v>2023</v>
          </cell>
          <cell r="D109" t="str">
            <v>12</v>
          </cell>
          <cell r="E109" t="str">
            <v>소프트웨어</v>
          </cell>
          <cell r="F109">
            <v>0.55000000000000004</v>
          </cell>
          <cell r="G109" t="str">
            <v>-</v>
          </cell>
          <cell r="H109">
            <v>500</v>
          </cell>
          <cell r="I109">
            <v>40160611</v>
          </cell>
          <cell r="J109">
            <v>200</v>
          </cell>
          <cell r="K109">
            <v>21.96</v>
          </cell>
          <cell r="L109">
            <v>7733263400</v>
          </cell>
          <cell r="M109">
            <v>1.9</v>
          </cell>
          <cell r="N109">
            <v>602409165000</v>
          </cell>
          <cell r="O109">
            <v>12.83</v>
          </cell>
          <cell r="P109">
            <v>2.23</v>
          </cell>
          <cell r="Q109">
            <v>1169</v>
          </cell>
        </row>
        <row r="110">
          <cell r="A110" t="str">
            <v>NH투자증권</v>
          </cell>
          <cell r="B110" t="str">
            <v>005940</v>
          </cell>
          <cell r="C110" t="str">
            <v>2023</v>
          </cell>
          <cell r="D110" t="str">
            <v>12</v>
          </cell>
          <cell r="E110" t="str">
            <v>증권</v>
          </cell>
          <cell r="F110">
            <v>3.7</v>
          </cell>
          <cell r="G110" t="str">
            <v>-</v>
          </cell>
          <cell r="H110">
            <v>5000</v>
          </cell>
          <cell r="I110">
            <v>331665921</v>
          </cell>
          <cell r="J110">
            <v>800</v>
          </cell>
          <cell r="K110">
            <v>50.777999999999999</v>
          </cell>
          <cell r="L110">
            <v>280826122800</v>
          </cell>
          <cell r="M110">
            <v>6.7</v>
          </cell>
          <cell r="N110">
            <v>6267829138700</v>
          </cell>
          <cell r="O110">
            <v>9.84</v>
          </cell>
          <cell r="P110">
            <v>0.82</v>
          </cell>
          <cell r="Q110">
            <v>1966</v>
          </cell>
        </row>
        <row r="111">
          <cell r="A111" t="str">
            <v>NICE</v>
          </cell>
          <cell r="B111" t="str">
            <v>034310</v>
          </cell>
          <cell r="C111" t="str">
            <v>2023</v>
          </cell>
          <cell r="D111" t="str">
            <v>12</v>
          </cell>
          <cell r="E111" t="str">
            <v>일반서비스</v>
          </cell>
          <cell r="F111">
            <v>0.87</v>
          </cell>
          <cell r="G111" t="str">
            <v>-</v>
          </cell>
          <cell r="H111">
            <v>500</v>
          </cell>
          <cell r="I111">
            <v>37503477</v>
          </cell>
          <cell r="J111">
            <v>451</v>
          </cell>
          <cell r="K111">
            <v>84.346999999999994</v>
          </cell>
          <cell r="L111">
            <v>16026017557</v>
          </cell>
          <cell r="M111">
            <v>3.4</v>
          </cell>
          <cell r="N111">
            <v>485640021360</v>
          </cell>
          <cell r="O111">
            <v>9.6999999999999993</v>
          </cell>
          <cell r="P111">
            <v>0.6</v>
          </cell>
          <cell r="Q111">
            <v>1349</v>
          </cell>
        </row>
        <row r="112">
          <cell r="A112" t="str">
            <v>NICE인프라</v>
          </cell>
          <cell r="B112" t="str">
            <v>063570</v>
          </cell>
          <cell r="C112" t="str">
            <v>2023</v>
          </cell>
          <cell r="D112" t="str">
            <v>12</v>
          </cell>
          <cell r="E112" t="str">
            <v>일반서비스</v>
          </cell>
          <cell r="F112">
            <v>0.56000000000000005</v>
          </cell>
          <cell r="G112" t="str">
            <v>-</v>
          </cell>
          <cell r="H112">
            <v>500</v>
          </cell>
          <cell r="I112">
            <v>34147728</v>
          </cell>
          <cell r="J112">
            <v>125</v>
          </cell>
          <cell r="K112">
            <v>26.248000000000001</v>
          </cell>
          <cell r="L112">
            <v>3791296000</v>
          </cell>
          <cell r="M112">
            <v>2.1</v>
          </cell>
          <cell r="N112">
            <v>149737787280</v>
          </cell>
          <cell r="O112">
            <v>54.14</v>
          </cell>
          <cell r="P112">
            <v>0.74</v>
          </cell>
          <cell r="Q112">
            <v>81</v>
          </cell>
        </row>
        <row r="113">
          <cell r="A113" t="str">
            <v>NICE평가정보</v>
          </cell>
          <cell r="B113" t="str">
            <v>030190</v>
          </cell>
          <cell r="C113" t="str">
            <v>2023</v>
          </cell>
          <cell r="D113" t="str">
            <v>12</v>
          </cell>
          <cell r="E113" t="str">
            <v>일반서비스</v>
          </cell>
          <cell r="F113">
            <v>0.87</v>
          </cell>
          <cell r="G113" t="str">
            <v>-</v>
          </cell>
          <cell r="H113">
            <v>500</v>
          </cell>
          <cell r="I113">
            <v>60107670</v>
          </cell>
          <cell r="J113">
            <v>410</v>
          </cell>
          <cell r="K113">
            <v>43.262999999999998</v>
          </cell>
          <cell r="L113">
            <v>24247837880</v>
          </cell>
          <cell r="M113">
            <v>4.24</v>
          </cell>
          <cell r="N113">
            <v>933658444170</v>
          </cell>
          <cell r="O113">
            <v>12.11</v>
          </cell>
          <cell r="P113">
            <v>2.23</v>
          </cell>
          <cell r="Q113">
            <v>1296</v>
          </cell>
        </row>
        <row r="114">
          <cell r="A114" t="str">
            <v>NI스틸</v>
          </cell>
          <cell r="B114" t="str">
            <v>008260</v>
          </cell>
          <cell r="C114" t="str">
            <v>2023</v>
          </cell>
          <cell r="D114" t="str">
            <v>12</v>
          </cell>
          <cell r="E114" t="str">
            <v>금속</v>
          </cell>
          <cell r="F114">
            <v>2.37</v>
          </cell>
          <cell r="G114" t="str">
            <v>-</v>
          </cell>
          <cell r="H114">
            <v>500</v>
          </cell>
          <cell r="I114">
            <v>28600117</v>
          </cell>
          <cell r="J114">
            <v>125</v>
          </cell>
          <cell r="K114">
            <v>7.12</v>
          </cell>
          <cell r="L114">
            <v>3575014625</v>
          </cell>
          <cell r="M114">
            <v>2.09</v>
          </cell>
          <cell r="N114">
            <v>103532423540</v>
          </cell>
          <cell r="O114">
            <v>4.0199999999999996</v>
          </cell>
          <cell r="P114">
            <v>0.4</v>
          </cell>
          <cell r="Q114">
            <v>901</v>
          </cell>
        </row>
        <row r="115">
          <cell r="A115" t="str">
            <v>OCI</v>
          </cell>
          <cell r="B115" t="str">
            <v>456040</v>
          </cell>
          <cell r="C115" t="str">
            <v>2023</v>
          </cell>
          <cell r="D115" t="str">
            <v>12</v>
          </cell>
          <cell r="E115" t="str">
            <v>화학</v>
          </cell>
          <cell r="F115">
            <v>2.11</v>
          </cell>
          <cell r="G115" t="str">
            <v>-</v>
          </cell>
          <cell r="H115">
            <v>5000</v>
          </cell>
          <cell r="I115">
            <v>7436729</v>
          </cell>
          <cell r="J115">
            <v>2000</v>
          </cell>
          <cell r="K115">
            <v>28.344999999999999</v>
          </cell>
          <cell r="L115">
            <v>14797378000</v>
          </cell>
          <cell r="M115">
            <v>1.84</v>
          </cell>
          <cell r="N115">
            <v>526406706000</v>
          </cell>
          <cell r="O115">
            <v>5.42</v>
          </cell>
          <cell r="P115">
            <v>0.44</v>
          </cell>
          <cell r="Q115">
            <v>10850</v>
          </cell>
        </row>
        <row r="116">
          <cell r="A116" t="str">
            <v>OCI홀딩스</v>
          </cell>
          <cell r="B116" t="str">
            <v>010060</v>
          </cell>
          <cell r="C116" t="str">
            <v>2023</v>
          </cell>
          <cell r="D116" t="str">
            <v>12</v>
          </cell>
          <cell r="E116" t="str">
            <v>화학</v>
          </cell>
          <cell r="F116">
            <v>2.11</v>
          </cell>
          <cell r="G116" t="str">
            <v>-</v>
          </cell>
          <cell r="H116">
            <v>5000</v>
          </cell>
          <cell r="I116">
            <v>19812715</v>
          </cell>
          <cell r="J116">
            <v>3300</v>
          </cell>
          <cell r="K116">
            <v>9.0890000000000004</v>
          </cell>
          <cell r="L116">
            <v>64561143900</v>
          </cell>
          <cell r="M116">
            <v>3.01</v>
          </cell>
          <cell r="N116">
            <v>1851387832800</v>
          </cell>
          <cell r="O116">
            <v>19.38</v>
          </cell>
          <cell r="P116">
            <v>0.46</v>
          </cell>
          <cell r="Q116">
            <v>5077</v>
          </cell>
        </row>
        <row r="117">
          <cell r="A117" t="str">
            <v>PKC</v>
          </cell>
          <cell r="B117" t="str">
            <v>001340</v>
          </cell>
          <cell r="C117" t="str">
            <v>2023</v>
          </cell>
          <cell r="D117" t="str">
            <v>12</v>
          </cell>
          <cell r="E117" t="str">
            <v>화학</v>
          </cell>
          <cell r="F117">
            <v>2.11</v>
          </cell>
          <cell r="G117" t="str">
            <v>-</v>
          </cell>
          <cell r="H117">
            <v>500</v>
          </cell>
          <cell r="I117">
            <v>44918407</v>
          </cell>
          <cell r="J117">
            <v>60</v>
          </cell>
          <cell r="K117">
            <v>34.273000000000003</v>
          </cell>
          <cell r="L117">
            <v>2648946420</v>
          </cell>
          <cell r="M117">
            <v>0.8</v>
          </cell>
          <cell r="N117">
            <v>281638411890</v>
          </cell>
          <cell r="O117">
            <v>76.459999999999994</v>
          </cell>
          <cell r="P117">
            <v>1.3</v>
          </cell>
          <cell r="Q117">
            <v>82</v>
          </cell>
        </row>
        <row r="118">
          <cell r="A118" t="str">
            <v>PN풍년</v>
          </cell>
          <cell r="B118" t="str">
            <v>024940</v>
          </cell>
          <cell r="C118" t="str">
            <v>2023</v>
          </cell>
          <cell r="D118" t="str">
            <v>12</v>
          </cell>
          <cell r="E118" t="str">
            <v>유통</v>
          </cell>
          <cell r="F118">
            <v>0.63</v>
          </cell>
          <cell r="G118" t="str">
            <v>-</v>
          </cell>
          <cell r="H118">
            <v>500</v>
          </cell>
          <cell r="I118">
            <v>10000000</v>
          </cell>
          <cell r="J118">
            <v>35</v>
          </cell>
          <cell r="K118">
            <v>15.166</v>
          </cell>
          <cell r="L118">
            <v>328953800</v>
          </cell>
          <cell r="M118">
            <v>0.3</v>
          </cell>
          <cell r="N118">
            <v>45900000000</v>
          </cell>
          <cell r="O118">
            <v>27.16</v>
          </cell>
          <cell r="P118">
            <v>0.88</v>
          </cell>
          <cell r="Q118">
            <v>169</v>
          </cell>
        </row>
        <row r="119">
          <cell r="A119" t="str">
            <v>POSCO홀딩스</v>
          </cell>
          <cell r="B119" t="str">
            <v>005490</v>
          </cell>
          <cell r="C119" t="str">
            <v>2023</v>
          </cell>
          <cell r="D119" t="str">
            <v>12</v>
          </cell>
          <cell r="E119" t="str">
            <v>금속</v>
          </cell>
          <cell r="F119">
            <v>2.37</v>
          </cell>
          <cell r="G119" t="str">
            <v>-</v>
          </cell>
          <cell r="H119">
            <v>5000</v>
          </cell>
          <cell r="I119">
            <v>84571230</v>
          </cell>
          <cell r="J119">
            <v>10000</v>
          </cell>
          <cell r="K119">
            <v>41.106000000000002</v>
          </cell>
          <cell r="L119">
            <v>758762070000</v>
          </cell>
          <cell r="M119">
            <v>2.4</v>
          </cell>
          <cell r="N119">
            <v>24886882740000</v>
          </cell>
          <cell r="O119">
            <v>21.28</v>
          </cell>
          <cell r="P119">
            <v>0.42</v>
          </cell>
          <cell r="Q119">
            <v>14451</v>
          </cell>
        </row>
        <row r="120">
          <cell r="A120" t="str">
            <v>RFHIC</v>
          </cell>
          <cell r="B120" t="str">
            <v>218410</v>
          </cell>
          <cell r="C120" t="str">
            <v>2023</v>
          </cell>
          <cell r="D120" t="str">
            <v>12</v>
          </cell>
          <cell r="E120" t="str">
            <v>전기·전자</v>
          </cell>
          <cell r="F120">
            <v>0.23</v>
          </cell>
          <cell r="G120" t="str">
            <v>-</v>
          </cell>
          <cell r="H120">
            <v>500</v>
          </cell>
          <cell r="I120">
            <v>26484442</v>
          </cell>
          <cell r="J120">
            <v>100</v>
          </cell>
          <cell r="K120">
            <v>14.646000000000001</v>
          </cell>
          <cell r="L120">
            <v>2589913400</v>
          </cell>
          <cell r="M120">
            <v>0.6</v>
          </cell>
          <cell r="N120">
            <v>723025266600</v>
          </cell>
          <cell r="O120">
            <v>27.44</v>
          </cell>
          <cell r="P120">
            <v>2.25</v>
          </cell>
          <cell r="Q120">
            <v>995</v>
          </cell>
        </row>
        <row r="121">
          <cell r="A121" t="str">
            <v>SBS</v>
          </cell>
          <cell r="B121" t="str">
            <v>034120</v>
          </cell>
          <cell r="C121" t="str">
            <v>2023</v>
          </cell>
          <cell r="D121" t="str">
            <v>12</v>
          </cell>
          <cell r="E121" t="str">
            <v>일반서비스</v>
          </cell>
          <cell r="F121">
            <v>0.87</v>
          </cell>
          <cell r="G121" t="str">
            <v>-</v>
          </cell>
          <cell r="H121">
            <v>5000</v>
          </cell>
          <cell r="I121">
            <v>18551238</v>
          </cell>
          <cell r="J121">
            <v>500</v>
          </cell>
          <cell r="K121">
            <v>19.641999999999999</v>
          </cell>
          <cell r="L121">
            <v>9274197000</v>
          </cell>
          <cell r="M121">
            <v>1.8</v>
          </cell>
          <cell r="N121">
            <v>403489426500</v>
          </cell>
          <cell r="O121">
            <v>11.92</v>
          </cell>
          <cell r="P121">
            <v>0.45</v>
          </cell>
          <cell r="Q121">
            <v>1825</v>
          </cell>
        </row>
        <row r="122">
          <cell r="A122" t="str">
            <v>SB성보</v>
          </cell>
          <cell r="B122" t="str">
            <v>003080</v>
          </cell>
          <cell r="C122" t="str">
            <v>2023</v>
          </cell>
          <cell r="D122" t="str">
            <v>12</v>
          </cell>
          <cell r="E122" t="str">
            <v>화학</v>
          </cell>
          <cell r="F122">
            <v>2.11</v>
          </cell>
          <cell r="G122" t="str">
            <v>-</v>
          </cell>
          <cell r="H122">
            <v>500</v>
          </cell>
          <cell r="I122">
            <v>20020000</v>
          </cell>
          <cell r="J122">
            <v>135</v>
          </cell>
          <cell r="K122">
            <v>227.376</v>
          </cell>
          <cell r="L122">
            <v>2644382835</v>
          </cell>
          <cell r="M122">
            <v>4.5</v>
          </cell>
          <cell r="N122">
            <v>55355300000</v>
          </cell>
          <cell r="O122" t="str">
            <v>-</v>
          </cell>
          <cell r="P122">
            <v>0.43</v>
          </cell>
          <cell r="Q122" t="str">
            <v>-</v>
          </cell>
        </row>
        <row r="123">
          <cell r="A123" t="str">
            <v>SGC E&amp;C</v>
          </cell>
          <cell r="B123" t="str">
            <v>016250</v>
          </cell>
          <cell r="C123" t="str">
            <v>2023</v>
          </cell>
          <cell r="D123" t="str">
            <v>12</v>
          </cell>
          <cell r="E123" t="str">
            <v>건설</v>
          </cell>
          <cell r="F123">
            <v>2.14</v>
          </cell>
          <cell r="G123" t="str">
            <v>-</v>
          </cell>
          <cell r="H123">
            <v>5000</v>
          </cell>
          <cell r="I123">
            <v>3243585</v>
          </cell>
          <cell r="J123">
            <v>750</v>
          </cell>
          <cell r="K123">
            <v>-7.117</v>
          </cell>
          <cell r="L123">
            <v>2426086500</v>
          </cell>
          <cell r="M123">
            <v>3.7</v>
          </cell>
          <cell r="N123">
            <v>80088077400</v>
          </cell>
          <cell r="O123" t="str">
            <v>-</v>
          </cell>
          <cell r="P123">
            <v>0.19</v>
          </cell>
          <cell r="Q123" t="str">
            <v>-</v>
          </cell>
        </row>
        <row r="124">
          <cell r="A124" t="str">
            <v>SGC에너지</v>
          </cell>
          <cell r="B124" t="str">
            <v>005090</v>
          </cell>
          <cell r="C124" t="str">
            <v>2023</v>
          </cell>
          <cell r="D124" t="str">
            <v>12</v>
          </cell>
          <cell r="E124" t="str">
            <v>전기·가스</v>
          </cell>
          <cell r="F124">
            <v>0.38</v>
          </cell>
          <cell r="G124" t="str">
            <v>-</v>
          </cell>
          <cell r="H124">
            <v>5000</v>
          </cell>
          <cell r="I124">
            <v>14409333</v>
          </cell>
          <cell r="J124">
            <v>1700</v>
          </cell>
          <cell r="K124">
            <v>142.64599999999999</v>
          </cell>
          <cell r="L124">
            <v>24492311400</v>
          </cell>
          <cell r="M124">
            <v>6.1</v>
          </cell>
          <cell r="N124">
            <v>347264925300</v>
          </cell>
          <cell r="O124">
            <v>5.34</v>
          </cell>
          <cell r="P124">
            <v>0.46</v>
          </cell>
          <cell r="Q124">
            <v>4513</v>
          </cell>
        </row>
        <row r="125">
          <cell r="A125" t="str">
            <v>SHD</v>
          </cell>
          <cell r="B125" t="str">
            <v>001770</v>
          </cell>
          <cell r="C125" t="str">
            <v>2023</v>
          </cell>
          <cell r="D125" t="str">
            <v>12</v>
          </cell>
          <cell r="E125" t="str">
            <v>금속</v>
          </cell>
          <cell r="F125">
            <v>2.37</v>
          </cell>
          <cell r="G125" t="str">
            <v>-</v>
          </cell>
          <cell r="H125">
            <v>5000</v>
          </cell>
          <cell r="I125">
            <v>1214878</v>
          </cell>
          <cell r="J125">
            <v>100</v>
          </cell>
          <cell r="K125">
            <v>110.443</v>
          </cell>
          <cell r="L125">
            <v>121487800</v>
          </cell>
          <cell r="M125">
            <v>0.5</v>
          </cell>
          <cell r="N125">
            <v>20993091840</v>
          </cell>
          <cell r="O125">
            <v>7.17</v>
          </cell>
          <cell r="P125">
            <v>0.39</v>
          </cell>
          <cell r="Q125">
            <v>2410</v>
          </cell>
        </row>
        <row r="126">
          <cell r="A126" t="str">
            <v>SIMPAC</v>
          </cell>
          <cell r="B126" t="str">
            <v>009160</v>
          </cell>
          <cell r="C126" t="str">
            <v>2023</v>
          </cell>
          <cell r="D126" t="str">
            <v>12</v>
          </cell>
          <cell r="E126" t="str">
            <v>금속</v>
          </cell>
          <cell r="F126">
            <v>2.37</v>
          </cell>
          <cell r="G126" t="str">
            <v>-</v>
          </cell>
          <cell r="H126">
            <v>500</v>
          </cell>
          <cell r="I126">
            <v>65429516</v>
          </cell>
          <cell r="J126">
            <v>100</v>
          </cell>
          <cell r="K126">
            <v>-83.956999999999994</v>
          </cell>
          <cell r="L126">
            <v>5426951600</v>
          </cell>
          <cell r="M126">
            <v>2.5</v>
          </cell>
          <cell r="N126">
            <v>316678857440</v>
          </cell>
          <cell r="O126">
            <v>9.57</v>
          </cell>
          <cell r="P126">
            <v>0.43</v>
          </cell>
          <cell r="Q126">
            <v>506</v>
          </cell>
        </row>
        <row r="127">
          <cell r="A127" t="str">
            <v>SJG세종</v>
          </cell>
          <cell r="B127" t="str">
            <v>033530</v>
          </cell>
          <cell r="C127" t="str">
            <v>2023</v>
          </cell>
          <cell r="D127" t="str">
            <v>12</v>
          </cell>
          <cell r="E127" t="str">
            <v>운송장비·부품</v>
          </cell>
          <cell r="F127">
            <v>2.09</v>
          </cell>
          <cell r="G127" t="str">
            <v>-</v>
          </cell>
          <cell r="H127">
            <v>500</v>
          </cell>
          <cell r="I127">
            <v>27820961</v>
          </cell>
          <cell r="J127">
            <v>150</v>
          </cell>
          <cell r="K127">
            <v>93.542000000000002</v>
          </cell>
          <cell r="L127">
            <v>4057844850</v>
          </cell>
          <cell r="M127">
            <v>2.6</v>
          </cell>
          <cell r="N127">
            <v>135905394485</v>
          </cell>
          <cell r="O127">
            <v>3.92</v>
          </cell>
          <cell r="P127">
            <v>0.28999999999999998</v>
          </cell>
          <cell r="Q127">
            <v>1247</v>
          </cell>
        </row>
        <row r="128">
          <cell r="A128" t="str">
            <v>SK</v>
          </cell>
          <cell r="B128" t="str">
            <v>034730</v>
          </cell>
          <cell r="C128" t="str">
            <v>2023</v>
          </cell>
          <cell r="D128" t="str">
            <v>12</v>
          </cell>
          <cell r="E128" t="str">
            <v>금융</v>
          </cell>
          <cell r="F128">
            <v>3.86</v>
          </cell>
          <cell r="G128" t="str">
            <v>-</v>
          </cell>
          <cell r="H128">
            <v>200</v>
          </cell>
          <cell r="I128">
            <v>73198329</v>
          </cell>
          <cell r="J128">
            <v>5000</v>
          </cell>
          <cell r="K128">
            <v>-68.031000000000006</v>
          </cell>
          <cell r="L128">
            <v>276468986900</v>
          </cell>
          <cell r="M128">
            <v>2.6</v>
          </cell>
          <cell r="N128">
            <v>13507253568900</v>
          </cell>
          <cell r="O128" t="str">
            <v>-</v>
          </cell>
          <cell r="P128">
            <v>0.41</v>
          </cell>
          <cell r="Q128" t="str">
            <v>-</v>
          </cell>
        </row>
        <row r="129">
          <cell r="A129" t="str">
            <v>SK가스</v>
          </cell>
          <cell r="B129" t="str">
            <v>018670</v>
          </cell>
          <cell r="C129" t="str">
            <v>2023</v>
          </cell>
          <cell r="D129" t="str">
            <v>12</v>
          </cell>
          <cell r="E129" t="str">
            <v>유통</v>
          </cell>
          <cell r="F129">
            <v>2.13</v>
          </cell>
          <cell r="G129" t="str">
            <v>-</v>
          </cell>
          <cell r="H129">
            <v>5000</v>
          </cell>
          <cell r="I129">
            <v>9230244</v>
          </cell>
          <cell r="J129">
            <v>8000</v>
          </cell>
          <cell r="K129">
            <v>22.701000000000001</v>
          </cell>
          <cell r="L129">
            <v>71800368000</v>
          </cell>
          <cell r="M129">
            <v>5.3</v>
          </cell>
          <cell r="N129">
            <v>2283575268000</v>
          </cell>
          <cell r="O129">
            <v>12.4</v>
          </cell>
          <cell r="P129">
            <v>0.81</v>
          </cell>
          <cell r="Q129">
            <v>19926</v>
          </cell>
        </row>
        <row r="130">
          <cell r="A130" t="str">
            <v>SK네트웍스</v>
          </cell>
          <cell r="B130" t="str">
            <v>001740</v>
          </cell>
          <cell r="C130" t="str">
            <v>2023</v>
          </cell>
          <cell r="D130" t="str">
            <v>12</v>
          </cell>
          <cell r="E130" t="str">
            <v>유통</v>
          </cell>
          <cell r="F130">
            <v>2.13</v>
          </cell>
          <cell r="G130" t="str">
            <v>-</v>
          </cell>
          <cell r="H130">
            <v>2500</v>
          </cell>
          <cell r="I130">
            <v>235778265</v>
          </cell>
          <cell r="J130">
            <v>200</v>
          </cell>
          <cell r="K130">
            <v>741.99800000000005</v>
          </cell>
          <cell r="L130">
            <v>40505671875</v>
          </cell>
          <cell r="M130">
            <v>2.5</v>
          </cell>
          <cell r="N130">
            <v>994644169490</v>
          </cell>
          <cell r="O130">
            <v>18.809999999999999</v>
          </cell>
          <cell r="P130">
            <v>0.42</v>
          </cell>
          <cell r="Q130">
            <v>239</v>
          </cell>
        </row>
        <row r="131">
          <cell r="A131" t="str">
            <v>SK디스커버리</v>
          </cell>
          <cell r="B131" t="str">
            <v>006120</v>
          </cell>
          <cell r="C131" t="str">
            <v>2023</v>
          </cell>
          <cell r="D131" t="str">
            <v>12</v>
          </cell>
          <cell r="E131" t="str">
            <v>금융</v>
          </cell>
          <cell r="F131">
            <v>3.86</v>
          </cell>
          <cell r="G131" t="str">
            <v>-</v>
          </cell>
          <cell r="H131">
            <v>5000</v>
          </cell>
          <cell r="I131">
            <v>19037855</v>
          </cell>
          <cell r="J131">
            <v>1700</v>
          </cell>
          <cell r="K131">
            <v>9.4719999999999995</v>
          </cell>
          <cell r="L131">
            <v>23473496600</v>
          </cell>
          <cell r="M131">
            <v>4.3</v>
          </cell>
          <cell r="N131">
            <v>966931958500</v>
          </cell>
          <cell r="O131">
            <v>41.14</v>
          </cell>
          <cell r="P131">
            <v>0.36</v>
          </cell>
          <cell r="Q131">
            <v>1281</v>
          </cell>
        </row>
        <row r="132">
          <cell r="A132" t="str">
            <v>SK디앤디</v>
          </cell>
          <cell r="B132" t="str">
            <v>210980</v>
          </cell>
          <cell r="C132" t="str">
            <v>2023</v>
          </cell>
          <cell r="D132" t="str">
            <v>12</v>
          </cell>
          <cell r="E132" t="str">
            <v>일반서비스</v>
          </cell>
          <cell r="F132">
            <v>0.87</v>
          </cell>
          <cell r="G132" t="str">
            <v>-</v>
          </cell>
          <cell r="H132">
            <v>1000</v>
          </cell>
          <cell r="I132">
            <v>22190164</v>
          </cell>
          <cell r="J132">
            <v>800</v>
          </cell>
          <cell r="K132">
            <v>19.204999999999998</v>
          </cell>
          <cell r="L132">
            <v>19795875200</v>
          </cell>
          <cell r="M132">
            <v>3.12</v>
          </cell>
          <cell r="N132">
            <v>186732341460</v>
          </cell>
          <cell r="O132">
            <v>4.37</v>
          </cell>
          <cell r="P132">
            <v>0.33</v>
          </cell>
          <cell r="Q132">
            <v>2296</v>
          </cell>
        </row>
        <row r="133">
          <cell r="A133" t="str">
            <v>SK증권</v>
          </cell>
          <cell r="B133" t="str">
            <v>001510</v>
          </cell>
          <cell r="C133" t="str">
            <v>2023</v>
          </cell>
          <cell r="D133" t="str">
            <v>12</v>
          </cell>
          <cell r="E133" t="str">
            <v>증권</v>
          </cell>
          <cell r="F133">
            <v>3.7</v>
          </cell>
          <cell r="G133" t="str">
            <v>-</v>
          </cell>
          <cell r="H133">
            <v>500</v>
          </cell>
          <cell r="I133">
            <v>472590171</v>
          </cell>
          <cell r="J133">
            <v>2</v>
          </cell>
          <cell r="K133">
            <v>26.826000000000001</v>
          </cell>
          <cell r="L133">
            <v>855200004</v>
          </cell>
          <cell r="M133">
            <v>0.31</v>
          </cell>
          <cell r="N133">
            <v>306711020979</v>
          </cell>
          <cell r="O133" t="str">
            <v>-</v>
          </cell>
          <cell r="P133">
            <v>0.49</v>
          </cell>
          <cell r="Q133" t="str">
            <v>-</v>
          </cell>
        </row>
        <row r="134">
          <cell r="A134" t="str">
            <v>SK케미칼</v>
          </cell>
          <cell r="B134" t="str">
            <v>285130</v>
          </cell>
          <cell r="C134" t="str">
            <v>2023</v>
          </cell>
          <cell r="D134" t="str">
            <v>12</v>
          </cell>
          <cell r="E134" t="str">
            <v>화학</v>
          </cell>
          <cell r="F134">
            <v>2.11</v>
          </cell>
          <cell r="G134" t="str">
            <v>-</v>
          </cell>
          <cell r="H134">
            <v>5000</v>
          </cell>
          <cell r="I134">
            <v>17253783</v>
          </cell>
          <cell r="J134">
            <v>650</v>
          </cell>
          <cell r="K134">
            <v>26.28</v>
          </cell>
          <cell r="L134">
            <v>12572009100</v>
          </cell>
          <cell r="M134">
            <v>1</v>
          </cell>
          <cell r="N134">
            <v>1078361437500</v>
          </cell>
          <cell r="O134">
            <v>166.22</v>
          </cell>
          <cell r="P134">
            <v>0.55000000000000004</v>
          </cell>
          <cell r="Q134">
            <v>376</v>
          </cell>
        </row>
        <row r="135">
          <cell r="A135" t="str">
            <v>SK텔레콤</v>
          </cell>
          <cell r="B135" t="str">
            <v>017670</v>
          </cell>
          <cell r="C135" t="str">
            <v>2023</v>
          </cell>
          <cell r="D135" t="str">
            <v>12</v>
          </cell>
          <cell r="E135" t="str">
            <v>통신</v>
          </cell>
          <cell r="F135">
            <v>6.11</v>
          </cell>
          <cell r="G135" t="str">
            <v>-</v>
          </cell>
          <cell r="H135">
            <v>100</v>
          </cell>
          <cell r="I135">
            <v>218833144</v>
          </cell>
          <cell r="J135">
            <v>3540</v>
          </cell>
          <cell r="K135">
            <v>66.811000000000007</v>
          </cell>
          <cell r="L135">
            <v>765617025070</v>
          </cell>
          <cell r="M135">
            <v>7.1</v>
          </cell>
          <cell r="N135">
            <v>12049721973300</v>
          </cell>
          <cell r="O135">
            <v>9.7100000000000009</v>
          </cell>
          <cell r="P135">
            <v>1.02</v>
          </cell>
          <cell r="Q135">
            <v>5780</v>
          </cell>
        </row>
        <row r="136">
          <cell r="A136" t="str">
            <v>SK하이닉스</v>
          </cell>
          <cell r="B136" t="str">
            <v>000660</v>
          </cell>
          <cell r="C136" t="str">
            <v>2023</v>
          </cell>
          <cell r="D136" t="str">
            <v>12</v>
          </cell>
          <cell r="E136" t="str">
            <v>전기·전자</v>
          </cell>
          <cell r="F136">
            <v>1.25</v>
          </cell>
          <cell r="G136" t="str">
            <v>-</v>
          </cell>
          <cell r="H136">
            <v>5000</v>
          </cell>
          <cell r="I136">
            <v>728002365</v>
          </cell>
          <cell r="J136">
            <v>1200</v>
          </cell>
          <cell r="K136">
            <v>-9.0370000000000008</v>
          </cell>
          <cell r="L136">
            <v>825721303800</v>
          </cell>
          <cell r="M136">
            <v>0.9</v>
          </cell>
          <cell r="N136">
            <v>201292653922500</v>
          </cell>
          <cell r="O136">
            <v>9.6199999999999992</v>
          </cell>
          <cell r="P136">
            <v>2.58</v>
          </cell>
          <cell r="Q136">
            <v>28732</v>
          </cell>
        </row>
        <row r="137">
          <cell r="A137" t="str">
            <v>SNT다이내믹스</v>
          </cell>
          <cell r="B137" t="str">
            <v>003570</v>
          </cell>
          <cell r="C137" t="str">
            <v>2023</v>
          </cell>
          <cell r="D137" t="str">
            <v>12</v>
          </cell>
          <cell r="E137" t="str">
            <v>운송장비·부품</v>
          </cell>
          <cell r="F137">
            <v>2.09</v>
          </cell>
          <cell r="G137" t="str">
            <v>-</v>
          </cell>
          <cell r="H137">
            <v>2500</v>
          </cell>
          <cell r="I137">
            <v>33252697</v>
          </cell>
          <cell r="J137">
            <v>700</v>
          </cell>
          <cell r="K137">
            <v>31.649000000000001</v>
          </cell>
          <cell r="L137">
            <v>15675695700</v>
          </cell>
          <cell r="M137">
            <v>4.7</v>
          </cell>
          <cell r="N137">
            <v>1902054268400</v>
          </cell>
          <cell r="O137">
            <v>13.32</v>
          </cell>
          <cell r="P137">
            <v>1.62</v>
          </cell>
          <cell r="Q137">
            <v>4293</v>
          </cell>
        </row>
        <row r="138">
          <cell r="A138" t="str">
            <v>SNT모티브</v>
          </cell>
          <cell r="B138" t="str">
            <v>064960</v>
          </cell>
          <cell r="C138" t="str">
            <v>2023</v>
          </cell>
          <cell r="D138" t="str">
            <v>12</v>
          </cell>
          <cell r="E138" t="str">
            <v>운송장비·부품</v>
          </cell>
          <cell r="F138">
            <v>2.09</v>
          </cell>
          <cell r="G138" t="str">
            <v>-</v>
          </cell>
          <cell r="H138">
            <v>5000</v>
          </cell>
          <cell r="I138">
            <v>14623136</v>
          </cell>
          <cell r="J138">
            <v>1600</v>
          </cell>
          <cell r="K138">
            <v>24.187999999999999</v>
          </cell>
          <cell r="L138">
            <v>21038618000</v>
          </cell>
          <cell r="M138">
            <v>3.7</v>
          </cell>
          <cell r="N138">
            <v>897061193600</v>
          </cell>
          <cell r="O138">
            <v>7.86</v>
          </cell>
          <cell r="P138">
            <v>0.74</v>
          </cell>
          <cell r="Q138">
            <v>4299</v>
          </cell>
        </row>
        <row r="139">
          <cell r="A139" t="str">
            <v>SNT에너지</v>
          </cell>
          <cell r="B139" t="str">
            <v>100840</v>
          </cell>
          <cell r="C139" t="str">
            <v>2023</v>
          </cell>
          <cell r="D139" t="str">
            <v>12</v>
          </cell>
          <cell r="E139" t="str">
            <v>기계·장비</v>
          </cell>
          <cell r="F139">
            <v>1.1299999999999999</v>
          </cell>
          <cell r="G139" t="str">
            <v>-</v>
          </cell>
          <cell r="H139">
            <v>500</v>
          </cell>
          <cell r="I139">
            <v>7506711</v>
          </cell>
          <cell r="J139">
            <v>900</v>
          </cell>
          <cell r="K139">
            <v>26.084</v>
          </cell>
          <cell r="L139">
            <v>5928332400</v>
          </cell>
          <cell r="M139">
            <v>4.0999999999999996</v>
          </cell>
          <cell r="N139">
            <v>1031971071700</v>
          </cell>
          <cell r="O139">
            <v>28.47</v>
          </cell>
          <cell r="P139">
            <v>3.22</v>
          </cell>
          <cell r="Q139">
            <v>1753</v>
          </cell>
        </row>
        <row r="140">
          <cell r="A140" t="str">
            <v>SNT홀딩스</v>
          </cell>
          <cell r="B140" t="str">
            <v>036530</v>
          </cell>
          <cell r="C140" t="str">
            <v>2023</v>
          </cell>
          <cell r="D140" t="str">
            <v>12</v>
          </cell>
          <cell r="E140" t="str">
            <v>금융</v>
          </cell>
          <cell r="F140">
            <v>3.86</v>
          </cell>
          <cell r="G140" t="str">
            <v>-</v>
          </cell>
          <cell r="H140">
            <v>500</v>
          </cell>
          <cell r="I140">
            <v>16303886</v>
          </cell>
          <cell r="J140">
            <v>800</v>
          </cell>
          <cell r="K140">
            <v>7.0410000000000004</v>
          </cell>
          <cell r="L140">
            <v>11567729600</v>
          </cell>
          <cell r="M140">
            <v>4.5999999999999996</v>
          </cell>
          <cell r="N140">
            <v>890192175600</v>
          </cell>
          <cell r="O140">
            <v>5.52</v>
          </cell>
          <cell r="P140">
            <v>0.64</v>
          </cell>
          <cell r="Q140">
            <v>9885</v>
          </cell>
        </row>
        <row r="141">
          <cell r="A141" t="str">
            <v>S-Oil</v>
          </cell>
          <cell r="B141" t="str">
            <v>010950</v>
          </cell>
          <cell r="C141" t="str">
            <v>2023</v>
          </cell>
          <cell r="D141" t="str">
            <v>12</v>
          </cell>
          <cell r="E141" t="str">
            <v>화학</v>
          </cell>
          <cell r="F141">
            <v>2.11</v>
          </cell>
          <cell r="G141" t="str">
            <v>-</v>
          </cell>
          <cell r="H141">
            <v>2500</v>
          </cell>
          <cell r="I141">
            <v>112582792</v>
          </cell>
          <cell r="J141">
            <v>1700</v>
          </cell>
          <cell r="K141">
            <v>20.869</v>
          </cell>
          <cell r="L141">
            <v>198011032475</v>
          </cell>
          <cell r="M141">
            <v>2.4</v>
          </cell>
          <cell r="N141">
            <v>6890066870400</v>
          </cell>
          <cell r="O141" t="str">
            <v>-</v>
          </cell>
          <cell r="P141">
            <v>0.82</v>
          </cell>
          <cell r="Q141" t="str">
            <v>-</v>
          </cell>
        </row>
        <row r="142">
          <cell r="A142" t="str">
            <v>SOOP</v>
          </cell>
          <cell r="B142" t="str">
            <v>067160</v>
          </cell>
          <cell r="C142" t="str">
            <v>2023</v>
          </cell>
          <cell r="D142" t="str">
            <v>12</v>
          </cell>
          <cell r="E142" t="str">
            <v>소프트웨어</v>
          </cell>
          <cell r="F142">
            <v>0.55000000000000004</v>
          </cell>
          <cell r="G142" t="str">
            <v>-</v>
          </cell>
          <cell r="H142">
            <v>500</v>
          </cell>
          <cell r="I142">
            <v>11494767</v>
          </cell>
          <cell r="J142">
            <v>850</v>
          </cell>
          <cell r="K142">
            <v>12.214</v>
          </cell>
          <cell r="L142">
            <v>9114903600</v>
          </cell>
          <cell r="M142">
            <v>1.1000000000000001</v>
          </cell>
          <cell r="N142">
            <v>902339209500</v>
          </cell>
          <cell r="O142">
            <v>8.27</v>
          </cell>
          <cell r="P142">
            <v>2.21</v>
          </cell>
          <cell r="Q142">
            <v>9489</v>
          </cell>
        </row>
        <row r="143">
          <cell r="A143" t="str">
            <v>SPC삼립</v>
          </cell>
          <cell r="B143" t="str">
            <v>005610</v>
          </cell>
          <cell r="C143" t="str">
            <v>2023</v>
          </cell>
          <cell r="D143" t="str">
            <v>12</v>
          </cell>
          <cell r="E143" t="str">
            <v>음식료·담배</v>
          </cell>
          <cell r="F143">
            <v>1.7</v>
          </cell>
          <cell r="G143" t="str">
            <v>-</v>
          </cell>
          <cell r="H143">
            <v>5000</v>
          </cell>
          <cell r="I143">
            <v>8629009</v>
          </cell>
          <cell r="J143">
            <v>1700</v>
          </cell>
          <cell r="K143">
            <v>27.433</v>
          </cell>
          <cell r="L143">
            <v>13778879100</v>
          </cell>
          <cell r="M143">
            <v>2.7</v>
          </cell>
          <cell r="N143">
            <v>466829386900</v>
          </cell>
          <cell r="O143">
            <v>5.07</v>
          </cell>
          <cell r="P143">
            <v>0.91</v>
          </cell>
          <cell r="Q143">
            <v>10671</v>
          </cell>
        </row>
        <row r="144">
          <cell r="A144" t="str">
            <v>SV인베스트먼트</v>
          </cell>
          <cell r="B144" t="str">
            <v>289080</v>
          </cell>
          <cell r="C144" t="str">
            <v>2023</v>
          </cell>
          <cell r="D144" t="str">
            <v>03</v>
          </cell>
          <cell r="E144" t="str">
            <v>금융</v>
          </cell>
          <cell r="F144">
            <v>0.67</v>
          </cell>
          <cell r="G144" t="str">
            <v>-</v>
          </cell>
          <cell r="H144">
            <v>500</v>
          </cell>
          <cell r="I144">
            <v>53234000</v>
          </cell>
          <cell r="J144">
            <v>20</v>
          </cell>
          <cell r="K144">
            <v>30.869</v>
          </cell>
          <cell r="L144">
            <v>1064680000</v>
          </cell>
          <cell r="M144">
            <v>0.89</v>
          </cell>
          <cell r="N144">
            <v>91544398750</v>
          </cell>
          <cell r="O144">
            <v>21.14</v>
          </cell>
          <cell r="P144">
            <v>1.21</v>
          </cell>
          <cell r="Q144">
            <v>80</v>
          </cell>
        </row>
        <row r="145">
          <cell r="A145" t="str">
            <v>TCC스틸</v>
          </cell>
          <cell r="B145" t="str">
            <v>002710</v>
          </cell>
          <cell r="C145" t="str">
            <v>2023</v>
          </cell>
          <cell r="D145" t="str">
            <v>12</v>
          </cell>
          <cell r="E145" t="str">
            <v>금속</v>
          </cell>
          <cell r="F145">
            <v>2.37</v>
          </cell>
          <cell r="G145" t="str">
            <v>-</v>
          </cell>
          <cell r="H145">
            <v>1000</v>
          </cell>
          <cell r="I145">
            <v>26213697</v>
          </cell>
          <cell r="J145">
            <v>80</v>
          </cell>
          <cell r="K145">
            <v>-25.288</v>
          </cell>
          <cell r="L145">
            <v>2097095760</v>
          </cell>
          <cell r="M145">
            <v>0.14000000000000001</v>
          </cell>
          <cell r="N145">
            <v>532138049100</v>
          </cell>
          <cell r="O145">
            <v>26.4</v>
          </cell>
          <cell r="P145">
            <v>2.09</v>
          </cell>
          <cell r="Q145">
            <v>769</v>
          </cell>
        </row>
        <row r="146">
          <cell r="A146" t="str">
            <v>TJ미디어</v>
          </cell>
          <cell r="B146" t="str">
            <v>032540</v>
          </cell>
          <cell r="C146" t="str">
            <v>2023</v>
          </cell>
          <cell r="D146" t="str">
            <v>12</v>
          </cell>
          <cell r="E146" t="str">
            <v>전기·전자</v>
          </cell>
          <cell r="F146">
            <v>0.23</v>
          </cell>
          <cell r="G146" t="str">
            <v>-</v>
          </cell>
          <cell r="H146">
            <v>500</v>
          </cell>
          <cell r="I146">
            <v>13931609</v>
          </cell>
          <cell r="J146">
            <v>320</v>
          </cell>
          <cell r="K146">
            <v>94.772999999999996</v>
          </cell>
          <cell r="L146">
            <v>4458114880</v>
          </cell>
          <cell r="M146">
            <v>4.9000000000000004</v>
          </cell>
          <cell r="N146">
            <v>84425550540</v>
          </cell>
          <cell r="O146">
            <v>18.2</v>
          </cell>
          <cell r="P146">
            <v>0.99</v>
          </cell>
          <cell r="Q146">
            <v>333</v>
          </cell>
        </row>
        <row r="147">
          <cell r="A147" t="str">
            <v>TP</v>
          </cell>
          <cell r="B147" t="str">
            <v>007980</v>
          </cell>
          <cell r="C147" t="str">
            <v>2023</v>
          </cell>
          <cell r="D147" t="str">
            <v>12</v>
          </cell>
          <cell r="E147" t="str">
            <v>섬유·의류</v>
          </cell>
          <cell r="F147">
            <v>2.34</v>
          </cell>
          <cell r="G147" t="str">
            <v>-</v>
          </cell>
          <cell r="H147">
            <v>500</v>
          </cell>
          <cell r="I147">
            <v>50850456</v>
          </cell>
          <cell r="J147">
            <v>35</v>
          </cell>
          <cell r="K147">
            <v>28.231000000000002</v>
          </cell>
          <cell r="L147">
            <v>1697219195</v>
          </cell>
          <cell r="M147">
            <v>1.4</v>
          </cell>
          <cell r="N147">
            <v>98665650640</v>
          </cell>
          <cell r="O147">
            <v>4.2300000000000004</v>
          </cell>
          <cell r="P147">
            <v>0.38</v>
          </cell>
          <cell r="Q147">
            <v>456</v>
          </cell>
        </row>
        <row r="148">
          <cell r="A148" t="str">
            <v>TPC</v>
          </cell>
          <cell r="B148" t="str">
            <v>048770</v>
          </cell>
          <cell r="C148" t="str">
            <v>2023</v>
          </cell>
          <cell r="D148" t="str">
            <v>12</v>
          </cell>
          <cell r="E148" t="str">
            <v>기계·장비</v>
          </cell>
          <cell r="F148">
            <v>0.49</v>
          </cell>
          <cell r="G148" t="str">
            <v>-</v>
          </cell>
          <cell r="H148">
            <v>500</v>
          </cell>
          <cell r="I148">
            <v>15697991</v>
          </cell>
          <cell r="J148">
            <v>25</v>
          </cell>
          <cell r="K148">
            <v>-5.5049999999999999</v>
          </cell>
          <cell r="L148">
            <v>392449775</v>
          </cell>
          <cell r="M148">
            <v>0.8</v>
          </cell>
          <cell r="N148">
            <v>30658176423</v>
          </cell>
          <cell r="O148" t="str">
            <v>-</v>
          </cell>
          <cell r="P148">
            <v>0.74</v>
          </cell>
          <cell r="Q148" t="str">
            <v>-</v>
          </cell>
        </row>
        <row r="149">
          <cell r="A149" t="str">
            <v>TS인베스트먼트</v>
          </cell>
          <cell r="B149" t="str">
            <v>246690</v>
          </cell>
          <cell r="C149" t="str">
            <v>2023</v>
          </cell>
          <cell r="D149" t="str">
            <v>12</v>
          </cell>
          <cell r="E149" t="str">
            <v>금융</v>
          </cell>
          <cell r="F149">
            <v>0.34</v>
          </cell>
          <cell r="G149" t="str">
            <v>-</v>
          </cell>
          <cell r="H149">
            <v>500</v>
          </cell>
          <cell r="I149">
            <v>41477862</v>
          </cell>
          <cell r="J149">
            <v>10</v>
          </cell>
          <cell r="K149">
            <v>3.4089999999999998</v>
          </cell>
          <cell r="L149">
            <v>407963200</v>
          </cell>
          <cell r="M149">
            <v>0.7</v>
          </cell>
          <cell r="N149">
            <v>59313342660</v>
          </cell>
          <cell r="O149" t="str">
            <v>-</v>
          </cell>
          <cell r="P149">
            <v>0.73</v>
          </cell>
          <cell r="Q149" t="str">
            <v>-</v>
          </cell>
        </row>
        <row r="150">
          <cell r="A150" t="str">
            <v>TYM</v>
          </cell>
          <cell r="B150" t="str">
            <v>002900</v>
          </cell>
          <cell r="C150" t="str">
            <v>2023</v>
          </cell>
          <cell r="D150" t="str">
            <v>12</v>
          </cell>
          <cell r="E150" t="str">
            <v>기계·장비</v>
          </cell>
          <cell r="F150">
            <v>1.1299999999999999</v>
          </cell>
          <cell r="G150" t="str">
            <v>-</v>
          </cell>
          <cell r="H150">
            <v>2500</v>
          </cell>
          <cell r="I150">
            <v>45050956</v>
          </cell>
          <cell r="J150">
            <v>160</v>
          </cell>
          <cell r="K150">
            <v>11.433</v>
          </cell>
          <cell r="L150">
            <v>6908761370</v>
          </cell>
          <cell r="M150">
            <v>2.8</v>
          </cell>
          <cell r="N150">
            <v>252285353600</v>
          </cell>
          <cell r="O150">
            <v>13.21</v>
          </cell>
          <cell r="P150">
            <v>0.59</v>
          </cell>
          <cell r="Q150">
            <v>424</v>
          </cell>
        </row>
        <row r="151">
          <cell r="A151" t="str">
            <v>WISCOM</v>
          </cell>
          <cell r="B151" t="str">
            <v>024070</v>
          </cell>
          <cell r="C151" t="str">
            <v>2023</v>
          </cell>
          <cell r="D151" t="str">
            <v>12</v>
          </cell>
          <cell r="E151" t="str">
            <v>화학</v>
          </cell>
          <cell r="F151">
            <v>2.11</v>
          </cell>
          <cell r="G151" t="str">
            <v>-</v>
          </cell>
          <cell r="H151">
            <v>500</v>
          </cell>
          <cell r="I151">
            <v>15326438</v>
          </cell>
          <cell r="J151">
            <v>50</v>
          </cell>
          <cell r="K151">
            <v>-160.99199999999999</v>
          </cell>
          <cell r="L151">
            <v>766321900</v>
          </cell>
          <cell r="M151">
            <v>1.9</v>
          </cell>
          <cell r="N151">
            <v>29365455208</v>
          </cell>
          <cell r="O151" t="str">
            <v>-</v>
          </cell>
          <cell r="P151">
            <v>0.34</v>
          </cell>
          <cell r="Q151" t="str">
            <v>-</v>
          </cell>
        </row>
        <row r="152">
          <cell r="A152" t="str">
            <v>YBM넷</v>
          </cell>
          <cell r="B152" t="str">
            <v>057030</v>
          </cell>
          <cell r="C152" t="str">
            <v>2023</v>
          </cell>
          <cell r="D152" t="str">
            <v>12</v>
          </cell>
          <cell r="E152" t="str">
            <v>일반서비스</v>
          </cell>
          <cell r="F152">
            <v>0.56000000000000005</v>
          </cell>
          <cell r="G152" t="str">
            <v>-</v>
          </cell>
          <cell r="H152">
            <v>500</v>
          </cell>
          <cell r="I152">
            <v>16312697</v>
          </cell>
          <cell r="J152">
            <v>150</v>
          </cell>
          <cell r="K152">
            <v>47.911000000000001</v>
          </cell>
          <cell r="L152">
            <v>2427652050</v>
          </cell>
          <cell r="M152">
            <v>2.8</v>
          </cell>
          <cell r="N152">
            <v>55789423740</v>
          </cell>
          <cell r="O152">
            <v>17.45</v>
          </cell>
          <cell r="P152">
            <v>1.05</v>
          </cell>
          <cell r="Q152">
            <v>196</v>
          </cell>
        </row>
        <row r="153">
          <cell r="A153" t="str">
            <v>YW</v>
          </cell>
          <cell r="B153" t="str">
            <v>051390</v>
          </cell>
          <cell r="C153" t="str">
            <v>2023</v>
          </cell>
          <cell r="D153" t="str">
            <v>12</v>
          </cell>
          <cell r="E153" t="str">
            <v>유통</v>
          </cell>
          <cell r="F153">
            <v>0.63</v>
          </cell>
          <cell r="G153" t="str">
            <v>-</v>
          </cell>
          <cell r="H153">
            <v>500</v>
          </cell>
          <cell r="I153">
            <v>11355368</v>
          </cell>
          <cell r="J153">
            <v>200</v>
          </cell>
          <cell r="K153">
            <v>31.684999999999999</v>
          </cell>
          <cell r="L153">
            <v>1691660800</v>
          </cell>
          <cell r="M153">
            <v>5.08</v>
          </cell>
          <cell r="N153">
            <v>43207175240</v>
          </cell>
          <cell r="O153">
            <v>7.3</v>
          </cell>
          <cell r="P153">
            <v>0.38</v>
          </cell>
          <cell r="Q153">
            <v>521</v>
          </cell>
        </row>
        <row r="154">
          <cell r="A154" t="str">
            <v>가비아</v>
          </cell>
          <cell r="B154" t="str">
            <v>079940</v>
          </cell>
          <cell r="C154" t="str">
            <v>2023</v>
          </cell>
          <cell r="D154" t="str">
            <v>12</v>
          </cell>
          <cell r="E154" t="str">
            <v>인터넷</v>
          </cell>
          <cell r="F154">
            <v>0.77</v>
          </cell>
          <cell r="G154" t="str">
            <v>-</v>
          </cell>
          <cell r="H154">
            <v>500</v>
          </cell>
          <cell r="I154">
            <v>13535684</v>
          </cell>
          <cell r="J154">
            <v>80</v>
          </cell>
          <cell r="K154">
            <v>3.0209999999999999</v>
          </cell>
          <cell r="L154">
            <v>1046369040</v>
          </cell>
          <cell r="M154">
            <v>0.48</v>
          </cell>
          <cell r="N154">
            <v>307936811000</v>
          </cell>
          <cell r="O154">
            <v>19.96</v>
          </cell>
          <cell r="P154">
            <v>1.81</v>
          </cell>
          <cell r="Q154">
            <v>1140</v>
          </cell>
        </row>
        <row r="155">
          <cell r="A155" t="str">
            <v>가온그룹</v>
          </cell>
          <cell r="B155" t="str">
            <v>078890</v>
          </cell>
          <cell r="C155" t="str">
            <v>2023</v>
          </cell>
          <cell r="D155" t="str">
            <v>12</v>
          </cell>
          <cell r="E155" t="str">
            <v>통신장비</v>
          </cell>
          <cell r="F155">
            <v>0.53</v>
          </cell>
          <cell r="G155" t="str">
            <v>0.02 / (2023-12-31)</v>
          </cell>
          <cell r="H155">
            <v>500</v>
          </cell>
          <cell r="I155">
            <v>16971649</v>
          </cell>
          <cell r="J155">
            <v>30</v>
          </cell>
          <cell r="K155">
            <v>-2.552</v>
          </cell>
          <cell r="L155">
            <v>475503240</v>
          </cell>
          <cell r="M155">
            <v>0.6</v>
          </cell>
          <cell r="N155">
            <v>61359364800</v>
          </cell>
          <cell r="O155" t="str">
            <v>-</v>
          </cell>
          <cell r="P155">
            <v>0.47</v>
          </cell>
          <cell r="Q155" t="str">
            <v>-</v>
          </cell>
        </row>
        <row r="156">
          <cell r="A156" t="str">
            <v>강남제비스코</v>
          </cell>
          <cell r="B156" t="str">
            <v>000860</v>
          </cell>
          <cell r="C156" t="str">
            <v>2023</v>
          </cell>
          <cell r="D156" t="str">
            <v>12</v>
          </cell>
          <cell r="E156" t="str">
            <v>화학</v>
          </cell>
          <cell r="F156">
            <v>2.11</v>
          </cell>
          <cell r="G156" t="str">
            <v>-</v>
          </cell>
          <cell r="H156">
            <v>1000</v>
          </cell>
          <cell r="I156">
            <v>6500000</v>
          </cell>
          <cell r="J156">
            <v>500</v>
          </cell>
          <cell r="K156">
            <v>14.959</v>
          </cell>
          <cell r="L156">
            <v>3250000000</v>
          </cell>
          <cell r="M156">
            <v>2.4</v>
          </cell>
          <cell r="N156">
            <v>158210000000</v>
          </cell>
          <cell r="O156">
            <v>11.93</v>
          </cell>
          <cell r="P156">
            <v>0.26</v>
          </cell>
          <cell r="Q156">
            <v>1020</v>
          </cell>
        </row>
        <row r="157">
          <cell r="A157" t="str">
            <v>강원랜드</v>
          </cell>
          <cell r="B157" t="str">
            <v>035250</v>
          </cell>
          <cell r="C157" t="str">
            <v>2023</v>
          </cell>
          <cell r="D157" t="str">
            <v>12</v>
          </cell>
          <cell r="E157" t="str">
            <v>일반서비스</v>
          </cell>
          <cell r="F157">
            <v>0.87</v>
          </cell>
          <cell r="G157" t="str">
            <v>-</v>
          </cell>
          <cell r="H157">
            <v>500</v>
          </cell>
          <cell r="I157">
            <v>213940500</v>
          </cell>
          <cell r="J157">
            <v>930</v>
          </cell>
          <cell r="K157">
            <v>55.311999999999998</v>
          </cell>
          <cell r="L157">
            <v>188547268140</v>
          </cell>
          <cell r="M157">
            <v>5.6</v>
          </cell>
          <cell r="N157">
            <v>3887298885000</v>
          </cell>
          <cell r="O157">
            <v>8.0500000000000007</v>
          </cell>
          <cell r="P157">
            <v>0.94</v>
          </cell>
          <cell r="Q157">
            <v>2257</v>
          </cell>
        </row>
        <row r="158">
          <cell r="A158" t="str">
            <v>갤럭시아머니트리</v>
          </cell>
          <cell r="B158" t="str">
            <v>094480</v>
          </cell>
          <cell r="C158" t="str">
            <v>2023</v>
          </cell>
          <cell r="D158" t="str">
            <v>12</v>
          </cell>
          <cell r="E158" t="str">
            <v>소프트웨어</v>
          </cell>
          <cell r="F158">
            <v>0.55000000000000004</v>
          </cell>
          <cell r="G158" t="str">
            <v>-</v>
          </cell>
          <cell r="H158">
            <v>500</v>
          </cell>
          <cell r="I158">
            <v>39229838</v>
          </cell>
          <cell r="J158">
            <v>45</v>
          </cell>
          <cell r="K158">
            <v>-502.947</v>
          </cell>
          <cell r="L158">
            <v>1765342710</v>
          </cell>
          <cell r="M158">
            <v>0.4</v>
          </cell>
          <cell r="N158">
            <v>411913299000</v>
          </cell>
          <cell r="O158">
            <v>500</v>
          </cell>
          <cell r="P158">
            <v>3.66</v>
          </cell>
          <cell r="Q158">
            <v>21</v>
          </cell>
        </row>
        <row r="159">
          <cell r="A159" t="str">
            <v>경남스틸</v>
          </cell>
          <cell r="B159" t="str">
            <v>039240</v>
          </cell>
          <cell r="C159" t="str">
            <v>2023</v>
          </cell>
          <cell r="D159" t="str">
            <v>12</v>
          </cell>
          <cell r="E159" t="str">
            <v>금속</v>
          </cell>
          <cell r="F159">
            <v>0.94</v>
          </cell>
          <cell r="G159" t="str">
            <v>-</v>
          </cell>
          <cell r="H159">
            <v>100</v>
          </cell>
          <cell r="I159">
            <v>26979604</v>
          </cell>
          <cell r="J159">
            <v>120</v>
          </cell>
          <cell r="K159">
            <v>37.856999999999999</v>
          </cell>
          <cell r="L159">
            <v>3237552480</v>
          </cell>
          <cell r="M159">
            <v>3.7</v>
          </cell>
          <cell r="N159">
            <v>84581058540</v>
          </cell>
          <cell r="O159">
            <v>11.36</v>
          </cell>
          <cell r="P159">
            <v>0.75</v>
          </cell>
          <cell r="Q159">
            <v>276</v>
          </cell>
        </row>
        <row r="160">
          <cell r="A160" t="str">
            <v>경농</v>
          </cell>
          <cell r="B160" t="str">
            <v>002100</v>
          </cell>
          <cell r="C160" t="str">
            <v>2023</v>
          </cell>
          <cell r="D160" t="str">
            <v>12</v>
          </cell>
          <cell r="E160" t="str">
            <v>화학</v>
          </cell>
          <cell r="F160">
            <v>2.11</v>
          </cell>
          <cell r="G160" t="str">
            <v>-</v>
          </cell>
          <cell r="H160">
            <v>500</v>
          </cell>
          <cell r="I160">
            <v>19522575</v>
          </cell>
          <cell r="J160">
            <v>450</v>
          </cell>
          <cell r="K160">
            <v>53.148000000000003</v>
          </cell>
          <cell r="L160">
            <v>8039092500</v>
          </cell>
          <cell r="M160">
            <v>4.4000000000000004</v>
          </cell>
          <cell r="N160">
            <v>192102138000</v>
          </cell>
          <cell r="O160">
            <v>10.220000000000001</v>
          </cell>
          <cell r="P160">
            <v>0.7</v>
          </cell>
          <cell r="Q160">
            <v>963</v>
          </cell>
        </row>
        <row r="161">
          <cell r="A161" t="str">
            <v>경동나비엔</v>
          </cell>
          <cell r="B161" t="str">
            <v>009450</v>
          </cell>
          <cell r="C161" t="str">
            <v>2023</v>
          </cell>
          <cell r="D161" t="str">
            <v>12</v>
          </cell>
          <cell r="E161" t="str">
            <v>전기·전자</v>
          </cell>
          <cell r="F161">
            <v>1.25</v>
          </cell>
          <cell r="G161" t="str">
            <v>-</v>
          </cell>
          <cell r="H161">
            <v>1000</v>
          </cell>
          <cell r="I161">
            <v>14568592</v>
          </cell>
          <cell r="J161">
            <v>550</v>
          </cell>
          <cell r="K161">
            <v>9.56</v>
          </cell>
          <cell r="L161">
            <v>7949112600</v>
          </cell>
          <cell r="M161">
            <v>1.21</v>
          </cell>
          <cell r="N161">
            <v>1190253966400</v>
          </cell>
          <cell r="O161">
            <v>9.5</v>
          </cell>
          <cell r="P161">
            <v>1.7</v>
          </cell>
          <cell r="Q161">
            <v>8603</v>
          </cell>
        </row>
        <row r="162">
          <cell r="A162" t="str">
            <v>경동도시가스</v>
          </cell>
          <cell r="B162" t="str">
            <v>267290</v>
          </cell>
          <cell r="C162" t="str">
            <v>2023</v>
          </cell>
          <cell r="D162" t="str">
            <v>12</v>
          </cell>
          <cell r="E162" t="str">
            <v>전기·가스</v>
          </cell>
          <cell r="F162">
            <v>0.38</v>
          </cell>
          <cell r="G162" t="str">
            <v>-</v>
          </cell>
          <cell r="H162">
            <v>2500</v>
          </cell>
          <cell r="I162">
            <v>5895406</v>
          </cell>
          <cell r="J162">
            <v>875</v>
          </cell>
          <cell r="K162">
            <v>16.835000000000001</v>
          </cell>
          <cell r="L162">
            <v>5154123625</v>
          </cell>
          <cell r="M162">
            <v>4.3</v>
          </cell>
          <cell r="N162">
            <v>119676741800</v>
          </cell>
          <cell r="O162">
            <v>4.18</v>
          </cell>
          <cell r="P162">
            <v>0.27</v>
          </cell>
          <cell r="Q162">
            <v>4859</v>
          </cell>
        </row>
        <row r="163">
          <cell r="A163" t="str">
            <v>경동인베스트</v>
          </cell>
          <cell r="B163" t="str">
            <v>012320</v>
          </cell>
          <cell r="C163" t="str">
            <v>2023</v>
          </cell>
          <cell r="D163" t="str">
            <v>12</v>
          </cell>
          <cell r="E163" t="str">
            <v>금융</v>
          </cell>
          <cell r="F163">
            <v>3.86</v>
          </cell>
          <cell r="G163" t="str">
            <v>-</v>
          </cell>
          <cell r="H163">
            <v>5000</v>
          </cell>
          <cell r="I163">
            <v>2365023</v>
          </cell>
          <cell r="J163">
            <v>750</v>
          </cell>
          <cell r="K163">
            <v>8.0990000000000002</v>
          </cell>
          <cell r="L163">
            <v>1635264000</v>
          </cell>
          <cell r="M163">
            <v>1.1000000000000001</v>
          </cell>
          <cell r="N163">
            <v>141428375400</v>
          </cell>
          <cell r="O163">
            <v>6.02</v>
          </cell>
          <cell r="P163">
            <v>0.27</v>
          </cell>
          <cell r="Q163">
            <v>9940</v>
          </cell>
        </row>
        <row r="164">
          <cell r="A164" t="str">
            <v>경동제약</v>
          </cell>
          <cell r="B164" t="str">
            <v>011040</v>
          </cell>
          <cell r="C164" t="str">
            <v>2023</v>
          </cell>
          <cell r="D164" t="str">
            <v>12</v>
          </cell>
          <cell r="E164" t="str">
            <v>제약</v>
          </cell>
          <cell r="F164">
            <v>0.41</v>
          </cell>
          <cell r="G164" t="str">
            <v>-</v>
          </cell>
          <cell r="H164">
            <v>500</v>
          </cell>
          <cell r="I164">
            <v>30768766</v>
          </cell>
          <cell r="J164">
            <v>400</v>
          </cell>
          <cell r="K164">
            <v>-52.356999999999999</v>
          </cell>
          <cell r="L164">
            <v>10853508000</v>
          </cell>
          <cell r="M164">
            <v>5.9</v>
          </cell>
          <cell r="N164">
            <v>186766409620</v>
          </cell>
          <cell r="O164">
            <v>29.9</v>
          </cell>
          <cell r="P164">
            <v>0.74</v>
          </cell>
          <cell r="Q164">
            <v>203</v>
          </cell>
        </row>
        <row r="165">
          <cell r="A165" t="str">
            <v>경방</v>
          </cell>
          <cell r="B165" t="str">
            <v>000050</v>
          </cell>
          <cell r="C165" t="str">
            <v>2023</v>
          </cell>
          <cell r="D165" t="str">
            <v>12</v>
          </cell>
          <cell r="E165" t="str">
            <v>유통</v>
          </cell>
          <cell r="F165">
            <v>2.13</v>
          </cell>
          <cell r="G165" t="str">
            <v>-</v>
          </cell>
          <cell r="H165">
            <v>500</v>
          </cell>
          <cell r="I165">
            <v>27415270</v>
          </cell>
          <cell r="J165">
            <v>125</v>
          </cell>
          <cell r="K165">
            <v>-23.152000000000001</v>
          </cell>
          <cell r="L165">
            <v>3114408750</v>
          </cell>
          <cell r="M165">
            <v>1.42</v>
          </cell>
          <cell r="N165">
            <v>198760707500</v>
          </cell>
          <cell r="O165">
            <v>7.66</v>
          </cell>
          <cell r="P165">
            <v>0.24</v>
          </cell>
          <cell r="Q165">
            <v>947</v>
          </cell>
        </row>
        <row r="166">
          <cell r="A166" t="str">
            <v>경보제약</v>
          </cell>
          <cell r="B166" t="str">
            <v>214390</v>
          </cell>
          <cell r="C166" t="str">
            <v>2023</v>
          </cell>
          <cell r="D166" t="str">
            <v>12</v>
          </cell>
          <cell r="E166" t="str">
            <v>제약</v>
          </cell>
          <cell r="F166">
            <v>0.23</v>
          </cell>
          <cell r="G166" t="str">
            <v>-</v>
          </cell>
          <cell r="H166">
            <v>500</v>
          </cell>
          <cell r="I166">
            <v>23906860</v>
          </cell>
          <cell r="J166">
            <v>50</v>
          </cell>
          <cell r="K166">
            <v>40.192999999999998</v>
          </cell>
          <cell r="L166">
            <v>1195343000</v>
          </cell>
          <cell r="M166">
            <v>0.6</v>
          </cell>
          <cell r="N166">
            <v>122881260400</v>
          </cell>
          <cell r="O166">
            <v>26.49</v>
          </cell>
          <cell r="P166">
            <v>0.84</v>
          </cell>
          <cell r="Q166">
            <v>194</v>
          </cell>
        </row>
        <row r="167">
          <cell r="A167" t="str">
            <v>경인양행</v>
          </cell>
          <cell r="B167" t="str">
            <v>012610</v>
          </cell>
          <cell r="C167" t="str">
            <v>2023</v>
          </cell>
          <cell r="D167" t="str">
            <v>12</v>
          </cell>
          <cell r="E167" t="str">
            <v>화학</v>
          </cell>
          <cell r="F167">
            <v>2.11</v>
          </cell>
          <cell r="G167" t="str">
            <v>-</v>
          </cell>
          <cell r="H167">
            <v>500</v>
          </cell>
          <cell r="I167">
            <v>41616365</v>
          </cell>
          <cell r="J167">
            <v>50</v>
          </cell>
          <cell r="K167">
            <v>-21.306000000000001</v>
          </cell>
          <cell r="L167">
            <v>2075838250</v>
          </cell>
          <cell r="M167">
            <v>1.3</v>
          </cell>
          <cell r="N167">
            <v>142327968300</v>
          </cell>
          <cell r="O167">
            <v>9.24</v>
          </cell>
          <cell r="P167">
            <v>0.59</v>
          </cell>
          <cell r="Q167">
            <v>370</v>
          </cell>
        </row>
        <row r="168">
          <cell r="A168" t="str">
            <v>경인전자</v>
          </cell>
          <cell r="B168" t="str">
            <v>009140</v>
          </cell>
          <cell r="C168" t="str">
            <v>2023</v>
          </cell>
          <cell r="D168" t="str">
            <v>12</v>
          </cell>
          <cell r="E168" t="str">
            <v>전기·전자</v>
          </cell>
          <cell r="F168">
            <v>1.25</v>
          </cell>
          <cell r="G168" t="str">
            <v>-</v>
          </cell>
          <cell r="H168">
            <v>5000</v>
          </cell>
          <cell r="I168">
            <v>1570797</v>
          </cell>
          <cell r="J168">
            <v>350</v>
          </cell>
          <cell r="K168">
            <v>7.8739999999999997</v>
          </cell>
          <cell r="L168">
            <v>455485450</v>
          </cell>
          <cell r="M168">
            <v>1.6</v>
          </cell>
          <cell r="N168">
            <v>32279878350</v>
          </cell>
          <cell r="O168">
            <v>10.45</v>
          </cell>
          <cell r="P168">
            <v>0.35</v>
          </cell>
          <cell r="Q168">
            <v>1966</v>
          </cell>
        </row>
        <row r="169">
          <cell r="A169" t="str">
            <v>경창산업</v>
          </cell>
          <cell r="B169" t="str">
            <v>024910</v>
          </cell>
          <cell r="C169" t="str">
            <v>2023</v>
          </cell>
          <cell r="D169" t="str">
            <v>12</v>
          </cell>
          <cell r="E169" t="str">
            <v>운송장비·부품</v>
          </cell>
          <cell r="F169">
            <v>0.89</v>
          </cell>
          <cell r="G169" t="str">
            <v>-</v>
          </cell>
          <cell r="H169">
            <v>500</v>
          </cell>
          <cell r="I169">
            <v>35819005</v>
          </cell>
          <cell r="J169">
            <v>50</v>
          </cell>
          <cell r="K169">
            <v>20.154</v>
          </cell>
          <cell r="L169">
            <v>1779194000</v>
          </cell>
          <cell r="M169">
            <v>2.1</v>
          </cell>
          <cell r="N169">
            <v>59280453275</v>
          </cell>
          <cell r="O169">
            <v>20.95</v>
          </cell>
          <cell r="P169">
            <v>0.45</v>
          </cell>
          <cell r="Q169">
            <v>79</v>
          </cell>
        </row>
        <row r="170">
          <cell r="A170" t="str">
            <v>계룡건설산업</v>
          </cell>
          <cell r="B170" t="str">
            <v>013580</v>
          </cell>
          <cell r="C170" t="str">
            <v>2023</v>
          </cell>
          <cell r="D170" t="str">
            <v>12</v>
          </cell>
          <cell r="E170" t="str">
            <v>건설</v>
          </cell>
          <cell r="F170">
            <v>2.89</v>
          </cell>
          <cell r="G170" t="str">
            <v>-</v>
          </cell>
          <cell r="H170">
            <v>5000</v>
          </cell>
          <cell r="I170">
            <v>8930907</v>
          </cell>
          <cell r="J170">
            <v>400</v>
          </cell>
          <cell r="K170">
            <v>6.8239999999999998</v>
          </cell>
          <cell r="L170">
            <v>3543118800</v>
          </cell>
          <cell r="M170">
            <v>2.76</v>
          </cell>
          <cell r="N170">
            <v>184423229550</v>
          </cell>
          <cell r="O170">
            <v>3.86</v>
          </cell>
          <cell r="P170">
            <v>0.22</v>
          </cell>
          <cell r="Q170">
            <v>5350</v>
          </cell>
        </row>
        <row r="171">
          <cell r="A171" t="str">
            <v>계양전기</v>
          </cell>
          <cell r="B171" t="str">
            <v>012200</v>
          </cell>
          <cell r="C171" t="str">
            <v>2023</v>
          </cell>
          <cell r="D171" t="str">
            <v>12</v>
          </cell>
          <cell r="E171" t="str">
            <v>기계·장비</v>
          </cell>
          <cell r="F171">
            <v>1.1299999999999999</v>
          </cell>
          <cell r="G171" t="str">
            <v>-</v>
          </cell>
          <cell r="H171">
            <v>500</v>
          </cell>
          <cell r="I171">
            <v>27222829</v>
          </cell>
          <cell r="J171">
            <v>25</v>
          </cell>
          <cell r="K171">
            <v>-56.371000000000002</v>
          </cell>
          <cell r="L171">
            <v>713088990</v>
          </cell>
          <cell r="M171">
            <v>1.4</v>
          </cell>
          <cell r="N171">
            <v>40807020671</v>
          </cell>
          <cell r="O171" t="str">
            <v>-</v>
          </cell>
          <cell r="P171">
            <v>0.76</v>
          </cell>
          <cell r="Q171" t="str">
            <v>-</v>
          </cell>
        </row>
        <row r="172">
          <cell r="A172" t="str">
            <v>고려산업</v>
          </cell>
          <cell r="B172" t="str">
            <v>002140</v>
          </cell>
          <cell r="C172" t="str">
            <v>2023</v>
          </cell>
          <cell r="D172" t="str">
            <v>12</v>
          </cell>
          <cell r="E172" t="str">
            <v>음식료·담배</v>
          </cell>
          <cell r="F172">
            <v>1.7</v>
          </cell>
          <cell r="G172" t="str">
            <v>-</v>
          </cell>
          <cell r="H172">
            <v>1000</v>
          </cell>
          <cell r="I172">
            <v>24939425</v>
          </cell>
          <cell r="J172">
            <v>25</v>
          </cell>
          <cell r="K172">
            <v>19.667999999999999</v>
          </cell>
          <cell r="L172">
            <v>616785500</v>
          </cell>
          <cell r="M172">
            <v>0.8</v>
          </cell>
          <cell r="N172">
            <v>70204481375</v>
          </cell>
          <cell r="O172">
            <v>17.27</v>
          </cell>
          <cell r="P172">
            <v>0.64</v>
          </cell>
          <cell r="Q172">
            <v>163</v>
          </cell>
        </row>
        <row r="173">
          <cell r="A173" t="str">
            <v>고려신용정보</v>
          </cell>
          <cell r="B173" t="str">
            <v>049720</v>
          </cell>
          <cell r="C173" t="str">
            <v>2023</v>
          </cell>
          <cell r="D173" t="str">
            <v>12</v>
          </cell>
          <cell r="E173" t="str">
            <v>일반서비스</v>
          </cell>
          <cell r="F173">
            <v>0.56000000000000005</v>
          </cell>
          <cell r="G173" t="str">
            <v>-</v>
          </cell>
          <cell r="H173">
            <v>500</v>
          </cell>
          <cell r="I173">
            <v>14300000</v>
          </cell>
          <cell r="J173">
            <v>380</v>
          </cell>
          <cell r="K173">
            <v>44.927</v>
          </cell>
          <cell r="L173">
            <v>5287894080</v>
          </cell>
          <cell r="M173">
            <v>4</v>
          </cell>
          <cell r="N173">
            <v>150293000000</v>
          </cell>
          <cell r="O173">
            <v>11.05</v>
          </cell>
          <cell r="P173">
            <v>2.77</v>
          </cell>
          <cell r="Q173">
            <v>951</v>
          </cell>
        </row>
        <row r="174">
          <cell r="A174" t="str">
            <v>고려아연</v>
          </cell>
          <cell r="B174" t="str">
            <v>010130</v>
          </cell>
          <cell r="C174" t="str">
            <v>2023</v>
          </cell>
          <cell r="D174" t="str">
            <v>12</v>
          </cell>
          <cell r="E174" t="str">
            <v>금속</v>
          </cell>
          <cell r="F174">
            <v>2.37</v>
          </cell>
          <cell r="G174" t="str">
            <v>-</v>
          </cell>
          <cell r="H174">
            <v>5000</v>
          </cell>
          <cell r="I174">
            <v>20908588</v>
          </cell>
          <cell r="J174">
            <v>15000</v>
          </cell>
          <cell r="K174">
            <v>56.743000000000002</v>
          </cell>
          <cell r="L174">
            <v>302655060000</v>
          </cell>
          <cell r="M174">
            <v>3</v>
          </cell>
          <cell r="N174">
            <v>16158781311000</v>
          </cell>
          <cell r="O174">
            <v>85.05</v>
          </cell>
          <cell r="P174">
            <v>2</v>
          </cell>
          <cell r="Q174">
            <v>9488</v>
          </cell>
        </row>
        <row r="175">
          <cell r="A175" t="str">
            <v>고려제강</v>
          </cell>
          <cell r="B175" t="str">
            <v>002240</v>
          </cell>
          <cell r="C175" t="str">
            <v>2023</v>
          </cell>
          <cell r="D175" t="str">
            <v>12</v>
          </cell>
          <cell r="E175" t="str">
            <v>금속</v>
          </cell>
          <cell r="F175">
            <v>2.37</v>
          </cell>
          <cell r="G175" t="str">
            <v>-</v>
          </cell>
          <cell r="H175">
            <v>1000</v>
          </cell>
          <cell r="I175">
            <v>25000000</v>
          </cell>
          <cell r="J175">
            <v>350</v>
          </cell>
          <cell r="K175">
            <v>12.24</v>
          </cell>
          <cell r="L175">
            <v>8745787050</v>
          </cell>
          <cell r="M175">
            <v>1.8</v>
          </cell>
          <cell r="N175">
            <v>489240000000</v>
          </cell>
          <cell r="O175">
            <v>14.52</v>
          </cell>
          <cell r="P175">
            <v>0.27</v>
          </cell>
          <cell r="Q175">
            <v>1248</v>
          </cell>
        </row>
        <row r="176">
          <cell r="A176" t="str">
            <v>고려제약</v>
          </cell>
          <cell r="B176" t="str">
            <v>014570</v>
          </cell>
          <cell r="C176" t="str">
            <v>2023</v>
          </cell>
          <cell r="D176" t="str">
            <v>12</v>
          </cell>
          <cell r="E176" t="str">
            <v>제약</v>
          </cell>
          <cell r="F176">
            <v>0.41</v>
          </cell>
          <cell r="G176" t="str">
            <v>-</v>
          </cell>
          <cell r="H176">
            <v>500</v>
          </cell>
          <cell r="I176">
            <v>11000000</v>
          </cell>
          <cell r="J176">
            <v>150</v>
          </cell>
          <cell r="K176">
            <v>-32.905999999999999</v>
          </cell>
          <cell r="L176">
            <v>1617996600</v>
          </cell>
          <cell r="M176">
            <v>2.12</v>
          </cell>
          <cell r="N176">
            <v>51590000000</v>
          </cell>
          <cell r="O176">
            <v>16.87</v>
          </cell>
          <cell r="P176">
            <v>0.65</v>
          </cell>
          <cell r="Q176">
            <v>278</v>
          </cell>
        </row>
        <row r="177">
          <cell r="A177" t="str">
            <v>고스트스튜디오</v>
          </cell>
          <cell r="B177" t="str">
            <v>950190</v>
          </cell>
          <cell r="C177" t="str">
            <v>2023</v>
          </cell>
          <cell r="D177" t="str">
            <v>12</v>
          </cell>
          <cell r="E177" t="str">
            <v>-</v>
          </cell>
          <cell r="F177" t="str">
            <v>-</v>
          </cell>
          <cell r="G177" t="str">
            <v>-</v>
          </cell>
          <cell r="H177">
            <v>0</v>
          </cell>
          <cell r="I177">
            <v>13579892</v>
          </cell>
          <cell r="J177">
            <v>678</v>
          </cell>
          <cell r="K177">
            <v>43.506</v>
          </cell>
          <cell r="L177">
            <v>9200746795</v>
          </cell>
          <cell r="M177">
            <v>5.63</v>
          </cell>
          <cell r="N177">
            <v>132383490030</v>
          </cell>
          <cell r="O177" t="e">
            <v>#N/A</v>
          </cell>
          <cell r="P177" t="e">
            <v>#N/A</v>
          </cell>
          <cell r="Q177" t="e">
            <v>#N/A</v>
          </cell>
        </row>
        <row r="178">
          <cell r="A178" t="str">
            <v>고영</v>
          </cell>
          <cell r="B178" t="str">
            <v>098460</v>
          </cell>
          <cell r="C178" t="str">
            <v>2023</v>
          </cell>
          <cell r="D178" t="str">
            <v>12</v>
          </cell>
          <cell r="E178" t="str">
            <v>기계·장비</v>
          </cell>
          <cell r="F178">
            <v>0.49</v>
          </cell>
          <cell r="G178" t="str">
            <v>-</v>
          </cell>
          <cell r="H178">
            <v>100</v>
          </cell>
          <cell r="I178">
            <v>68654755</v>
          </cell>
          <cell r="J178">
            <v>140</v>
          </cell>
          <cell r="K178">
            <v>41.886000000000003</v>
          </cell>
          <cell r="L178">
            <v>9183975920</v>
          </cell>
          <cell r="M178">
            <v>0.8</v>
          </cell>
          <cell r="N178">
            <v>1062089059850</v>
          </cell>
          <cell r="O178">
            <v>48.5</v>
          </cell>
          <cell r="P178">
            <v>3.16</v>
          </cell>
          <cell r="Q178">
            <v>319</v>
          </cell>
        </row>
        <row r="179">
          <cell r="A179" t="str">
            <v>골프존</v>
          </cell>
          <cell r="B179" t="str">
            <v>215000</v>
          </cell>
          <cell r="C179" t="str">
            <v>2023</v>
          </cell>
          <cell r="D179" t="str">
            <v>12</v>
          </cell>
          <cell r="E179" t="str">
            <v>소프트웨어</v>
          </cell>
          <cell r="F179">
            <v>0.55000000000000004</v>
          </cell>
          <cell r="G179" t="str">
            <v>-</v>
          </cell>
          <cell r="H179">
            <v>500</v>
          </cell>
          <cell r="I179">
            <v>6275415</v>
          </cell>
          <cell r="J179">
            <v>4500</v>
          </cell>
          <cell r="K179">
            <v>37.463000000000001</v>
          </cell>
          <cell r="L179">
            <v>27581067000</v>
          </cell>
          <cell r="M179">
            <v>4.9000000000000004</v>
          </cell>
          <cell r="N179">
            <v>400999018500</v>
          </cell>
          <cell r="O179">
            <v>7.8</v>
          </cell>
          <cell r="P179">
            <v>0.87</v>
          </cell>
          <cell r="Q179">
            <v>8190</v>
          </cell>
        </row>
        <row r="180">
          <cell r="A180" t="str">
            <v>골프존홀딩스</v>
          </cell>
          <cell r="B180" t="str">
            <v>121440</v>
          </cell>
          <cell r="C180" t="str">
            <v>2023</v>
          </cell>
          <cell r="D180" t="str">
            <v>12</v>
          </cell>
          <cell r="E180" t="str">
            <v>유통</v>
          </cell>
          <cell r="F180">
            <v>0.63</v>
          </cell>
          <cell r="G180" t="str">
            <v>-</v>
          </cell>
          <cell r="H180">
            <v>500</v>
          </cell>
          <cell r="I180">
            <v>42836818</v>
          </cell>
          <cell r="J180">
            <v>167</v>
          </cell>
          <cell r="K180">
            <v>18.54</v>
          </cell>
          <cell r="L180">
            <v>6980022514</v>
          </cell>
          <cell r="M180">
            <v>4.3</v>
          </cell>
          <cell r="N180">
            <v>227891871760</v>
          </cell>
          <cell r="O180">
            <v>5.04</v>
          </cell>
          <cell r="P180">
            <v>0.28999999999999998</v>
          </cell>
          <cell r="Q180">
            <v>1056</v>
          </cell>
        </row>
        <row r="181">
          <cell r="A181" t="str">
            <v>공구우먼</v>
          </cell>
          <cell r="B181" t="str">
            <v>366030</v>
          </cell>
          <cell r="C181" t="str">
            <v>2023</v>
          </cell>
          <cell r="D181" t="str">
            <v>12</v>
          </cell>
          <cell r="E181" t="str">
            <v>섬유·의류</v>
          </cell>
          <cell r="F181">
            <v>1.98</v>
          </cell>
          <cell r="G181" t="str">
            <v>-</v>
          </cell>
          <cell r="H181">
            <v>100</v>
          </cell>
          <cell r="I181">
            <v>22618350</v>
          </cell>
          <cell r="J181">
            <v>120</v>
          </cell>
          <cell r="K181">
            <v>26.991</v>
          </cell>
          <cell r="L181">
            <v>2714202000</v>
          </cell>
          <cell r="M181">
            <v>2</v>
          </cell>
          <cell r="N181">
            <v>95939054750</v>
          </cell>
          <cell r="O181">
            <v>12.2</v>
          </cell>
          <cell r="P181">
            <v>1.24</v>
          </cell>
          <cell r="Q181">
            <v>347</v>
          </cell>
        </row>
        <row r="182">
          <cell r="A182" t="str">
            <v>광동제약</v>
          </cell>
          <cell r="B182" t="str">
            <v>009290</v>
          </cell>
          <cell r="C182" t="str">
            <v>2023</v>
          </cell>
          <cell r="D182" t="str">
            <v>12</v>
          </cell>
          <cell r="E182" t="str">
            <v>제약</v>
          </cell>
          <cell r="F182">
            <v>0.23</v>
          </cell>
          <cell r="G182" t="str">
            <v>-</v>
          </cell>
          <cell r="H182">
            <v>1000</v>
          </cell>
          <cell r="I182">
            <v>52420851</v>
          </cell>
          <cell r="J182">
            <v>100</v>
          </cell>
          <cell r="K182">
            <v>10.18</v>
          </cell>
          <cell r="L182">
            <v>4008061200</v>
          </cell>
          <cell r="M182">
            <v>1.3</v>
          </cell>
          <cell r="N182">
            <v>319767191100</v>
          </cell>
          <cell r="O182">
            <v>6.03</v>
          </cell>
          <cell r="P182">
            <v>0.41</v>
          </cell>
          <cell r="Q182">
            <v>1011</v>
          </cell>
        </row>
        <row r="183">
          <cell r="A183" t="str">
            <v>광명전기</v>
          </cell>
          <cell r="B183" t="str">
            <v>017040</v>
          </cell>
          <cell r="C183" t="str">
            <v>2023</v>
          </cell>
          <cell r="D183" t="str">
            <v>12</v>
          </cell>
          <cell r="E183" t="str">
            <v>전기·전자</v>
          </cell>
          <cell r="F183">
            <v>1.25</v>
          </cell>
          <cell r="G183" t="str">
            <v>-</v>
          </cell>
          <cell r="H183">
            <v>500</v>
          </cell>
          <cell r="I183">
            <v>43337615</v>
          </cell>
          <cell r="J183">
            <v>10</v>
          </cell>
          <cell r="K183">
            <v>4.0739999999999998</v>
          </cell>
          <cell r="L183">
            <v>433376150</v>
          </cell>
          <cell r="M183">
            <v>0.42</v>
          </cell>
          <cell r="N183">
            <v>50314971015</v>
          </cell>
          <cell r="O183" t="str">
            <v>-</v>
          </cell>
          <cell r="P183">
            <v>0.68</v>
          </cell>
          <cell r="Q183" t="str">
            <v>-</v>
          </cell>
        </row>
        <row r="184">
          <cell r="A184" t="str">
            <v>광전자</v>
          </cell>
          <cell r="B184" t="str">
            <v>017900</v>
          </cell>
          <cell r="C184" t="str">
            <v>2023</v>
          </cell>
          <cell r="D184" t="str">
            <v>12</v>
          </cell>
          <cell r="E184" t="str">
            <v>전기·전자</v>
          </cell>
          <cell r="F184">
            <v>1.25</v>
          </cell>
          <cell r="G184" t="str">
            <v>-</v>
          </cell>
          <cell r="H184">
            <v>500</v>
          </cell>
          <cell r="I184">
            <v>57943763</v>
          </cell>
          <cell r="J184">
            <v>50</v>
          </cell>
          <cell r="K184">
            <v>-236.89400000000001</v>
          </cell>
          <cell r="L184">
            <v>2518188150</v>
          </cell>
          <cell r="M184">
            <v>2.36</v>
          </cell>
          <cell r="N184">
            <v>111252024960</v>
          </cell>
          <cell r="O184">
            <v>9.19</v>
          </cell>
          <cell r="P184">
            <v>0.4</v>
          </cell>
          <cell r="Q184">
            <v>209</v>
          </cell>
        </row>
        <row r="185">
          <cell r="A185" t="str">
            <v>광주신세계</v>
          </cell>
          <cell r="B185" t="str">
            <v>037710</v>
          </cell>
          <cell r="C185" t="str">
            <v>2023</v>
          </cell>
          <cell r="D185" t="str">
            <v>12</v>
          </cell>
          <cell r="E185" t="str">
            <v>유통</v>
          </cell>
          <cell r="F185">
            <v>2.13</v>
          </cell>
          <cell r="G185" t="str">
            <v>-</v>
          </cell>
          <cell r="H185">
            <v>1000</v>
          </cell>
          <cell r="I185">
            <v>7957190</v>
          </cell>
          <cell r="J185">
            <v>2200</v>
          </cell>
          <cell r="K185">
            <v>36.274999999999999</v>
          </cell>
          <cell r="L185">
            <v>17505818000</v>
          </cell>
          <cell r="M185">
            <v>7.03</v>
          </cell>
          <cell r="N185">
            <v>238715700000</v>
          </cell>
          <cell r="O185">
            <v>5.03</v>
          </cell>
          <cell r="P185">
            <v>0.27</v>
          </cell>
          <cell r="Q185">
            <v>5962</v>
          </cell>
        </row>
        <row r="186">
          <cell r="A186" t="str">
            <v>교보증권</v>
          </cell>
          <cell r="B186" t="str">
            <v>030610</v>
          </cell>
          <cell r="C186" t="str">
            <v>2023</v>
          </cell>
          <cell r="D186" t="str">
            <v>12</v>
          </cell>
          <cell r="E186" t="str">
            <v>증권</v>
          </cell>
          <cell r="F186">
            <v>3.7</v>
          </cell>
          <cell r="G186" t="str">
            <v>-</v>
          </cell>
          <cell r="H186">
            <v>5000</v>
          </cell>
          <cell r="I186">
            <v>113962961</v>
          </cell>
          <cell r="J186">
            <v>250</v>
          </cell>
          <cell r="K186">
            <v>6.04</v>
          </cell>
          <cell r="L186">
            <v>4080232250</v>
          </cell>
          <cell r="M186">
            <v>4.8</v>
          </cell>
          <cell r="N186">
            <v>998315538360</v>
          </cell>
          <cell r="O186">
            <v>8.4</v>
          </cell>
          <cell r="P186">
            <v>0.5</v>
          </cell>
          <cell r="Q186">
            <v>1043</v>
          </cell>
        </row>
        <row r="187">
          <cell r="A187" t="str">
            <v>교촌에프앤비</v>
          </cell>
          <cell r="B187" t="str">
            <v>339770</v>
          </cell>
          <cell r="C187" t="str">
            <v>2023</v>
          </cell>
          <cell r="D187" t="str">
            <v>12</v>
          </cell>
          <cell r="E187" t="str">
            <v>유통</v>
          </cell>
          <cell r="F187">
            <v>2.13</v>
          </cell>
          <cell r="G187" t="str">
            <v>-</v>
          </cell>
          <cell r="H187">
            <v>500</v>
          </cell>
          <cell r="I187">
            <v>24982540</v>
          </cell>
          <cell r="J187">
            <v>300</v>
          </cell>
          <cell r="K187">
            <v>45.04</v>
          </cell>
          <cell r="L187">
            <v>5766006600</v>
          </cell>
          <cell r="M187">
            <v>4</v>
          </cell>
          <cell r="N187">
            <v>253322955600</v>
          </cell>
          <cell r="O187">
            <v>115.23</v>
          </cell>
          <cell r="P187">
            <v>1.42</v>
          </cell>
          <cell r="Q187">
            <v>44</v>
          </cell>
        </row>
        <row r="188">
          <cell r="A188" t="str">
            <v>구영테크</v>
          </cell>
          <cell r="B188" t="str">
            <v>053270</v>
          </cell>
          <cell r="C188" t="str">
            <v>2023</v>
          </cell>
          <cell r="D188" t="str">
            <v>12</v>
          </cell>
          <cell r="E188" t="str">
            <v>운송장비·부품</v>
          </cell>
          <cell r="F188">
            <v>0.89</v>
          </cell>
          <cell r="G188" t="str">
            <v>-</v>
          </cell>
          <cell r="H188">
            <v>500</v>
          </cell>
          <cell r="I188">
            <v>26758328</v>
          </cell>
          <cell r="J188">
            <v>50</v>
          </cell>
          <cell r="K188">
            <v>6.9950000000000001</v>
          </cell>
          <cell r="L188">
            <v>1304180800</v>
          </cell>
          <cell r="M188">
            <v>1.7</v>
          </cell>
          <cell r="N188">
            <v>64688555800</v>
          </cell>
          <cell r="O188">
            <v>3.38</v>
          </cell>
          <cell r="P188">
            <v>0.47</v>
          </cell>
          <cell r="Q188">
            <v>698</v>
          </cell>
        </row>
        <row r="189">
          <cell r="A189" t="str">
            <v>국도화학</v>
          </cell>
          <cell r="B189" t="str">
            <v>007690</v>
          </cell>
          <cell r="C189" t="str">
            <v>2023</v>
          </cell>
          <cell r="D189" t="str">
            <v>12</v>
          </cell>
          <cell r="E189" t="str">
            <v>화학</v>
          </cell>
          <cell r="F189">
            <v>2.11</v>
          </cell>
          <cell r="G189" t="str">
            <v>-</v>
          </cell>
          <cell r="H189">
            <v>5000</v>
          </cell>
          <cell r="I189">
            <v>9010616</v>
          </cell>
          <cell r="J189">
            <v>1200</v>
          </cell>
          <cell r="K189">
            <v>133.62700000000001</v>
          </cell>
          <cell r="L189">
            <v>10008640800</v>
          </cell>
          <cell r="M189">
            <v>2.8</v>
          </cell>
          <cell r="N189">
            <v>353763782400</v>
          </cell>
          <cell r="O189">
            <v>37.020000000000003</v>
          </cell>
          <cell r="P189">
            <v>0.39</v>
          </cell>
          <cell r="Q189">
            <v>1032</v>
          </cell>
        </row>
        <row r="190">
          <cell r="A190" t="str">
            <v>국보디자인</v>
          </cell>
          <cell r="B190" t="str">
            <v>066620</v>
          </cell>
          <cell r="C190" t="str">
            <v>2023</v>
          </cell>
          <cell r="D190" t="str">
            <v>12</v>
          </cell>
          <cell r="E190" t="str">
            <v>건설</v>
          </cell>
          <cell r="F190">
            <v>2.14</v>
          </cell>
          <cell r="G190" t="str">
            <v>-</v>
          </cell>
          <cell r="H190">
            <v>500</v>
          </cell>
          <cell r="I190">
            <v>7500000</v>
          </cell>
          <cell r="J190">
            <v>400</v>
          </cell>
          <cell r="K190">
            <v>9.5660000000000007</v>
          </cell>
          <cell r="L190">
            <v>2643825600</v>
          </cell>
          <cell r="M190">
            <v>2.8</v>
          </cell>
          <cell r="N190">
            <v>163875000000</v>
          </cell>
          <cell r="O190">
            <v>3.55</v>
          </cell>
          <cell r="P190">
            <v>0.52</v>
          </cell>
          <cell r="Q190">
            <v>6161</v>
          </cell>
        </row>
        <row r="191">
          <cell r="A191" t="str">
            <v>국순당</v>
          </cell>
          <cell r="B191" t="str">
            <v>043650</v>
          </cell>
          <cell r="C191" t="str">
            <v>2023</v>
          </cell>
          <cell r="D191" t="str">
            <v>12</v>
          </cell>
          <cell r="E191" t="str">
            <v>음식료·담배</v>
          </cell>
          <cell r="F191">
            <v>0.97</v>
          </cell>
          <cell r="G191" t="str">
            <v>-</v>
          </cell>
          <cell r="H191">
            <v>500</v>
          </cell>
          <cell r="I191">
            <v>17858304</v>
          </cell>
          <cell r="J191">
            <v>105</v>
          </cell>
          <cell r="K191">
            <v>-42.640999999999998</v>
          </cell>
          <cell r="L191">
            <v>1652748930</v>
          </cell>
          <cell r="M191">
            <v>1.75</v>
          </cell>
          <cell r="N191">
            <v>82505364480</v>
          </cell>
          <cell r="O191">
            <v>53.1</v>
          </cell>
          <cell r="P191">
            <v>0.31</v>
          </cell>
          <cell r="Q191">
            <v>87</v>
          </cell>
        </row>
        <row r="192">
          <cell r="A192" t="str">
            <v>국영지앤엠</v>
          </cell>
          <cell r="B192" t="str">
            <v>006050</v>
          </cell>
          <cell r="C192" t="str">
            <v>2023</v>
          </cell>
          <cell r="D192" t="str">
            <v>12</v>
          </cell>
          <cell r="E192" t="str">
            <v>비금속</v>
          </cell>
          <cell r="F192">
            <v>1.47</v>
          </cell>
          <cell r="G192" t="str">
            <v>-</v>
          </cell>
          <cell r="H192">
            <v>500</v>
          </cell>
          <cell r="I192">
            <v>34895243</v>
          </cell>
          <cell r="J192">
            <v>10</v>
          </cell>
          <cell r="K192">
            <v>43.567</v>
          </cell>
          <cell r="L192">
            <v>338952430</v>
          </cell>
          <cell r="M192">
            <v>0.79</v>
          </cell>
          <cell r="N192">
            <v>45119549199</v>
          </cell>
          <cell r="O192">
            <v>17.010000000000002</v>
          </cell>
          <cell r="P192">
            <v>0.86</v>
          </cell>
          <cell r="Q192">
            <v>76</v>
          </cell>
        </row>
        <row r="193">
          <cell r="A193" t="str">
            <v>국일신동</v>
          </cell>
          <cell r="B193" t="str">
            <v>060480</v>
          </cell>
          <cell r="C193" t="str">
            <v>2023</v>
          </cell>
          <cell r="D193" t="str">
            <v>12</v>
          </cell>
          <cell r="E193" t="str">
            <v>금속</v>
          </cell>
          <cell r="F193">
            <v>0.94</v>
          </cell>
          <cell r="G193" t="str">
            <v>-</v>
          </cell>
          <cell r="H193">
            <v>500</v>
          </cell>
          <cell r="I193">
            <v>11090000</v>
          </cell>
          <cell r="J193">
            <v>50</v>
          </cell>
          <cell r="K193">
            <v>-45.414000000000001</v>
          </cell>
          <cell r="L193">
            <v>554500000</v>
          </cell>
          <cell r="M193">
            <v>1.9</v>
          </cell>
          <cell r="N193">
            <v>19385320000</v>
          </cell>
          <cell r="O193" t="str">
            <v>-</v>
          </cell>
          <cell r="P193">
            <v>0.46</v>
          </cell>
          <cell r="Q193" t="str">
            <v>-</v>
          </cell>
        </row>
        <row r="194">
          <cell r="A194" t="str">
            <v>국전약품</v>
          </cell>
          <cell r="B194" t="str">
            <v>307750</v>
          </cell>
          <cell r="C194" t="str">
            <v>2023</v>
          </cell>
          <cell r="D194" t="str">
            <v>12</v>
          </cell>
          <cell r="E194" t="str">
            <v>제약</v>
          </cell>
          <cell r="F194">
            <v>0.41</v>
          </cell>
          <cell r="G194" t="str">
            <v>-</v>
          </cell>
          <cell r="H194">
            <v>100</v>
          </cell>
          <cell r="I194">
            <v>49069269</v>
          </cell>
          <cell r="J194">
            <v>10</v>
          </cell>
          <cell r="K194">
            <v>10.458</v>
          </cell>
          <cell r="L194">
            <v>490691520</v>
          </cell>
          <cell r="M194">
            <v>0.16</v>
          </cell>
          <cell r="N194">
            <v>206110286250</v>
          </cell>
          <cell r="O194">
            <v>117.86</v>
          </cell>
          <cell r="P194">
            <v>2.08</v>
          </cell>
          <cell r="Q194">
            <v>35</v>
          </cell>
        </row>
        <row r="195">
          <cell r="A195" t="str">
            <v>그래디언트</v>
          </cell>
          <cell r="B195" t="str">
            <v>035080</v>
          </cell>
          <cell r="C195" t="str">
            <v>2023</v>
          </cell>
          <cell r="D195" t="str">
            <v>12</v>
          </cell>
          <cell r="E195" t="str">
            <v>유통</v>
          </cell>
          <cell r="F195">
            <v>0.63</v>
          </cell>
          <cell r="G195" t="str">
            <v>-</v>
          </cell>
          <cell r="H195">
            <v>2500</v>
          </cell>
          <cell r="I195">
            <v>14527584</v>
          </cell>
          <cell r="J195">
            <v>200</v>
          </cell>
          <cell r="K195">
            <v>-45.429000000000002</v>
          </cell>
          <cell r="L195">
            <v>2736205200</v>
          </cell>
          <cell r="M195">
            <v>1.52</v>
          </cell>
          <cell r="N195">
            <v>210482843220</v>
          </cell>
          <cell r="O195" t="str">
            <v>-</v>
          </cell>
          <cell r="P195">
            <v>0.4</v>
          </cell>
          <cell r="Q195" t="str">
            <v>-</v>
          </cell>
        </row>
        <row r="196">
          <cell r="A196" t="str">
            <v>그리티</v>
          </cell>
          <cell r="B196" t="str">
            <v>204020</v>
          </cell>
          <cell r="C196" t="str">
            <v>2023</v>
          </cell>
          <cell r="D196" t="str">
            <v>12</v>
          </cell>
          <cell r="E196" t="str">
            <v>섬유·의류</v>
          </cell>
          <cell r="F196">
            <v>1.98</v>
          </cell>
          <cell r="G196" t="str">
            <v>-</v>
          </cell>
          <cell r="H196">
            <v>500</v>
          </cell>
          <cell r="I196">
            <v>20147430</v>
          </cell>
          <cell r="J196">
            <v>100</v>
          </cell>
          <cell r="K196">
            <v>23.832000000000001</v>
          </cell>
          <cell r="L196">
            <v>2002165700</v>
          </cell>
          <cell r="M196">
            <v>3.1</v>
          </cell>
          <cell r="N196">
            <v>62728933200</v>
          </cell>
          <cell r="O196">
            <v>6.62</v>
          </cell>
          <cell r="P196">
            <v>0.77</v>
          </cell>
          <cell r="Q196">
            <v>487</v>
          </cell>
        </row>
        <row r="197">
          <cell r="A197" t="str">
            <v>그린케미칼</v>
          </cell>
          <cell r="B197" t="str">
            <v>083420</v>
          </cell>
          <cell r="C197" t="str">
            <v>2023</v>
          </cell>
          <cell r="D197" t="str">
            <v>12</v>
          </cell>
          <cell r="E197" t="str">
            <v>화학</v>
          </cell>
          <cell r="F197">
            <v>2.11</v>
          </cell>
          <cell r="G197" t="str">
            <v>-</v>
          </cell>
          <cell r="H197">
            <v>500</v>
          </cell>
          <cell r="I197">
            <v>24000000</v>
          </cell>
          <cell r="J197">
            <v>230</v>
          </cell>
          <cell r="K197">
            <v>160.19900000000001</v>
          </cell>
          <cell r="L197">
            <v>5365054520</v>
          </cell>
          <cell r="M197">
            <v>3.3</v>
          </cell>
          <cell r="N197">
            <v>186480000000</v>
          </cell>
          <cell r="O197">
            <v>22.14</v>
          </cell>
          <cell r="P197">
            <v>1.48</v>
          </cell>
          <cell r="Q197">
            <v>351</v>
          </cell>
        </row>
        <row r="198">
          <cell r="A198" t="str">
            <v>극동유화</v>
          </cell>
          <cell r="B198" t="str">
            <v>014530</v>
          </cell>
          <cell r="C198" t="str">
            <v>2023</v>
          </cell>
          <cell r="D198" t="str">
            <v>12</v>
          </cell>
          <cell r="E198" t="str">
            <v>화학</v>
          </cell>
          <cell r="F198">
            <v>2.11</v>
          </cell>
          <cell r="G198" t="str">
            <v>-</v>
          </cell>
          <cell r="H198">
            <v>500</v>
          </cell>
          <cell r="I198">
            <v>34869420</v>
          </cell>
          <cell r="J198">
            <v>200</v>
          </cell>
          <cell r="K198">
            <v>44.613</v>
          </cell>
          <cell r="L198">
            <v>6733884000</v>
          </cell>
          <cell r="M198">
            <v>4.45</v>
          </cell>
          <cell r="N198">
            <v>118904722200</v>
          </cell>
          <cell r="O198">
            <v>12.77</v>
          </cell>
          <cell r="P198">
            <v>0.56000000000000005</v>
          </cell>
          <cell r="Q198">
            <v>267</v>
          </cell>
        </row>
        <row r="199">
          <cell r="A199" t="str">
            <v>금강공업</v>
          </cell>
          <cell r="B199" t="str">
            <v>014280</v>
          </cell>
          <cell r="C199" t="str">
            <v>2023</v>
          </cell>
          <cell r="D199" t="str">
            <v>12</v>
          </cell>
          <cell r="E199" t="str">
            <v>금속</v>
          </cell>
          <cell r="F199">
            <v>2.37</v>
          </cell>
          <cell r="G199" t="str">
            <v>-</v>
          </cell>
          <cell r="H199">
            <v>1000</v>
          </cell>
          <cell r="I199">
            <v>29329357</v>
          </cell>
          <cell r="J199">
            <v>120</v>
          </cell>
          <cell r="K199">
            <v>7.3710000000000004</v>
          </cell>
          <cell r="L199">
            <v>3301246790</v>
          </cell>
          <cell r="M199">
            <v>2.1</v>
          </cell>
          <cell r="N199">
            <v>137261390760</v>
          </cell>
          <cell r="O199">
            <v>21.67</v>
          </cell>
          <cell r="P199">
            <v>0.32</v>
          </cell>
          <cell r="Q199">
            <v>216</v>
          </cell>
        </row>
        <row r="200">
          <cell r="A200" t="str">
            <v>금강철강</v>
          </cell>
          <cell r="B200" t="str">
            <v>053260</v>
          </cell>
          <cell r="C200" t="str">
            <v>2023</v>
          </cell>
          <cell r="D200" t="str">
            <v>12</v>
          </cell>
          <cell r="E200" t="str">
            <v>금속</v>
          </cell>
          <cell r="F200">
            <v>0.94</v>
          </cell>
          <cell r="G200" t="str">
            <v>-</v>
          </cell>
          <cell r="H200">
            <v>500</v>
          </cell>
          <cell r="I200">
            <v>18720000</v>
          </cell>
          <cell r="J200">
            <v>130</v>
          </cell>
          <cell r="K200">
            <v>46.631999999999998</v>
          </cell>
          <cell r="L200">
            <v>2106389480</v>
          </cell>
          <cell r="M200">
            <v>2.4</v>
          </cell>
          <cell r="N200">
            <v>82929600000</v>
          </cell>
          <cell r="O200">
            <v>10.3</v>
          </cell>
          <cell r="P200">
            <v>0.54</v>
          </cell>
          <cell r="Q200">
            <v>430</v>
          </cell>
        </row>
        <row r="201">
          <cell r="A201" t="str">
            <v>금비</v>
          </cell>
          <cell r="B201" t="str">
            <v>008870</v>
          </cell>
          <cell r="C201" t="str">
            <v>2023</v>
          </cell>
          <cell r="D201" t="str">
            <v>09</v>
          </cell>
          <cell r="E201" t="str">
            <v>비금속</v>
          </cell>
          <cell r="F201">
            <v>4.75</v>
          </cell>
          <cell r="G201" t="str">
            <v>-</v>
          </cell>
          <cell r="H201">
            <v>5000</v>
          </cell>
          <cell r="I201">
            <v>1000000</v>
          </cell>
          <cell r="J201">
            <v>1300</v>
          </cell>
          <cell r="K201">
            <v>-12.558</v>
          </cell>
          <cell r="L201">
            <v>1064050000</v>
          </cell>
          <cell r="M201">
            <v>1.45</v>
          </cell>
          <cell r="N201">
            <v>57600000000</v>
          </cell>
          <cell r="O201">
            <v>13.14</v>
          </cell>
          <cell r="P201">
            <v>0.57999999999999996</v>
          </cell>
          <cell r="Q201">
            <v>4384</v>
          </cell>
        </row>
        <row r="202">
          <cell r="A202" t="str">
            <v>금양그린파워</v>
          </cell>
          <cell r="B202" t="str">
            <v>282720</v>
          </cell>
          <cell r="C202" t="str">
            <v>2023</v>
          </cell>
          <cell r="D202" t="str">
            <v>12</v>
          </cell>
          <cell r="E202" t="str">
            <v>건설</v>
          </cell>
          <cell r="F202">
            <v>2.14</v>
          </cell>
          <cell r="G202" t="str">
            <v>-</v>
          </cell>
          <cell r="H202">
            <v>500</v>
          </cell>
          <cell r="I202">
            <v>12119500</v>
          </cell>
          <cell r="J202">
            <v>300</v>
          </cell>
          <cell r="K202">
            <v>18.564</v>
          </cell>
          <cell r="L202">
            <v>3620070000</v>
          </cell>
          <cell r="M202">
            <v>2.5</v>
          </cell>
          <cell r="N202">
            <v>117559150000</v>
          </cell>
          <cell r="O202" t="str">
            <v>-</v>
          </cell>
          <cell r="P202">
            <v>1.25</v>
          </cell>
          <cell r="Q202" t="str">
            <v>-</v>
          </cell>
        </row>
        <row r="203">
          <cell r="A203" t="str">
            <v>금호석유화학</v>
          </cell>
          <cell r="B203" t="str">
            <v>011780</v>
          </cell>
          <cell r="C203" t="str">
            <v>2023</v>
          </cell>
          <cell r="D203" t="str">
            <v>12</v>
          </cell>
          <cell r="E203" t="str">
            <v>화학</v>
          </cell>
          <cell r="F203">
            <v>2.11</v>
          </cell>
          <cell r="G203" t="str">
            <v>-</v>
          </cell>
          <cell r="H203">
            <v>5000</v>
          </cell>
          <cell r="I203">
            <v>28547679</v>
          </cell>
          <cell r="J203">
            <v>2900</v>
          </cell>
          <cell r="K203">
            <v>17.109000000000002</v>
          </cell>
          <cell r="L203">
            <v>76485934200</v>
          </cell>
          <cell r="M203">
            <v>2.1</v>
          </cell>
          <cell r="N203">
            <v>2865573272100</v>
          </cell>
          <cell r="O203">
            <v>8.1300000000000008</v>
          </cell>
          <cell r="P203">
            <v>0.47</v>
          </cell>
          <cell r="Q203">
            <v>13328</v>
          </cell>
        </row>
        <row r="204">
          <cell r="A204" t="str">
            <v>금화피에스시</v>
          </cell>
          <cell r="B204" t="str">
            <v>036190</v>
          </cell>
          <cell r="C204" t="str">
            <v>2023</v>
          </cell>
          <cell r="D204" t="str">
            <v>12</v>
          </cell>
          <cell r="E204" t="str">
            <v>건설</v>
          </cell>
          <cell r="F204">
            <v>2.14</v>
          </cell>
          <cell r="G204" t="str">
            <v>-</v>
          </cell>
          <cell r="H204">
            <v>500</v>
          </cell>
          <cell r="I204">
            <v>6000000</v>
          </cell>
          <cell r="J204">
            <v>1300</v>
          </cell>
          <cell r="K204">
            <v>0.02</v>
          </cell>
          <cell r="L204">
            <v>7677527</v>
          </cell>
          <cell r="M204">
            <v>4.9000000000000004</v>
          </cell>
          <cell r="N204">
            <v>201000000000</v>
          </cell>
          <cell r="O204">
            <v>4.9400000000000004</v>
          </cell>
          <cell r="P204">
            <v>0.55000000000000004</v>
          </cell>
          <cell r="Q204">
            <v>6780</v>
          </cell>
        </row>
        <row r="205">
          <cell r="A205" t="str">
            <v>기가비스</v>
          </cell>
          <cell r="B205" t="str">
            <v>420770</v>
          </cell>
          <cell r="C205" t="str">
            <v>2023</v>
          </cell>
          <cell r="D205" t="str">
            <v>12</v>
          </cell>
          <cell r="E205" t="str">
            <v>반도체</v>
          </cell>
          <cell r="F205">
            <v>0.59</v>
          </cell>
          <cell r="G205" t="str">
            <v>-</v>
          </cell>
          <cell r="H205">
            <v>200</v>
          </cell>
          <cell r="I205">
            <v>12675758</v>
          </cell>
          <cell r="J205">
            <v>800</v>
          </cell>
          <cell r="K205">
            <v>31.045999999999999</v>
          </cell>
          <cell r="L205">
            <v>10140606400</v>
          </cell>
          <cell r="M205">
            <v>1.1200000000000001</v>
          </cell>
          <cell r="N205">
            <v>320696677400</v>
          </cell>
          <cell r="O205">
            <v>94.05</v>
          </cell>
          <cell r="P205">
            <v>1.56</v>
          </cell>
          <cell r="Q205">
            <v>269</v>
          </cell>
        </row>
        <row r="206">
          <cell r="A206" t="str">
            <v>기신정기</v>
          </cell>
          <cell r="B206" t="str">
            <v>092440</v>
          </cell>
          <cell r="C206" t="str">
            <v>2023</v>
          </cell>
          <cell r="D206" t="str">
            <v>03</v>
          </cell>
          <cell r="E206" t="str">
            <v>기계·장비</v>
          </cell>
          <cell r="F206">
            <v>1.36</v>
          </cell>
          <cell r="G206" t="str">
            <v>-</v>
          </cell>
          <cell r="H206">
            <v>500</v>
          </cell>
          <cell r="I206">
            <v>29200000</v>
          </cell>
          <cell r="J206">
            <v>150</v>
          </cell>
          <cell r="K206">
            <v>100.023</v>
          </cell>
          <cell r="L206">
            <v>4380000000</v>
          </cell>
          <cell r="M206">
            <v>4</v>
          </cell>
          <cell r="N206">
            <v>71686000000</v>
          </cell>
          <cell r="O206">
            <v>41.61</v>
          </cell>
          <cell r="P206">
            <v>0.28999999999999998</v>
          </cell>
          <cell r="Q206">
            <v>59</v>
          </cell>
        </row>
        <row r="207">
          <cell r="A207" t="str">
            <v>기아</v>
          </cell>
          <cell r="B207" t="str">
            <v>000270</v>
          </cell>
          <cell r="C207" t="str">
            <v>2023</v>
          </cell>
          <cell r="D207" t="str">
            <v>12</v>
          </cell>
          <cell r="E207" t="str">
            <v>운송장비·부품</v>
          </cell>
          <cell r="F207">
            <v>2.09</v>
          </cell>
          <cell r="G207" t="str">
            <v>-</v>
          </cell>
          <cell r="H207">
            <v>5000</v>
          </cell>
          <cell r="I207">
            <v>402044203</v>
          </cell>
          <cell r="J207">
            <v>5600</v>
          </cell>
          <cell r="K207">
            <v>24.998000000000001</v>
          </cell>
          <cell r="L207">
            <v>2194277000000</v>
          </cell>
          <cell r="M207">
            <v>6.4</v>
          </cell>
          <cell r="N207">
            <v>41238651938400</v>
          </cell>
          <cell r="O207">
            <v>4.17</v>
          </cell>
          <cell r="P207">
            <v>0.73</v>
          </cell>
          <cell r="Q207">
            <v>24893</v>
          </cell>
        </row>
        <row r="208">
          <cell r="A208" t="str">
            <v>기업은행</v>
          </cell>
          <cell r="B208" t="str">
            <v>024110</v>
          </cell>
          <cell r="C208" t="str">
            <v>2023</v>
          </cell>
          <cell r="D208" t="str">
            <v>12</v>
          </cell>
          <cell r="E208" t="str">
            <v>은행</v>
          </cell>
          <cell r="F208" t="str">
            <v>-</v>
          </cell>
          <cell r="G208" t="str">
            <v>-</v>
          </cell>
          <cell r="H208">
            <v>5000</v>
          </cell>
          <cell r="I208">
            <v>797425869</v>
          </cell>
          <cell r="J208">
            <v>984</v>
          </cell>
          <cell r="K208">
            <v>29.331</v>
          </cell>
          <cell r="L208">
            <v>784667053124</v>
          </cell>
          <cell r="M208">
            <v>7.3</v>
          </cell>
          <cell r="N208">
            <v>15517907410740</v>
          </cell>
          <cell r="O208">
            <v>6.27</v>
          </cell>
          <cell r="P208">
            <v>0.46</v>
          </cell>
          <cell r="Q208">
            <v>3106</v>
          </cell>
        </row>
        <row r="209">
          <cell r="A209" t="str">
            <v>까뮤이앤씨</v>
          </cell>
          <cell r="B209" t="str">
            <v>013700</v>
          </cell>
          <cell r="C209" t="str">
            <v>2023</v>
          </cell>
          <cell r="D209" t="str">
            <v>12</v>
          </cell>
          <cell r="E209" t="str">
            <v>건설</v>
          </cell>
          <cell r="F209">
            <v>2.89</v>
          </cell>
          <cell r="G209" t="str">
            <v>-</v>
          </cell>
          <cell r="H209">
            <v>500</v>
          </cell>
          <cell r="I209">
            <v>45152280</v>
          </cell>
          <cell r="J209">
            <v>20</v>
          </cell>
          <cell r="K209">
            <v>34.625999999999998</v>
          </cell>
          <cell r="L209">
            <v>903045600</v>
          </cell>
          <cell r="M209">
            <v>1.3</v>
          </cell>
          <cell r="N209">
            <v>71222989360</v>
          </cell>
          <cell r="O209" t="str">
            <v>-</v>
          </cell>
          <cell r="P209">
            <v>0.75</v>
          </cell>
          <cell r="Q209" t="str">
            <v>-</v>
          </cell>
        </row>
        <row r="210">
          <cell r="A210" t="str">
            <v>나노신소재</v>
          </cell>
          <cell r="B210" t="str">
            <v>121600</v>
          </cell>
          <cell r="C210" t="str">
            <v>2023</v>
          </cell>
          <cell r="D210" t="str">
            <v>12</v>
          </cell>
          <cell r="E210" t="str">
            <v>화학</v>
          </cell>
          <cell r="F210">
            <v>0.48</v>
          </cell>
          <cell r="G210" t="str">
            <v>-</v>
          </cell>
          <cell r="H210">
            <v>500</v>
          </cell>
          <cell r="I210">
            <v>12159878</v>
          </cell>
          <cell r="J210">
            <v>250</v>
          </cell>
          <cell r="K210">
            <v>18.667999999999999</v>
          </cell>
          <cell r="L210">
            <v>3131342721</v>
          </cell>
          <cell r="M210">
            <v>0.2</v>
          </cell>
          <cell r="N210">
            <v>717235226400</v>
          </cell>
          <cell r="O210" t="str">
            <v>-</v>
          </cell>
          <cell r="P210">
            <v>2.88</v>
          </cell>
          <cell r="Q210" t="str">
            <v>-</v>
          </cell>
        </row>
        <row r="211">
          <cell r="A211" t="str">
            <v>나눔테크</v>
          </cell>
          <cell r="B211" t="str">
            <v>244880</v>
          </cell>
          <cell r="C211" t="str">
            <v>2023</v>
          </cell>
          <cell r="D211" t="str">
            <v>12</v>
          </cell>
          <cell r="E211" t="str">
            <v>-</v>
          </cell>
          <cell r="F211" t="str">
            <v>-</v>
          </cell>
          <cell r="G211" t="str">
            <v>-</v>
          </cell>
          <cell r="H211">
            <v>500</v>
          </cell>
          <cell r="I211">
            <v>5020000</v>
          </cell>
          <cell r="J211">
            <v>50</v>
          </cell>
          <cell r="K211">
            <v>6.7969999999999997</v>
          </cell>
          <cell r="L211">
            <v>251000000</v>
          </cell>
          <cell r="M211">
            <v>1.62</v>
          </cell>
          <cell r="N211">
            <v>10968700000</v>
          </cell>
          <cell r="O211" t="e">
            <v>#N/A</v>
          </cell>
          <cell r="P211" t="e">
            <v>#N/A</v>
          </cell>
          <cell r="Q211" t="e">
            <v>#N/A</v>
          </cell>
        </row>
        <row r="212">
          <cell r="A212" t="str">
            <v>나라셀라</v>
          </cell>
          <cell r="B212" t="str">
            <v>405920</v>
          </cell>
          <cell r="C212" t="str">
            <v>2023</v>
          </cell>
          <cell r="D212" t="str">
            <v>12</v>
          </cell>
          <cell r="E212" t="str">
            <v>유통</v>
          </cell>
          <cell r="F212">
            <v>0.63</v>
          </cell>
          <cell r="G212" t="str">
            <v>-</v>
          </cell>
          <cell r="H212">
            <v>5000</v>
          </cell>
          <cell r="I212">
            <v>12878076</v>
          </cell>
          <cell r="J212">
            <v>80</v>
          </cell>
          <cell r="K212">
            <v>-90.007999999999996</v>
          </cell>
          <cell r="L212">
            <v>994591440</v>
          </cell>
          <cell r="M212">
            <v>1.53</v>
          </cell>
          <cell r="N212">
            <v>35929832040</v>
          </cell>
          <cell r="O212" t="str">
            <v>-</v>
          </cell>
          <cell r="P212">
            <v>0.55000000000000004</v>
          </cell>
          <cell r="Q212" t="str">
            <v>-</v>
          </cell>
        </row>
        <row r="213">
          <cell r="A213" t="str">
            <v>나라엠앤디</v>
          </cell>
          <cell r="B213" t="str">
            <v>051490</v>
          </cell>
          <cell r="C213" t="str">
            <v>2023</v>
          </cell>
          <cell r="D213" t="str">
            <v>12</v>
          </cell>
          <cell r="E213" t="str">
            <v>기계·장비</v>
          </cell>
          <cell r="F213">
            <v>0.49</v>
          </cell>
          <cell r="G213" t="str">
            <v>-</v>
          </cell>
          <cell r="H213">
            <v>500</v>
          </cell>
          <cell r="I213">
            <v>14200000</v>
          </cell>
          <cell r="J213">
            <v>70</v>
          </cell>
          <cell r="K213">
            <v>10.837999999999999</v>
          </cell>
          <cell r="L213">
            <v>966514850</v>
          </cell>
          <cell r="M213">
            <v>1.1000000000000001</v>
          </cell>
          <cell r="N213">
            <v>61273000000</v>
          </cell>
          <cell r="O213">
            <v>16.34</v>
          </cell>
          <cell r="P213">
            <v>0.56000000000000005</v>
          </cell>
          <cell r="Q213">
            <v>264</v>
          </cell>
        </row>
        <row r="214">
          <cell r="A214" t="str">
            <v>나우IB</v>
          </cell>
          <cell r="B214" t="str">
            <v>293580</v>
          </cell>
          <cell r="C214" t="str">
            <v>2023</v>
          </cell>
          <cell r="D214" t="str">
            <v>12</v>
          </cell>
          <cell r="E214" t="str">
            <v>금융</v>
          </cell>
          <cell r="F214">
            <v>0.34</v>
          </cell>
          <cell r="G214" t="str">
            <v>-</v>
          </cell>
          <cell r="H214">
            <v>500</v>
          </cell>
          <cell r="I214">
            <v>95770000</v>
          </cell>
          <cell r="J214">
            <v>18</v>
          </cell>
          <cell r="K214">
            <v>87.340999999999994</v>
          </cell>
          <cell r="L214">
            <v>1693547100</v>
          </cell>
          <cell r="M214">
            <v>1.4</v>
          </cell>
          <cell r="N214">
            <v>127680782750</v>
          </cell>
          <cell r="O214">
            <v>16.010000000000002</v>
          </cell>
          <cell r="P214">
            <v>1.27</v>
          </cell>
          <cell r="Q214">
            <v>84</v>
          </cell>
        </row>
        <row r="215">
          <cell r="A215" t="str">
            <v>나이스디앤비</v>
          </cell>
          <cell r="B215" t="str">
            <v>130580</v>
          </cell>
          <cell r="C215" t="str">
            <v>2023</v>
          </cell>
          <cell r="D215" t="str">
            <v>12</v>
          </cell>
          <cell r="E215" t="str">
            <v>일반서비스</v>
          </cell>
          <cell r="F215">
            <v>0.56000000000000005</v>
          </cell>
          <cell r="G215" t="str">
            <v>-</v>
          </cell>
          <cell r="H215">
            <v>500</v>
          </cell>
          <cell r="I215">
            <v>15400000</v>
          </cell>
          <cell r="J215">
            <v>182</v>
          </cell>
          <cell r="K215">
            <v>27.01</v>
          </cell>
          <cell r="L215">
            <v>2802800000</v>
          </cell>
          <cell r="M215">
            <v>2.9</v>
          </cell>
          <cell r="N215">
            <v>83160000000</v>
          </cell>
          <cell r="O215">
            <v>6.09</v>
          </cell>
          <cell r="P215">
            <v>0.82</v>
          </cell>
          <cell r="Q215">
            <v>887</v>
          </cell>
        </row>
        <row r="216">
          <cell r="A216" t="str">
            <v>나이스정보통신</v>
          </cell>
          <cell r="B216" t="str">
            <v>036800</v>
          </cell>
          <cell r="C216" t="str">
            <v>2023</v>
          </cell>
          <cell r="D216" t="str">
            <v>12</v>
          </cell>
          <cell r="E216" t="str">
            <v>통신서비스</v>
          </cell>
          <cell r="F216">
            <v>1.04</v>
          </cell>
          <cell r="G216" t="str">
            <v>-</v>
          </cell>
          <cell r="H216">
            <v>500</v>
          </cell>
          <cell r="I216">
            <v>10000000</v>
          </cell>
          <cell r="J216">
            <v>730</v>
          </cell>
          <cell r="K216">
            <v>22.001000000000001</v>
          </cell>
          <cell r="L216">
            <v>6545480030</v>
          </cell>
          <cell r="M216">
            <v>3.4</v>
          </cell>
          <cell r="N216">
            <v>236500000000</v>
          </cell>
          <cell r="O216">
            <v>5.44</v>
          </cell>
          <cell r="P216">
            <v>0.59</v>
          </cell>
          <cell r="Q216">
            <v>4349</v>
          </cell>
        </row>
        <row r="217">
          <cell r="A217" t="str">
            <v>남양유업</v>
          </cell>
          <cell r="B217" t="str">
            <v>003920</v>
          </cell>
          <cell r="C217" t="str">
            <v>2023</v>
          </cell>
          <cell r="D217" t="str">
            <v>12</v>
          </cell>
          <cell r="E217" t="str">
            <v>음식료·담배</v>
          </cell>
          <cell r="F217">
            <v>1.7</v>
          </cell>
          <cell r="G217" t="str">
            <v>-</v>
          </cell>
          <cell r="H217">
            <v>5000</v>
          </cell>
          <cell r="I217">
            <v>720000</v>
          </cell>
          <cell r="J217">
            <v>1000</v>
          </cell>
          <cell r="K217">
            <v>-1.3260000000000001</v>
          </cell>
          <cell r="L217">
            <v>889712000</v>
          </cell>
          <cell r="M217">
            <v>0.2</v>
          </cell>
          <cell r="N217">
            <v>361800000000</v>
          </cell>
          <cell r="O217">
            <v>2233.33</v>
          </cell>
          <cell r="P217">
            <v>0.79</v>
          </cell>
          <cell r="Q217">
            <v>27</v>
          </cell>
        </row>
        <row r="218">
          <cell r="A218" t="str">
            <v>남해화학</v>
          </cell>
          <cell r="B218" t="str">
            <v>025860</v>
          </cell>
          <cell r="C218" t="str">
            <v>2023</v>
          </cell>
          <cell r="D218" t="str">
            <v>12</v>
          </cell>
          <cell r="E218" t="str">
            <v>화학</v>
          </cell>
          <cell r="F218">
            <v>2.11</v>
          </cell>
          <cell r="G218" t="str">
            <v>-</v>
          </cell>
          <cell r="H218">
            <v>1000</v>
          </cell>
          <cell r="I218">
            <v>49678843</v>
          </cell>
          <cell r="J218">
            <v>60</v>
          </cell>
          <cell r="K218">
            <v>26.943000000000001</v>
          </cell>
          <cell r="L218">
            <v>2876921700</v>
          </cell>
          <cell r="M218">
            <v>0.81</v>
          </cell>
          <cell r="N218">
            <v>373088110930</v>
          </cell>
          <cell r="O218">
            <v>14.3</v>
          </cell>
          <cell r="P218">
            <v>0.68</v>
          </cell>
          <cell r="Q218">
            <v>525</v>
          </cell>
        </row>
        <row r="219">
          <cell r="A219" t="str">
            <v>남화산업</v>
          </cell>
          <cell r="B219" t="str">
            <v>111710</v>
          </cell>
          <cell r="C219" t="str">
            <v>2023</v>
          </cell>
          <cell r="D219" t="str">
            <v>12</v>
          </cell>
          <cell r="E219" t="str">
            <v>오락·문화</v>
          </cell>
          <cell r="F219">
            <v>0.41</v>
          </cell>
          <cell r="G219" t="str">
            <v>-</v>
          </cell>
          <cell r="H219">
            <v>200</v>
          </cell>
          <cell r="I219">
            <v>20588000</v>
          </cell>
          <cell r="J219">
            <v>200</v>
          </cell>
          <cell r="K219">
            <v>23.321000000000002</v>
          </cell>
          <cell r="L219">
            <v>4117600000</v>
          </cell>
          <cell r="M219">
            <v>3.1</v>
          </cell>
          <cell r="N219">
            <v>99337100000</v>
          </cell>
          <cell r="O219">
            <v>9.09</v>
          </cell>
          <cell r="P219">
            <v>0.53</v>
          </cell>
          <cell r="Q219">
            <v>531</v>
          </cell>
        </row>
        <row r="220">
          <cell r="A220" t="str">
            <v>남화토건</v>
          </cell>
          <cell r="B220" t="str">
            <v>091590</v>
          </cell>
          <cell r="C220" t="str">
            <v>2023</v>
          </cell>
          <cell r="D220" t="str">
            <v>12</v>
          </cell>
          <cell r="E220" t="str">
            <v>건설</v>
          </cell>
          <cell r="F220">
            <v>2.14</v>
          </cell>
          <cell r="G220" t="str">
            <v>-</v>
          </cell>
          <cell r="H220">
            <v>500</v>
          </cell>
          <cell r="I220">
            <v>11740000</v>
          </cell>
          <cell r="J220">
            <v>50</v>
          </cell>
          <cell r="K220">
            <v>-5.2270000000000003</v>
          </cell>
          <cell r="L220">
            <v>587000000</v>
          </cell>
          <cell r="M220">
            <v>0.74</v>
          </cell>
          <cell r="N220">
            <v>49660200000</v>
          </cell>
          <cell r="O220">
            <v>6.69</v>
          </cell>
          <cell r="P220">
            <v>0.31</v>
          </cell>
          <cell r="Q220">
            <v>632</v>
          </cell>
        </row>
        <row r="221">
          <cell r="A221" t="str">
            <v>네오셈</v>
          </cell>
          <cell r="B221" t="str">
            <v>253590</v>
          </cell>
          <cell r="C221" t="str">
            <v>2023</v>
          </cell>
          <cell r="D221" t="str">
            <v>12</v>
          </cell>
          <cell r="E221" t="str">
            <v>반도체</v>
          </cell>
          <cell r="F221">
            <v>0.59</v>
          </cell>
          <cell r="G221" t="str">
            <v>-</v>
          </cell>
          <cell r="H221">
            <v>100</v>
          </cell>
          <cell r="I221">
            <v>42346326</v>
          </cell>
          <cell r="J221">
            <v>30</v>
          </cell>
          <cell r="K221">
            <v>14.967000000000001</v>
          </cell>
          <cell r="L221">
            <v>1239592590</v>
          </cell>
          <cell r="M221">
            <v>0.42</v>
          </cell>
          <cell r="N221">
            <v>382539110080</v>
          </cell>
          <cell r="O221">
            <v>19.25</v>
          </cell>
          <cell r="P221">
            <v>3.2</v>
          </cell>
          <cell r="Q221">
            <v>453</v>
          </cell>
        </row>
        <row r="222">
          <cell r="A222" t="str">
            <v>네오오토</v>
          </cell>
          <cell r="B222" t="str">
            <v>212560</v>
          </cell>
          <cell r="C222" t="str">
            <v>2023</v>
          </cell>
          <cell r="D222" t="str">
            <v>12</v>
          </cell>
          <cell r="E222" t="str">
            <v>운송장비·부품</v>
          </cell>
          <cell r="F222">
            <v>0.89</v>
          </cell>
          <cell r="G222" t="str">
            <v>-</v>
          </cell>
          <cell r="H222">
            <v>500</v>
          </cell>
          <cell r="I222">
            <v>7874963</v>
          </cell>
          <cell r="J222">
            <v>150</v>
          </cell>
          <cell r="K222">
            <v>9.9060000000000006</v>
          </cell>
          <cell r="L222">
            <v>1181183550</v>
          </cell>
          <cell r="M222">
            <v>1.5</v>
          </cell>
          <cell r="N222">
            <v>65085447910</v>
          </cell>
          <cell r="O222">
            <v>3.67</v>
          </cell>
          <cell r="P222">
            <v>0.52</v>
          </cell>
          <cell r="Q222">
            <v>1502</v>
          </cell>
        </row>
        <row r="223">
          <cell r="A223" t="str">
            <v>네오위즈</v>
          </cell>
          <cell r="B223" t="str">
            <v>095660</v>
          </cell>
          <cell r="C223" t="str">
            <v>2023</v>
          </cell>
          <cell r="D223" t="str">
            <v>12</v>
          </cell>
          <cell r="E223" t="str">
            <v>디지털컨텐츠</v>
          </cell>
          <cell r="F223">
            <v>0.42</v>
          </cell>
          <cell r="G223" t="str">
            <v>-</v>
          </cell>
          <cell r="H223">
            <v>500</v>
          </cell>
          <cell r="I223">
            <v>22033719</v>
          </cell>
          <cell r="J223">
            <v>245</v>
          </cell>
          <cell r="K223">
            <v>10.76</v>
          </cell>
          <cell r="L223">
            <v>4995224150</v>
          </cell>
          <cell r="M223">
            <v>0.9</v>
          </cell>
          <cell r="N223">
            <v>508170972000</v>
          </cell>
          <cell r="O223">
            <v>197.03</v>
          </cell>
          <cell r="P223">
            <v>0.95</v>
          </cell>
          <cell r="Q223">
            <v>118</v>
          </cell>
        </row>
        <row r="224">
          <cell r="A224" t="str">
            <v>네오티스</v>
          </cell>
          <cell r="B224" t="str">
            <v>085910</v>
          </cell>
          <cell r="C224" t="str">
            <v>2023</v>
          </cell>
          <cell r="D224" t="str">
            <v>12</v>
          </cell>
          <cell r="E224" t="str">
            <v>운송장비·부품</v>
          </cell>
          <cell r="F224">
            <v>0.89</v>
          </cell>
          <cell r="G224" t="str">
            <v>-</v>
          </cell>
          <cell r="H224">
            <v>500</v>
          </cell>
          <cell r="I224">
            <v>13934818</v>
          </cell>
          <cell r="J224">
            <v>200</v>
          </cell>
          <cell r="K224">
            <v>-65.766000000000005</v>
          </cell>
          <cell r="L224">
            <v>2176209200</v>
          </cell>
          <cell r="M224">
            <v>5.54</v>
          </cell>
          <cell r="N224">
            <v>45357832590</v>
          </cell>
          <cell r="O224">
            <v>8.6300000000000008</v>
          </cell>
          <cell r="P224">
            <v>0.82</v>
          </cell>
          <cell r="Q224">
            <v>377</v>
          </cell>
        </row>
        <row r="225">
          <cell r="A225" t="str">
            <v>네오팜</v>
          </cell>
          <cell r="B225" t="str">
            <v>092730</v>
          </cell>
          <cell r="C225" t="str">
            <v>2023</v>
          </cell>
          <cell r="D225" t="str">
            <v>12</v>
          </cell>
          <cell r="E225" t="str">
            <v>화학</v>
          </cell>
          <cell r="F225">
            <v>0.48</v>
          </cell>
          <cell r="G225" t="str">
            <v>-</v>
          </cell>
          <cell r="H225">
            <v>500</v>
          </cell>
          <cell r="I225">
            <v>8207361</v>
          </cell>
          <cell r="J225">
            <v>750</v>
          </cell>
          <cell r="K225">
            <v>25.268999999999998</v>
          </cell>
          <cell r="L225">
            <v>5865471000</v>
          </cell>
          <cell r="M225">
            <v>3</v>
          </cell>
          <cell r="N225">
            <v>300524793750</v>
          </cell>
          <cell r="O225">
            <v>12.71</v>
          </cell>
          <cell r="P225">
            <v>1.66</v>
          </cell>
          <cell r="Q225">
            <v>1475</v>
          </cell>
        </row>
        <row r="226">
          <cell r="A226" t="str">
            <v>넥센</v>
          </cell>
          <cell r="B226" t="str">
            <v>005720</v>
          </cell>
          <cell r="C226" t="str">
            <v>2023</v>
          </cell>
          <cell r="D226" t="str">
            <v>12</v>
          </cell>
          <cell r="E226" t="str">
            <v>화학</v>
          </cell>
          <cell r="F226">
            <v>2.11</v>
          </cell>
          <cell r="G226" t="str">
            <v>-</v>
          </cell>
          <cell r="H226">
            <v>500</v>
          </cell>
          <cell r="I226">
            <v>53543977</v>
          </cell>
          <cell r="J226">
            <v>125</v>
          </cell>
          <cell r="K226">
            <v>6.601</v>
          </cell>
          <cell r="L226">
            <v>6630820250</v>
          </cell>
          <cell r="M226">
            <v>3</v>
          </cell>
          <cell r="N226">
            <v>308413307520</v>
          </cell>
          <cell r="O226">
            <v>3.52</v>
          </cell>
          <cell r="P226">
            <v>0.24</v>
          </cell>
          <cell r="Q226">
            <v>1637</v>
          </cell>
        </row>
        <row r="227">
          <cell r="A227" t="str">
            <v>넥센타이어</v>
          </cell>
          <cell r="B227" t="str">
            <v>002350</v>
          </cell>
          <cell r="C227" t="str">
            <v>2023</v>
          </cell>
          <cell r="D227" t="str">
            <v>12</v>
          </cell>
          <cell r="E227" t="str">
            <v>화학</v>
          </cell>
          <cell r="F227">
            <v>2.11</v>
          </cell>
          <cell r="G227" t="str">
            <v>-</v>
          </cell>
          <cell r="H227">
            <v>500</v>
          </cell>
          <cell r="I227">
            <v>97667877</v>
          </cell>
          <cell r="J227">
            <v>115</v>
          </cell>
          <cell r="K227">
            <v>11.481</v>
          </cell>
          <cell r="L227">
            <v>11838793990</v>
          </cell>
          <cell r="M227">
            <v>1.4</v>
          </cell>
          <cell r="N227">
            <v>561590292750</v>
          </cell>
          <cell r="O227">
            <v>4.67</v>
          </cell>
          <cell r="P227">
            <v>0.32</v>
          </cell>
          <cell r="Q227">
            <v>1231</v>
          </cell>
        </row>
        <row r="228">
          <cell r="A228" t="str">
            <v>넥스틴</v>
          </cell>
          <cell r="B228" t="str">
            <v>348210</v>
          </cell>
          <cell r="C228" t="str">
            <v>2023</v>
          </cell>
          <cell r="D228" t="str">
            <v>12</v>
          </cell>
          <cell r="E228" t="str">
            <v>반도체</v>
          </cell>
          <cell r="F228">
            <v>0.59</v>
          </cell>
          <cell r="G228" t="str">
            <v>-</v>
          </cell>
          <cell r="H228">
            <v>500</v>
          </cell>
          <cell r="I228">
            <v>10278332</v>
          </cell>
          <cell r="J228">
            <v>500</v>
          </cell>
          <cell r="K228">
            <v>16.463999999999999</v>
          </cell>
          <cell r="L228">
            <v>5093125500</v>
          </cell>
          <cell r="M228">
            <v>0.72</v>
          </cell>
          <cell r="N228">
            <v>496610037000</v>
          </cell>
          <cell r="O228">
            <v>12.65</v>
          </cell>
          <cell r="P228">
            <v>3.09</v>
          </cell>
          <cell r="Q228">
            <v>3748</v>
          </cell>
        </row>
        <row r="229">
          <cell r="A229" t="str">
            <v>넥스틸</v>
          </cell>
          <cell r="B229" t="str">
            <v>092790</v>
          </cell>
          <cell r="C229" t="str">
            <v>2023</v>
          </cell>
          <cell r="D229" t="str">
            <v>12</v>
          </cell>
          <cell r="E229" t="str">
            <v>금속</v>
          </cell>
          <cell r="F229">
            <v>2.37</v>
          </cell>
          <cell r="G229" t="str">
            <v>-</v>
          </cell>
          <cell r="H229">
            <v>500</v>
          </cell>
          <cell r="I229">
            <v>26002000</v>
          </cell>
          <cell r="J229">
            <v>700</v>
          </cell>
          <cell r="K229">
            <v>14.045999999999999</v>
          </cell>
          <cell r="L229">
            <v>18201400000</v>
          </cell>
          <cell r="M229">
            <v>8.9600000000000009</v>
          </cell>
          <cell r="N229">
            <v>395230400000</v>
          </cell>
          <cell r="O229">
            <v>11.39</v>
          </cell>
          <cell r="P229">
            <v>0.85</v>
          </cell>
          <cell r="Q229">
            <v>1334</v>
          </cell>
        </row>
        <row r="230">
          <cell r="A230" t="str">
            <v>노루페인트</v>
          </cell>
          <cell r="B230" t="str">
            <v>090350</v>
          </cell>
          <cell r="C230" t="str">
            <v>2023</v>
          </cell>
          <cell r="D230" t="str">
            <v>12</v>
          </cell>
          <cell r="E230" t="str">
            <v>화학</v>
          </cell>
          <cell r="F230">
            <v>2.11</v>
          </cell>
          <cell r="G230" t="str">
            <v>-</v>
          </cell>
          <cell r="H230">
            <v>500</v>
          </cell>
          <cell r="I230">
            <v>20000000</v>
          </cell>
          <cell r="J230">
            <v>325</v>
          </cell>
          <cell r="K230">
            <v>23.873999999999999</v>
          </cell>
          <cell r="L230">
            <v>6652831580</v>
          </cell>
          <cell r="M230">
            <v>3.5</v>
          </cell>
          <cell r="N230">
            <v>176000000000</v>
          </cell>
          <cell r="O230">
            <v>5.12</v>
          </cell>
          <cell r="P230">
            <v>0.44</v>
          </cell>
          <cell r="Q230">
            <v>1718</v>
          </cell>
        </row>
        <row r="231">
          <cell r="A231" t="str">
            <v>노루홀딩스</v>
          </cell>
          <cell r="B231" t="str">
            <v>000320</v>
          </cell>
          <cell r="C231" t="str">
            <v>2023</v>
          </cell>
          <cell r="D231" t="str">
            <v>12</v>
          </cell>
          <cell r="E231" t="str">
            <v>금융</v>
          </cell>
          <cell r="F231">
            <v>3.86</v>
          </cell>
          <cell r="G231" t="str">
            <v>-</v>
          </cell>
          <cell r="H231">
            <v>500</v>
          </cell>
          <cell r="I231">
            <v>13291151</v>
          </cell>
          <cell r="J231">
            <v>500</v>
          </cell>
          <cell r="K231">
            <v>10.154</v>
          </cell>
          <cell r="L231">
            <v>5247257440</v>
          </cell>
          <cell r="M231">
            <v>4.29</v>
          </cell>
          <cell r="N231">
            <v>350221828850</v>
          </cell>
          <cell r="O231">
            <v>5.45</v>
          </cell>
          <cell r="P231">
            <v>0.59</v>
          </cell>
          <cell r="Q231">
            <v>4836</v>
          </cell>
        </row>
        <row r="232">
          <cell r="A232" t="str">
            <v>노바렉스</v>
          </cell>
          <cell r="B232" t="str">
            <v>194700</v>
          </cell>
          <cell r="C232" t="str">
            <v>2023</v>
          </cell>
          <cell r="D232" t="str">
            <v>12</v>
          </cell>
          <cell r="E232" t="str">
            <v>음식료·담배</v>
          </cell>
          <cell r="F232">
            <v>0.97</v>
          </cell>
          <cell r="G232" t="str">
            <v>-</v>
          </cell>
          <cell r="H232">
            <v>500</v>
          </cell>
          <cell r="I232">
            <v>18754848</v>
          </cell>
          <cell r="J232">
            <v>200</v>
          </cell>
          <cell r="K232">
            <v>16.111999999999998</v>
          </cell>
          <cell r="L232">
            <v>3540443200</v>
          </cell>
          <cell r="M232">
            <v>1.6</v>
          </cell>
          <cell r="N232">
            <v>364594245120</v>
          </cell>
          <cell r="O232">
            <v>14.95</v>
          </cell>
          <cell r="P232">
            <v>1.57</v>
          </cell>
          <cell r="Q232">
            <v>1300</v>
          </cell>
        </row>
        <row r="233">
          <cell r="A233" t="str">
            <v>노바텍</v>
          </cell>
          <cell r="B233" t="str">
            <v>285490</v>
          </cell>
          <cell r="C233" t="str">
            <v>2023</v>
          </cell>
          <cell r="D233" t="str">
            <v>12</v>
          </cell>
          <cell r="E233" t="str">
            <v>기타제조</v>
          </cell>
          <cell r="F233">
            <v>1.01</v>
          </cell>
          <cell r="G233" t="str">
            <v>-</v>
          </cell>
          <cell r="H233">
            <v>500</v>
          </cell>
          <cell r="I233">
            <v>10575831</v>
          </cell>
          <cell r="J233">
            <v>500</v>
          </cell>
          <cell r="K233">
            <v>17.082999999999998</v>
          </cell>
          <cell r="L233">
            <v>5063456500</v>
          </cell>
          <cell r="M233">
            <v>2.1</v>
          </cell>
          <cell r="N233">
            <v>232668282000</v>
          </cell>
          <cell r="O233">
            <v>12.69</v>
          </cell>
          <cell r="P233">
            <v>1.31</v>
          </cell>
          <cell r="Q233">
            <v>1733</v>
          </cell>
        </row>
        <row r="234">
          <cell r="A234" t="str">
            <v>녹십자</v>
          </cell>
          <cell r="B234" t="str">
            <v>006280</v>
          </cell>
          <cell r="C234" t="str">
            <v>2023</v>
          </cell>
          <cell r="D234" t="str">
            <v>12</v>
          </cell>
          <cell r="E234" t="str">
            <v>제약</v>
          </cell>
          <cell r="F234">
            <v>0.23</v>
          </cell>
          <cell r="G234" t="str">
            <v>-</v>
          </cell>
          <cell r="H234">
            <v>5000</v>
          </cell>
          <cell r="I234">
            <v>11686538</v>
          </cell>
          <cell r="J234">
            <v>1500</v>
          </cell>
          <cell r="K234">
            <v>-86.424000000000007</v>
          </cell>
          <cell r="L234">
            <v>17119767000</v>
          </cell>
          <cell r="M234">
            <v>1.2</v>
          </cell>
          <cell r="N234">
            <v>1573008014800</v>
          </cell>
          <cell r="O234" t="str">
            <v>-</v>
          </cell>
          <cell r="P234">
            <v>1.23</v>
          </cell>
          <cell r="Q234" t="str">
            <v>-</v>
          </cell>
        </row>
        <row r="235">
          <cell r="A235" t="str">
            <v>녹십자웰빙</v>
          </cell>
          <cell r="B235" t="str">
            <v>234690</v>
          </cell>
          <cell r="C235" t="str">
            <v>2023</v>
          </cell>
          <cell r="D235" t="str">
            <v>12</v>
          </cell>
          <cell r="E235" t="str">
            <v>제약</v>
          </cell>
          <cell r="F235">
            <v>0.41</v>
          </cell>
          <cell r="G235" t="str">
            <v>-</v>
          </cell>
          <cell r="H235">
            <v>500</v>
          </cell>
          <cell r="I235">
            <v>17752276</v>
          </cell>
          <cell r="J235">
            <v>100</v>
          </cell>
          <cell r="K235">
            <v>26.306999999999999</v>
          </cell>
          <cell r="L235">
            <v>1775227600</v>
          </cell>
          <cell r="M235">
            <v>1.4</v>
          </cell>
          <cell r="N235">
            <v>170066804080</v>
          </cell>
          <cell r="O235">
            <v>24.07</v>
          </cell>
          <cell r="P235">
            <v>1.62</v>
          </cell>
          <cell r="Q235">
            <v>398</v>
          </cell>
        </row>
        <row r="236">
          <cell r="A236" t="str">
            <v>녹십자홀딩스</v>
          </cell>
          <cell r="B236" t="str">
            <v>005250</v>
          </cell>
          <cell r="C236" t="str">
            <v>2023</v>
          </cell>
          <cell r="D236" t="str">
            <v>12</v>
          </cell>
          <cell r="E236" t="str">
            <v>일반서비스</v>
          </cell>
          <cell r="F236">
            <v>0.87</v>
          </cell>
          <cell r="G236" t="str">
            <v>-</v>
          </cell>
          <cell r="H236">
            <v>500</v>
          </cell>
          <cell r="I236">
            <v>47028210</v>
          </cell>
          <cell r="J236">
            <v>300</v>
          </cell>
          <cell r="K236">
            <v>-18.713000000000001</v>
          </cell>
          <cell r="L236">
            <v>13621653720</v>
          </cell>
          <cell r="M236">
            <v>1.9</v>
          </cell>
          <cell r="N236">
            <v>731758947600</v>
          </cell>
          <cell r="O236">
            <v>29.41</v>
          </cell>
          <cell r="P236">
            <v>0.71</v>
          </cell>
          <cell r="Q236">
            <v>529</v>
          </cell>
        </row>
        <row r="237">
          <cell r="A237" t="str">
            <v>농심</v>
          </cell>
          <cell r="B237" t="str">
            <v>004370</v>
          </cell>
          <cell r="C237" t="str">
            <v>2023</v>
          </cell>
          <cell r="D237" t="str">
            <v>12</v>
          </cell>
          <cell r="E237" t="str">
            <v>음식료·담배</v>
          </cell>
          <cell r="F237">
            <v>1.7</v>
          </cell>
          <cell r="G237" t="str">
            <v>-</v>
          </cell>
          <cell r="H237">
            <v>5000</v>
          </cell>
          <cell r="I237">
            <v>6082642</v>
          </cell>
          <cell r="J237">
            <v>5000</v>
          </cell>
          <cell r="K237">
            <v>16.861999999999998</v>
          </cell>
          <cell r="L237">
            <v>28913115000</v>
          </cell>
          <cell r="M237" t="str">
            <v>-</v>
          </cell>
          <cell r="N237">
            <v>2317486602000</v>
          </cell>
          <cell r="O237">
            <v>14.01</v>
          </cell>
          <cell r="P237">
            <v>0.82</v>
          </cell>
          <cell r="Q237">
            <v>27202</v>
          </cell>
        </row>
        <row r="238">
          <cell r="A238" t="str">
            <v>농심홀딩스</v>
          </cell>
          <cell r="B238" t="str">
            <v>072710</v>
          </cell>
          <cell r="C238" t="str">
            <v>2023</v>
          </cell>
          <cell r="D238" t="str">
            <v>12</v>
          </cell>
          <cell r="E238" t="str">
            <v>금융</v>
          </cell>
          <cell r="F238">
            <v>3.86</v>
          </cell>
          <cell r="G238" t="str">
            <v>-</v>
          </cell>
          <cell r="H238">
            <v>5000</v>
          </cell>
          <cell r="I238">
            <v>4637790</v>
          </cell>
          <cell r="J238">
            <v>2500</v>
          </cell>
          <cell r="K238">
            <v>17.236999999999998</v>
          </cell>
          <cell r="L238">
            <v>11594475000</v>
          </cell>
          <cell r="M238">
            <v>3.8</v>
          </cell>
          <cell r="N238">
            <v>375660990000</v>
          </cell>
          <cell r="O238">
            <v>5.03</v>
          </cell>
          <cell r="P238">
            <v>0.31</v>
          </cell>
          <cell r="Q238">
            <v>16118</v>
          </cell>
        </row>
        <row r="239">
          <cell r="A239" t="str">
            <v>농우바이오</v>
          </cell>
          <cell r="B239" t="str">
            <v>054050</v>
          </cell>
          <cell r="C239" t="str">
            <v>2023</v>
          </cell>
          <cell r="D239" t="str">
            <v>12</v>
          </cell>
          <cell r="E239" t="str">
            <v>-</v>
          </cell>
          <cell r="F239" t="str">
            <v>-</v>
          </cell>
          <cell r="G239" t="str">
            <v>-</v>
          </cell>
          <cell r="H239">
            <v>500</v>
          </cell>
          <cell r="I239">
            <v>16030561</v>
          </cell>
          <cell r="J239">
            <v>200</v>
          </cell>
          <cell r="K239">
            <v>31.064</v>
          </cell>
          <cell r="L239">
            <v>3206112200</v>
          </cell>
          <cell r="M239">
            <v>2.4</v>
          </cell>
          <cell r="N239">
            <v>134175795570</v>
          </cell>
          <cell r="O239">
            <v>12.38</v>
          </cell>
          <cell r="P239">
            <v>0.5</v>
          </cell>
          <cell r="Q239">
            <v>676</v>
          </cell>
        </row>
        <row r="240">
          <cell r="A240" t="str">
            <v>누리플렉스</v>
          </cell>
          <cell r="B240" t="str">
            <v>040160</v>
          </cell>
          <cell r="C240" t="str">
            <v>2023</v>
          </cell>
          <cell r="D240" t="str">
            <v>12</v>
          </cell>
          <cell r="E240" t="str">
            <v>소프트웨어</v>
          </cell>
          <cell r="F240">
            <v>0.55000000000000004</v>
          </cell>
          <cell r="G240" t="str">
            <v>-</v>
          </cell>
          <cell r="H240">
            <v>500</v>
          </cell>
          <cell r="I240">
            <v>12055535</v>
          </cell>
          <cell r="J240">
            <v>50</v>
          </cell>
          <cell r="K240">
            <v>22.623000000000001</v>
          </cell>
          <cell r="L240">
            <v>564899250</v>
          </cell>
          <cell r="M240">
            <v>0.9</v>
          </cell>
          <cell r="N240">
            <v>58650177775</v>
          </cell>
          <cell r="O240" t="str">
            <v>-</v>
          </cell>
          <cell r="P240">
            <v>0.71</v>
          </cell>
          <cell r="Q240" t="str">
            <v>-</v>
          </cell>
        </row>
        <row r="241">
          <cell r="A241" t="str">
            <v>뉴파워프라즈마</v>
          </cell>
          <cell r="B241" t="str">
            <v>144960</v>
          </cell>
          <cell r="C241" t="str">
            <v>2023</v>
          </cell>
          <cell r="D241" t="str">
            <v>12</v>
          </cell>
          <cell r="E241" t="str">
            <v>기계·장비</v>
          </cell>
          <cell r="F241">
            <v>0.49</v>
          </cell>
          <cell r="G241" t="str">
            <v>-</v>
          </cell>
          <cell r="H241">
            <v>100</v>
          </cell>
          <cell r="I241">
            <v>43692624</v>
          </cell>
          <cell r="J241">
            <v>50</v>
          </cell>
          <cell r="K241">
            <v>12.44</v>
          </cell>
          <cell r="L241">
            <v>2023289150</v>
          </cell>
          <cell r="M241">
            <v>0.96</v>
          </cell>
          <cell r="N241">
            <v>239872505760</v>
          </cell>
          <cell r="O241">
            <v>11.63</v>
          </cell>
          <cell r="P241">
            <v>0.82</v>
          </cell>
          <cell r="Q241">
            <v>472</v>
          </cell>
        </row>
        <row r="242">
          <cell r="A242" t="str">
            <v>다스코</v>
          </cell>
          <cell r="B242" t="str">
            <v>058730</v>
          </cell>
          <cell r="C242" t="str">
            <v>2023</v>
          </cell>
          <cell r="D242" t="str">
            <v>12</v>
          </cell>
          <cell r="E242" t="str">
            <v>기계·장비</v>
          </cell>
          <cell r="F242">
            <v>1.1299999999999999</v>
          </cell>
          <cell r="G242" t="str">
            <v>-</v>
          </cell>
          <cell r="H242">
            <v>500</v>
          </cell>
          <cell r="I242">
            <v>19396941</v>
          </cell>
          <cell r="J242">
            <v>100</v>
          </cell>
          <cell r="K242">
            <v>12.643000000000001</v>
          </cell>
          <cell r="L242">
            <v>1818124000</v>
          </cell>
          <cell r="M242">
            <v>2.2999999999999998</v>
          </cell>
          <cell r="N242">
            <v>57706608870</v>
          </cell>
          <cell r="O242" t="str">
            <v>-</v>
          </cell>
          <cell r="P242">
            <v>0.39</v>
          </cell>
          <cell r="Q242" t="str">
            <v>-</v>
          </cell>
        </row>
        <row r="243">
          <cell r="A243" t="str">
            <v>다올투자증권</v>
          </cell>
          <cell r="B243" t="str">
            <v>030210</v>
          </cell>
          <cell r="C243" t="str">
            <v>2023</v>
          </cell>
          <cell r="D243" t="str">
            <v>12</v>
          </cell>
          <cell r="E243" t="str">
            <v>증권</v>
          </cell>
          <cell r="F243">
            <v>3.7</v>
          </cell>
          <cell r="G243" t="str">
            <v>-</v>
          </cell>
          <cell r="H243">
            <v>5000</v>
          </cell>
          <cell r="I243">
            <v>60911106</v>
          </cell>
          <cell r="J243">
            <v>150</v>
          </cell>
          <cell r="K243">
            <v>-105.056</v>
          </cell>
          <cell r="L243">
            <v>11942730800</v>
          </cell>
          <cell r="M243">
            <v>4.2</v>
          </cell>
          <cell r="N243">
            <v>215929870770</v>
          </cell>
          <cell r="O243" t="str">
            <v>-</v>
          </cell>
          <cell r="P243">
            <v>0.41</v>
          </cell>
          <cell r="Q243" t="str">
            <v>-</v>
          </cell>
        </row>
        <row r="244">
          <cell r="A244" t="str">
            <v>다우기술</v>
          </cell>
          <cell r="B244" t="str">
            <v>023590</v>
          </cell>
          <cell r="C244" t="str">
            <v>2023</v>
          </cell>
          <cell r="D244" t="str">
            <v>12</v>
          </cell>
          <cell r="E244" t="str">
            <v>일반서비스</v>
          </cell>
          <cell r="F244">
            <v>0.87</v>
          </cell>
          <cell r="G244" t="str">
            <v>-</v>
          </cell>
          <cell r="H244">
            <v>500</v>
          </cell>
          <cell r="I244">
            <v>44866617</v>
          </cell>
          <cell r="J244">
            <v>700</v>
          </cell>
          <cell r="K244">
            <v>6.1639999999999997</v>
          </cell>
          <cell r="L244">
            <v>30205594300</v>
          </cell>
          <cell r="M244">
            <v>3.8</v>
          </cell>
          <cell r="N244">
            <v>1498545007800</v>
          </cell>
          <cell r="O244">
            <v>4.05</v>
          </cell>
          <cell r="P244">
            <v>0.5</v>
          </cell>
          <cell r="Q244">
            <v>8246</v>
          </cell>
        </row>
        <row r="245">
          <cell r="A245" t="str">
            <v>다우데이타</v>
          </cell>
          <cell r="B245" t="str">
            <v>032190</v>
          </cell>
          <cell r="C245" t="str">
            <v>2023</v>
          </cell>
          <cell r="D245" t="str">
            <v>12</v>
          </cell>
          <cell r="E245" t="str">
            <v>유통</v>
          </cell>
          <cell r="F245">
            <v>0.63</v>
          </cell>
          <cell r="G245" t="str">
            <v>-</v>
          </cell>
          <cell r="H245">
            <v>500</v>
          </cell>
          <cell r="I245">
            <v>38300000</v>
          </cell>
          <cell r="J245">
            <v>250</v>
          </cell>
          <cell r="K245">
            <v>2.1619999999999999</v>
          </cell>
          <cell r="L245">
            <v>9575000000</v>
          </cell>
          <cell r="M245">
            <v>1.86</v>
          </cell>
          <cell r="N245">
            <v>608587000000</v>
          </cell>
          <cell r="O245">
            <v>3.7</v>
          </cell>
          <cell r="P245">
            <v>0.45</v>
          </cell>
          <cell r="Q245">
            <v>4290</v>
          </cell>
        </row>
        <row r="246">
          <cell r="A246" t="str">
            <v>대교</v>
          </cell>
          <cell r="B246" t="str">
            <v>019680</v>
          </cell>
          <cell r="C246" t="str">
            <v>2023</v>
          </cell>
          <cell r="D246" t="str">
            <v>12</v>
          </cell>
          <cell r="E246" t="str">
            <v>일반서비스</v>
          </cell>
          <cell r="F246">
            <v>0.87</v>
          </cell>
          <cell r="G246" t="str">
            <v>-</v>
          </cell>
          <cell r="H246">
            <v>500</v>
          </cell>
          <cell r="I246">
            <v>84702850</v>
          </cell>
          <cell r="J246" t="str">
            <v>-</v>
          </cell>
          <cell r="K246">
            <v>-0.65100000000000002</v>
          </cell>
          <cell r="L246">
            <v>627270120</v>
          </cell>
          <cell r="M246" t="str">
            <v>-</v>
          </cell>
          <cell r="N246">
            <v>179993556250</v>
          </cell>
          <cell r="O246">
            <v>42.5</v>
          </cell>
          <cell r="P246">
            <v>0.56000000000000005</v>
          </cell>
          <cell r="Q246">
            <v>50</v>
          </cell>
        </row>
        <row r="247">
          <cell r="A247" t="str">
            <v>대구백화점</v>
          </cell>
          <cell r="B247" t="str">
            <v>006370</v>
          </cell>
          <cell r="C247" t="str">
            <v>2023</v>
          </cell>
          <cell r="D247" t="str">
            <v>12</v>
          </cell>
          <cell r="E247" t="str">
            <v>유통</v>
          </cell>
          <cell r="F247">
            <v>2.13</v>
          </cell>
          <cell r="G247" t="str">
            <v>-</v>
          </cell>
          <cell r="H247">
            <v>5000</v>
          </cell>
          <cell r="I247">
            <v>10821611</v>
          </cell>
          <cell r="J247">
            <v>50</v>
          </cell>
          <cell r="K247">
            <v>-1.4039999999999999</v>
          </cell>
          <cell r="L247">
            <v>416508750</v>
          </cell>
          <cell r="M247">
            <v>0.52</v>
          </cell>
          <cell r="N247">
            <v>63198208240</v>
          </cell>
          <cell r="O247" t="str">
            <v>-</v>
          </cell>
          <cell r="P247">
            <v>0.28999999999999998</v>
          </cell>
          <cell r="Q247" t="str">
            <v>-</v>
          </cell>
        </row>
        <row r="248">
          <cell r="A248" t="str">
            <v>대덕</v>
          </cell>
          <cell r="B248" t="str">
            <v>008060</v>
          </cell>
          <cell r="C248" t="str">
            <v>2023</v>
          </cell>
          <cell r="D248" t="str">
            <v>12</v>
          </cell>
          <cell r="E248" t="str">
            <v>금융</v>
          </cell>
          <cell r="F248">
            <v>3.86</v>
          </cell>
          <cell r="G248" t="str">
            <v>-</v>
          </cell>
          <cell r="H248">
            <v>500</v>
          </cell>
          <cell r="I248">
            <v>33890150</v>
          </cell>
          <cell r="J248">
            <v>400</v>
          </cell>
          <cell r="K248">
            <v>39.088999999999999</v>
          </cell>
          <cell r="L248">
            <v>14047064585</v>
          </cell>
          <cell r="M248">
            <v>6</v>
          </cell>
          <cell r="N248">
            <v>271799003000</v>
          </cell>
          <cell r="O248">
            <v>12.45</v>
          </cell>
          <cell r="P248">
            <v>0.45</v>
          </cell>
          <cell r="Q248">
            <v>644</v>
          </cell>
        </row>
        <row r="249">
          <cell r="A249" t="str">
            <v>대덕전자</v>
          </cell>
          <cell r="B249" t="str">
            <v>353200</v>
          </cell>
          <cell r="C249" t="str">
            <v>2023</v>
          </cell>
          <cell r="D249" t="str">
            <v>12</v>
          </cell>
          <cell r="E249" t="str">
            <v>전기·전자</v>
          </cell>
          <cell r="F249">
            <v>1.25</v>
          </cell>
          <cell r="G249" t="str">
            <v>-</v>
          </cell>
          <cell r="H249">
            <v>500</v>
          </cell>
          <cell r="I249">
            <v>49416925</v>
          </cell>
          <cell r="J249">
            <v>300</v>
          </cell>
          <cell r="K249">
            <v>60.935000000000002</v>
          </cell>
          <cell r="L249">
            <v>15464210795</v>
          </cell>
          <cell r="M249">
            <v>1.3</v>
          </cell>
          <cell r="N249">
            <v>1153885198750</v>
          </cell>
          <cell r="O249">
            <v>50.65</v>
          </cell>
          <cell r="P249">
            <v>1.37</v>
          </cell>
          <cell r="Q249">
            <v>461</v>
          </cell>
        </row>
        <row r="250">
          <cell r="A250" t="str">
            <v>대동</v>
          </cell>
          <cell r="B250" t="str">
            <v>000490</v>
          </cell>
          <cell r="C250" t="str">
            <v>2023</v>
          </cell>
          <cell r="D250" t="str">
            <v>12</v>
          </cell>
          <cell r="E250" t="str">
            <v>기계·장비</v>
          </cell>
          <cell r="F250">
            <v>1.1299999999999999</v>
          </cell>
          <cell r="G250" t="str">
            <v>-</v>
          </cell>
          <cell r="H250">
            <v>1000</v>
          </cell>
          <cell r="I250">
            <v>25392588</v>
          </cell>
          <cell r="J250">
            <v>100</v>
          </cell>
          <cell r="K250">
            <v>19.966000000000001</v>
          </cell>
          <cell r="L250">
            <v>2379923300</v>
          </cell>
          <cell r="M250">
            <v>0.6</v>
          </cell>
          <cell r="N250">
            <v>280817881120</v>
          </cell>
          <cell r="O250" t="str">
            <v>-</v>
          </cell>
          <cell r="P250">
            <v>0.59</v>
          </cell>
          <cell r="Q250" t="str">
            <v>-</v>
          </cell>
        </row>
        <row r="251">
          <cell r="A251" t="str">
            <v>대동고려삼</v>
          </cell>
          <cell r="B251" t="str">
            <v>178600</v>
          </cell>
          <cell r="C251" t="str">
            <v>2023</v>
          </cell>
          <cell r="D251" t="str">
            <v>06</v>
          </cell>
          <cell r="E251" t="str">
            <v>-</v>
          </cell>
          <cell r="F251" t="str">
            <v>-</v>
          </cell>
          <cell r="G251" t="str">
            <v>-</v>
          </cell>
          <cell r="H251">
            <v>500</v>
          </cell>
          <cell r="I251">
            <v>4449600</v>
          </cell>
          <cell r="J251" t="str">
            <v>-</v>
          </cell>
          <cell r="K251">
            <v>1.889</v>
          </cell>
          <cell r="L251">
            <v>49263955</v>
          </cell>
          <cell r="M251" t="str">
            <v>-</v>
          </cell>
          <cell r="N251">
            <v>10234080000</v>
          </cell>
          <cell r="O251" t="e">
            <v>#N/A</v>
          </cell>
          <cell r="P251" t="e">
            <v>#N/A</v>
          </cell>
          <cell r="Q251" t="e">
            <v>#N/A</v>
          </cell>
        </row>
        <row r="252">
          <cell r="A252" t="str">
            <v>대동금속</v>
          </cell>
          <cell r="B252" t="str">
            <v>020400</v>
          </cell>
          <cell r="C252" t="str">
            <v>2023</v>
          </cell>
          <cell r="D252" t="str">
            <v>12</v>
          </cell>
          <cell r="E252" t="str">
            <v>금속</v>
          </cell>
          <cell r="F252">
            <v>0.94</v>
          </cell>
          <cell r="G252" t="str">
            <v>-</v>
          </cell>
          <cell r="H252">
            <v>1000</v>
          </cell>
          <cell r="I252">
            <v>3189166</v>
          </cell>
          <cell r="J252">
            <v>60</v>
          </cell>
          <cell r="K252">
            <v>23.053999999999998</v>
          </cell>
          <cell r="L252">
            <v>191349960</v>
          </cell>
          <cell r="M252">
            <v>0.5</v>
          </cell>
          <cell r="N252">
            <v>19103104340</v>
          </cell>
          <cell r="O252" t="str">
            <v>-</v>
          </cell>
          <cell r="P252">
            <v>0.42</v>
          </cell>
          <cell r="Q252" t="str">
            <v>-</v>
          </cell>
        </row>
        <row r="253">
          <cell r="A253" t="str">
            <v>대동기어</v>
          </cell>
          <cell r="B253" t="str">
            <v>008830</v>
          </cell>
          <cell r="C253" t="str">
            <v>2023</v>
          </cell>
          <cell r="D253" t="str">
            <v>12</v>
          </cell>
          <cell r="E253" t="str">
            <v>기계·장비</v>
          </cell>
          <cell r="F253">
            <v>0.49</v>
          </cell>
          <cell r="G253" t="str">
            <v>-</v>
          </cell>
          <cell r="H253">
            <v>500</v>
          </cell>
          <cell r="I253">
            <v>8987520</v>
          </cell>
          <cell r="J253">
            <v>40</v>
          </cell>
          <cell r="K253">
            <v>12.974</v>
          </cell>
          <cell r="L253">
            <v>359500800</v>
          </cell>
          <cell r="M253">
            <v>0.4</v>
          </cell>
          <cell r="N253">
            <v>163572864000</v>
          </cell>
          <cell r="O253">
            <v>140</v>
          </cell>
          <cell r="P253">
            <v>1.91</v>
          </cell>
          <cell r="Q253">
            <v>130</v>
          </cell>
        </row>
        <row r="254">
          <cell r="A254" t="str">
            <v>대동스틸</v>
          </cell>
          <cell r="B254" t="str">
            <v>048470</v>
          </cell>
          <cell r="C254" t="str">
            <v>2023</v>
          </cell>
          <cell r="D254" t="str">
            <v>12</v>
          </cell>
          <cell r="E254" t="str">
            <v>금속</v>
          </cell>
          <cell r="F254">
            <v>0.94</v>
          </cell>
          <cell r="G254" t="str">
            <v>-</v>
          </cell>
          <cell r="H254">
            <v>500</v>
          </cell>
          <cell r="I254">
            <v>10000000</v>
          </cell>
          <cell r="J254">
            <v>30</v>
          </cell>
          <cell r="K254">
            <v>-13.348000000000001</v>
          </cell>
          <cell r="L254">
            <v>292183530</v>
          </cell>
          <cell r="M254">
            <v>0.9</v>
          </cell>
          <cell r="N254">
            <v>38650000000</v>
          </cell>
          <cell r="O254">
            <v>82.23</v>
          </cell>
          <cell r="P254">
            <v>0.51</v>
          </cell>
          <cell r="Q254">
            <v>47</v>
          </cell>
        </row>
        <row r="255">
          <cell r="A255" t="str">
            <v>대륙제관</v>
          </cell>
          <cell r="B255" t="str">
            <v>004780</v>
          </cell>
          <cell r="C255" t="str">
            <v>2023</v>
          </cell>
          <cell r="D255" t="str">
            <v>12</v>
          </cell>
          <cell r="E255" t="str">
            <v>금속</v>
          </cell>
          <cell r="F255">
            <v>0.94</v>
          </cell>
          <cell r="G255" t="str">
            <v>-</v>
          </cell>
          <cell r="H255">
            <v>500</v>
          </cell>
          <cell r="I255">
            <v>15903199</v>
          </cell>
          <cell r="J255">
            <v>110</v>
          </cell>
          <cell r="K255">
            <v>13.384</v>
          </cell>
          <cell r="L255">
            <v>1749351890</v>
          </cell>
          <cell r="M255">
            <v>2.7</v>
          </cell>
          <cell r="N255">
            <v>60909252170</v>
          </cell>
          <cell r="O255">
            <v>5.29</v>
          </cell>
          <cell r="P255">
            <v>0.4</v>
          </cell>
          <cell r="Q255">
            <v>724</v>
          </cell>
        </row>
        <row r="256">
          <cell r="A256" t="str">
            <v>대림바스</v>
          </cell>
          <cell r="B256" t="str">
            <v>005750</v>
          </cell>
          <cell r="C256" t="str">
            <v>2023</v>
          </cell>
          <cell r="D256" t="str">
            <v>12</v>
          </cell>
          <cell r="E256" t="str">
            <v>비금속</v>
          </cell>
          <cell r="F256">
            <v>4.51</v>
          </cell>
          <cell r="G256" t="str">
            <v>-</v>
          </cell>
          <cell r="H256">
            <v>1000</v>
          </cell>
          <cell r="I256">
            <v>16672240</v>
          </cell>
          <cell r="J256">
            <v>110</v>
          </cell>
          <cell r="K256">
            <v>-33.055999999999997</v>
          </cell>
          <cell r="L256">
            <v>1833946400</v>
          </cell>
          <cell r="M256">
            <v>3</v>
          </cell>
          <cell r="N256">
            <v>74774996400</v>
          </cell>
          <cell r="O256">
            <v>13.93</v>
          </cell>
          <cell r="P256">
            <v>0.48</v>
          </cell>
          <cell r="Q256">
            <v>322</v>
          </cell>
        </row>
        <row r="257">
          <cell r="A257" t="str">
            <v>대림제지</v>
          </cell>
          <cell r="B257" t="str">
            <v>017650</v>
          </cell>
          <cell r="C257" t="str">
            <v>2023</v>
          </cell>
          <cell r="D257" t="str">
            <v>12</v>
          </cell>
          <cell r="E257" t="str">
            <v>종이·목재</v>
          </cell>
          <cell r="F257">
            <v>0.4</v>
          </cell>
          <cell r="G257" t="str">
            <v>-</v>
          </cell>
          <cell r="H257">
            <v>500</v>
          </cell>
          <cell r="I257">
            <v>9000000</v>
          </cell>
          <cell r="J257">
            <v>100</v>
          </cell>
          <cell r="K257">
            <v>4.4530000000000003</v>
          </cell>
          <cell r="L257">
            <v>837000000</v>
          </cell>
          <cell r="M257">
            <v>1.24</v>
          </cell>
          <cell r="N257">
            <v>63540000000</v>
          </cell>
          <cell r="O257">
            <v>4.45</v>
          </cell>
          <cell r="P257">
            <v>0.21</v>
          </cell>
          <cell r="Q257">
            <v>1586</v>
          </cell>
        </row>
        <row r="258">
          <cell r="A258" t="str">
            <v>대모</v>
          </cell>
          <cell r="B258" t="str">
            <v>317850</v>
          </cell>
          <cell r="C258" t="str">
            <v>2023</v>
          </cell>
          <cell r="D258" t="str">
            <v>12</v>
          </cell>
          <cell r="E258" t="str">
            <v>기계·장비</v>
          </cell>
          <cell r="F258">
            <v>0.49</v>
          </cell>
          <cell r="G258" t="str">
            <v>-</v>
          </cell>
          <cell r="H258">
            <v>500</v>
          </cell>
          <cell r="I258">
            <v>8324420</v>
          </cell>
          <cell r="J258">
            <v>40</v>
          </cell>
          <cell r="K258">
            <v>-136.46600000000001</v>
          </cell>
          <cell r="L258">
            <v>332976800</v>
          </cell>
          <cell r="M258">
            <v>0.45</v>
          </cell>
          <cell r="N258">
            <v>65180208600</v>
          </cell>
          <cell r="O258">
            <v>489.38</v>
          </cell>
          <cell r="P258">
            <v>1.4</v>
          </cell>
          <cell r="Q258">
            <v>16</v>
          </cell>
        </row>
        <row r="259">
          <cell r="A259" t="str">
            <v>대봉엘에스</v>
          </cell>
          <cell r="B259" t="str">
            <v>078140</v>
          </cell>
          <cell r="C259" t="str">
            <v>2023</v>
          </cell>
          <cell r="D259" t="str">
            <v>12</v>
          </cell>
          <cell r="E259" t="str">
            <v>제약</v>
          </cell>
          <cell r="F259">
            <v>0.41</v>
          </cell>
          <cell r="G259" t="str">
            <v>-</v>
          </cell>
          <cell r="H259">
            <v>500</v>
          </cell>
          <cell r="I259">
            <v>11086579</v>
          </cell>
          <cell r="J259">
            <v>50</v>
          </cell>
          <cell r="K259">
            <v>8.8550000000000004</v>
          </cell>
          <cell r="L259">
            <v>547408450</v>
          </cell>
          <cell r="M259">
            <v>0.6</v>
          </cell>
          <cell r="N259">
            <v>150555742820</v>
          </cell>
          <cell r="O259">
            <v>20.27</v>
          </cell>
          <cell r="P259">
            <v>1.1299999999999999</v>
          </cell>
          <cell r="Q259">
            <v>670</v>
          </cell>
        </row>
        <row r="260">
          <cell r="A260" t="str">
            <v>대상</v>
          </cell>
          <cell r="B260" t="str">
            <v>001680</v>
          </cell>
          <cell r="C260" t="str">
            <v>2023</v>
          </cell>
          <cell r="D260" t="str">
            <v>12</v>
          </cell>
          <cell r="E260" t="str">
            <v>음식료·담배</v>
          </cell>
          <cell r="F260">
            <v>1.7</v>
          </cell>
          <cell r="G260" t="str">
            <v>-</v>
          </cell>
          <cell r="H260">
            <v>1000</v>
          </cell>
          <cell r="I260">
            <v>34648025</v>
          </cell>
          <cell r="J260">
            <v>800</v>
          </cell>
          <cell r="K260">
            <v>42.045999999999999</v>
          </cell>
          <cell r="L260">
            <v>28828300630</v>
          </cell>
          <cell r="M260">
            <v>3.8</v>
          </cell>
          <cell r="N260">
            <v>788242568750</v>
          </cell>
          <cell r="O260">
            <v>8.61</v>
          </cell>
          <cell r="P260">
            <v>0.57999999999999996</v>
          </cell>
          <cell r="Q260">
            <v>2642</v>
          </cell>
        </row>
        <row r="261">
          <cell r="A261" t="str">
            <v>대상홀딩스</v>
          </cell>
          <cell r="B261" t="str">
            <v>084690</v>
          </cell>
          <cell r="C261" t="str">
            <v>2023</v>
          </cell>
          <cell r="D261" t="str">
            <v>12</v>
          </cell>
          <cell r="E261" t="str">
            <v>금융</v>
          </cell>
          <cell r="F261">
            <v>3.86</v>
          </cell>
          <cell r="G261" t="str">
            <v>-</v>
          </cell>
          <cell r="H261">
            <v>1000</v>
          </cell>
          <cell r="I261">
            <v>36212538</v>
          </cell>
          <cell r="J261">
            <v>270</v>
          </cell>
          <cell r="K261">
            <v>15.314</v>
          </cell>
          <cell r="L261">
            <v>10033160220</v>
          </cell>
          <cell r="M261">
            <v>2</v>
          </cell>
          <cell r="N261">
            <v>354520747020</v>
          </cell>
          <cell r="O261">
            <v>17.86</v>
          </cell>
          <cell r="P261">
            <v>0.47</v>
          </cell>
          <cell r="Q261">
            <v>548</v>
          </cell>
        </row>
        <row r="262">
          <cell r="A262" t="str">
            <v>대성미생물</v>
          </cell>
          <cell r="B262" t="str">
            <v>036480</v>
          </cell>
          <cell r="C262" t="str">
            <v>2023</v>
          </cell>
          <cell r="D262" t="str">
            <v>12</v>
          </cell>
          <cell r="E262" t="str">
            <v>제약</v>
          </cell>
          <cell r="F262">
            <v>0.41</v>
          </cell>
          <cell r="G262" t="str">
            <v>-</v>
          </cell>
          <cell r="H262">
            <v>500</v>
          </cell>
          <cell r="I262">
            <v>3800000</v>
          </cell>
          <cell r="J262">
            <v>75</v>
          </cell>
          <cell r="K262">
            <v>-41.972999999999999</v>
          </cell>
          <cell r="L262">
            <v>285000000</v>
          </cell>
          <cell r="M262">
            <v>0.7</v>
          </cell>
          <cell r="N262">
            <v>30894000000</v>
          </cell>
          <cell r="O262" t="str">
            <v>-</v>
          </cell>
          <cell r="P262">
            <v>0.88</v>
          </cell>
          <cell r="Q262" t="str">
            <v>-</v>
          </cell>
        </row>
        <row r="263">
          <cell r="A263" t="str">
            <v>대성에너지</v>
          </cell>
          <cell r="B263" t="str">
            <v>117580</v>
          </cell>
          <cell r="C263" t="str">
            <v>2023</v>
          </cell>
          <cell r="D263" t="str">
            <v>12</v>
          </cell>
          <cell r="E263" t="str">
            <v>전기·가스</v>
          </cell>
          <cell r="F263">
            <v>0.38</v>
          </cell>
          <cell r="G263" t="str">
            <v>-</v>
          </cell>
          <cell r="H263">
            <v>1000</v>
          </cell>
          <cell r="I263">
            <v>27500000</v>
          </cell>
          <cell r="J263">
            <v>250</v>
          </cell>
          <cell r="K263">
            <v>45.515000000000001</v>
          </cell>
          <cell r="L263">
            <v>6798636500</v>
          </cell>
          <cell r="M263">
            <v>3.1</v>
          </cell>
          <cell r="N263">
            <v>226600000000</v>
          </cell>
          <cell r="O263">
            <v>12.98</v>
          </cell>
          <cell r="P263">
            <v>0.68</v>
          </cell>
          <cell r="Q263">
            <v>635</v>
          </cell>
        </row>
        <row r="264">
          <cell r="A264" t="str">
            <v>대성홀딩스</v>
          </cell>
          <cell r="B264" t="str">
            <v>016710</v>
          </cell>
          <cell r="C264" t="str">
            <v>2023</v>
          </cell>
          <cell r="D264" t="str">
            <v>12</v>
          </cell>
          <cell r="E264" t="str">
            <v>일반서비스</v>
          </cell>
          <cell r="F264">
            <v>0.87</v>
          </cell>
          <cell r="G264" t="str">
            <v>-</v>
          </cell>
          <cell r="H264">
            <v>1000</v>
          </cell>
          <cell r="I264">
            <v>16089459</v>
          </cell>
          <cell r="J264">
            <v>250</v>
          </cell>
          <cell r="K264">
            <v>2.5230000000000001</v>
          </cell>
          <cell r="L264">
            <v>4022364750</v>
          </cell>
          <cell r="M264">
            <v>2.5</v>
          </cell>
          <cell r="N264">
            <v>142713501330</v>
          </cell>
          <cell r="O264">
            <v>4.4400000000000004</v>
          </cell>
          <cell r="P264">
            <v>0.32</v>
          </cell>
          <cell r="Q264">
            <v>1997</v>
          </cell>
        </row>
        <row r="265">
          <cell r="A265" t="str">
            <v>대신정보통신</v>
          </cell>
          <cell r="B265" t="str">
            <v>020180</v>
          </cell>
          <cell r="C265" t="str">
            <v>2023</v>
          </cell>
          <cell r="D265" t="str">
            <v>03</v>
          </cell>
          <cell r="E265" t="str">
            <v>컴퓨터서비스</v>
          </cell>
          <cell r="F265">
            <v>0.82</v>
          </cell>
          <cell r="G265" t="str">
            <v>-</v>
          </cell>
          <cell r="H265">
            <v>500</v>
          </cell>
          <cell r="I265">
            <v>38428915</v>
          </cell>
          <cell r="J265">
            <v>20</v>
          </cell>
          <cell r="K265">
            <v>-1601.2049999999999</v>
          </cell>
          <cell r="L265">
            <v>768578300</v>
          </cell>
          <cell r="M265">
            <v>1.7</v>
          </cell>
          <cell r="N265">
            <v>40465647495</v>
          </cell>
          <cell r="O265">
            <v>6.16</v>
          </cell>
          <cell r="P265">
            <v>1.18</v>
          </cell>
          <cell r="Q265">
            <v>171</v>
          </cell>
        </row>
        <row r="266">
          <cell r="A266" t="str">
            <v>대신증권</v>
          </cell>
          <cell r="B266" t="str">
            <v>003540</v>
          </cell>
          <cell r="C266" t="str">
            <v>2023</v>
          </cell>
          <cell r="D266" t="str">
            <v>12</v>
          </cell>
          <cell r="E266" t="str">
            <v>증권</v>
          </cell>
          <cell r="F266">
            <v>3.7</v>
          </cell>
          <cell r="G266" t="str">
            <v>-</v>
          </cell>
          <cell r="H266">
            <v>5000</v>
          </cell>
          <cell r="I266">
            <v>50773400</v>
          </cell>
          <cell r="J266">
            <v>1200</v>
          </cell>
          <cell r="K266">
            <v>60.414999999999999</v>
          </cell>
          <cell r="L266">
            <v>82062508800</v>
          </cell>
          <cell r="M266">
            <v>7.4</v>
          </cell>
          <cell r="N266">
            <v>1279489680000</v>
          </cell>
          <cell r="O266">
            <v>12.84</v>
          </cell>
          <cell r="P266">
            <v>0.55000000000000004</v>
          </cell>
          <cell r="Q266">
            <v>1962</v>
          </cell>
        </row>
        <row r="267">
          <cell r="A267" t="str">
            <v>대웅</v>
          </cell>
          <cell r="B267" t="str">
            <v>003090</v>
          </cell>
          <cell r="C267" t="str">
            <v>2023</v>
          </cell>
          <cell r="D267" t="str">
            <v>12</v>
          </cell>
          <cell r="E267" t="str">
            <v>제약</v>
          </cell>
          <cell r="F267">
            <v>0.23</v>
          </cell>
          <cell r="G267" t="str">
            <v>-</v>
          </cell>
          <cell r="H267">
            <v>500</v>
          </cell>
          <cell r="I267">
            <v>58141980</v>
          </cell>
          <cell r="J267">
            <v>100</v>
          </cell>
          <cell r="K267">
            <v>2.1360000000000001</v>
          </cell>
          <cell r="L267">
            <v>4089071000</v>
          </cell>
          <cell r="M267">
            <v>0.5</v>
          </cell>
          <cell r="N267">
            <v>1305287451000</v>
          </cell>
          <cell r="O267">
            <v>15.85</v>
          </cell>
          <cell r="P267">
            <v>0.92</v>
          </cell>
          <cell r="Q267">
            <v>1416</v>
          </cell>
        </row>
        <row r="268">
          <cell r="A268" t="str">
            <v>대웅제약</v>
          </cell>
          <cell r="B268" t="str">
            <v>069620</v>
          </cell>
          <cell r="C268" t="str">
            <v>2023</v>
          </cell>
          <cell r="D268" t="str">
            <v>12</v>
          </cell>
          <cell r="E268" t="str">
            <v>제약</v>
          </cell>
          <cell r="F268">
            <v>0.23</v>
          </cell>
          <cell r="G268" t="str">
            <v>-</v>
          </cell>
          <cell r="H268">
            <v>2500</v>
          </cell>
          <cell r="I268">
            <v>11586575</v>
          </cell>
          <cell r="J268">
            <v>600</v>
          </cell>
          <cell r="K268">
            <v>5.7530000000000001</v>
          </cell>
          <cell r="L268">
            <v>6903762000</v>
          </cell>
          <cell r="M268">
            <v>0.5</v>
          </cell>
          <cell r="N268">
            <v>1552601050000</v>
          </cell>
          <cell r="O268">
            <v>62.33</v>
          </cell>
          <cell r="P268">
            <v>1.94</v>
          </cell>
          <cell r="Q268">
            <v>2150</v>
          </cell>
        </row>
        <row r="269">
          <cell r="A269" t="str">
            <v>대원강업</v>
          </cell>
          <cell r="B269" t="str">
            <v>000430</v>
          </cell>
          <cell r="C269" t="str">
            <v>2023</v>
          </cell>
          <cell r="D269" t="str">
            <v>12</v>
          </cell>
          <cell r="E269" t="str">
            <v>운송장비·부품</v>
          </cell>
          <cell r="F269">
            <v>2.09</v>
          </cell>
          <cell r="G269" t="str">
            <v>-</v>
          </cell>
          <cell r="H269">
            <v>500</v>
          </cell>
          <cell r="I269">
            <v>62000000</v>
          </cell>
          <cell r="J269">
            <v>110</v>
          </cell>
          <cell r="K269">
            <v>18.048999999999999</v>
          </cell>
          <cell r="L269">
            <v>6820000000</v>
          </cell>
          <cell r="M269">
            <v>2.0099999999999998</v>
          </cell>
          <cell r="N269">
            <v>236220000000</v>
          </cell>
          <cell r="O269">
            <v>10</v>
          </cell>
          <cell r="P269">
            <v>0.46</v>
          </cell>
          <cell r="Q269">
            <v>381</v>
          </cell>
        </row>
        <row r="270">
          <cell r="A270" t="str">
            <v>대원미디어</v>
          </cell>
          <cell r="B270" t="str">
            <v>048910</v>
          </cell>
          <cell r="C270" t="str">
            <v>2023</v>
          </cell>
          <cell r="D270" t="str">
            <v>12</v>
          </cell>
          <cell r="E270" t="str">
            <v>유통</v>
          </cell>
          <cell r="F270">
            <v>0.63</v>
          </cell>
          <cell r="G270" t="str">
            <v>-</v>
          </cell>
          <cell r="H270">
            <v>500</v>
          </cell>
          <cell r="I270">
            <v>12578946</v>
          </cell>
          <cell r="J270">
            <v>100</v>
          </cell>
          <cell r="K270">
            <v>13.589</v>
          </cell>
          <cell r="L270">
            <v>1208441400</v>
          </cell>
          <cell r="M270">
            <v>0.8</v>
          </cell>
          <cell r="N270">
            <v>128934196500</v>
          </cell>
          <cell r="O270" t="str">
            <v>-</v>
          </cell>
          <cell r="P270">
            <v>1.28</v>
          </cell>
          <cell r="Q270" t="str">
            <v>-</v>
          </cell>
        </row>
        <row r="271">
          <cell r="A271" t="str">
            <v>대원산업</v>
          </cell>
          <cell r="B271" t="str">
            <v>005710</v>
          </cell>
          <cell r="C271" t="str">
            <v>2023</v>
          </cell>
          <cell r="D271" t="str">
            <v>12</v>
          </cell>
          <cell r="E271" t="str">
            <v>운송장비·부품</v>
          </cell>
          <cell r="F271">
            <v>0.89</v>
          </cell>
          <cell r="G271" t="str">
            <v>-</v>
          </cell>
          <cell r="H271">
            <v>500</v>
          </cell>
          <cell r="I271">
            <v>20037600</v>
          </cell>
          <cell r="J271">
            <v>175</v>
          </cell>
          <cell r="K271">
            <v>9.8109999999999999</v>
          </cell>
          <cell r="L271">
            <v>3506580000</v>
          </cell>
          <cell r="M271">
            <v>2.9</v>
          </cell>
          <cell r="N271">
            <v>220413600000</v>
          </cell>
          <cell r="O271">
            <v>3.04</v>
          </cell>
          <cell r="P271">
            <v>0.43</v>
          </cell>
          <cell r="Q271">
            <v>3624</v>
          </cell>
        </row>
        <row r="272">
          <cell r="A272" t="str">
            <v>대원제약</v>
          </cell>
          <cell r="B272" t="str">
            <v>003220</v>
          </cell>
          <cell r="C272" t="str">
            <v>2023</v>
          </cell>
          <cell r="D272" t="str">
            <v>12</v>
          </cell>
          <cell r="E272" t="str">
            <v>제약</v>
          </cell>
          <cell r="F272">
            <v>0.23</v>
          </cell>
          <cell r="G272" t="str">
            <v>-</v>
          </cell>
          <cell r="H272">
            <v>500</v>
          </cell>
          <cell r="I272">
            <v>22190194</v>
          </cell>
          <cell r="J272">
            <v>300</v>
          </cell>
          <cell r="K272">
            <v>27.100999999999999</v>
          </cell>
          <cell r="L272">
            <v>6358815000</v>
          </cell>
          <cell r="M272">
            <v>1.94</v>
          </cell>
          <cell r="N272">
            <v>298511129730</v>
          </cell>
          <cell r="O272">
            <v>19.93</v>
          </cell>
          <cell r="P272">
            <v>1.04</v>
          </cell>
          <cell r="Q272">
            <v>668</v>
          </cell>
        </row>
        <row r="273">
          <cell r="A273" t="str">
            <v>대정화금</v>
          </cell>
          <cell r="B273" t="str">
            <v>120240</v>
          </cell>
          <cell r="C273" t="str">
            <v>2023</v>
          </cell>
          <cell r="D273" t="str">
            <v>12</v>
          </cell>
          <cell r="E273" t="str">
            <v>화학</v>
          </cell>
          <cell r="F273">
            <v>0.48</v>
          </cell>
          <cell r="G273" t="str">
            <v>-</v>
          </cell>
          <cell r="H273">
            <v>500</v>
          </cell>
          <cell r="I273">
            <v>7190391</v>
          </cell>
          <cell r="J273">
            <v>450</v>
          </cell>
          <cell r="K273">
            <v>24.908999999999999</v>
          </cell>
          <cell r="L273">
            <v>3227935950</v>
          </cell>
          <cell r="M273">
            <v>2.7</v>
          </cell>
          <cell r="N273">
            <v>96207431580</v>
          </cell>
          <cell r="O273">
            <v>9.91</v>
          </cell>
          <cell r="P273">
            <v>0.55000000000000004</v>
          </cell>
          <cell r="Q273">
            <v>1350</v>
          </cell>
        </row>
        <row r="274">
          <cell r="A274" t="str">
            <v>대주산업</v>
          </cell>
          <cell r="B274" t="str">
            <v>003310</v>
          </cell>
          <cell r="C274" t="str">
            <v>2023</v>
          </cell>
          <cell r="D274" t="str">
            <v>12</v>
          </cell>
          <cell r="E274" t="str">
            <v>음식료·담배</v>
          </cell>
          <cell r="F274">
            <v>0.97</v>
          </cell>
          <cell r="G274" t="str">
            <v>-</v>
          </cell>
          <cell r="H274">
            <v>500</v>
          </cell>
          <cell r="I274">
            <v>35392350</v>
          </cell>
          <cell r="J274">
            <v>42</v>
          </cell>
          <cell r="K274">
            <v>14.647</v>
          </cell>
          <cell r="L274">
            <v>1486478700</v>
          </cell>
          <cell r="M274">
            <v>2.4</v>
          </cell>
          <cell r="N274">
            <v>60874842000</v>
          </cell>
          <cell r="O274">
            <v>7.32</v>
          </cell>
          <cell r="P274">
            <v>0.73</v>
          </cell>
          <cell r="Q274">
            <v>235</v>
          </cell>
        </row>
        <row r="275">
          <cell r="A275" t="str">
            <v>대창단조</v>
          </cell>
          <cell r="B275" t="str">
            <v>015230</v>
          </cell>
          <cell r="C275" t="str">
            <v>2023</v>
          </cell>
          <cell r="D275" t="str">
            <v>12</v>
          </cell>
          <cell r="E275" t="str">
            <v>운송장비·부품</v>
          </cell>
          <cell r="F275">
            <v>2.09</v>
          </cell>
          <cell r="G275" t="str">
            <v>-</v>
          </cell>
          <cell r="H275">
            <v>500</v>
          </cell>
          <cell r="I275">
            <v>28572230</v>
          </cell>
          <cell r="J275">
            <v>180</v>
          </cell>
          <cell r="K275">
            <v>13.749000000000001</v>
          </cell>
          <cell r="L275">
            <v>4662128520</v>
          </cell>
          <cell r="M275">
            <v>2.93</v>
          </cell>
          <cell r="N275">
            <v>173433436100</v>
          </cell>
          <cell r="O275">
            <v>4.6100000000000003</v>
          </cell>
          <cell r="P275">
            <v>0.51</v>
          </cell>
          <cell r="Q275">
            <v>1317</v>
          </cell>
        </row>
        <row r="276">
          <cell r="A276" t="str">
            <v>대창스틸</v>
          </cell>
          <cell r="B276" t="str">
            <v>140520</v>
          </cell>
          <cell r="C276" t="str">
            <v>2023</v>
          </cell>
          <cell r="D276" t="str">
            <v>12</v>
          </cell>
          <cell r="E276" t="str">
            <v>금속</v>
          </cell>
          <cell r="F276">
            <v>0.94</v>
          </cell>
          <cell r="G276" t="str">
            <v>-</v>
          </cell>
          <cell r="H276">
            <v>500</v>
          </cell>
          <cell r="I276">
            <v>21109243</v>
          </cell>
          <cell r="J276">
            <v>150</v>
          </cell>
          <cell r="K276">
            <v>150.05600000000001</v>
          </cell>
          <cell r="L276">
            <v>3166175400</v>
          </cell>
          <cell r="M276">
            <v>5.5</v>
          </cell>
          <cell r="N276">
            <v>48340166470</v>
          </cell>
          <cell r="O276">
            <v>63.61</v>
          </cell>
          <cell r="P276">
            <v>0.32</v>
          </cell>
          <cell r="Q276">
            <v>36</v>
          </cell>
        </row>
        <row r="277">
          <cell r="A277" t="str">
            <v>대한과학</v>
          </cell>
          <cell r="B277" t="str">
            <v>131220</v>
          </cell>
          <cell r="C277" t="str">
            <v>2023</v>
          </cell>
          <cell r="D277" t="str">
            <v>12</v>
          </cell>
          <cell r="E277" t="str">
            <v>유통</v>
          </cell>
          <cell r="F277">
            <v>0.63</v>
          </cell>
          <cell r="G277" t="str">
            <v>-</v>
          </cell>
          <cell r="H277">
            <v>500</v>
          </cell>
          <cell r="I277">
            <v>7454490</v>
          </cell>
          <cell r="J277">
            <v>60</v>
          </cell>
          <cell r="K277">
            <v>8.5630000000000006</v>
          </cell>
          <cell r="L277">
            <v>447143820</v>
          </cell>
          <cell r="M277">
            <v>1</v>
          </cell>
          <cell r="N277">
            <v>36079731600</v>
          </cell>
          <cell r="O277">
            <v>12.54</v>
          </cell>
          <cell r="P277">
            <v>0.85</v>
          </cell>
          <cell r="Q277">
            <v>386</v>
          </cell>
        </row>
        <row r="278">
          <cell r="A278" t="str">
            <v>대한뉴팜</v>
          </cell>
          <cell r="B278" t="str">
            <v>054670</v>
          </cell>
          <cell r="C278" t="str">
            <v>2023</v>
          </cell>
          <cell r="D278" t="str">
            <v>12</v>
          </cell>
          <cell r="E278" t="str">
            <v>제약</v>
          </cell>
          <cell r="F278">
            <v>0.41</v>
          </cell>
          <cell r="G278" t="str">
            <v>-</v>
          </cell>
          <cell r="H278">
            <v>500</v>
          </cell>
          <cell r="I278">
            <v>14354920</v>
          </cell>
          <cell r="J278">
            <v>100</v>
          </cell>
          <cell r="K278">
            <v>11.191000000000001</v>
          </cell>
          <cell r="L278">
            <v>1403528900</v>
          </cell>
          <cell r="M278">
            <v>1.1000000000000001</v>
          </cell>
          <cell r="N278">
            <v>104216719200</v>
          </cell>
          <cell r="O278">
            <v>6.59</v>
          </cell>
          <cell r="P278">
            <v>0.81</v>
          </cell>
          <cell r="Q278">
            <v>1102</v>
          </cell>
        </row>
        <row r="279">
          <cell r="A279" t="str">
            <v>대한약품</v>
          </cell>
          <cell r="B279" t="str">
            <v>023910</v>
          </cell>
          <cell r="C279" t="str">
            <v>2023</v>
          </cell>
          <cell r="D279" t="str">
            <v>12</v>
          </cell>
          <cell r="E279" t="str">
            <v>제약</v>
          </cell>
          <cell r="F279">
            <v>0.41</v>
          </cell>
          <cell r="G279" t="str">
            <v>-</v>
          </cell>
          <cell r="H279">
            <v>500</v>
          </cell>
          <cell r="I279">
            <v>6000000</v>
          </cell>
          <cell r="J279">
            <v>750</v>
          </cell>
          <cell r="K279">
            <v>15.513999999999999</v>
          </cell>
          <cell r="L279">
            <v>4410000000</v>
          </cell>
          <cell r="M279">
            <v>2.7</v>
          </cell>
          <cell r="N279">
            <v>181800000000</v>
          </cell>
          <cell r="O279">
            <v>5.28</v>
          </cell>
          <cell r="P279">
            <v>0.65</v>
          </cell>
          <cell r="Q279">
            <v>5741</v>
          </cell>
        </row>
        <row r="280">
          <cell r="A280" t="str">
            <v>대한유화</v>
          </cell>
          <cell r="B280" t="str">
            <v>006650</v>
          </cell>
          <cell r="C280" t="str">
            <v>2023</v>
          </cell>
          <cell r="D280" t="str">
            <v>12</v>
          </cell>
          <cell r="E280" t="str">
            <v>화학</v>
          </cell>
          <cell r="F280">
            <v>2.11</v>
          </cell>
          <cell r="G280" t="str">
            <v>-</v>
          </cell>
          <cell r="H280">
            <v>5000</v>
          </cell>
          <cell r="I280">
            <v>6500000</v>
          </cell>
          <cell r="J280">
            <v>1000</v>
          </cell>
          <cell r="K280">
            <v>-21.266999999999999</v>
          </cell>
          <cell r="L280">
            <v>6176100000</v>
          </cell>
          <cell r="M280">
            <v>0.64</v>
          </cell>
          <cell r="N280">
            <v>633100000000</v>
          </cell>
          <cell r="O280" t="str">
            <v>-</v>
          </cell>
          <cell r="P280">
            <v>0.33</v>
          </cell>
          <cell r="Q280" t="str">
            <v>-</v>
          </cell>
        </row>
        <row r="281">
          <cell r="A281" t="str">
            <v>대한제강</v>
          </cell>
          <cell r="B281" t="str">
            <v>084010</v>
          </cell>
          <cell r="C281" t="str">
            <v>2023</v>
          </cell>
          <cell r="D281" t="str">
            <v>12</v>
          </cell>
          <cell r="E281" t="str">
            <v>금속</v>
          </cell>
          <cell r="F281">
            <v>2.37</v>
          </cell>
          <cell r="G281" t="str">
            <v>-</v>
          </cell>
          <cell r="H281">
            <v>1000</v>
          </cell>
          <cell r="I281">
            <v>23414397</v>
          </cell>
          <cell r="J281">
            <v>500</v>
          </cell>
          <cell r="K281">
            <v>11.321999999999999</v>
          </cell>
          <cell r="L281">
            <v>8723238500</v>
          </cell>
          <cell r="M281">
            <v>3.8</v>
          </cell>
          <cell r="N281">
            <v>373459632150</v>
          </cell>
          <cell r="O281">
            <v>7.4</v>
          </cell>
          <cell r="P281">
            <v>0.35</v>
          </cell>
          <cell r="Q281">
            <v>2154</v>
          </cell>
        </row>
        <row r="282">
          <cell r="A282" t="str">
            <v>대한제당</v>
          </cell>
          <cell r="B282" t="str">
            <v>001790</v>
          </cell>
          <cell r="C282" t="str">
            <v>2023</v>
          </cell>
          <cell r="D282" t="str">
            <v>12</v>
          </cell>
          <cell r="E282" t="str">
            <v>음식료·담배</v>
          </cell>
          <cell r="F282">
            <v>1.7</v>
          </cell>
          <cell r="G282" t="str">
            <v>-</v>
          </cell>
          <cell r="H282">
            <v>500</v>
          </cell>
          <cell r="I282">
            <v>89696580</v>
          </cell>
          <cell r="J282">
            <v>115</v>
          </cell>
          <cell r="K282">
            <v>34.127000000000002</v>
          </cell>
          <cell r="L282">
            <v>11093037900</v>
          </cell>
          <cell r="M282">
            <v>3.46</v>
          </cell>
          <cell r="N282">
            <v>269089740000</v>
          </cell>
          <cell r="O282">
            <v>13.57</v>
          </cell>
          <cell r="P282">
            <v>0.51</v>
          </cell>
          <cell r="Q282">
            <v>221</v>
          </cell>
        </row>
        <row r="283">
          <cell r="A283" t="str">
            <v>대한제분</v>
          </cell>
          <cell r="B283" t="str">
            <v>001130</v>
          </cell>
          <cell r="C283" t="str">
            <v>2023</v>
          </cell>
          <cell r="D283" t="str">
            <v>12</v>
          </cell>
          <cell r="E283" t="str">
            <v>음식료·담배</v>
          </cell>
          <cell r="F283">
            <v>1.7</v>
          </cell>
          <cell r="G283" t="str">
            <v>-</v>
          </cell>
          <cell r="H283">
            <v>5000</v>
          </cell>
          <cell r="I283">
            <v>1690000</v>
          </cell>
          <cell r="J283">
            <v>2500</v>
          </cell>
          <cell r="K283">
            <v>4.0869999999999997</v>
          </cell>
          <cell r="L283">
            <v>4112992500</v>
          </cell>
          <cell r="M283">
            <v>2</v>
          </cell>
          <cell r="N283">
            <v>243360000000</v>
          </cell>
          <cell r="O283">
            <v>4.92</v>
          </cell>
          <cell r="P283">
            <v>0.23</v>
          </cell>
          <cell r="Q283">
            <v>29257</v>
          </cell>
        </row>
        <row r="284">
          <cell r="A284" t="str">
            <v>대한항공</v>
          </cell>
          <cell r="B284" t="str">
            <v>003490</v>
          </cell>
          <cell r="C284" t="str">
            <v>2023</v>
          </cell>
          <cell r="D284" t="str">
            <v>12</v>
          </cell>
          <cell r="E284" t="str">
            <v>운송·창고</v>
          </cell>
          <cell r="F284">
            <v>2.66</v>
          </cell>
          <cell r="G284" t="str">
            <v>-</v>
          </cell>
          <cell r="H284">
            <v>5000</v>
          </cell>
          <cell r="I284">
            <v>368220661</v>
          </cell>
          <cell r="J284">
            <v>750</v>
          </cell>
          <cell r="K284">
            <v>24.536999999999999</v>
          </cell>
          <cell r="L284">
            <v>277054094100</v>
          </cell>
          <cell r="M284">
            <v>3.15</v>
          </cell>
          <cell r="N284">
            <v>9168694458900</v>
          </cell>
          <cell r="O284">
            <v>6.98</v>
          </cell>
          <cell r="P284">
            <v>0.88</v>
          </cell>
          <cell r="Q284">
            <v>3566</v>
          </cell>
        </row>
        <row r="285">
          <cell r="A285" t="str">
            <v>대한화섬</v>
          </cell>
          <cell r="B285" t="str">
            <v>003830</v>
          </cell>
          <cell r="C285" t="str">
            <v>2023</v>
          </cell>
          <cell r="D285" t="str">
            <v>12</v>
          </cell>
          <cell r="E285" t="str">
            <v>화학</v>
          </cell>
          <cell r="F285">
            <v>2.11</v>
          </cell>
          <cell r="G285" t="str">
            <v>-</v>
          </cell>
          <cell r="H285">
            <v>5000</v>
          </cell>
          <cell r="I285">
            <v>1328000</v>
          </cell>
          <cell r="J285">
            <v>750</v>
          </cell>
          <cell r="K285">
            <v>8.0790000000000006</v>
          </cell>
          <cell r="L285">
            <v>842478750</v>
          </cell>
          <cell r="M285">
            <v>0.7</v>
          </cell>
          <cell r="N285">
            <v>165336000000</v>
          </cell>
          <cell r="O285" t="str">
            <v>-</v>
          </cell>
          <cell r="P285">
            <v>0.19</v>
          </cell>
          <cell r="Q285" t="str">
            <v>-</v>
          </cell>
        </row>
        <row r="286">
          <cell r="A286" t="str">
            <v>대현</v>
          </cell>
          <cell r="B286" t="str">
            <v>016090</v>
          </cell>
          <cell r="C286" t="str">
            <v>2023</v>
          </cell>
          <cell r="D286" t="str">
            <v>12</v>
          </cell>
          <cell r="E286" t="str">
            <v>섬유·의류</v>
          </cell>
          <cell r="F286">
            <v>2.34</v>
          </cell>
          <cell r="G286" t="str">
            <v>-</v>
          </cell>
          <cell r="H286">
            <v>500</v>
          </cell>
          <cell r="I286">
            <v>44282310</v>
          </cell>
          <cell r="J286">
            <v>100</v>
          </cell>
          <cell r="K286">
            <v>19.027999999999999</v>
          </cell>
          <cell r="L286">
            <v>4428231000</v>
          </cell>
          <cell r="M286">
            <v>4.8</v>
          </cell>
          <cell r="N286">
            <v>84224953620</v>
          </cell>
          <cell r="O286">
            <v>5.3</v>
          </cell>
          <cell r="P286">
            <v>0.31</v>
          </cell>
          <cell r="Q286">
            <v>359</v>
          </cell>
        </row>
        <row r="287">
          <cell r="A287" t="str">
            <v>대화제약</v>
          </cell>
          <cell r="B287" t="str">
            <v>067080</v>
          </cell>
          <cell r="C287" t="str">
            <v>2023</v>
          </cell>
          <cell r="D287" t="str">
            <v>12</v>
          </cell>
          <cell r="E287" t="str">
            <v>제약</v>
          </cell>
          <cell r="F287">
            <v>0.41</v>
          </cell>
          <cell r="G287" t="str">
            <v>-</v>
          </cell>
          <cell r="H287">
            <v>500</v>
          </cell>
          <cell r="I287">
            <v>18616650</v>
          </cell>
          <cell r="J287">
            <v>150</v>
          </cell>
          <cell r="K287">
            <v>-511.18599999999998</v>
          </cell>
          <cell r="L287">
            <v>2627497500</v>
          </cell>
          <cell r="M287">
            <v>1.6</v>
          </cell>
          <cell r="N287">
            <v>275526420000</v>
          </cell>
          <cell r="O287">
            <v>493.33</v>
          </cell>
          <cell r="P287">
            <v>3.6</v>
          </cell>
          <cell r="Q287">
            <v>30</v>
          </cell>
        </row>
        <row r="288">
          <cell r="A288" t="str">
            <v>더네이쳐홀딩스</v>
          </cell>
          <cell r="B288" t="str">
            <v>298540</v>
          </cell>
          <cell r="C288" t="str">
            <v>2023</v>
          </cell>
          <cell r="D288" t="str">
            <v>12</v>
          </cell>
          <cell r="E288" t="str">
            <v>섬유·의류</v>
          </cell>
          <cell r="F288">
            <v>1.98</v>
          </cell>
          <cell r="G288" t="str">
            <v>-</v>
          </cell>
          <cell r="H288">
            <v>500</v>
          </cell>
          <cell r="I288">
            <v>14710576</v>
          </cell>
          <cell r="J288">
            <v>400</v>
          </cell>
          <cell r="K288">
            <v>11.224</v>
          </cell>
          <cell r="L288">
            <v>5884230400</v>
          </cell>
          <cell r="M288">
            <v>2.2999999999999998</v>
          </cell>
          <cell r="N288">
            <v>169567083520</v>
          </cell>
          <cell r="O288">
            <v>10.210000000000001</v>
          </cell>
          <cell r="P288">
            <v>0.49</v>
          </cell>
          <cell r="Q288">
            <v>1118</v>
          </cell>
        </row>
        <row r="289">
          <cell r="A289" t="str">
            <v>더블유게임즈</v>
          </cell>
          <cell r="B289" t="str">
            <v>192080</v>
          </cell>
          <cell r="C289" t="str">
            <v>2023</v>
          </cell>
          <cell r="D289" t="str">
            <v>12</v>
          </cell>
          <cell r="E289" t="str">
            <v>일반서비스</v>
          </cell>
          <cell r="F289">
            <v>0.87</v>
          </cell>
          <cell r="G289" t="str">
            <v>-</v>
          </cell>
          <cell r="H289">
            <v>500</v>
          </cell>
          <cell r="I289">
            <v>18190757</v>
          </cell>
          <cell r="J289">
            <v>1000</v>
          </cell>
          <cell r="K289">
            <v>8.5670000000000002</v>
          </cell>
          <cell r="L289">
            <v>16525746000</v>
          </cell>
          <cell r="M289">
            <v>2</v>
          </cell>
          <cell r="N289">
            <v>1150030971000</v>
          </cell>
          <cell r="O289">
            <v>5.67</v>
          </cell>
          <cell r="P289">
            <v>0.94</v>
          </cell>
          <cell r="Q289">
            <v>9441</v>
          </cell>
        </row>
        <row r="290">
          <cell r="A290" t="str">
            <v>더존비즈온</v>
          </cell>
          <cell r="B290" t="str">
            <v>012510</v>
          </cell>
          <cell r="C290" t="str">
            <v>2023</v>
          </cell>
          <cell r="D290" t="str">
            <v>12</v>
          </cell>
          <cell r="E290" t="str">
            <v>일반서비스</v>
          </cell>
          <cell r="F290">
            <v>0.87</v>
          </cell>
          <cell r="G290" t="str">
            <v>-</v>
          </cell>
          <cell r="H290">
            <v>500</v>
          </cell>
          <cell r="I290">
            <v>30382784</v>
          </cell>
          <cell r="J290">
            <v>217</v>
          </cell>
          <cell r="K290">
            <v>33.225999999999999</v>
          </cell>
          <cell r="L290">
            <v>11406085070</v>
          </cell>
          <cell r="M290">
            <v>0.7</v>
          </cell>
          <cell r="N290">
            <v>2075144147200</v>
          </cell>
          <cell r="O290">
            <v>31.47</v>
          </cell>
          <cell r="P290">
            <v>3.69</v>
          </cell>
          <cell r="Q290">
            <v>2170</v>
          </cell>
        </row>
        <row r="291">
          <cell r="A291" t="str">
            <v>덕성</v>
          </cell>
          <cell r="B291" t="str">
            <v>004830</v>
          </cell>
          <cell r="C291" t="str">
            <v>2023</v>
          </cell>
          <cell r="D291" t="str">
            <v>12</v>
          </cell>
          <cell r="E291" t="str">
            <v>화학</v>
          </cell>
          <cell r="F291">
            <v>2.11</v>
          </cell>
          <cell r="G291" t="str">
            <v>-</v>
          </cell>
          <cell r="H291">
            <v>500</v>
          </cell>
          <cell r="I291">
            <v>15680000</v>
          </cell>
          <cell r="J291">
            <v>45</v>
          </cell>
          <cell r="K291">
            <v>12.241</v>
          </cell>
          <cell r="L291">
            <v>689650950</v>
          </cell>
          <cell r="M291">
            <v>0.6</v>
          </cell>
          <cell r="N291">
            <v>91571200000</v>
          </cell>
          <cell r="O291">
            <v>13.09</v>
          </cell>
          <cell r="P291">
            <v>0.97</v>
          </cell>
          <cell r="Q291">
            <v>446</v>
          </cell>
        </row>
        <row r="292">
          <cell r="A292" t="str">
            <v>덕신이피씨</v>
          </cell>
          <cell r="B292" t="str">
            <v>090410</v>
          </cell>
          <cell r="C292" t="str">
            <v>2023</v>
          </cell>
          <cell r="D292" t="str">
            <v>12</v>
          </cell>
          <cell r="E292" t="str">
            <v>금속</v>
          </cell>
          <cell r="F292">
            <v>0.94</v>
          </cell>
          <cell r="G292" t="str">
            <v>-</v>
          </cell>
          <cell r="H292">
            <v>100</v>
          </cell>
          <cell r="I292">
            <v>46084095</v>
          </cell>
          <cell r="J292">
            <v>30</v>
          </cell>
          <cell r="K292">
            <v>5.7389999999999999</v>
          </cell>
          <cell r="L292">
            <v>1382521050</v>
          </cell>
          <cell r="M292">
            <v>1.4</v>
          </cell>
          <cell r="N292">
            <v>69817403925</v>
          </cell>
          <cell r="O292">
            <v>6.18</v>
          </cell>
          <cell r="P292">
            <v>0.56000000000000005</v>
          </cell>
          <cell r="Q292">
            <v>245</v>
          </cell>
        </row>
        <row r="293">
          <cell r="A293" t="str">
            <v>덴티움</v>
          </cell>
          <cell r="B293" t="str">
            <v>145720</v>
          </cell>
          <cell r="C293" t="str">
            <v>2023</v>
          </cell>
          <cell r="D293" t="str">
            <v>12</v>
          </cell>
          <cell r="E293" t="str">
            <v>의료·정밀기기</v>
          </cell>
          <cell r="F293">
            <v>2.77</v>
          </cell>
          <cell r="G293" t="str">
            <v>-</v>
          </cell>
          <cell r="H293">
            <v>500</v>
          </cell>
          <cell r="I293">
            <v>11068830</v>
          </cell>
          <cell r="J293">
            <v>400</v>
          </cell>
          <cell r="K293">
            <v>3.5739999999999998</v>
          </cell>
          <cell r="L293">
            <v>3449556400</v>
          </cell>
          <cell r="M293">
            <v>0.3</v>
          </cell>
          <cell r="N293">
            <v>680733045000</v>
          </cell>
          <cell r="O293">
            <v>7.29</v>
          </cell>
          <cell r="P293">
            <v>0.96</v>
          </cell>
          <cell r="Q293">
            <v>8431</v>
          </cell>
        </row>
        <row r="294">
          <cell r="A294" t="str">
            <v>도이치모터스</v>
          </cell>
          <cell r="B294" t="str">
            <v>067990</v>
          </cell>
          <cell r="C294" t="str">
            <v>2023</v>
          </cell>
          <cell r="D294" t="str">
            <v>12</v>
          </cell>
          <cell r="E294" t="str">
            <v>유통</v>
          </cell>
          <cell r="F294">
            <v>0.63</v>
          </cell>
          <cell r="G294" t="str">
            <v>-</v>
          </cell>
          <cell r="H294">
            <v>500</v>
          </cell>
          <cell r="I294">
            <v>31181550</v>
          </cell>
          <cell r="J294">
            <v>370</v>
          </cell>
          <cell r="K294">
            <v>98.242999999999995</v>
          </cell>
          <cell r="L294">
            <v>11166251460</v>
          </cell>
          <cell r="M294">
            <v>7.2</v>
          </cell>
          <cell r="N294">
            <v>138612362500</v>
          </cell>
          <cell r="O294" t="str">
            <v>-</v>
          </cell>
          <cell r="P294">
            <v>0.35</v>
          </cell>
          <cell r="Q294" t="str">
            <v>-</v>
          </cell>
        </row>
        <row r="295">
          <cell r="A295" t="str">
            <v>도화엔지니어링</v>
          </cell>
          <cell r="B295" t="str">
            <v>002150</v>
          </cell>
          <cell r="C295" t="str">
            <v>2023</v>
          </cell>
          <cell r="D295" t="str">
            <v>12</v>
          </cell>
          <cell r="E295" t="str">
            <v>일반서비스</v>
          </cell>
          <cell r="F295">
            <v>0.87</v>
          </cell>
          <cell r="G295" t="str">
            <v>-</v>
          </cell>
          <cell r="H295">
            <v>500</v>
          </cell>
          <cell r="I295">
            <v>33720000</v>
          </cell>
          <cell r="J295">
            <v>280</v>
          </cell>
          <cell r="K295">
            <v>44.942</v>
          </cell>
          <cell r="L295">
            <v>9322831000</v>
          </cell>
          <cell r="M295">
            <v>3.5</v>
          </cell>
          <cell r="N295">
            <v>234354000000</v>
          </cell>
          <cell r="O295" t="str">
            <v>-</v>
          </cell>
          <cell r="P295">
            <v>0.91</v>
          </cell>
          <cell r="Q295" t="str">
            <v>-</v>
          </cell>
        </row>
        <row r="296">
          <cell r="A296" t="str">
            <v>동구바이오제약</v>
          </cell>
          <cell r="B296" t="str">
            <v>006620</v>
          </cell>
          <cell r="C296" t="str">
            <v>2023</v>
          </cell>
          <cell r="D296" t="str">
            <v>12</v>
          </cell>
          <cell r="E296" t="str">
            <v>제약</v>
          </cell>
          <cell r="F296">
            <v>0.41</v>
          </cell>
          <cell r="G296" t="str">
            <v>-</v>
          </cell>
          <cell r="H296">
            <v>500</v>
          </cell>
          <cell r="I296">
            <v>28464992</v>
          </cell>
          <cell r="J296">
            <v>120</v>
          </cell>
          <cell r="K296">
            <v>28.056999999999999</v>
          </cell>
          <cell r="L296">
            <v>3312961200</v>
          </cell>
          <cell r="M296">
            <v>2.2000000000000002</v>
          </cell>
          <cell r="N296">
            <v>144602159360</v>
          </cell>
          <cell r="O296">
            <v>67.73</v>
          </cell>
          <cell r="P296">
            <v>1.3</v>
          </cell>
          <cell r="Q296">
            <v>75</v>
          </cell>
        </row>
        <row r="297">
          <cell r="A297" t="str">
            <v>동국산업</v>
          </cell>
          <cell r="B297" t="str">
            <v>005160</v>
          </cell>
          <cell r="C297" t="str">
            <v>2023</v>
          </cell>
          <cell r="D297" t="str">
            <v>12</v>
          </cell>
          <cell r="E297" t="str">
            <v>금속</v>
          </cell>
          <cell r="F297">
            <v>0.94</v>
          </cell>
          <cell r="G297" t="str">
            <v>-</v>
          </cell>
          <cell r="H297">
            <v>1000</v>
          </cell>
          <cell r="I297">
            <v>54244482</v>
          </cell>
          <cell r="J297">
            <v>130</v>
          </cell>
          <cell r="K297">
            <v>-32.451000000000001</v>
          </cell>
          <cell r="L297">
            <v>6698173430</v>
          </cell>
          <cell r="M297">
            <v>2.6</v>
          </cell>
          <cell r="N297">
            <v>216706705590</v>
          </cell>
          <cell r="O297" t="str">
            <v>-</v>
          </cell>
          <cell r="P297">
            <v>0.53</v>
          </cell>
          <cell r="Q297" t="str">
            <v>-</v>
          </cell>
        </row>
        <row r="298">
          <cell r="A298" t="str">
            <v>동국씨엠</v>
          </cell>
          <cell r="B298" t="str">
            <v>460850</v>
          </cell>
          <cell r="C298" t="str">
            <v>2023</v>
          </cell>
          <cell r="D298" t="str">
            <v>12</v>
          </cell>
          <cell r="E298" t="str">
            <v>금속</v>
          </cell>
          <cell r="F298">
            <v>2.37</v>
          </cell>
          <cell r="G298" t="str">
            <v>-</v>
          </cell>
          <cell r="H298">
            <v>5000</v>
          </cell>
          <cell r="I298">
            <v>29898656</v>
          </cell>
          <cell r="J298">
            <v>100</v>
          </cell>
          <cell r="K298">
            <v>29.515000000000001</v>
          </cell>
          <cell r="L298">
            <v>2984841600</v>
          </cell>
          <cell r="M298">
            <v>1.4</v>
          </cell>
          <cell r="N298">
            <v>175505110720</v>
          </cell>
          <cell r="O298">
            <v>2.75</v>
          </cell>
          <cell r="P298">
            <v>0.17</v>
          </cell>
          <cell r="Q298">
            <v>2137</v>
          </cell>
        </row>
        <row r="299">
          <cell r="A299" t="str">
            <v>동국알앤에스</v>
          </cell>
          <cell r="B299" t="str">
            <v>075970</v>
          </cell>
          <cell r="C299" t="str">
            <v>2023</v>
          </cell>
          <cell r="D299" t="str">
            <v>12</v>
          </cell>
          <cell r="E299" t="str">
            <v>비금속</v>
          </cell>
          <cell r="F299">
            <v>1.47</v>
          </cell>
          <cell r="G299" t="str">
            <v>-</v>
          </cell>
          <cell r="H299">
            <v>1000</v>
          </cell>
          <cell r="I299">
            <v>18400000</v>
          </cell>
          <cell r="J299">
            <v>80</v>
          </cell>
          <cell r="K299">
            <v>216.471</v>
          </cell>
          <cell r="L299">
            <v>1472000000</v>
          </cell>
          <cell r="M299">
            <v>2.2999999999999998</v>
          </cell>
          <cell r="N299">
            <v>44712000000</v>
          </cell>
          <cell r="O299">
            <v>25.85</v>
          </cell>
          <cell r="P299">
            <v>0.56999999999999995</v>
          </cell>
          <cell r="Q299">
            <v>94</v>
          </cell>
        </row>
        <row r="300">
          <cell r="A300" t="str">
            <v>동국제강</v>
          </cell>
          <cell r="B300" t="str">
            <v>460860</v>
          </cell>
          <cell r="C300" t="str">
            <v>2023</v>
          </cell>
          <cell r="D300" t="str">
            <v>12</v>
          </cell>
          <cell r="E300" t="str">
            <v>금속</v>
          </cell>
          <cell r="F300">
            <v>2.37</v>
          </cell>
          <cell r="G300" t="str">
            <v>-</v>
          </cell>
          <cell r="H300">
            <v>5000</v>
          </cell>
          <cell r="I300">
            <v>49608017</v>
          </cell>
          <cell r="J300">
            <v>700</v>
          </cell>
          <cell r="K300">
            <v>24.396999999999998</v>
          </cell>
          <cell r="L300">
            <v>34685029400</v>
          </cell>
          <cell r="M300">
            <v>5.3</v>
          </cell>
          <cell r="N300">
            <v>496576250170</v>
          </cell>
          <cell r="O300">
            <v>14.24</v>
          </cell>
          <cell r="P300">
            <v>0.28999999999999998</v>
          </cell>
          <cell r="Q300">
            <v>703</v>
          </cell>
        </row>
        <row r="301">
          <cell r="A301" t="str">
            <v>동국제약</v>
          </cell>
          <cell r="B301" t="str">
            <v>086450</v>
          </cell>
          <cell r="C301" t="str">
            <v>2023</v>
          </cell>
          <cell r="D301" t="str">
            <v>12</v>
          </cell>
          <cell r="E301" t="str">
            <v>제약</v>
          </cell>
          <cell r="F301">
            <v>0.41</v>
          </cell>
          <cell r="G301" t="str">
            <v>-</v>
          </cell>
          <cell r="H301">
            <v>500</v>
          </cell>
          <cell r="I301">
            <v>44460000</v>
          </cell>
          <cell r="J301">
            <v>180</v>
          </cell>
          <cell r="K301">
            <v>17.010000000000002</v>
          </cell>
          <cell r="L301">
            <v>8313065580</v>
          </cell>
          <cell r="M301">
            <v>1.1000000000000001</v>
          </cell>
          <cell r="N301">
            <v>795339784200</v>
          </cell>
          <cell r="O301">
            <v>12.82</v>
          </cell>
          <cell r="P301">
            <v>1.31</v>
          </cell>
          <cell r="Q301">
            <v>1382</v>
          </cell>
        </row>
        <row r="302">
          <cell r="A302" t="str">
            <v>동국홀딩스</v>
          </cell>
          <cell r="B302" t="str">
            <v>001230</v>
          </cell>
          <cell r="C302" t="str">
            <v>2023</v>
          </cell>
          <cell r="D302" t="str">
            <v>12</v>
          </cell>
          <cell r="E302" t="str">
            <v>금속</v>
          </cell>
          <cell r="F302">
            <v>2.37</v>
          </cell>
          <cell r="G302" t="str">
            <v>-</v>
          </cell>
          <cell r="H302">
            <v>5000</v>
          </cell>
          <cell r="I302">
            <v>31800483</v>
          </cell>
          <cell r="J302">
            <v>600</v>
          </cell>
          <cell r="K302">
            <v>8.0579999999999998</v>
          </cell>
          <cell r="L302">
            <v>18660925800</v>
          </cell>
          <cell r="M302">
            <v>6.8</v>
          </cell>
          <cell r="N302">
            <v>249633791550</v>
          </cell>
          <cell r="O302">
            <v>20.77</v>
          </cell>
          <cell r="P302">
            <v>0.15</v>
          </cell>
          <cell r="Q302">
            <v>378</v>
          </cell>
        </row>
        <row r="303">
          <cell r="A303" t="str">
            <v>동남합성</v>
          </cell>
          <cell r="B303" t="str">
            <v>023450</v>
          </cell>
          <cell r="C303" t="str">
            <v>2023</v>
          </cell>
          <cell r="D303" t="str">
            <v>12</v>
          </cell>
          <cell r="E303" t="str">
            <v>화학</v>
          </cell>
          <cell r="F303">
            <v>2.11</v>
          </cell>
          <cell r="G303" t="str">
            <v>-</v>
          </cell>
          <cell r="H303">
            <v>500</v>
          </cell>
          <cell r="I303">
            <v>3500000</v>
          </cell>
          <cell r="J303">
            <v>1000</v>
          </cell>
          <cell r="K303">
            <v>58.576999999999998</v>
          </cell>
          <cell r="L303">
            <v>3485900000</v>
          </cell>
          <cell r="M303">
            <v>2.9</v>
          </cell>
          <cell r="N303">
            <v>111825000000</v>
          </cell>
          <cell r="O303">
            <v>16.53</v>
          </cell>
          <cell r="P303">
            <v>2.06</v>
          </cell>
          <cell r="Q303">
            <v>1933</v>
          </cell>
        </row>
        <row r="304">
          <cell r="A304" t="str">
            <v>동방</v>
          </cell>
          <cell r="B304" t="str">
            <v>004140</v>
          </cell>
          <cell r="C304" t="str">
            <v>2023</v>
          </cell>
          <cell r="D304" t="str">
            <v>12</v>
          </cell>
          <cell r="E304" t="str">
            <v>운송·창고</v>
          </cell>
          <cell r="F304">
            <v>2.66</v>
          </cell>
          <cell r="G304" t="str">
            <v>-</v>
          </cell>
          <cell r="H304">
            <v>1000</v>
          </cell>
          <cell r="I304">
            <v>47971766</v>
          </cell>
          <cell r="J304">
            <v>20</v>
          </cell>
          <cell r="K304">
            <v>6.3339999999999996</v>
          </cell>
          <cell r="L304">
            <v>955896120</v>
          </cell>
          <cell r="M304">
            <v>1</v>
          </cell>
          <cell r="N304">
            <v>145354450980</v>
          </cell>
          <cell r="O304">
            <v>7.06</v>
          </cell>
          <cell r="P304">
            <v>0.92</v>
          </cell>
          <cell r="Q304">
            <v>429</v>
          </cell>
        </row>
        <row r="305">
          <cell r="A305" t="str">
            <v>동방아그로</v>
          </cell>
          <cell r="B305" t="str">
            <v>007590</v>
          </cell>
          <cell r="C305" t="str">
            <v>2023</v>
          </cell>
          <cell r="D305" t="str">
            <v>12</v>
          </cell>
          <cell r="E305" t="str">
            <v>화학</v>
          </cell>
          <cell r="F305">
            <v>2.11</v>
          </cell>
          <cell r="G305" t="str">
            <v>-</v>
          </cell>
          <cell r="H305">
            <v>500</v>
          </cell>
          <cell r="I305">
            <v>13617577</v>
          </cell>
          <cell r="J305">
            <v>300</v>
          </cell>
          <cell r="K305">
            <v>30.603999999999999</v>
          </cell>
          <cell r="L305">
            <v>3721804900</v>
          </cell>
          <cell r="M305">
            <v>4.7</v>
          </cell>
          <cell r="N305">
            <v>85518383560</v>
          </cell>
          <cell r="O305">
            <v>7.98</v>
          </cell>
          <cell r="P305">
            <v>0.47</v>
          </cell>
          <cell r="Q305">
            <v>787</v>
          </cell>
        </row>
        <row r="306">
          <cell r="A306" t="str">
            <v>동부건설</v>
          </cell>
          <cell r="B306" t="str">
            <v>005960</v>
          </cell>
          <cell r="C306" t="str">
            <v>2023</v>
          </cell>
          <cell r="D306" t="str">
            <v>12</v>
          </cell>
          <cell r="E306" t="str">
            <v>건설</v>
          </cell>
          <cell r="F306">
            <v>2.89</v>
          </cell>
          <cell r="G306" t="str">
            <v>-</v>
          </cell>
          <cell r="H306">
            <v>5000</v>
          </cell>
          <cell r="I306">
            <v>22874863</v>
          </cell>
          <cell r="J306">
            <v>300</v>
          </cell>
          <cell r="K306">
            <v>-142.97499999999999</v>
          </cell>
          <cell r="L306">
            <v>6940000100</v>
          </cell>
          <cell r="M306">
            <v>4.8</v>
          </cell>
          <cell r="N306">
            <v>128271846170</v>
          </cell>
          <cell r="O306" t="str">
            <v>-</v>
          </cell>
          <cell r="P306">
            <v>0.28000000000000003</v>
          </cell>
          <cell r="Q306" t="str">
            <v>-</v>
          </cell>
        </row>
        <row r="307">
          <cell r="A307" t="str">
            <v>동서</v>
          </cell>
          <cell r="B307" t="str">
            <v>026960</v>
          </cell>
          <cell r="C307" t="str">
            <v>2023</v>
          </cell>
          <cell r="D307" t="str">
            <v>12</v>
          </cell>
          <cell r="E307" t="str">
            <v>유통</v>
          </cell>
          <cell r="F307">
            <v>2.13</v>
          </cell>
          <cell r="G307" t="str">
            <v>-</v>
          </cell>
          <cell r="H307">
            <v>500</v>
          </cell>
          <cell r="I307">
            <v>99700000</v>
          </cell>
          <cell r="J307">
            <v>780</v>
          </cell>
          <cell r="K307">
            <v>52.606999999999999</v>
          </cell>
          <cell r="L307">
            <v>76964567940</v>
          </cell>
          <cell r="M307">
            <v>4.0999999999999996</v>
          </cell>
          <cell r="N307">
            <v>2716825000000</v>
          </cell>
          <cell r="O307">
            <v>17.100000000000001</v>
          </cell>
          <cell r="P307">
            <v>1.59</v>
          </cell>
          <cell r="Q307">
            <v>1594</v>
          </cell>
        </row>
        <row r="308">
          <cell r="A308" t="str">
            <v>동성케미컬</v>
          </cell>
          <cell r="B308" t="str">
            <v>102260</v>
          </cell>
          <cell r="C308" t="str">
            <v>2023</v>
          </cell>
          <cell r="D308" t="str">
            <v>12</v>
          </cell>
          <cell r="E308" t="str">
            <v>일반서비스</v>
          </cell>
          <cell r="F308">
            <v>0.87</v>
          </cell>
          <cell r="G308" t="str">
            <v>-</v>
          </cell>
          <cell r="H308">
            <v>1000</v>
          </cell>
          <cell r="I308">
            <v>49689728</v>
          </cell>
          <cell r="J308">
            <v>200</v>
          </cell>
          <cell r="K308">
            <v>16.579000000000001</v>
          </cell>
          <cell r="L308">
            <v>9734622200</v>
          </cell>
          <cell r="M308">
            <v>4.3</v>
          </cell>
          <cell r="N308">
            <v>209237218470</v>
          </cell>
          <cell r="O308">
            <v>4.55</v>
          </cell>
          <cell r="P308">
            <v>0.46</v>
          </cell>
          <cell r="Q308">
            <v>916</v>
          </cell>
        </row>
        <row r="309">
          <cell r="A309" t="str">
            <v>동성화인텍</v>
          </cell>
          <cell r="B309" t="str">
            <v>033500</v>
          </cell>
          <cell r="C309" t="str">
            <v>2023</v>
          </cell>
          <cell r="D309" t="str">
            <v>12</v>
          </cell>
          <cell r="E309" t="str">
            <v>화학</v>
          </cell>
          <cell r="F309">
            <v>0.48</v>
          </cell>
          <cell r="G309" t="str">
            <v>-</v>
          </cell>
          <cell r="H309">
            <v>500</v>
          </cell>
          <cell r="I309">
            <v>29989494</v>
          </cell>
          <cell r="J309">
            <v>250</v>
          </cell>
          <cell r="K309">
            <v>25.25</v>
          </cell>
          <cell r="L309">
            <v>7258282250</v>
          </cell>
          <cell r="M309">
            <v>2.1</v>
          </cell>
          <cell r="N309">
            <v>863697427200</v>
          </cell>
          <cell r="O309">
            <v>21.25</v>
          </cell>
          <cell r="P309">
            <v>4.13</v>
          </cell>
          <cell r="Q309">
            <v>1355</v>
          </cell>
        </row>
        <row r="310">
          <cell r="A310" t="str">
            <v>동신건설</v>
          </cell>
          <cell r="B310" t="str">
            <v>025950</v>
          </cell>
          <cell r="C310" t="str">
            <v>2023</v>
          </cell>
          <cell r="D310" t="str">
            <v>12</v>
          </cell>
          <cell r="E310" t="str">
            <v>건설</v>
          </cell>
          <cell r="F310">
            <v>2.14</v>
          </cell>
          <cell r="G310" t="str">
            <v>-</v>
          </cell>
          <cell r="H310">
            <v>500</v>
          </cell>
          <cell r="I310">
            <v>8400000</v>
          </cell>
          <cell r="J310">
            <v>150</v>
          </cell>
          <cell r="K310">
            <v>12.558999999999999</v>
          </cell>
          <cell r="L310">
            <v>982732050</v>
          </cell>
          <cell r="M310">
            <v>0.8</v>
          </cell>
          <cell r="N310">
            <v>159180000000</v>
          </cell>
          <cell r="O310">
            <v>53.08</v>
          </cell>
          <cell r="P310">
            <v>1.61</v>
          </cell>
          <cell r="Q310">
            <v>357</v>
          </cell>
        </row>
        <row r="311">
          <cell r="A311" t="str">
            <v>동아쏘시오홀딩스</v>
          </cell>
          <cell r="B311" t="str">
            <v>000640</v>
          </cell>
          <cell r="C311" t="str">
            <v>2023</v>
          </cell>
          <cell r="D311" t="str">
            <v>12</v>
          </cell>
          <cell r="E311" t="str">
            <v>금융</v>
          </cell>
          <cell r="F311">
            <v>3.86</v>
          </cell>
          <cell r="G311" t="str">
            <v>-</v>
          </cell>
          <cell r="H311">
            <v>5000</v>
          </cell>
          <cell r="I311">
            <v>6348913</v>
          </cell>
          <cell r="J311">
            <v>1200</v>
          </cell>
          <cell r="K311">
            <v>13.427</v>
          </cell>
          <cell r="L311">
            <v>7500867600</v>
          </cell>
          <cell r="M311">
            <v>1.2</v>
          </cell>
          <cell r="N311">
            <v>720968670200</v>
          </cell>
          <cell r="O311">
            <v>12.23</v>
          </cell>
          <cell r="P311">
            <v>0.68</v>
          </cell>
          <cell r="Q311">
            <v>9017</v>
          </cell>
        </row>
        <row r="312">
          <cell r="A312" t="str">
            <v>동아에스티</v>
          </cell>
          <cell r="B312" t="str">
            <v>170900</v>
          </cell>
          <cell r="C312" t="str">
            <v>2023</v>
          </cell>
          <cell r="D312" t="str">
            <v>12</v>
          </cell>
          <cell r="E312" t="str">
            <v>제약</v>
          </cell>
          <cell r="F312">
            <v>0.23</v>
          </cell>
          <cell r="G312" t="str">
            <v>0.02 / (2023-12-31)</v>
          </cell>
          <cell r="H312">
            <v>5000</v>
          </cell>
          <cell r="I312">
            <v>8614965</v>
          </cell>
          <cell r="J312">
            <v>700</v>
          </cell>
          <cell r="K312">
            <v>291.98500000000001</v>
          </cell>
          <cell r="L312">
            <v>5901011900</v>
          </cell>
          <cell r="M312">
            <v>1.1000000000000001</v>
          </cell>
          <cell r="N312">
            <v>430689302250</v>
          </cell>
          <cell r="O312" t="str">
            <v>-</v>
          </cell>
          <cell r="P312">
            <v>0.62</v>
          </cell>
          <cell r="Q312" t="str">
            <v>-</v>
          </cell>
        </row>
        <row r="313">
          <cell r="A313" t="str">
            <v>동아엘텍</v>
          </cell>
          <cell r="B313" t="str">
            <v>088130</v>
          </cell>
          <cell r="C313" t="str">
            <v>2023</v>
          </cell>
          <cell r="D313" t="str">
            <v>12</v>
          </cell>
          <cell r="E313" t="str">
            <v>기계·장비</v>
          </cell>
          <cell r="F313">
            <v>0.49</v>
          </cell>
          <cell r="G313" t="str">
            <v>-</v>
          </cell>
          <cell r="H313">
            <v>500</v>
          </cell>
          <cell r="I313">
            <v>10662938</v>
          </cell>
          <cell r="J313">
            <v>150</v>
          </cell>
          <cell r="K313">
            <v>-12.051</v>
          </cell>
          <cell r="L313">
            <v>1311398550</v>
          </cell>
          <cell r="M313">
            <v>2.38</v>
          </cell>
          <cell r="N313">
            <v>54466753110</v>
          </cell>
          <cell r="O313" t="str">
            <v>-</v>
          </cell>
          <cell r="P313">
            <v>0.44</v>
          </cell>
          <cell r="Q313" t="str">
            <v>-</v>
          </cell>
        </row>
        <row r="314">
          <cell r="A314" t="str">
            <v>동아지질</v>
          </cell>
          <cell r="B314" t="str">
            <v>028100</v>
          </cell>
          <cell r="C314" t="str">
            <v>2023</v>
          </cell>
          <cell r="D314" t="str">
            <v>12</v>
          </cell>
          <cell r="E314" t="str">
            <v>건설</v>
          </cell>
          <cell r="F314">
            <v>2.89</v>
          </cell>
          <cell r="G314" t="str">
            <v>-</v>
          </cell>
          <cell r="H314">
            <v>500</v>
          </cell>
          <cell r="I314">
            <v>14052646</v>
          </cell>
          <cell r="J314">
            <v>500</v>
          </cell>
          <cell r="K314">
            <v>66.248999999999995</v>
          </cell>
          <cell r="L314">
            <v>6777306500</v>
          </cell>
          <cell r="M314">
            <v>3.56</v>
          </cell>
          <cell r="N314">
            <v>213562556900</v>
          </cell>
          <cell r="O314">
            <v>18.760000000000002</v>
          </cell>
          <cell r="P314">
            <v>0.92</v>
          </cell>
          <cell r="Q314">
            <v>850</v>
          </cell>
        </row>
        <row r="315">
          <cell r="A315" t="str">
            <v>동아화성</v>
          </cell>
          <cell r="B315" t="str">
            <v>041930</v>
          </cell>
          <cell r="C315" t="str">
            <v>2023</v>
          </cell>
          <cell r="D315" t="str">
            <v>12</v>
          </cell>
          <cell r="E315" t="str">
            <v>화학</v>
          </cell>
          <cell r="F315">
            <v>0.48</v>
          </cell>
          <cell r="G315" t="str">
            <v>-</v>
          </cell>
          <cell r="H315">
            <v>500</v>
          </cell>
          <cell r="I315">
            <v>15800000</v>
          </cell>
          <cell r="J315">
            <v>150</v>
          </cell>
          <cell r="K315">
            <v>15.691000000000001</v>
          </cell>
          <cell r="L315">
            <v>2253872250</v>
          </cell>
          <cell r="M315">
            <v>1.82</v>
          </cell>
          <cell r="N315">
            <v>97328000000</v>
          </cell>
          <cell r="O315">
            <v>6.31</v>
          </cell>
          <cell r="P315">
            <v>0.54</v>
          </cell>
          <cell r="Q315">
            <v>977</v>
          </cell>
        </row>
        <row r="316">
          <cell r="A316" t="str">
            <v>동양</v>
          </cell>
          <cell r="B316" t="str">
            <v>001520</v>
          </cell>
          <cell r="C316" t="str">
            <v>2023</v>
          </cell>
          <cell r="D316" t="str">
            <v>12</v>
          </cell>
          <cell r="E316" t="str">
            <v>비금속</v>
          </cell>
          <cell r="F316">
            <v>4.51</v>
          </cell>
          <cell r="G316" t="str">
            <v>-</v>
          </cell>
          <cell r="H316">
            <v>500</v>
          </cell>
          <cell r="I316">
            <v>238684063</v>
          </cell>
          <cell r="J316">
            <v>40</v>
          </cell>
          <cell r="K316">
            <v>42.267000000000003</v>
          </cell>
          <cell r="L316">
            <v>7688816970</v>
          </cell>
          <cell r="M316">
            <v>3.88</v>
          </cell>
          <cell r="N316">
            <v>154428588761</v>
          </cell>
          <cell r="O316" t="str">
            <v>-</v>
          </cell>
          <cell r="P316">
            <v>0.17</v>
          </cell>
          <cell r="Q316" t="str">
            <v>-</v>
          </cell>
        </row>
        <row r="317">
          <cell r="A317" t="str">
            <v>동양생명</v>
          </cell>
          <cell r="B317" t="str">
            <v>082640</v>
          </cell>
          <cell r="C317" t="str">
            <v>2023</v>
          </cell>
          <cell r="D317" t="str">
            <v>12</v>
          </cell>
          <cell r="E317" t="str">
            <v>보험</v>
          </cell>
          <cell r="F317">
            <v>3.78</v>
          </cell>
          <cell r="G317" t="str">
            <v>-</v>
          </cell>
          <cell r="H317">
            <v>5000</v>
          </cell>
          <cell r="I317">
            <v>161358585</v>
          </cell>
          <cell r="J317">
            <v>400</v>
          </cell>
          <cell r="K317">
            <v>23.047999999999998</v>
          </cell>
          <cell r="L317">
            <v>62378105200</v>
          </cell>
          <cell r="M317">
            <v>8</v>
          </cell>
          <cell r="N317">
            <v>1300550195100</v>
          </cell>
          <cell r="O317">
            <v>4</v>
          </cell>
          <cell r="P317">
            <v>0.64</v>
          </cell>
          <cell r="Q317">
            <v>2015</v>
          </cell>
        </row>
        <row r="318">
          <cell r="A318" t="str">
            <v>동양에스텍</v>
          </cell>
          <cell r="B318" t="str">
            <v>060380</v>
          </cell>
          <cell r="C318" t="str">
            <v>2023</v>
          </cell>
          <cell r="D318" t="str">
            <v>12</v>
          </cell>
          <cell r="E318" t="str">
            <v>금속</v>
          </cell>
          <cell r="F318">
            <v>0.94</v>
          </cell>
          <cell r="G318" t="str">
            <v>-</v>
          </cell>
          <cell r="H318">
            <v>500</v>
          </cell>
          <cell r="I318">
            <v>19700000</v>
          </cell>
          <cell r="J318">
            <v>50</v>
          </cell>
          <cell r="K318">
            <v>17.626000000000001</v>
          </cell>
          <cell r="L318">
            <v>965000000</v>
          </cell>
          <cell r="M318">
            <v>2.2999999999999998</v>
          </cell>
          <cell r="N318">
            <v>27954300000</v>
          </cell>
          <cell r="O318">
            <v>14.05</v>
          </cell>
          <cell r="P318">
            <v>0.24</v>
          </cell>
          <cell r="Q318">
            <v>101</v>
          </cell>
        </row>
        <row r="319">
          <cell r="A319" t="str">
            <v>동양이엔피</v>
          </cell>
          <cell r="B319" t="str">
            <v>079960</v>
          </cell>
          <cell r="C319" t="str">
            <v>2023</v>
          </cell>
          <cell r="D319" t="str">
            <v>12</v>
          </cell>
          <cell r="E319" t="str">
            <v>IT부품</v>
          </cell>
          <cell r="F319">
            <v>0.66</v>
          </cell>
          <cell r="G319" t="str">
            <v>-</v>
          </cell>
          <cell r="H319">
            <v>500</v>
          </cell>
          <cell r="I319">
            <v>7860000</v>
          </cell>
          <cell r="J319">
            <v>400</v>
          </cell>
          <cell r="K319">
            <v>6.6950000000000003</v>
          </cell>
          <cell r="L319">
            <v>3144000000</v>
          </cell>
          <cell r="M319">
            <v>2</v>
          </cell>
          <cell r="N319">
            <v>180387000000</v>
          </cell>
          <cell r="O319">
            <v>2.58</v>
          </cell>
          <cell r="P319">
            <v>0.44</v>
          </cell>
          <cell r="Q319">
            <v>8912</v>
          </cell>
        </row>
        <row r="320">
          <cell r="A320" t="str">
            <v>동우팜투테이블</v>
          </cell>
          <cell r="B320" t="str">
            <v>088910</v>
          </cell>
          <cell r="C320" t="str">
            <v>2023</v>
          </cell>
          <cell r="D320" t="str">
            <v>12</v>
          </cell>
          <cell r="E320" t="str">
            <v>음식료·담배</v>
          </cell>
          <cell r="F320">
            <v>0.97</v>
          </cell>
          <cell r="G320" t="str">
            <v>-</v>
          </cell>
          <cell r="H320">
            <v>500</v>
          </cell>
          <cell r="I320">
            <v>25831764</v>
          </cell>
          <cell r="J320">
            <v>30</v>
          </cell>
          <cell r="K320">
            <v>2.9209999999999998</v>
          </cell>
          <cell r="L320">
            <v>771652920</v>
          </cell>
          <cell r="M320">
            <v>1</v>
          </cell>
          <cell r="N320">
            <v>54375863220</v>
          </cell>
          <cell r="O320" t="str">
            <v>-</v>
          </cell>
          <cell r="P320">
            <v>0.26</v>
          </cell>
          <cell r="Q320" t="str">
            <v>-</v>
          </cell>
        </row>
        <row r="321">
          <cell r="A321" t="str">
            <v>동운아나텍</v>
          </cell>
          <cell r="B321" t="str">
            <v>094170</v>
          </cell>
          <cell r="C321" t="str">
            <v>2023</v>
          </cell>
          <cell r="D321" t="str">
            <v>12</v>
          </cell>
          <cell r="E321" t="str">
            <v>반도체</v>
          </cell>
          <cell r="F321">
            <v>0.59</v>
          </cell>
          <cell r="G321" t="str">
            <v>-</v>
          </cell>
          <cell r="H321">
            <v>500</v>
          </cell>
          <cell r="I321">
            <v>18952781</v>
          </cell>
          <cell r="J321">
            <v>70</v>
          </cell>
          <cell r="K321">
            <v>5.0529999999999999</v>
          </cell>
          <cell r="L321">
            <v>1325680020</v>
          </cell>
          <cell r="M321">
            <v>0.37</v>
          </cell>
          <cell r="N321">
            <v>384951921760</v>
          </cell>
          <cell r="O321">
            <v>15.39</v>
          </cell>
          <cell r="P321">
            <v>5.22</v>
          </cell>
          <cell r="Q321">
            <v>1196</v>
          </cell>
        </row>
        <row r="322">
          <cell r="A322" t="str">
            <v>동원개발</v>
          </cell>
          <cell r="B322" t="str">
            <v>013120</v>
          </cell>
          <cell r="C322" t="str">
            <v>2023</v>
          </cell>
          <cell r="D322" t="str">
            <v>12</v>
          </cell>
          <cell r="E322" t="str">
            <v>건설</v>
          </cell>
          <cell r="F322">
            <v>2.14</v>
          </cell>
          <cell r="G322" t="str">
            <v>-</v>
          </cell>
          <cell r="H322">
            <v>500</v>
          </cell>
          <cell r="I322">
            <v>90808100</v>
          </cell>
          <cell r="J322">
            <v>80</v>
          </cell>
          <cell r="K322">
            <v>17.073</v>
          </cell>
          <cell r="L322">
            <v>7264648000</v>
          </cell>
          <cell r="M322">
            <v>2.52</v>
          </cell>
          <cell r="N322">
            <v>287861677000</v>
          </cell>
          <cell r="O322">
            <v>15.69</v>
          </cell>
          <cell r="P322">
            <v>0.28000000000000003</v>
          </cell>
          <cell r="Q322">
            <v>202</v>
          </cell>
        </row>
        <row r="323">
          <cell r="A323" t="str">
            <v>동원금속</v>
          </cell>
          <cell r="B323" t="str">
            <v>018500</v>
          </cell>
          <cell r="C323" t="str">
            <v>2023</v>
          </cell>
          <cell r="D323" t="str">
            <v>03</v>
          </cell>
          <cell r="E323" t="str">
            <v>운송장비·부품</v>
          </cell>
          <cell r="F323">
            <v>1.97</v>
          </cell>
          <cell r="G323" t="str">
            <v>-</v>
          </cell>
          <cell r="H323">
            <v>500</v>
          </cell>
          <cell r="I323">
            <v>46754933</v>
          </cell>
          <cell r="J323">
            <v>20</v>
          </cell>
          <cell r="K323">
            <v>5.1459999999999999</v>
          </cell>
          <cell r="L323">
            <v>934896100</v>
          </cell>
          <cell r="M323">
            <v>2.16</v>
          </cell>
          <cell r="N323">
            <v>66017965396</v>
          </cell>
          <cell r="O323">
            <v>3.61</v>
          </cell>
          <cell r="P323">
            <v>0.62</v>
          </cell>
          <cell r="Q323">
            <v>391</v>
          </cell>
        </row>
        <row r="324">
          <cell r="A324" t="str">
            <v>동원산업</v>
          </cell>
          <cell r="B324" t="str">
            <v>006040</v>
          </cell>
          <cell r="C324" t="str">
            <v>2023</v>
          </cell>
          <cell r="D324" t="str">
            <v>12</v>
          </cell>
          <cell r="E324" t="str">
            <v>금융</v>
          </cell>
          <cell r="F324">
            <v>3.86</v>
          </cell>
          <cell r="G324" t="str">
            <v>-</v>
          </cell>
          <cell r="H324">
            <v>1000</v>
          </cell>
          <cell r="I324">
            <v>46482665</v>
          </cell>
          <cell r="J324">
            <v>1100</v>
          </cell>
          <cell r="K324">
            <v>14.558</v>
          </cell>
          <cell r="L324">
            <v>39624084500</v>
          </cell>
          <cell r="M324">
            <v>2.8</v>
          </cell>
          <cell r="N324">
            <v>2046259151100</v>
          </cell>
          <cell r="O324">
            <v>24.39</v>
          </cell>
          <cell r="P324">
            <v>0.66</v>
          </cell>
          <cell r="Q324">
            <v>1900</v>
          </cell>
        </row>
        <row r="325">
          <cell r="A325" t="str">
            <v>동원시스템즈</v>
          </cell>
          <cell r="B325" t="str">
            <v>014820</v>
          </cell>
          <cell r="C325" t="str">
            <v>2023</v>
          </cell>
          <cell r="D325" t="str">
            <v>12</v>
          </cell>
          <cell r="E325" t="str">
            <v>화학</v>
          </cell>
          <cell r="F325">
            <v>2.11</v>
          </cell>
          <cell r="G325" t="str">
            <v>-</v>
          </cell>
          <cell r="H325">
            <v>5000</v>
          </cell>
          <cell r="I325">
            <v>28991282</v>
          </cell>
          <cell r="J325">
            <v>600</v>
          </cell>
          <cell r="K325">
            <v>27.297999999999998</v>
          </cell>
          <cell r="L325">
            <v>17566441350</v>
          </cell>
          <cell r="M325">
            <v>1.8</v>
          </cell>
          <cell r="N325">
            <v>884234101000</v>
          </cell>
          <cell r="O325">
            <v>12.32</v>
          </cell>
          <cell r="P325">
            <v>1.07</v>
          </cell>
          <cell r="Q325">
            <v>2475</v>
          </cell>
        </row>
        <row r="326">
          <cell r="A326" t="str">
            <v>동인기연</v>
          </cell>
          <cell r="B326" t="str">
            <v>111380</v>
          </cell>
          <cell r="C326" t="str">
            <v>2023</v>
          </cell>
          <cell r="D326" t="str">
            <v>12</v>
          </cell>
          <cell r="E326" t="str">
            <v>-</v>
          </cell>
          <cell r="F326" t="str">
            <v>-</v>
          </cell>
          <cell r="G326" t="str">
            <v>-</v>
          </cell>
          <cell r="H326">
            <v>100</v>
          </cell>
          <cell r="I326">
            <v>6128000</v>
          </cell>
          <cell r="J326">
            <v>560</v>
          </cell>
          <cell r="K326">
            <v>16.623000000000001</v>
          </cell>
          <cell r="L326">
            <v>3428678960</v>
          </cell>
          <cell r="M326">
            <v>2.6</v>
          </cell>
          <cell r="N326">
            <v>89284960000</v>
          </cell>
          <cell r="O326">
            <v>5.05</v>
          </cell>
          <cell r="P326">
            <v>0.57999999999999996</v>
          </cell>
          <cell r="Q326">
            <v>2883</v>
          </cell>
        </row>
        <row r="327">
          <cell r="A327" t="str">
            <v>동일고무벨트</v>
          </cell>
          <cell r="B327" t="str">
            <v>163560</v>
          </cell>
          <cell r="C327" t="str">
            <v>2023</v>
          </cell>
          <cell r="D327" t="str">
            <v>12</v>
          </cell>
          <cell r="E327" t="str">
            <v>화학</v>
          </cell>
          <cell r="F327">
            <v>2.11</v>
          </cell>
          <cell r="G327" t="str">
            <v>-</v>
          </cell>
          <cell r="H327">
            <v>500</v>
          </cell>
          <cell r="I327">
            <v>13900000</v>
          </cell>
          <cell r="J327">
            <v>150</v>
          </cell>
          <cell r="K327">
            <v>24.872</v>
          </cell>
          <cell r="L327">
            <v>2085000000</v>
          </cell>
          <cell r="M327">
            <v>2.41</v>
          </cell>
          <cell r="N327">
            <v>102582000000</v>
          </cell>
          <cell r="O327">
            <v>9.43</v>
          </cell>
          <cell r="P327">
            <v>0.45</v>
          </cell>
          <cell r="Q327">
            <v>783</v>
          </cell>
        </row>
        <row r="328">
          <cell r="A328" t="str">
            <v>동일금속</v>
          </cell>
          <cell r="B328" t="str">
            <v>109860</v>
          </cell>
          <cell r="C328" t="str">
            <v>2023</v>
          </cell>
          <cell r="D328" t="str">
            <v>12</v>
          </cell>
          <cell r="E328" t="str">
            <v>금속</v>
          </cell>
          <cell r="F328">
            <v>0.94</v>
          </cell>
          <cell r="G328" t="str">
            <v>-</v>
          </cell>
          <cell r="H328">
            <v>500</v>
          </cell>
          <cell r="I328">
            <v>9100000</v>
          </cell>
          <cell r="J328">
            <v>400</v>
          </cell>
          <cell r="K328">
            <v>1060.7180000000001</v>
          </cell>
          <cell r="L328">
            <v>3383690000</v>
          </cell>
          <cell r="M328">
            <v>4.4800000000000004</v>
          </cell>
          <cell r="N328">
            <v>73346000000</v>
          </cell>
          <cell r="O328">
            <v>9.42</v>
          </cell>
          <cell r="P328">
            <v>0.44</v>
          </cell>
          <cell r="Q328">
            <v>856</v>
          </cell>
        </row>
        <row r="329">
          <cell r="A329" t="str">
            <v>동일기연</v>
          </cell>
          <cell r="B329" t="str">
            <v>032960</v>
          </cell>
          <cell r="C329" t="str">
            <v>2023</v>
          </cell>
          <cell r="D329" t="str">
            <v>12</v>
          </cell>
          <cell r="E329" t="str">
            <v>IT부품</v>
          </cell>
          <cell r="F329">
            <v>0.66</v>
          </cell>
          <cell r="G329" t="str">
            <v>0.05 / (2023-12-31)</v>
          </cell>
          <cell r="H329">
            <v>500</v>
          </cell>
          <cell r="I329">
            <v>3806489</v>
          </cell>
          <cell r="J329">
            <v>35</v>
          </cell>
          <cell r="K329">
            <v>5.7610000000000001</v>
          </cell>
          <cell r="L329">
            <v>125884255</v>
          </cell>
          <cell r="M329">
            <v>0.3</v>
          </cell>
          <cell r="N329">
            <v>46457751600</v>
          </cell>
          <cell r="O329">
            <v>56.68</v>
          </cell>
          <cell r="P329">
            <v>0.67</v>
          </cell>
          <cell r="Q329">
            <v>199</v>
          </cell>
        </row>
        <row r="330">
          <cell r="A330" t="str">
            <v>동일산업</v>
          </cell>
          <cell r="B330" t="str">
            <v>004890</v>
          </cell>
          <cell r="C330" t="str">
            <v>2023</v>
          </cell>
          <cell r="D330" t="str">
            <v>12</v>
          </cell>
          <cell r="E330" t="str">
            <v>금속</v>
          </cell>
          <cell r="F330">
            <v>2.37</v>
          </cell>
          <cell r="G330" t="str">
            <v>-</v>
          </cell>
          <cell r="H330">
            <v>5000</v>
          </cell>
          <cell r="I330">
            <v>2425215</v>
          </cell>
          <cell r="J330">
            <v>1000</v>
          </cell>
          <cell r="K330">
            <v>-201.30799999999999</v>
          </cell>
          <cell r="L330">
            <v>2166071000</v>
          </cell>
          <cell r="M330">
            <v>2.1</v>
          </cell>
          <cell r="N330">
            <v>102101551500</v>
          </cell>
          <cell r="O330">
            <v>6.26</v>
          </cell>
          <cell r="P330">
            <v>0.22</v>
          </cell>
          <cell r="Q330">
            <v>6724</v>
          </cell>
        </row>
        <row r="331">
          <cell r="A331" t="str">
            <v>동진쎄미켐</v>
          </cell>
          <cell r="B331" t="str">
            <v>005290</v>
          </cell>
          <cell r="C331" t="str">
            <v>2023</v>
          </cell>
          <cell r="D331" t="str">
            <v>12</v>
          </cell>
          <cell r="E331" t="str">
            <v>반도체</v>
          </cell>
          <cell r="F331">
            <v>0.59</v>
          </cell>
          <cell r="G331" t="str">
            <v>-</v>
          </cell>
          <cell r="H331">
            <v>500</v>
          </cell>
          <cell r="I331">
            <v>51414494</v>
          </cell>
          <cell r="J331">
            <v>120</v>
          </cell>
          <cell r="K331">
            <v>4.9939999999999998</v>
          </cell>
          <cell r="L331">
            <v>6169739280</v>
          </cell>
          <cell r="M331">
            <v>0.3</v>
          </cell>
          <cell r="N331">
            <v>1668400330300</v>
          </cell>
          <cell r="O331">
            <v>10.78</v>
          </cell>
          <cell r="P331">
            <v>1.67</v>
          </cell>
          <cell r="Q331">
            <v>3010</v>
          </cell>
        </row>
        <row r="332">
          <cell r="A332" t="str">
            <v>동화약품</v>
          </cell>
          <cell r="B332" t="str">
            <v>000020</v>
          </cell>
          <cell r="C332" t="str">
            <v>2023</v>
          </cell>
          <cell r="D332" t="str">
            <v>12</v>
          </cell>
          <cell r="E332" t="str">
            <v>제약</v>
          </cell>
          <cell r="F332">
            <v>0.23</v>
          </cell>
          <cell r="G332" t="str">
            <v>-</v>
          </cell>
          <cell r="H332">
            <v>1000</v>
          </cell>
          <cell r="I332">
            <v>27931470</v>
          </cell>
          <cell r="J332">
            <v>180</v>
          </cell>
          <cell r="K332">
            <v>17.669</v>
          </cell>
          <cell r="L332">
            <v>4989227400</v>
          </cell>
          <cell r="M332">
            <v>1.82</v>
          </cell>
          <cell r="N332">
            <v>182671813800</v>
          </cell>
          <cell r="O332">
            <v>32.54</v>
          </cell>
          <cell r="P332">
            <v>0.49</v>
          </cell>
          <cell r="Q332">
            <v>201</v>
          </cell>
        </row>
        <row r="333">
          <cell r="A333" t="str">
            <v>두산</v>
          </cell>
          <cell r="B333" t="str">
            <v>000150</v>
          </cell>
          <cell r="C333" t="str">
            <v>2023</v>
          </cell>
          <cell r="D333" t="str">
            <v>12</v>
          </cell>
          <cell r="E333" t="str">
            <v>금융</v>
          </cell>
          <cell r="F333">
            <v>3.86</v>
          </cell>
          <cell r="G333" t="str">
            <v>-</v>
          </cell>
          <cell r="H333">
            <v>5000</v>
          </cell>
          <cell r="I333">
            <v>16523835</v>
          </cell>
          <cell r="J333">
            <v>2000</v>
          </cell>
          <cell r="K333">
            <v>13.148</v>
          </cell>
          <cell r="L333">
            <v>35772341000</v>
          </cell>
          <cell r="M333">
            <v>2.1</v>
          </cell>
          <cell r="N333">
            <v>9170728425000</v>
          </cell>
          <cell r="O333" t="str">
            <v>-</v>
          </cell>
          <cell r="P333">
            <v>6.67</v>
          </cell>
          <cell r="Q333" t="str">
            <v>-</v>
          </cell>
        </row>
        <row r="334">
          <cell r="A334" t="str">
            <v>두산밥캣</v>
          </cell>
          <cell r="B334" t="str">
            <v>241560</v>
          </cell>
          <cell r="C334" t="str">
            <v>2023</v>
          </cell>
          <cell r="D334" t="str">
            <v>12</v>
          </cell>
          <cell r="E334" t="str">
            <v>기계·장비</v>
          </cell>
          <cell r="F334">
            <v>1.1299999999999999</v>
          </cell>
          <cell r="G334" t="str">
            <v>-</v>
          </cell>
          <cell r="H334">
            <v>500</v>
          </cell>
          <cell r="I334">
            <v>100249166</v>
          </cell>
          <cell r="J334">
            <v>1600</v>
          </cell>
          <cell r="K334">
            <v>17.39</v>
          </cell>
          <cell r="L334">
            <v>160244281600</v>
          </cell>
          <cell r="M334">
            <v>3.2</v>
          </cell>
          <cell r="N334">
            <v>5396696459500</v>
          </cell>
          <cell r="O334">
            <v>9.9700000000000006</v>
          </cell>
          <cell r="P334">
            <v>0.81</v>
          </cell>
          <cell r="Q334">
            <v>5647</v>
          </cell>
        </row>
        <row r="335">
          <cell r="A335" t="str">
            <v>두산테스나</v>
          </cell>
          <cell r="B335" t="str">
            <v>131970</v>
          </cell>
          <cell r="C335" t="str">
            <v>2023</v>
          </cell>
          <cell r="D335" t="str">
            <v>12</v>
          </cell>
          <cell r="E335" t="str">
            <v>반도체</v>
          </cell>
          <cell r="F335">
            <v>0.59</v>
          </cell>
          <cell r="G335" t="str">
            <v>-</v>
          </cell>
          <cell r="H335">
            <v>500</v>
          </cell>
          <cell r="I335">
            <v>17006566</v>
          </cell>
          <cell r="J335">
            <v>160</v>
          </cell>
          <cell r="K335">
            <v>6.2720000000000002</v>
          </cell>
          <cell r="L335">
            <v>3078165280</v>
          </cell>
          <cell r="M335">
            <v>0.4</v>
          </cell>
          <cell r="N335">
            <v>703511463200</v>
          </cell>
          <cell r="O335">
            <v>19.04</v>
          </cell>
          <cell r="P335">
            <v>1.6</v>
          </cell>
          <cell r="Q335">
            <v>1912</v>
          </cell>
        </row>
        <row r="336">
          <cell r="A336" t="str">
            <v>두올</v>
          </cell>
          <cell r="B336" t="str">
            <v>016740</v>
          </cell>
          <cell r="C336" t="str">
            <v>2023</v>
          </cell>
          <cell r="D336" t="str">
            <v>12</v>
          </cell>
          <cell r="E336" t="str">
            <v>운송장비·부품</v>
          </cell>
          <cell r="F336">
            <v>2.09</v>
          </cell>
          <cell r="G336" t="str">
            <v>-</v>
          </cell>
          <cell r="H336">
            <v>2500</v>
          </cell>
          <cell r="I336">
            <v>33066680</v>
          </cell>
          <cell r="J336">
            <v>120</v>
          </cell>
          <cell r="K336">
            <v>17.54</v>
          </cell>
          <cell r="L336">
            <v>3653931360</v>
          </cell>
          <cell r="M336">
            <v>3.41</v>
          </cell>
          <cell r="N336">
            <v>115202341120</v>
          </cell>
          <cell r="O336">
            <v>6.94</v>
          </cell>
          <cell r="P336">
            <v>0.47</v>
          </cell>
          <cell r="Q336">
            <v>530</v>
          </cell>
        </row>
        <row r="337">
          <cell r="A337" t="str">
            <v>드림텍</v>
          </cell>
          <cell r="B337" t="str">
            <v>192650</v>
          </cell>
          <cell r="C337" t="str">
            <v>2023</v>
          </cell>
          <cell r="D337" t="str">
            <v>12</v>
          </cell>
          <cell r="E337" t="str">
            <v>전기·전자</v>
          </cell>
          <cell r="F337">
            <v>1.25</v>
          </cell>
          <cell r="G337" t="str">
            <v>-</v>
          </cell>
          <cell r="H337">
            <v>100</v>
          </cell>
          <cell r="I337">
            <v>68723075</v>
          </cell>
          <cell r="J337">
            <v>200</v>
          </cell>
          <cell r="K337">
            <v>50.646000000000001</v>
          </cell>
          <cell r="L337">
            <v>13650617200</v>
          </cell>
          <cell r="M337">
            <v>1.7</v>
          </cell>
          <cell r="N337">
            <v>430562756250</v>
          </cell>
          <cell r="O337">
            <v>109.65</v>
          </cell>
          <cell r="P337">
            <v>1.04</v>
          </cell>
          <cell r="Q337">
            <v>57</v>
          </cell>
        </row>
        <row r="338">
          <cell r="A338" t="str">
            <v>디바이스</v>
          </cell>
          <cell r="B338" t="str">
            <v>187870</v>
          </cell>
          <cell r="C338" t="str">
            <v>2023</v>
          </cell>
          <cell r="D338" t="str">
            <v>12</v>
          </cell>
          <cell r="E338" t="str">
            <v>반도체</v>
          </cell>
          <cell r="F338">
            <v>0.59</v>
          </cell>
          <cell r="G338" t="str">
            <v>-</v>
          </cell>
          <cell r="H338">
            <v>500</v>
          </cell>
          <cell r="I338">
            <v>7036609</v>
          </cell>
          <cell r="J338">
            <v>100</v>
          </cell>
          <cell r="K338">
            <v>9.4250000000000007</v>
          </cell>
          <cell r="L338">
            <v>678314800</v>
          </cell>
          <cell r="M338">
            <v>0.7</v>
          </cell>
          <cell r="N338">
            <v>83454182740</v>
          </cell>
          <cell r="O338">
            <v>10.28</v>
          </cell>
          <cell r="P338">
            <v>0.55000000000000004</v>
          </cell>
          <cell r="Q338">
            <v>1154</v>
          </cell>
        </row>
        <row r="339">
          <cell r="A339" t="str">
            <v>디씨엠</v>
          </cell>
          <cell r="B339" t="str">
            <v>024090</v>
          </cell>
          <cell r="C339" t="str">
            <v>2023</v>
          </cell>
          <cell r="D339" t="str">
            <v>12</v>
          </cell>
          <cell r="E339" t="str">
            <v>금속</v>
          </cell>
          <cell r="F339">
            <v>2.37</v>
          </cell>
          <cell r="G339" t="str">
            <v>-</v>
          </cell>
          <cell r="H339">
            <v>500</v>
          </cell>
          <cell r="I339">
            <v>11400000</v>
          </cell>
          <cell r="J339">
            <v>150</v>
          </cell>
          <cell r="K339">
            <v>-13.031000000000001</v>
          </cell>
          <cell r="L339">
            <v>1342500000</v>
          </cell>
          <cell r="M339">
            <v>1.32</v>
          </cell>
          <cell r="N339">
            <v>142500000000</v>
          </cell>
          <cell r="O339">
            <v>5.84</v>
          </cell>
          <cell r="P339">
            <v>0.42</v>
          </cell>
          <cell r="Q339">
            <v>2141</v>
          </cell>
        </row>
        <row r="340">
          <cell r="A340" t="str">
            <v>디아이</v>
          </cell>
          <cell r="B340" t="str">
            <v>003160</v>
          </cell>
          <cell r="C340" t="str">
            <v>2023</v>
          </cell>
          <cell r="D340" t="str">
            <v>12</v>
          </cell>
          <cell r="E340" t="str">
            <v>의료·정밀기기</v>
          </cell>
          <cell r="F340">
            <v>2.77</v>
          </cell>
          <cell r="G340" t="str">
            <v>-</v>
          </cell>
          <cell r="H340">
            <v>500</v>
          </cell>
          <cell r="I340">
            <v>28300000</v>
          </cell>
          <cell r="J340">
            <v>100</v>
          </cell>
          <cell r="K340">
            <v>132.059</v>
          </cell>
          <cell r="L340">
            <v>2589678500</v>
          </cell>
          <cell r="M340">
            <v>1.6</v>
          </cell>
          <cell r="N340">
            <v>395351000000</v>
          </cell>
          <cell r="O340">
            <v>332.62</v>
          </cell>
          <cell r="P340">
            <v>2.37</v>
          </cell>
          <cell r="Q340">
            <v>42</v>
          </cell>
        </row>
        <row r="341">
          <cell r="A341" t="str">
            <v>디아이동일</v>
          </cell>
          <cell r="B341" t="str">
            <v>001530</v>
          </cell>
          <cell r="C341" t="str">
            <v>2023</v>
          </cell>
          <cell r="D341" t="str">
            <v>12</v>
          </cell>
          <cell r="E341" t="str">
            <v>유통</v>
          </cell>
          <cell r="F341">
            <v>2.13</v>
          </cell>
          <cell r="G341" t="str">
            <v>0.025 / (2023-12-31)</v>
          </cell>
          <cell r="H341">
            <v>500</v>
          </cell>
          <cell r="I341">
            <v>24738643</v>
          </cell>
          <cell r="J341">
            <v>250</v>
          </cell>
          <cell r="K341">
            <v>79.558000000000007</v>
          </cell>
          <cell r="L341">
            <v>4770290250</v>
          </cell>
          <cell r="M341">
            <v>0.86</v>
          </cell>
          <cell r="N341">
            <v>850726716050</v>
          </cell>
          <cell r="O341">
            <v>553.21</v>
          </cell>
          <cell r="P341">
            <v>1.55</v>
          </cell>
          <cell r="Q341">
            <v>78</v>
          </cell>
        </row>
        <row r="342">
          <cell r="A342" t="str">
            <v>디아이티</v>
          </cell>
          <cell r="B342" t="str">
            <v>110990</v>
          </cell>
          <cell r="C342" t="str">
            <v>2023</v>
          </cell>
          <cell r="D342" t="str">
            <v>12</v>
          </cell>
          <cell r="E342" t="str">
            <v>IT부품</v>
          </cell>
          <cell r="F342">
            <v>0.66</v>
          </cell>
          <cell r="G342" t="str">
            <v>-</v>
          </cell>
          <cell r="H342">
            <v>100</v>
          </cell>
          <cell r="I342">
            <v>18900000</v>
          </cell>
          <cell r="J342">
            <v>180</v>
          </cell>
          <cell r="K342">
            <v>25.088000000000001</v>
          </cell>
          <cell r="L342">
            <v>3302528220</v>
          </cell>
          <cell r="M342">
            <v>0.9</v>
          </cell>
          <cell r="N342">
            <v>235305000000</v>
          </cell>
          <cell r="O342">
            <v>7.93</v>
          </cell>
          <cell r="P342">
            <v>1.08</v>
          </cell>
          <cell r="Q342">
            <v>1570</v>
          </cell>
        </row>
        <row r="343">
          <cell r="A343" t="str">
            <v>디알젬</v>
          </cell>
          <cell r="B343" t="str">
            <v>263690</v>
          </cell>
          <cell r="C343" t="str">
            <v>2023</v>
          </cell>
          <cell r="D343" t="str">
            <v>12</v>
          </cell>
          <cell r="E343" t="str">
            <v>의료·정밀기기</v>
          </cell>
          <cell r="F343">
            <v>0.46</v>
          </cell>
          <cell r="G343" t="str">
            <v>-</v>
          </cell>
          <cell r="H343">
            <v>500</v>
          </cell>
          <cell r="I343">
            <v>11325610</v>
          </cell>
          <cell r="J343">
            <v>180</v>
          </cell>
          <cell r="K343">
            <v>21.574999999999999</v>
          </cell>
          <cell r="L343">
            <v>1982984580</v>
          </cell>
          <cell r="M343">
            <v>1.7</v>
          </cell>
          <cell r="N343">
            <v>62177598900</v>
          </cell>
          <cell r="O343">
            <v>5.95</v>
          </cell>
          <cell r="P343">
            <v>0.69</v>
          </cell>
          <cell r="Q343">
            <v>923</v>
          </cell>
        </row>
        <row r="344">
          <cell r="A344" t="str">
            <v>디알텍</v>
          </cell>
          <cell r="B344" t="str">
            <v>214680</v>
          </cell>
          <cell r="C344" t="str">
            <v>2023</v>
          </cell>
          <cell r="D344" t="str">
            <v>12</v>
          </cell>
          <cell r="E344" t="str">
            <v>의료·정밀기기</v>
          </cell>
          <cell r="F344">
            <v>0.46</v>
          </cell>
          <cell r="G344" t="str">
            <v>-</v>
          </cell>
          <cell r="H344">
            <v>100</v>
          </cell>
          <cell r="I344">
            <v>72520480</v>
          </cell>
          <cell r="J344" t="str">
            <v>-</v>
          </cell>
          <cell r="K344">
            <v>-2.4E-2</v>
          </cell>
          <cell r="L344">
            <v>500000</v>
          </cell>
          <cell r="M344" t="str">
            <v>-</v>
          </cell>
          <cell r="N344">
            <v>144391185546</v>
          </cell>
          <cell r="O344" t="str">
            <v>-</v>
          </cell>
          <cell r="P344">
            <v>2.12</v>
          </cell>
          <cell r="Q344" t="str">
            <v>-</v>
          </cell>
        </row>
        <row r="345">
          <cell r="A345" t="str">
            <v>디엔에프</v>
          </cell>
          <cell r="B345" t="str">
            <v>092070</v>
          </cell>
          <cell r="C345" t="str">
            <v>2023</v>
          </cell>
          <cell r="D345" t="str">
            <v>12</v>
          </cell>
          <cell r="E345" t="str">
            <v>화학</v>
          </cell>
          <cell r="F345">
            <v>0.48</v>
          </cell>
          <cell r="G345" t="str">
            <v>-</v>
          </cell>
          <cell r="H345">
            <v>500</v>
          </cell>
          <cell r="I345">
            <v>11571858</v>
          </cell>
          <cell r="J345">
            <v>200</v>
          </cell>
          <cell r="K345">
            <v>44.731000000000002</v>
          </cell>
          <cell r="L345">
            <v>2314371600</v>
          </cell>
          <cell r="M345">
            <v>0.87</v>
          </cell>
          <cell r="N345">
            <v>163510353540</v>
          </cell>
          <cell r="O345">
            <v>256.91000000000003</v>
          </cell>
          <cell r="P345">
            <v>1.07</v>
          </cell>
          <cell r="Q345">
            <v>55</v>
          </cell>
        </row>
        <row r="346">
          <cell r="A346" t="str">
            <v>디와이</v>
          </cell>
          <cell r="B346" t="str">
            <v>013570</v>
          </cell>
          <cell r="C346" t="str">
            <v>2023</v>
          </cell>
          <cell r="D346" t="str">
            <v>12</v>
          </cell>
          <cell r="E346" t="str">
            <v>금융</v>
          </cell>
          <cell r="F346">
            <v>3.86</v>
          </cell>
          <cell r="G346" t="str">
            <v>-</v>
          </cell>
          <cell r="H346">
            <v>500</v>
          </cell>
          <cell r="I346">
            <v>26319633</v>
          </cell>
          <cell r="J346">
            <v>150</v>
          </cell>
          <cell r="K346">
            <v>10.45</v>
          </cell>
          <cell r="L346">
            <v>3700378650</v>
          </cell>
          <cell r="M346">
            <v>2.6</v>
          </cell>
          <cell r="N346">
            <v>118833142995</v>
          </cell>
          <cell r="O346">
            <v>5.0599999999999996</v>
          </cell>
          <cell r="P346">
            <v>0.28999999999999998</v>
          </cell>
          <cell r="Q346">
            <v>892</v>
          </cell>
        </row>
        <row r="347">
          <cell r="A347" t="str">
            <v>디와이덕양</v>
          </cell>
          <cell r="B347" t="str">
            <v>024900</v>
          </cell>
          <cell r="C347" t="str">
            <v>2023</v>
          </cell>
          <cell r="D347" t="str">
            <v>12</v>
          </cell>
          <cell r="E347" t="str">
            <v>운송장비·부품</v>
          </cell>
          <cell r="F347">
            <v>2.09</v>
          </cell>
          <cell r="G347" t="str">
            <v>-</v>
          </cell>
          <cell r="H347">
            <v>500</v>
          </cell>
          <cell r="I347">
            <v>32564980</v>
          </cell>
          <cell r="J347">
            <v>50</v>
          </cell>
          <cell r="K347">
            <v>36.435000000000002</v>
          </cell>
          <cell r="L347">
            <v>1621379000</v>
          </cell>
          <cell r="M347">
            <v>0.9</v>
          </cell>
          <cell r="N347">
            <v>81249625100</v>
          </cell>
          <cell r="O347">
            <v>4.8</v>
          </cell>
          <cell r="P347">
            <v>0.76</v>
          </cell>
          <cell r="Q347">
            <v>520</v>
          </cell>
        </row>
        <row r="348">
          <cell r="A348" t="str">
            <v>디와이씨</v>
          </cell>
          <cell r="B348" t="str">
            <v>310870</v>
          </cell>
          <cell r="C348" t="str">
            <v>2023</v>
          </cell>
          <cell r="D348" t="str">
            <v>12</v>
          </cell>
          <cell r="E348" t="str">
            <v>운송장비·부품</v>
          </cell>
          <cell r="F348">
            <v>0.89</v>
          </cell>
          <cell r="G348" t="str">
            <v>-</v>
          </cell>
          <cell r="H348">
            <v>100</v>
          </cell>
          <cell r="I348">
            <v>20687271</v>
          </cell>
          <cell r="J348">
            <v>25</v>
          </cell>
          <cell r="K348">
            <v>11.746</v>
          </cell>
          <cell r="L348">
            <v>517157175</v>
          </cell>
          <cell r="M348">
            <v>1.5</v>
          </cell>
          <cell r="N348">
            <v>31899771882</v>
          </cell>
          <cell r="O348">
            <v>49.74</v>
          </cell>
          <cell r="P348">
            <v>0.63</v>
          </cell>
          <cell r="Q348">
            <v>31</v>
          </cell>
        </row>
        <row r="349">
          <cell r="A349" t="str">
            <v>디와이파워</v>
          </cell>
          <cell r="B349" t="str">
            <v>210540</v>
          </cell>
          <cell r="C349" t="str">
            <v>2023</v>
          </cell>
          <cell r="D349" t="str">
            <v>12</v>
          </cell>
          <cell r="E349" t="str">
            <v>기계·장비</v>
          </cell>
          <cell r="F349">
            <v>1.1299999999999999</v>
          </cell>
          <cell r="G349" t="str">
            <v>-</v>
          </cell>
          <cell r="H349">
            <v>500</v>
          </cell>
          <cell r="I349">
            <v>11041708</v>
          </cell>
          <cell r="J349">
            <v>400</v>
          </cell>
          <cell r="K349">
            <v>16.056999999999999</v>
          </cell>
          <cell r="L349">
            <v>4414340400</v>
          </cell>
          <cell r="M349">
            <v>3.2</v>
          </cell>
          <cell r="N349">
            <v>144646374800</v>
          </cell>
          <cell r="O349">
            <v>6.59</v>
          </cell>
          <cell r="P349">
            <v>0.49</v>
          </cell>
          <cell r="Q349">
            <v>1987</v>
          </cell>
        </row>
        <row r="350">
          <cell r="A350" t="str">
            <v>디와이피엔에프</v>
          </cell>
          <cell r="B350" t="str">
            <v>104460</v>
          </cell>
          <cell r="C350" t="str">
            <v>2023</v>
          </cell>
          <cell r="D350" t="str">
            <v>12</v>
          </cell>
          <cell r="E350" t="str">
            <v>기계·장비</v>
          </cell>
          <cell r="F350">
            <v>0.49</v>
          </cell>
          <cell r="G350" t="str">
            <v>-</v>
          </cell>
          <cell r="H350">
            <v>500</v>
          </cell>
          <cell r="I350">
            <v>10713625</v>
          </cell>
          <cell r="J350">
            <v>200</v>
          </cell>
          <cell r="K350">
            <v>33.909999999999997</v>
          </cell>
          <cell r="L350">
            <v>1933204400</v>
          </cell>
          <cell r="M350">
            <v>0.8</v>
          </cell>
          <cell r="N350">
            <v>201951831250</v>
          </cell>
          <cell r="O350">
            <v>10.02</v>
          </cell>
          <cell r="P350">
            <v>1.42</v>
          </cell>
          <cell r="Q350">
            <v>1881</v>
          </cell>
        </row>
        <row r="351">
          <cell r="A351" t="str">
            <v>디지털대성</v>
          </cell>
          <cell r="B351" t="str">
            <v>068930</v>
          </cell>
          <cell r="C351" t="str">
            <v>2023</v>
          </cell>
          <cell r="D351" t="str">
            <v>12</v>
          </cell>
          <cell r="E351" t="str">
            <v>일반서비스</v>
          </cell>
          <cell r="F351">
            <v>0.56000000000000005</v>
          </cell>
          <cell r="G351" t="str">
            <v>-</v>
          </cell>
          <cell r="H351">
            <v>500</v>
          </cell>
          <cell r="I351">
            <v>27675342</v>
          </cell>
          <cell r="J351">
            <v>200</v>
          </cell>
          <cell r="K351">
            <v>30.838999999999999</v>
          </cell>
          <cell r="L351">
            <v>5240720000</v>
          </cell>
          <cell r="M351">
            <v>3.3</v>
          </cell>
          <cell r="N351">
            <v>226661050980</v>
          </cell>
          <cell r="O351">
            <v>14.15</v>
          </cell>
          <cell r="P351">
            <v>1.61</v>
          </cell>
          <cell r="Q351">
            <v>579</v>
          </cell>
        </row>
        <row r="352">
          <cell r="A352" t="str">
            <v>디지틀조선</v>
          </cell>
          <cell r="B352" t="str">
            <v>033130</v>
          </cell>
          <cell r="C352" t="str">
            <v>2023</v>
          </cell>
          <cell r="D352" t="str">
            <v>12</v>
          </cell>
          <cell r="E352" t="str">
            <v>디지털컨텐츠</v>
          </cell>
          <cell r="F352">
            <v>0.42</v>
          </cell>
          <cell r="G352" t="str">
            <v>-</v>
          </cell>
          <cell r="H352">
            <v>500</v>
          </cell>
          <cell r="I352">
            <v>37115267</v>
          </cell>
          <cell r="J352">
            <v>20</v>
          </cell>
          <cell r="K352">
            <v>22.324999999999999</v>
          </cell>
          <cell r="L352">
            <v>742305340</v>
          </cell>
          <cell r="M352">
            <v>0.9</v>
          </cell>
          <cell r="N352">
            <v>56860589044</v>
          </cell>
          <cell r="O352">
            <v>15.02</v>
          </cell>
          <cell r="P352">
            <v>0.65</v>
          </cell>
          <cell r="Q352">
            <v>102</v>
          </cell>
        </row>
        <row r="353">
          <cell r="A353" t="str">
            <v>디케이락</v>
          </cell>
          <cell r="B353" t="str">
            <v>105740</v>
          </cell>
          <cell r="C353" t="str">
            <v>2023</v>
          </cell>
          <cell r="D353" t="str">
            <v>12</v>
          </cell>
          <cell r="E353" t="str">
            <v>기계·장비</v>
          </cell>
          <cell r="F353">
            <v>0.49</v>
          </cell>
          <cell r="G353" t="str">
            <v>-</v>
          </cell>
          <cell r="H353">
            <v>500</v>
          </cell>
          <cell r="I353">
            <v>10156513</v>
          </cell>
          <cell r="J353">
            <v>250</v>
          </cell>
          <cell r="K353">
            <v>21.98</v>
          </cell>
          <cell r="L353">
            <v>2539128250</v>
          </cell>
          <cell r="M353">
            <v>2.7</v>
          </cell>
          <cell r="N353">
            <v>92940208820</v>
          </cell>
          <cell r="O353">
            <v>43.52</v>
          </cell>
          <cell r="P353">
            <v>0.69</v>
          </cell>
          <cell r="Q353">
            <v>210</v>
          </cell>
        </row>
        <row r="354">
          <cell r="A354" t="str">
            <v>디케이앤디</v>
          </cell>
          <cell r="B354" t="str">
            <v>263020</v>
          </cell>
          <cell r="C354" t="str">
            <v>2023</v>
          </cell>
          <cell r="D354" t="str">
            <v>12</v>
          </cell>
          <cell r="E354" t="str">
            <v>화학</v>
          </cell>
          <cell r="F354">
            <v>0.48</v>
          </cell>
          <cell r="G354" t="str">
            <v>-</v>
          </cell>
          <cell r="H354">
            <v>500</v>
          </cell>
          <cell r="I354">
            <v>15376404</v>
          </cell>
          <cell r="J354">
            <v>50</v>
          </cell>
          <cell r="K354">
            <v>9.81</v>
          </cell>
          <cell r="L354">
            <v>743991550</v>
          </cell>
          <cell r="M354">
            <v>1.8</v>
          </cell>
          <cell r="N354">
            <v>43571992155</v>
          </cell>
          <cell r="O354">
            <v>6.49</v>
          </cell>
          <cell r="P354">
            <v>0.59</v>
          </cell>
          <cell r="Q354">
            <v>463</v>
          </cell>
        </row>
        <row r="355">
          <cell r="A355" t="str">
            <v>디티씨</v>
          </cell>
          <cell r="B355" t="str">
            <v>066670</v>
          </cell>
          <cell r="C355" t="str">
            <v>2023</v>
          </cell>
          <cell r="D355" t="str">
            <v>12</v>
          </cell>
          <cell r="E355" t="str">
            <v>IT부품</v>
          </cell>
          <cell r="F355">
            <v>0.66</v>
          </cell>
          <cell r="G355" t="str">
            <v>-</v>
          </cell>
          <cell r="H355">
            <v>500</v>
          </cell>
          <cell r="I355">
            <v>18691918</v>
          </cell>
          <cell r="J355">
            <v>50</v>
          </cell>
          <cell r="K355">
            <v>21.492000000000001</v>
          </cell>
          <cell r="L355">
            <v>784881700</v>
          </cell>
          <cell r="M355">
            <v>0.8</v>
          </cell>
          <cell r="N355">
            <v>59814137600</v>
          </cell>
          <cell r="O355">
            <v>23.19</v>
          </cell>
          <cell r="P355">
            <v>0.31</v>
          </cell>
          <cell r="Q355">
            <v>138</v>
          </cell>
        </row>
        <row r="356">
          <cell r="A356" t="str">
            <v>라온테크</v>
          </cell>
          <cell r="B356" t="str">
            <v>232680</v>
          </cell>
          <cell r="C356" t="str">
            <v>2023</v>
          </cell>
          <cell r="D356" t="str">
            <v>12</v>
          </cell>
          <cell r="E356" t="str">
            <v>반도체</v>
          </cell>
          <cell r="F356">
            <v>0.59</v>
          </cell>
          <cell r="G356" t="str">
            <v>-</v>
          </cell>
          <cell r="H356">
            <v>500</v>
          </cell>
          <cell r="I356">
            <v>12504234</v>
          </cell>
          <cell r="J356">
            <v>30</v>
          </cell>
          <cell r="K356">
            <v>15.831</v>
          </cell>
          <cell r="L356">
            <v>366960420</v>
          </cell>
          <cell r="M356">
            <v>0.3</v>
          </cell>
          <cell r="N356">
            <v>88366349700</v>
          </cell>
          <cell r="O356">
            <v>16.399999999999999</v>
          </cell>
          <cell r="P356">
            <v>2.6</v>
          </cell>
          <cell r="Q356">
            <v>430</v>
          </cell>
        </row>
        <row r="357">
          <cell r="A357" t="str">
            <v>라이온켐텍</v>
          </cell>
          <cell r="B357" t="str">
            <v>171120</v>
          </cell>
          <cell r="C357" t="str">
            <v>2023</v>
          </cell>
          <cell r="D357" t="str">
            <v>12</v>
          </cell>
          <cell r="E357" t="str">
            <v>화학</v>
          </cell>
          <cell r="F357">
            <v>0.48</v>
          </cell>
          <cell r="G357" t="str">
            <v>-</v>
          </cell>
          <cell r="H357">
            <v>500</v>
          </cell>
          <cell r="I357">
            <v>35901760</v>
          </cell>
          <cell r="J357">
            <v>100</v>
          </cell>
          <cell r="K357">
            <v>50.607999999999997</v>
          </cell>
          <cell r="L357">
            <v>3584576000</v>
          </cell>
          <cell r="M357">
            <v>3</v>
          </cell>
          <cell r="N357">
            <v>82035521600</v>
          </cell>
          <cell r="O357">
            <v>9.14</v>
          </cell>
          <cell r="P357">
            <v>0.61</v>
          </cell>
          <cell r="Q357">
            <v>250</v>
          </cell>
        </row>
        <row r="358">
          <cell r="A358" t="str">
            <v>러셀</v>
          </cell>
          <cell r="B358" t="str">
            <v>217500</v>
          </cell>
          <cell r="C358" t="str">
            <v>2023</v>
          </cell>
          <cell r="D358" t="str">
            <v>12</v>
          </cell>
          <cell r="E358" t="str">
            <v>기계·장비</v>
          </cell>
          <cell r="F358">
            <v>0.49</v>
          </cell>
          <cell r="G358" t="str">
            <v>-</v>
          </cell>
          <cell r="H358">
            <v>100</v>
          </cell>
          <cell r="I358">
            <v>31812000</v>
          </cell>
          <cell r="J358">
            <v>30</v>
          </cell>
          <cell r="K358">
            <v>57.784999999999997</v>
          </cell>
          <cell r="L358">
            <v>870236220</v>
          </cell>
          <cell r="M358">
            <v>0.9</v>
          </cell>
          <cell r="N358">
            <v>56561736000</v>
          </cell>
          <cell r="O358">
            <v>11.4</v>
          </cell>
          <cell r="P358">
            <v>0.89</v>
          </cell>
          <cell r="Q358">
            <v>156</v>
          </cell>
        </row>
        <row r="359">
          <cell r="A359" t="str">
            <v>레드캡투어</v>
          </cell>
          <cell r="B359" t="str">
            <v>038390</v>
          </cell>
          <cell r="C359" t="str">
            <v>2023</v>
          </cell>
          <cell r="D359" t="str">
            <v>12</v>
          </cell>
          <cell r="E359" t="str">
            <v>일반서비스</v>
          </cell>
          <cell r="F359">
            <v>0.56000000000000005</v>
          </cell>
          <cell r="G359" t="str">
            <v>-</v>
          </cell>
          <cell r="H359">
            <v>500</v>
          </cell>
          <cell r="I359">
            <v>8589480</v>
          </cell>
          <cell r="J359">
            <v>900</v>
          </cell>
          <cell r="K359">
            <v>45.228999999999999</v>
          </cell>
          <cell r="L359">
            <v>7524369900</v>
          </cell>
          <cell r="M359">
            <v>5.7</v>
          </cell>
          <cell r="N359">
            <v>204662861280</v>
          </cell>
          <cell r="O359">
            <v>10.11</v>
          </cell>
          <cell r="P359">
            <v>0.95</v>
          </cell>
          <cell r="Q359">
            <v>1211</v>
          </cell>
        </row>
        <row r="360">
          <cell r="A360" t="str">
            <v>레이언스</v>
          </cell>
          <cell r="B360" t="str">
            <v>228850</v>
          </cell>
          <cell r="C360" t="str">
            <v>2023</v>
          </cell>
          <cell r="D360" t="str">
            <v>12</v>
          </cell>
          <cell r="E360" t="str">
            <v>의료·정밀기기</v>
          </cell>
          <cell r="F360">
            <v>0.46</v>
          </cell>
          <cell r="G360" t="str">
            <v>-</v>
          </cell>
          <cell r="H360">
            <v>500</v>
          </cell>
          <cell r="I360">
            <v>16591014</v>
          </cell>
          <cell r="J360">
            <v>100</v>
          </cell>
          <cell r="K360">
            <v>8.0860000000000003</v>
          </cell>
          <cell r="L360">
            <v>1573644000</v>
          </cell>
          <cell r="M360">
            <v>1.1000000000000001</v>
          </cell>
          <cell r="N360">
            <v>103527927360</v>
          </cell>
          <cell r="O360">
            <v>12.53</v>
          </cell>
          <cell r="P360">
            <v>0.4</v>
          </cell>
          <cell r="Q360">
            <v>498</v>
          </cell>
        </row>
        <row r="361">
          <cell r="A361" t="str">
            <v>로보로보</v>
          </cell>
          <cell r="B361" t="str">
            <v>215100</v>
          </cell>
          <cell r="C361" t="str">
            <v>2023</v>
          </cell>
          <cell r="D361" t="str">
            <v>12</v>
          </cell>
          <cell r="E361" t="str">
            <v>디지털컨텐츠</v>
          </cell>
          <cell r="F361">
            <v>0.42</v>
          </cell>
          <cell r="G361" t="str">
            <v>-</v>
          </cell>
          <cell r="H361">
            <v>100</v>
          </cell>
          <cell r="I361">
            <v>20348454</v>
          </cell>
          <cell r="J361">
            <v>14</v>
          </cell>
          <cell r="K361">
            <v>19.934999999999999</v>
          </cell>
          <cell r="L361">
            <v>283280536</v>
          </cell>
          <cell r="M361">
            <v>0.3</v>
          </cell>
          <cell r="N361">
            <v>97672579200</v>
          </cell>
          <cell r="O361" t="str">
            <v>-</v>
          </cell>
          <cell r="P361">
            <v>3.14</v>
          </cell>
          <cell r="Q361" t="str">
            <v>-</v>
          </cell>
        </row>
        <row r="362">
          <cell r="A362" t="str">
            <v>로지시스</v>
          </cell>
          <cell r="B362" t="str">
            <v>067730</v>
          </cell>
          <cell r="C362" t="str">
            <v>2023</v>
          </cell>
          <cell r="D362" t="str">
            <v>12</v>
          </cell>
          <cell r="E362" t="str">
            <v>컴퓨터서비스</v>
          </cell>
          <cell r="F362">
            <v>0.75</v>
          </cell>
          <cell r="G362" t="str">
            <v>-</v>
          </cell>
          <cell r="H362">
            <v>500</v>
          </cell>
          <cell r="I362">
            <v>9673922</v>
          </cell>
          <cell r="J362">
            <v>60</v>
          </cell>
          <cell r="K362">
            <v>112.48699999999999</v>
          </cell>
          <cell r="L362">
            <v>580435320</v>
          </cell>
          <cell r="M362">
            <v>1.7</v>
          </cell>
          <cell r="N362">
            <v>29021766000</v>
          </cell>
          <cell r="O362">
            <v>12.05</v>
          </cell>
          <cell r="P362">
            <v>1.55</v>
          </cell>
          <cell r="Q362">
            <v>249</v>
          </cell>
        </row>
        <row r="363">
          <cell r="A363" t="str">
            <v>로체시스템즈</v>
          </cell>
          <cell r="B363" t="str">
            <v>071280</v>
          </cell>
          <cell r="C363" t="str">
            <v>2023</v>
          </cell>
          <cell r="D363" t="str">
            <v>12</v>
          </cell>
          <cell r="E363" t="str">
            <v>반도체</v>
          </cell>
          <cell r="F363">
            <v>0.59</v>
          </cell>
          <cell r="G363" t="str">
            <v>-</v>
          </cell>
          <cell r="H363">
            <v>500</v>
          </cell>
          <cell r="I363">
            <v>15296603</v>
          </cell>
          <cell r="J363">
            <v>50</v>
          </cell>
          <cell r="K363">
            <v>8.4120000000000008</v>
          </cell>
          <cell r="L363">
            <v>745803450</v>
          </cell>
          <cell r="M363">
            <v>0.81</v>
          </cell>
          <cell r="N363">
            <v>191054571470</v>
          </cell>
          <cell r="O363">
            <v>15.38</v>
          </cell>
          <cell r="P363">
            <v>1.52</v>
          </cell>
          <cell r="Q363">
            <v>812</v>
          </cell>
        </row>
        <row r="364">
          <cell r="A364" t="str">
            <v>롯데렌탈</v>
          </cell>
          <cell r="B364" t="str">
            <v>089860</v>
          </cell>
          <cell r="C364" t="str">
            <v>2023</v>
          </cell>
          <cell r="D364" t="str">
            <v>12</v>
          </cell>
          <cell r="E364" t="str">
            <v>일반서비스</v>
          </cell>
          <cell r="F364">
            <v>0.87</v>
          </cell>
          <cell r="G364" t="str">
            <v>-</v>
          </cell>
          <cell r="H364">
            <v>5000</v>
          </cell>
          <cell r="I364">
            <v>36634063</v>
          </cell>
          <cell r="J364">
            <v>1200</v>
          </cell>
          <cell r="K364">
            <v>38.158999999999999</v>
          </cell>
          <cell r="L364">
            <v>43960875600</v>
          </cell>
          <cell r="M364">
            <v>4.3</v>
          </cell>
          <cell r="N364">
            <v>1072942415400</v>
          </cell>
          <cell r="O364">
            <v>10.11</v>
          </cell>
          <cell r="P364">
            <v>0.73</v>
          </cell>
          <cell r="Q364">
            <v>2924</v>
          </cell>
        </row>
        <row r="365">
          <cell r="A365" t="str">
            <v>롯데쇼핑</v>
          </cell>
          <cell r="B365" t="str">
            <v>023530</v>
          </cell>
          <cell r="C365" t="str">
            <v>2023</v>
          </cell>
          <cell r="D365" t="str">
            <v>12</v>
          </cell>
          <cell r="E365" t="str">
            <v>유통</v>
          </cell>
          <cell r="F365">
            <v>2.13</v>
          </cell>
          <cell r="G365" t="str">
            <v>-</v>
          </cell>
          <cell r="H365">
            <v>5000</v>
          </cell>
          <cell r="I365">
            <v>28288755</v>
          </cell>
          <cell r="J365">
            <v>3800</v>
          </cell>
          <cell r="K365">
            <v>63.499000000000002</v>
          </cell>
          <cell r="L365">
            <v>107428432000</v>
          </cell>
          <cell r="M365">
            <v>4.8</v>
          </cell>
          <cell r="N365">
            <v>1892517709500</v>
          </cell>
          <cell r="O365" t="str">
            <v>-</v>
          </cell>
          <cell r="P365">
            <v>0.12</v>
          </cell>
          <cell r="Q365" t="str">
            <v>-</v>
          </cell>
        </row>
        <row r="366">
          <cell r="A366" t="str">
            <v>롯데에너지머티리얼즈</v>
          </cell>
          <cell r="B366" t="str">
            <v>020150</v>
          </cell>
          <cell r="C366" t="str">
            <v>2023</v>
          </cell>
          <cell r="D366" t="str">
            <v>12</v>
          </cell>
          <cell r="E366" t="str">
            <v>전기·전자</v>
          </cell>
          <cell r="F366">
            <v>1.25</v>
          </cell>
          <cell r="G366" t="str">
            <v>-</v>
          </cell>
          <cell r="H366">
            <v>500</v>
          </cell>
          <cell r="I366">
            <v>46110835</v>
          </cell>
          <cell r="J366">
            <v>200</v>
          </cell>
          <cell r="K366">
            <v>-20.439</v>
          </cell>
          <cell r="L366">
            <v>9222167000</v>
          </cell>
          <cell r="M366">
            <v>0.5</v>
          </cell>
          <cell r="N366">
            <v>1421722320450</v>
          </cell>
          <cell r="O366">
            <v>198.18</v>
          </cell>
          <cell r="P366">
            <v>0.94</v>
          </cell>
          <cell r="Q366">
            <v>137</v>
          </cell>
        </row>
        <row r="367">
          <cell r="A367" t="str">
            <v>롯데웰푸드</v>
          </cell>
          <cell r="B367" t="str">
            <v>280360</v>
          </cell>
          <cell r="C367" t="str">
            <v>2023</v>
          </cell>
          <cell r="D367" t="str">
            <v>12</v>
          </cell>
          <cell r="E367" t="str">
            <v>음식료·담배</v>
          </cell>
          <cell r="F367">
            <v>1.7</v>
          </cell>
          <cell r="G367" t="str">
            <v>-</v>
          </cell>
          <cell r="H367">
            <v>500</v>
          </cell>
          <cell r="I367">
            <v>9434574</v>
          </cell>
          <cell r="J367">
            <v>3000</v>
          </cell>
          <cell r="K367">
            <v>39.137</v>
          </cell>
          <cell r="L367">
            <v>26523801000</v>
          </cell>
          <cell r="M367">
            <v>2.4</v>
          </cell>
          <cell r="N367">
            <v>1082121956200</v>
          </cell>
          <cell r="O367">
            <v>12.15</v>
          </cell>
          <cell r="P367">
            <v>0.48</v>
          </cell>
          <cell r="Q367">
            <v>9571</v>
          </cell>
        </row>
        <row r="368">
          <cell r="A368" t="str">
            <v>롯데이노베이트</v>
          </cell>
          <cell r="B368" t="str">
            <v>286940</v>
          </cell>
          <cell r="C368" t="str">
            <v>2023</v>
          </cell>
          <cell r="D368" t="str">
            <v>12</v>
          </cell>
          <cell r="E368" t="str">
            <v>일반서비스</v>
          </cell>
          <cell r="F368">
            <v>0.87</v>
          </cell>
          <cell r="G368" t="str">
            <v>-</v>
          </cell>
          <cell r="H368">
            <v>5000</v>
          </cell>
          <cell r="I368">
            <v>15396331</v>
          </cell>
          <cell r="J368">
            <v>1000</v>
          </cell>
          <cell r="K368">
            <v>37.152999999999999</v>
          </cell>
          <cell r="L368">
            <v>15129367000</v>
          </cell>
          <cell r="M368">
            <v>3.4</v>
          </cell>
          <cell r="N368">
            <v>334359010700</v>
          </cell>
          <cell r="O368">
            <v>26.03</v>
          </cell>
          <cell r="P368">
            <v>0.8</v>
          </cell>
          <cell r="Q368">
            <v>849</v>
          </cell>
        </row>
        <row r="369">
          <cell r="A369" t="str">
            <v>롯데정밀화학</v>
          </cell>
          <cell r="B369" t="str">
            <v>004000</v>
          </cell>
          <cell r="C369" t="str">
            <v>2023</v>
          </cell>
          <cell r="D369" t="str">
            <v>12</v>
          </cell>
          <cell r="E369" t="str">
            <v>화학</v>
          </cell>
          <cell r="F369">
            <v>2.11</v>
          </cell>
          <cell r="G369" t="str">
            <v>-</v>
          </cell>
          <cell r="H369">
            <v>5000</v>
          </cell>
          <cell r="I369">
            <v>25800000</v>
          </cell>
          <cell r="J369">
            <v>2000</v>
          </cell>
          <cell r="K369">
            <v>27.984000000000002</v>
          </cell>
          <cell r="L369">
            <v>50940000000</v>
          </cell>
          <cell r="M369">
            <v>3.3</v>
          </cell>
          <cell r="N369">
            <v>1070700000000</v>
          </cell>
          <cell r="O369">
            <v>29.06</v>
          </cell>
          <cell r="P369">
            <v>0.45</v>
          </cell>
          <cell r="Q369">
            <v>1428</v>
          </cell>
        </row>
        <row r="370">
          <cell r="A370" t="str">
            <v>롯데지주</v>
          </cell>
          <cell r="B370" t="str">
            <v>004990</v>
          </cell>
          <cell r="C370" t="str">
            <v>2023</v>
          </cell>
          <cell r="D370" t="str">
            <v>12</v>
          </cell>
          <cell r="E370" t="str">
            <v>금융</v>
          </cell>
          <cell r="F370">
            <v>3.86</v>
          </cell>
          <cell r="G370" t="str">
            <v>-</v>
          </cell>
          <cell r="H370">
            <v>200</v>
          </cell>
          <cell r="I370">
            <v>104909237</v>
          </cell>
          <cell r="J370">
            <v>1500</v>
          </cell>
          <cell r="K370">
            <v>65.582999999999998</v>
          </cell>
          <cell r="L370">
            <v>107333676250</v>
          </cell>
          <cell r="M370">
            <v>5.3</v>
          </cell>
          <cell r="N370">
            <v>2864022170100</v>
          </cell>
          <cell r="O370" t="str">
            <v>-</v>
          </cell>
          <cell r="P370">
            <v>0.31</v>
          </cell>
          <cell r="Q370" t="str">
            <v>-</v>
          </cell>
        </row>
        <row r="371">
          <cell r="A371" t="str">
            <v>롯데칠성음료</v>
          </cell>
          <cell r="B371" t="str">
            <v>005300</v>
          </cell>
          <cell r="C371" t="str">
            <v>2023</v>
          </cell>
          <cell r="D371" t="str">
            <v>12</v>
          </cell>
          <cell r="E371" t="str">
            <v>음식료·담배</v>
          </cell>
          <cell r="F371">
            <v>1.7</v>
          </cell>
          <cell r="G371" t="str">
            <v>-</v>
          </cell>
          <cell r="H371">
            <v>500</v>
          </cell>
          <cell r="I371">
            <v>9278884</v>
          </cell>
          <cell r="J371">
            <v>3400</v>
          </cell>
          <cell r="K371">
            <v>20.532</v>
          </cell>
          <cell r="L371">
            <v>34188136150</v>
          </cell>
          <cell r="M371">
            <v>2.2999999999999998</v>
          </cell>
          <cell r="N371">
            <v>1145942174000</v>
          </cell>
          <cell r="O371">
            <v>21.01</v>
          </cell>
          <cell r="P371">
            <v>0.83</v>
          </cell>
          <cell r="Q371">
            <v>5878</v>
          </cell>
        </row>
        <row r="372">
          <cell r="A372" t="str">
            <v>롯데케미칼</v>
          </cell>
          <cell r="B372" t="str">
            <v>011170</v>
          </cell>
          <cell r="C372" t="str">
            <v>2023</v>
          </cell>
          <cell r="D372" t="str">
            <v>12</v>
          </cell>
          <cell r="E372" t="str">
            <v>화학</v>
          </cell>
          <cell r="F372">
            <v>2.11</v>
          </cell>
          <cell r="G372" t="str">
            <v>-</v>
          </cell>
          <cell r="H372">
            <v>5000</v>
          </cell>
          <cell r="I372">
            <v>42775419</v>
          </cell>
          <cell r="J372">
            <v>3500</v>
          </cell>
          <cell r="K372">
            <v>-376.16300000000001</v>
          </cell>
          <cell r="L372">
            <v>147617564500</v>
          </cell>
          <cell r="M372">
            <v>2.25</v>
          </cell>
          <cell r="N372">
            <v>2605023017100</v>
          </cell>
          <cell r="O372" t="str">
            <v>-</v>
          </cell>
          <cell r="P372">
            <v>0.18</v>
          </cell>
          <cell r="Q372" t="str">
            <v>-</v>
          </cell>
        </row>
        <row r="373">
          <cell r="A373" t="str">
            <v>롯데하이마트</v>
          </cell>
          <cell r="B373" t="str">
            <v>071840</v>
          </cell>
          <cell r="C373" t="str">
            <v>2023</v>
          </cell>
          <cell r="D373" t="str">
            <v>12</v>
          </cell>
          <cell r="E373" t="str">
            <v>유통</v>
          </cell>
          <cell r="F373">
            <v>2.13</v>
          </cell>
          <cell r="G373" t="str">
            <v>-</v>
          </cell>
          <cell r="H373">
            <v>5000</v>
          </cell>
          <cell r="I373">
            <v>23607712</v>
          </cell>
          <cell r="J373">
            <v>300</v>
          </cell>
          <cell r="K373">
            <v>-19.623999999999999</v>
          </cell>
          <cell r="L373">
            <v>6940713600</v>
          </cell>
          <cell r="M373">
            <v>2.9</v>
          </cell>
          <cell r="N373">
            <v>207039634240</v>
          </cell>
          <cell r="O373" t="str">
            <v>-</v>
          </cell>
          <cell r="P373">
            <v>0.22</v>
          </cell>
          <cell r="Q373" t="str">
            <v>-</v>
          </cell>
        </row>
        <row r="374">
          <cell r="A374" t="str">
            <v>리노공업</v>
          </cell>
          <cell r="B374" t="str">
            <v>058470</v>
          </cell>
          <cell r="C374" t="str">
            <v>2023</v>
          </cell>
          <cell r="D374" t="str">
            <v>12</v>
          </cell>
          <cell r="E374" t="str">
            <v>반도체</v>
          </cell>
          <cell r="F374">
            <v>0.59</v>
          </cell>
          <cell r="G374" t="str">
            <v>-</v>
          </cell>
          <cell r="H374">
            <v>500</v>
          </cell>
          <cell r="I374">
            <v>15242370</v>
          </cell>
          <cell r="J374">
            <v>3000</v>
          </cell>
          <cell r="K374">
            <v>41.052999999999997</v>
          </cell>
          <cell r="L374">
            <v>45537360000</v>
          </cell>
          <cell r="M374">
            <v>1.5</v>
          </cell>
          <cell r="N374">
            <v>3570525172500</v>
          </cell>
          <cell r="O374">
            <v>31.36</v>
          </cell>
          <cell r="P374">
            <v>5.7</v>
          </cell>
          <cell r="Q374">
            <v>1494</v>
          </cell>
        </row>
        <row r="375">
          <cell r="A375" t="str">
            <v>리드코프</v>
          </cell>
          <cell r="B375" t="str">
            <v>012700</v>
          </cell>
          <cell r="C375" t="str">
            <v>2023</v>
          </cell>
          <cell r="D375" t="str">
            <v>12</v>
          </cell>
          <cell r="E375" t="str">
            <v>유통</v>
          </cell>
          <cell r="F375">
            <v>0.63</v>
          </cell>
          <cell r="G375" t="str">
            <v>-</v>
          </cell>
          <cell r="H375">
            <v>500</v>
          </cell>
          <cell r="I375">
            <v>26446135</v>
          </cell>
          <cell r="J375">
            <v>200</v>
          </cell>
          <cell r="K375">
            <v>57.067999999999998</v>
          </cell>
          <cell r="L375">
            <v>5118970400</v>
          </cell>
          <cell r="M375">
            <v>3.2</v>
          </cell>
          <cell r="N375">
            <v>110941536325</v>
          </cell>
          <cell r="O375">
            <v>11.13</v>
          </cell>
          <cell r="P375">
            <v>0.26</v>
          </cell>
          <cell r="Q375">
            <v>377</v>
          </cell>
        </row>
        <row r="376">
          <cell r="A376" t="str">
            <v>린드먼아시아</v>
          </cell>
          <cell r="B376" t="str">
            <v>277070</v>
          </cell>
          <cell r="C376" t="str">
            <v>2023</v>
          </cell>
          <cell r="D376" t="str">
            <v>12</v>
          </cell>
          <cell r="E376" t="str">
            <v>금융</v>
          </cell>
          <cell r="F376">
            <v>0.34</v>
          </cell>
          <cell r="G376" t="str">
            <v>-</v>
          </cell>
          <cell r="H376">
            <v>500</v>
          </cell>
          <cell r="I376">
            <v>13692000</v>
          </cell>
          <cell r="J376">
            <v>43</v>
          </cell>
          <cell r="K376">
            <v>14.816000000000001</v>
          </cell>
          <cell r="L376">
            <v>544786350</v>
          </cell>
          <cell r="M376">
            <v>0.88</v>
          </cell>
          <cell r="N376">
            <v>71609160000</v>
          </cell>
          <cell r="O376">
            <v>19.739999999999998</v>
          </cell>
          <cell r="P376">
            <v>1.1200000000000001</v>
          </cell>
          <cell r="Q376">
            <v>265</v>
          </cell>
        </row>
        <row r="377">
          <cell r="A377" t="str">
            <v>링네트</v>
          </cell>
          <cell r="B377" t="str">
            <v>042500</v>
          </cell>
          <cell r="C377" t="str">
            <v>2023</v>
          </cell>
          <cell r="D377" t="str">
            <v>12</v>
          </cell>
          <cell r="E377" t="str">
            <v>컴퓨터서비스</v>
          </cell>
          <cell r="F377">
            <v>0.75</v>
          </cell>
          <cell r="G377" t="str">
            <v>-</v>
          </cell>
          <cell r="H377">
            <v>500</v>
          </cell>
          <cell r="I377">
            <v>15356878</v>
          </cell>
          <cell r="J377">
            <v>100</v>
          </cell>
          <cell r="K377">
            <v>9.6780000000000008</v>
          </cell>
          <cell r="L377">
            <v>1237752200</v>
          </cell>
          <cell r="M377">
            <v>2.4</v>
          </cell>
          <cell r="N377">
            <v>82955082900</v>
          </cell>
          <cell r="O377">
            <v>5.01</v>
          </cell>
          <cell r="P377">
            <v>0.65</v>
          </cell>
          <cell r="Q377">
            <v>869</v>
          </cell>
        </row>
        <row r="378">
          <cell r="A378" t="str">
            <v>마이크로컨텍솔</v>
          </cell>
          <cell r="B378" t="str">
            <v>098120</v>
          </cell>
          <cell r="C378" t="str">
            <v>2023</v>
          </cell>
          <cell r="D378" t="str">
            <v>12</v>
          </cell>
          <cell r="E378" t="str">
            <v>반도체</v>
          </cell>
          <cell r="F378">
            <v>0.59</v>
          </cell>
          <cell r="G378" t="str">
            <v>-</v>
          </cell>
          <cell r="H378">
            <v>500</v>
          </cell>
          <cell r="I378">
            <v>8312766</v>
          </cell>
          <cell r="J378">
            <v>80</v>
          </cell>
          <cell r="K378">
            <v>9.0030000000000001</v>
          </cell>
          <cell r="L378">
            <v>665021280</v>
          </cell>
          <cell r="M378">
            <v>0.6</v>
          </cell>
          <cell r="N378">
            <v>194518724400</v>
          </cell>
          <cell r="O378">
            <v>18.21</v>
          </cell>
          <cell r="P378">
            <v>2.99</v>
          </cell>
          <cell r="Q378">
            <v>1285</v>
          </cell>
        </row>
        <row r="379">
          <cell r="A379" t="str">
            <v>마크로젠</v>
          </cell>
          <cell r="B379" t="str">
            <v>038290</v>
          </cell>
          <cell r="C379" t="str">
            <v>2023</v>
          </cell>
          <cell r="D379" t="str">
            <v>12</v>
          </cell>
          <cell r="E379" t="str">
            <v>일반서비스</v>
          </cell>
          <cell r="F379">
            <v>0.56000000000000005</v>
          </cell>
          <cell r="G379" t="str">
            <v>-</v>
          </cell>
          <cell r="H379">
            <v>500</v>
          </cell>
          <cell r="I379">
            <v>10841400</v>
          </cell>
          <cell r="J379">
            <v>300</v>
          </cell>
          <cell r="K379">
            <v>-17.872</v>
          </cell>
          <cell r="L379">
            <v>2993717100</v>
          </cell>
          <cell r="M379">
            <v>1.5</v>
          </cell>
          <cell r="N379">
            <v>172595088000</v>
          </cell>
          <cell r="O379" t="str">
            <v>-</v>
          </cell>
          <cell r="P379">
            <v>1.07</v>
          </cell>
          <cell r="Q379" t="str">
            <v>-</v>
          </cell>
        </row>
        <row r="380">
          <cell r="A380" t="str">
            <v>매일유업</v>
          </cell>
          <cell r="B380" t="str">
            <v>267980</v>
          </cell>
          <cell r="C380" t="str">
            <v>2023</v>
          </cell>
          <cell r="D380" t="str">
            <v>12</v>
          </cell>
          <cell r="E380" t="str">
            <v>음식료·담배</v>
          </cell>
          <cell r="F380">
            <v>0.97</v>
          </cell>
          <cell r="G380" t="str">
            <v>-</v>
          </cell>
          <cell r="H380">
            <v>500</v>
          </cell>
          <cell r="I380">
            <v>7843638</v>
          </cell>
          <cell r="J380">
            <v>1200</v>
          </cell>
          <cell r="K380">
            <v>15.651999999999999</v>
          </cell>
          <cell r="L380">
            <v>8616543600</v>
          </cell>
          <cell r="M380">
            <v>2.87</v>
          </cell>
          <cell r="N380">
            <v>287077150800</v>
          </cell>
          <cell r="O380">
            <v>5.81</v>
          </cell>
          <cell r="P380">
            <v>0.46</v>
          </cell>
          <cell r="Q380">
            <v>6304</v>
          </cell>
        </row>
        <row r="381">
          <cell r="A381" t="str">
            <v>매일홀딩스</v>
          </cell>
          <cell r="B381" t="str">
            <v>005990</v>
          </cell>
          <cell r="C381" t="str">
            <v>2023</v>
          </cell>
          <cell r="D381" t="str">
            <v>12</v>
          </cell>
          <cell r="E381" t="str">
            <v>음식료·담배</v>
          </cell>
          <cell r="F381">
            <v>0.97</v>
          </cell>
          <cell r="G381" t="str">
            <v>-</v>
          </cell>
          <cell r="H381">
            <v>500</v>
          </cell>
          <cell r="I381">
            <v>13718304</v>
          </cell>
          <cell r="J381">
            <v>200</v>
          </cell>
          <cell r="K381">
            <v>2.899</v>
          </cell>
          <cell r="L381">
            <v>2503359200</v>
          </cell>
          <cell r="M381">
            <v>2.4500000000000002</v>
          </cell>
          <cell r="N381">
            <v>147197401920</v>
          </cell>
          <cell r="O381">
            <v>5.51</v>
          </cell>
          <cell r="P381">
            <v>0.33</v>
          </cell>
          <cell r="Q381">
            <v>1947</v>
          </cell>
        </row>
        <row r="382">
          <cell r="A382" t="str">
            <v>매커스</v>
          </cell>
          <cell r="B382" t="str">
            <v>093520</v>
          </cell>
          <cell r="C382" t="str">
            <v>2023</v>
          </cell>
          <cell r="D382" t="str">
            <v>12</v>
          </cell>
          <cell r="E382" t="str">
            <v>유통</v>
          </cell>
          <cell r="F382">
            <v>0.63</v>
          </cell>
          <cell r="G382" t="str">
            <v>-</v>
          </cell>
          <cell r="H382">
            <v>500</v>
          </cell>
          <cell r="I382">
            <v>16163092</v>
          </cell>
          <cell r="J382">
            <v>150</v>
          </cell>
          <cell r="K382">
            <v>7.585</v>
          </cell>
          <cell r="L382">
            <v>1543528200</v>
          </cell>
          <cell r="M382">
            <v>1.2</v>
          </cell>
          <cell r="N382">
            <v>296008622800</v>
          </cell>
          <cell r="O382">
            <v>10.54</v>
          </cell>
          <cell r="P382">
            <v>1.76</v>
          </cell>
          <cell r="Q382">
            <v>1983</v>
          </cell>
        </row>
        <row r="383">
          <cell r="A383" t="str">
            <v>멀티캠퍼스</v>
          </cell>
          <cell r="B383" t="str">
            <v>067280</v>
          </cell>
          <cell r="C383" t="str">
            <v>2023</v>
          </cell>
          <cell r="D383" t="str">
            <v>12</v>
          </cell>
          <cell r="E383" t="str">
            <v>디지털컨텐츠</v>
          </cell>
          <cell r="F383">
            <v>0.42</v>
          </cell>
          <cell r="G383" t="str">
            <v>-</v>
          </cell>
          <cell r="H383">
            <v>500</v>
          </cell>
          <cell r="I383">
            <v>5926779</v>
          </cell>
          <cell r="J383">
            <v>1600</v>
          </cell>
          <cell r="K383">
            <v>29.69</v>
          </cell>
          <cell r="L383">
            <v>9482846400</v>
          </cell>
          <cell r="M383">
            <v>4.8</v>
          </cell>
          <cell r="N383">
            <v>192323978550</v>
          </cell>
          <cell r="O383">
            <v>6.19</v>
          </cell>
          <cell r="P383">
            <v>0.89</v>
          </cell>
          <cell r="Q383">
            <v>5242</v>
          </cell>
        </row>
        <row r="384">
          <cell r="A384" t="str">
            <v>메가스터디</v>
          </cell>
          <cell r="B384" t="str">
            <v>072870</v>
          </cell>
          <cell r="C384" t="str">
            <v>2023</v>
          </cell>
          <cell r="D384" t="str">
            <v>12</v>
          </cell>
          <cell r="E384" t="str">
            <v>출판·매체복제</v>
          </cell>
          <cell r="F384">
            <v>0.74</v>
          </cell>
          <cell r="G384" t="str">
            <v>-</v>
          </cell>
          <cell r="H384">
            <v>500</v>
          </cell>
          <cell r="I384">
            <v>11920959</v>
          </cell>
          <cell r="J384">
            <v>850</v>
          </cell>
          <cell r="K384">
            <v>47.795999999999999</v>
          </cell>
          <cell r="L384">
            <v>9695951700</v>
          </cell>
          <cell r="M384">
            <v>7.3</v>
          </cell>
          <cell r="N384">
            <v>131965016130</v>
          </cell>
          <cell r="O384">
            <v>7.84</v>
          </cell>
          <cell r="P384">
            <v>0.4</v>
          </cell>
          <cell r="Q384">
            <v>1412</v>
          </cell>
        </row>
        <row r="385">
          <cell r="A385" t="str">
            <v>메가스터디교육</v>
          </cell>
          <cell r="B385" t="str">
            <v>215200</v>
          </cell>
          <cell r="C385" t="str">
            <v>2023</v>
          </cell>
          <cell r="D385" t="str">
            <v>12</v>
          </cell>
          <cell r="E385" t="str">
            <v>일반서비스</v>
          </cell>
          <cell r="F385">
            <v>0.56000000000000005</v>
          </cell>
          <cell r="G385" t="str">
            <v>-</v>
          </cell>
          <cell r="H385">
            <v>100</v>
          </cell>
          <cell r="I385">
            <v>11694474</v>
          </cell>
          <cell r="J385">
            <v>2000</v>
          </cell>
          <cell r="K385">
            <v>24.209</v>
          </cell>
          <cell r="L385">
            <v>23190140000</v>
          </cell>
          <cell r="M385">
            <v>3.2</v>
          </cell>
          <cell r="N385">
            <v>525080741250</v>
          </cell>
          <cell r="O385">
            <v>11.61</v>
          </cell>
          <cell r="P385">
            <v>1.17</v>
          </cell>
          <cell r="Q385">
            <v>4199</v>
          </cell>
        </row>
        <row r="386">
          <cell r="A386" t="str">
            <v>메디아나</v>
          </cell>
          <cell r="B386" t="str">
            <v>041920</v>
          </cell>
          <cell r="C386" t="str">
            <v>2023</v>
          </cell>
          <cell r="D386" t="str">
            <v>12</v>
          </cell>
          <cell r="E386" t="str">
            <v>의료·정밀기기</v>
          </cell>
          <cell r="F386">
            <v>0.46</v>
          </cell>
          <cell r="G386" t="str">
            <v>-</v>
          </cell>
          <cell r="H386">
            <v>500</v>
          </cell>
          <cell r="I386">
            <v>16000000</v>
          </cell>
          <cell r="J386">
            <v>25</v>
          </cell>
          <cell r="K386">
            <v>4.4870000000000001</v>
          </cell>
          <cell r="L386">
            <v>399040675</v>
          </cell>
          <cell r="M386">
            <v>0.3</v>
          </cell>
          <cell r="N386">
            <v>104336031030</v>
          </cell>
          <cell r="O386">
            <v>16.7</v>
          </cell>
          <cell r="P386">
            <v>0.81</v>
          </cell>
          <cell r="Q386">
            <v>336</v>
          </cell>
        </row>
        <row r="387">
          <cell r="A387" t="str">
            <v>메디톡스</v>
          </cell>
          <cell r="B387" t="str">
            <v>086900</v>
          </cell>
          <cell r="C387" t="str">
            <v>2023</v>
          </cell>
          <cell r="D387" t="str">
            <v>12</v>
          </cell>
          <cell r="E387" t="str">
            <v>제약</v>
          </cell>
          <cell r="F387">
            <v>0.41</v>
          </cell>
          <cell r="G387" t="str">
            <v>-</v>
          </cell>
          <cell r="H387">
            <v>500</v>
          </cell>
          <cell r="I387">
            <v>7298468</v>
          </cell>
          <cell r="J387">
            <v>1100</v>
          </cell>
          <cell r="K387">
            <v>86.915000000000006</v>
          </cell>
          <cell r="L387">
            <v>8422101262</v>
          </cell>
          <cell r="M387">
            <v>0.5</v>
          </cell>
          <cell r="N387">
            <v>885307686100</v>
          </cell>
          <cell r="O387">
            <v>51.03</v>
          </cell>
          <cell r="P387">
            <v>1.85</v>
          </cell>
          <cell r="Q387">
            <v>2377</v>
          </cell>
        </row>
        <row r="388">
          <cell r="A388" t="str">
            <v>메리츠금융지주</v>
          </cell>
          <cell r="B388" t="str">
            <v>138040</v>
          </cell>
          <cell r="C388" t="str">
            <v>2023</v>
          </cell>
          <cell r="D388" t="str">
            <v>12</v>
          </cell>
          <cell r="E388" t="str">
            <v>금융</v>
          </cell>
          <cell r="F388">
            <v>3.86</v>
          </cell>
          <cell r="G388" t="str">
            <v>-</v>
          </cell>
          <cell r="H388">
            <v>500</v>
          </cell>
          <cell r="I388">
            <v>203372114</v>
          </cell>
          <cell r="J388">
            <v>2360</v>
          </cell>
          <cell r="K388">
            <v>21.094000000000001</v>
          </cell>
          <cell r="L388">
            <v>448333971920</v>
          </cell>
          <cell r="M388">
            <v>4.0999999999999996</v>
          </cell>
          <cell r="N388">
            <v>21745748338400</v>
          </cell>
          <cell r="O388">
            <v>9.85</v>
          </cell>
          <cell r="P388">
            <v>2.15</v>
          </cell>
          <cell r="Q388">
            <v>12259</v>
          </cell>
        </row>
        <row r="389">
          <cell r="A389" t="str">
            <v>메쎄이상</v>
          </cell>
          <cell r="B389" t="str">
            <v>408920</v>
          </cell>
          <cell r="C389" t="str">
            <v>2023</v>
          </cell>
          <cell r="D389" t="str">
            <v>12</v>
          </cell>
          <cell r="E389" t="str">
            <v>일반서비스</v>
          </cell>
          <cell r="F389">
            <v>0.56000000000000005</v>
          </cell>
          <cell r="G389" t="str">
            <v>-</v>
          </cell>
          <cell r="H389">
            <v>100</v>
          </cell>
          <cell r="I389">
            <v>43232455</v>
          </cell>
          <cell r="J389">
            <v>50</v>
          </cell>
          <cell r="K389">
            <v>38.854999999999997</v>
          </cell>
          <cell r="L389">
            <v>2156831600</v>
          </cell>
          <cell r="M389">
            <v>2</v>
          </cell>
          <cell r="N389">
            <v>132507474575</v>
          </cell>
          <cell r="O389">
            <v>9.73</v>
          </cell>
          <cell r="P389">
            <v>1.89</v>
          </cell>
          <cell r="Q389">
            <v>315</v>
          </cell>
        </row>
        <row r="390">
          <cell r="A390" t="str">
            <v>메타바이오메드</v>
          </cell>
          <cell r="B390" t="str">
            <v>059210</v>
          </cell>
          <cell r="C390" t="str">
            <v>2023</v>
          </cell>
          <cell r="D390" t="str">
            <v>12</v>
          </cell>
          <cell r="E390" t="str">
            <v>제약</v>
          </cell>
          <cell r="F390">
            <v>0.41</v>
          </cell>
          <cell r="G390" t="str">
            <v>-</v>
          </cell>
          <cell r="H390">
            <v>500</v>
          </cell>
          <cell r="I390">
            <v>23862351</v>
          </cell>
          <cell r="J390">
            <v>20</v>
          </cell>
          <cell r="K390">
            <v>4.66</v>
          </cell>
          <cell r="L390">
            <v>457422160</v>
          </cell>
          <cell r="M390">
            <v>0.4</v>
          </cell>
          <cell r="N390">
            <v>166987393530</v>
          </cell>
          <cell r="O390">
            <v>6.21</v>
          </cell>
          <cell r="P390">
            <v>1.48</v>
          </cell>
          <cell r="Q390">
            <v>977</v>
          </cell>
        </row>
        <row r="391">
          <cell r="A391" t="str">
            <v>명신산업</v>
          </cell>
          <cell r="B391" t="str">
            <v>009900</v>
          </cell>
          <cell r="C391" t="str">
            <v>2023</v>
          </cell>
          <cell r="D391" t="str">
            <v>12</v>
          </cell>
          <cell r="E391" t="str">
            <v>운송장비·부품</v>
          </cell>
          <cell r="F391">
            <v>2.09</v>
          </cell>
          <cell r="G391" t="str">
            <v>-</v>
          </cell>
          <cell r="H391">
            <v>500</v>
          </cell>
          <cell r="I391">
            <v>52470133</v>
          </cell>
          <cell r="J391">
            <v>100</v>
          </cell>
          <cell r="K391">
            <v>3.4369999999999998</v>
          </cell>
          <cell r="L391">
            <v>5247013300</v>
          </cell>
          <cell r="M391">
            <v>0.6</v>
          </cell>
          <cell r="N391">
            <v>472755898330</v>
          </cell>
          <cell r="O391">
            <v>3.66</v>
          </cell>
          <cell r="P391">
            <v>0.68</v>
          </cell>
          <cell r="Q391">
            <v>2460</v>
          </cell>
        </row>
        <row r="392">
          <cell r="A392" t="str">
            <v>모나리자</v>
          </cell>
          <cell r="B392" t="str">
            <v>012690</v>
          </cell>
          <cell r="C392" t="str">
            <v>2023</v>
          </cell>
          <cell r="D392" t="str">
            <v>12</v>
          </cell>
          <cell r="E392" t="str">
            <v>종이·목재</v>
          </cell>
          <cell r="F392">
            <v>2.62</v>
          </cell>
          <cell r="G392" t="str">
            <v>-</v>
          </cell>
          <cell r="H392">
            <v>500</v>
          </cell>
          <cell r="I392">
            <v>36571255</v>
          </cell>
          <cell r="J392">
            <v>150</v>
          </cell>
          <cell r="K392">
            <v>59.975000000000001</v>
          </cell>
          <cell r="L392">
            <v>5484116250</v>
          </cell>
          <cell r="M392">
            <v>5.4</v>
          </cell>
          <cell r="N392">
            <v>94536694175</v>
          </cell>
          <cell r="O392">
            <v>76.03</v>
          </cell>
          <cell r="P392">
            <v>1.17</v>
          </cell>
          <cell r="Q392">
            <v>34</v>
          </cell>
        </row>
        <row r="393">
          <cell r="A393" t="str">
            <v>모나미</v>
          </cell>
          <cell r="B393" t="str">
            <v>005360</v>
          </cell>
          <cell r="C393" t="str">
            <v>2023</v>
          </cell>
          <cell r="D393" t="str">
            <v>12</v>
          </cell>
          <cell r="E393" t="str">
            <v>유통</v>
          </cell>
          <cell r="F393">
            <v>2.13</v>
          </cell>
          <cell r="G393" t="str">
            <v>-</v>
          </cell>
          <cell r="H393">
            <v>1000</v>
          </cell>
          <cell r="I393">
            <v>18897307</v>
          </cell>
          <cell r="J393">
            <v>50</v>
          </cell>
          <cell r="K393">
            <v>-16.510000000000002</v>
          </cell>
          <cell r="L393">
            <v>944865350</v>
          </cell>
          <cell r="M393">
            <v>1.6</v>
          </cell>
          <cell r="N393">
            <v>38833965885</v>
          </cell>
          <cell r="O393" t="str">
            <v>-</v>
          </cell>
          <cell r="P393">
            <v>0.42</v>
          </cell>
          <cell r="Q393" t="str">
            <v>-</v>
          </cell>
        </row>
        <row r="394">
          <cell r="A394" t="str">
            <v>모델솔루션</v>
          </cell>
          <cell r="B394" t="str">
            <v>417970</v>
          </cell>
          <cell r="C394" t="str">
            <v>2023</v>
          </cell>
          <cell r="D394" t="str">
            <v>12</v>
          </cell>
          <cell r="E394" t="str">
            <v>기계·장비</v>
          </cell>
          <cell r="F394">
            <v>0.49</v>
          </cell>
          <cell r="G394" t="str">
            <v>-</v>
          </cell>
          <cell r="H394">
            <v>500</v>
          </cell>
          <cell r="I394">
            <v>6396700</v>
          </cell>
          <cell r="J394">
            <v>40</v>
          </cell>
          <cell r="K394">
            <v>24.003</v>
          </cell>
          <cell r="L394">
            <v>255868000</v>
          </cell>
          <cell r="M394">
            <v>0.27</v>
          </cell>
          <cell r="N394">
            <v>69084360000</v>
          </cell>
          <cell r="O394">
            <v>13.06</v>
          </cell>
          <cell r="P394">
            <v>1.03</v>
          </cell>
          <cell r="Q394">
            <v>827</v>
          </cell>
        </row>
        <row r="395">
          <cell r="A395" t="str">
            <v>모두투어</v>
          </cell>
          <cell r="B395" t="str">
            <v>080160</v>
          </cell>
          <cell r="C395" t="str">
            <v>2023</v>
          </cell>
          <cell r="D395" t="str">
            <v>12</v>
          </cell>
          <cell r="E395" t="str">
            <v>일반서비스</v>
          </cell>
          <cell r="F395">
            <v>0.56000000000000005</v>
          </cell>
          <cell r="G395" t="str">
            <v>-</v>
          </cell>
          <cell r="H395">
            <v>500</v>
          </cell>
          <cell r="I395">
            <v>18900000</v>
          </cell>
          <cell r="J395">
            <v>250</v>
          </cell>
          <cell r="K395">
            <v>33.46</v>
          </cell>
          <cell r="L395">
            <v>4412769750</v>
          </cell>
          <cell r="M395">
            <v>1.6</v>
          </cell>
          <cell r="N395">
            <v>233226000000</v>
          </cell>
          <cell r="O395">
            <v>19.84</v>
          </cell>
          <cell r="P395">
            <v>3</v>
          </cell>
          <cell r="Q395">
            <v>622</v>
          </cell>
        </row>
        <row r="396">
          <cell r="A396" t="str">
            <v>모베이스</v>
          </cell>
          <cell r="B396" t="str">
            <v>101330</v>
          </cell>
          <cell r="C396" t="str">
            <v>2023</v>
          </cell>
          <cell r="D396" t="str">
            <v>12</v>
          </cell>
          <cell r="E396" t="str">
            <v>IT부품</v>
          </cell>
          <cell r="F396">
            <v>0.66</v>
          </cell>
          <cell r="G396" t="str">
            <v>-</v>
          </cell>
          <cell r="H396">
            <v>500</v>
          </cell>
          <cell r="I396">
            <v>23147029</v>
          </cell>
          <cell r="J396">
            <v>70</v>
          </cell>
          <cell r="K396">
            <v>4.45</v>
          </cell>
          <cell r="L396">
            <v>909657840</v>
          </cell>
          <cell r="M396">
            <v>2</v>
          </cell>
          <cell r="N396">
            <v>73491817075</v>
          </cell>
          <cell r="O396">
            <v>2.63</v>
          </cell>
          <cell r="P396">
            <v>0.21</v>
          </cell>
          <cell r="Q396">
            <v>1206</v>
          </cell>
        </row>
        <row r="397">
          <cell r="A397" t="str">
            <v>모코엠시스</v>
          </cell>
          <cell r="B397" t="str">
            <v>333050</v>
          </cell>
          <cell r="C397" t="str">
            <v>2023</v>
          </cell>
          <cell r="D397" t="str">
            <v>12</v>
          </cell>
          <cell r="E397" t="str">
            <v>소프트웨어</v>
          </cell>
          <cell r="F397">
            <v>0.55000000000000004</v>
          </cell>
          <cell r="G397" t="str">
            <v>-</v>
          </cell>
          <cell r="H397">
            <v>100</v>
          </cell>
          <cell r="I397">
            <v>23551534</v>
          </cell>
          <cell r="J397">
            <v>14</v>
          </cell>
          <cell r="K397">
            <v>30.468</v>
          </cell>
          <cell r="L397">
            <v>329661248</v>
          </cell>
          <cell r="M397">
            <v>1</v>
          </cell>
          <cell r="N397">
            <v>35073989550</v>
          </cell>
          <cell r="O397">
            <v>14.11</v>
          </cell>
          <cell r="P397">
            <v>1.55</v>
          </cell>
          <cell r="Q397">
            <v>101</v>
          </cell>
        </row>
        <row r="398">
          <cell r="A398" t="str">
            <v>모토닉</v>
          </cell>
          <cell r="B398" t="str">
            <v>009680</v>
          </cell>
          <cell r="C398" t="str">
            <v>2023</v>
          </cell>
          <cell r="D398" t="str">
            <v>12</v>
          </cell>
          <cell r="E398" t="str">
            <v>운송장비·부품</v>
          </cell>
          <cell r="F398">
            <v>2.09</v>
          </cell>
          <cell r="G398" t="str">
            <v>-</v>
          </cell>
          <cell r="H398">
            <v>500</v>
          </cell>
          <cell r="I398">
            <v>33000000</v>
          </cell>
          <cell r="J398">
            <v>450</v>
          </cell>
          <cell r="K398">
            <v>35.421999999999997</v>
          </cell>
          <cell r="L398">
            <v>9732430800</v>
          </cell>
          <cell r="M398">
            <v>5.29</v>
          </cell>
          <cell r="N398">
            <v>284707500000</v>
          </cell>
          <cell r="O398">
            <v>6.78</v>
          </cell>
          <cell r="P398">
            <v>0.47</v>
          </cell>
          <cell r="Q398">
            <v>1496</v>
          </cell>
        </row>
        <row r="399">
          <cell r="A399" t="str">
            <v>무림P&amp;P</v>
          </cell>
          <cell r="B399" t="str">
            <v>009580</v>
          </cell>
          <cell r="C399" t="str">
            <v>2023</v>
          </cell>
          <cell r="D399" t="str">
            <v>12</v>
          </cell>
          <cell r="E399" t="str">
            <v>종이·목재</v>
          </cell>
          <cell r="F399">
            <v>2.62</v>
          </cell>
          <cell r="G399" t="str">
            <v>-</v>
          </cell>
          <cell r="H399">
            <v>2500</v>
          </cell>
          <cell r="I399">
            <v>62368324</v>
          </cell>
          <cell r="J399">
            <v>100</v>
          </cell>
          <cell r="K399">
            <v>-28.824999999999999</v>
          </cell>
          <cell r="L399">
            <v>6236377800</v>
          </cell>
          <cell r="M399">
            <v>3.2</v>
          </cell>
          <cell r="N399">
            <v>170577366140</v>
          </cell>
          <cell r="O399">
            <v>7.58</v>
          </cell>
          <cell r="P399">
            <v>0.27</v>
          </cell>
          <cell r="Q399">
            <v>361</v>
          </cell>
        </row>
        <row r="400">
          <cell r="A400" t="str">
            <v>무림SP</v>
          </cell>
          <cell r="B400" t="str">
            <v>001810</v>
          </cell>
          <cell r="C400" t="str">
            <v>2023</v>
          </cell>
          <cell r="D400" t="str">
            <v>12</v>
          </cell>
          <cell r="E400" t="str">
            <v>종이·목재</v>
          </cell>
          <cell r="F400">
            <v>0.4</v>
          </cell>
          <cell r="G400" t="str">
            <v>-</v>
          </cell>
          <cell r="H400">
            <v>500</v>
          </cell>
          <cell r="I400">
            <v>22137500</v>
          </cell>
          <cell r="J400">
            <v>10</v>
          </cell>
          <cell r="K400">
            <v>-3.8620000000000001</v>
          </cell>
          <cell r="L400">
            <v>221375000</v>
          </cell>
          <cell r="M400">
            <v>0.5</v>
          </cell>
          <cell r="N400">
            <v>33449762500</v>
          </cell>
          <cell r="O400">
            <v>10.14</v>
          </cell>
          <cell r="P400">
            <v>0.17</v>
          </cell>
          <cell r="Q400">
            <v>149</v>
          </cell>
        </row>
        <row r="401">
          <cell r="A401" t="str">
            <v>무림페이퍼</v>
          </cell>
          <cell r="B401" t="str">
            <v>009200</v>
          </cell>
          <cell r="C401" t="str">
            <v>2023</v>
          </cell>
          <cell r="D401" t="str">
            <v>12</v>
          </cell>
          <cell r="E401" t="str">
            <v>종이·목재</v>
          </cell>
          <cell r="F401">
            <v>2.62</v>
          </cell>
          <cell r="G401" t="str">
            <v>-</v>
          </cell>
          <cell r="H401">
            <v>2500</v>
          </cell>
          <cell r="I401">
            <v>41609310</v>
          </cell>
          <cell r="J401">
            <v>75</v>
          </cell>
          <cell r="K401">
            <v>222.589</v>
          </cell>
          <cell r="L401">
            <v>3120698250</v>
          </cell>
          <cell r="M401">
            <v>3.5</v>
          </cell>
          <cell r="N401">
            <v>88627830300</v>
          </cell>
          <cell r="O401">
            <v>2.1800000000000002</v>
          </cell>
          <cell r="P401">
            <v>0.2</v>
          </cell>
          <cell r="Q401">
            <v>978</v>
          </cell>
        </row>
        <row r="402">
          <cell r="A402" t="str">
            <v>무학</v>
          </cell>
          <cell r="B402" t="str">
            <v>033920</v>
          </cell>
          <cell r="C402" t="str">
            <v>2023</v>
          </cell>
          <cell r="D402" t="str">
            <v>12</v>
          </cell>
          <cell r="E402" t="str">
            <v>음식료·담배</v>
          </cell>
          <cell r="F402">
            <v>1.7</v>
          </cell>
          <cell r="G402" t="str">
            <v>-</v>
          </cell>
          <cell r="H402">
            <v>200</v>
          </cell>
          <cell r="I402">
            <v>28500000</v>
          </cell>
          <cell r="J402">
            <v>230</v>
          </cell>
          <cell r="K402">
            <v>9.3109999999999999</v>
          </cell>
          <cell r="L402">
            <v>6091979640</v>
          </cell>
          <cell r="M402">
            <v>4.18</v>
          </cell>
          <cell r="N402">
            <v>228855000000</v>
          </cell>
          <cell r="O402">
            <v>4.3899999999999997</v>
          </cell>
          <cell r="P402">
            <v>0.37</v>
          </cell>
          <cell r="Q402">
            <v>1828</v>
          </cell>
        </row>
        <row r="403">
          <cell r="A403" t="str">
            <v>문배철강</v>
          </cell>
          <cell r="B403" t="str">
            <v>008420</v>
          </cell>
          <cell r="C403" t="str">
            <v>2023</v>
          </cell>
          <cell r="D403" t="str">
            <v>12</v>
          </cell>
          <cell r="E403" t="str">
            <v>금속</v>
          </cell>
          <cell r="F403">
            <v>2.37</v>
          </cell>
          <cell r="G403" t="str">
            <v>-</v>
          </cell>
          <cell r="H403">
            <v>500</v>
          </cell>
          <cell r="I403">
            <v>20503505</v>
          </cell>
          <cell r="J403">
            <v>50</v>
          </cell>
          <cell r="K403">
            <v>5.202</v>
          </cell>
          <cell r="L403">
            <v>965572150</v>
          </cell>
          <cell r="M403">
            <v>1.59</v>
          </cell>
          <cell r="N403">
            <v>47670649125</v>
          </cell>
          <cell r="O403">
            <v>6.72</v>
          </cell>
          <cell r="P403">
            <v>0.23</v>
          </cell>
          <cell r="Q403">
            <v>346</v>
          </cell>
        </row>
        <row r="404">
          <cell r="A404" t="str">
            <v>미래에셋증권</v>
          </cell>
          <cell r="B404" t="str">
            <v>006800</v>
          </cell>
          <cell r="C404" t="str">
            <v>2023</v>
          </cell>
          <cell r="D404" t="str">
            <v>12</v>
          </cell>
          <cell r="E404" t="str">
            <v>증권</v>
          </cell>
          <cell r="F404">
            <v>3.7</v>
          </cell>
          <cell r="G404" t="str">
            <v>-</v>
          </cell>
          <cell r="H404">
            <v>5000</v>
          </cell>
          <cell r="I404">
            <v>605316408</v>
          </cell>
          <cell r="J404">
            <v>150</v>
          </cell>
          <cell r="K404">
            <v>26.582000000000001</v>
          </cell>
          <cell r="L404">
            <v>89808285450</v>
          </cell>
          <cell r="M404">
            <v>1.7</v>
          </cell>
          <cell r="N404">
            <v>10727651634480</v>
          </cell>
          <cell r="O404">
            <v>12.17</v>
          </cell>
          <cell r="P404">
            <v>0.91</v>
          </cell>
          <cell r="Q404">
            <v>1545</v>
          </cell>
        </row>
        <row r="405">
          <cell r="A405" t="str">
            <v>미래컴퍼니</v>
          </cell>
          <cell r="B405" t="str">
            <v>049950</v>
          </cell>
          <cell r="C405" t="str">
            <v>2023</v>
          </cell>
          <cell r="D405" t="str">
            <v>12</v>
          </cell>
          <cell r="E405" t="str">
            <v>기계·장비</v>
          </cell>
          <cell r="F405">
            <v>0.49</v>
          </cell>
          <cell r="G405" t="str">
            <v>-</v>
          </cell>
          <cell r="H405">
            <v>500</v>
          </cell>
          <cell r="I405">
            <v>8817884</v>
          </cell>
          <cell r="J405">
            <v>100</v>
          </cell>
          <cell r="K405">
            <v>22.398</v>
          </cell>
          <cell r="L405">
            <v>792662900</v>
          </cell>
          <cell r="M405">
            <v>0.3</v>
          </cell>
          <cell r="N405">
            <v>140116176760</v>
          </cell>
          <cell r="O405" t="str">
            <v>-</v>
          </cell>
          <cell r="P405">
            <v>1</v>
          </cell>
          <cell r="Q405" t="str">
            <v>-</v>
          </cell>
        </row>
        <row r="406">
          <cell r="A406" t="str">
            <v>미스토홀딩스</v>
          </cell>
          <cell r="B406" t="str">
            <v>081660</v>
          </cell>
          <cell r="C406" t="str">
            <v>2023</v>
          </cell>
          <cell r="D406" t="str">
            <v>12</v>
          </cell>
          <cell r="E406" t="str">
            <v>유통</v>
          </cell>
          <cell r="F406">
            <v>2.13</v>
          </cell>
          <cell r="G406" t="str">
            <v>-</v>
          </cell>
          <cell r="H406">
            <v>1000</v>
          </cell>
          <cell r="I406">
            <v>60752222</v>
          </cell>
          <cell r="J406">
            <v>1090</v>
          </cell>
          <cell r="K406">
            <v>42.796999999999997</v>
          </cell>
          <cell r="L406">
            <v>65504464510</v>
          </cell>
          <cell r="M406">
            <v>2.8</v>
          </cell>
          <cell r="N406">
            <v>2199507707400</v>
          </cell>
          <cell r="O406">
            <v>25.83</v>
          </cell>
          <cell r="P406">
            <v>1.0900000000000001</v>
          </cell>
          <cell r="Q406">
            <v>1417</v>
          </cell>
        </row>
        <row r="407">
          <cell r="A407" t="str">
            <v>미원상사</v>
          </cell>
          <cell r="B407" t="str">
            <v>002840</v>
          </cell>
          <cell r="C407" t="str">
            <v>2023</v>
          </cell>
          <cell r="D407" t="str">
            <v>12</v>
          </cell>
          <cell r="E407" t="str">
            <v>화학</v>
          </cell>
          <cell r="F407">
            <v>2.11</v>
          </cell>
          <cell r="G407" t="str">
            <v>-</v>
          </cell>
          <cell r="H407">
            <v>500</v>
          </cell>
          <cell r="I407">
            <v>4750000</v>
          </cell>
          <cell r="J407">
            <v>2000</v>
          </cell>
          <cell r="K407">
            <v>15.571</v>
          </cell>
          <cell r="L407">
            <v>9500965000</v>
          </cell>
          <cell r="M407">
            <v>1.18</v>
          </cell>
          <cell r="N407">
            <v>776625000000</v>
          </cell>
          <cell r="O407">
            <v>15.15</v>
          </cell>
          <cell r="P407">
            <v>1.9</v>
          </cell>
          <cell r="Q407">
            <v>10790</v>
          </cell>
        </row>
        <row r="408">
          <cell r="A408" t="str">
            <v>미원에스씨</v>
          </cell>
          <cell r="B408" t="str">
            <v>268280</v>
          </cell>
          <cell r="C408" t="str">
            <v>2023</v>
          </cell>
          <cell r="D408" t="str">
            <v>12</v>
          </cell>
          <cell r="E408" t="str">
            <v>화학</v>
          </cell>
          <cell r="F408">
            <v>2.11</v>
          </cell>
          <cell r="G408" t="str">
            <v>-</v>
          </cell>
          <cell r="H408">
            <v>500</v>
          </cell>
          <cell r="I408">
            <v>5000000</v>
          </cell>
          <cell r="J408">
            <v>2100</v>
          </cell>
          <cell r="K408">
            <v>55.73</v>
          </cell>
          <cell r="L408">
            <v>10368574300</v>
          </cell>
          <cell r="M408">
            <v>1.5</v>
          </cell>
          <cell r="N408">
            <v>729000000000</v>
          </cell>
          <cell r="O408">
            <v>13.06</v>
          </cell>
          <cell r="P408">
            <v>1.75</v>
          </cell>
          <cell r="Q408">
            <v>11164</v>
          </cell>
        </row>
        <row r="409">
          <cell r="A409" t="str">
            <v>미원홀딩스</v>
          </cell>
          <cell r="B409" t="str">
            <v>107590</v>
          </cell>
          <cell r="C409" t="str">
            <v>2023</v>
          </cell>
          <cell r="D409" t="str">
            <v>12</v>
          </cell>
          <cell r="E409" t="str">
            <v>금융</v>
          </cell>
          <cell r="F409">
            <v>3.86</v>
          </cell>
          <cell r="G409" t="str">
            <v>-</v>
          </cell>
          <cell r="H409">
            <v>500</v>
          </cell>
          <cell r="I409">
            <v>2320000</v>
          </cell>
          <cell r="J409">
            <v>700</v>
          </cell>
          <cell r="K409">
            <v>9.5139999999999993</v>
          </cell>
          <cell r="L409">
            <v>1620815000</v>
          </cell>
          <cell r="M409">
            <v>0.9</v>
          </cell>
          <cell r="N409">
            <v>164488000000</v>
          </cell>
          <cell r="O409">
            <v>6.5</v>
          </cell>
          <cell r="P409">
            <v>0.63</v>
          </cell>
          <cell r="Q409">
            <v>10906</v>
          </cell>
        </row>
        <row r="410">
          <cell r="A410" t="str">
            <v>미원화학</v>
          </cell>
          <cell r="B410" t="str">
            <v>134380</v>
          </cell>
          <cell r="C410" t="str">
            <v>2023</v>
          </cell>
          <cell r="D410" t="str">
            <v>12</v>
          </cell>
          <cell r="E410" t="str">
            <v>화학</v>
          </cell>
          <cell r="F410">
            <v>2.11</v>
          </cell>
          <cell r="G410" t="str">
            <v>-</v>
          </cell>
          <cell r="H410">
            <v>1000</v>
          </cell>
          <cell r="I410">
            <v>2199268</v>
          </cell>
          <cell r="J410">
            <v>3500</v>
          </cell>
          <cell r="K410">
            <v>32.439</v>
          </cell>
          <cell r="L410">
            <v>7076313000</v>
          </cell>
          <cell r="M410">
            <v>4.99</v>
          </cell>
          <cell r="N410">
            <v>185398292400</v>
          </cell>
          <cell r="O410">
            <v>6.27</v>
          </cell>
          <cell r="P410">
            <v>1.04</v>
          </cell>
          <cell r="Q410">
            <v>13446</v>
          </cell>
        </row>
        <row r="411">
          <cell r="A411" t="str">
            <v>미창석유공업</v>
          </cell>
          <cell r="B411" t="str">
            <v>003650</v>
          </cell>
          <cell r="C411" t="str">
            <v>2023</v>
          </cell>
          <cell r="D411" t="str">
            <v>12</v>
          </cell>
          <cell r="E411" t="str">
            <v>화학</v>
          </cell>
          <cell r="F411">
            <v>2.11</v>
          </cell>
          <cell r="G411" t="str">
            <v>-</v>
          </cell>
          <cell r="H411">
            <v>5000</v>
          </cell>
          <cell r="I411">
            <v>1739672</v>
          </cell>
          <cell r="J411">
            <v>2800</v>
          </cell>
          <cell r="K411">
            <v>8.891</v>
          </cell>
          <cell r="L411">
            <v>4236341200</v>
          </cell>
          <cell r="M411">
            <v>3.8</v>
          </cell>
          <cell r="N411">
            <v>187014740000</v>
          </cell>
          <cell r="O411">
            <v>3.09</v>
          </cell>
          <cell r="P411">
            <v>0.39</v>
          </cell>
          <cell r="Q411">
            <v>34783</v>
          </cell>
        </row>
        <row r="412">
          <cell r="A412" t="str">
            <v>바디텍메드</v>
          </cell>
          <cell r="B412" t="str">
            <v>206640</v>
          </cell>
          <cell r="C412" t="str">
            <v>2023</v>
          </cell>
          <cell r="D412" t="str">
            <v>12</v>
          </cell>
          <cell r="E412" t="str">
            <v>제약</v>
          </cell>
          <cell r="F412">
            <v>0.41</v>
          </cell>
          <cell r="G412" t="str">
            <v>-</v>
          </cell>
          <cell r="H412">
            <v>1000</v>
          </cell>
          <cell r="I412">
            <v>23486560</v>
          </cell>
          <cell r="J412">
            <v>200</v>
          </cell>
          <cell r="K412">
            <v>16.475999999999999</v>
          </cell>
          <cell r="L412">
            <v>4393759200</v>
          </cell>
          <cell r="M412">
            <v>1.2</v>
          </cell>
          <cell r="N412">
            <v>329046705600</v>
          </cell>
          <cell r="O412">
            <v>11.28</v>
          </cell>
          <cell r="P412">
            <v>1.45</v>
          </cell>
          <cell r="Q412">
            <v>1242</v>
          </cell>
        </row>
        <row r="413">
          <cell r="A413" t="str">
            <v>바이오노트</v>
          </cell>
          <cell r="B413" t="str">
            <v>377740</v>
          </cell>
          <cell r="C413" t="str">
            <v>2023</v>
          </cell>
          <cell r="D413" t="str">
            <v>12</v>
          </cell>
          <cell r="E413" t="str">
            <v>제약</v>
          </cell>
          <cell r="F413">
            <v>0.23</v>
          </cell>
          <cell r="G413" t="str">
            <v>-</v>
          </cell>
          <cell r="H413">
            <v>500</v>
          </cell>
          <cell r="I413">
            <v>102056048</v>
          </cell>
          <cell r="J413">
            <v>200</v>
          </cell>
          <cell r="K413">
            <v>-99.581000000000003</v>
          </cell>
          <cell r="L413">
            <v>20411209600</v>
          </cell>
          <cell r="M413">
            <v>4.41</v>
          </cell>
          <cell r="N413">
            <v>551102659200</v>
          </cell>
          <cell r="O413">
            <v>9.9600000000000009</v>
          </cell>
          <cell r="P413">
            <v>0.33</v>
          </cell>
          <cell r="Q413">
            <v>542</v>
          </cell>
        </row>
        <row r="414">
          <cell r="A414" t="str">
            <v>바이오인프라</v>
          </cell>
          <cell r="B414" t="str">
            <v>199730</v>
          </cell>
          <cell r="C414" t="str">
            <v>2023</v>
          </cell>
          <cell r="D414" t="str">
            <v>12</v>
          </cell>
          <cell r="E414" t="str">
            <v>일반서비스</v>
          </cell>
          <cell r="F414">
            <v>0.56000000000000005</v>
          </cell>
          <cell r="G414" t="str">
            <v>-</v>
          </cell>
          <cell r="H414">
            <v>500</v>
          </cell>
          <cell r="I414">
            <v>4796867</v>
          </cell>
          <cell r="J414">
            <v>600</v>
          </cell>
          <cell r="K414">
            <v>143.834</v>
          </cell>
          <cell r="L414">
            <v>2878120200</v>
          </cell>
          <cell r="M414">
            <v>5.27</v>
          </cell>
          <cell r="N414">
            <v>27094524190</v>
          </cell>
          <cell r="O414" t="str">
            <v>-</v>
          </cell>
          <cell r="P414">
            <v>0.98</v>
          </cell>
          <cell r="Q414" t="str">
            <v>-</v>
          </cell>
        </row>
        <row r="415">
          <cell r="A415" t="str">
            <v>바이오플러스</v>
          </cell>
          <cell r="B415" t="str">
            <v>099430</v>
          </cell>
          <cell r="C415" t="str">
            <v>2023</v>
          </cell>
          <cell r="D415" t="str">
            <v>12</v>
          </cell>
          <cell r="E415" t="str">
            <v>제약</v>
          </cell>
          <cell r="F415">
            <v>0.41</v>
          </cell>
          <cell r="G415" t="str">
            <v>-</v>
          </cell>
          <cell r="H415">
            <v>500</v>
          </cell>
          <cell r="I415">
            <v>57930864</v>
          </cell>
          <cell r="J415">
            <v>70</v>
          </cell>
          <cell r="K415">
            <v>15.304</v>
          </cell>
          <cell r="L415">
            <v>4196556560</v>
          </cell>
          <cell r="M415">
            <v>1</v>
          </cell>
          <cell r="N415">
            <v>422892616410</v>
          </cell>
          <cell r="O415">
            <v>28.07</v>
          </cell>
          <cell r="P415">
            <v>3.05</v>
          </cell>
          <cell r="Q415">
            <v>249</v>
          </cell>
        </row>
        <row r="416">
          <cell r="A416" t="str">
            <v>바텍</v>
          </cell>
          <cell r="B416" t="str">
            <v>043150</v>
          </cell>
          <cell r="C416" t="str">
            <v>2023</v>
          </cell>
          <cell r="D416" t="str">
            <v>12</v>
          </cell>
          <cell r="E416" t="str">
            <v>의료·정밀기기</v>
          </cell>
          <cell r="F416">
            <v>0.46</v>
          </cell>
          <cell r="G416" t="str">
            <v>-</v>
          </cell>
          <cell r="H416">
            <v>500</v>
          </cell>
          <cell r="I416">
            <v>14854256</v>
          </cell>
          <cell r="J416">
            <v>100</v>
          </cell>
          <cell r="K416">
            <v>2.8039999999999998</v>
          </cell>
          <cell r="L416">
            <v>1485425600</v>
          </cell>
          <cell r="M416">
            <v>0.3</v>
          </cell>
          <cell r="N416">
            <v>340905175200</v>
          </cell>
          <cell r="O416">
            <v>6.18</v>
          </cell>
          <cell r="P416">
            <v>0.75</v>
          </cell>
          <cell r="Q416">
            <v>3712</v>
          </cell>
        </row>
        <row r="417">
          <cell r="A417" t="str">
            <v>방림</v>
          </cell>
          <cell r="B417" t="str">
            <v>003610</v>
          </cell>
          <cell r="C417" t="str">
            <v>2023</v>
          </cell>
          <cell r="D417" t="str">
            <v>09</v>
          </cell>
          <cell r="E417" t="str">
            <v>섬유·의류</v>
          </cell>
          <cell r="F417">
            <v>2.08</v>
          </cell>
          <cell r="G417" t="str">
            <v>-</v>
          </cell>
          <cell r="H417">
            <v>500</v>
          </cell>
          <cell r="I417">
            <v>42314090</v>
          </cell>
          <cell r="J417">
            <v>38</v>
          </cell>
          <cell r="K417">
            <v>-32.939</v>
          </cell>
          <cell r="L417">
            <v>1383093942</v>
          </cell>
          <cell r="M417">
            <v>1.62</v>
          </cell>
          <cell r="N417">
            <v>178095559940</v>
          </cell>
          <cell r="O417">
            <v>201.36</v>
          </cell>
          <cell r="P417">
            <v>0.81</v>
          </cell>
          <cell r="Q417">
            <v>22</v>
          </cell>
        </row>
        <row r="418">
          <cell r="A418" t="str">
            <v>배럴</v>
          </cell>
          <cell r="B418" t="str">
            <v>267790</v>
          </cell>
          <cell r="C418" t="str">
            <v>2023</v>
          </cell>
          <cell r="D418" t="str">
            <v>12</v>
          </cell>
          <cell r="E418" t="str">
            <v>섬유·의류</v>
          </cell>
          <cell r="F418">
            <v>1.98</v>
          </cell>
          <cell r="G418" t="str">
            <v>-</v>
          </cell>
          <cell r="H418">
            <v>500</v>
          </cell>
          <cell r="I418">
            <v>7888500</v>
          </cell>
          <cell r="J418">
            <v>50</v>
          </cell>
          <cell r="K418">
            <v>7.9820000000000002</v>
          </cell>
          <cell r="L418">
            <v>544881768</v>
          </cell>
          <cell r="M418">
            <v>0.7</v>
          </cell>
          <cell r="N418">
            <v>32106195000</v>
          </cell>
          <cell r="O418">
            <v>6.43</v>
          </cell>
          <cell r="P418">
            <v>0.85</v>
          </cell>
          <cell r="Q418">
            <v>633</v>
          </cell>
        </row>
        <row r="419">
          <cell r="A419" t="str">
            <v>백금T&amp;A</v>
          </cell>
          <cell r="B419" t="str">
            <v>046310</v>
          </cell>
          <cell r="C419" t="str">
            <v>2023</v>
          </cell>
          <cell r="D419" t="str">
            <v>12</v>
          </cell>
          <cell r="E419" t="str">
            <v>통신장비</v>
          </cell>
          <cell r="F419">
            <v>0.53</v>
          </cell>
          <cell r="G419" t="str">
            <v>-</v>
          </cell>
          <cell r="H419">
            <v>500</v>
          </cell>
          <cell r="I419">
            <v>16418641</v>
          </cell>
          <cell r="J419">
            <v>80</v>
          </cell>
          <cell r="K419">
            <v>7.03</v>
          </cell>
          <cell r="L419">
            <v>1313491280</v>
          </cell>
          <cell r="M419">
            <v>2.6</v>
          </cell>
          <cell r="N419">
            <v>47778245310</v>
          </cell>
          <cell r="O419">
            <v>3.56</v>
          </cell>
          <cell r="P419">
            <v>0.66</v>
          </cell>
          <cell r="Q419">
            <v>817</v>
          </cell>
        </row>
        <row r="420">
          <cell r="A420" t="str">
            <v>백산</v>
          </cell>
          <cell r="B420" t="str">
            <v>035150</v>
          </cell>
          <cell r="C420" t="str">
            <v>2023</v>
          </cell>
          <cell r="D420" t="str">
            <v>12</v>
          </cell>
          <cell r="E420" t="str">
            <v>화학</v>
          </cell>
          <cell r="F420">
            <v>2.11</v>
          </cell>
          <cell r="G420" t="str">
            <v>-</v>
          </cell>
          <cell r="H420">
            <v>500</v>
          </cell>
          <cell r="I420">
            <v>22500000</v>
          </cell>
          <cell r="J420">
            <v>200</v>
          </cell>
          <cell r="K420">
            <v>11.105</v>
          </cell>
          <cell r="L420">
            <v>4500000000</v>
          </cell>
          <cell r="M420">
            <v>1.9</v>
          </cell>
          <cell r="N420">
            <v>291297282290</v>
          </cell>
          <cell r="O420">
            <v>5.01</v>
          </cell>
          <cell r="P420">
            <v>1.19</v>
          </cell>
          <cell r="Q420">
            <v>2771</v>
          </cell>
        </row>
        <row r="421">
          <cell r="A421" t="str">
            <v>베뉴지</v>
          </cell>
          <cell r="B421" t="str">
            <v>019010</v>
          </cell>
          <cell r="C421" t="str">
            <v>2023</v>
          </cell>
          <cell r="D421" t="str">
            <v>12</v>
          </cell>
          <cell r="E421" t="str">
            <v>유통</v>
          </cell>
          <cell r="F421">
            <v>0.63</v>
          </cell>
          <cell r="G421" t="str">
            <v>-</v>
          </cell>
          <cell r="H421">
            <v>500</v>
          </cell>
          <cell r="I421">
            <v>48200000</v>
          </cell>
          <cell r="J421">
            <v>30</v>
          </cell>
          <cell r="K421">
            <v>9.8140000000000001</v>
          </cell>
          <cell r="L421">
            <v>1206000000</v>
          </cell>
          <cell r="M421">
            <v>1.4</v>
          </cell>
          <cell r="N421">
            <v>112547000000</v>
          </cell>
          <cell r="O421" t="str">
            <v>-</v>
          </cell>
          <cell r="P421">
            <v>0.31</v>
          </cell>
          <cell r="Q421" t="str">
            <v>-</v>
          </cell>
        </row>
        <row r="422">
          <cell r="A422" t="str">
            <v>벽산</v>
          </cell>
          <cell r="B422" t="str">
            <v>007210</v>
          </cell>
          <cell r="C422" t="str">
            <v>2023</v>
          </cell>
          <cell r="D422" t="str">
            <v>12</v>
          </cell>
          <cell r="E422" t="str">
            <v>비금속</v>
          </cell>
          <cell r="F422">
            <v>4.51</v>
          </cell>
          <cell r="G422" t="str">
            <v>-</v>
          </cell>
          <cell r="H422">
            <v>500</v>
          </cell>
          <cell r="I422">
            <v>68560000</v>
          </cell>
          <cell r="J422">
            <v>60</v>
          </cell>
          <cell r="K422">
            <v>9.15</v>
          </cell>
          <cell r="L422">
            <v>3333623100</v>
          </cell>
          <cell r="M422">
            <v>2.2000000000000002</v>
          </cell>
          <cell r="N422">
            <v>154112300000</v>
          </cell>
          <cell r="O422">
            <v>7.95</v>
          </cell>
          <cell r="P422">
            <v>0.46</v>
          </cell>
          <cell r="Q422">
            <v>290</v>
          </cell>
        </row>
        <row r="423">
          <cell r="A423" t="str">
            <v>보라티알</v>
          </cell>
          <cell r="B423" t="str">
            <v>250000</v>
          </cell>
          <cell r="C423" t="str">
            <v>2023</v>
          </cell>
          <cell r="D423" t="str">
            <v>12</v>
          </cell>
          <cell r="E423" t="str">
            <v>유통</v>
          </cell>
          <cell r="F423">
            <v>0.63</v>
          </cell>
          <cell r="G423" t="str">
            <v>-</v>
          </cell>
          <cell r="H423">
            <v>500</v>
          </cell>
          <cell r="I423">
            <v>6750733</v>
          </cell>
          <cell r="J423">
            <v>250</v>
          </cell>
          <cell r="K423">
            <v>17.315000000000001</v>
          </cell>
          <cell r="L423">
            <v>1637301500</v>
          </cell>
          <cell r="M423">
            <v>2.2999999999999998</v>
          </cell>
          <cell r="N423">
            <v>65144573450</v>
          </cell>
          <cell r="O423">
            <v>6.66</v>
          </cell>
          <cell r="P423">
            <v>0.68</v>
          </cell>
          <cell r="Q423">
            <v>1449</v>
          </cell>
        </row>
        <row r="424">
          <cell r="A424" t="str">
            <v>보락</v>
          </cell>
          <cell r="B424" t="str">
            <v>002760</v>
          </cell>
          <cell r="C424" t="str">
            <v>2023</v>
          </cell>
          <cell r="D424" t="str">
            <v>12</v>
          </cell>
          <cell r="E424" t="str">
            <v>화학</v>
          </cell>
          <cell r="F424">
            <v>2.11</v>
          </cell>
          <cell r="G424" t="str">
            <v>-</v>
          </cell>
          <cell r="H424">
            <v>200</v>
          </cell>
          <cell r="I424">
            <v>59900000</v>
          </cell>
          <cell r="J424">
            <v>5</v>
          </cell>
          <cell r="K424">
            <v>34.906999999999996</v>
          </cell>
          <cell r="L424">
            <v>299500000</v>
          </cell>
          <cell r="M424">
            <v>0.38</v>
          </cell>
          <cell r="N424">
            <v>62895000000</v>
          </cell>
          <cell r="O424" t="str">
            <v>-</v>
          </cell>
          <cell r="P424">
            <v>1.35</v>
          </cell>
          <cell r="Q424" t="str">
            <v>-</v>
          </cell>
        </row>
        <row r="425">
          <cell r="A425" t="str">
            <v>보령</v>
          </cell>
          <cell r="B425" t="str">
            <v>003850</v>
          </cell>
          <cell r="C425" t="str">
            <v>2023</v>
          </cell>
          <cell r="D425" t="str">
            <v>12</v>
          </cell>
          <cell r="E425" t="str">
            <v>제약</v>
          </cell>
          <cell r="F425">
            <v>0.23</v>
          </cell>
          <cell r="G425" t="str">
            <v>-</v>
          </cell>
          <cell r="H425">
            <v>500</v>
          </cell>
          <cell r="I425">
            <v>68690000</v>
          </cell>
          <cell r="J425">
            <v>100</v>
          </cell>
          <cell r="K425">
            <v>16.379000000000001</v>
          </cell>
          <cell r="L425">
            <v>6586571000</v>
          </cell>
          <cell r="M425">
            <v>0.9</v>
          </cell>
          <cell r="N425">
            <v>733480619850</v>
          </cell>
          <cell r="O425">
            <v>8.3800000000000008</v>
          </cell>
          <cell r="P425">
            <v>0.92</v>
          </cell>
          <cell r="Q425">
            <v>1020</v>
          </cell>
        </row>
        <row r="426">
          <cell r="A426" t="str">
            <v>부국증권</v>
          </cell>
          <cell r="B426" t="str">
            <v>001270</v>
          </cell>
          <cell r="C426" t="str">
            <v>2023</v>
          </cell>
          <cell r="D426" t="str">
            <v>12</v>
          </cell>
          <cell r="E426" t="str">
            <v>증권</v>
          </cell>
          <cell r="F426">
            <v>3.7</v>
          </cell>
          <cell r="G426" t="str">
            <v>-</v>
          </cell>
          <cell r="H426">
            <v>5000</v>
          </cell>
          <cell r="I426">
            <v>10369886</v>
          </cell>
          <cell r="J426">
            <v>1500</v>
          </cell>
          <cell r="K426">
            <v>23.561</v>
          </cell>
          <cell r="L426">
            <v>13502356000</v>
          </cell>
          <cell r="M426">
            <v>5.6</v>
          </cell>
          <cell r="N426">
            <v>554788901000</v>
          </cell>
          <cell r="O426">
            <v>15.47</v>
          </cell>
          <cell r="P426">
            <v>0.62</v>
          </cell>
          <cell r="Q426">
            <v>3459</v>
          </cell>
        </row>
        <row r="427">
          <cell r="A427" t="str">
            <v>부국철강</v>
          </cell>
          <cell r="B427" t="str">
            <v>026940</v>
          </cell>
          <cell r="C427" t="str">
            <v>2023</v>
          </cell>
          <cell r="D427" t="str">
            <v>12</v>
          </cell>
          <cell r="E427" t="str">
            <v>금속</v>
          </cell>
          <cell r="F427">
            <v>2.37</v>
          </cell>
          <cell r="G427" t="str">
            <v>-</v>
          </cell>
          <cell r="H427">
            <v>500</v>
          </cell>
          <cell r="I427">
            <v>20000000</v>
          </cell>
          <cell r="J427">
            <v>75</v>
          </cell>
          <cell r="K427">
            <v>41.390999999999998</v>
          </cell>
          <cell r="L427">
            <v>1500000000</v>
          </cell>
          <cell r="M427">
            <v>1.7</v>
          </cell>
          <cell r="N427">
            <v>47200000000</v>
          </cell>
          <cell r="O427">
            <v>20.170000000000002</v>
          </cell>
          <cell r="P427">
            <v>0.36</v>
          </cell>
          <cell r="Q427">
            <v>117</v>
          </cell>
        </row>
        <row r="428">
          <cell r="A428" t="str">
            <v>부산산업</v>
          </cell>
          <cell r="B428" t="str">
            <v>011390</v>
          </cell>
          <cell r="C428" t="str">
            <v>2023</v>
          </cell>
          <cell r="D428" t="str">
            <v>12</v>
          </cell>
          <cell r="E428" t="str">
            <v>비금속</v>
          </cell>
          <cell r="F428">
            <v>4.51</v>
          </cell>
          <cell r="G428" t="str">
            <v>-</v>
          </cell>
          <cell r="H428">
            <v>5000</v>
          </cell>
          <cell r="I428">
            <v>1056000</v>
          </cell>
          <cell r="J428">
            <v>250</v>
          </cell>
          <cell r="K428">
            <v>4.843</v>
          </cell>
          <cell r="L428">
            <v>264000000</v>
          </cell>
          <cell r="M428">
            <v>0.4</v>
          </cell>
          <cell r="N428">
            <v>107289600000</v>
          </cell>
          <cell r="O428" t="str">
            <v>-</v>
          </cell>
          <cell r="P428">
            <v>0.82</v>
          </cell>
          <cell r="Q428" t="str">
            <v>-</v>
          </cell>
        </row>
        <row r="429">
          <cell r="A429" t="str">
            <v>부스타</v>
          </cell>
          <cell r="B429" t="str">
            <v>008470</v>
          </cell>
          <cell r="C429" t="str">
            <v>2023</v>
          </cell>
          <cell r="D429" t="str">
            <v>12</v>
          </cell>
          <cell r="E429" t="str">
            <v>금속</v>
          </cell>
          <cell r="F429">
            <v>0.94</v>
          </cell>
          <cell r="G429" t="str">
            <v>-</v>
          </cell>
          <cell r="H429">
            <v>500</v>
          </cell>
          <cell r="I429">
            <v>8404800</v>
          </cell>
          <cell r="J429">
            <v>60</v>
          </cell>
          <cell r="K429">
            <v>33.465000000000003</v>
          </cell>
          <cell r="L429">
            <v>484908660</v>
          </cell>
          <cell r="M429">
            <v>1.24</v>
          </cell>
          <cell r="N429">
            <v>32862768000</v>
          </cell>
          <cell r="O429">
            <v>18.71</v>
          </cell>
          <cell r="P429">
            <v>0.4</v>
          </cell>
          <cell r="Q429">
            <v>209</v>
          </cell>
        </row>
        <row r="430">
          <cell r="A430" t="str">
            <v>브레인즈컴퍼니</v>
          </cell>
          <cell r="B430" t="str">
            <v>099390</v>
          </cell>
          <cell r="C430" t="str">
            <v>2023</v>
          </cell>
          <cell r="D430" t="str">
            <v>12</v>
          </cell>
          <cell r="E430" t="str">
            <v>소프트웨어</v>
          </cell>
          <cell r="F430">
            <v>0.55000000000000004</v>
          </cell>
          <cell r="G430" t="str">
            <v>-</v>
          </cell>
          <cell r="H430">
            <v>500</v>
          </cell>
          <cell r="I430">
            <v>8208283</v>
          </cell>
          <cell r="J430">
            <v>60</v>
          </cell>
          <cell r="K430">
            <v>9.4809999999999999</v>
          </cell>
          <cell r="L430">
            <v>482395620</v>
          </cell>
          <cell r="M430">
            <v>0.8</v>
          </cell>
          <cell r="N430">
            <v>48264704040</v>
          </cell>
          <cell r="O430">
            <v>9.7200000000000006</v>
          </cell>
          <cell r="P430">
            <v>0.91</v>
          </cell>
          <cell r="Q430">
            <v>605</v>
          </cell>
        </row>
        <row r="431">
          <cell r="A431" t="str">
            <v>브리지텍</v>
          </cell>
          <cell r="B431" t="str">
            <v>064480</v>
          </cell>
          <cell r="C431" t="str">
            <v>2023</v>
          </cell>
          <cell r="D431" t="str">
            <v>12</v>
          </cell>
          <cell r="E431" t="str">
            <v>컴퓨터서비스</v>
          </cell>
          <cell r="F431">
            <v>0.75</v>
          </cell>
          <cell r="G431" t="str">
            <v>-</v>
          </cell>
          <cell r="H431">
            <v>500</v>
          </cell>
          <cell r="I431">
            <v>11952500</v>
          </cell>
          <cell r="J431">
            <v>150</v>
          </cell>
          <cell r="K431">
            <v>48.645000000000003</v>
          </cell>
          <cell r="L431">
            <v>1738568100</v>
          </cell>
          <cell r="M431">
            <v>2.2000000000000002</v>
          </cell>
          <cell r="N431">
            <v>61555375000</v>
          </cell>
          <cell r="O431" t="str">
            <v>-</v>
          </cell>
          <cell r="P431">
            <v>1.27</v>
          </cell>
          <cell r="Q431" t="str">
            <v>-</v>
          </cell>
        </row>
        <row r="432">
          <cell r="A432" t="str">
            <v>브이원텍</v>
          </cell>
          <cell r="B432" t="str">
            <v>251630</v>
          </cell>
          <cell r="C432" t="str">
            <v>2023</v>
          </cell>
          <cell r="D432" t="str">
            <v>12</v>
          </cell>
          <cell r="E432" t="str">
            <v>기계·장비</v>
          </cell>
          <cell r="F432">
            <v>0.49</v>
          </cell>
          <cell r="G432" t="str">
            <v>-</v>
          </cell>
          <cell r="H432">
            <v>500</v>
          </cell>
          <cell r="I432">
            <v>15942886</v>
          </cell>
          <cell r="J432">
            <v>100</v>
          </cell>
          <cell r="K432">
            <v>-43.164000000000001</v>
          </cell>
          <cell r="L432">
            <v>1526264500</v>
          </cell>
          <cell r="M432">
            <v>0.9</v>
          </cell>
          <cell r="N432">
            <v>82265291760</v>
          </cell>
          <cell r="O432" t="str">
            <v>-</v>
          </cell>
          <cell r="P432">
            <v>0.69</v>
          </cell>
          <cell r="Q432" t="str">
            <v>-</v>
          </cell>
        </row>
        <row r="433">
          <cell r="A433" t="str">
            <v>비비씨</v>
          </cell>
          <cell r="B433" t="str">
            <v>318410</v>
          </cell>
          <cell r="C433" t="str">
            <v>2023</v>
          </cell>
          <cell r="D433" t="str">
            <v>12</v>
          </cell>
          <cell r="E433" t="str">
            <v>기타제조</v>
          </cell>
          <cell r="F433">
            <v>1.01</v>
          </cell>
          <cell r="G433" t="str">
            <v>-</v>
          </cell>
          <cell r="H433">
            <v>500</v>
          </cell>
          <cell r="I433">
            <v>5555243</v>
          </cell>
          <cell r="J433">
            <v>400</v>
          </cell>
          <cell r="K433">
            <v>41.417999999999999</v>
          </cell>
          <cell r="L433">
            <v>2222097200</v>
          </cell>
          <cell r="M433">
            <v>4.3099999999999996</v>
          </cell>
          <cell r="N433">
            <v>51830417190</v>
          </cell>
          <cell r="O433">
            <v>13.76</v>
          </cell>
          <cell r="P433">
            <v>0.67</v>
          </cell>
          <cell r="Q433">
            <v>678</v>
          </cell>
        </row>
        <row r="434">
          <cell r="A434" t="str">
            <v>비씨월드제약</v>
          </cell>
          <cell r="B434" t="str">
            <v>200780</v>
          </cell>
          <cell r="C434" t="str">
            <v>2023</v>
          </cell>
          <cell r="D434" t="str">
            <v>12</v>
          </cell>
          <cell r="E434" t="str">
            <v>제약</v>
          </cell>
          <cell r="F434">
            <v>0.41</v>
          </cell>
          <cell r="G434" t="str">
            <v>-</v>
          </cell>
          <cell r="H434">
            <v>200</v>
          </cell>
          <cell r="I434">
            <v>8892384</v>
          </cell>
          <cell r="J434">
            <v>100</v>
          </cell>
          <cell r="K434">
            <v>18.766999999999999</v>
          </cell>
          <cell r="L434">
            <v>542731500</v>
          </cell>
          <cell r="M434">
            <v>1.54</v>
          </cell>
          <cell r="N434">
            <v>42401325200</v>
          </cell>
          <cell r="O434" t="str">
            <v>-</v>
          </cell>
          <cell r="P434">
            <v>0.52</v>
          </cell>
          <cell r="Q434" t="str">
            <v>-</v>
          </cell>
        </row>
        <row r="435">
          <cell r="A435" t="str">
            <v>비에이치</v>
          </cell>
          <cell r="B435" t="str">
            <v>090460</v>
          </cell>
          <cell r="C435" t="str">
            <v>2023</v>
          </cell>
          <cell r="D435" t="str">
            <v>12</v>
          </cell>
          <cell r="E435" t="str">
            <v>전기·전자</v>
          </cell>
          <cell r="F435">
            <v>1.25</v>
          </cell>
          <cell r="G435" t="str">
            <v>-</v>
          </cell>
          <cell r="H435">
            <v>500</v>
          </cell>
          <cell r="I435">
            <v>34464379</v>
          </cell>
          <cell r="J435">
            <v>250</v>
          </cell>
          <cell r="K435">
            <v>9.3320000000000007</v>
          </cell>
          <cell r="L435">
            <v>7918954500</v>
          </cell>
          <cell r="M435">
            <v>1.2</v>
          </cell>
          <cell r="N435">
            <v>596923044280</v>
          </cell>
          <cell r="O435">
            <v>8.1199999999999992</v>
          </cell>
          <cell r="P435">
            <v>0.75</v>
          </cell>
          <cell r="Q435">
            <v>2133</v>
          </cell>
        </row>
        <row r="436">
          <cell r="A436" t="str">
            <v>비엠티</v>
          </cell>
          <cell r="B436" t="str">
            <v>086670</v>
          </cell>
          <cell r="C436" t="str">
            <v>2023</v>
          </cell>
          <cell r="D436" t="str">
            <v>12</v>
          </cell>
          <cell r="E436" t="str">
            <v>기계·장비</v>
          </cell>
          <cell r="F436">
            <v>0.49</v>
          </cell>
          <cell r="G436" t="str">
            <v>-</v>
          </cell>
          <cell r="H436">
            <v>500</v>
          </cell>
          <cell r="I436">
            <v>9125174</v>
          </cell>
          <cell r="J436">
            <v>250</v>
          </cell>
          <cell r="K436">
            <v>13.64</v>
          </cell>
          <cell r="L436">
            <v>2281293500</v>
          </cell>
          <cell r="M436">
            <v>1.8</v>
          </cell>
          <cell r="N436">
            <v>94810557860</v>
          </cell>
          <cell r="O436">
            <v>23.04</v>
          </cell>
          <cell r="P436">
            <v>0.77</v>
          </cell>
          <cell r="Q436">
            <v>451</v>
          </cell>
        </row>
        <row r="437">
          <cell r="A437" t="str">
            <v>비올</v>
          </cell>
          <cell r="B437" t="str">
            <v>335890</v>
          </cell>
          <cell r="C437" t="str">
            <v>2023</v>
          </cell>
          <cell r="D437" t="str">
            <v>12</v>
          </cell>
          <cell r="E437" t="str">
            <v>의료·정밀기기</v>
          </cell>
          <cell r="F437">
            <v>0.46</v>
          </cell>
          <cell r="G437" t="str">
            <v>-</v>
          </cell>
          <cell r="H437">
            <v>100</v>
          </cell>
          <cell r="I437">
            <v>58333152</v>
          </cell>
          <cell r="J437">
            <v>18</v>
          </cell>
          <cell r="K437">
            <v>4.8140000000000001</v>
          </cell>
          <cell r="L437">
            <v>1037825406</v>
          </cell>
          <cell r="M437">
            <v>0.2</v>
          </cell>
          <cell r="N437">
            <v>730239062500</v>
          </cell>
          <cell r="O437">
            <v>22.36</v>
          </cell>
          <cell r="P437">
            <v>8.1300000000000008</v>
          </cell>
          <cell r="Q437">
            <v>559</v>
          </cell>
        </row>
        <row r="438">
          <cell r="A438" t="str">
            <v>비츠로셀</v>
          </cell>
          <cell r="B438" t="str">
            <v>082920</v>
          </cell>
          <cell r="C438" t="str">
            <v>2023</v>
          </cell>
          <cell r="D438" t="str">
            <v>12</v>
          </cell>
          <cell r="E438" t="str">
            <v>IT부품</v>
          </cell>
          <cell r="F438">
            <v>0.66</v>
          </cell>
          <cell r="G438" t="str">
            <v>-</v>
          </cell>
          <cell r="H438">
            <v>500</v>
          </cell>
          <cell r="I438">
            <v>22605600</v>
          </cell>
          <cell r="J438">
            <v>250</v>
          </cell>
          <cell r="K438">
            <v>15.348000000000001</v>
          </cell>
          <cell r="L438">
            <v>5533887750</v>
          </cell>
          <cell r="M438">
            <v>1.5</v>
          </cell>
          <cell r="N438">
            <v>705607771050</v>
          </cell>
          <cell r="O438">
            <v>13.41</v>
          </cell>
          <cell r="P438">
            <v>2.4500000000000002</v>
          </cell>
          <cell r="Q438">
            <v>2300</v>
          </cell>
        </row>
        <row r="439">
          <cell r="A439" t="str">
            <v>비츠로테크</v>
          </cell>
          <cell r="B439" t="str">
            <v>042370</v>
          </cell>
          <cell r="C439" t="str">
            <v>2023</v>
          </cell>
          <cell r="D439" t="str">
            <v>12</v>
          </cell>
          <cell r="E439" t="str">
            <v>금융</v>
          </cell>
          <cell r="F439">
            <v>0.34</v>
          </cell>
          <cell r="G439" t="str">
            <v>-</v>
          </cell>
          <cell r="H439">
            <v>500</v>
          </cell>
          <cell r="I439">
            <v>26200025</v>
          </cell>
          <cell r="J439">
            <v>50</v>
          </cell>
          <cell r="K439">
            <v>5.86</v>
          </cell>
          <cell r="L439">
            <v>1310001250</v>
          </cell>
          <cell r="M439">
            <v>0.6</v>
          </cell>
          <cell r="N439">
            <v>216936207000</v>
          </cell>
          <cell r="O439">
            <v>26.12</v>
          </cell>
          <cell r="P439">
            <v>0.93</v>
          </cell>
          <cell r="Q439">
            <v>317</v>
          </cell>
        </row>
        <row r="440">
          <cell r="A440" t="str">
            <v>비트컴퓨터</v>
          </cell>
          <cell r="B440" t="str">
            <v>032850</v>
          </cell>
          <cell r="C440" t="str">
            <v>2023</v>
          </cell>
          <cell r="D440" t="str">
            <v>12</v>
          </cell>
          <cell r="E440" t="str">
            <v>소프트웨어</v>
          </cell>
          <cell r="F440">
            <v>0.55000000000000004</v>
          </cell>
          <cell r="G440" t="str">
            <v>-</v>
          </cell>
          <cell r="H440">
            <v>500</v>
          </cell>
          <cell r="I440">
            <v>16623293</v>
          </cell>
          <cell r="J440">
            <v>62</v>
          </cell>
          <cell r="K440">
            <v>18.050999999999998</v>
          </cell>
          <cell r="L440">
            <v>1010659644</v>
          </cell>
          <cell r="M440">
            <v>1</v>
          </cell>
          <cell r="N440">
            <v>86773589460</v>
          </cell>
          <cell r="O440">
            <v>10.9</v>
          </cell>
          <cell r="P440">
            <v>1.18</v>
          </cell>
          <cell r="Q440">
            <v>479</v>
          </cell>
        </row>
        <row r="441">
          <cell r="A441" t="str">
            <v>빅솔론</v>
          </cell>
          <cell r="B441" t="str">
            <v>093190</v>
          </cell>
          <cell r="C441" t="str">
            <v>2023</v>
          </cell>
          <cell r="D441" t="str">
            <v>12</v>
          </cell>
          <cell r="E441" t="str">
            <v>정보기기</v>
          </cell>
          <cell r="F441">
            <v>1.18</v>
          </cell>
          <cell r="G441" t="str">
            <v>-</v>
          </cell>
          <cell r="H441">
            <v>500</v>
          </cell>
          <cell r="I441">
            <v>19238905</v>
          </cell>
          <cell r="J441">
            <v>200</v>
          </cell>
          <cell r="K441">
            <v>30.138999999999999</v>
          </cell>
          <cell r="L441">
            <v>3176316000</v>
          </cell>
          <cell r="M441">
            <v>3.5</v>
          </cell>
          <cell r="N441">
            <v>112547594250</v>
          </cell>
          <cell r="O441">
            <v>6.78</v>
          </cell>
          <cell r="P441">
            <v>0.47</v>
          </cell>
          <cell r="Q441">
            <v>863</v>
          </cell>
        </row>
        <row r="442">
          <cell r="A442" t="str">
            <v>빙그레</v>
          </cell>
          <cell r="B442" t="str">
            <v>005180</v>
          </cell>
          <cell r="C442" t="str">
            <v>2023</v>
          </cell>
          <cell r="D442" t="str">
            <v>12</v>
          </cell>
          <cell r="E442" t="str">
            <v>음식료·담배</v>
          </cell>
          <cell r="F442">
            <v>1.7</v>
          </cell>
          <cell r="G442" t="str">
            <v>-</v>
          </cell>
          <cell r="H442">
            <v>5000</v>
          </cell>
          <cell r="I442">
            <v>9851241</v>
          </cell>
          <cell r="J442">
            <v>2600</v>
          </cell>
          <cell r="K442">
            <v>26.663</v>
          </cell>
          <cell r="L442">
            <v>22988682600</v>
          </cell>
          <cell r="M442">
            <v>4.7</v>
          </cell>
          <cell r="N442">
            <v>720500006200</v>
          </cell>
          <cell r="O442">
            <v>6.46</v>
          </cell>
          <cell r="P442">
            <v>0.92</v>
          </cell>
          <cell r="Q442">
            <v>11675</v>
          </cell>
        </row>
        <row r="443">
          <cell r="A443" t="str">
            <v>빛샘전자</v>
          </cell>
          <cell r="B443" t="str">
            <v>072950</v>
          </cell>
          <cell r="C443" t="str">
            <v>2023</v>
          </cell>
          <cell r="D443" t="str">
            <v>12</v>
          </cell>
          <cell r="E443" t="str">
            <v>반도체</v>
          </cell>
          <cell r="F443">
            <v>0.59</v>
          </cell>
          <cell r="G443" t="str">
            <v>-</v>
          </cell>
          <cell r="H443">
            <v>500</v>
          </cell>
          <cell r="I443">
            <v>8052610</v>
          </cell>
          <cell r="J443">
            <v>70</v>
          </cell>
          <cell r="K443">
            <v>13.643000000000001</v>
          </cell>
          <cell r="L443">
            <v>560743680</v>
          </cell>
          <cell r="M443">
            <v>1.5</v>
          </cell>
          <cell r="N443">
            <v>43403567900</v>
          </cell>
          <cell r="O443">
            <v>8.56</v>
          </cell>
          <cell r="P443">
            <v>0.57999999999999996</v>
          </cell>
          <cell r="Q443">
            <v>630</v>
          </cell>
        </row>
        <row r="444">
          <cell r="A444" t="str">
            <v>사람인</v>
          </cell>
          <cell r="B444" t="str">
            <v>143240</v>
          </cell>
          <cell r="C444" t="str">
            <v>2023</v>
          </cell>
          <cell r="D444" t="str">
            <v>12</v>
          </cell>
          <cell r="E444" t="str">
            <v>인터넷</v>
          </cell>
          <cell r="F444">
            <v>0.77</v>
          </cell>
          <cell r="G444" t="str">
            <v>-</v>
          </cell>
          <cell r="H444">
            <v>500</v>
          </cell>
          <cell r="I444">
            <v>11674263</v>
          </cell>
          <cell r="J444">
            <v>500</v>
          </cell>
          <cell r="K444">
            <v>29.085000000000001</v>
          </cell>
          <cell r="L444">
            <v>5415131000</v>
          </cell>
          <cell r="M444">
            <v>2.8</v>
          </cell>
          <cell r="N444">
            <v>177980797600</v>
          </cell>
          <cell r="O444">
            <v>13.08</v>
          </cell>
          <cell r="P444">
            <v>0.91</v>
          </cell>
          <cell r="Q444">
            <v>1162</v>
          </cell>
        </row>
        <row r="445">
          <cell r="A445" t="str">
            <v>사조대림</v>
          </cell>
          <cell r="B445" t="str">
            <v>003960</v>
          </cell>
          <cell r="C445" t="str">
            <v>2023</v>
          </cell>
          <cell r="D445" t="str">
            <v>12</v>
          </cell>
          <cell r="E445" t="str">
            <v>음식료·담배</v>
          </cell>
          <cell r="F445">
            <v>1.7</v>
          </cell>
          <cell r="G445" t="str">
            <v>-</v>
          </cell>
          <cell r="H445">
            <v>5000</v>
          </cell>
          <cell r="I445">
            <v>9164467</v>
          </cell>
          <cell r="J445">
            <v>350</v>
          </cell>
          <cell r="K445">
            <v>2.5329999999999999</v>
          </cell>
          <cell r="L445">
            <v>2714173350</v>
          </cell>
          <cell r="M445">
            <v>1.1000000000000001</v>
          </cell>
          <cell r="N445">
            <v>385365837350</v>
          </cell>
          <cell r="O445">
            <v>3.66</v>
          </cell>
          <cell r="P445">
            <v>0.51</v>
          </cell>
          <cell r="Q445">
            <v>11494</v>
          </cell>
        </row>
        <row r="446">
          <cell r="A446" t="str">
            <v>사조동아원</v>
          </cell>
          <cell r="B446" t="str">
            <v>008040</v>
          </cell>
          <cell r="C446" t="str">
            <v>2023</v>
          </cell>
          <cell r="D446" t="str">
            <v>12</v>
          </cell>
          <cell r="E446" t="str">
            <v>음식료·담배</v>
          </cell>
          <cell r="F446">
            <v>1.7</v>
          </cell>
          <cell r="G446" t="str">
            <v>-</v>
          </cell>
          <cell r="H446">
            <v>500</v>
          </cell>
          <cell r="I446">
            <v>141144600</v>
          </cell>
          <cell r="J446">
            <v>15</v>
          </cell>
          <cell r="K446">
            <v>19.687000000000001</v>
          </cell>
          <cell r="L446">
            <v>2114192910</v>
          </cell>
          <cell r="M446">
            <v>1.56</v>
          </cell>
          <cell r="N446">
            <v>155541349200</v>
          </cell>
          <cell r="O446">
            <v>6.41</v>
          </cell>
          <cell r="P446">
            <v>0.56999999999999995</v>
          </cell>
          <cell r="Q446">
            <v>172</v>
          </cell>
        </row>
        <row r="447">
          <cell r="A447" t="str">
            <v>사조산업</v>
          </cell>
          <cell r="B447" t="str">
            <v>007160</v>
          </cell>
          <cell r="C447" t="str">
            <v>2023</v>
          </cell>
          <cell r="D447" t="str">
            <v>12</v>
          </cell>
          <cell r="E447" t="str">
            <v>-</v>
          </cell>
          <cell r="F447" t="str">
            <v>-</v>
          </cell>
          <cell r="G447" t="str">
            <v>-</v>
          </cell>
          <cell r="H447">
            <v>5000</v>
          </cell>
          <cell r="I447">
            <v>5000000</v>
          </cell>
          <cell r="J447">
            <v>200</v>
          </cell>
          <cell r="K447">
            <v>10.683999999999999</v>
          </cell>
          <cell r="L447">
            <v>998600000</v>
          </cell>
          <cell r="M447">
            <v>0.5</v>
          </cell>
          <cell r="N447">
            <v>235000000000</v>
          </cell>
          <cell r="O447">
            <v>50.7</v>
          </cell>
          <cell r="P447">
            <v>0.43</v>
          </cell>
          <cell r="Q447">
            <v>927</v>
          </cell>
        </row>
        <row r="448">
          <cell r="A448" t="str">
            <v>사조오양</v>
          </cell>
          <cell r="B448" t="str">
            <v>006090</v>
          </cell>
          <cell r="C448" t="str">
            <v>2023</v>
          </cell>
          <cell r="D448" t="str">
            <v>12</v>
          </cell>
          <cell r="E448" t="str">
            <v>음식료·담배</v>
          </cell>
          <cell r="F448">
            <v>1.7</v>
          </cell>
          <cell r="G448" t="str">
            <v>-</v>
          </cell>
          <cell r="H448">
            <v>5000</v>
          </cell>
          <cell r="I448">
            <v>9422739</v>
          </cell>
          <cell r="J448">
            <v>200</v>
          </cell>
          <cell r="K448">
            <v>9.2840000000000007</v>
          </cell>
          <cell r="L448">
            <v>1884547200</v>
          </cell>
          <cell r="M448">
            <v>2.0499999999999998</v>
          </cell>
          <cell r="N448">
            <v>91965932640</v>
          </cell>
          <cell r="O448">
            <v>7.27</v>
          </cell>
          <cell r="P448">
            <v>0.4</v>
          </cell>
          <cell r="Q448">
            <v>1342</v>
          </cell>
        </row>
        <row r="449">
          <cell r="A449" t="str">
            <v>산돌</v>
          </cell>
          <cell r="B449" t="str">
            <v>419120</v>
          </cell>
          <cell r="C449" t="str">
            <v>2023</v>
          </cell>
          <cell r="D449" t="str">
            <v>12</v>
          </cell>
          <cell r="E449" t="str">
            <v>소프트웨어</v>
          </cell>
          <cell r="F449">
            <v>0.55000000000000004</v>
          </cell>
          <cell r="G449" t="str">
            <v>-</v>
          </cell>
          <cell r="H449">
            <v>500</v>
          </cell>
          <cell r="I449">
            <v>7751826</v>
          </cell>
          <cell r="J449">
            <v>180</v>
          </cell>
          <cell r="K449">
            <v>47.064</v>
          </cell>
          <cell r="L449">
            <v>1338026220</v>
          </cell>
          <cell r="M449">
            <v>2.33</v>
          </cell>
          <cell r="N449">
            <v>59318107380</v>
          </cell>
          <cell r="O449">
            <v>20.9</v>
          </cell>
          <cell r="P449">
            <v>1.92</v>
          </cell>
          <cell r="Q449">
            <v>365</v>
          </cell>
        </row>
        <row r="450">
          <cell r="A450" t="str">
            <v>삼륭물산</v>
          </cell>
          <cell r="B450" t="str">
            <v>014970</v>
          </cell>
          <cell r="C450" t="str">
            <v>2023</v>
          </cell>
          <cell r="D450" t="str">
            <v>12</v>
          </cell>
          <cell r="E450" t="str">
            <v>종이·목재</v>
          </cell>
          <cell r="F450">
            <v>0.4</v>
          </cell>
          <cell r="G450" t="str">
            <v>-</v>
          </cell>
          <cell r="H450">
            <v>500</v>
          </cell>
          <cell r="I450">
            <v>15125000</v>
          </cell>
          <cell r="J450">
            <v>75</v>
          </cell>
          <cell r="K450">
            <v>55.991</v>
          </cell>
          <cell r="L450">
            <v>1134375000</v>
          </cell>
          <cell r="M450">
            <v>2.04</v>
          </cell>
          <cell r="N450">
            <v>121907500000</v>
          </cell>
          <cell r="O450" t="str">
            <v>-</v>
          </cell>
          <cell r="P450">
            <v>2.29</v>
          </cell>
          <cell r="Q450" t="str">
            <v>-</v>
          </cell>
        </row>
        <row r="451">
          <cell r="A451" t="str">
            <v>삼목에스폼</v>
          </cell>
          <cell r="B451" t="str">
            <v>018310</v>
          </cell>
          <cell r="C451" t="str">
            <v>2023</v>
          </cell>
          <cell r="D451" t="str">
            <v>12</v>
          </cell>
          <cell r="E451" t="str">
            <v>금속</v>
          </cell>
          <cell r="F451">
            <v>0.94</v>
          </cell>
          <cell r="G451" t="str">
            <v>-</v>
          </cell>
          <cell r="H451">
            <v>500</v>
          </cell>
          <cell r="I451">
            <v>14700000</v>
          </cell>
          <cell r="J451">
            <v>300</v>
          </cell>
          <cell r="K451">
            <v>3.5920000000000001</v>
          </cell>
          <cell r="L451">
            <v>4288309800</v>
          </cell>
          <cell r="M451">
            <v>1.81</v>
          </cell>
          <cell r="N451">
            <v>298410000000</v>
          </cell>
          <cell r="O451">
            <v>3.94</v>
          </cell>
          <cell r="P451">
            <v>0.46</v>
          </cell>
          <cell r="Q451">
            <v>5148</v>
          </cell>
        </row>
        <row r="452">
          <cell r="A452" t="str">
            <v>삼보모터스</v>
          </cell>
          <cell r="B452" t="str">
            <v>053700</v>
          </cell>
          <cell r="C452" t="str">
            <v>2023</v>
          </cell>
          <cell r="D452" t="str">
            <v>12</v>
          </cell>
          <cell r="E452" t="str">
            <v>운송장비·부품</v>
          </cell>
          <cell r="F452">
            <v>0.89</v>
          </cell>
          <cell r="G452" t="str">
            <v>-</v>
          </cell>
          <cell r="H452">
            <v>500</v>
          </cell>
          <cell r="I452">
            <v>22742196</v>
          </cell>
          <cell r="J452">
            <v>50</v>
          </cell>
          <cell r="K452">
            <v>3.7069999999999999</v>
          </cell>
          <cell r="L452">
            <v>1104698100</v>
          </cell>
          <cell r="M452">
            <v>0.86</v>
          </cell>
          <cell r="N452">
            <v>100316478150</v>
          </cell>
          <cell r="O452">
            <v>2.2200000000000002</v>
          </cell>
          <cell r="P452">
            <v>0.26</v>
          </cell>
          <cell r="Q452">
            <v>1973</v>
          </cell>
        </row>
        <row r="453">
          <cell r="A453" t="str">
            <v>삼보판지</v>
          </cell>
          <cell r="B453" t="str">
            <v>023600</v>
          </cell>
          <cell r="C453" t="str">
            <v>2023</v>
          </cell>
          <cell r="D453" t="str">
            <v>12</v>
          </cell>
          <cell r="E453" t="str">
            <v>종이·목재</v>
          </cell>
          <cell r="F453">
            <v>0.4</v>
          </cell>
          <cell r="G453" t="str">
            <v>-</v>
          </cell>
          <cell r="H453">
            <v>500</v>
          </cell>
          <cell r="I453">
            <v>16170000</v>
          </cell>
          <cell r="J453">
            <v>310</v>
          </cell>
          <cell r="K453">
            <v>8.0500000000000007</v>
          </cell>
          <cell r="L453">
            <v>4896574620</v>
          </cell>
          <cell r="M453">
            <v>3.2</v>
          </cell>
          <cell r="N453">
            <v>153776700000</v>
          </cell>
          <cell r="O453">
            <v>4.6100000000000003</v>
          </cell>
          <cell r="P453">
            <v>0.26</v>
          </cell>
          <cell r="Q453">
            <v>2065</v>
          </cell>
        </row>
        <row r="454">
          <cell r="A454" t="str">
            <v>삼성SDI</v>
          </cell>
          <cell r="B454" t="str">
            <v>006400</v>
          </cell>
          <cell r="C454" t="str">
            <v>2023</v>
          </cell>
          <cell r="D454" t="str">
            <v>12</v>
          </cell>
          <cell r="E454" t="str">
            <v>전기·전자</v>
          </cell>
          <cell r="F454">
            <v>1.25</v>
          </cell>
          <cell r="G454" t="str">
            <v>-</v>
          </cell>
          <cell r="H454">
            <v>5000</v>
          </cell>
          <cell r="I454">
            <v>68764530</v>
          </cell>
          <cell r="J454">
            <v>1000</v>
          </cell>
          <cell r="K454">
            <v>3.24</v>
          </cell>
          <cell r="L454">
            <v>66944609800</v>
          </cell>
          <cell r="M454">
            <v>0.2</v>
          </cell>
          <cell r="N454">
            <v>18051158720000</v>
          </cell>
          <cell r="O454">
            <v>25.53</v>
          </cell>
          <cell r="P454">
            <v>0.77</v>
          </cell>
          <cell r="Q454">
            <v>8773</v>
          </cell>
        </row>
        <row r="455">
          <cell r="A455" t="str">
            <v>삼성공조</v>
          </cell>
          <cell r="B455" t="str">
            <v>006660</v>
          </cell>
          <cell r="C455" t="str">
            <v>2023</v>
          </cell>
          <cell r="D455" t="str">
            <v>12</v>
          </cell>
          <cell r="E455" t="str">
            <v>운송장비·부품</v>
          </cell>
          <cell r="F455">
            <v>2.09</v>
          </cell>
          <cell r="G455" t="str">
            <v>-</v>
          </cell>
          <cell r="H455">
            <v>500</v>
          </cell>
          <cell r="I455">
            <v>8126314</v>
          </cell>
          <cell r="J455">
            <v>60</v>
          </cell>
          <cell r="K455">
            <v>3.35</v>
          </cell>
          <cell r="L455">
            <v>471645960</v>
          </cell>
          <cell r="M455">
            <v>0.68</v>
          </cell>
          <cell r="N455">
            <v>111736817500</v>
          </cell>
          <cell r="O455">
            <v>7.48</v>
          </cell>
          <cell r="P455">
            <v>0.39</v>
          </cell>
          <cell r="Q455">
            <v>1838</v>
          </cell>
        </row>
        <row r="456">
          <cell r="A456" t="str">
            <v>삼성물산</v>
          </cell>
          <cell r="B456" t="str">
            <v>028260</v>
          </cell>
          <cell r="C456" t="str">
            <v>2023</v>
          </cell>
          <cell r="D456" t="str">
            <v>12</v>
          </cell>
          <cell r="E456" t="str">
            <v>유통</v>
          </cell>
          <cell r="F456">
            <v>2.13</v>
          </cell>
          <cell r="G456" t="str">
            <v>-</v>
          </cell>
          <cell r="H456">
            <v>100</v>
          </cell>
          <cell r="I456">
            <v>185591670</v>
          </cell>
          <cell r="J456">
            <v>2550</v>
          </cell>
          <cell r="K456">
            <v>15.349</v>
          </cell>
          <cell r="L456">
            <v>417346635550</v>
          </cell>
          <cell r="M456">
            <v>2</v>
          </cell>
          <cell r="N456">
            <v>27859155561600</v>
          </cell>
          <cell r="O456">
            <v>12.03</v>
          </cell>
          <cell r="P456">
            <v>0.86</v>
          </cell>
          <cell r="Q456">
            <v>13629</v>
          </cell>
        </row>
        <row r="457">
          <cell r="A457" t="str">
            <v>삼성생명</v>
          </cell>
          <cell r="B457" t="str">
            <v>032830</v>
          </cell>
          <cell r="C457" t="str">
            <v>2023</v>
          </cell>
          <cell r="D457" t="str">
            <v>12</v>
          </cell>
          <cell r="E457" t="str">
            <v>보험</v>
          </cell>
          <cell r="F457">
            <v>3.78</v>
          </cell>
          <cell r="G457" t="str">
            <v>-</v>
          </cell>
          <cell r="H457">
            <v>500</v>
          </cell>
          <cell r="I457">
            <v>200000000</v>
          </cell>
          <cell r="J457">
            <v>3700</v>
          </cell>
          <cell r="K457">
            <v>35.055999999999997</v>
          </cell>
          <cell r="L457">
            <v>664426682300</v>
          </cell>
          <cell r="M457">
            <v>5.0999999999999996</v>
          </cell>
          <cell r="N457">
            <v>25700000000000</v>
          </cell>
          <cell r="O457">
            <v>10.95</v>
          </cell>
          <cell r="P457">
            <v>0.75</v>
          </cell>
          <cell r="Q457">
            <v>11732</v>
          </cell>
        </row>
        <row r="458">
          <cell r="A458" t="str">
            <v>삼성에스디에스</v>
          </cell>
          <cell r="B458" t="str">
            <v>018260</v>
          </cell>
          <cell r="C458" t="str">
            <v>2023</v>
          </cell>
          <cell r="D458" t="str">
            <v>12</v>
          </cell>
          <cell r="E458" t="str">
            <v>일반서비스</v>
          </cell>
          <cell r="F458">
            <v>0.87</v>
          </cell>
          <cell r="G458" t="str">
            <v>-</v>
          </cell>
          <cell r="H458">
            <v>500</v>
          </cell>
          <cell r="I458">
            <v>77377800</v>
          </cell>
          <cell r="J458">
            <v>2700</v>
          </cell>
          <cell r="K458">
            <v>29.779</v>
          </cell>
          <cell r="L458">
            <v>208845502200</v>
          </cell>
          <cell r="M458">
            <v>1.6</v>
          </cell>
          <cell r="N458">
            <v>11714998920000</v>
          </cell>
          <cell r="O458">
            <v>15.47</v>
          </cell>
          <cell r="P458">
            <v>1.25</v>
          </cell>
          <cell r="Q458">
            <v>9787</v>
          </cell>
        </row>
        <row r="459">
          <cell r="A459" t="str">
            <v>삼성전기</v>
          </cell>
          <cell r="B459" t="str">
            <v>009150</v>
          </cell>
          <cell r="C459" t="str">
            <v>2023</v>
          </cell>
          <cell r="D459" t="str">
            <v>12</v>
          </cell>
          <cell r="E459" t="str">
            <v>전기·전자</v>
          </cell>
          <cell r="F459">
            <v>1.25</v>
          </cell>
          <cell r="G459" t="str">
            <v>-</v>
          </cell>
          <cell r="H459">
            <v>5000</v>
          </cell>
          <cell r="I459">
            <v>74693696</v>
          </cell>
          <cell r="J459">
            <v>1150</v>
          </cell>
          <cell r="K459">
            <v>19.318000000000001</v>
          </cell>
          <cell r="L459">
            <v>87022015200</v>
          </cell>
          <cell r="M459">
            <v>0.8</v>
          </cell>
          <cell r="N459">
            <v>12145194969600</v>
          </cell>
          <cell r="O459">
            <v>18.09</v>
          </cell>
          <cell r="P459">
            <v>1.4</v>
          </cell>
          <cell r="Q459">
            <v>8988</v>
          </cell>
        </row>
        <row r="460">
          <cell r="A460" t="str">
            <v>삼성전자</v>
          </cell>
          <cell r="B460" t="str">
            <v>005930</v>
          </cell>
          <cell r="C460" t="str">
            <v>2023</v>
          </cell>
          <cell r="D460" t="str">
            <v>12</v>
          </cell>
          <cell r="E460" t="str">
            <v>전기·전자</v>
          </cell>
          <cell r="F460">
            <v>1.25</v>
          </cell>
          <cell r="G460" t="str">
            <v>-</v>
          </cell>
          <cell r="H460">
            <v>100</v>
          </cell>
          <cell r="I460">
            <v>5969782550</v>
          </cell>
          <cell r="J460">
            <v>1444</v>
          </cell>
          <cell r="K460">
            <v>63.338999999999999</v>
          </cell>
          <cell r="L460">
            <v>9809437283700</v>
          </cell>
          <cell r="M460">
            <v>1.9</v>
          </cell>
          <cell r="N460">
            <v>423846075215200</v>
          </cell>
          <cell r="O460">
            <v>14.46</v>
          </cell>
          <cell r="P460">
            <v>1.24</v>
          </cell>
          <cell r="Q460">
            <v>4950</v>
          </cell>
        </row>
        <row r="461">
          <cell r="A461" t="str">
            <v>삼성증권</v>
          </cell>
          <cell r="B461" t="str">
            <v>016360</v>
          </cell>
          <cell r="C461" t="str">
            <v>2023</v>
          </cell>
          <cell r="D461" t="str">
            <v>12</v>
          </cell>
          <cell r="E461" t="str">
            <v>증권</v>
          </cell>
          <cell r="F461">
            <v>3.7</v>
          </cell>
          <cell r="G461" t="str">
            <v>-</v>
          </cell>
          <cell r="H461">
            <v>5000</v>
          </cell>
          <cell r="I461">
            <v>89300000</v>
          </cell>
          <cell r="J461">
            <v>2200</v>
          </cell>
          <cell r="K461">
            <v>35.889000000000003</v>
          </cell>
          <cell r="L461">
            <v>196460000000</v>
          </cell>
          <cell r="M461">
            <v>5.4</v>
          </cell>
          <cell r="N461">
            <v>6143840000000</v>
          </cell>
          <cell r="O461">
            <v>6.83</v>
          </cell>
          <cell r="P461">
            <v>0.84</v>
          </cell>
          <cell r="Q461">
            <v>10068</v>
          </cell>
        </row>
        <row r="462">
          <cell r="A462" t="str">
            <v>삼성출판사</v>
          </cell>
          <cell r="B462" t="str">
            <v>068290</v>
          </cell>
          <cell r="C462" t="str">
            <v>2023</v>
          </cell>
          <cell r="D462" t="str">
            <v>12</v>
          </cell>
          <cell r="E462" t="str">
            <v>일반서비스</v>
          </cell>
          <cell r="F462">
            <v>0.87</v>
          </cell>
          <cell r="G462" t="str">
            <v>-</v>
          </cell>
          <cell r="H462">
            <v>500</v>
          </cell>
          <cell r="I462">
            <v>10000000</v>
          </cell>
          <cell r="J462">
            <v>200</v>
          </cell>
          <cell r="K462">
            <v>22.847000000000001</v>
          </cell>
          <cell r="L462">
            <v>2000000000</v>
          </cell>
          <cell r="M462">
            <v>1.1000000000000001</v>
          </cell>
          <cell r="N462">
            <v>171800000000</v>
          </cell>
          <cell r="O462">
            <v>15.83</v>
          </cell>
          <cell r="P462">
            <v>0.97</v>
          </cell>
          <cell r="Q462">
            <v>1085</v>
          </cell>
        </row>
        <row r="463">
          <cell r="A463" t="str">
            <v>삼성카드</v>
          </cell>
          <cell r="B463" t="str">
            <v>029780</v>
          </cell>
          <cell r="C463" t="str">
            <v>2023</v>
          </cell>
          <cell r="D463" t="str">
            <v>12</v>
          </cell>
          <cell r="E463" t="str">
            <v>금융</v>
          </cell>
          <cell r="F463">
            <v>3.86</v>
          </cell>
          <cell r="G463" t="str">
            <v>-</v>
          </cell>
          <cell r="H463">
            <v>5000</v>
          </cell>
          <cell r="I463">
            <v>115858891</v>
          </cell>
          <cell r="J463">
            <v>2500</v>
          </cell>
          <cell r="K463">
            <v>43.774000000000001</v>
          </cell>
          <cell r="L463">
            <v>266776737500</v>
          </cell>
          <cell r="M463">
            <v>7.8</v>
          </cell>
          <cell r="N463">
            <v>5862459884600</v>
          </cell>
          <cell r="O463">
            <v>8.1199999999999992</v>
          </cell>
          <cell r="P463">
            <v>0.64</v>
          </cell>
          <cell r="Q463">
            <v>6228</v>
          </cell>
        </row>
        <row r="464">
          <cell r="A464" t="str">
            <v>삼성화재해상보험</v>
          </cell>
          <cell r="B464" t="str">
            <v>000810</v>
          </cell>
          <cell r="C464" t="str">
            <v>2023</v>
          </cell>
          <cell r="D464" t="str">
            <v>12</v>
          </cell>
          <cell r="E464" t="str">
            <v>보험</v>
          </cell>
          <cell r="F464">
            <v>3.78</v>
          </cell>
          <cell r="G464" t="str">
            <v>-</v>
          </cell>
          <cell r="H464">
            <v>500</v>
          </cell>
          <cell r="I464">
            <v>47374837</v>
          </cell>
          <cell r="J464">
            <v>16000</v>
          </cell>
          <cell r="K464">
            <v>37.338999999999999</v>
          </cell>
          <cell r="L464">
            <v>680165662100</v>
          </cell>
          <cell r="M464">
            <v>6.5</v>
          </cell>
          <cell r="N464">
            <v>20290919355000</v>
          </cell>
          <cell r="O464">
            <v>9.0399999999999991</v>
          </cell>
          <cell r="P464">
            <v>1.2</v>
          </cell>
          <cell r="Q464">
            <v>48779</v>
          </cell>
        </row>
        <row r="465">
          <cell r="A465" t="str">
            <v>삼아알미늄</v>
          </cell>
          <cell r="B465" t="str">
            <v>006110</v>
          </cell>
          <cell r="C465" t="str">
            <v>2023</v>
          </cell>
          <cell r="D465" t="str">
            <v>12</v>
          </cell>
          <cell r="E465" t="str">
            <v>금속</v>
          </cell>
          <cell r="F465">
            <v>2.37</v>
          </cell>
          <cell r="G465" t="str">
            <v>-</v>
          </cell>
          <cell r="H465">
            <v>500</v>
          </cell>
          <cell r="I465">
            <v>14711916</v>
          </cell>
          <cell r="J465">
            <v>100</v>
          </cell>
          <cell r="K465">
            <v>43.194000000000003</v>
          </cell>
          <cell r="L465">
            <v>1471191600</v>
          </cell>
          <cell r="M465">
            <v>0.1</v>
          </cell>
          <cell r="N465">
            <v>415611627000</v>
          </cell>
          <cell r="O465" t="str">
            <v>-</v>
          </cell>
          <cell r="P465">
            <v>1.71</v>
          </cell>
          <cell r="Q465" t="str">
            <v>-</v>
          </cell>
        </row>
        <row r="466">
          <cell r="A466" t="str">
            <v>삼아제약</v>
          </cell>
          <cell r="B466" t="str">
            <v>009300</v>
          </cell>
          <cell r="C466" t="str">
            <v>2023</v>
          </cell>
          <cell r="D466" t="str">
            <v>12</v>
          </cell>
          <cell r="E466" t="str">
            <v>제약</v>
          </cell>
          <cell r="F466">
            <v>0.41</v>
          </cell>
          <cell r="G466" t="str">
            <v>-</v>
          </cell>
          <cell r="H466">
            <v>1000</v>
          </cell>
          <cell r="I466">
            <v>6370000</v>
          </cell>
          <cell r="J466">
            <v>750</v>
          </cell>
          <cell r="K466">
            <v>21.416</v>
          </cell>
          <cell r="L466">
            <v>4577506500</v>
          </cell>
          <cell r="M466">
            <v>4.5</v>
          </cell>
          <cell r="N466">
            <v>113640800000</v>
          </cell>
          <cell r="O466">
            <v>4.93</v>
          </cell>
          <cell r="P466">
            <v>0.49</v>
          </cell>
          <cell r="Q466">
            <v>3618</v>
          </cell>
        </row>
        <row r="467">
          <cell r="A467" t="str">
            <v>삼양사</v>
          </cell>
          <cell r="B467" t="str">
            <v>145990</v>
          </cell>
          <cell r="C467" t="str">
            <v>2023</v>
          </cell>
          <cell r="D467" t="str">
            <v>12</v>
          </cell>
          <cell r="E467" t="str">
            <v>음식료·담배</v>
          </cell>
          <cell r="F467">
            <v>1.7</v>
          </cell>
          <cell r="G467" t="str">
            <v>-</v>
          </cell>
          <cell r="H467">
            <v>5000</v>
          </cell>
          <cell r="I467">
            <v>10313449</v>
          </cell>
          <cell r="J467">
            <v>1750</v>
          </cell>
          <cell r="K467">
            <v>14.412000000000001</v>
          </cell>
          <cell r="L467">
            <v>17582238500</v>
          </cell>
          <cell r="M467">
            <v>3.9</v>
          </cell>
          <cell r="N467">
            <v>519797829600</v>
          </cell>
          <cell r="O467">
            <v>4.16</v>
          </cell>
          <cell r="P467">
            <v>0.28999999999999998</v>
          </cell>
          <cell r="Q467">
            <v>12101</v>
          </cell>
        </row>
        <row r="468">
          <cell r="A468" t="str">
            <v>삼양식품</v>
          </cell>
          <cell r="B468" t="str">
            <v>003230</v>
          </cell>
          <cell r="C468" t="str">
            <v>2023</v>
          </cell>
          <cell r="D468" t="str">
            <v>12</v>
          </cell>
          <cell r="E468" t="str">
            <v>음식료·담배</v>
          </cell>
          <cell r="F468">
            <v>1.7</v>
          </cell>
          <cell r="G468" t="str">
            <v>-</v>
          </cell>
          <cell r="H468">
            <v>5000</v>
          </cell>
          <cell r="I468">
            <v>7533015</v>
          </cell>
          <cell r="J468">
            <v>2100</v>
          </cell>
          <cell r="K468">
            <v>12.372</v>
          </cell>
          <cell r="L468">
            <v>15662068800</v>
          </cell>
          <cell r="M468">
            <v>0.9</v>
          </cell>
          <cell r="N468">
            <v>10395560700000</v>
          </cell>
          <cell r="O468">
            <v>37.840000000000003</v>
          </cell>
          <cell r="P468">
            <v>12.6</v>
          </cell>
          <cell r="Q468">
            <v>36468</v>
          </cell>
        </row>
        <row r="469">
          <cell r="A469" t="str">
            <v>삼양케이씨아이</v>
          </cell>
          <cell r="B469" t="str">
            <v>036670</v>
          </cell>
          <cell r="C469" t="str">
            <v>2023</v>
          </cell>
          <cell r="D469" t="str">
            <v>12</v>
          </cell>
          <cell r="E469" t="str">
            <v>화학</v>
          </cell>
          <cell r="F469">
            <v>0.48</v>
          </cell>
          <cell r="G469" t="str">
            <v>-</v>
          </cell>
          <cell r="H469">
            <v>500</v>
          </cell>
          <cell r="I469">
            <v>11270000</v>
          </cell>
          <cell r="J469">
            <v>250</v>
          </cell>
          <cell r="K469">
            <v>24.454999999999998</v>
          </cell>
          <cell r="L469">
            <v>2690050000</v>
          </cell>
          <cell r="M469">
            <v>3.4</v>
          </cell>
          <cell r="N469">
            <v>76185200000</v>
          </cell>
          <cell r="O469">
            <v>4.95</v>
          </cell>
          <cell r="P469">
            <v>0.61</v>
          </cell>
          <cell r="Q469">
            <v>1367</v>
          </cell>
        </row>
        <row r="470">
          <cell r="A470" t="str">
            <v>삼양통상</v>
          </cell>
          <cell r="B470" t="str">
            <v>002170</v>
          </cell>
          <cell r="C470" t="str">
            <v>2023</v>
          </cell>
          <cell r="D470" t="str">
            <v>12</v>
          </cell>
          <cell r="E470" t="str">
            <v>-</v>
          </cell>
          <cell r="F470" t="str">
            <v>-</v>
          </cell>
          <cell r="G470" t="str">
            <v>-</v>
          </cell>
          <cell r="H470">
            <v>5000</v>
          </cell>
          <cell r="I470">
            <v>3000000</v>
          </cell>
          <cell r="J470">
            <v>1500</v>
          </cell>
          <cell r="K470">
            <v>19.297999999999998</v>
          </cell>
          <cell r="L470">
            <v>4176000000</v>
          </cell>
          <cell r="M470">
            <v>3.16</v>
          </cell>
          <cell r="N470">
            <v>168600000000</v>
          </cell>
          <cell r="O470">
            <v>13.92</v>
          </cell>
          <cell r="P470">
            <v>0.34</v>
          </cell>
          <cell r="Q470">
            <v>4036</v>
          </cell>
        </row>
        <row r="471">
          <cell r="A471" t="str">
            <v>삼양패키징</v>
          </cell>
          <cell r="B471" t="str">
            <v>272550</v>
          </cell>
          <cell r="C471" t="str">
            <v>2023</v>
          </cell>
          <cell r="D471" t="str">
            <v>12</v>
          </cell>
          <cell r="E471" t="str">
            <v>화학</v>
          </cell>
          <cell r="F471">
            <v>2.11</v>
          </cell>
          <cell r="G471" t="str">
            <v>-</v>
          </cell>
          <cell r="H471">
            <v>5000</v>
          </cell>
          <cell r="I471">
            <v>15788671</v>
          </cell>
          <cell r="J471">
            <v>500</v>
          </cell>
          <cell r="K471">
            <v>31.036999999999999</v>
          </cell>
          <cell r="L471">
            <v>7894335500</v>
          </cell>
          <cell r="M471">
            <v>3.1</v>
          </cell>
          <cell r="N471">
            <v>211567399800</v>
          </cell>
          <cell r="O471">
            <v>10.53</v>
          </cell>
          <cell r="P471">
            <v>0.56000000000000005</v>
          </cell>
          <cell r="Q471">
            <v>1310</v>
          </cell>
        </row>
        <row r="472">
          <cell r="A472" t="str">
            <v>삼양홀딩스</v>
          </cell>
          <cell r="B472" t="str">
            <v>000070</v>
          </cell>
          <cell r="C472" t="str">
            <v>2023</v>
          </cell>
          <cell r="D472" t="str">
            <v>12</v>
          </cell>
          <cell r="E472" t="str">
            <v>금융</v>
          </cell>
          <cell r="F472">
            <v>3.86</v>
          </cell>
          <cell r="G472" t="str">
            <v>-</v>
          </cell>
          <cell r="H472">
            <v>5000</v>
          </cell>
          <cell r="I472">
            <v>8564271</v>
          </cell>
          <cell r="J472">
            <v>3500</v>
          </cell>
          <cell r="K472">
            <v>11.939</v>
          </cell>
          <cell r="L472">
            <v>27103511650</v>
          </cell>
          <cell r="M472">
            <v>5</v>
          </cell>
          <cell r="N472">
            <v>719188387500</v>
          </cell>
          <cell r="O472">
            <v>22.6</v>
          </cell>
          <cell r="P472">
            <v>0.3</v>
          </cell>
          <cell r="Q472">
            <v>3651</v>
          </cell>
        </row>
        <row r="473">
          <cell r="A473" t="str">
            <v>삼영</v>
          </cell>
          <cell r="B473" t="str">
            <v>003720</v>
          </cell>
          <cell r="C473" t="str">
            <v>2023</v>
          </cell>
          <cell r="D473" t="str">
            <v>12</v>
          </cell>
          <cell r="E473" t="str">
            <v>화학</v>
          </cell>
          <cell r="F473">
            <v>2.11</v>
          </cell>
          <cell r="G473" t="str">
            <v>-</v>
          </cell>
          <cell r="H473">
            <v>500</v>
          </cell>
          <cell r="I473">
            <v>34000000</v>
          </cell>
          <cell r="J473">
            <v>20</v>
          </cell>
          <cell r="K473">
            <v>3.5070000000000001</v>
          </cell>
          <cell r="L473">
            <v>663278900</v>
          </cell>
          <cell r="M473">
            <v>0.4</v>
          </cell>
          <cell r="N473">
            <v>164900000000</v>
          </cell>
          <cell r="O473">
            <v>19.96</v>
          </cell>
          <cell r="P473">
            <v>2.1800000000000002</v>
          </cell>
          <cell r="Q473">
            <v>243</v>
          </cell>
        </row>
        <row r="474">
          <cell r="A474" t="str">
            <v>삼영무역</v>
          </cell>
          <cell r="B474" t="str">
            <v>002810</v>
          </cell>
          <cell r="C474" t="str">
            <v>2023</v>
          </cell>
          <cell r="D474" t="str">
            <v>12</v>
          </cell>
          <cell r="E474" t="str">
            <v>유통</v>
          </cell>
          <cell r="F474">
            <v>2.13</v>
          </cell>
          <cell r="G474" t="str">
            <v>-</v>
          </cell>
          <cell r="H474">
            <v>500</v>
          </cell>
          <cell r="I474">
            <v>18466948</v>
          </cell>
          <cell r="J474">
            <v>600</v>
          </cell>
          <cell r="K474">
            <v>19.209</v>
          </cell>
          <cell r="L474">
            <v>10576862400</v>
          </cell>
          <cell r="M474">
            <v>4.8</v>
          </cell>
          <cell r="N474">
            <v>305443319920</v>
          </cell>
          <cell r="O474">
            <v>5.14</v>
          </cell>
          <cell r="P474">
            <v>0.52</v>
          </cell>
          <cell r="Q474">
            <v>3219</v>
          </cell>
        </row>
        <row r="475">
          <cell r="A475" t="str">
            <v>삼영엠텍</v>
          </cell>
          <cell r="B475" t="str">
            <v>054540</v>
          </cell>
          <cell r="C475" t="str">
            <v>2023</v>
          </cell>
          <cell r="D475" t="str">
            <v>12</v>
          </cell>
          <cell r="E475" t="str">
            <v>금속</v>
          </cell>
          <cell r="F475">
            <v>0.94</v>
          </cell>
          <cell r="G475" t="str">
            <v>-</v>
          </cell>
          <cell r="H475">
            <v>500</v>
          </cell>
          <cell r="I475">
            <v>13000000</v>
          </cell>
          <cell r="J475">
            <v>100</v>
          </cell>
          <cell r="K475">
            <v>19.527000000000001</v>
          </cell>
          <cell r="L475">
            <v>1213000000</v>
          </cell>
          <cell r="M475">
            <v>2.34</v>
          </cell>
          <cell r="N475">
            <v>79820000000</v>
          </cell>
          <cell r="O475">
            <v>12.48</v>
          </cell>
          <cell r="P475">
            <v>1.02</v>
          </cell>
          <cell r="Q475">
            <v>492</v>
          </cell>
        </row>
        <row r="476">
          <cell r="A476" t="str">
            <v>삼영전자공업</v>
          </cell>
          <cell r="B476" t="str">
            <v>005680</v>
          </cell>
          <cell r="C476" t="str">
            <v>2023</v>
          </cell>
          <cell r="D476" t="str">
            <v>12</v>
          </cell>
          <cell r="E476" t="str">
            <v>전기·전자</v>
          </cell>
          <cell r="F476">
            <v>1.25</v>
          </cell>
          <cell r="G476" t="str">
            <v>-</v>
          </cell>
          <cell r="H476">
            <v>500</v>
          </cell>
          <cell r="I476">
            <v>20000000</v>
          </cell>
          <cell r="J476">
            <v>300</v>
          </cell>
          <cell r="K476">
            <v>43.365000000000002</v>
          </cell>
          <cell r="L476">
            <v>6000000000</v>
          </cell>
          <cell r="M476">
            <v>3.45</v>
          </cell>
          <cell r="N476">
            <v>213600000000</v>
          </cell>
          <cell r="O476">
            <v>19.11</v>
          </cell>
          <cell r="P476">
            <v>0.38</v>
          </cell>
          <cell r="Q476">
            <v>559</v>
          </cell>
        </row>
        <row r="477">
          <cell r="A477" t="str">
            <v>삼원강재</v>
          </cell>
          <cell r="B477" t="str">
            <v>023000</v>
          </cell>
          <cell r="C477" t="str">
            <v>2023</v>
          </cell>
          <cell r="D477" t="str">
            <v>12</v>
          </cell>
          <cell r="E477" t="str">
            <v>운송장비·부품</v>
          </cell>
          <cell r="F477">
            <v>2.09</v>
          </cell>
          <cell r="G477" t="str">
            <v>-</v>
          </cell>
          <cell r="H477">
            <v>500</v>
          </cell>
          <cell r="I477">
            <v>40000000</v>
          </cell>
          <cell r="J477">
            <v>110</v>
          </cell>
          <cell r="K477">
            <v>26.318999999999999</v>
          </cell>
          <cell r="L477">
            <v>4371395160</v>
          </cell>
          <cell r="M477">
            <v>3.62</v>
          </cell>
          <cell r="N477">
            <v>101600000000</v>
          </cell>
          <cell r="O477">
            <v>7.63</v>
          </cell>
          <cell r="P477">
            <v>0.4</v>
          </cell>
          <cell r="Q477">
            <v>333</v>
          </cell>
        </row>
        <row r="478">
          <cell r="A478" t="str">
            <v>삼익THK</v>
          </cell>
          <cell r="B478" t="str">
            <v>004380</v>
          </cell>
          <cell r="C478" t="str">
            <v>2023</v>
          </cell>
          <cell r="D478" t="str">
            <v>12</v>
          </cell>
          <cell r="E478" t="str">
            <v>기계·장비</v>
          </cell>
          <cell r="F478">
            <v>1.1299999999999999</v>
          </cell>
          <cell r="G478" t="str">
            <v>-</v>
          </cell>
          <cell r="H478">
            <v>500</v>
          </cell>
          <cell r="I478">
            <v>21000000</v>
          </cell>
          <cell r="J478">
            <v>100</v>
          </cell>
          <cell r="K478">
            <v>210.15199999999999</v>
          </cell>
          <cell r="L478">
            <v>2070000000</v>
          </cell>
          <cell r="M478">
            <v>0.9</v>
          </cell>
          <cell r="N478">
            <v>209160000000</v>
          </cell>
          <cell r="O478">
            <v>134.59</v>
          </cell>
          <cell r="P478">
            <v>1.04</v>
          </cell>
          <cell r="Q478">
            <v>74</v>
          </cell>
        </row>
        <row r="479">
          <cell r="A479" t="str">
            <v>삼익악기</v>
          </cell>
          <cell r="B479" t="str">
            <v>002450</v>
          </cell>
          <cell r="C479" t="str">
            <v>2023</v>
          </cell>
          <cell r="D479" t="str">
            <v>12</v>
          </cell>
          <cell r="E479" t="str">
            <v>-</v>
          </cell>
          <cell r="F479" t="str">
            <v>-</v>
          </cell>
          <cell r="G479" t="str">
            <v>-</v>
          </cell>
          <cell r="H479">
            <v>500</v>
          </cell>
          <cell r="I479">
            <v>90530915</v>
          </cell>
          <cell r="J479">
            <v>50</v>
          </cell>
          <cell r="K479">
            <v>119.55</v>
          </cell>
          <cell r="L479">
            <v>4051545750</v>
          </cell>
          <cell r="M479">
            <v>4.5999999999999996</v>
          </cell>
          <cell r="N479">
            <v>116875411265</v>
          </cell>
          <cell r="O479">
            <v>31.49</v>
          </cell>
          <cell r="P479">
            <v>0.36</v>
          </cell>
          <cell r="Q479">
            <v>41</v>
          </cell>
        </row>
        <row r="480">
          <cell r="A480" t="str">
            <v>삼일</v>
          </cell>
          <cell r="B480" t="str">
            <v>032280</v>
          </cell>
          <cell r="C480" t="str">
            <v>2023</v>
          </cell>
          <cell r="D480" t="str">
            <v>12</v>
          </cell>
          <cell r="E480" t="str">
            <v>운송·창고</v>
          </cell>
          <cell r="F480">
            <v>1.81</v>
          </cell>
          <cell r="G480" t="str">
            <v>-</v>
          </cell>
          <cell r="H480">
            <v>1000</v>
          </cell>
          <cell r="I480">
            <v>16213590</v>
          </cell>
          <cell r="J480">
            <v>30</v>
          </cell>
          <cell r="K480">
            <v>16.454000000000001</v>
          </cell>
          <cell r="L480">
            <v>465321600</v>
          </cell>
          <cell r="M480">
            <v>1.54</v>
          </cell>
          <cell r="N480">
            <v>22990870620</v>
          </cell>
          <cell r="O480">
            <v>17.73</v>
          </cell>
          <cell r="P480">
            <v>0.35</v>
          </cell>
          <cell r="Q480">
            <v>80</v>
          </cell>
        </row>
        <row r="481">
          <cell r="A481" t="str">
            <v>삼일기업공사</v>
          </cell>
          <cell r="B481" t="str">
            <v>002290</v>
          </cell>
          <cell r="C481" t="str">
            <v>2023</v>
          </cell>
          <cell r="D481" t="str">
            <v>12</v>
          </cell>
          <cell r="E481" t="str">
            <v>건설</v>
          </cell>
          <cell r="F481">
            <v>2.14</v>
          </cell>
          <cell r="G481" t="str">
            <v>-</v>
          </cell>
          <cell r="H481">
            <v>500</v>
          </cell>
          <cell r="I481">
            <v>12400000</v>
          </cell>
          <cell r="J481">
            <v>175</v>
          </cell>
          <cell r="K481">
            <v>56.524999999999999</v>
          </cell>
          <cell r="L481">
            <v>2170000000</v>
          </cell>
          <cell r="M481">
            <v>4</v>
          </cell>
          <cell r="N481">
            <v>44888000000</v>
          </cell>
          <cell r="O481">
            <v>7.69</v>
          </cell>
          <cell r="P481">
            <v>0.65</v>
          </cell>
          <cell r="Q481">
            <v>471</v>
          </cell>
        </row>
        <row r="482">
          <cell r="A482" t="str">
            <v>삼정펄프</v>
          </cell>
          <cell r="B482" t="str">
            <v>009770</v>
          </cell>
          <cell r="C482" t="str">
            <v>2023</v>
          </cell>
          <cell r="D482" t="str">
            <v>12</v>
          </cell>
          <cell r="E482" t="str">
            <v>종이·목재</v>
          </cell>
          <cell r="F482">
            <v>2.62</v>
          </cell>
          <cell r="G482" t="str">
            <v>-</v>
          </cell>
          <cell r="H482">
            <v>5000</v>
          </cell>
          <cell r="I482">
            <v>2499971</v>
          </cell>
          <cell r="J482">
            <v>1000</v>
          </cell>
          <cell r="K482">
            <v>17.890999999999998</v>
          </cell>
          <cell r="L482">
            <v>2499971000</v>
          </cell>
          <cell r="M482">
            <v>3.98</v>
          </cell>
          <cell r="N482">
            <v>70374183650</v>
          </cell>
          <cell r="O482">
            <v>1.85</v>
          </cell>
          <cell r="P482">
            <v>0.27</v>
          </cell>
          <cell r="Q482">
            <v>15182</v>
          </cell>
        </row>
        <row r="483">
          <cell r="A483" t="str">
            <v>삼지전자</v>
          </cell>
          <cell r="B483" t="str">
            <v>037460</v>
          </cell>
          <cell r="C483" t="str">
            <v>2023</v>
          </cell>
          <cell r="D483" t="str">
            <v>12</v>
          </cell>
          <cell r="E483" t="str">
            <v>통신장비</v>
          </cell>
          <cell r="F483">
            <v>0.53</v>
          </cell>
          <cell r="G483" t="str">
            <v>-</v>
          </cell>
          <cell r="H483">
            <v>500</v>
          </cell>
          <cell r="I483">
            <v>16318522</v>
          </cell>
          <cell r="J483">
            <v>450</v>
          </cell>
          <cell r="K483">
            <v>13.477</v>
          </cell>
          <cell r="L483">
            <v>6908360400</v>
          </cell>
          <cell r="M483">
            <v>5.18</v>
          </cell>
          <cell r="N483">
            <v>187173447340</v>
          </cell>
          <cell r="O483">
            <v>2.86</v>
          </cell>
          <cell r="P483">
            <v>0.43</v>
          </cell>
          <cell r="Q483">
            <v>4009</v>
          </cell>
        </row>
        <row r="484">
          <cell r="A484" t="str">
            <v>삼진</v>
          </cell>
          <cell r="B484" t="str">
            <v>032750</v>
          </cell>
          <cell r="C484" t="str">
            <v>2023</v>
          </cell>
          <cell r="D484" t="str">
            <v>12</v>
          </cell>
          <cell r="E484" t="str">
            <v>전기·전자</v>
          </cell>
          <cell r="F484">
            <v>0.23</v>
          </cell>
          <cell r="G484" t="str">
            <v>0.12 / (2023-12-31)</v>
          </cell>
          <cell r="H484">
            <v>500</v>
          </cell>
          <cell r="I484">
            <v>8063866</v>
          </cell>
          <cell r="J484">
            <v>70</v>
          </cell>
          <cell r="K484">
            <v>486.40800000000002</v>
          </cell>
          <cell r="L484">
            <v>564232760</v>
          </cell>
          <cell r="M484">
            <v>1.3</v>
          </cell>
          <cell r="N484">
            <v>40459426560</v>
          </cell>
          <cell r="O484">
            <v>4.47</v>
          </cell>
          <cell r="P484">
            <v>0.38</v>
          </cell>
          <cell r="Q484">
            <v>1002</v>
          </cell>
        </row>
        <row r="485">
          <cell r="A485" t="str">
            <v>삼진제약</v>
          </cell>
          <cell r="B485" t="str">
            <v>005500</v>
          </cell>
          <cell r="C485" t="str">
            <v>2023</v>
          </cell>
          <cell r="D485" t="str">
            <v>12</v>
          </cell>
          <cell r="E485" t="str">
            <v>제약</v>
          </cell>
          <cell r="F485">
            <v>0.23</v>
          </cell>
          <cell r="G485" t="str">
            <v>-</v>
          </cell>
          <cell r="H485">
            <v>1000</v>
          </cell>
          <cell r="I485">
            <v>13900000</v>
          </cell>
          <cell r="J485">
            <v>800</v>
          </cell>
          <cell r="K485">
            <v>54.057000000000002</v>
          </cell>
          <cell r="L485">
            <v>10219971200</v>
          </cell>
          <cell r="M485">
            <v>3.7</v>
          </cell>
          <cell r="N485">
            <v>276749000000</v>
          </cell>
          <cell r="O485">
            <v>6.4</v>
          </cell>
          <cell r="P485">
            <v>0.93</v>
          </cell>
          <cell r="Q485">
            <v>3111</v>
          </cell>
        </row>
        <row r="486">
          <cell r="A486" t="str">
            <v>삼천리</v>
          </cell>
          <cell r="B486" t="str">
            <v>004690</v>
          </cell>
          <cell r="C486" t="str">
            <v>2023</v>
          </cell>
          <cell r="D486" t="str">
            <v>12</v>
          </cell>
          <cell r="E486" t="str">
            <v>전기·가스</v>
          </cell>
          <cell r="F486">
            <v>0.38</v>
          </cell>
          <cell r="G486" t="str">
            <v>-</v>
          </cell>
          <cell r="H486">
            <v>5000</v>
          </cell>
          <cell r="I486">
            <v>4055025</v>
          </cell>
          <cell r="J486">
            <v>3000</v>
          </cell>
          <cell r="K486">
            <v>7.0730000000000004</v>
          </cell>
          <cell r="L486">
            <v>10272075000</v>
          </cell>
          <cell r="M486">
            <v>3</v>
          </cell>
          <cell r="N486">
            <v>546211867500</v>
          </cell>
          <cell r="O486">
            <v>4.55</v>
          </cell>
          <cell r="P486">
            <v>0.28999999999999998</v>
          </cell>
          <cell r="Q486">
            <v>29606</v>
          </cell>
        </row>
        <row r="487">
          <cell r="A487" t="str">
            <v>삼표시멘트</v>
          </cell>
          <cell r="B487" t="str">
            <v>038500</v>
          </cell>
          <cell r="C487" t="str">
            <v>2023</v>
          </cell>
          <cell r="D487" t="str">
            <v>12</v>
          </cell>
          <cell r="E487" t="str">
            <v>비금속</v>
          </cell>
          <cell r="F487">
            <v>1.47</v>
          </cell>
          <cell r="G487" t="str">
            <v>-</v>
          </cell>
          <cell r="H487">
            <v>500</v>
          </cell>
          <cell r="I487">
            <v>107916306</v>
          </cell>
          <cell r="J487">
            <v>100</v>
          </cell>
          <cell r="K487">
            <v>31.754000000000001</v>
          </cell>
          <cell r="L487">
            <v>10735355200</v>
          </cell>
          <cell r="M487">
            <v>3.1</v>
          </cell>
          <cell r="N487">
            <v>359361298980</v>
          </cell>
          <cell r="O487">
            <v>5.41</v>
          </cell>
          <cell r="P487">
            <v>0.47</v>
          </cell>
          <cell r="Q487">
            <v>616</v>
          </cell>
        </row>
        <row r="488">
          <cell r="A488" t="str">
            <v>삼현철강</v>
          </cell>
          <cell r="B488" t="str">
            <v>017480</v>
          </cell>
          <cell r="C488" t="str">
            <v>2023</v>
          </cell>
          <cell r="D488" t="str">
            <v>12</v>
          </cell>
          <cell r="E488" t="str">
            <v>금속</v>
          </cell>
          <cell r="F488">
            <v>0.94</v>
          </cell>
          <cell r="G488" t="str">
            <v>-</v>
          </cell>
          <cell r="H488">
            <v>500</v>
          </cell>
          <cell r="I488">
            <v>15702890</v>
          </cell>
          <cell r="J488">
            <v>300</v>
          </cell>
          <cell r="K488">
            <v>44.487000000000002</v>
          </cell>
          <cell r="L488">
            <v>4632867000</v>
          </cell>
          <cell r="M488">
            <v>5.8</v>
          </cell>
          <cell r="N488">
            <v>71134091700</v>
          </cell>
          <cell r="O488">
            <v>12.69</v>
          </cell>
          <cell r="P488">
            <v>0.36</v>
          </cell>
          <cell r="Q488">
            <v>357</v>
          </cell>
        </row>
        <row r="489">
          <cell r="A489" t="str">
            <v>삼호개발</v>
          </cell>
          <cell r="B489" t="str">
            <v>010960</v>
          </cell>
          <cell r="C489" t="str">
            <v>2023</v>
          </cell>
          <cell r="D489" t="str">
            <v>12</v>
          </cell>
          <cell r="E489" t="str">
            <v>건설</v>
          </cell>
          <cell r="F489">
            <v>2.89</v>
          </cell>
          <cell r="G489" t="str">
            <v>-</v>
          </cell>
          <cell r="H489">
            <v>500</v>
          </cell>
          <cell r="I489">
            <v>25000000</v>
          </cell>
          <cell r="J489">
            <v>190</v>
          </cell>
          <cell r="K489">
            <v>28.113</v>
          </cell>
          <cell r="L489">
            <v>4248400000</v>
          </cell>
          <cell r="M489">
            <v>5.42</v>
          </cell>
          <cell r="N489">
            <v>84000000000</v>
          </cell>
          <cell r="O489">
            <v>14.3</v>
          </cell>
          <cell r="P489">
            <v>0.33</v>
          </cell>
          <cell r="Q489">
            <v>235</v>
          </cell>
        </row>
        <row r="490">
          <cell r="A490" t="str">
            <v>삼화왕관</v>
          </cell>
          <cell r="B490" t="str">
            <v>004450</v>
          </cell>
          <cell r="C490" t="str">
            <v>2023</v>
          </cell>
          <cell r="D490" t="str">
            <v>12</v>
          </cell>
          <cell r="E490" t="str">
            <v>기계·장비</v>
          </cell>
          <cell r="F490">
            <v>1.1299999999999999</v>
          </cell>
          <cell r="G490" t="str">
            <v>-</v>
          </cell>
          <cell r="H490">
            <v>5000</v>
          </cell>
          <cell r="I490">
            <v>2154379</v>
          </cell>
          <cell r="J490">
            <v>1200</v>
          </cell>
          <cell r="K490">
            <v>-32.673000000000002</v>
          </cell>
          <cell r="L490">
            <v>2173397300</v>
          </cell>
          <cell r="M490">
            <v>3.74</v>
          </cell>
          <cell r="N490">
            <v>74110637600</v>
          </cell>
          <cell r="O490">
            <v>7.74</v>
          </cell>
          <cell r="P490">
            <v>0.56000000000000005</v>
          </cell>
          <cell r="Q490">
            <v>4443</v>
          </cell>
        </row>
        <row r="491">
          <cell r="A491" t="str">
            <v>삼화전기</v>
          </cell>
          <cell r="B491" t="str">
            <v>009470</v>
          </cell>
          <cell r="C491" t="str">
            <v>2023</v>
          </cell>
          <cell r="D491" t="str">
            <v>12</v>
          </cell>
          <cell r="E491" t="str">
            <v>전기·전자</v>
          </cell>
          <cell r="F491">
            <v>1.25</v>
          </cell>
          <cell r="G491" t="str">
            <v>-</v>
          </cell>
          <cell r="H491">
            <v>1000</v>
          </cell>
          <cell r="I491">
            <v>6613820</v>
          </cell>
          <cell r="J491">
            <v>300</v>
          </cell>
          <cell r="K491">
            <v>34.204000000000001</v>
          </cell>
          <cell r="L491">
            <v>1984146000</v>
          </cell>
          <cell r="M491">
            <v>1.7</v>
          </cell>
          <cell r="N491">
            <v>177911758000</v>
          </cell>
          <cell r="O491">
            <v>9.07</v>
          </cell>
          <cell r="P491">
            <v>2.0299999999999998</v>
          </cell>
          <cell r="Q491">
            <v>2967</v>
          </cell>
        </row>
        <row r="492">
          <cell r="A492" t="str">
            <v>삼화콘덴서공업</v>
          </cell>
          <cell r="B492" t="str">
            <v>001820</v>
          </cell>
          <cell r="C492" t="str">
            <v>2023</v>
          </cell>
          <cell r="D492" t="str">
            <v>12</v>
          </cell>
          <cell r="E492" t="str">
            <v>전기·전자</v>
          </cell>
          <cell r="F492">
            <v>1.25</v>
          </cell>
          <cell r="G492" t="str">
            <v>-</v>
          </cell>
          <cell r="H492">
            <v>1000</v>
          </cell>
          <cell r="I492">
            <v>10395000</v>
          </cell>
          <cell r="J492">
            <v>500</v>
          </cell>
          <cell r="K492">
            <v>24.516999999999999</v>
          </cell>
          <cell r="L492">
            <v>5130437500</v>
          </cell>
          <cell r="M492">
            <v>1.3</v>
          </cell>
          <cell r="N492">
            <v>279105750000</v>
          </cell>
          <cell r="O492">
            <v>12.62</v>
          </cell>
          <cell r="P492">
            <v>1.04</v>
          </cell>
          <cell r="Q492">
            <v>2127</v>
          </cell>
        </row>
        <row r="493">
          <cell r="A493" t="str">
            <v>삼화페인트공업</v>
          </cell>
          <cell r="B493" t="str">
            <v>000390</v>
          </cell>
          <cell r="C493" t="str">
            <v>2023</v>
          </cell>
          <cell r="D493" t="str">
            <v>12</v>
          </cell>
          <cell r="E493" t="str">
            <v>화학</v>
          </cell>
          <cell r="F493">
            <v>2.11</v>
          </cell>
          <cell r="G493" t="str">
            <v>-</v>
          </cell>
          <cell r="H493">
            <v>500</v>
          </cell>
          <cell r="I493">
            <v>27203469</v>
          </cell>
          <cell r="J493">
            <v>400</v>
          </cell>
          <cell r="K493">
            <v>58.497999999999998</v>
          </cell>
          <cell r="L493">
            <v>9436268000</v>
          </cell>
          <cell r="M493">
            <v>5.9</v>
          </cell>
          <cell r="N493">
            <v>166485230280</v>
          </cell>
          <cell r="O493">
            <v>9.36</v>
          </cell>
          <cell r="P493">
            <v>0.46</v>
          </cell>
          <cell r="Q493">
            <v>654</v>
          </cell>
        </row>
        <row r="494">
          <cell r="A494" t="str">
            <v>상신브레이크</v>
          </cell>
          <cell r="B494" t="str">
            <v>041650</v>
          </cell>
          <cell r="C494" t="str">
            <v>2023</v>
          </cell>
          <cell r="D494" t="str">
            <v>12</v>
          </cell>
          <cell r="E494" t="str">
            <v>운송장비·부품</v>
          </cell>
          <cell r="F494">
            <v>2.09</v>
          </cell>
          <cell r="G494" t="str">
            <v>-</v>
          </cell>
          <cell r="H494">
            <v>500</v>
          </cell>
          <cell r="I494">
            <v>21471450</v>
          </cell>
          <cell r="J494">
            <v>110</v>
          </cell>
          <cell r="K494">
            <v>15.025</v>
          </cell>
          <cell r="L494">
            <v>2129634100</v>
          </cell>
          <cell r="M494">
            <v>3</v>
          </cell>
          <cell r="N494">
            <v>63233420250</v>
          </cell>
          <cell r="O494">
            <v>3.51</v>
          </cell>
          <cell r="P494">
            <v>0.25</v>
          </cell>
          <cell r="Q494">
            <v>840</v>
          </cell>
        </row>
        <row r="495">
          <cell r="A495" t="str">
            <v>상신이디피</v>
          </cell>
          <cell r="B495" t="str">
            <v>091580</v>
          </cell>
          <cell r="C495" t="str">
            <v>2023</v>
          </cell>
          <cell r="D495" t="str">
            <v>12</v>
          </cell>
          <cell r="E495" t="str">
            <v>IT부품</v>
          </cell>
          <cell r="F495">
            <v>0.66</v>
          </cell>
          <cell r="G495" t="str">
            <v>-</v>
          </cell>
          <cell r="H495">
            <v>500</v>
          </cell>
          <cell r="I495">
            <v>13628219</v>
          </cell>
          <cell r="J495">
            <v>120</v>
          </cell>
          <cell r="K495">
            <v>6.1719999999999997</v>
          </cell>
          <cell r="L495">
            <v>1618586280</v>
          </cell>
          <cell r="M495">
            <v>0.8</v>
          </cell>
          <cell r="N495">
            <v>138080348840</v>
          </cell>
          <cell r="O495">
            <v>215.83</v>
          </cell>
          <cell r="P495">
            <v>0.9</v>
          </cell>
          <cell r="Q495">
            <v>48</v>
          </cell>
        </row>
        <row r="496">
          <cell r="A496" t="str">
            <v>상아프론테크</v>
          </cell>
          <cell r="B496" t="str">
            <v>089980</v>
          </cell>
          <cell r="C496" t="str">
            <v>2023</v>
          </cell>
          <cell r="D496" t="str">
            <v>12</v>
          </cell>
          <cell r="E496" t="str">
            <v>화학</v>
          </cell>
          <cell r="F496">
            <v>0.48</v>
          </cell>
          <cell r="G496" t="str">
            <v>-</v>
          </cell>
          <cell r="H496">
            <v>500</v>
          </cell>
          <cell r="I496">
            <v>15989037</v>
          </cell>
          <cell r="J496">
            <v>200</v>
          </cell>
          <cell r="K496">
            <v>25.997</v>
          </cell>
          <cell r="L496">
            <v>3118108600</v>
          </cell>
          <cell r="M496">
            <v>0.97</v>
          </cell>
          <cell r="N496">
            <v>290201021550</v>
          </cell>
          <cell r="O496">
            <v>45.95</v>
          </cell>
          <cell r="P496">
            <v>1.41</v>
          </cell>
          <cell r="Q496">
            <v>395</v>
          </cell>
        </row>
        <row r="497">
          <cell r="A497" t="str">
            <v>새론오토모티브</v>
          </cell>
          <cell r="B497" t="str">
            <v>075180</v>
          </cell>
          <cell r="C497" t="str">
            <v>2023</v>
          </cell>
          <cell r="D497" t="str">
            <v>12</v>
          </cell>
          <cell r="E497" t="str">
            <v>운송장비·부품</v>
          </cell>
          <cell r="F497">
            <v>2.09</v>
          </cell>
          <cell r="G497" t="str">
            <v>-</v>
          </cell>
          <cell r="H497">
            <v>500</v>
          </cell>
          <cell r="I497">
            <v>19200000</v>
          </cell>
          <cell r="J497">
            <v>140</v>
          </cell>
          <cell r="K497">
            <v>80.695999999999998</v>
          </cell>
          <cell r="L497">
            <v>2688000000</v>
          </cell>
          <cell r="M497">
            <v>3.3</v>
          </cell>
          <cell r="N497">
            <v>63264000000</v>
          </cell>
          <cell r="O497">
            <v>6.52</v>
          </cell>
          <cell r="P497">
            <v>0.26</v>
          </cell>
          <cell r="Q497">
            <v>505</v>
          </cell>
        </row>
        <row r="498">
          <cell r="A498" t="str">
            <v>새빗켐</v>
          </cell>
          <cell r="B498" t="str">
            <v>107600</v>
          </cell>
          <cell r="C498" t="str">
            <v>2023</v>
          </cell>
          <cell r="D498" t="str">
            <v>12</v>
          </cell>
          <cell r="E498" t="str">
            <v>화학</v>
          </cell>
          <cell r="F498">
            <v>0.48</v>
          </cell>
          <cell r="G498" t="str">
            <v>-</v>
          </cell>
          <cell r="H498">
            <v>500</v>
          </cell>
          <cell r="I498">
            <v>4861545</v>
          </cell>
          <cell r="J498">
            <v>200</v>
          </cell>
          <cell r="K498">
            <v>-59.83</v>
          </cell>
          <cell r="L498">
            <v>702403400</v>
          </cell>
          <cell r="M498">
            <v>0.28999999999999998</v>
          </cell>
          <cell r="N498">
            <v>198177900800</v>
          </cell>
          <cell r="O498" t="str">
            <v>-</v>
          </cell>
          <cell r="P498">
            <v>3.31</v>
          </cell>
          <cell r="Q498" t="str">
            <v>-</v>
          </cell>
        </row>
        <row r="499">
          <cell r="A499" t="str">
            <v>샘표</v>
          </cell>
          <cell r="B499" t="str">
            <v>007540</v>
          </cell>
          <cell r="C499" t="str">
            <v>2023</v>
          </cell>
          <cell r="D499" t="str">
            <v>12</v>
          </cell>
          <cell r="E499" t="str">
            <v>금융</v>
          </cell>
          <cell r="F499">
            <v>3.86</v>
          </cell>
          <cell r="G499" t="str">
            <v>-</v>
          </cell>
          <cell r="H499">
            <v>1000</v>
          </cell>
          <cell r="I499">
            <v>2875800</v>
          </cell>
          <cell r="J499">
            <v>200</v>
          </cell>
          <cell r="K499">
            <v>3.79</v>
          </cell>
          <cell r="L499">
            <v>403093600</v>
          </cell>
          <cell r="M499">
            <v>0.41</v>
          </cell>
          <cell r="N499">
            <v>134731230000</v>
          </cell>
          <cell r="O499">
            <v>8.8000000000000007</v>
          </cell>
          <cell r="P499">
            <v>0.46</v>
          </cell>
          <cell r="Q499">
            <v>5325</v>
          </cell>
        </row>
        <row r="500">
          <cell r="A500" t="str">
            <v>샘표식품</v>
          </cell>
          <cell r="B500" t="str">
            <v>248170</v>
          </cell>
          <cell r="C500" t="str">
            <v>2023</v>
          </cell>
          <cell r="D500" t="str">
            <v>12</v>
          </cell>
          <cell r="E500" t="str">
            <v>음식료·담배</v>
          </cell>
          <cell r="F500">
            <v>1.7</v>
          </cell>
          <cell r="G500" t="str">
            <v>-</v>
          </cell>
          <cell r="H500">
            <v>500</v>
          </cell>
          <cell r="I500">
            <v>4568286</v>
          </cell>
          <cell r="J500">
            <v>200</v>
          </cell>
          <cell r="K500">
            <v>8.7579999999999991</v>
          </cell>
          <cell r="L500">
            <v>913319200</v>
          </cell>
          <cell r="M500">
            <v>0.73</v>
          </cell>
          <cell r="N500">
            <v>121516407600</v>
          </cell>
          <cell r="O500">
            <v>12.07</v>
          </cell>
          <cell r="P500">
            <v>0.49</v>
          </cell>
          <cell r="Q500">
            <v>2203</v>
          </cell>
        </row>
        <row r="501">
          <cell r="A501" t="str">
            <v>서린바이오</v>
          </cell>
          <cell r="B501" t="str">
            <v>038070</v>
          </cell>
          <cell r="C501" t="str">
            <v>2023</v>
          </cell>
          <cell r="D501" t="str">
            <v>12</v>
          </cell>
          <cell r="E501" t="str">
            <v>유통</v>
          </cell>
          <cell r="F501">
            <v>0.63</v>
          </cell>
          <cell r="G501" t="str">
            <v>0.0239188 / (2023-12-31)</v>
          </cell>
          <cell r="H501">
            <v>500</v>
          </cell>
          <cell r="I501">
            <v>8700676</v>
          </cell>
          <cell r="J501">
            <v>100</v>
          </cell>
          <cell r="K501">
            <v>-35.994999999999997</v>
          </cell>
          <cell r="L501">
            <v>836162400</v>
          </cell>
          <cell r="M501">
            <v>1</v>
          </cell>
          <cell r="N501">
            <v>65888894240</v>
          </cell>
          <cell r="O501">
            <v>21.61</v>
          </cell>
          <cell r="P501">
            <v>0.74</v>
          </cell>
          <cell r="Q501">
            <v>335</v>
          </cell>
        </row>
        <row r="502">
          <cell r="A502" t="str">
            <v>서부T&amp;D</v>
          </cell>
          <cell r="B502" t="str">
            <v>006730</v>
          </cell>
          <cell r="C502" t="str">
            <v>2023</v>
          </cell>
          <cell r="D502" t="str">
            <v>12</v>
          </cell>
          <cell r="E502" t="str">
            <v>-</v>
          </cell>
          <cell r="F502" t="str">
            <v>-</v>
          </cell>
          <cell r="G502" t="str">
            <v>0.1 / (2023-12-31)</v>
          </cell>
          <cell r="H502">
            <v>500</v>
          </cell>
          <cell r="I502">
            <v>61563241</v>
          </cell>
          <cell r="J502">
            <v>50</v>
          </cell>
          <cell r="K502">
            <v>1.988</v>
          </cell>
          <cell r="L502">
            <v>2931841100</v>
          </cell>
          <cell r="M502">
            <v>0.6</v>
          </cell>
          <cell r="N502">
            <v>624827114650</v>
          </cell>
          <cell r="O502">
            <v>17.920000000000002</v>
          </cell>
          <cell r="P502">
            <v>0.62</v>
          </cell>
          <cell r="Q502">
            <v>533</v>
          </cell>
        </row>
        <row r="503">
          <cell r="A503" t="str">
            <v>서암기계공업</v>
          </cell>
          <cell r="B503" t="str">
            <v>100660</v>
          </cell>
          <cell r="C503" t="str">
            <v>2023</v>
          </cell>
          <cell r="D503" t="str">
            <v>12</v>
          </cell>
          <cell r="E503" t="str">
            <v>기계·장비</v>
          </cell>
          <cell r="F503">
            <v>0.49</v>
          </cell>
          <cell r="G503" t="str">
            <v>-</v>
          </cell>
          <cell r="H503">
            <v>500</v>
          </cell>
          <cell r="I503">
            <v>12600000</v>
          </cell>
          <cell r="J503">
            <v>35</v>
          </cell>
          <cell r="K503">
            <v>22.885000000000002</v>
          </cell>
          <cell r="L503">
            <v>441000000</v>
          </cell>
          <cell r="M503">
            <v>0.8</v>
          </cell>
          <cell r="N503">
            <v>45738000000</v>
          </cell>
          <cell r="O503">
            <v>117.1</v>
          </cell>
          <cell r="P503">
            <v>0.7</v>
          </cell>
          <cell r="Q503">
            <v>31</v>
          </cell>
        </row>
        <row r="504">
          <cell r="A504" t="str">
            <v>서연</v>
          </cell>
          <cell r="B504" t="str">
            <v>007860</v>
          </cell>
          <cell r="C504" t="str">
            <v>2023</v>
          </cell>
          <cell r="D504" t="str">
            <v>12</v>
          </cell>
          <cell r="E504" t="str">
            <v>금융</v>
          </cell>
          <cell r="F504">
            <v>3.86</v>
          </cell>
          <cell r="G504" t="str">
            <v>-</v>
          </cell>
          <cell r="H504">
            <v>500</v>
          </cell>
          <cell r="I504">
            <v>23479844</v>
          </cell>
          <cell r="J504">
            <v>150</v>
          </cell>
          <cell r="K504">
            <v>1.54</v>
          </cell>
          <cell r="L504">
            <v>3256092900</v>
          </cell>
          <cell r="M504">
            <v>1.81</v>
          </cell>
          <cell r="N504">
            <v>215310169480</v>
          </cell>
          <cell r="O504">
            <v>1.49</v>
          </cell>
          <cell r="P504">
            <v>0.24</v>
          </cell>
          <cell r="Q504">
            <v>6172</v>
          </cell>
        </row>
        <row r="505">
          <cell r="A505" t="str">
            <v>서연이화</v>
          </cell>
          <cell r="B505" t="str">
            <v>200880</v>
          </cell>
          <cell r="C505" t="str">
            <v>2023</v>
          </cell>
          <cell r="D505" t="str">
            <v>12</v>
          </cell>
          <cell r="E505" t="str">
            <v>운송장비·부품</v>
          </cell>
          <cell r="F505">
            <v>2.09</v>
          </cell>
          <cell r="G505" t="str">
            <v>-</v>
          </cell>
          <cell r="H505">
            <v>500</v>
          </cell>
          <cell r="I505">
            <v>27028437</v>
          </cell>
          <cell r="J505">
            <v>200</v>
          </cell>
          <cell r="K505">
            <v>3.2949999999999999</v>
          </cell>
          <cell r="L505">
            <v>5404550200</v>
          </cell>
          <cell r="M505">
            <v>1.1200000000000001</v>
          </cell>
          <cell r="N505">
            <v>328125225180</v>
          </cell>
          <cell r="O505">
            <v>2.23</v>
          </cell>
          <cell r="P505">
            <v>0.3</v>
          </cell>
          <cell r="Q505">
            <v>5451</v>
          </cell>
        </row>
        <row r="506">
          <cell r="A506" t="str">
            <v>서연탑메탈</v>
          </cell>
          <cell r="B506" t="str">
            <v>019770</v>
          </cell>
          <cell r="C506" t="str">
            <v>2023</v>
          </cell>
          <cell r="D506" t="str">
            <v>12</v>
          </cell>
          <cell r="E506" t="str">
            <v>기계·장비</v>
          </cell>
          <cell r="F506">
            <v>0.49</v>
          </cell>
          <cell r="G506" t="str">
            <v>-</v>
          </cell>
          <cell r="H506">
            <v>500</v>
          </cell>
          <cell r="I506">
            <v>11650000</v>
          </cell>
          <cell r="J506">
            <v>65</v>
          </cell>
          <cell r="K506">
            <v>9.3559999999999999</v>
          </cell>
          <cell r="L506">
            <v>757250000</v>
          </cell>
          <cell r="M506">
            <v>1.5</v>
          </cell>
          <cell r="N506">
            <v>45784500000</v>
          </cell>
          <cell r="O506">
            <v>4.88</v>
          </cell>
          <cell r="P506">
            <v>0.5</v>
          </cell>
          <cell r="Q506">
            <v>805</v>
          </cell>
        </row>
        <row r="507">
          <cell r="A507" t="str">
            <v>서울도시가스</v>
          </cell>
          <cell r="B507" t="str">
            <v>017390</v>
          </cell>
          <cell r="C507" t="str">
            <v>2023</v>
          </cell>
          <cell r="D507" t="str">
            <v>12</v>
          </cell>
          <cell r="E507" t="str">
            <v>전기·가스</v>
          </cell>
          <cell r="F507">
            <v>0.38</v>
          </cell>
          <cell r="G507" t="str">
            <v>-</v>
          </cell>
          <cell r="H507">
            <v>5000</v>
          </cell>
          <cell r="I507">
            <v>5000000</v>
          </cell>
          <cell r="J507">
            <v>2250</v>
          </cell>
          <cell r="K507">
            <v>42.56</v>
          </cell>
          <cell r="L507">
            <v>8736282000</v>
          </cell>
          <cell r="M507">
            <v>3.7</v>
          </cell>
          <cell r="N507">
            <v>303500000000</v>
          </cell>
          <cell r="O507">
            <v>6.98</v>
          </cell>
          <cell r="P507">
            <v>0.22</v>
          </cell>
          <cell r="Q507">
            <v>8702</v>
          </cell>
        </row>
        <row r="508">
          <cell r="A508" t="str">
            <v>서울반도체</v>
          </cell>
          <cell r="B508" t="str">
            <v>046890</v>
          </cell>
          <cell r="C508" t="str">
            <v>2023</v>
          </cell>
          <cell r="D508" t="str">
            <v>12</v>
          </cell>
          <cell r="E508" t="str">
            <v>반도체</v>
          </cell>
          <cell r="F508">
            <v>0.59</v>
          </cell>
          <cell r="G508" t="str">
            <v>-</v>
          </cell>
          <cell r="H508">
            <v>500</v>
          </cell>
          <cell r="I508">
            <v>58305400</v>
          </cell>
          <cell r="J508">
            <v>136</v>
          </cell>
          <cell r="K508">
            <v>-10.295999999999999</v>
          </cell>
          <cell r="L508">
            <v>7667862240</v>
          </cell>
          <cell r="M508">
            <v>1.3</v>
          </cell>
          <cell r="N508">
            <v>408137800000</v>
          </cell>
          <cell r="O508" t="str">
            <v>-</v>
          </cell>
          <cell r="P508">
            <v>0.57999999999999996</v>
          </cell>
          <cell r="Q508" t="str">
            <v>-</v>
          </cell>
        </row>
        <row r="509">
          <cell r="A509" t="str">
            <v>서울평가정보</v>
          </cell>
          <cell r="B509" t="str">
            <v>036120</v>
          </cell>
          <cell r="C509" t="str">
            <v>2023</v>
          </cell>
          <cell r="D509" t="str">
            <v>12</v>
          </cell>
          <cell r="E509" t="str">
            <v>일반서비스</v>
          </cell>
          <cell r="F509">
            <v>0.56000000000000005</v>
          </cell>
          <cell r="G509" t="str">
            <v>-</v>
          </cell>
          <cell r="H509">
            <v>500</v>
          </cell>
          <cell r="I509">
            <v>35500000</v>
          </cell>
          <cell r="J509">
            <v>50</v>
          </cell>
          <cell r="K509">
            <v>393.94099999999997</v>
          </cell>
          <cell r="L509">
            <v>1729401500</v>
          </cell>
          <cell r="M509">
            <v>1.5</v>
          </cell>
          <cell r="N509">
            <v>82360000000</v>
          </cell>
          <cell r="O509">
            <v>29</v>
          </cell>
          <cell r="P509">
            <v>2.88</v>
          </cell>
          <cell r="Q509">
            <v>80</v>
          </cell>
        </row>
        <row r="510">
          <cell r="A510" t="str">
            <v>서원인텍</v>
          </cell>
          <cell r="B510" t="str">
            <v>093920</v>
          </cell>
          <cell r="C510" t="str">
            <v>2023</v>
          </cell>
          <cell r="D510" t="str">
            <v>12</v>
          </cell>
          <cell r="E510" t="str">
            <v>IT부품</v>
          </cell>
          <cell r="F510">
            <v>0.66</v>
          </cell>
          <cell r="G510" t="str">
            <v>-</v>
          </cell>
          <cell r="H510">
            <v>500</v>
          </cell>
          <cell r="I510">
            <v>18600000</v>
          </cell>
          <cell r="J510">
            <v>400</v>
          </cell>
          <cell r="K510">
            <v>51.261000000000003</v>
          </cell>
          <cell r="L510">
            <v>7440000000</v>
          </cell>
          <cell r="M510">
            <v>6.7</v>
          </cell>
          <cell r="N510">
            <v>105834000000</v>
          </cell>
          <cell r="O510">
            <v>6</v>
          </cell>
          <cell r="P510">
            <v>0.49</v>
          </cell>
          <cell r="Q510">
            <v>949</v>
          </cell>
        </row>
        <row r="511">
          <cell r="A511" t="str">
            <v>서플러스글로벌</v>
          </cell>
          <cell r="B511" t="str">
            <v>140070</v>
          </cell>
          <cell r="C511" t="str">
            <v>2023</v>
          </cell>
          <cell r="D511" t="str">
            <v>12</v>
          </cell>
          <cell r="E511" t="str">
            <v>유통</v>
          </cell>
          <cell r="F511">
            <v>0.63</v>
          </cell>
          <cell r="G511" t="str">
            <v>-</v>
          </cell>
          <cell r="H511">
            <v>100</v>
          </cell>
          <cell r="I511">
            <v>36988000</v>
          </cell>
          <cell r="J511">
            <v>30</v>
          </cell>
          <cell r="K511">
            <v>18.722999999999999</v>
          </cell>
          <cell r="L511">
            <v>1040441880</v>
          </cell>
          <cell r="M511">
            <v>0.84</v>
          </cell>
          <cell r="N511">
            <v>89510960000</v>
          </cell>
          <cell r="O511">
            <v>18.2</v>
          </cell>
          <cell r="P511">
            <v>0.44</v>
          </cell>
          <cell r="Q511">
            <v>133</v>
          </cell>
        </row>
        <row r="512">
          <cell r="A512" t="str">
            <v>서한</v>
          </cell>
          <cell r="B512" t="str">
            <v>011370</v>
          </cell>
          <cell r="C512" t="str">
            <v>2023</v>
          </cell>
          <cell r="D512" t="str">
            <v>12</v>
          </cell>
          <cell r="E512" t="str">
            <v>건설</v>
          </cell>
          <cell r="F512">
            <v>2.14</v>
          </cell>
          <cell r="G512" t="str">
            <v>-</v>
          </cell>
          <cell r="H512">
            <v>500</v>
          </cell>
          <cell r="I512">
            <v>100894865</v>
          </cell>
          <cell r="J512">
            <v>30</v>
          </cell>
          <cell r="K512">
            <v>35.359000000000002</v>
          </cell>
          <cell r="L512">
            <v>3019645950</v>
          </cell>
          <cell r="M512">
            <v>3</v>
          </cell>
          <cell r="N512">
            <v>87778532550</v>
          </cell>
          <cell r="O512">
            <v>4.4400000000000004</v>
          </cell>
          <cell r="P512">
            <v>0.16</v>
          </cell>
          <cell r="Q512">
            <v>196</v>
          </cell>
        </row>
        <row r="513">
          <cell r="A513" t="str">
            <v>서호전기</v>
          </cell>
          <cell r="B513" t="str">
            <v>065710</v>
          </cell>
          <cell r="C513" t="str">
            <v>2023</v>
          </cell>
          <cell r="D513" t="str">
            <v>12</v>
          </cell>
          <cell r="E513" t="str">
            <v>전기·전자</v>
          </cell>
          <cell r="F513">
            <v>0.23</v>
          </cell>
          <cell r="G513" t="str">
            <v>-</v>
          </cell>
          <cell r="H513">
            <v>500</v>
          </cell>
          <cell r="I513">
            <v>5150000</v>
          </cell>
          <cell r="J513">
            <v>1500</v>
          </cell>
          <cell r="K513">
            <v>48.012999999999998</v>
          </cell>
          <cell r="L513">
            <v>7420873000</v>
          </cell>
          <cell r="M513">
            <v>7.5</v>
          </cell>
          <cell r="N513">
            <v>194927500000</v>
          </cell>
          <cell r="O513">
            <v>16.059999999999999</v>
          </cell>
          <cell r="P513">
            <v>1.94</v>
          </cell>
          <cell r="Q513">
            <v>2357</v>
          </cell>
        </row>
        <row r="514">
          <cell r="A514" t="str">
            <v>서흥</v>
          </cell>
          <cell r="B514" t="str">
            <v>008490</v>
          </cell>
          <cell r="C514" t="str">
            <v>2023</v>
          </cell>
          <cell r="D514" t="str">
            <v>12</v>
          </cell>
          <cell r="E514" t="str">
            <v>화학</v>
          </cell>
          <cell r="F514">
            <v>2.11</v>
          </cell>
          <cell r="G514" t="str">
            <v>-</v>
          </cell>
          <cell r="H514">
            <v>500</v>
          </cell>
          <cell r="I514">
            <v>11569113</v>
          </cell>
          <cell r="J514">
            <v>100</v>
          </cell>
          <cell r="K514">
            <v>12.513999999999999</v>
          </cell>
          <cell r="L514">
            <v>1111911300</v>
          </cell>
          <cell r="M514">
            <v>0.3</v>
          </cell>
          <cell r="N514">
            <v>275344889400</v>
          </cell>
          <cell r="O514">
            <v>14.48</v>
          </cell>
          <cell r="P514">
            <v>0.57999999999999996</v>
          </cell>
          <cell r="Q514">
            <v>1644</v>
          </cell>
        </row>
        <row r="515">
          <cell r="A515" t="str">
            <v>서희건설</v>
          </cell>
          <cell r="B515" t="str">
            <v>035890</v>
          </cell>
          <cell r="C515" t="str">
            <v>2023</v>
          </cell>
          <cell r="D515" t="str">
            <v>12</v>
          </cell>
          <cell r="E515" t="str">
            <v>건설</v>
          </cell>
          <cell r="F515">
            <v>2.14</v>
          </cell>
          <cell r="G515" t="str">
            <v>-</v>
          </cell>
          <cell r="H515">
            <v>500</v>
          </cell>
          <cell r="I515">
            <v>229808457</v>
          </cell>
          <cell r="J515">
            <v>45</v>
          </cell>
          <cell r="K515">
            <v>7.12</v>
          </cell>
          <cell r="L515">
            <v>9019740870</v>
          </cell>
          <cell r="M515">
            <v>3.3</v>
          </cell>
          <cell r="N515">
            <v>372979125711</v>
          </cell>
          <cell r="O515">
            <v>1.96</v>
          </cell>
          <cell r="P515">
            <v>0.31</v>
          </cell>
          <cell r="Q515">
            <v>826</v>
          </cell>
        </row>
        <row r="516">
          <cell r="A516" t="str">
            <v>선광</v>
          </cell>
          <cell r="B516" t="str">
            <v>003100</v>
          </cell>
          <cell r="C516" t="str">
            <v>2023</v>
          </cell>
          <cell r="D516" t="str">
            <v>12</v>
          </cell>
          <cell r="E516" t="str">
            <v>운송·창고</v>
          </cell>
          <cell r="F516">
            <v>1.81</v>
          </cell>
          <cell r="G516" t="str">
            <v>-</v>
          </cell>
          <cell r="H516">
            <v>1000</v>
          </cell>
          <cell r="I516">
            <v>6600000</v>
          </cell>
          <cell r="J516">
            <v>400</v>
          </cell>
          <cell r="K516">
            <v>7.7409999999999997</v>
          </cell>
          <cell r="L516">
            <v>2309636000</v>
          </cell>
          <cell r="M516">
            <v>2.2000000000000002</v>
          </cell>
          <cell r="N516">
            <v>129822000000</v>
          </cell>
          <cell r="O516">
            <v>4.0999999999999996</v>
          </cell>
          <cell r="P516">
            <v>0.31</v>
          </cell>
          <cell r="Q516">
            <v>4799</v>
          </cell>
        </row>
        <row r="517">
          <cell r="A517" t="str">
            <v>선바이오</v>
          </cell>
          <cell r="B517" t="str">
            <v>067370</v>
          </cell>
          <cell r="C517" t="str">
            <v>2023</v>
          </cell>
          <cell r="D517" t="str">
            <v>12</v>
          </cell>
          <cell r="E517" t="str">
            <v>제약</v>
          </cell>
          <cell r="F517">
            <v>0.41</v>
          </cell>
          <cell r="G517" t="str">
            <v>-</v>
          </cell>
          <cell r="H517">
            <v>500</v>
          </cell>
          <cell r="I517">
            <v>12313555</v>
          </cell>
          <cell r="J517">
            <v>75</v>
          </cell>
          <cell r="K517">
            <v>20.033000000000001</v>
          </cell>
          <cell r="L517">
            <v>922899975</v>
          </cell>
          <cell r="M517">
            <v>0.7</v>
          </cell>
          <cell r="N517">
            <v>83239631800</v>
          </cell>
          <cell r="O517" t="str">
            <v>-</v>
          </cell>
          <cell r="P517">
            <v>3.07</v>
          </cell>
          <cell r="Q517" t="str">
            <v>-</v>
          </cell>
        </row>
        <row r="518">
          <cell r="A518" t="str">
            <v>선진</v>
          </cell>
          <cell r="B518" t="str">
            <v>136490</v>
          </cell>
          <cell r="C518" t="str">
            <v>2023</v>
          </cell>
          <cell r="D518" t="str">
            <v>12</v>
          </cell>
          <cell r="E518" t="str">
            <v>음식료·담배</v>
          </cell>
          <cell r="F518">
            <v>1.7</v>
          </cell>
          <cell r="G518" t="str">
            <v>-</v>
          </cell>
          <cell r="H518">
            <v>500</v>
          </cell>
          <cell r="I518">
            <v>23779604</v>
          </cell>
          <cell r="J518">
            <v>100</v>
          </cell>
          <cell r="K518">
            <v>22.74</v>
          </cell>
          <cell r="L518">
            <v>2377920800</v>
          </cell>
          <cell r="M518">
            <v>1.51</v>
          </cell>
          <cell r="N518">
            <v>283215083640</v>
          </cell>
          <cell r="O518">
            <v>51.78</v>
          </cell>
          <cell r="P518">
            <v>0.63</v>
          </cell>
          <cell r="Q518">
            <v>230</v>
          </cell>
        </row>
        <row r="519">
          <cell r="A519" t="str">
            <v>선진뷰티사이언스</v>
          </cell>
          <cell r="B519" t="str">
            <v>086710</v>
          </cell>
          <cell r="C519" t="str">
            <v>2023</v>
          </cell>
          <cell r="D519" t="str">
            <v>12</v>
          </cell>
          <cell r="E519" t="str">
            <v>화학</v>
          </cell>
          <cell r="F519">
            <v>0.48</v>
          </cell>
          <cell r="G519" t="str">
            <v>-</v>
          </cell>
          <cell r="H519">
            <v>500</v>
          </cell>
          <cell r="I519">
            <v>12203280</v>
          </cell>
          <cell r="J519">
            <v>40</v>
          </cell>
          <cell r="K519">
            <v>7.2050000000000001</v>
          </cell>
          <cell r="L519">
            <v>480410400</v>
          </cell>
          <cell r="M519">
            <v>0.4</v>
          </cell>
          <cell r="N519">
            <v>136188604800</v>
          </cell>
          <cell r="O519">
            <v>14.7</v>
          </cell>
          <cell r="P519">
            <v>1.7</v>
          </cell>
          <cell r="Q519">
            <v>759</v>
          </cell>
        </row>
        <row r="520">
          <cell r="A520" t="str">
            <v>성광벤드</v>
          </cell>
          <cell r="B520" t="str">
            <v>014620</v>
          </cell>
          <cell r="C520" t="str">
            <v>2023</v>
          </cell>
          <cell r="D520" t="str">
            <v>12</v>
          </cell>
          <cell r="E520" t="str">
            <v>금속</v>
          </cell>
          <cell r="F520">
            <v>0.94</v>
          </cell>
          <cell r="G520" t="str">
            <v>-</v>
          </cell>
          <cell r="H520">
            <v>500</v>
          </cell>
          <cell r="I520">
            <v>28600000</v>
          </cell>
          <cell r="J520">
            <v>150</v>
          </cell>
          <cell r="K520">
            <v>10.695</v>
          </cell>
          <cell r="L520">
            <v>4189282050</v>
          </cell>
          <cell r="M520">
            <v>1.2</v>
          </cell>
          <cell r="N520">
            <v>860458593600</v>
          </cell>
          <cell r="O520">
            <v>21.69</v>
          </cell>
          <cell r="P520">
            <v>1.66</v>
          </cell>
          <cell r="Q520">
            <v>1494</v>
          </cell>
        </row>
        <row r="521">
          <cell r="A521" t="str">
            <v>성도이엔지</v>
          </cell>
          <cell r="B521" t="str">
            <v>037350</v>
          </cell>
          <cell r="C521" t="str">
            <v>2023</v>
          </cell>
          <cell r="D521" t="str">
            <v>12</v>
          </cell>
          <cell r="E521" t="str">
            <v>일반서비스</v>
          </cell>
          <cell r="F521">
            <v>0.56000000000000005</v>
          </cell>
          <cell r="G521" t="str">
            <v>-</v>
          </cell>
          <cell r="H521">
            <v>500</v>
          </cell>
          <cell r="I521">
            <v>15470000</v>
          </cell>
          <cell r="J521">
            <v>100</v>
          </cell>
          <cell r="K521">
            <v>30.655999999999999</v>
          </cell>
          <cell r="L521">
            <v>1420300000</v>
          </cell>
          <cell r="M521">
            <v>2.44</v>
          </cell>
          <cell r="N521">
            <v>71084650000</v>
          </cell>
          <cell r="O521">
            <v>3.45</v>
          </cell>
          <cell r="P521">
            <v>0.22</v>
          </cell>
          <cell r="Q521">
            <v>1333</v>
          </cell>
        </row>
        <row r="522">
          <cell r="A522" t="str">
            <v>성신양회</v>
          </cell>
          <cell r="B522" t="str">
            <v>004980</v>
          </cell>
          <cell r="C522" t="str">
            <v>2023</v>
          </cell>
          <cell r="D522" t="str">
            <v>12</v>
          </cell>
          <cell r="E522" t="str">
            <v>비금속</v>
          </cell>
          <cell r="F522">
            <v>4.51</v>
          </cell>
          <cell r="G522" t="str">
            <v>-</v>
          </cell>
          <cell r="H522">
            <v>5000</v>
          </cell>
          <cell r="I522">
            <v>24516073</v>
          </cell>
          <cell r="J522">
            <v>350</v>
          </cell>
          <cell r="K522">
            <v>13.045</v>
          </cell>
          <cell r="L522">
            <v>8734541950</v>
          </cell>
          <cell r="M522">
            <v>4.13</v>
          </cell>
          <cell r="N522">
            <v>251289748250</v>
          </cell>
          <cell r="O522">
            <v>5.64</v>
          </cell>
          <cell r="P522">
            <v>0.45</v>
          </cell>
          <cell r="Q522">
            <v>1818</v>
          </cell>
        </row>
        <row r="523">
          <cell r="A523" t="str">
            <v>성우하이텍</v>
          </cell>
          <cell r="B523" t="str">
            <v>015750</v>
          </cell>
          <cell r="C523" t="str">
            <v>2023</v>
          </cell>
          <cell r="D523" t="str">
            <v>12</v>
          </cell>
          <cell r="E523" t="str">
            <v>운송장비·부품</v>
          </cell>
          <cell r="F523">
            <v>0.89</v>
          </cell>
          <cell r="G523" t="str">
            <v>-</v>
          </cell>
          <cell r="H523">
            <v>500</v>
          </cell>
          <cell r="I523">
            <v>80000000</v>
          </cell>
          <cell r="J523">
            <v>150</v>
          </cell>
          <cell r="K523">
            <v>6.8289999999999997</v>
          </cell>
          <cell r="L523">
            <v>11998738950</v>
          </cell>
          <cell r="M523">
            <v>1.5</v>
          </cell>
          <cell r="N523">
            <v>480000000000</v>
          </cell>
          <cell r="O523">
            <v>3.43</v>
          </cell>
          <cell r="P523">
            <v>0.32</v>
          </cell>
          <cell r="Q523">
            <v>1751</v>
          </cell>
        </row>
        <row r="524">
          <cell r="A524" t="str">
            <v>성창오토텍</v>
          </cell>
          <cell r="B524" t="str">
            <v>080470</v>
          </cell>
          <cell r="C524" t="str">
            <v>2023</v>
          </cell>
          <cell r="D524" t="str">
            <v>12</v>
          </cell>
          <cell r="E524" t="str">
            <v>운송장비·부품</v>
          </cell>
          <cell r="F524">
            <v>0.89</v>
          </cell>
          <cell r="G524" t="str">
            <v>-</v>
          </cell>
          <cell r="H524">
            <v>500</v>
          </cell>
          <cell r="I524">
            <v>7300000</v>
          </cell>
          <cell r="J524">
            <v>50</v>
          </cell>
          <cell r="K524">
            <v>5.7080000000000002</v>
          </cell>
          <cell r="L524">
            <v>365000000</v>
          </cell>
          <cell r="M524">
            <v>1</v>
          </cell>
          <cell r="N524">
            <v>30441000000</v>
          </cell>
          <cell r="O524">
            <v>5.57</v>
          </cell>
          <cell r="P524">
            <v>0.56999999999999995</v>
          </cell>
          <cell r="Q524">
            <v>748</v>
          </cell>
        </row>
        <row r="525">
          <cell r="A525" t="str">
            <v>세경하이테크</v>
          </cell>
          <cell r="B525" t="str">
            <v>148150</v>
          </cell>
          <cell r="C525" t="str">
            <v>2023</v>
          </cell>
          <cell r="D525" t="str">
            <v>12</v>
          </cell>
          <cell r="E525" t="str">
            <v>전기·전자</v>
          </cell>
          <cell r="F525">
            <v>0.23</v>
          </cell>
          <cell r="G525" t="str">
            <v>-</v>
          </cell>
          <cell r="H525">
            <v>500</v>
          </cell>
          <cell r="I525">
            <v>35352843</v>
          </cell>
          <cell r="J525">
            <v>167</v>
          </cell>
          <cell r="K525">
            <v>29.832999999999998</v>
          </cell>
          <cell r="L525">
            <v>10419115308</v>
          </cell>
          <cell r="M525">
            <v>2.2999999999999998</v>
          </cell>
          <cell r="N525">
            <v>228789537020</v>
          </cell>
          <cell r="O525">
            <v>5.44</v>
          </cell>
          <cell r="P525">
            <v>1.27</v>
          </cell>
          <cell r="Q525">
            <v>1173</v>
          </cell>
        </row>
        <row r="526">
          <cell r="A526" t="str">
            <v>세명전기</v>
          </cell>
          <cell r="B526" t="str">
            <v>017510</v>
          </cell>
          <cell r="C526" t="str">
            <v>2023</v>
          </cell>
          <cell r="D526" t="str">
            <v>12</v>
          </cell>
          <cell r="E526" t="str">
            <v>금속</v>
          </cell>
          <cell r="F526">
            <v>0.94</v>
          </cell>
          <cell r="G526" t="str">
            <v>-</v>
          </cell>
          <cell r="H526">
            <v>500</v>
          </cell>
          <cell r="I526">
            <v>15246000</v>
          </cell>
          <cell r="J526">
            <v>70</v>
          </cell>
          <cell r="K526">
            <v>81.653999999999996</v>
          </cell>
          <cell r="L526">
            <v>1067220000</v>
          </cell>
          <cell r="M526">
            <v>2.5</v>
          </cell>
          <cell r="N526">
            <v>182952000000</v>
          </cell>
          <cell r="O526">
            <v>39.090000000000003</v>
          </cell>
          <cell r="P526">
            <v>2.33</v>
          </cell>
          <cell r="Q526">
            <v>307</v>
          </cell>
        </row>
        <row r="527">
          <cell r="A527" t="str">
            <v>세방</v>
          </cell>
          <cell r="B527" t="str">
            <v>004360</v>
          </cell>
          <cell r="C527" t="str">
            <v>2023</v>
          </cell>
          <cell r="D527" t="str">
            <v>12</v>
          </cell>
          <cell r="E527" t="str">
            <v>운송·창고</v>
          </cell>
          <cell r="F527">
            <v>2.66</v>
          </cell>
          <cell r="G527" t="str">
            <v>-</v>
          </cell>
          <cell r="H527">
            <v>500</v>
          </cell>
          <cell r="I527">
            <v>19308690</v>
          </cell>
          <cell r="J527">
            <v>300</v>
          </cell>
          <cell r="K527">
            <v>9.3000000000000007</v>
          </cell>
          <cell r="L527">
            <v>6506418450</v>
          </cell>
          <cell r="M527">
            <v>2.4500000000000002</v>
          </cell>
          <cell r="N527">
            <v>258736446000</v>
          </cell>
          <cell r="O527">
            <v>3.39</v>
          </cell>
          <cell r="P527">
            <v>0.26</v>
          </cell>
          <cell r="Q527">
            <v>3950</v>
          </cell>
        </row>
        <row r="528">
          <cell r="A528" t="str">
            <v>세방전지</v>
          </cell>
          <cell r="B528" t="str">
            <v>004490</v>
          </cell>
          <cell r="C528" t="str">
            <v>2023</v>
          </cell>
          <cell r="D528" t="str">
            <v>12</v>
          </cell>
          <cell r="E528" t="str">
            <v>전기·전자</v>
          </cell>
          <cell r="F528">
            <v>1.25</v>
          </cell>
          <cell r="G528" t="str">
            <v>-</v>
          </cell>
          <cell r="H528">
            <v>500</v>
          </cell>
          <cell r="I528">
            <v>14000000</v>
          </cell>
          <cell r="J528">
            <v>700</v>
          </cell>
          <cell r="K528">
            <v>7.7690000000000001</v>
          </cell>
          <cell r="L528">
            <v>9198317100</v>
          </cell>
          <cell r="M528">
            <v>1.1499999999999999</v>
          </cell>
          <cell r="N528">
            <v>900200000000</v>
          </cell>
          <cell r="O528">
            <v>4.99</v>
          </cell>
          <cell r="P528">
            <v>0.57999999999999996</v>
          </cell>
          <cell r="Q528">
            <v>12887</v>
          </cell>
        </row>
        <row r="529">
          <cell r="A529" t="str">
            <v>세보엠이씨</v>
          </cell>
          <cell r="B529" t="str">
            <v>011560</v>
          </cell>
          <cell r="C529" t="str">
            <v>2023</v>
          </cell>
          <cell r="D529" t="str">
            <v>12</v>
          </cell>
          <cell r="E529" t="str">
            <v>건설</v>
          </cell>
          <cell r="F529">
            <v>2.14</v>
          </cell>
          <cell r="G529" t="str">
            <v>-</v>
          </cell>
          <cell r="H529">
            <v>500</v>
          </cell>
          <cell r="I529">
            <v>10530000</v>
          </cell>
          <cell r="J529">
            <v>550</v>
          </cell>
          <cell r="K529">
            <v>18.248999999999999</v>
          </cell>
          <cell r="L529">
            <v>5502512400</v>
          </cell>
          <cell r="M529">
            <v>6.1</v>
          </cell>
          <cell r="N529">
            <v>128044800000</v>
          </cell>
          <cell r="O529">
            <v>3.45</v>
          </cell>
          <cell r="P529">
            <v>0.5</v>
          </cell>
          <cell r="Q529">
            <v>3522</v>
          </cell>
        </row>
        <row r="530">
          <cell r="A530" t="str">
            <v>세아베스틸지주</v>
          </cell>
          <cell r="B530" t="str">
            <v>001430</v>
          </cell>
          <cell r="C530" t="str">
            <v>2023</v>
          </cell>
          <cell r="D530" t="str">
            <v>12</v>
          </cell>
          <cell r="E530" t="str">
            <v>금속</v>
          </cell>
          <cell r="F530">
            <v>2.37</v>
          </cell>
          <cell r="G530" t="str">
            <v>-</v>
          </cell>
          <cell r="H530">
            <v>5000</v>
          </cell>
          <cell r="I530">
            <v>35862119</v>
          </cell>
          <cell r="J530">
            <v>1200</v>
          </cell>
          <cell r="K530">
            <v>30.59</v>
          </cell>
          <cell r="L530">
            <v>38540626200</v>
          </cell>
          <cell r="M530">
            <v>4.5999999999999996</v>
          </cell>
          <cell r="N530">
            <v>1002346226050</v>
          </cell>
          <cell r="O530">
            <v>49.56</v>
          </cell>
          <cell r="P530">
            <v>0.52</v>
          </cell>
          <cell r="Q530">
            <v>564</v>
          </cell>
        </row>
        <row r="531">
          <cell r="A531" t="str">
            <v>세아제강</v>
          </cell>
          <cell r="B531" t="str">
            <v>306200</v>
          </cell>
          <cell r="C531" t="str">
            <v>2023</v>
          </cell>
          <cell r="D531" t="str">
            <v>12</v>
          </cell>
          <cell r="E531" t="str">
            <v>금속</v>
          </cell>
          <cell r="F531">
            <v>2.37</v>
          </cell>
          <cell r="G531" t="str">
            <v>-</v>
          </cell>
          <cell r="H531">
            <v>5000</v>
          </cell>
          <cell r="I531">
            <v>2836300</v>
          </cell>
          <cell r="J531">
            <v>8000</v>
          </cell>
          <cell r="K531">
            <v>11.863</v>
          </cell>
          <cell r="L531">
            <v>22400800000</v>
          </cell>
          <cell r="M531">
            <v>5.8</v>
          </cell>
          <cell r="N531">
            <v>407292680000</v>
          </cell>
          <cell r="O531">
            <v>2.93</v>
          </cell>
          <cell r="P531">
            <v>0.36</v>
          </cell>
          <cell r="Q531">
            <v>48949</v>
          </cell>
        </row>
        <row r="532">
          <cell r="A532" t="str">
            <v>세아제강지주</v>
          </cell>
          <cell r="B532" t="str">
            <v>003030</v>
          </cell>
          <cell r="C532" t="str">
            <v>2023</v>
          </cell>
          <cell r="D532" t="str">
            <v>12</v>
          </cell>
          <cell r="E532" t="str">
            <v>금융</v>
          </cell>
          <cell r="F532">
            <v>3.86</v>
          </cell>
          <cell r="G532" t="str">
            <v>-</v>
          </cell>
          <cell r="H532">
            <v>5000</v>
          </cell>
          <cell r="I532">
            <v>4141657</v>
          </cell>
          <cell r="J532">
            <v>2000</v>
          </cell>
          <cell r="K532">
            <v>1.9730000000000001</v>
          </cell>
          <cell r="L532">
            <v>8080922000</v>
          </cell>
          <cell r="M532">
            <v>0.9</v>
          </cell>
          <cell r="N532">
            <v>824189743000</v>
          </cell>
          <cell r="O532">
            <v>18.78</v>
          </cell>
          <cell r="P532">
            <v>0.4</v>
          </cell>
          <cell r="Q532">
            <v>10599</v>
          </cell>
        </row>
        <row r="533">
          <cell r="A533" t="str">
            <v>세아특수강</v>
          </cell>
          <cell r="B533" t="str">
            <v>019440</v>
          </cell>
          <cell r="C533" t="str">
            <v>2023</v>
          </cell>
          <cell r="D533" t="str">
            <v>12</v>
          </cell>
          <cell r="E533" t="str">
            <v>금속</v>
          </cell>
          <cell r="F533">
            <v>2.37</v>
          </cell>
          <cell r="G533" t="str">
            <v>-</v>
          </cell>
          <cell r="H533">
            <v>5000</v>
          </cell>
          <cell r="I533">
            <v>8570000</v>
          </cell>
          <cell r="J533">
            <v>1000</v>
          </cell>
          <cell r="K533">
            <v>-304.44600000000003</v>
          </cell>
          <cell r="L533">
            <v>8344869000</v>
          </cell>
          <cell r="M533">
            <v>7</v>
          </cell>
          <cell r="N533">
            <v>133263500000</v>
          </cell>
          <cell r="O533">
            <v>11.83</v>
          </cell>
          <cell r="P533">
            <v>0.39</v>
          </cell>
          <cell r="Q533">
            <v>1314</v>
          </cell>
        </row>
        <row r="534">
          <cell r="A534" t="str">
            <v>세아홀딩스</v>
          </cell>
          <cell r="B534" t="str">
            <v>058650</v>
          </cell>
          <cell r="C534" t="str">
            <v>2023</v>
          </cell>
          <cell r="D534" t="str">
            <v>12</v>
          </cell>
          <cell r="E534" t="str">
            <v>금속</v>
          </cell>
          <cell r="F534">
            <v>2.37</v>
          </cell>
          <cell r="G534" t="str">
            <v>-</v>
          </cell>
          <cell r="H534">
            <v>5000</v>
          </cell>
          <cell r="I534">
            <v>4000000</v>
          </cell>
          <cell r="J534">
            <v>4000</v>
          </cell>
          <cell r="K534">
            <v>10.456</v>
          </cell>
          <cell r="L534">
            <v>13785416000</v>
          </cell>
          <cell r="M534">
            <v>3.6</v>
          </cell>
          <cell r="N534">
            <v>533200000000</v>
          </cell>
          <cell r="O534">
            <v>15.61</v>
          </cell>
          <cell r="P534">
            <v>0.24</v>
          </cell>
          <cell r="Q534">
            <v>8537</v>
          </cell>
        </row>
        <row r="535">
          <cell r="A535" t="str">
            <v>세운메디칼</v>
          </cell>
          <cell r="B535" t="str">
            <v>100700</v>
          </cell>
          <cell r="C535" t="str">
            <v>2023</v>
          </cell>
          <cell r="D535" t="str">
            <v>12</v>
          </cell>
          <cell r="E535" t="str">
            <v>제약</v>
          </cell>
          <cell r="F535">
            <v>0.41</v>
          </cell>
          <cell r="G535" t="str">
            <v>-</v>
          </cell>
          <cell r="H535">
            <v>100</v>
          </cell>
          <cell r="I535">
            <v>43800000</v>
          </cell>
          <cell r="J535">
            <v>70</v>
          </cell>
          <cell r="K535">
            <v>19.584</v>
          </cell>
          <cell r="L535">
            <v>3030377000</v>
          </cell>
          <cell r="M535">
            <v>2.4</v>
          </cell>
          <cell r="N535">
            <v>118698000000</v>
          </cell>
          <cell r="O535">
            <v>9.64</v>
          </cell>
          <cell r="P535">
            <v>0.8</v>
          </cell>
          <cell r="Q535">
            <v>281</v>
          </cell>
        </row>
        <row r="536">
          <cell r="A536" t="str">
            <v>세원물산</v>
          </cell>
          <cell r="B536" t="str">
            <v>024830</v>
          </cell>
          <cell r="C536" t="str">
            <v>2023</v>
          </cell>
          <cell r="D536" t="str">
            <v>12</v>
          </cell>
          <cell r="E536" t="str">
            <v>운송장비·부품</v>
          </cell>
          <cell r="F536">
            <v>0.89</v>
          </cell>
          <cell r="G536" t="str">
            <v>-</v>
          </cell>
          <cell r="H536">
            <v>500</v>
          </cell>
          <cell r="I536">
            <v>8350000</v>
          </cell>
          <cell r="J536">
            <v>100</v>
          </cell>
          <cell r="K536">
            <v>6.5579999999999998</v>
          </cell>
          <cell r="L536">
            <v>835000000</v>
          </cell>
          <cell r="M536">
            <v>1.5</v>
          </cell>
          <cell r="N536">
            <v>90013000000</v>
          </cell>
          <cell r="O536">
            <v>4.0999999999999996</v>
          </cell>
          <cell r="P536">
            <v>0.24</v>
          </cell>
          <cell r="Q536">
            <v>2631</v>
          </cell>
        </row>
        <row r="537">
          <cell r="A537" t="str">
            <v>세원정공</v>
          </cell>
          <cell r="B537" t="str">
            <v>021820</v>
          </cell>
          <cell r="C537" t="str">
            <v>2023</v>
          </cell>
          <cell r="D537" t="str">
            <v>06</v>
          </cell>
          <cell r="E537" t="str">
            <v>운송장비·부품</v>
          </cell>
          <cell r="F537">
            <v>2.11</v>
          </cell>
          <cell r="G537" t="str">
            <v>-</v>
          </cell>
          <cell r="H537">
            <v>500</v>
          </cell>
          <cell r="I537">
            <v>10000000</v>
          </cell>
          <cell r="J537">
            <v>100</v>
          </cell>
          <cell r="K537">
            <v>-3.198</v>
          </cell>
          <cell r="L537">
            <v>1000000000</v>
          </cell>
          <cell r="M537">
            <v>1.1599999999999999</v>
          </cell>
          <cell r="N537">
            <v>106900000000</v>
          </cell>
          <cell r="O537">
            <v>1.93</v>
          </cell>
          <cell r="P537">
            <v>0.18</v>
          </cell>
          <cell r="Q537">
            <v>5535</v>
          </cell>
        </row>
        <row r="538">
          <cell r="A538" t="str">
            <v>세이브존I&amp;C</v>
          </cell>
          <cell r="B538" t="str">
            <v>067830</v>
          </cell>
          <cell r="C538" t="str">
            <v>2023</v>
          </cell>
          <cell r="D538" t="str">
            <v>12</v>
          </cell>
          <cell r="E538" t="str">
            <v>유통</v>
          </cell>
          <cell r="F538">
            <v>2.13</v>
          </cell>
          <cell r="G538" t="str">
            <v>-</v>
          </cell>
          <cell r="H538">
            <v>1000</v>
          </cell>
          <cell r="I538">
            <v>41040895</v>
          </cell>
          <cell r="J538">
            <v>30</v>
          </cell>
          <cell r="K538">
            <v>8.3190000000000008</v>
          </cell>
          <cell r="L538">
            <v>1132938960</v>
          </cell>
          <cell r="M538">
            <v>1.27</v>
          </cell>
          <cell r="N538">
            <v>107527144900</v>
          </cell>
          <cell r="O538">
            <v>7.82</v>
          </cell>
          <cell r="P538">
            <v>0.2</v>
          </cell>
          <cell r="Q538">
            <v>335</v>
          </cell>
        </row>
        <row r="539">
          <cell r="A539" t="str">
            <v>세진중공업</v>
          </cell>
          <cell r="B539" t="str">
            <v>075580</v>
          </cell>
          <cell r="C539" t="str">
            <v>2023</v>
          </cell>
          <cell r="D539" t="str">
            <v>12</v>
          </cell>
          <cell r="E539" t="str">
            <v>운송장비·부품</v>
          </cell>
          <cell r="F539">
            <v>2.09</v>
          </cell>
          <cell r="G539" t="str">
            <v>-</v>
          </cell>
          <cell r="H539">
            <v>500</v>
          </cell>
          <cell r="I539">
            <v>56849456</v>
          </cell>
          <cell r="J539">
            <v>200</v>
          </cell>
          <cell r="K539">
            <v>48.304000000000002</v>
          </cell>
          <cell r="L539">
            <v>10979554800</v>
          </cell>
          <cell r="M539">
            <v>4.4000000000000004</v>
          </cell>
          <cell r="N539">
            <v>761214215840</v>
          </cell>
          <cell r="O539">
            <v>66.95</v>
          </cell>
          <cell r="P539">
            <v>4.05</v>
          </cell>
          <cell r="Q539">
            <v>200</v>
          </cell>
        </row>
        <row r="540">
          <cell r="A540" t="str">
            <v>세코닉스</v>
          </cell>
          <cell r="B540" t="str">
            <v>053450</v>
          </cell>
          <cell r="C540" t="str">
            <v>2023</v>
          </cell>
          <cell r="D540" t="str">
            <v>12</v>
          </cell>
          <cell r="E540" t="str">
            <v>의료·정밀기기</v>
          </cell>
          <cell r="F540">
            <v>0.46</v>
          </cell>
          <cell r="G540" t="str">
            <v>-</v>
          </cell>
          <cell r="H540">
            <v>500</v>
          </cell>
          <cell r="I540">
            <v>14792803</v>
          </cell>
          <cell r="J540">
            <v>100</v>
          </cell>
          <cell r="K540">
            <v>12.856</v>
          </cell>
          <cell r="L540">
            <v>1462829700</v>
          </cell>
          <cell r="M540">
            <v>1.44</v>
          </cell>
          <cell r="N540">
            <v>87129609670</v>
          </cell>
          <cell r="O540">
            <v>8.73</v>
          </cell>
          <cell r="P540">
            <v>0.63</v>
          </cell>
          <cell r="Q540">
            <v>675</v>
          </cell>
        </row>
        <row r="541">
          <cell r="A541" t="str">
            <v>세화피앤씨</v>
          </cell>
          <cell r="B541" t="str">
            <v>252500</v>
          </cell>
          <cell r="C541" t="str">
            <v>2023</v>
          </cell>
          <cell r="D541" t="str">
            <v>12</v>
          </cell>
          <cell r="E541" t="str">
            <v>화학</v>
          </cell>
          <cell r="F541">
            <v>0.48</v>
          </cell>
          <cell r="G541" t="str">
            <v>-</v>
          </cell>
          <cell r="H541">
            <v>100</v>
          </cell>
          <cell r="I541">
            <v>41486390</v>
          </cell>
          <cell r="J541">
            <v>17</v>
          </cell>
          <cell r="K541">
            <v>2.5000000000000001E-2</v>
          </cell>
          <cell r="L541">
            <v>705268</v>
          </cell>
          <cell r="M541">
            <v>1.81</v>
          </cell>
          <cell r="N541">
            <v>35055999550</v>
          </cell>
          <cell r="O541">
            <v>10.56</v>
          </cell>
          <cell r="P541">
            <v>0.85</v>
          </cell>
          <cell r="Q541">
            <v>80</v>
          </cell>
        </row>
        <row r="542">
          <cell r="A542" t="str">
            <v>셀트리온</v>
          </cell>
          <cell r="B542" t="str">
            <v>068270</v>
          </cell>
          <cell r="C542" t="str">
            <v>2023</v>
          </cell>
          <cell r="D542" t="str">
            <v>12</v>
          </cell>
          <cell r="E542" t="str">
            <v>제약</v>
          </cell>
          <cell r="F542">
            <v>0.23</v>
          </cell>
          <cell r="G542" t="str">
            <v>-</v>
          </cell>
          <cell r="H542">
            <v>1000</v>
          </cell>
          <cell r="I542">
            <v>146402770</v>
          </cell>
          <cell r="J542">
            <v>500</v>
          </cell>
          <cell r="K542">
            <v>19.196000000000002</v>
          </cell>
          <cell r="L542">
            <v>103603764500</v>
          </cell>
          <cell r="M542">
            <v>0.3</v>
          </cell>
          <cell r="N542">
            <v>40414351950000</v>
          </cell>
          <cell r="O542">
            <v>92.89</v>
          </cell>
          <cell r="P542">
            <v>2.2400000000000002</v>
          </cell>
          <cell r="Q542">
            <v>1884</v>
          </cell>
        </row>
        <row r="543">
          <cell r="A543" t="str">
            <v>솔루스첨단소재</v>
          </cell>
          <cell r="B543" t="str">
            <v>336370</v>
          </cell>
          <cell r="C543" t="str">
            <v>2023</v>
          </cell>
          <cell r="D543" t="str">
            <v>12</v>
          </cell>
          <cell r="E543" t="str">
            <v>전기·전자</v>
          </cell>
          <cell r="F543">
            <v>1.25</v>
          </cell>
          <cell r="G543" t="str">
            <v>-</v>
          </cell>
          <cell r="H543">
            <v>100</v>
          </cell>
          <cell r="I543">
            <v>35111195</v>
          </cell>
          <cell r="J543">
            <v>100</v>
          </cell>
          <cell r="K543">
            <v>3.5920000000000001</v>
          </cell>
          <cell r="L543">
            <v>4553317747</v>
          </cell>
          <cell r="M543">
            <v>0.4</v>
          </cell>
          <cell r="N543">
            <v>655829992960</v>
          </cell>
          <cell r="O543">
            <v>183.14</v>
          </cell>
          <cell r="P543">
            <v>1.1000000000000001</v>
          </cell>
          <cell r="Q543">
            <v>51</v>
          </cell>
        </row>
        <row r="544">
          <cell r="A544" t="str">
            <v>솔브레인</v>
          </cell>
          <cell r="B544" t="str">
            <v>357780</v>
          </cell>
          <cell r="C544" t="str">
            <v>2023</v>
          </cell>
          <cell r="D544" t="str">
            <v>12</v>
          </cell>
          <cell r="E544" t="str">
            <v>화학</v>
          </cell>
          <cell r="F544">
            <v>0.48</v>
          </cell>
          <cell r="G544" t="str">
            <v>-</v>
          </cell>
          <cell r="H544">
            <v>500</v>
          </cell>
          <cell r="I544">
            <v>7778566</v>
          </cell>
          <cell r="J544">
            <v>2000</v>
          </cell>
          <cell r="K544">
            <v>11.826000000000001</v>
          </cell>
          <cell r="L544">
            <v>15486284000</v>
          </cell>
          <cell r="M544">
            <v>0.7</v>
          </cell>
          <cell r="N544">
            <v>1890191538000</v>
          </cell>
          <cell r="O544">
            <v>15.89</v>
          </cell>
          <cell r="P544">
            <v>1.87</v>
          </cell>
          <cell r="Q544">
            <v>15296</v>
          </cell>
        </row>
        <row r="545">
          <cell r="A545" t="str">
            <v>솔브레인홀딩스</v>
          </cell>
          <cell r="B545" t="str">
            <v>036830</v>
          </cell>
          <cell r="C545" t="str">
            <v>2023</v>
          </cell>
          <cell r="D545" t="str">
            <v>12</v>
          </cell>
          <cell r="E545" t="str">
            <v>일반서비스</v>
          </cell>
          <cell r="F545">
            <v>0.56000000000000005</v>
          </cell>
          <cell r="G545" t="str">
            <v>-</v>
          </cell>
          <cell r="H545">
            <v>500</v>
          </cell>
          <cell r="I545">
            <v>20964056</v>
          </cell>
          <cell r="J545">
            <v>200</v>
          </cell>
          <cell r="K545">
            <v>4.9530000000000003</v>
          </cell>
          <cell r="L545">
            <v>4132318600</v>
          </cell>
          <cell r="M545">
            <v>0.4</v>
          </cell>
          <cell r="N545">
            <v>997889065600</v>
          </cell>
          <cell r="O545">
            <v>16.73</v>
          </cell>
          <cell r="P545">
            <v>0.74</v>
          </cell>
          <cell r="Q545">
            <v>2846</v>
          </cell>
        </row>
        <row r="546">
          <cell r="A546" t="str">
            <v>송원산업</v>
          </cell>
          <cell r="B546" t="str">
            <v>004430</v>
          </cell>
          <cell r="C546" t="str">
            <v>2023</v>
          </cell>
          <cell r="D546" t="str">
            <v>12</v>
          </cell>
          <cell r="E546" t="str">
            <v>화학</v>
          </cell>
          <cell r="F546">
            <v>2.11</v>
          </cell>
          <cell r="G546" t="str">
            <v>-</v>
          </cell>
          <cell r="H546">
            <v>500</v>
          </cell>
          <cell r="I546">
            <v>24000000</v>
          </cell>
          <cell r="J546">
            <v>250</v>
          </cell>
          <cell r="K546">
            <v>17.218</v>
          </cell>
          <cell r="L546">
            <v>6000000000</v>
          </cell>
          <cell r="M546">
            <v>1.3</v>
          </cell>
          <cell r="N546">
            <v>256320000000</v>
          </cell>
          <cell r="O546">
            <v>5.68</v>
          </cell>
          <cell r="P546">
            <v>0.34</v>
          </cell>
          <cell r="Q546">
            <v>1879</v>
          </cell>
        </row>
        <row r="547">
          <cell r="A547" t="str">
            <v>수산세보틱스</v>
          </cell>
          <cell r="B547" t="str">
            <v>017550</v>
          </cell>
          <cell r="C547" t="str">
            <v>2023</v>
          </cell>
          <cell r="D547" t="str">
            <v>12</v>
          </cell>
          <cell r="E547" t="str">
            <v>기계·장비</v>
          </cell>
          <cell r="F547">
            <v>1.1299999999999999</v>
          </cell>
          <cell r="G547" t="str">
            <v>-</v>
          </cell>
          <cell r="H547">
            <v>500</v>
          </cell>
          <cell r="I547">
            <v>62399130</v>
          </cell>
          <cell r="J547">
            <v>10</v>
          </cell>
          <cell r="K547">
            <v>3.698</v>
          </cell>
          <cell r="L547">
            <v>624003600</v>
          </cell>
          <cell r="M547">
            <v>0.5</v>
          </cell>
          <cell r="N547">
            <v>119743930470</v>
          </cell>
          <cell r="O547">
            <v>12.97</v>
          </cell>
          <cell r="P547">
            <v>0.64</v>
          </cell>
          <cell r="Q547">
            <v>148</v>
          </cell>
        </row>
        <row r="548">
          <cell r="A548" t="str">
            <v>수산인더스트리</v>
          </cell>
          <cell r="B548" t="str">
            <v>126720</v>
          </cell>
          <cell r="C548" t="str">
            <v>2023</v>
          </cell>
          <cell r="D548" t="str">
            <v>12</v>
          </cell>
          <cell r="E548" t="str">
            <v>건설</v>
          </cell>
          <cell r="F548">
            <v>2.89</v>
          </cell>
          <cell r="G548" t="str">
            <v>-</v>
          </cell>
          <cell r="H548">
            <v>200</v>
          </cell>
          <cell r="I548">
            <v>14286000</v>
          </cell>
          <cell r="J548">
            <v>800</v>
          </cell>
          <cell r="K548">
            <v>23.521999999999998</v>
          </cell>
          <cell r="L548">
            <v>11428800000</v>
          </cell>
          <cell r="M548">
            <v>4.18</v>
          </cell>
          <cell r="N548">
            <v>347149800000</v>
          </cell>
          <cell r="O548">
            <v>8.74</v>
          </cell>
          <cell r="P548">
            <v>0.66</v>
          </cell>
          <cell r="Q548">
            <v>2779</v>
          </cell>
        </row>
        <row r="549">
          <cell r="A549" t="str">
            <v>스톤브릿지벤처스</v>
          </cell>
          <cell r="B549" t="str">
            <v>330730</v>
          </cell>
          <cell r="C549" t="str">
            <v>2023</v>
          </cell>
          <cell r="D549" t="str">
            <v>12</v>
          </cell>
          <cell r="E549" t="str">
            <v>금융</v>
          </cell>
          <cell r="F549">
            <v>0.34</v>
          </cell>
          <cell r="G549" t="str">
            <v>-</v>
          </cell>
          <cell r="H549">
            <v>500</v>
          </cell>
          <cell r="I549">
            <v>18135830</v>
          </cell>
          <cell r="J549">
            <v>300</v>
          </cell>
          <cell r="K549">
            <v>84.540999999999997</v>
          </cell>
          <cell r="L549">
            <v>5230528800</v>
          </cell>
          <cell r="M549">
            <v>5.0599999999999996</v>
          </cell>
          <cell r="N549">
            <v>80226668600</v>
          </cell>
          <cell r="O549">
            <v>33.479999999999997</v>
          </cell>
          <cell r="P549">
            <v>0.9</v>
          </cell>
          <cell r="Q549">
            <v>132</v>
          </cell>
        </row>
        <row r="550">
          <cell r="A550" t="str">
            <v>스톰테크</v>
          </cell>
          <cell r="B550" t="str">
            <v>352090</v>
          </cell>
          <cell r="C550" t="str">
            <v>2023</v>
          </cell>
          <cell r="D550" t="str">
            <v>12</v>
          </cell>
          <cell r="E550" t="str">
            <v>화학</v>
          </cell>
          <cell r="F550">
            <v>0.48</v>
          </cell>
          <cell r="G550" t="str">
            <v>-</v>
          </cell>
          <cell r="H550">
            <v>100</v>
          </cell>
          <cell r="I550">
            <v>13436499</v>
          </cell>
          <cell r="J550">
            <v>300</v>
          </cell>
          <cell r="K550">
            <v>41.274999999999999</v>
          </cell>
          <cell r="L550">
            <v>4030949700</v>
          </cell>
          <cell r="M550">
            <v>3.07</v>
          </cell>
          <cell r="N550">
            <v>100505012520</v>
          </cell>
          <cell r="O550">
            <v>7</v>
          </cell>
          <cell r="P550">
            <v>1.1200000000000001</v>
          </cell>
          <cell r="Q550">
            <v>534</v>
          </cell>
        </row>
        <row r="551">
          <cell r="A551" t="str">
            <v>스틱인베스트먼트</v>
          </cell>
          <cell r="B551" t="str">
            <v>026890</v>
          </cell>
          <cell r="C551" t="str">
            <v>2023</v>
          </cell>
          <cell r="D551" t="str">
            <v>12</v>
          </cell>
          <cell r="E551" t="str">
            <v>금융</v>
          </cell>
          <cell r="F551">
            <v>3.86</v>
          </cell>
          <cell r="G551" t="str">
            <v>-</v>
          </cell>
          <cell r="H551">
            <v>500</v>
          </cell>
          <cell r="I551">
            <v>41678175</v>
          </cell>
          <cell r="J551">
            <v>250</v>
          </cell>
          <cell r="K551">
            <v>33.131999999999998</v>
          </cell>
          <cell r="L551">
            <v>9142852250</v>
          </cell>
          <cell r="M551">
            <v>3.53</v>
          </cell>
          <cell r="N551">
            <v>401777607000</v>
          </cell>
          <cell r="O551">
            <v>37.659999999999997</v>
          </cell>
          <cell r="P551">
            <v>1.4</v>
          </cell>
          <cell r="Q551">
            <v>256</v>
          </cell>
        </row>
        <row r="552">
          <cell r="A552" t="str">
            <v>승일</v>
          </cell>
          <cell r="B552" t="str">
            <v>049830</v>
          </cell>
          <cell r="C552" t="str">
            <v>2023</v>
          </cell>
          <cell r="D552" t="str">
            <v>12</v>
          </cell>
          <cell r="E552" t="str">
            <v>금속</v>
          </cell>
          <cell r="F552">
            <v>0.94</v>
          </cell>
          <cell r="G552" t="str">
            <v>-</v>
          </cell>
          <cell r="H552">
            <v>500</v>
          </cell>
          <cell r="I552">
            <v>6132112</v>
          </cell>
          <cell r="J552">
            <v>85</v>
          </cell>
          <cell r="K552">
            <v>120.417</v>
          </cell>
          <cell r="L552">
            <v>502139710</v>
          </cell>
          <cell r="M552">
            <v>0.8</v>
          </cell>
          <cell r="N552">
            <v>54085227840</v>
          </cell>
          <cell r="O552">
            <v>14.23</v>
          </cell>
          <cell r="P552">
            <v>0.35</v>
          </cell>
          <cell r="Q552">
            <v>620</v>
          </cell>
        </row>
        <row r="553">
          <cell r="A553" t="str">
            <v>시공테크</v>
          </cell>
          <cell r="B553" t="str">
            <v>020710</v>
          </cell>
          <cell r="C553" t="str">
            <v>2023</v>
          </cell>
          <cell r="D553" t="str">
            <v>12</v>
          </cell>
          <cell r="E553" t="str">
            <v>일반서비스</v>
          </cell>
          <cell r="F553">
            <v>0.56000000000000005</v>
          </cell>
          <cell r="G553" t="str">
            <v>-</v>
          </cell>
          <cell r="H553">
            <v>500</v>
          </cell>
          <cell r="I553">
            <v>20047970</v>
          </cell>
          <cell r="J553">
            <v>80</v>
          </cell>
          <cell r="K553">
            <v>18.321000000000002</v>
          </cell>
          <cell r="L553">
            <v>1523415440</v>
          </cell>
          <cell r="M553">
            <v>1.8</v>
          </cell>
          <cell r="N553">
            <v>77084444650</v>
          </cell>
          <cell r="O553">
            <v>2.39</v>
          </cell>
          <cell r="P553">
            <v>0.46</v>
          </cell>
          <cell r="Q553">
            <v>1610</v>
          </cell>
        </row>
        <row r="554">
          <cell r="A554" t="str">
            <v>시디즈</v>
          </cell>
          <cell r="B554" t="str">
            <v>134790</v>
          </cell>
          <cell r="C554" t="str">
            <v>2023</v>
          </cell>
          <cell r="D554" t="str">
            <v>12</v>
          </cell>
          <cell r="E554" t="str">
            <v>-</v>
          </cell>
          <cell r="F554" t="str">
            <v>-</v>
          </cell>
          <cell r="G554" t="str">
            <v>-</v>
          </cell>
          <cell r="H554">
            <v>500</v>
          </cell>
          <cell r="I554">
            <v>2000000</v>
          </cell>
          <cell r="J554">
            <v>500</v>
          </cell>
          <cell r="K554">
            <v>34.363</v>
          </cell>
          <cell r="L554">
            <v>839479000</v>
          </cell>
          <cell r="M554">
            <v>1.7</v>
          </cell>
          <cell r="N554">
            <v>59200000000</v>
          </cell>
          <cell r="O554">
            <v>54.71</v>
          </cell>
          <cell r="P554">
            <v>0.76</v>
          </cell>
          <cell r="Q554">
            <v>541</v>
          </cell>
        </row>
        <row r="555">
          <cell r="A555" t="str">
            <v>시알홀딩스</v>
          </cell>
          <cell r="B555" t="str">
            <v>000480</v>
          </cell>
          <cell r="C555" t="str">
            <v>2023</v>
          </cell>
          <cell r="D555" t="str">
            <v>12</v>
          </cell>
          <cell r="E555" t="str">
            <v>비금속</v>
          </cell>
          <cell r="F555">
            <v>4.51</v>
          </cell>
          <cell r="G555" t="str">
            <v>-</v>
          </cell>
          <cell r="H555">
            <v>500</v>
          </cell>
          <cell r="I555">
            <v>46890490</v>
          </cell>
          <cell r="J555">
            <v>410</v>
          </cell>
          <cell r="K555">
            <v>58.09</v>
          </cell>
          <cell r="L555">
            <v>15601735813</v>
          </cell>
          <cell r="M555">
            <v>6.24</v>
          </cell>
          <cell r="N555">
            <v>245706167600</v>
          </cell>
          <cell r="O555" t="str">
            <v>-</v>
          </cell>
          <cell r="P555">
            <v>0.35</v>
          </cell>
          <cell r="Q555" t="str">
            <v>-</v>
          </cell>
        </row>
        <row r="556">
          <cell r="A556" t="str">
            <v>시큐브</v>
          </cell>
          <cell r="B556" t="str">
            <v>131090</v>
          </cell>
          <cell r="C556" t="str">
            <v>2023</v>
          </cell>
          <cell r="D556" t="str">
            <v>12</v>
          </cell>
          <cell r="E556" t="str">
            <v>소프트웨어</v>
          </cell>
          <cell r="F556">
            <v>0.55000000000000004</v>
          </cell>
          <cell r="G556" t="str">
            <v>-</v>
          </cell>
          <cell r="H556">
            <v>100</v>
          </cell>
          <cell r="I556">
            <v>44000000</v>
          </cell>
          <cell r="J556">
            <v>25</v>
          </cell>
          <cell r="K556">
            <v>17.026</v>
          </cell>
          <cell r="L556">
            <v>985293325</v>
          </cell>
          <cell r="M556">
            <v>2.4</v>
          </cell>
          <cell r="N556">
            <v>33360000000</v>
          </cell>
          <cell r="O556">
            <v>10.83</v>
          </cell>
          <cell r="P556">
            <v>0.7</v>
          </cell>
          <cell r="Q556">
            <v>385</v>
          </cell>
        </row>
        <row r="557">
          <cell r="A557" t="str">
            <v>신대양제지</v>
          </cell>
          <cell r="B557" t="str">
            <v>016590</v>
          </cell>
          <cell r="C557" t="str">
            <v>2023</v>
          </cell>
          <cell r="D557" t="str">
            <v>12</v>
          </cell>
          <cell r="E557" t="str">
            <v>종이·목재</v>
          </cell>
          <cell r="F557">
            <v>2.62</v>
          </cell>
          <cell r="G557" t="str">
            <v>-</v>
          </cell>
          <cell r="H557">
            <v>500</v>
          </cell>
          <cell r="I557">
            <v>40297820</v>
          </cell>
          <cell r="J557">
            <v>150</v>
          </cell>
          <cell r="K557">
            <v>9.7530000000000001</v>
          </cell>
          <cell r="L557">
            <v>4998768750</v>
          </cell>
          <cell r="M557">
            <v>2.61</v>
          </cell>
          <cell r="N557">
            <v>407410960200</v>
          </cell>
          <cell r="O557">
            <v>8.98</v>
          </cell>
          <cell r="P557">
            <v>0.52</v>
          </cell>
          <cell r="Q557">
            <v>1126</v>
          </cell>
        </row>
        <row r="558">
          <cell r="A558" t="str">
            <v>신도리코</v>
          </cell>
          <cell r="B558" t="str">
            <v>029530</v>
          </cell>
          <cell r="C558" t="str">
            <v>2023</v>
          </cell>
          <cell r="D558" t="str">
            <v>12</v>
          </cell>
          <cell r="E558" t="str">
            <v>전기·전자</v>
          </cell>
          <cell r="F558">
            <v>1.25</v>
          </cell>
          <cell r="G558" t="str">
            <v>-</v>
          </cell>
          <cell r="H558">
            <v>5000</v>
          </cell>
          <cell r="I558">
            <v>10080029</v>
          </cell>
          <cell r="J558">
            <v>1500</v>
          </cell>
          <cell r="K558">
            <v>23.524000000000001</v>
          </cell>
          <cell r="L558">
            <v>12934168500</v>
          </cell>
          <cell r="M558">
            <v>4.53</v>
          </cell>
          <cell r="N558">
            <v>453601305000</v>
          </cell>
          <cell r="O558">
            <v>5.3</v>
          </cell>
          <cell r="P558">
            <v>0.36</v>
          </cell>
          <cell r="Q558">
            <v>8489</v>
          </cell>
        </row>
        <row r="559">
          <cell r="A559" t="str">
            <v>신라교역</v>
          </cell>
          <cell r="B559" t="str">
            <v>004970</v>
          </cell>
          <cell r="C559" t="str">
            <v>2023</v>
          </cell>
          <cell r="D559" t="str">
            <v>12</v>
          </cell>
          <cell r="E559" t="str">
            <v>-</v>
          </cell>
          <cell r="F559" t="str">
            <v>-</v>
          </cell>
          <cell r="G559" t="str">
            <v>-</v>
          </cell>
          <cell r="H559">
            <v>500</v>
          </cell>
          <cell r="I559">
            <v>16000000</v>
          </cell>
          <cell r="J559">
            <v>500</v>
          </cell>
          <cell r="K559">
            <v>45.98</v>
          </cell>
          <cell r="L559">
            <v>7892500000</v>
          </cell>
          <cell r="M559">
            <v>5.6</v>
          </cell>
          <cell r="N559">
            <v>154240000000</v>
          </cell>
          <cell r="O559">
            <v>3.84</v>
          </cell>
          <cell r="P559">
            <v>0.25</v>
          </cell>
          <cell r="Q559">
            <v>2509</v>
          </cell>
        </row>
        <row r="560">
          <cell r="A560" t="str">
            <v>신성델타테크</v>
          </cell>
          <cell r="B560" t="str">
            <v>065350</v>
          </cell>
          <cell r="C560" t="str">
            <v>2023</v>
          </cell>
          <cell r="D560" t="str">
            <v>12</v>
          </cell>
          <cell r="E560" t="str">
            <v>전기·전자</v>
          </cell>
          <cell r="F560">
            <v>0.23</v>
          </cell>
          <cell r="G560" t="str">
            <v>-</v>
          </cell>
          <cell r="H560">
            <v>500</v>
          </cell>
          <cell r="I560">
            <v>27483948</v>
          </cell>
          <cell r="J560">
            <v>120</v>
          </cell>
          <cell r="K560">
            <v>16.260999999999999</v>
          </cell>
          <cell r="L560">
            <v>3262073760</v>
          </cell>
          <cell r="M560">
            <v>0.3</v>
          </cell>
          <cell r="N560">
            <v>1758972672000</v>
          </cell>
          <cell r="O560" t="str">
            <v>-</v>
          </cell>
          <cell r="P560">
            <v>8.3800000000000008</v>
          </cell>
          <cell r="Q560" t="str">
            <v>-</v>
          </cell>
        </row>
        <row r="561">
          <cell r="A561" t="str">
            <v>신성에스티</v>
          </cell>
          <cell r="B561" t="str">
            <v>416180</v>
          </cell>
          <cell r="C561" t="str">
            <v>2023</v>
          </cell>
          <cell r="D561" t="str">
            <v>12</v>
          </cell>
          <cell r="E561" t="str">
            <v>운송장비·부품</v>
          </cell>
          <cell r="F561">
            <v>0.89</v>
          </cell>
          <cell r="G561" t="str">
            <v>-</v>
          </cell>
          <cell r="H561">
            <v>500</v>
          </cell>
          <cell r="I561">
            <v>9039778</v>
          </cell>
          <cell r="J561">
            <v>200</v>
          </cell>
          <cell r="K561">
            <v>19.794</v>
          </cell>
          <cell r="L561">
            <v>1802810000</v>
          </cell>
          <cell r="M561">
            <v>0.8</v>
          </cell>
          <cell r="N561">
            <v>376054764800</v>
          </cell>
          <cell r="O561">
            <v>52.39</v>
          </cell>
          <cell r="P561">
            <v>3.6</v>
          </cell>
          <cell r="Q561">
            <v>794</v>
          </cell>
        </row>
        <row r="562">
          <cell r="A562" t="str">
            <v>신성통상</v>
          </cell>
          <cell r="B562" t="str">
            <v>005390</v>
          </cell>
          <cell r="C562" t="str">
            <v>2023</v>
          </cell>
          <cell r="D562" t="str">
            <v>06</v>
          </cell>
          <cell r="E562" t="str">
            <v>유통</v>
          </cell>
          <cell r="F562">
            <v>2.31</v>
          </cell>
          <cell r="G562" t="str">
            <v>-</v>
          </cell>
          <cell r="H562">
            <v>500</v>
          </cell>
          <cell r="I562">
            <v>143708390</v>
          </cell>
          <cell r="J562">
            <v>50</v>
          </cell>
          <cell r="K562">
            <v>8.6349999999999998</v>
          </cell>
          <cell r="L562">
            <v>7185419500</v>
          </cell>
          <cell r="M562">
            <v>2.5</v>
          </cell>
          <cell r="N562">
            <v>582737521450</v>
          </cell>
          <cell r="O562">
            <v>7.9</v>
          </cell>
          <cell r="P562">
            <v>1.2</v>
          </cell>
          <cell r="Q562">
            <v>513</v>
          </cell>
        </row>
        <row r="563">
          <cell r="A563" t="str">
            <v>신세계</v>
          </cell>
          <cell r="B563" t="str">
            <v>004170</v>
          </cell>
          <cell r="C563" t="str">
            <v>2023</v>
          </cell>
          <cell r="D563" t="str">
            <v>12</v>
          </cell>
          <cell r="E563" t="str">
            <v>유통</v>
          </cell>
          <cell r="F563">
            <v>2.13</v>
          </cell>
          <cell r="G563" t="str">
            <v>-</v>
          </cell>
          <cell r="H563">
            <v>5000</v>
          </cell>
          <cell r="I563">
            <v>9845181</v>
          </cell>
          <cell r="J563">
            <v>4000</v>
          </cell>
          <cell r="K563">
            <v>12.099</v>
          </cell>
          <cell r="L563">
            <v>37745628000</v>
          </cell>
          <cell r="M563">
            <v>2.2599999999999998</v>
          </cell>
          <cell r="N563">
            <v>1582774202100</v>
          </cell>
          <cell r="O563">
            <v>13.94</v>
          </cell>
          <cell r="P563">
            <v>0.34</v>
          </cell>
          <cell r="Q563">
            <v>11776</v>
          </cell>
        </row>
        <row r="564">
          <cell r="A564" t="str">
            <v>신세계I&amp;C</v>
          </cell>
          <cell r="B564" t="str">
            <v>035510</v>
          </cell>
          <cell r="C564" t="str">
            <v>2023</v>
          </cell>
          <cell r="D564" t="str">
            <v>12</v>
          </cell>
          <cell r="E564" t="str">
            <v>일반서비스</v>
          </cell>
          <cell r="F564">
            <v>0.87</v>
          </cell>
          <cell r="G564" t="str">
            <v>-</v>
          </cell>
          <cell r="H564">
            <v>500</v>
          </cell>
          <cell r="I564">
            <v>17200000</v>
          </cell>
          <cell r="J564">
            <v>350</v>
          </cell>
          <cell r="K564">
            <v>15.115</v>
          </cell>
          <cell r="L564">
            <v>4601033500</v>
          </cell>
          <cell r="M564">
            <v>2.83</v>
          </cell>
          <cell r="N564">
            <v>222855546000</v>
          </cell>
          <cell r="O564">
            <v>6.19</v>
          </cell>
          <cell r="P564">
            <v>0.51</v>
          </cell>
          <cell r="Q564">
            <v>2575</v>
          </cell>
        </row>
        <row r="565">
          <cell r="A565" t="str">
            <v>신세계인터내셔날</v>
          </cell>
          <cell r="B565" t="str">
            <v>031430</v>
          </cell>
          <cell r="C565" t="str">
            <v>2023</v>
          </cell>
          <cell r="D565" t="str">
            <v>12</v>
          </cell>
          <cell r="E565" t="str">
            <v>유통</v>
          </cell>
          <cell r="F565">
            <v>2.13</v>
          </cell>
          <cell r="G565" t="str">
            <v>-</v>
          </cell>
          <cell r="H565">
            <v>1000</v>
          </cell>
          <cell r="I565">
            <v>35700000</v>
          </cell>
          <cell r="J565">
            <v>400</v>
          </cell>
          <cell r="K565">
            <v>36.015999999999998</v>
          </cell>
          <cell r="L565">
            <v>14280000000</v>
          </cell>
          <cell r="M565">
            <v>2.1800000000000002</v>
          </cell>
          <cell r="N565">
            <v>376402950000</v>
          </cell>
          <cell r="O565">
            <v>11.46</v>
          </cell>
          <cell r="P565">
            <v>0.44</v>
          </cell>
          <cell r="Q565">
            <v>929</v>
          </cell>
        </row>
        <row r="566">
          <cell r="A566" t="str">
            <v>신세계푸드</v>
          </cell>
          <cell r="B566" t="str">
            <v>031440</v>
          </cell>
          <cell r="C566" t="str">
            <v>2023</v>
          </cell>
          <cell r="D566" t="str">
            <v>12</v>
          </cell>
          <cell r="E566" t="str">
            <v>일반서비스</v>
          </cell>
          <cell r="F566">
            <v>0.87</v>
          </cell>
          <cell r="G566" t="str">
            <v>-</v>
          </cell>
          <cell r="H566">
            <v>5000</v>
          </cell>
          <cell r="I566">
            <v>3872480</v>
          </cell>
          <cell r="J566">
            <v>750</v>
          </cell>
          <cell r="K566">
            <v>27.282</v>
          </cell>
          <cell r="L566">
            <v>2904218250</v>
          </cell>
          <cell r="M566">
            <v>1.9</v>
          </cell>
          <cell r="N566">
            <v>142507264000</v>
          </cell>
          <cell r="O566">
            <v>12.72</v>
          </cell>
          <cell r="P566">
            <v>0.49</v>
          </cell>
          <cell r="Q566">
            <v>2892</v>
          </cell>
        </row>
        <row r="567">
          <cell r="A567" t="str">
            <v>신송홀딩스</v>
          </cell>
          <cell r="B567" t="str">
            <v>006880</v>
          </cell>
          <cell r="C567" t="str">
            <v>2023</v>
          </cell>
          <cell r="D567" t="str">
            <v>12</v>
          </cell>
          <cell r="E567" t="str">
            <v>유통</v>
          </cell>
          <cell r="F567">
            <v>2.13</v>
          </cell>
          <cell r="G567" t="str">
            <v>-</v>
          </cell>
          <cell r="H567">
            <v>500</v>
          </cell>
          <cell r="I567">
            <v>11828858</v>
          </cell>
          <cell r="J567">
            <v>120</v>
          </cell>
          <cell r="K567">
            <v>14.66</v>
          </cell>
          <cell r="L567">
            <v>1294764120</v>
          </cell>
          <cell r="M567">
            <v>1.9</v>
          </cell>
          <cell r="N567">
            <v>88716435000</v>
          </cell>
          <cell r="O567">
            <v>14.88</v>
          </cell>
          <cell r="P567">
            <v>0.77</v>
          </cell>
          <cell r="Q567">
            <v>504</v>
          </cell>
        </row>
        <row r="568">
          <cell r="A568" t="str">
            <v>신스틸</v>
          </cell>
          <cell r="B568" t="str">
            <v>162300</v>
          </cell>
          <cell r="C568" t="str">
            <v>2023</v>
          </cell>
          <cell r="D568" t="str">
            <v>12</v>
          </cell>
          <cell r="E568" t="str">
            <v>금속</v>
          </cell>
          <cell r="F568">
            <v>0.94</v>
          </cell>
          <cell r="G568" t="str">
            <v>-</v>
          </cell>
          <cell r="H568">
            <v>100</v>
          </cell>
          <cell r="I568">
            <v>41471382</v>
          </cell>
          <cell r="J568">
            <v>19</v>
          </cell>
          <cell r="K568">
            <v>12.144</v>
          </cell>
          <cell r="L568">
            <v>779371488</v>
          </cell>
          <cell r="M568">
            <v>0.64</v>
          </cell>
          <cell r="N568">
            <v>91651754220</v>
          </cell>
          <cell r="O568">
            <v>13.9</v>
          </cell>
          <cell r="P568">
            <v>1.1200000000000001</v>
          </cell>
          <cell r="Q568">
            <v>159</v>
          </cell>
        </row>
        <row r="569">
          <cell r="A569" t="str">
            <v>신신제약</v>
          </cell>
          <cell r="B569" t="str">
            <v>002800</v>
          </cell>
          <cell r="C569" t="str">
            <v>2023</v>
          </cell>
          <cell r="D569" t="str">
            <v>12</v>
          </cell>
          <cell r="E569" t="str">
            <v>제약</v>
          </cell>
          <cell r="F569">
            <v>0.41</v>
          </cell>
          <cell r="G569" t="str">
            <v>-</v>
          </cell>
          <cell r="H569">
            <v>500</v>
          </cell>
          <cell r="I569">
            <v>15170500</v>
          </cell>
          <cell r="J569">
            <v>60</v>
          </cell>
          <cell r="K569">
            <v>19.591999999999999</v>
          </cell>
          <cell r="L569">
            <v>910230000</v>
          </cell>
          <cell r="M569">
            <v>1</v>
          </cell>
          <cell r="N569">
            <v>86168440000</v>
          </cell>
          <cell r="O569">
            <v>17.64</v>
          </cell>
          <cell r="P569">
            <v>1.31</v>
          </cell>
          <cell r="Q569">
            <v>322</v>
          </cell>
        </row>
        <row r="570">
          <cell r="A570" t="str">
            <v>신영와코루</v>
          </cell>
          <cell r="B570" t="str">
            <v>005800</v>
          </cell>
          <cell r="C570" t="str">
            <v>2023</v>
          </cell>
          <cell r="D570" t="str">
            <v>12</v>
          </cell>
          <cell r="E570" t="str">
            <v>섬유·의류</v>
          </cell>
          <cell r="F570">
            <v>2.34</v>
          </cell>
          <cell r="G570" t="str">
            <v>-</v>
          </cell>
          <cell r="H570">
            <v>500</v>
          </cell>
          <cell r="I570">
            <v>9000000</v>
          </cell>
          <cell r="J570">
            <v>150</v>
          </cell>
          <cell r="K570">
            <v>26.951000000000001</v>
          </cell>
          <cell r="L570">
            <v>1350000000</v>
          </cell>
          <cell r="M570">
            <v>1.6</v>
          </cell>
          <cell r="N570">
            <v>121770000000</v>
          </cell>
          <cell r="O570">
            <v>31.18</v>
          </cell>
          <cell r="P570">
            <v>0.33</v>
          </cell>
          <cell r="Q570">
            <v>434</v>
          </cell>
        </row>
        <row r="571">
          <cell r="A571" t="str">
            <v>신영증권</v>
          </cell>
          <cell r="B571" t="str">
            <v>001720</v>
          </cell>
          <cell r="C571" t="str">
            <v>2023</v>
          </cell>
          <cell r="D571" t="str">
            <v>03</v>
          </cell>
          <cell r="E571" t="str">
            <v>증권</v>
          </cell>
          <cell r="F571">
            <v>5.92</v>
          </cell>
          <cell r="G571" t="str">
            <v>-</v>
          </cell>
          <cell r="H571">
            <v>5000</v>
          </cell>
          <cell r="I571">
            <v>9386237</v>
          </cell>
          <cell r="J571">
            <v>4000</v>
          </cell>
          <cell r="K571">
            <v>30.73</v>
          </cell>
          <cell r="L571">
            <v>32092734000</v>
          </cell>
          <cell r="M571">
            <v>6.79</v>
          </cell>
          <cell r="N571">
            <v>2120760000000</v>
          </cell>
          <cell r="O571">
            <v>7.24</v>
          </cell>
          <cell r="P571">
            <v>0.62</v>
          </cell>
          <cell r="Q571">
            <v>17818</v>
          </cell>
        </row>
        <row r="572">
          <cell r="A572" t="str">
            <v>신원</v>
          </cell>
          <cell r="B572" t="str">
            <v>009270</v>
          </cell>
          <cell r="C572" t="str">
            <v>2023</v>
          </cell>
          <cell r="D572" t="str">
            <v>12</v>
          </cell>
          <cell r="E572" t="str">
            <v>섬유·의류</v>
          </cell>
          <cell r="F572">
            <v>2.34</v>
          </cell>
          <cell r="G572" t="str">
            <v>-</v>
          </cell>
          <cell r="H572">
            <v>500</v>
          </cell>
          <cell r="I572">
            <v>102586356</v>
          </cell>
          <cell r="J572">
            <v>70</v>
          </cell>
          <cell r="K572">
            <v>88.635000000000005</v>
          </cell>
          <cell r="L572">
            <v>5260470420</v>
          </cell>
          <cell r="M572">
            <v>5.0999999999999996</v>
          </cell>
          <cell r="N572">
            <v>216052249896</v>
          </cell>
          <cell r="O572">
            <v>23.25</v>
          </cell>
          <cell r="P572">
            <v>0.64</v>
          </cell>
          <cell r="Q572">
            <v>84</v>
          </cell>
        </row>
        <row r="573">
          <cell r="A573" t="str">
            <v>신일전자</v>
          </cell>
          <cell r="B573" t="str">
            <v>002700</v>
          </cell>
          <cell r="C573" t="str">
            <v>2023</v>
          </cell>
          <cell r="D573" t="str">
            <v>12</v>
          </cell>
          <cell r="E573" t="str">
            <v>유통</v>
          </cell>
          <cell r="F573">
            <v>2.13</v>
          </cell>
          <cell r="G573" t="str">
            <v>-</v>
          </cell>
          <cell r="H573">
            <v>500</v>
          </cell>
          <cell r="I573">
            <v>71047521</v>
          </cell>
          <cell r="J573">
            <v>15</v>
          </cell>
          <cell r="K573">
            <v>99.751999999999995</v>
          </cell>
          <cell r="L573">
            <v>1054377420</v>
          </cell>
          <cell r="M573">
            <v>0.8</v>
          </cell>
          <cell r="N573">
            <v>97121961207</v>
          </cell>
          <cell r="O573">
            <v>68.349999999999994</v>
          </cell>
          <cell r="P573">
            <v>1.17</v>
          </cell>
          <cell r="Q573">
            <v>20</v>
          </cell>
        </row>
        <row r="574">
          <cell r="A574" t="str">
            <v>신일제약</v>
          </cell>
          <cell r="B574" t="str">
            <v>012790</v>
          </cell>
          <cell r="C574" t="str">
            <v>2023</v>
          </cell>
          <cell r="D574" t="str">
            <v>12</v>
          </cell>
          <cell r="E574" t="str">
            <v>제약</v>
          </cell>
          <cell r="F574">
            <v>0.41</v>
          </cell>
          <cell r="G574" t="str">
            <v>-</v>
          </cell>
          <cell r="H574">
            <v>500</v>
          </cell>
          <cell r="I574">
            <v>11986415</v>
          </cell>
          <cell r="J574">
            <v>170</v>
          </cell>
          <cell r="K574">
            <v>14.406000000000001</v>
          </cell>
          <cell r="L574">
            <v>1965125370</v>
          </cell>
          <cell r="M574">
            <v>2.2000000000000002</v>
          </cell>
          <cell r="N574">
            <v>78870610700</v>
          </cell>
          <cell r="O574">
            <v>5.32</v>
          </cell>
          <cell r="P574">
            <v>0.52</v>
          </cell>
          <cell r="Q574">
            <v>1237</v>
          </cell>
        </row>
        <row r="575">
          <cell r="A575" t="str">
            <v>신진에스엠</v>
          </cell>
          <cell r="B575" t="str">
            <v>138070</v>
          </cell>
          <cell r="C575" t="str">
            <v>2023</v>
          </cell>
          <cell r="D575" t="str">
            <v>12</v>
          </cell>
          <cell r="E575" t="str">
            <v>금속</v>
          </cell>
          <cell r="F575">
            <v>0.94</v>
          </cell>
          <cell r="G575" t="str">
            <v>-</v>
          </cell>
          <cell r="H575">
            <v>500</v>
          </cell>
          <cell r="I575">
            <v>17503204</v>
          </cell>
          <cell r="J575">
            <v>50</v>
          </cell>
          <cell r="K575">
            <v>20.812999999999999</v>
          </cell>
          <cell r="L575">
            <v>838366600</v>
          </cell>
          <cell r="M575">
            <v>1.74</v>
          </cell>
          <cell r="N575">
            <v>41220045420</v>
          </cell>
          <cell r="O575">
            <v>51.2</v>
          </cell>
          <cell r="P575">
            <v>0.51</v>
          </cell>
          <cell r="Q575">
            <v>46</v>
          </cell>
        </row>
        <row r="576">
          <cell r="A576" t="str">
            <v>신풍</v>
          </cell>
          <cell r="B576" t="str">
            <v>002870</v>
          </cell>
          <cell r="C576" t="str">
            <v>2023</v>
          </cell>
          <cell r="D576" t="str">
            <v>12</v>
          </cell>
          <cell r="E576" t="str">
            <v>유통</v>
          </cell>
          <cell r="F576">
            <v>2.13</v>
          </cell>
          <cell r="G576" t="str">
            <v>-</v>
          </cell>
          <cell r="H576">
            <v>500</v>
          </cell>
          <cell r="I576">
            <v>34958700</v>
          </cell>
          <cell r="J576">
            <v>20</v>
          </cell>
          <cell r="K576">
            <v>-6.0190000000000001</v>
          </cell>
          <cell r="L576">
            <v>554127600</v>
          </cell>
          <cell r="M576">
            <v>2.4</v>
          </cell>
          <cell r="N576">
            <v>37196056800</v>
          </cell>
          <cell r="O576">
            <v>96.73</v>
          </cell>
          <cell r="P576">
            <v>0.41</v>
          </cell>
          <cell r="Q576">
            <v>11</v>
          </cell>
        </row>
        <row r="577">
          <cell r="A577" t="str">
            <v>신한지주</v>
          </cell>
          <cell r="B577" t="str">
            <v>055550</v>
          </cell>
          <cell r="C577" t="str">
            <v>2023</v>
          </cell>
          <cell r="D577" t="str">
            <v>12</v>
          </cell>
          <cell r="E577" t="str">
            <v>금융</v>
          </cell>
          <cell r="F577">
            <v>3.86</v>
          </cell>
          <cell r="G577" t="str">
            <v>-</v>
          </cell>
          <cell r="H577">
            <v>5000</v>
          </cell>
          <cell r="I577">
            <v>515504189</v>
          </cell>
          <cell r="J577">
            <v>2100</v>
          </cell>
          <cell r="K577">
            <v>24.87</v>
          </cell>
          <cell r="L577">
            <v>1086317278725</v>
          </cell>
          <cell r="M577">
            <v>4.8</v>
          </cell>
          <cell r="N577">
            <v>33547699939400</v>
          </cell>
          <cell r="O577">
            <v>8.19</v>
          </cell>
          <cell r="P577">
            <v>0.61</v>
          </cell>
          <cell r="Q577">
            <v>8441</v>
          </cell>
        </row>
        <row r="578">
          <cell r="A578" t="str">
            <v>신화콘텍</v>
          </cell>
          <cell r="B578" t="str">
            <v>187270</v>
          </cell>
          <cell r="C578" t="str">
            <v>2023</v>
          </cell>
          <cell r="D578" t="str">
            <v>12</v>
          </cell>
          <cell r="E578" t="str">
            <v>IT부품</v>
          </cell>
          <cell r="F578">
            <v>0.66</v>
          </cell>
          <cell r="G578" t="str">
            <v>-</v>
          </cell>
          <cell r="H578">
            <v>500</v>
          </cell>
          <cell r="I578">
            <v>10143845</v>
          </cell>
          <cell r="J578">
            <v>50</v>
          </cell>
          <cell r="K578">
            <v>11.82</v>
          </cell>
          <cell r="L578">
            <v>459929650</v>
          </cell>
          <cell r="M578">
            <v>1.1000000000000001</v>
          </cell>
          <cell r="N578">
            <v>35959930525</v>
          </cell>
          <cell r="O578">
            <v>4.3</v>
          </cell>
          <cell r="P578">
            <v>0.49</v>
          </cell>
          <cell r="Q578">
            <v>825</v>
          </cell>
        </row>
        <row r="579">
          <cell r="A579" t="str">
            <v>신흥</v>
          </cell>
          <cell r="B579" t="str">
            <v>004080</v>
          </cell>
          <cell r="C579" t="str">
            <v>2023</v>
          </cell>
          <cell r="D579" t="str">
            <v>12</v>
          </cell>
          <cell r="E579" t="str">
            <v>유통</v>
          </cell>
          <cell r="F579">
            <v>2.13</v>
          </cell>
          <cell r="G579" t="str">
            <v>-</v>
          </cell>
          <cell r="H579">
            <v>500</v>
          </cell>
          <cell r="I579">
            <v>9500000</v>
          </cell>
          <cell r="J579">
            <v>270</v>
          </cell>
          <cell r="K579">
            <v>26.808</v>
          </cell>
          <cell r="L579">
            <v>2474626900</v>
          </cell>
          <cell r="M579">
            <v>1.88</v>
          </cell>
          <cell r="N579">
            <v>133000000000</v>
          </cell>
          <cell r="O579">
            <v>25.27</v>
          </cell>
          <cell r="P579">
            <v>1.1399999999999999</v>
          </cell>
          <cell r="Q579">
            <v>554</v>
          </cell>
        </row>
        <row r="580">
          <cell r="A580" t="str">
            <v>신흥에스이씨</v>
          </cell>
          <cell r="B580" t="str">
            <v>243840</v>
          </cell>
          <cell r="C580" t="str">
            <v>2023</v>
          </cell>
          <cell r="D580" t="str">
            <v>12</v>
          </cell>
          <cell r="E580" t="str">
            <v>IT부품</v>
          </cell>
          <cell r="F580">
            <v>0.66</v>
          </cell>
          <cell r="G580" t="str">
            <v>-</v>
          </cell>
          <cell r="H580">
            <v>2500</v>
          </cell>
          <cell r="I580">
            <v>7783807</v>
          </cell>
          <cell r="J580">
            <v>430</v>
          </cell>
          <cell r="K580">
            <v>12.68</v>
          </cell>
          <cell r="L580">
            <v>3922672850</v>
          </cell>
          <cell r="M580">
            <v>0.97</v>
          </cell>
          <cell r="N580">
            <v>191827219125</v>
          </cell>
          <cell r="O580">
            <v>8.9600000000000009</v>
          </cell>
          <cell r="P580">
            <v>0.63</v>
          </cell>
          <cell r="Q580">
            <v>555</v>
          </cell>
        </row>
        <row r="581">
          <cell r="A581" t="str">
            <v>심텍</v>
          </cell>
          <cell r="B581" t="str">
            <v>222800</v>
          </cell>
          <cell r="C581" t="str">
            <v>2023</v>
          </cell>
          <cell r="D581" t="str">
            <v>12</v>
          </cell>
          <cell r="E581" t="str">
            <v>반도체</v>
          </cell>
          <cell r="F581">
            <v>0.59</v>
          </cell>
          <cell r="G581" t="str">
            <v>-</v>
          </cell>
          <cell r="H581">
            <v>500</v>
          </cell>
          <cell r="I581">
            <v>31854143</v>
          </cell>
          <cell r="J581">
            <v>160</v>
          </cell>
          <cell r="K581">
            <v>-4.4249999999999998</v>
          </cell>
          <cell r="L581">
            <v>5095340320</v>
          </cell>
          <cell r="M581">
            <v>0.4</v>
          </cell>
          <cell r="N581">
            <v>800715800000</v>
          </cell>
          <cell r="O581" t="str">
            <v>-</v>
          </cell>
          <cell r="P581">
            <v>1.78</v>
          </cell>
          <cell r="Q581" t="str">
            <v>-</v>
          </cell>
        </row>
        <row r="582">
          <cell r="A582" t="str">
            <v>심텍홀딩스</v>
          </cell>
          <cell r="B582" t="str">
            <v>036710</v>
          </cell>
          <cell r="C582" t="str">
            <v>2023</v>
          </cell>
          <cell r="D582" t="str">
            <v>12</v>
          </cell>
          <cell r="E582" t="str">
            <v>IT부품</v>
          </cell>
          <cell r="F582">
            <v>0.66</v>
          </cell>
          <cell r="G582" t="str">
            <v>-</v>
          </cell>
          <cell r="H582">
            <v>500</v>
          </cell>
          <cell r="I582">
            <v>48350145</v>
          </cell>
          <cell r="J582">
            <v>10</v>
          </cell>
          <cell r="K582">
            <v>-0.252</v>
          </cell>
          <cell r="L582">
            <v>494710180</v>
          </cell>
          <cell r="M582">
            <v>0.3</v>
          </cell>
          <cell r="N582">
            <v>74712614392</v>
          </cell>
          <cell r="O582" t="str">
            <v>-</v>
          </cell>
          <cell r="P582">
            <v>2.93</v>
          </cell>
          <cell r="Q582" t="str">
            <v>-</v>
          </cell>
        </row>
        <row r="583">
          <cell r="A583" t="str">
            <v>싸이맥스</v>
          </cell>
          <cell r="B583" t="str">
            <v>160980</v>
          </cell>
          <cell r="C583" t="str">
            <v>2023</v>
          </cell>
          <cell r="D583" t="str">
            <v>12</v>
          </cell>
          <cell r="E583" t="str">
            <v>반도체</v>
          </cell>
          <cell r="F583">
            <v>0.59</v>
          </cell>
          <cell r="G583" t="str">
            <v>-</v>
          </cell>
          <cell r="H583">
            <v>500</v>
          </cell>
          <cell r="I583">
            <v>10924243</v>
          </cell>
          <cell r="J583">
            <v>350</v>
          </cell>
          <cell r="K583">
            <v>30.245999999999999</v>
          </cell>
          <cell r="L583">
            <v>3577149800</v>
          </cell>
          <cell r="M583">
            <v>2.41</v>
          </cell>
          <cell r="N583">
            <v>139502583110</v>
          </cell>
          <cell r="O583">
            <v>8.4700000000000006</v>
          </cell>
          <cell r="P583">
            <v>0.75</v>
          </cell>
          <cell r="Q583">
            <v>1508</v>
          </cell>
        </row>
        <row r="584">
          <cell r="A584" t="str">
            <v>싸이버원</v>
          </cell>
          <cell r="B584" t="str">
            <v>356890</v>
          </cell>
          <cell r="C584" t="str">
            <v>2023</v>
          </cell>
          <cell r="D584" t="str">
            <v>12</v>
          </cell>
          <cell r="E584" t="str">
            <v>소프트웨어</v>
          </cell>
          <cell r="F584">
            <v>0.55000000000000004</v>
          </cell>
          <cell r="G584" t="str">
            <v>-</v>
          </cell>
          <cell r="H584">
            <v>500</v>
          </cell>
          <cell r="I584">
            <v>4766530</v>
          </cell>
          <cell r="J584">
            <v>50</v>
          </cell>
          <cell r="K584">
            <v>9.7919999999999998</v>
          </cell>
          <cell r="L584">
            <v>238326500</v>
          </cell>
          <cell r="M584">
            <v>0.5</v>
          </cell>
          <cell r="N584">
            <v>39686699000</v>
          </cell>
          <cell r="O584">
            <v>4.0199999999999996</v>
          </cell>
          <cell r="P584">
            <v>0.96</v>
          </cell>
          <cell r="Q584">
            <v>826</v>
          </cell>
        </row>
        <row r="585">
          <cell r="A585" t="str">
            <v>써니전자</v>
          </cell>
          <cell r="B585" t="str">
            <v>004770</v>
          </cell>
          <cell r="C585" t="str">
            <v>2023</v>
          </cell>
          <cell r="D585" t="str">
            <v>12</v>
          </cell>
          <cell r="E585" t="str">
            <v>전기·전자</v>
          </cell>
          <cell r="F585">
            <v>1.25</v>
          </cell>
          <cell r="G585" t="str">
            <v>-</v>
          </cell>
          <cell r="H585">
            <v>500</v>
          </cell>
          <cell r="I585">
            <v>36702884</v>
          </cell>
          <cell r="J585">
            <v>30</v>
          </cell>
          <cell r="K585">
            <v>28.495999999999999</v>
          </cell>
          <cell r="L585">
            <v>1101086460</v>
          </cell>
          <cell r="M585">
            <v>1.28</v>
          </cell>
          <cell r="N585">
            <v>62137982612</v>
          </cell>
          <cell r="O585">
            <v>14.11</v>
          </cell>
          <cell r="P585">
            <v>0.73</v>
          </cell>
          <cell r="Q585">
            <v>120</v>
          </cell>
        </row>
        <row r="586">
          <cell r="A586" t="str">
            <v>쎄니트</v>
          </cell>
          <cell r="B586" t="str">
            <v>037760</v>
          </cell>
          <cell r="C586" t="str">
            <v>2023</v>
          </cell>
          <cell r="D586" t="str">
            <v>12</v>
          </cell>
          <cell r="E586" t="str">
            <v>금속</v>
          </cell>
          <cell r="F586">
            <v>0.94</v>
          </cell>
          <cell r="G586" t="str">
            <v>-</v>
          </cell>
          <cell r="H586">
            <v>500</v>
          </cell>
          <cell r="I586">
            <v>33832921</v>
          </cell>
          <cell r="J586">
            <v>40</v>
          </cell>
          <cell r="K586">
            <v>33.389000000000003</v>
          </cell>
          <cell r="L586">
            <v>1272116840</v>
          </cell>
          <cell r="M586">
            <v>2.6</v>
          </cell>
          <cell r="N586">
            <v>58395621646</v>
          </cell>
          <cell r="O586" t="str">
            <v>-</v>
          </cell>
          <cell r="P586">
            <v>0.59</v>
          </cell>
          <cell r="Q586" t="str">
            <v>-</v>
          </cell>
        </row>
        <row r="587">
          <cell r="A587" t="str">
            <v>쎄트렉아이</v>
          </cell>
          <cell r="B587" t="str">
            <v>099320</v>
          </cell>
          <cell r="C587" t="str">
            <v>2023</v>
          </cell>
          <cell r="D587" t="str">
            <v>12</v>
          </cell>
          <cell r="E587" t="str">
            <v>통신장비</v>
          </cell>
          <cell r="F587">
            <v>0.53</v>
          </cell>
          <cell r="G587" t="str">
            <v>-</v>
          </cell>
          <cell r="H587">
            <v>500</v>
          </cell>
          <cell r="I587">
            <v>9085607</v>
          </cell>
          <cell r="J587">
            <v>150</v>
          </cell>
          <cell r="K587">
            <v>3.9620000000000002</v>
          </cell>
          <cell r="L587">
            <v>1642691700</v>
          </cell>
          <cell r="M587">
            <v>0.5</v>
          </cell>
          <cell r="N587">
            <v>539350441500</v>
          </cell>
          <cell r="O587">
            <v>68.209999999999994</v>
          </cell>
          <cell r="P587">
            <v>2.29</v>
          </cell>
          <cell r="Q587">
            <v>722</v>
          </cell>
        </row>
        <row r="588">
          <cell r="A588" t="str">
            <v>쎌바이오텍</v>
          </cell>
          <cell r="B588" t="str">
            <v>049960</v>
          </cell>
          <cell r="C588" t="str">
            <v>2023</v>
          </cell>
          <cell r="D588" t="str">
            <v>12</v>
          </cell>
          <cell r="E588" t="str">
            <v>제약</v>
          </cell>
          <cell r="F588">
            <v>0.41</v>
          </cell>
          <cell r="G588" t="str">
            <v>-</v>
          </cell>
          <cell r="H588">
            <v>500</v>
          </cell>
          <cell r="I588">
            <v>9400000</v>
          </cell>
          <cell r="J588">
            <v>450</v>
          </cell>
          <cell r="K588">
            <v>48.853999999999999</v>
          </cell>
          <cell r="L588">
            <v>3079755000</v>
          </cell>
          <cell r="M588">
            <v>4.0199999999999996</v>
          </cell>
          <cell r="N588">
            <v>120696000000</v>
          </cell>
          <cell r="O588">
            <v>5.81</v>
          </cell>
          <cell r="P588">
            <v>0.71</v>
          </cell>
          <cell r="Q588">
            <v>2210</v>
          </cell>
        </row>
        <row r="589">
          <cell r="A589" t="str">
            <v>쏠리드</v>
          </cell>
          <cell r="B589" t="str">
            <v>050890</v>
          </cell>
          <cell r="C589" t="str">
            <v>2023</v>
          </cell>
          <cell r="D589" t="str">
            <v>12</v>
          </cell>
          <cell r="E589" t="str">
            <v>통신장비</v>
          </cell>
          <cell r="F589">
            <v>0.53</v>
          </cell>
          <cell r="G589" t="str">
            <v>-</v>
          </cell>
          <cell r="H589">
            <v>500</v>
          </cell>
          <cell r="I589">
            <v>61221640</v>
          </cell>
          <cell r="J589">
            <v>50</v>
          </cell>
          <cell r="K589">
            <v>7.4429999999999996</v>
          </cell>
          <cell r="L589">
            <v>3042667800</v>
          </cell>
          <cell r="M589">
            <v>0.8</v>
          </cell>
          <cell r="N589">
            <v>389176621470</v>
          </cell>
          <cell r="O589">
            <v>8.3800000000000008</v>
          </cell>
          <cell r="P589">
            <v>1.2</v>
          </cell>
          <cell r="Q589">
            <v>760</v>
          </cell>
        </row>
        <row r="590">
          <cell r="A590" t="str">
            <v>씨앤지하이테크</v>
          </cell>
          <cell r="B590" t="str">
            <v>264660</v>
          </cell>
          <cell r="C590" t="str">
            <v>2023</v>
          </cell>
          <cell r="D590" t="str">
            <v>12</v>
          </cell>
          <cell r="E590" t="str">
            <v>반도체</v>
          </cell>
          <cell r="F590">
            <v>0.59</v>
          </cell>
          <cell r="G590" t="str">
            <v>-</v>
          </cell>
          <cell r="H590">
            <v>500</v>
          </cell>
          <cell r="I590">
            <v>9218085</v>
          </cell>
          <cell r="J590">
            <v>400</v>
          </cell>
          <cell r="K590">
            <v>28.102</v>
          </cell>
          <cell r="L590">
            <v>3606662800</v>
          </cell>
          <cell r="M590">
            <v>3.07</v>
          </cell>
          <cell r="N590">
            <v>121806285160</v>
          </cell>
          <cell r="O590">
            <v>16.8</v>
          </cell>
          <cell r="P590">
            <v>0.97</v>
          </cell>
          <cell r="Q590">
            <v>746</v>
          </cell>
        </row>
        <row r="591">
          <cell r="A591" t="str">
            <v>씨에스윈드</v>
          </cell>
          <cell r="B591" t="str">
            <v>112610</v>
          </cell>
          <cell r="C591" t="str">
            <v>2023</v>
          </cell>
          <cell r="D591" t="str">
            <v>12</v>
          </cell>
          <cell r="E591" t="str">
            <v>기계·장비</v>
          </cell>
          <cell r="F591">
            <v>1.1299999999999999</v>
          </cell>
          <cell r="G591" t="str">
            <v>-</v>
          </cell>
          <cell r="H591">
            <v>500</v>
          </cell>
          <cell r="I591">
            <v>42171403</v>
          </cell>
          <cell r="J591">
            <v>500</v>
          </cell>
          <cell r="K591">
            <v>109.393</v>
          </cell>
          <cell r="L591">
            <v>20714740500</v>
          </cell>
          <cell r="M591">
            <v>0.75</v>
          </cell>
          <cell r="N591">
            <v>1918798836500</v>
          </cell>
          <cell r="O591">
            <v>13.25</v>
          </cell>
          <cell r="P591">
            <v>1.64</v>
          </cell>
          <cell r="Q591">
            <v>3434</v>
          </cell>
        </row>
        <row r="592">
          <cell r="A592" t="str">
            <v>씨유테크</v>
          </cell>
          <cell r="B592" t="str">
            <v>376290</v>
          </cell>
          <cell r="C592" t="str">
            <v>2023</v>
          </cell>
          <cell r="D592" t="str">
            <v>12</v>
          </cell>
          <cell r="E592" t="str">
            <v>IT부품</v>
          </cell>
          <cell r="F592">
            <v>0.66</v>
          </cell>
          <cell r="G592" t="str">
            <v>-</v>
          </cell>
          <cell r="H592">
            <v>500</v>
          </cell>
          <cell r="I592">
            <v>17657500</v>
          </cell>
          <cell r="J592">
            <v>16</v>
          </cell>
          <cell r="K592">
            <v>30.742000000000001</v>
          </cell>
          <cell r="L592">
            <v>282520000</v>
          </cell>
          <cell r="M592">
            <v>0.46</v>
          </cell>
          <cell r="N592">
            <v>57386875000</v>
          </cell>
          <cell r="O592">
            <v>4.2300000000000004</v>
          </cell>
          <cell r="P592">
            <v>0.49</v>
          </cell>
          <cell r="Q592">
            <v>768</v>
          </cell>
        </row>
        <row r="593">
          <cell r="A593" t="str">
            <v>씨젠</v>
          </cell>
          <cell r="B593" t="str">
            <v>096530</v>
          </cell>
          <cell r="C593" t="str">
            <v>2023</v>
          </cell>
          <cell r="D593" t="str">
            <v>12</v>
          </cell>
          <cell r="E593" t="str">
            <v>제약</v>
          </cell>
          <cell r="F593">
            <v>0.41</v>
          </cell>
          <cell r="G593" t="str">
            <v>-</v>
          </cell>
          <cell r="H593">
            <v>500</v>
          </cell>
          <cell r="I593">
            <v>52225994</v>
          </cell>
          <cell r="J593">
            <v>800</v>
          </cell>
          <cell r="K593">
            <v>5091.3689999999997</v>
          </cell>
          <cell r="L593">
            <v>37319735800</v>
          </cell>
          <cell r="M593">
            <v>3.5</v>
          </cell>
          <cell r="N593">
            <v>1457105232600</v>
          </cell>
          <cell r="O593" t="str">
            <v>-</v>
          </cell>
          <cell r="P593">
            <v>1.32</v>
          </cell>
          <cell r="Q593" t="str">
            <v>-</v>
          </cell>
        </row>
        <row r="594">
          <cell r="A594" t="str">
            <v>씨티케이</v>
          </cell>
          <cell r="B594" t="str">
            <v>260930</v>
          </cell>
          <cell r="C594" t="str">
            <v>2023</v>
          </cell>
          <cell r="D594" t="str">
            <v>12</v>
          </cell>
          <cell r="E594" t="str">
            <v>화학</v>
          </cell>
          <cell r="F594">
            <v>0.48</v>
          </cell>
          <cell r="G594" t="str">
            <v>-</v>
          </cell>
          <cell r="H594">
            <v>500</v>
          </cell>
          <cell r="I594">
            <v>19341591</v>
          </cell>
          <cell r="J594">
            <v>100</v>
          </cell>
          <cell r="K594">
            <v>23.581</v>
          </cell>
          <cell r="L594">
            <v>1469304400</v>
          </cell>
          <cell r="M594">
            <v>1.8</v>
          </cell>
          <cell r="N594">
            <v>104831423220</v>
          </cell>
          <cell r="O594" t="str">
            <v>-</v>
          </cell>
          <cell r="P594">
            <v>0.65</v>
          </cell>
          <cell r="Q594" t="str">
            <v>-</v>
          </cell>
        </row>
        <row r="595">
          <cell r="A595" t="str">
            <v>아모레퍼시픽</v>
          </cell>
          <cell r="B595" t="str">
            <v>090430</v>
          </cell>
          <cell r="C595" t="str">
            <v>2023</v>
          </cell>
          <cell r="D595" t="str">
            <v>12</v>
          </cell>
          <cell r="E595" t="str">
            <v>화학</v>
          </cell>
          <cell r="F595">
            <v>2.11</v>
          </cell>
          <cell r="G595" t="str">
            <v>-</v>
          </cell>
          <cell r="H595">
            <v>500</v>
          </cell>
          <cell r="I595">
            <v>58492759</v>
          </cell>
          <cell r="J595">
            <v>910</v>
          </cell>
          <cell r="K595">
            <v>36.154000000000003</v>
          </cell>
          <cell r="L595">
            <v>62863850955</v>
          </cell>
          <cell r="M595">
            <v>0.7</v>
          </cell>
          <cell r="N595">
            <v>7171212253400</v>
          </cell>
          <cell r="O595">
            <v>14.25</v>
          </cell>
          <cell r="P595">
            <v>1.61</v>
          </cell>
          <cell r="Q595">
            <v>8601</v>
          </cell>
        </row>
        <row r="596">
          <cell r="A596" t="str">
            <v>아모레퍼시픽홀딩스</v>
          </cell>
          <cell r="B596" t="str">
            <v>002790</v>
          </cell>
          <cell r="C596" t="str">
            <v>2023</v>
          </cell>
          <cell r="D596" t="str">
            <v>12</v>
          </cell>
          <cell r="E596" t="str">
            <v>화학</v>
          </cell>
          <cell r="F596">
            <v>2.11</v>
          </cell>
          <cell r="G596" t="str">
            <v>-</v>
          </cell>
          <cell r="H596">
            <v>500</v>
          </cell>
          <cell r="I596">
            <v>82458180</v>
          </cell>
          <cell r="J596">
            <v>245</v>
          </cell>
          <cell r="K596">
            <v>10.654999999999999</v>
          </cell>
          <cell r="L596">
            <v>25009636115</v>
          </cell>
          <cell r="M596">
            <v>0.9</v>
          </cell>
          <cell r="N596">
            <v>2224829040000</v>
          </cell>
          <cell r="O596">
            <v>10.06</v>
          </cell>
          <cell r="P596">
            <v>0.75</v>
          </cell>
          <cell r="Q596">
            <v>2782</v>
          </cell>
        </row>
        <row r="597">
          <cell r="A597" t="str">
            <v>아바코</v>
          </cell>
          <cell r="B597" t="str">
            <v>083930</v>
          </cell>
          <cell r="C597" t="str">
            <v>2023</v>
          </cell>
          <cell r="D597" t="str">
            <v>12</v>
          </cell>
          <cell r="E597" t="str">
            <v>기계·장비</v>
          </cell>
          <cell r="F597">
            <v>0.49</v>
          </cell>
          <cell r="G597" t="str">
            <v>-</v>
          </cell>
          <cell r="H597">
            <v>500</v>
          </cell>
          <cell r="I597">
            <v>15412798</v>
          </cell>
          <cell r="J597">
            <v>200</v>
          </cell>
          <cell r="K597">
            <v>67.685000000000002</v>
          </cell>
          <cell r="L597">
            <v>2881332800</v>
          </cell>
          <cell r="M597">
            <v>1.3</v>
          </cell>
          <cell r="N597">
            <v>189336512100</v>
          </cell>
          <cell r="O597">
            <v>7.26</v>
          </cell>
          <cell r="P597">
            <v>0.92</v>
          </cell>
          <cell r="Q597">
            <v>1776</v>
          </cell>
        </row>
        <row r="598">
          <cell r="A598" t="str">
            <v>아바텍</v>
          </cell>
          <cell r="B598" t="str">
            <v>149950</v>
          </cell>
          <cell r="C598" t="str">
            <v>2023</v>
          </cell>
          <cell r="D598" t="str">
            <v>12</v>
          </cell>
          <cell r="E598" t="str">
            <v>IT부품</v>
          </cell>
          <cell r="F598">
            <v>0.66</v>
          </cell>
          <cell r="G598" t="str">
            <v>-</v>
          </cell>
          <cell r="H598">
            <v>500</v>
          </cell>
          <cell r="I598">
            <v>15607500</v>
          </cell>
          <cell r="J598">
            <v>100</v>
          </cell>
          <cell r="K598">
            <v>28.873999999999999</v>
          </cell>
          <cell r="L598">
            <v>1385933100</v>
          </cell>
          <cell r="M598">
            <v>0.7</v>
          </cell>
          <cell r="N598">
            <v>130322625000</v>
          </cell>
          <cell r="O598">
            <v>13.07</v>
          </cell>
          <cell r="P598">
            <v>0.79</v>
          </cell>
          <cell r="Q598">
            <v>639</v>
          </cell>
        </row>
        <row r="599">
          <cell r="A599" t="str">
            <v>아비코전자</v>
          </cell>
          <cell r="B599" t="str">
            <v>036010</v>
          </cell>
          <cell r="C599" t="str">
            <v>2023</v>
          </cell>
          <cell r="D599" t="str">
            <v>12</v>
          </cell>
          <cell r="E599" t="str">
            <v>전기·전자</v>
          </cell>
          <cell r="F599">
            <v>0.23</v>
          </cell>
          <cell r="G599" t="str">
            <v>-</v>
          </cell>
          <cell r="H599">
            <v>500</v>
          </cell>
          <cell r="I599">
            <v>13292934</v>
          </cell>
          <cell r="J599">
            <v>50</v>
          </cell>
          <cell r="K599">
            <v>-28.009</v>
          </cell>
          <cell r="L599">
            <v>664646700</v>
          </cell>
          <cell r="M599">
            <v>0.34</v>
          </cell>
          <cell r="N599">
            <v>87600435060</v>
          </cell>
          <cell r="O599" t="str">
            <v>-</v>
          </cell>
          <cell r="P599">
            <v>0.82</v>
          </cell>
          <cell r="Q599" t="str">
            <v>-</v>
          </cell>
        </row>
        <row r="600">
          <cell r="A600" t="str">
            <v>아세아</v>
          </cell>
          <cell r="B600" t="str">
            <v>002030</v>
          </cell>
          <cell r="C600" t="str">
            <v>2023</v>
          </cell>
          <cell r="D600" t="str">
            <v>12</v>
          </cell>
          <cell r="E600" t="str">
            <v>일반서비스</v>
          </cell>
          <cell r="F600">
            <v>0.87</v>
          </cell>
          <cell r="G600" t="str">
            <v>-</v>
          </cell>
          <cell r="H600">
            <v>5000</v>
          </cell>
          <cell r="I600">
            <v>2136004</v>
          </cell>
          <cell r="J600">
            <v>5000</v>
          </cell>
          <cell r="K600">
            <v>4.9089999999999998</v>
          </cell>
          <cell r="L600">
            <v>8619400000</v>
          </cell>
          <cell r="M600">
            <v>2.93</v>
          </cell>
          <cell r="N600">
            <v>714860020000</v>
          </cell>
          <cell r="O600">
            <v>9.14</v>
          </cell>
          <cell r="P600">
            <v>0.5</v>
          </cell>
          <cell r="Q600">
            <v>37523</v>
          </cell>
        </row>
        <row r="601">
          <cell r="A601" t="str">
            <v>아세아시멘트</v>
          </cell>
          <cell r="B601" t="str">
            <v>183190</v>
          </cell>
          <cell r="C601" t="str">
            <v>2023</v>
          </cell>
          <cell r="D601" t="str">
            <v>12</v>
          </cell>
          <cell r="E601" t="str">
            <v>비금속</v>
          </cell>
          <cell r="F601">
            <v>4.51</v>
          </cell>
          <cell r="G601" t="str">
            <v>-</v>
          </cell>
          <cell r="H601">
            <v>500</v>
          </cell>
          <cell r="I601">
            <v>38958090</v>
          </cell>
          <cell r="J601">
            <v>255</v>
          </cell>
          <cell r="K601">
            <v>10.882999999999999</v>
          </cell>
          <cell r="L601">
            <v>9733639470</v>
          </cell>
          <cell r="M601">
            <v>2.41</v>
          </cell>
          <cell r="N601">
            <v>512771152100</v>
          </cell>
          <cell r="O601">
            <v>6.28</v>
          </cell>
          <cell r="P601">
            <v>0.47</v>
          </cell>
          <cell r="Q601">
            <v>2187</v>
          </cell>
        </row>
        <row r="602">
          <cell r="A602" t="str">
            <v>아세아제지</v>
          </cell>
          <cell r="B602" t="str">
            <v>002310</v>
          </cell>
          <cell r="C602" t="str">
            <v>2023</v>
          </cell>
          <cell r="D602" t="str">
            <v>12</v>
          </cell>
          <cell r="E602" t="str">
            <v>종이·목재</v>
          </cell>
          <cell r="F602">
            <v>2.62</v>
          </cell>
          <cell r="G602" t="str">
            <v>-</v>
          </cell>
          <cell r="H602">
            <v>5000</v>
          </cell>
          <cell r="I602">
            <v>8956502</v>
          </cell>
          <cell r="J602">
            <v>1920</v>
          </cell>
          <cell r="K602">
            <v>19.960999999999999</v>
          </cell>
          <cell r="L602">
            <v>16179283200</v>
          </cell>
          <cell r="M602">
            <v>4.5999999999999996</v>
          </cell>
          <cell r="N602">
            <v>322651952500</v>
          </cell>
          <cell r="O602">
            <v>13.2</v>
          </cell>
          <cell r="P602">
            <v>0.37</v>
          </cell>
          <cell r="Q602">
            <v>587</v>
          </cell>
        </row>
        <row r="603">
          <cell r="A603" t="str">
            <v>아세아텍</v>
          </cell>
          <cell r="B603" t="str">
            <v>050860</v>
          </cell>
          <cell r="C603" t="str">
            <v>2023</v>
          </cell>
          <cell r="D603" t="str">
            <v>06</v>
          </cell>
          <cell r="E603" t="str">
            <v>기계·장비</v>
          </cell>
          <cell r="F603">
            <v>0.48</v>
          </cell>
          <cell r="G603" t="str">
            <v>-</v>
          </cell>
          <cell r="H603">
            <v>500</v>
          </cell>
          <cell r="I603">
            <v>22500000</v>
          </cell>
          <cell r="J603">
            <v>50</v>
          </cell>
          <cell r="K603">
            <v>11.096</v>
          </cell>
          <cell r="L603">
            <v>1064126300</v>
          </cell>
          <cell r="M603">
            <v>1.7</v>
          </cell>
          <cell r="N603">
            <v>47812500000</v>
          </cell>
          <cell r="O603">
            <v>9.7899999999999991</v>
          </cell>
          <cell r="P603">
            <v>0.33</v>
          </cell>
          <cell r="Q603">
            <v>217</v>
          </cell>
        </row>
        <row r="604">
          <cell r="A604" t="str">
            <v>아시아나IDT</v>
          </cell>
          <cell r="B604" t="str">
            <v>267850</v>
          </cell>
          <cell r="C604" t="str">
            <v>2023</v>
          </cell>
          <cell r="D604" t="str">
            <v>12</v>
          </cell>
          <cell r="E604" t="str">
            <v>일반서비스</v>
          </cell>
          <cell r="F604">
            <v>0.87</v>
          </cell>
          <cell r="G604" t="str">
            <v>-</v>
          </cell>
          <cell r="H604">
            <v>500</v>
          </cell>
          <cell r="I604">
            <v>11100000</v>
          </cell>
          <cell r="J604">
            <v>500</v>
          </cell>
          <cell r="K604">
            <v>50.648000000000003</v>
          </cell>
          <cell r="L604">
            <v>5550000000</v>
          </cell>
          <cell r="M604">
            <v>2.5</v>
          </cell>
          <cell r="N604">
            <v>133200000000</v>
          </cell>
          <cell r="O604">
            <v>11.32</v>
          </cell>
          <cell r="P604">
            <v>0.79</v>
          </cell>
          <cell r="Q604">
            <v>1060</v>
          </cell>
        </row>
        <row r="605">
          <cell r="A605" t="str">
            <v>아이디스</v>
          </cell>
          <cell r="B605" t="str">
            <v>143160</v>
          </cell>
          <cell r="C605" t="str">
            <v>2023</v>
          </cell>
          <cell r="D605" t="str">
            <v>12</v>
          </cell>
          <cell r="E605" t="str">
            <v>통신장비</v>
          </cell>
          <cell r="F605">
            <v>0.53</v>
          </cell>
          <cell r="G605" t="str">
            <v>-</v>
          </cell>
          <cell r="H605">
            <v>500</v>
          </cell>
          <cell r="I605">
            <v>10716390</v>
          </cell>
          <cell r="J605">
            <v>300</v>
          </cell>
          <cell r="K605">
            <v>12.265000000000001</v>
          </cell>
          <cell r="L605">
            <v>3100103100</v>
          </cell>
          <cell r="M605">
            <v>1.4</v>
          </cell>
          <cell r="N605">
            <v>184750563600</v>
          </cell>
          <cell r="O605">
            <v>12.57</v>
          </cell>
          <cell r="P605">
            <v>0.76</v>
          </cell>
          <cell r="Q605">
            <v>1372</v>
          </cell>
        </row>
        <row r="606">
          <cell r="A606" t="str">
            <v>아이디스홀딩스</v>
          </cell>
          <cell r="B606" t="str">
            <v>054800</v>
          </cell>
          <cell r="C606" t="str">
            <v>2023</v>
          </cell>
          <cell r="D606" t="str">
            <v>12</v>
          </cell>
          <cell r="E606" t="str">
            <v>일반서비스</v>
          </cell>
          <cell r="F606">
            <v>0.56000000000000005</v>
          </cell>
          <cell r="G606" t="str">
            <v>-</v>
          </cell>
          <cell r="H606">
            <v>500</v>
          </cell>
          <cell r="I606">
            <v>10347756</v>
          </cell>
          <cell r="J606">
            <v>250</v>
          </cell>
          <cell r="K606">
            <v>4.423</v>
          </cell>
          <cell r="L606">
            <v>2257743000</v>
          </cell>
          <cell r="M606">
            <v>2.2000000000000002</v>
          </cell>
          <cell r="N606">
            <v>118792238880</v>
          </cell>
          <cell r="O606">
            <v>3.16</v>
          </cell>
          <cell r="P606">
            <v>0.31</v>
          </cell>
          <cell r="Q606">
            <v>3630</v>
          </cell>
        </row>
        <row r="607">
          <cell r="A607" t="str">
            <v>아이디피</v>
          </cell>
          <cell r="B607" t="str">
            <v>332370</v>
          </cell>
          <cell r="C607" t="str">
            <v>2023</v>
          </cell>
          <cell r="D607" t="str">
            <v>12</v>
          </cell>
          <cell r="E607" t="str">
            <v>정보기기</v>
          </cell>
          <cell r="F607">
            <v>1.18</v>
          </cell>
          <cell r="G607" t="str">
            <v>-</v>
          </cell>
          <cell r="H607">
            <v>500</v>
          </cell>
          <cell r="I607">
            <v>13273726</v>
          </cell>
          <cell r="J607">
            <v>120</v>
          </cell>
          <cell r="K607">
            <v>26.199000000000002</v>
          </cell>
          <cell r="L607">
            <v>1576396320</v>
          </cell>
          <cell r="M607">
            <v>3.5</v>
          </cell>
          <cell r="N607">
            <v>65373100550</v>
          </cell>
          <cell r="O607">
            <v>5.51</v>
          </cell>
          <cell r="P607">
            <v>0.98</v>
          </cell>
          <cell r="Q607">
            <v>894</v>
          </cell>
        </row>
        <row r="608">
          <cell r="A608" t="str">
            <v>아이마켓코리아</v>
          </cell>
          <cell r="B608" t="str">
            <v>122900</v>
          </cell>
          <cell r="C608" t="str">
            <v>2023</v>
          </cell>
          <cell r="D608" t="str">
            <v>12</v>
          </cell>
          <cell r="E608" t="str">
            <v>유통</v>
          </cell>
          <cell r="F608">
            <v>2.13</v>
          </cell>
          <cell r="G608" t="str">
            <v>-</v>
          </cell>
          <cell r="H608">
            <v>500</v>
          </cell>
          <cell r="I608">
            <v>33428840</v>
          </cell>
          <cell r="J608">
            <v>600</v>
          </cell>
          <cell r="K608">
            <v>77.686999999999998</v>
          </cell>
          <cell r="L608">
            <v>18878604000</v>
          </cell>
          <cell r="M608">
            <v>6.8</v>
          </cell>
          <cell r="N608">
            <v>277125083600</v>
          </cell>
          <cell r="O608">
            <v>9.67</v>
          </cell>
          <cell r="P608">
            <v>0.72</v>
          </cell>
          <cell r="Q608">
            <v>857</v>
          </cell>
        </row>
        <row r="609">
          <cell r="A609" t="str">
            <v>아이비김영</v>
          </cell>
          <cell r="B609" t="str">
            <v>339950</v>
          </cell>
          <cell r="C609" t="str">
            <v>2023</v>
          </cell>
          <cell r="D609" t="str">
            <v>12</v>
          </cell>
          <cell r="E609" t="str">
            <v>일반서비스</v>
          </cell>
          <cell r="F609">
            <v>0.56000000000000005</v>
          </cell>
          <cell r="G609" t="str">
            <v>-</v>
          </cell>
          <cell r="H609">
            <v>100</v>
          </cell>
          <cell r="I609">
            <v>44946655</v>
          </cell>
          <cell r="J609">
            <v>20</v>
          </cell>
          <cell r="K609">
            <v>12.99</v>
          </cell>
          <cell r="L609">
            <v>864233600</v>
          </cell>
          <cell r="M609">
            <v>1.1000000000000001</v>
          </cell>
          <cell r="N609">
            <v>90567509825</v>
          </cell>
          <cell r="O609">
            <v>6.9</v>
          </cell>
          <cell r="P609">
            <v>1.59</v>
          </cell>
          <cell r="Q609">
            <v>292</v>
          </cell>
        </row>
        <row r="610">
          <cell r="A610" t="str">
            <v>아이센스</v>
          </cell>
          <cell r="B610" t="str">
            <v>099190</v>
          </cell>
          <cell r="C610" t="str">
            <v>2023</v>
          </cell>
          <cell r="D610" t="str">
            <v>12</v>
          </cell>
          <cell r="E610" t="str">
            <v>의료·정밀기기</v>
          </cell>
          <cell r="F610">
            <v>0.46</v>
          </cell>
          <cell r="G610" t="str">
            <v>-</v>
          </cell>
          <cell r="H610">
            <v>500</v>
          </cell>
          <cell r="I610">
            <v>27518273</v>
          </cell>
          <cell r="J610">
            <v>100</v>
          </cell>
          <cell r="K610">
            <v>80.811999999999998</v>
          </cell>
          <cell r="L610">
            <v>2750849600</v>
          </cell>
          <cell r="M610">
            <v>0.4</v>
          </cell>
          <cell r="N610">
            <v>491599021320</v>
          </cell>
          <cell r="O610" t="str">
            <v>-</v>
          </cell>
          <cell r="P610">
            <v>1.52</v>
          </cell>
          <cell r="Q610" t="str">
            <v>-</v>
          </cell>
        </row>
        <row r="611">
          <cell r="A611" t="str">
            <v>아이쓰리시스템</v>
          </cell>
          <cell r="B611" t="str">
            <v>214430</v>
          </cell>
          <cell r="C611" t="str">
            <v>2023</v>
          </cell>
          <cell r="D611" t="str">
            <v>12</v>
          </cell>
          <cell r="E611" t="str">
            <v>전기·전자</v>
          </cell>
          <cell r="F611">
            <v>0.23</v>
          </cell>
          <cell r="G611" t="str">
            <v>-</v>
          </cell>
          <cell r="H611">
            <v>500</v>
          </cell>
          <cell r="I611">
            <v>7106760</v>
          </cell>
          <cell r="J611">
            <v>350</v>
          </cell>
          <cell r="K611">
            <v>19.341999999999999</v>
          </cell>
          <cell r="L611">
            <v>2429588700</v>
          </cell>
          <cell r="M611">
            <v>1.08</v>
          </cell>
          <cell r="N611">
            <v>663771384000</v>
          </cell>
          <cell r="O611">
            <v>43.32</v>
          </cell>
          <cell r="P611">
            <v>6.13</v>
          </cell>
          <cell r="Q611">
            <v>2156</v>
          </cell>
        </row>
        <row r="612">
          <cell r="A612" t="str">
            <v>아이에스동서</v>
          </cell>
          <cell r="B612" t="str">
            <v>010780</v>
          </cell>
          <cell r="C612" t="str">
            <v>2023</v>
          </cell>
          <cell r="D612" t="str">
            <v>12</v>
          </cell>
          <cell r="E612" t="str">
            <v>비금속</v>
          </cell>
          <cell r="F612">
            <v>4.51</v>
          </cell>
          <cell r="G612" t="str">
            <v>-</v>
          </cell>
          <cell r="H612">
            <v>500</v>
          </cell>
          <cell r="I612">
            <v>30892606</v>
          </cell>
          <cell r="J612">
            <v>1500</v>
          </cell>
          <cell r="K612">
            <v>28.254999999999999</v>
          </cell>
          <cell r="L612">
            <v>45280464000</v>
          </cell>
          <cell r="M612">
            <v>5.2</v>
          </cell>
          <cell r="N612">
            <v>588646032000</v>
          </cell>
          <cell r="O612" t="str">
            <v>-</v>
          </cell>
          <cell r="P612">
            <v>0.43</v>
          </cell>
          <cell r="Q612" t="str">
            <v>-</v>
          </cell>
        </row>
        <row r="613">
          <cell r="A613" t="str">
            <v>아이케이세미콘</v>
          </cell>
          <cell r="B613" t="str">
            <v>149010</v>
          </cell>
          <cell r="C613" t="str">
            <v>2023</v>
          </cell>
          <cell r="D613" t="str">
            <v>12</v>
          </cell>
          <cell r="E613" t="str">
            <v>-</v>
          </cell>
          <cell r="F613" t="str">
            <v>-</v>
          </cell>
          <cell r="G613" t="str">
            <v>-</v>
          </cell>
          <cell r="H613">
            <v>500</v>
          </cell>
          <cell r="I613">
            <v>3120000</v>
          </cell>
          <cell r="J613">
            <v>200</v>
          </cell>
          <cell r="K613">
            <v>34.061</v>
          </cell>
          <cell r="L613">
            <v>624000000</v>
          </cell>
          <cell r="M613">
            <v>2.2599999999999998</v>
          </cell>
          <cell r="N613">
            <v>19344000000</v>
          </cell>
          <cell r="O613" t="e">
            <v>#N/A</v>
          </cell>
          <cell r="P613" t="e">
            <v>#N/A</v>
          </cell>
          <cell r="Q613" t="e">
            <v>#N/A</v>
          </cell>
        </row>
        <row r="614">
          <cell r="A614" t="str">
            <v>아이퀘스트</v>
          </cell>
          <cell r="B614" t="str">
            <v>262840</v>
          </cell>
          <cell r="C614" t="str">
            <v>2023</v>
          </cell>
          <cell r="D614" t="str">
            <v>12</v>
          </cell>
          <cell r="E614" t="str">
            <v>소프트웨어</v>
          </cell>
          <cell r="F614">
            <v>0.55000000000000004</v>
          </cell>
          <cell r="G614" t="str">
            <v>-</v>
          </cell>
          <cell r="H614">
            <v>100</v>
          </cell>
          <cell r="I614">
            <v>9860000</v>
          </cell>
          <cell r="J614">
            <v>100</v>
          </cell>
          <cell r="K614">
            <v>25.274999999999999</v>
          </cell>
          <cell r="L614">
            <v>943000000</v>
          </cell>
          <cell r="M614">
            <v>1.8</v>
          </cell>
          <cell r="N614">
            <v>48079633875</v>
          </cell>
          <cell r="O614">
            <v>12.36</v>
          </cell>
          <cell r="P614">
            <v>0.97</v>
          </cell>
          <cell r="Q614">
            <v>184</v>
          </cell>
        </row>
        <row r="615">
          <cell r="A615" t="str">
            <v>아이패밀리에스씨</v>
          </cell>
          <cell r="B615" t="str">
            <v>114840</v>
          </cell>
          <cell r="C615" t="str">
            <v>2023</v>
          </cell>
          <cell r="D615" t="str">
            <v>12</v>
          </cell>
          <cell r="E615" t="str">
            <v>화학</v>
          </cell>
          <cell r="F615">
            <v>0.48</v>
          </cell>
          <cell r="G615" t="str">
            <v>-</v>
          </cell>
          <cell r="H615">
            <v>500</v>
          </cell>
          <cell r="I615">
            <v>8600972</v>
          </cell>
          <cell r="J615">
            <v>158</v>
          </cell>
          <cell r="K615">
            <v>6.7960000000000003</v>
          </cell>
          <cell r="L615">
            <v>1358953576</v>
          </cell>
          <cell r="M615">
            <v>0.61</v>
          </cell>
          <cell r="N615">
            <v>299114673000</v>
          </cell>
          <cell r="O615">
            <v>10.49</v>
          </cell>
          <cell r="P615">
            <v>3.23</v>
          </cell>
          <cell r="Q615">
            <v>1647</v>
          </cell>
        </row>
        <row r="616">
          <cell r="A616" t="str">
            <v>아주IB투자</v>
          </cell>
          <cell r="B616" t="str">
            <v>027360</v>
          </cell>
          <cell r="C616" t="str">
            <v>2023</v>
          </cell>
          <cell r="D616" t="str">
            <v>12</v>
          </cell>
          <cell r="E616" t="str">
            <v>금융</v>
          </cell>
          <cell r="F616">
            <v>0.34</v>
          </cell>
          <cell r="G616" t="str">
            <v>-</v>
          </cell>
          <cell r="H616">
            <v>500</v>
          </cell>
          <cell r="I616">
            <v>120845406</v>
          </cell>
          <cell r="J616">
            <v>50</v>
          </cell>
          <cell r="K616">
            <v>35.631</v>
          </cell>
          <cell r="L616">
            <v>5915515400</v>
          </cell>
          <cell r="M616">
            <v>1.9</v>
          </cell>
          <cell r="N616">
            <v>269548528350</v>
          </cell>
          <cell r="O616">
            <v>31.79</v>
          </cell>
          <cell r="P616">
            <v>1.01</v>
          </cell>
          <cell r="Q616">
            <v>70</v>
          </cell>
        </row>
        <row r="617">
          <cell r="A617" t="str">
            <v>아진산업</v>
          </cell>
          <cell r="B617" t="str">
            <v>013310</v>
          </cell>
          <cell r="C617" t="str">
            <v>2023</v>
          </cell>
          <cell r="D617" t="str">
            <v>12</v>
          </cell>
          <cell r="E617" t="str">
            <v>운송장비·부품</v>
          </cell>
          <cell r="F617">
            <v>0.89</v>
          </cell>
          <cell r="G617" t="str">
            <v>-</v>
          </cell>
          <cell r="H617">
            <v>500</v>
          </cell>
          <cell r="I617">
            <v>38806582</v>
          </cell>
          <cell r="J617">
            <v>100</v>
          </cell>
          <cell r="K617">
            <v>7.6070000000000002</v>
          </cell>
          <cell r="L617">
            <v>3880394200</v>
          </cell>
          <cell r="M617">
            <v>2.2999999999999998</v>
          </cell>
          <cell r="N617">
            <v>111180857430</v>
          </cell>
          <cell r="O617">
            <v>5.97</v>
          </cell>
          <cell r="P617">
            <v>0.34</v>
          </cell>
          <cell r="Q617">
            <v>480</v>
          </cell>
        </row>
        <row r="618">
          <cell r="A618" t="str">
            <v>아톤</v>
          </cell>
          <cell r="B618" t="str">
            <v>158430</v>
          </cell>
          <cell r="C618" t="str">
            <v>2023</v>
          </cell>
          <cell r="D618" t="str">
            <v>12</v>
          </cell>
          <cell r="E618" t="str">
            <v>소프트웨어</v>
          </cell>
          <cell r="F618">
            <v>0.55000000000000004</v>
          </cell>
          <cell r="G618" t="str">
            <v>-</v>
          </cell>
          <cell r="H618">
            <v>100</v>
          </cell>
          <cell r="I618">
            <v>22576635</v>
          </cell>
          <cell r="J618">
            <v>30</v>
          </cell>
          <cell r="K618">
            <v>6.3949999999999996</v>
          </cell>
          <cell r="L618">
            <v>651827550</v>
          </cell>
          <cell r="M618">
            <v>0.7</v>
          </cell>
          <cell r="N618">
            <v>202034800770</v>
          </cell>
          <cell r="O618">
            <v>16.260000000000002</v>
          </cell>
          <cell r="P618">
            <v>2.1</v>
          </cell>
          <cell r="Q618">
            <v>500</v>
          </cell>
        </row>
        <row r="619">
          <cell r="A619" t="str">
            <v>안국약품</v>
          </cell>
          <cell r="B619" t="str">
            <v>001540</v>
          </cell>
          <cell r="C619" t="str">
            <v>2023</v>
          </cell>
          <cell r="D619" t="str">
            <v>12</v>
          </cell>
          <cell r="E619" t="str">
            <v>제약</v>
          </cell>
          <cell r="F619">
            <v>0.41</v>
          </cell>
          <cell r="G619" t="str">
            <v>-</v>
          </cell>
          <cell r="H619">
            <v>500</v>
          </cell>
          <cell r="I619">
            <v>13042420</v>
          </cell>
          <cell r="J619">
            <v>220</v>
          </cell>
          <cell r="K619">
            <v>250.53899999999999</v>
          </cell>
          <cell r="L619">
            <v>2500380300</v>
          </cell>
          <cell r="M619">
            <v>2.6</v>
          </cell>
          <cell r="N619">
            <v>103426390600</v>
          </cell>
          <cell r="O619">
            <v>5.35</v>
          </cell>
          <cell r="P619">
            <v>0.54</v>
          </cell>
          <cell r="Q619">
            <v>1482</v>
          </cell>
        </row>
        <row r="620">
          <cell r="A620" t="str">
            <v>안랩</v>
          </cell>
          <cell r="B620" t="str">
            <v>053800</v>
          </cell>
          <cell r="C620" t="str">
            <v>2023</v>
          </cell>
          <cell r="D620" t="str">
            <v>12</v>
          </cell>
          <cell r="E620" t="str">
            <v>소프트웨어</v>
          </cell>
          <cell r="F620">
            <v>0.55000000000000004</v>
          </cell>
          <cell r="G620" t="str">
            <v>-</v>
          </cell>
          <cell r="H620">
            <v>500</v>
          </cell>
          <cell r="I620">
            <v>10013855</v>
          </cell>
          <cell r="J620">
            <v>1300</v>
          </cell>
          <cell r="K620">
            <v>32.537999999999997</v>
          </cell>
          <cell r="L620">
            <v>11291517900</v>
          </cell>
          <cell r="M620">
            <v>1.9</v>
          </cell>
          <cell r="N620">
            <v>697631926200</v>
          </cell>
          <cell r="O620">
            <v>16.66</v>
          </cell>
          <cell r="P620">
            <v>1.64</v>
          </cell>
          <cell r="Q620">
            <v>3763</v>
          </cell>
        </row>
        <row r="621">
          <cell r="A621" t="str">
            <v>알리코제약</v>
          </cell>
          <cell r="B621" t="str">
            <v>260660</v>
          </cell>
          <cell r="C621" t="str">
            <v>2023</v>
          </cell>
          <cell r="D621" t="str">
            <v>12</v>
          </cell>
          <cell r="E621" t="str">
            <v>제약</v>
          </cell>
          <cell r="F621">
            <v>0.41</v>
          </cell>
          <cell r="G621" t="str">
            <v>-</v>
          </cell>
          <cell r="H621">
            <v>500</v>
          </cell>
          <cell r="I621">
            <v>15327021</v>
          </cell>
          <cell r="J621">
            <v>130</v>
          </cell>
          <cell r="K621">
            <v>63.781999999999996</v>
          </cell>
          <cell r="L621">
            <v>1951740830</v>
          </cell>
          <cell r="M621">
            <v>2.2599999999999998</v>
          </cell>
          <cell r="N621">
            <v>68818324290</v>
          </cell>
          <cell r="O621" t="str">
            <v>-</v>
          </cell>
          <cell r="P621">
            <v>0.85</v>
          </cell>
          <cell r="Q621" t="str">
            <v>-</v>
          </cell>
        </row>
        <row r="622">
          <cell r="A622" t="str">
            <v>알서포트</v>
          </cell>
          <cell r="B622" t="str">
            <v>131370</v>
          </cell>
          <cell r="C622" t="str">
            <v>2023</v>
          </cell>
          <cell r="D622" t="str">
            <v>12</v>
          </cell>
          <cell r="E622" t="str">
            <v>디지털컨텐츠</v>
          </cell>
          <cell r="F622">
            <v>0.42</v>
          </cell>
          <cell r="G622" t="str">
            <v>-</v>
          </cell>
          <cell r="H622">
            <v>100</v>
          </cell>
          <cell r="I622">
            <v>53267083</v>
          </cell>
          <cell r="J622">
            <v>10</v>
          </cell>
          <cell r="K622">
            <v>7.1479999999999997</v>
          </cell>
          <cell r="L622">
            <v>520877780</v>
          </cell>
          <cell r="M622">
            <v>0.3</v>
          </cell>
          <cell r="N622">
            <v>156338888605</v>
          </cell>
          <cell r="O622">
            <v>50.6</v>
          </cell>
          <cell r="P622">
            <v>1.6</v>
          </cell>
          <cell r="Q622">
            <v>58</v>
          </cell>
        </row>
        <row r="623">
          <cell r="A623" t="str">
            <v>알엔투테크놀로지</v>
          </cell>
          <cell r="B623" t="str">
            <v>148250</v>
          </cell>
          <cell r="C623" t="str">
            <v>2023</v>
          </cell>
          <cell r="D623" t="str">
            <v>12</v>
          </cell>
          <cell r="E623" t="str">
            <v>정보기기</v>
          </cell>
          <cell r="F623">
            <v>1.18</v>
          </cell>
          <cell r="G623" t="str">
            <v>-</v>
          </cell>
          <cell r="H623">
            <v>500</v>
          </cell>
          <cell r="I623">
            <v>7391186</v>
          </cell>
          <cell r="J623">
            <v>30</v>
          </cell>
          <cell r="K623">
            <v>-6.016</v>
          </cell>
          <cell r="L623">
            <v>221735580</v>
          </cell>
          <cell r="M623">
            <v>0.6</v>
          </cell>
          <cell r="N623">
            <v>68866238880</v>
          </cell>
          <cell r="O623" t="str">
            <v>-</v>
          </cell>
          <cell r="P623">
            <v>1.47</v>
          </cell>
          <cell r="Q623" t="str">
            <v>-</v>
          </cell>
        </row>
        <row r="624">
          <cell r="A624" t="str">
            <v>알피바이오</v>
          </cell>
          <cell r="B624" t="str">
            <v>314140</v>
          </cell>
          <cell r="C624" t="str">
            <v>2023</v>
          </cell>
          <cell r="D624" t="str">
            <v>12</v>
          </cell>
          <cell r="E624" t="str">
            <v>제약</v>
          </cell>
          <cell r="F624">
            <v>0.41</v>
          </cell>
          <cell r="G624" t="str">
            <v>-</v>
          </cell>
          <cell r="H624">
            <v>500</v>
          </cell>
          <cell r="I624">
            <v>8666361</v>
          </cell>
          <cell r="J624">
            <v>50</v>
          </cell>
          <cell r="K624">
            <v>7.9550000000000001</v>
          </cell>
          <cell r="L624">
            <v>432492100</v>
          </cell>
          <cell r="M624">
            <v>0.59</v>
          </cell>
          <cell r="N624">
            <v>56331346500</v>
          </cell>
          <cell r="O624" t="str">
            <v>-</v>
          </cell>
          <cell r="P624">
            <v>0.55000000000000004</v>
          </cell>
          <cell r="Q624" t="str">
            <v>-</v>
          </cell>
        </row>
        <row r="625">
          <cell r="A625" t="str">
            <v>애경산업</v>
          </cell>
          <cell r="B625" t="str">
            <v>018250</v>
          </cell>
          <cell r="C625" t="str">
            <v>2023</v>
          </cell>
          <cell r="D625" t="str">
            <v>12</v>
          </cell>
          <cell r="E625" t="str">
            <v>화학</v>
          </cell>
          <cell r="F625">
            <v>2.11</v>
          </cell>
          <cell r="G625" t="str">
            <v>-</v>
          </cell>
          <cell r="H625">
            <v>1000</v>
          </cell>
          <cell r="I625">
            <v>26409935</v>
          </cell>
          <cell r="J625">
            <v>580</v>
          </cell>
          <cell r="K625">
            <v>30.669</v>
          </cell>
          <cell r="L625">
            <v>14906851440</v>
          </cell>
          <cell r="M625">
            <v>3.1</v>
          </cell>
          <cell r="N625">
            <v>429689642450</v>
          </cell>
          <cell r="O625">
            <v>9.6300000000000008</v>
          </cell>
          <cell r="P625">
            <v>1.04</v>
          </cell>
          <cell r="Q625">
            <v>1689</v>
          </cell>
        </row>
        <row r="626">
          <cell r="A626" t="str">
            <v>애경케미칼</v>
          </cell>
          <cell r="B626" t="str">
            <v>161000</v>
          </cell>
          <cell r="C626" t="str">
            <v>2023</v>
          </cell>
          <cell r="D626" t="str">
            <v>12</v>
          </cell>
          <cell r="E626" t="str">
            <v>화학</v>
          </cell>
          <cell r="F626">
            <v>2.11</v>
          </cell>
          <cell r="G626" t="str">
            <v>-</v>
          </cell>
          <cell r="H626">
            <v>500</v>
          </cell>
          <cell r="I626">
            <v>48648709</v>
          </cell>
          <cell r="J626">
            <v>250</v>
          </cell>
          <cell r="K626">
            <v>36.595999999999997</v>
          </cell>
          <cell r="L626">
            <v>12067024250</v>
          </cell>
          <cell r="M626">
            <v>1.6</v>
          </cell>
          <cell r="N626">
            <v>561406101860</v>
          </cell>
          <cell r="O626">
            <v>140.72999999999999</v>
          </cell>
          <cell r="P626">
            <v>0.76</v>
          </cell>
          <cell r="Q626">
            <v>82</v>
          </cell>
        </row>
        <row r="627">
          <cell r="A627" t="str">
            <v>액트로</v>
          </cell>
          <cell r="B627" t="str">
            <v>290740</v>
          </cell>
          <cell r="C627" t="str">
            <v>2023</v>
          </cell>
          <cell r="D627" t="str">
            <v>12</v>
          </cell>
          <cell r="E627" t="str">
            <v>IT부품</v>
          </cell>
          <cell r="F627">
            <v>0.66</v>
          </cell>
          <cell r="G627" t="str">
            <v>-</v>
          </cell>
          <cell r="H627">
            <v>500</v>
          </cell>
          <cell r="I627">
            <v>10065011</v>
          </cell>
          <cell r="J627">
            <v>100</v>
          </cell>
          <cell r="K627">
            <v>16.241</v>
          </cell>
          <cell r="L627">
            <v>933232700</v>
          </cell>
          <cell r="M627">
            <v>1.3</v>
          </cell>
          <cell r="N627">
            <v>55860811050</v>
          </cell>
          <cell r="O627">
            <v>34.909999999999997</v>
          </cell>
          <cell r="P627">
            <v>0.75</v>
          </cell>
          <cell r="Q627">
            <v>159</v>
          </cell>
        </row>
        <row r="628">
          <cell r="A628" t="str">
            <v>앤씨앤</v>
          </cell>
          <cell r="B628" t="str">
            <v>092600</v>
          </cell>
          <cell r="C628" t="str">
            <v>2023</v>
          </cell>
          <cell r="D628" t="str">
            <v>12</v>
          </cell>
          <cell r="E628" t="str">
            <v>반도체</v>
          </cell>
          <cell r="F628">
            <v>0.59</v>
          </cell>
          <cell r="G628" t="str">
            <v>-</v>
          </cell>
          <cell r="H628">
            <v>500</v>
          </cell>
          <cell r="I628">
            <v>25083517</v>
          </cell>
          <cell r="J628">
            <v>148</v>
          </cell>
          <cell r="K628">
            <v>-10.558</v>
          </cell>
          <cell r="L628">
            <v>3618000000</v>
          </cell>
          <cell r="M628">
            <v>8.8000000000000007</v>
          </cell>
          <cell r="N628">
            <v>15677198125</v>
          </cell>
          <cell r="O628" t="str">
            <v>-</v>
          </cell>
          <cell r="P628">
            <v>0.86</v>
          </cell>
          <cell r="Q628" t="str">
            <v>-</v>
          </cell>
        </row>
        <row r="629">
          <cell r="A629" t="str">
            <v>양지사</v>
          </cell>
          <cell r="B629" t="str">
            <v>030960</v>
          </cell>
          <cell r="C629" t="str">
            <v>2023</v>
          </cell>
          <cell r="D629" t="str">
            <v>06</v>
          </cell>
          <cell r="E629" t="str">
            <v>출판·매체복제</v>
          </cell>
          <cell r="F629">
            <v>0.66</v>
          </cell>
          <cell r="G629" t="str">
            <v>-</v>
          </cell>
          <cell r="H629">
            <v>500</v>
          </cell>
          <cell r="I629">
            <v>15980000</v>
          </cell>
          <cell r="J629">
            <v>50</v>
          </cell>
          <cell r="K629">
            <v>56.387999999999998</v>
          </cell>
          <cell r="L629">
            <v>686803500</v>
          </cell>
          <cell r="M629">
            <v>0.28000000000000003</v>
          </cell>
          <cell r="N629">
            <v>133592800000</v>
          </cell>
          <cell r="O629">
            <v>25.8</v>
          </cell>
          <cell r="P629">
            <v>0.61</v>
          </cell>
          <cell r="Q629">
            <v>324</v>
          </cell>
        </row>
        <row r="630">
          <cell r="A630" t="str">
            <v>어보브반도체</v>
          </cell>
          <cell r="B630" t="str">
            <v>102120</v>
          </cell>
          <cell r="C630" t="str">
            <v>2023</v>
          </cell>
          <cell r="D630" t="str">
            <v>12</v>
          </cell>
          <cell r="E630" t="str">
            <v>반도체</v>
          </cell>
          <cell r="F630">
            <v>0.59</v>
          </cell>
          <cell r="G630" t="str">
            <v>-</v>
          </cell>
          <cell r="H630">
            <v>500</v>
          </cell>
          <cell r="I630">
            <v>17780753</v>
          </cell>
          <cell r="J630">
            <v>100</v>
          </cell>
          <cell r="K630">
            <v>-4.9329999999999998</v>
          </cell>
          <cell r="L630">
            <v>1649875400</v>
          </cell>
          <cell r="M630">
            <v>0.7</v>
          </cell>
          <cell r="N630">
            <v>200389086310</v>
          </cell>
          <cell r="O630">
            <v>70</v>
          </cell>
          <cell r="P630">
            <v>1.66</v>
          </cell>
          <cell r="Q630">
            <v>161</v>
          </cell>
        </row>
        <row r="631">
          <cell r="A631" t="str">
            <v>에너토크</v>
          </cell>
          <cell r="B631" t="str">
            <v>019990</v>
          </cell>
          <cell r="C631" t="str">
            <v>2023</v>
          </cell>
          <cell r="D631" t="str">
            <v>12</v>
          </cell>
          <cell r="E631" t="str">
            <v>기계·장비</v>
          </cell>
          <cell r="F631">
            <v>0.49</v>
          </cell>
          <cell r="G631" t="str">
            <v>-</v>
          </cell>
          <cell r="H631">
            <v>500</v>
          </cell>
          <cell r="I631">
            <v>9756088</v>
          </cell>
          <cell r="J631">
            <v>50</v>
          </cell>
          <cell r="K631">
            <v>-49.624000000000002</v>
          </cell>
          <cell r="L631">
            <v>465970850</v>
          </cell>
          <cell r="M631">
            <v>0.77</v>
          </cell>
          <cell r="N631">
            <v>76975534320</v>
          </cell>
          <cell r="O631">
            <v>140.88999999999999</v>
          </cell>
          <cell r="P631">
            <v>1.82</v>
          </cell>
          <cell r="Q631">
            <v>56</v>
          </cell>
        </row>
        <row r="632">
          <cell r="A632" t="str">
            <v>에스넷</v>
          </cell>
          <cell r="B632" t="str">
            <v>038680</v>
          </cell>
          <cell r="C632" t="str">
            <v>2023</v>
          </cell>
          <cell r="D632" t="str">
            <v>12</v>
          </cell>
          <cell r="E632" t="str">
            <v>컴퓨터서비스</v>
          </cell>
          <cell r="F632">
            <v>0.75</v>
          </cell>
          <cell r="G632" t="str">
            <v>-</v>
          </cell>
          <cell r="H632">
            <v>500</v>
          </cell>
          <cell r="I632">
            <v>19078387</v>
          </cell>
          <cell r="J632">
            <v>120</v>
          </cell>
          <cell r="K632">
            <v>10.288</v>
          </cell>
          <cell r="L632">
            <v>2170693440</v>
          </cell>
          <cell r="M632">
            <v>2.5</v>
          </cell>
          <cell r="N632">
            <v>78953625530</v>
          </cell>
          <cell r="O632">
            <v>12.35</v>
          </cell>
          <cell r="P632">
            <v>0.72</v>
          </cell>
          <cell r="Q632">
            <v>321</v>
          </cell>
        </row>
        <row r="633">
          <cell r="A633" t="str">
            <v>에스씨디</v>
          </cell>
          <cell r="B633" t="str">
            <v>042110</v>
          </cell>
          <cell r="C633" t="str">
            <v>2023</v>
          </cell>
          <cell r="D633" t="str">
            <v>12</v>
          </cell>
          <cell r="E633" t="str">
            <v>전기·전자</v>
          </cell>
          <cell r="F633">
            <v>0.23</v>
          </cell>
          <cell r="G633" t="str">
            <v>-</v>
          </cell>
          <cell r="H633">
            <v>500</v>
          </cell>
          <cell r="I633">
            <v>48329564</v>
          </cell>
          <cell r="J633">
            <v>30</v>
          </cell>
          <cell r="K633">
            <v>29.943999999999999</v>
          </cell>
          <cell r="L633">
            <v>1449886920</v>
          </cell>
          <cell r="M633">
            <v>1.7</v>
          </cell>
          <cell r="N633">
            <v>66308161808</v>
          </cell>
          <cell r="O633">
            <v>7.89</v>
          </cell>
          <cell r="P633">
            <v>0.51</v>
          </cell>
          <cell r="Q633">
            <v>174</v>
          </cell>
        </row>
        <row r="634">
          <cell r="A634" t="str">
            <v>에스앤디</v>
          </cell>
          <cell r="B634" t="str">
            <v>260970</v>
          </cell>
          <cell r="C634" t="str">
            <v>2023</v>
          </cell>
          <cell r="D634" t="str">
            <v>12</v>
          </cell>
          <cell r="E634" t="str">
            <v>음식료·담배</v>
          </cell>
          <cell r="F634">
            <v>0.97</v>
          </cell>
          <cell r="G634" t="str">
            <v>-</v>
          </cell>
          <cell r="H634">
            <v>500</v>
          </cell>
          <cell r="I634">
            <v>4059420</v>
          </cell>
          <cell r="J634">
            <v>500</v>
          </cell>
          <cell r="K634">
            <v>17.094999999999999</v>
          </cell>
          <cell r="L634">
            <v>2029710000</v>
          </cell>
          <cell r="M634">
            <v>2.9</v>
          </cell>
          <cell r="N634">
            <v>334402362400</v>
          </cell>
          <cell r="O634">
            <v>21.99</v>
          </cell>
          <cell r="P634">
            <v>4.91</v>
          </cell>
          <cell r="Q634">
            <v>5256</v>
          </cell>
        </row>
        <row r="635">
          <cell r="A635" t="str">
            <v>에스앤에스텍</v>
          </cell>
          <cell r="B635" t="str">
            <v>101490</v>
          </cell>
          <cell r="C635" t="str">
            <v>2023</v>
          </cell>
          <cell r="D635" t="str">
            <v>12</v>
          </cell>
          <cell r="E635" t="str">
            <v>반도체</v>
          </cell>
          <cell r="F635">
            <v>0.59</v>
          </cell>
          <cell r="G635" t="str">
            <v>-</v>
          </cell>
          <cell r="H635">
            <v>500</v>
          </cell>
          <cell r="I635">
            <v>21451447</v>
          </cell>
          <cell r="J635">
            <v>150</v>
          </cell>
          <cell r="K635">
            <v>12.201000000000001</v>
          </cell>
          <cell r="L635">
            <v>3154540500</v>
          </cell>
          <cell r="M635">
            <v>0.3</v>
          </cell>
          <cell r="N635">
            <v>1171249006200</v>
          </cell>
          <cell r="O635">
            <v>37.6</v>
          </cell>
          <cell r="P635">
            <v>4.63</v>
          </cell>
          <cell r="Q635">
            <v>1452</v>
          </cell>
        </row>
        <row r="636">
          <cell r="A636" t="str">
            <v>에스에이엠티</v>
          </cell>
          <cell r="B636" t="str">
            <v>031330</v>
          </cell>
          <cell r="C636" t="str">
            <v>2023</v>
          </cell>
          <cell r="D636" t="str">
            <v>12</v>
          </cell>
          <cell r="E636" t="str">
            <v>유통</v>
          </cell>
          <cell r="F636">
            <v>0.63</v>
          </cell>
          <cell r="G636" t="str">
            <v>-</v>
          </cell>
          <cell r="H636">
            <v>500</v>
          </cell>
          <cell r="I636">
            <v>99995067</v>
          </cell>
          <cell r="J636">
            <v>200</v>
          </cell>
          <cell r="K636">
            <v>59.496000000000002</v>
          </cell>
          <cell r="L636">
            <v>19599013400</v>
          </cell>
          <cell r="M636">
            <v>6.9</v>
          </cell>
          <cell r="N636">
            <v>298485274995</v>
          </cell>
          <cell r="O636">
            <v>5.37</v>
          </cell>
          <cell r="P636">
            <v>0.68</v>
          </cell>
          <cell r="Q636">
            <v>556</v>
          </cell>
        </row>
        <row r="637">
          <cell r="A637" t="str">
            <v>에스에이티</v>
          </cell>
          <cell r="B637" t="str">
            <v>060540</v>
          </cell>
          <cell r="C637" t="str">
            <v>2023</v>
          </cell>
          <cell r="D637" t="str">
            <v>12</v>
          </cell>
          <cell r="E637" t="str">
            <v>통신장비</v>
          </cell>
          <cell r="F637">
            <v>0.53</v>
          </cell>
          <cell r="G637" t="str">
            <v>-</v>
          </cell>
          <cell r="H637">
            <v>500</v>
          </cell>
          <cell r="I637">
            <v>26133306</v>
          </cell>
          <cell r="J637">
            <v>50</v>
          </cell>
          <cell r="K637">
            <v>94.616</v>
          </cell>
          <cell r="L637">
            <v>1306646700</v>
          </cell>
          <cell r="M637">
            <v>1.9</v>
          </cell>
          <cell r="N637">
            <v>34914096816</v>
          </cell>
          <cell r="O637">
            <v>13.77</v>
          </cell>
          <cell r="P637">
            <v>0.34</v>
          </cell>
          <cell r="Q637">
            <v>97</v>
          </cell>
        </row>
        <row r="638">
          <cell r="A638" t="str">
            <v>에스에프에이</v>
          </cell>
          <cell r="B638" t="str">
            <v>056190</v>
          </cell>
          <cell r="C638" t="str">
            <v>2023</v>
          </cell>
          <cell r="D638" t="str">
            <v>12</v>
          </cell>
          <cell r="E638" t="str">
            <v>기계·장비</v>
          </cell>
          <cell r="F638">
            <v>0.49</v>
          </cell>
          <cell r="G638" t="str">
            <v>-</v>
          </cell>
          <cell r="H638">
            <v>500</v>
          </cell>
          <cell r="I638">
            <v>35908760</v>
          </cell>
          <cell r="J638">
            <v>280</v>
          </cell>
          <cell r="K638">
            <v>19.704000000000001</v>
          </cell>
          <cell r="L638">
            <v>9382878520</v>
          </cell>
          <cell r="M638">
            <v>0.94</v>
          </cell>
          <cell r="N638">
            <v>861810240000</v>
          </cell>
          <cell r="O638" t="str">
            <v>-</v>
          </cell>
          <cell r="P638">
            <v>0.8</v>
          </cell>
          <cell r="Q638" t="str">
            <v>-</v>
          </cell>
        </row>
        <row r="639">
          <cell r="A639" t="str">
            <v>에스엘</v>
          </cell>
          <cell r="B639" t="str">
            <v>005850</v>
          </cell>
          <cell r="C639" t="str">
            <v>2023</v>
          </cell>
          <cell r="D639" t="str">
            <v>12</v>
          </cell>
          <cell r="E639" t="str">
            <v>운송장비·부품</v>
          </cell>
          <cell r="F639">
            <v>2.09</v>
          </cell>
          <cell r="G639" t="str">
            <v>-</v>
          </cell>
          <cell r="H639">
            <v>500</v>
          </cell>
          <cell r="I639">
            <v>46448520</v>
          </cell>
          <cell r="J639">
            <v>900</v>
          </cell>
          <cell r="K639">
            <v>11.868</v>
          </cell>
          <cell r="L639">
            <v>41449915800</v>
          </cell>
          <cell r="M639">
            <v>2.5</v>
          </cell>
          <cell r="N639">
            <v>1530478734000</v>
          </cell>
          <cell r="O639">
            <v>4.12</v>
          </cell>
          <cell r="P639">
            <v>0.66</v>
          </cell>
          <cell r="Q639">
            <v>7998</v>
          </cell>
        </row>
        <row r="640">
          <cell r="A640" t="str">
            <v>에스엘에스바이오</v>
          </cell>
          <cell r="B640" t="str">
            <v>246250</v>
          </cell>
          <cell r="C640" t="str">
            <v>2023</v>
          </cell>
          <cell r="D640" t="str">
            <v>12</v>
          </cell>
          <cell r="E640" t="str">
            <v>일반서비스</v>
          </cell>
          <cell r="F640">
            <v>0.56000000000000005</v>
          </cell>
          <cell r="G640" t="str">
            <v>-</v>
          </cell>
          <cell r="H640">
            <v>500</v>
          </cell>
          <cell r="I640">
            <v>7674103</v>
          </cell>
          <cell r="J640">
            <v>50</v>
          </cell>
          <cell r="K640">
            <v>26.757999999999999</v>
          </cell>
          <cell r="L640">
            <v>383705150</v>
          </cell>
          <cell r="M640">
            <v>0.98899999999999999</v>
          </cell>
          <cell r="N640">
            <v>30220617614</v>
          </cell>
          <cell r="O640">
            <v>89.5</v>
          </cell>
          <cell r="P640">
            <v>2.37</v>
          </cell>
          <cell r="Q640">
            <v>22</v>
          </cell>
        </row>
        <row r="641">
          <cell r="A641" t="str">
            <v>에스엠</v>
          </cell>
          <cell r="B641" t="str">
            <v>041510</v>
          </cell>
          <cell r="C641" t="str">
            <v>2023</v>
          </cell>
          <cell r="D641" t="str">
            <v>12</v>
          </cell>
          <cell r="E641" t="str">
            <v>오락·문화</v>
          </cell>
          <cell r="F641">
            <v>0.41</v>
          </cell>
          <cell r="G641" t="str">
            <v>-</v>
          </cell>
          <cell r="H641">
            <v>500</v>
          </cell>
          <cell r="I641">
            <v>23830901</v>
          </cell>
          <cell r="J641">
            <v>1200</v>
          </cell>
          <cell r="K641">
            <v>34.017000000000003</v>
          </cell>
          <cell r="L641">
            <v>28126394400</v>
          </cell>
          <cell r="M641">
            <v>1.3</v>
          </cell>
          <cell r="N641">
            <v>3402150934000</v>
          </cell>
          <cell r="O641">
            <v>186.92</v>
          </cell>
          <cell r="P641">
            <v>5.12</v>
          </cell>
          <cell r="Q641">
            <v>795</v>
          </cell>
        </row>
        <row r="642">
          <cell r="A642" t="str">
            <v>에스와이스틸텍</v>
          </cell>
          <cell r="B642" t="str">
            <v>365330</v>
          </cell>
          <cell r="C642" t="str">
            <v>2023</v>
          </cell>
          <cell r="D642" t="str">
            <v>12</v>
          </cell>
          <cell r="E642" t="str">
            <v>금속</v>
          </cell>
          <cell r="F642">
            <v>0.94</v>
          </cell>
          <cell r="G642" t="str">
            <v>-</v>
          </cell>
          <cell r="H642">
            <v>500</v>
          </cell>
          <cell r="I642">
            <v>30610000</v>
          </cell>
          <cell r="J642">
            <v>50</v>
          </cell>
          <cell r="K642">
            <v>14.145</v>
          </cell>
          <cell r="L642">
            <v>1530500000</v>
          </cell>
          <cell r="M642">
            <v>1.6</v>
          </cell>
          <cell r="N642">
            <v>161314700000</v>
          </cell>
          <cell r="O642">
            <v>29.28</v>
          </cell>
          <cell r="P642">
            <v>3.56</v>
          </cell>
          <cell r="Q642">
            <v>180</v>
          </cell>
        </row>
        <row r="643">
          <cell r="A643" t="str">
            <v>에스원</v>
          </cell>
          <cell r="B643" t="str">
            <v>012750</v>
          </cell>
          <cell r="C643" t="str">
            <v>2023</v>
          </cell>
          <cell r="D643" t="str">
            <v>12</v>
          </cell>
          <cell r="E643" t="str">
            <v>일반서비스</v>
          </cell>
          <cell r="F643">
            <v>0.87</v>
          </cell>
          <cell r="G643" t="str">
            <v>-</v>
          </cell>
          <cell r="H643">
            <v>500</v>
          </cell>
          <cell r="I643">
            <v>37999178</v>
          </cell>
          <cell r="J643">
            <v>2700</v>
          </cell>
          <cell r="K643">
            <v>48.177999999999997</v>
          </cell>
          <cell r="L643">
            <v>91287645300</v>
          </cell>
          <cell r="M643">
            <v>4.4000000000000004</v>
          </cell>
          <cell r="N643">
            <v>2876537774600</v>
          </cell>
          <cell r="O643">
            <v>14.48</v>
          </cell>
          <cell r="P643">
            <v>1.54</v>
          </cell>
          <cell r="Q643">
            <v>5227</v>
          </cell>
        </row>
        <row r="644">
          <cell r="A644" t="str">
            <v>에스제이그룹</v>
          </cell>
          <cell r="B644" t="str">
            <v>306040</v>
          </cell>
          <cell r="C644" t="str">
            <v>2023</v>
          </cell>
          <cell r="D644" t="str">
            <v>12</v>
          </cell>
          <cell r="E644" t="str">
            <v>섬유·의류</v>
          </cell>
          <cell r="F644">
            <v>1.98</v>
          </cell>
          <cell r="G644" t="str">
            <v>-</v>
          </cell>
          <cell r="H644">
            <v>500</v>
          </cell>
          <cell r="I644">
            <v>9865828</v>
          </cell>
          <cell r="J644">
            <v>250</v>
          </cell>
          <cell r="K644">
            <v>18.556000000000001</v>
          </cell>
          <cell r="L644">
            <v>2434677000</v>
          </cell>
          <cell r="M644">
            <v>2.6</v>
          </cell>
          <cell r="N644">
            <v>44494884280</v>
          </cell>
          <cell r="O644" t="str">
            <v>-</v>
          </cell>
          <cell r="P644">
            <v>0.32</v>
          </cell>
          <cell r="Q644" t="str">
            <v>-</v>
          </cell>
        </row>
        <row r="645">
          <cell r="A645" t="str">
            <v>에스제이엠</v>
          </cell>
          <cell r="B645" t="str">
            <v>123700</v>
          </cell>
          <cell r="C645" t="str">
            <v>2023</v>
          </cell>
          <cell r="D645" t="str">
            <v>12</v>
          </cell>
          <cell r="E645" t="str">
            <v>운송장비·부품</v>
          </cell>
          <cell r="F645">
            <v>2.09</v>
          </cell>
          <cell r="G645" t="str">
            <v>-</v>
          </cell>
          <cell r="H645">
            <v>500</v>
          </cell>
          <cell r="I645">
            <v>15604898</v>
          </cell>
          <cell r="J645">
            <v>175</v>
          </cell>
          <cell r="K645">
            <v>16.076000000000001</v>
          </cell>
          <cell r="L645">
            <v>2730857150</v>
          </cell>
          <cell r="M645">
            <v>4.8</v>
          </cell>
          <cell r="N645">
            <v>55163314430</v>
          </cell>
          <cell r="O645">
            <v>2.65</v>
          </cell>
          <cell r="P645">
            <v>0.25</v>
          </cell>
          <cell r="Q645">
            <v>1333</v>
          </cell>
        </row>
        <row r="646">
          <cell r="A646" t="str">
            <v>에스제이엠홀딩스</v>
          </cell>
          <cell r="B646" t="str">
            <v>025530</v>
          </cell>
          <cell r="C646" t="str">
            <v>2023</v>
          </cell>
          <cell r="D646" t="str">
            <v>12</v>
          </cell>
          <cell r="E646" t="str">
            <v>유통</v>
          </cell>
          <cell r="F646">
            <v>2.13</v>
          </cell>
          <cell r="G646" t="str">
            <v>-</v>
          </cell>
          <cell r="H646">
            <v>500</v>
          </cell>
          <cell r="I646">
            <v>14934008</v>
          </cell>
          <cell r="J646">
            <v>225</v>
          </cell>
          <cell r="K646">
            <v>15.747</v>
          </cell>
          <cell r="L646">
            <v>3049197975</v>
          </cell>
          <cell r="M646">
            <v>6</v>
          </cell>
          <cell r="N646">
            <v>53986438920</v>
          </cell>
          <cell r="O646">
            <v>5.17</v>
          </cell>
          <cell r="P646">
            <v>0.28999999999999998</v>
          </cell>
          <cell r="Q646">
            <v>699</v>
          </cell>
        </row>
        <row r="647">
          <cell r="A647" t="str">
            <v>에스텍</v>
          </cell>
          <cell r="B647" t="str">
            <v>069510</v>
          </cell>
          <cell r="C647" t="str">
            <v>2023</v>
          </cell>
          <cell r="D647" t="str">
            <v>12</v>
          </cell>
          <cell r="E647" t="str">
            <v>전기·전자</v>
          </cell>
          <cell r="F647">
            <v>0.23</v>
          </cell>
          <cell r="G647" t="str">
            <v>-</v>
          </cell>
          <cell r="H647">
            <v>500</v>
          </cell>
          <cell r="I647">
            <v>10910000</v>
          </cell>
          <cell r="J647">
            <v>500</v>
          </cell>
          <cell r="K647">
            <v>19.414000000000001</v>
          </cell>
          <cell r="L647">
            <v>4205000000</v>
          </cell>
          <cell r="M647">
            <v>5.28</v>
          </cell>
          <cell r="N647">
            <v>174341800000</v>
          </cell>
          <cell r="O647">
            <v>2.9</v>
          </cell>
          <cell r="P647">
            <v>0.66</v>
          </cell>
          <cell r="Q647">
            <v>5501</v>
          </cell>
        </row>
        <row r="648">
          <cell r="A648" t="str">
            <v>에스트래픽</v>
          </cell>
          <cell r="B648" t="str">
            <v>234300</v>
          </cell>
          <cell r="C648" t="str">
            <v>2023</v>
          </cell>
          <cell r="D648" t="str">
            <v>12</v>
          </cell>
          <cell r="E648" t="str">
            <v>소프트웨어</v>
          </cell>
          <cell r="F648">
            <v>0.55000000000000004</v>
          </cell>
          <cell r="G648" t="str">
            <v>-</v>
          </cell>
          <cell r="H648">
            <v>500</v>
          </cell>
          <cell r="I648">
            <v>27532242</v>
          </cell>
          <cell r="J648">
            <v>40</v>
          </cell>
          <cell r="K648">
            <v>6.5250000000000004</v>
          </cell>
          <cell r="L648">
            <v>1089704360</v>
          </cell>
          <cell r="M648">
            <v>1</v>
          </cell>
          <cell r="N648">
            <v>106228029900</v>
          </cell>
          <cell r="O648">
            <v>17.55</v>
          </cell>
          <cell r="P648">
            <v>1.06</v>
          </cell>
          <cell r="Q648">
            <v>220</v>
          </cell>
        </row>
        <row r="649">
          <cell r="A649" t="str">
            <v>에스티아이</v>
          </cell>
          <cell r="B649" t="str">
            <v>039440</v>
          </cell>
          <cell r="C649" t="str">
            <v>2023</v>
          </cell>
          <cell r="D649" t="str">
            <v>12</v>
          </cell>
          <cell r="E649" t="str">
            <v>반도체</v>
          </cell>
          <cell r="F649">
            <v>0.59</v>
          </cell>
          <cell r="G649" t="str">
            <v>-</v>
          </cell>
          <cell r="H649">
            <v>500</v>
          </cell>
          <cell r="I649">
            <v>15830000</v>
          </cell>
          <cell r="J649">
            <v>200</v>
          </cell>
          <cell r="K649">
            <v>12.243</v>
          </cell>
          <cell r="L649">
            <v>2947409400</v>
          </cell>
          <cell r="M649">
            <v>0.7</v>
          </cell>
          <cell r="N649">
            <v>297762300000</v>
          </cell>
          <cell r="O649">
            <v>10.220000000000001</v>
          </cell>
          <cell r="P649">
            <v>1.06</v>
          </cell>
          <cell r="Q649">
            <v>1841</v>
          </cell>
        </row>
        <row r="650">
          <cell r="A650" t="str">
            <v>에스티오</v>
          </cell>
          <cell r="B650" t="str">
            <v>098660</v>
          </cell>
          <cell r="C650" t="str">
            <v>2023</v>
          </cell>
          <cell r="D650" t="str">
            <v>12</v>
          </cell>
          <cell r="E650" t="str">
            <v>섬유·의류</v>
          </cell>
          <cell r="F650">
            <v>1.98</v>
          </cell>
          <cell r="G650" t="str">
            <v>-</v>
          </cell>
          <cell r="H650">
            <v>500</v>
          </cell>
          <cell r="I650">
            <v>12500976</v>
          </cell>
          <cell r="J650">
            <v>110</v>
          </cell>
          <cell r="K650">
            <v>66.093999999999994</v>
          </cell>
          <cell r="L650">
            <v>1335097280</v>
          </cell>
          <cell r="M650">
            <v>4.7</v>
          </cell>
          <cell r="N650">
            <v>27502147200</v>
          </cell>
          <cell r="O650" t="str">
            <v>-</v>
          </cell>
          <cell r="P650">
            <v>0.97</v>
          </cell>
          <cell r="Q650" t="str">
            <v>-</v>
          </cell>
        </row>
        <row r="651">
          <cell r="A651" t="str">
            <v>에스티팜</v>
          </cell>
          <cell r="B651" t="str">
            <v>237690</v>
          </cell>
          <cell r="C651" t="str">
            <v>2023</v>
          </cell>
          <cell r="D651" t="str">
            <v>12</v>
          </cell>
          <cell r="E651" t="str">
            <v>제약</v>
          </cell>
          <cell r="F651">
            <v>0.41</v>
          </cell>
          <cell r="G651" t="str">
            <v>-</v>
          </cell>
          <cell r="H651">
            <v>500</v>
          </cell>
          <cell r="I651">
            <v>18808775</v>
          </cell>
          <cell r="J651">
            <v>500</v>
          </cell>
          <cell r="K651">
            <v>53.668999999999997</v>
          </cell>
          <cell r="L651">
            <v>9404387500</v>
          </cell>
          <cell r="M651">
            <v>0.8</v>
          </cell>
          <cell r="N651">
            <v>1870188006400</v>
          </cell>
          <cell r="O651">
            <v>52.13</v>
          </cell>
          <cell r="P651">
            <v>3.72</v>
          </cell>
          <cell r="Q651">
            <v>1780</v>
          </cell>
        </row>
        <row r="652">
          <cell r="A652" t="str">
            <v>에스퓨얼셀</v>
          </cell>
          <cell r="B652" t="str">
            <v>288620</v>
          </cell>
          <cell r="C652" t="str">
            <v>2023</v>
          </cell>
          <cell r="D652" t="str">
            <v>12</v>
          </cell>
          <cell r="E652" t="str">
            <v>전기·전자</v>
          </cell>
          <cell r="F652">
            <v>0.23</v>
          </cell>
          <cell r="G652" t="str">
            <v>-</v>
          </cell>
          <cell r="H652">
            <v>500</v>
          </cell>
          <cell r="I652">
            <v>6979316</v>
          </cell>
          <cell r="J652">
            <v>50</v>
          </cell>
          <cell r="K652">
            <v>-15.279</v>
          </cell>
          <cell r="L652">
            <v>348965800</v>
          </cell>
          <cell r="M652">
            <v>0.3</v>
          </cell>
          <cell r="N652">
            <v>79285029760</v>
          </cell>
          <cell r="O652" t="str">
            <v>-</v>
          </cell>
          <cell r="P652">
            <v>1.17</v>
          </cell>
          <cell r="Q652" t="str">
            <v>-</v>
          </cell>
        </row>
        <row r="653">
          <cell r="A653" t="str">
            <v>에스피지</v>
          </cell>
          <cell r="B653" t="str">
            <v>058610</v>
          </cell>
          <cell r="C653" t="str">
            <v>2023</v>
          </cell>
          <cell r="D653" t="str">
            <v>12</v>
          </cell>
          <cell r="E653" t="str">
            <v>IT부품</v>
          </cell>
          <cell r="F653">
            <v>0.66</v>
          </cell>
          <cell r="G653" t="str">
            <v>-</v>
          </cell>
          <cell r="H653">
            <v>500</v>
          </cell>
          <cell r="I653">
            <v>22177360</v>
          </cell>
          <cell r="J653">
            <v>200</v>
          </cell>
          <cell r="K653">
            <v>40.341000000000001</v>
          </cell>
          <cell r="L653">
            <v>4435472000</v>
          </cell>
          <cell r="M653">
            <v>0.6</v>
          </cell>
          <cell r="N653">
            <v>546671924000</v>
          </cell>
          <cell r="O653">
            <v>41.71</v>
          </cell>
          <cell r="P653">
            <v>2.15</v>
          </cell>
          <cell r="Q653">
            <v>591</v>
          </cell>
        </row>
        <row r="654">
          <cell r="A654" t="str">
            <v>에이블씨엔씨</v>
          </cell>
          <cell r="B654" t="str">
            <v>078520</v>
          </cell>
          <cell r="C654" t="str">
            <v>2023</v>
          </cell>
          <cell r="D654" t="str">
            <v>12</v>
          </cell>
          <cell r="E654" t="str">
            <v>화학</v>
          </cell>
          <cell r="F654">
            <v>2.11</v>
          </cell>
          <cell r="G654" t="str">
            <v>-</v>
          </cell>
          <cell r="H654">
            <v>500</v>
          </cell>
          <cell r="I654">
            <v>26014161</v>
          </cell>
          <cell r="J654">
            <v>1427</v>
          </cell>
          <cell r="K654">
            <v>603.90800000000002</v>
          </cell>
          <cell r="L654">
            <v>37122203466</v>
          </cell>
          <cell r="M654">
            <v>19.100000000000001</v>
          </cell>
          <cell r="N654">
            <v>288757187100</v>
          </cell>
          <cell r="O654">
            <v>19.86</v>
          </cell>
          <cell r="P654">
            <v>3.16</v>
          </cell>
          <cell r="Q654">
            <v>559</v>
          </cell>
        </row>
        <row r="655">
          <cell r="A655" t="str">
            <v>에이스침대</v>
          </cell>
          <cell r="B655" t="str">
            <v>003800</v>
          </cell>
          <cell r="C655" t="str">
            <v>2023</v>
          </cell>
          <cell r="D655" t="str">
            <v>12</v>
          </cell>
          <cell r="E655" t="str">
            <v>기타제조</v>
          </cell>
          <cell r="F655">
            <v>1.01</v>
          </cell>
          <cell r="G655" t="str">
            <v>-</v>
          </cell>
          <cell r="H655">
            <v>1000</v>
          </cell>
          <cell r="I655">
            <v>11090000</v>
          </cell>
          <cell r="J655">
            <v>1400</v>
          </cell>
          <cell r="K655">
            <v>25.312000000000001</v>
          </cell>
          <cell r="L655">
            <v>13015253000</v>
          </cell>
          <cell r="M655">
            <v>5.2</v>
          </cell>
          <cell r="N655">
            <v>319392000000</v>
          </cell>
          <cell r="O655">
            <v>4.6100000000000003</v>
          </cell>
          <cell r="P655">
            <v>0.43</v>
          </cell>
          <cell r="Q655">
            <v>6243</v>
          </cell>
        </row>
        <row r="656">
          <cell r="A656" t="str">
            <v>에이엘티</v>
          </cell>
          <cell r="B656" t="str">
            <v>172670</v>
          </cell>
          <cell r="C656" t="str">
            <v>2023</v>
          </cell>
          <cell r="D656" t="str">
            <v>12</v>
          </cell>
          <cell r="E656" t="str">
            <v>반도체</v>
          </cell>
          <cell r="F656">
            <v>0.59</v>
          </cell>
          <cell r="G656" t="str">
            <v>-</v>
          </cell>
          <cell r="H656">
            <v>500</v>
          </cell>
          <cell r="I656">
            <v>8960259</v>
          </cell>
          <cell r="J656">
            <v>100</v>
          </cell>
          <cell r="K656">
            <v>17.838000000000001</v>
          </cell>
          <cell r="L656">
            <v>896025900</v>
          </cell>
          <cell r="M656">
            <v>0.5</v>
          </cell>
          <cell r="N656">
            <v>72488495310</v>
          </cell>
          <cell r="O656" t="str">
            <v>-</v>
          </cell>
          <cell r="P656">
            <v>0.7</v>
          </cell>
          <cell r="Q656" t="str">
            <v>-</v>
          </cell>
        </row>
        <row r="657">
          <cell r="A657" t="str">
            <v>에이치엔에스하이텍</v>
          </cell>
          <cell r="B657" t="str">
            <v>044990</v>
          </cell>
          <cell r="C657" t="str">
            <v>2023</v>
          </cell>
          <cell r="D657" t="str">
            <v>12</v>
          </cell>
          <cell r="E657" t="str">
            <v>-</v>
          </cell>
          <cell r="F657" t="str">
            <v>-</v>
          </cell>
          <cell r="G657" t="str">
            <v>-</v>
          </cell>
          <cell r="H657">
            <v>500</v>
          </cell>
          <cell r="I657">
            <v>7511064</v>
          </cell>
          <cell r="J657">
            <v>200</v>
          </cell>
          <cell r="K657">
            <v>4.9790000000000001</v>
          </cell>
          <cell r="L657">
            <v>1500527000</v>
          </cell>
          <cell r="M657">
            <v>1.2</v>
          </cell>
          <cell r="N657">
            <v>116442567360</v>
          </cell>
          <cell r="O657">
            <v>7.49</v>
          </cell>
          <cell r="P657">
            <v>1.06</v>
          </cell>
          <cell r="Q657">
            <v>1935</v>
          </cell>
        </row>
        <row r="658">
          <cell r="A658" t="str">
            <v>에이치피오</v>
          </cell>
          <cell r="B658" t="str">
            <v>357230</v>
          </cell>
          <cell r="C658" t="str">
            <v>2023</v>
          </cell>
          <cell r="D658" t="str">
            <v>12</v>
          </cell>
          <cell r="E658" t="str">
            <v>음식료·담배</v>
          </cell>
          <cell r="F658">
            <v>0.97</v>
          </cell>
          <cell r="G658" t="str">
            <v>0.03 / (2023-12-31)</v>
          </cell>
          <cell r="H658">
            <v>500</v>
          </cell>
          <cell r="I658">
            <v>20861919</v>
          </cell>
          <cell r="J658">
            <v>100</v>
          </cell>
          <cell r="K658">
            <v>10.528</v>
          </cell>
          <cell r="L658">
            <v>2008407800</v>
          </cell>
          <cell r="M658">
            <v>1.3</v>
          </cell>
          <cell r="N658">
            <v>106275954675</v>
          </cell>
          <cell r="O658">
            <v>16.29</v>
          </cell>
          <cell r="P658">
            <v>0.72</v>
          </cell>
          <cell r="Q658">
            <v>155</v>
          </cell>
        </row>
        <row r="659">
          <cell r="A659" t="str">
            <v>에이텍</v>
          </cell>
          <cell r="B659" t="str">
            <v>045660</v>
          </cell>
          <cell r="C659" t="str">
            <v>2023</v>
          </cell>
          <cell r="D659" t="str">
            <v>12</v>
          </cell>
          <cell r="E659" t="str">
            <v>정보기기</v>
          </cell>
          <cell r="F659">
            <v>1.18</v>
          </cell>
          <cell r="G659" t="str">
            <v>-</v>
          </cell>
          <cell r="H659">
            <v>500</v>
          </cell>
          <cell r="I659">
            <v>8260000</v>
          </cell>
          <cell r="J659">
            <v>200</v>
          </cell>
          <cell r="K659">
            <v>32.363</v>
          </cell>
          <cell r="L659">
            <v>1552456200</v>
          </cell>
          <cell r="M659">
            <v>1.55</v>
          </cell>
          <cell r="N659">
            <v>108123400000</v>
          </cell>
          <cell r="O659">
            <v>6.19</v>
          </cell>
          <cell r="P659">
            <v>0.97</v>
          </cell>
          <cell r="Q659">
            <v>2116</v>
          </cell>
        </row>
        <row r="660">
          <cell r="A660" t="str">
            <v>에이텍모빌리티</v>
          </cell>
          <cell r="B660" t="str">
            <v>224110</v>
          </cell>
          <cell r="C660" t="str">
            <v>2023</v>
          </cell>
          <cell r="D660" t="str">
            <v>12</v>
          </cell>
          <cell r="E660" t="str">
            <v>정보기기</v>
          </cell>
          <cell r="F660">
            <v>1.18</v>
          </cell>
          <cell r="G660" t="str">
            <v>-</v>
          </cell>
          <cell r="H660">
            <v>500</v>
          </cell>
          <cell r="I660">
            <v>5340000</v>
          </cell>
          <cell r="J660">
            <v>200</v>
          </cell>
          <cell r="K660">
            <v>9.09</v>
          </cell>
          <cell r="L660">
            <v>1003920000</v>
          </cell>
          <cell r="M660">
            <v>1.5</v>
          </cell>
          <cell r="N660">
            <v>60448800000</v>
          </cell>
          <cell r="O660">
            <v>5.21</v>
          </cell>
          <cell r="P660">
            <v>0.78</v>
          </cell>
          <cell r="Q660">
            <v>2172</v>
          </cell>
        </row>
        <row r="661">
          <cell r="A661" t="str">
            <v>에이티넘인베스트</v>
          </cell>
          <cell r="B661" t="str">
            <v>021080</v>
          </cell>
          <cell r="C661" t="str">
            <v>2023</v>
          </cell>
          <cell r="D661" t="str">
            <v>12</v>
          </cell>
          <cell r="E661" t="str">
            <v>금융</v>
          </cell>
          <cell r="F661">
            <v>0.34</v>
          </cell>
          <cell r="G661" t="str">
            <v>-</v>
          </cell>
          <cell r="H661">
            <v>500</v>
          </cell>
          <cell r="I661">
            <v>48000000</v>
          </cell>
          <cell r="J661">
            <v>120</v>
          </cell>
          <cell r="K661">
            <v>27.486999999999998</v>
          </cell>
          <cell r="L661">
            <v>5519349000</v>
          </cell>
          <cell r="M661">
            <v>4</v>
          </cell>
          <cell r="N661">
            <v>118080000000</v>
          </cell>
          <cell r="O661">
            <v>10.42</v>
          </cell>
          <cell r="P661">
            <v>0.62</v>
          </cell>
          <cell r="Q661">
            <v>236</v>
          </cell>
        </row>
        <row r="662">
          <cell r="A662" t="str">
            <v>에이펙스인텍</v>
          </cell>
          <cell r="B662" t="str">
            <v>207490</v>
          </cell>
          <cell r="C662" t="str">
            <v>2023</v>
          </cell>
          <cell r="D662" t="str">
            <v>12</v>
          </cell>
          <cell r="E662" t="str">
            <v>-</v>
          </cell>
          <cell r="F662" t="str">
            <v>-</v>
          </cell>
          <cell r="G662" t="str">
            <v>-</v>
          </cell>
          <cell r="H662">
            <v>500</v>
          </cell>
          <cell r="I662">
            <v>3600000</v>
          </cell>
          <cell r="J662">
            <v>30</v>
          </cell>
          <cell r="K662">
            <v>106.931</v>
          </cell>
          <cell r="L662">
            <v>108000000</v>
          </cell>
          <cell r="M662">
            <v>0.4</v>
          </cell>
          <cell r="N662">
            <v>24840000000</v>
          </cell>
          <cell r="O662" t="e">
            <v>#N/A</v>
          </cell>
          <cell r="P662" t="e">
            <v>#N/A</v>
          </cell>
          <cell r="Q662" t="e">
            <v>#N/A</v>
          </cell>
        </row>
        <row r="663">
          <cell r="A663" t="str">
            <v>에이프로</v>
          </cell>
          <cell r="B663" t="str">
            <v>262260</v>
          </cell>
          <cell r="C663" t="str">
            <v>2023</v>
          </cell>
          <cell r="D663" t="str">
            <v>12</v>
          </cell>
          <cell r="E663" t="str">
            <v>전기·전자</v>
          </cell>
          <cell r="F663">
            <v>0.23</v>
          </cell>
          <cell r="G663" t="str">
            <v>-</v>
          </cell>
          <cell r="H663">
            <v>500</v>
          </cell>
          <cell r="I663">
            <v>14461554</v>
          </cell>
          <cell r="J663">
            <v>200</v>
          </cell>
          <cell r="K663">
            <v>23.861000000000001</v>
          </cell>
          <cell r="L663">
            <v>2879515600</v>
          </cell>
          <cell r="M663">
            <v>1.5</v>
          </cell>
          <cell r="N663">
            <v>105038783520</v>
          </cell>
          <cell r="O663">
            <v>15.99</v>
          </cell>
          <cell r="P663">
            <v>1.35</v>
          </cell>
          <cell r="Q663">
            <v>454</v>
          </cell>
        </row>
        <row r="664">
          <cell r="A664" t="str">
            <v>에이플러스에셋</v>
          </cell>
          <cell r="B664" t="str">
            <v>244920</v>
          </cell>
          <cell r="C664" t="str">
            <v>2023</v>
          </cell>
          <cell r="D664" t="str">
            <v>12</v>
          </cell>
          <cell r="E664" t="str">
            <v>금융</v>
          </cell>
          <cell r="F664">
            <v>3.86</v>
          </cell>
          <cell r="G664" t="str">
            <v>-</v>
          </cell>
          <cell r="H664">
            <v>500</v>
          </cell>
          <cell r="I664">
            <v>22607693</v>
          </cell>
          <cell r="J664">
            <v>200</v>
          </cell>
          <cell r="K664">
            <v>38.722000000000001</v>
          </cell>
          <cell r="L664">
            <v>4521538600</v>
          </cell>
          <cell r="M664">
            <v>4.66</v>
          </cell>
          <cell r="N664">
            <v>158932081790</v>
          </cell>
          <cell r="O664">
            <v>64.5</v>
          </cell>
          <cell r="P664">
            <v>1.06</v>
          </cell>
          <cell r="Q664">
            <v>109</v>
          </cell>
        </row>
        <row r="665">
          <cell r="A665" t="str">
            <v>에치에프알</v>
          </cell>
          <cell r="B665" t="str">
            <v>230240</v>
          </cell>
          <cell r="C665" t="str">
            <v>2023</v>
          </cell>
          <cell r="D665" t="str">
            <v>12</v>
          </cell>
          <cell r="E665" t="str">
            <v>통신장비</v>
          </cell>
          <cell r="F665">
            <v>0.53</v>
          </cell>
          <cell r="G665" t="str">
            <v>-</v>
          </cell>
          <cell r="H665">
            <v>500</v>
          </cell>
          <cell r="I665">
            <v>13489026</v>
          </cell>
          <cell r="J665">
            <v>220</v>
          </cell>
          <cell r="K665">
            <v>154.315</v>
          </cell>
          <cell r="L665">
            <v>2887230280</v>
          </cell>
          <cell r="M665">
            <v>1.25</v>
          </cell>
          <cell r="N665">
            <v>223990470000</v>
          </cell>
          <cell r="O665" t="str">
            <v>-</v>
          </cell>
          <cell r="P665">
            <v>1.4</v>
          </cell>
          <cell r="Q665" t="str">
            <v>-</v>
          </cell>
        </row>
        <row r="666">
          <cell r="A666" t="str">
            <v>에코마케팅</v>
          </cell>
          <cell r="B666" t="str">
            <v>230360</v>
          </cell>
          <cell r="C666" t="str">
            <v>2023</v>
          </cell>
          <cell r="D666" t="str">
            <v>12</v>
          </cell>
          <cell r="E666" t="str">
            <v>일반서비스</v>
          </cell>
          <cell r="F666">
            <v>0.56000000000000005</v>
          </cell>
          <cell r="G666" t="str">
            <v>-</v>
          </cell>
          <cell r="H666">
            <v>100</v>
          </cell>
          <cell r="I666">
            <v>32368029</v>
          </cell>
          <cell r="J666">
            <v>200</v>
          </cell>
          <cell r="K666">
            <v>13.128</v>
          </cell>
          <cell r="L666">
            <v>6413605800</v>
          </cell>
          <cell r="M666">
            <v>1.9</v>
          </cell>
          <cell r="N666">
            <v>449992814700</v>
          </cell>
          <cell r="O666">
            <v>15.16</v>
          </cell>
          <cell r="P666">
            <v>1.84</v>
          </cell>
          <cell r="Q666">
            <v>943</v>
          </cell>
        </row>
        <row r="667">
          <cell r="A667" t="str">
            <v>에코아이</v>
          </cell>
          <cell r="B667" t="str">
            <v>448280</v>
          </cell>
          <cell r="C667" t="str">
            <v>2023</v>
          </cell>
          <cell r="D667" t="str">
            <v>12</v>
          </cell>
          <cell r="E667" t="str">
            <v>일반서비스</v>
          </cell>
          <cell r="F667">
            <v>0.56000000000000005</v>
          </cell>
          <cell r="G667" t="str">
            <v>-</v>
          </cell>
          <cell r="H667">
            <v>500</v>
          </cell>
          <cell r="I667">
            <v>9877043</v>
          </cell>
          <cell r="J667">
            <v>500</v>
          </cell>
          <cell r="K667">
            <v>31.47</v>
          </cell>
          <cell r="L667">
            <v>4938521500</v>
          </cell>
          <cell r="M667">
            <v>0.9</v>
          </cell>
          <cell r="N667">
            <v>407724335040</v>
          </cell>
          <cell r="O667">
            <v>181.05</v>
          </cell>
          <cell r="P667">
            <v>3.17</v>
          </cell>
          <cell r="Q667">
            <v>76</v>
          </cell>
        </row>
        <row r="668">
          <cell r="A668" t="str">
            <v>에코프로에이치엔</v>
          </cell>
          <cell r="B668" t="str">
            <v>383310</v>
          </cell>
          <cell r="C668" t="str">
            <v>2023</v>
          </cell>
          <cell r="D668" t="str">
            <v>12</v>
          </cell>
          <cell r="E668" t="str">
            <v>화학</v>
          </cell>
          <cell r="F668">
            <v>0.48</v>
          </cell>
          <cell r="G668" t="str">
            <v>-</v>
          </cell>
          <cell r="H668">
            <v>500</v>
          </cell>
          <cell r="I668">
            <v>15304932</v>
          </cell>
          <cell r="J668">
            <v>600</v>
          </cell>
          <cell r="K668">
            <v>27.262</v>
          </cell>
          <cell r="L668">
            <v>9145272600</v>
          </cell>
          <cell r="M668">
            <v>0.89</v>
          </cell>
          <cell r="N668">
            <v>578908123200</v>
          </cell>
          <cell r="O668">
            <v>19.899999999999999</v>
          </cell>
          <cell r="P668">
            <v>1.95</v>
          </cell>
          <cell r="Q668">
            <v>1387</v>
          </cell>
        </row>
        <row r="669">
          <cell r="A669" t="str">
            <v>에코플라스틱</v>
          </cell>
          <cell r="B669" t="str">
            <v>038110</v>
          </cell>
          <cell r="C669" t="str">
            <v>2023</v>
          </cell>
          <cell r="D669" t="str">
            <v>12</v>
          </cell>
          <cell r="E669" t="str">
            <v>운송장비·부품</v>
          </cell>
          <cell r="F669">
            <v>0.89</v>
          </cell>
          <cell r="G669" t="str">
            <v>-</v>
          </cell>
          <cell r="H669">
            <v>500</v>
          </cell>
          <cell r="I669">
            <v>41169370</v>
          </cell>
          <cell r="J669">
            <v>60</v>
          </cell>
          <cell r="K669">
            <v>5.5659999999999998</v>
          </cell>
          <cell r="L669">
            <v>2410724280</v>
          </cell>
          <cell r="M669">
            <v>1.2</v>
          </cell>
          <cell r="N669">
            <v>150474047350</v>
          </cell>
          <cell r="O669">
            <v>10.41</v>
          </cell>
          <cell r="P669">
            <v>0.64</v>
          </cell>
          <cell r="Q669">
            <v>351</v>
          </cell>
        </row>
        <row r="670">
          <cell r="A670" t="str">
            <v>에프앤가이드</v>
          </cell>
          <cell r="B670" t="str">
            <v>064850</v>
          </cell>
          <cell r="C670" t="str">
            <v>2023</v>
          </cell>
          <cell r="D670" t="str">
            <v>12</v>
          </cell>
          <cell r="E670" t="str">
            <v>일반서비스</v>
          </cell>
          <cell r="F670">
            <v>0.56000000000000005</v>
          </cell>
          <cell r="G670" t="str">
            <v>-</v>
          </cell>
          <cell r="H670">
            <v>500</v>
          </cell>
          <cell r="I670">
            <v>12080000</v>
          </cell>
          <cell r="J670">
            <v>180</v>
          </cell>
          <cell r="K670">
            <v>26.498000000000001</v>
          </cell>
          <cell r="L670">
            <v>2043000000</v>
          </cell>
          <cell r="M670">
            <v>2.8</v>
          </cell>
          <cell r="N670">
            <v>95846788800</v>
          </cell>
          <cell r="O670">
            <v>23.46</v>
          </cell>
          <cell r="P670">
            <v>1.56</v>
          </cell>
          <cell r="Q670">
            <v>358</v>
          </cell>
        </row>
        <row r="671">
          <cell r="A671" t="str">
            <v>에프에스티</v>
          </cell>
          <cell r="B671" t="str">
            <v>036810</v>
          </cell>
          <cell r="C671" t="str">
            <v>2023</v>
          </cell>
          <cell r="D671" t="str">
            <v>12</v>
          </cell>
          <cell r="E671" t="str">
            <v>반도체</v>
          </cell>
          <cell r="F671">
            <v>0.59</v>
          </cell>
          <cell r="G671" t="str">
            <v>-</v>
          </cell>
          <cell r="H671">
            <v>500</v>
          </cell>
          <cell r="I671">
            <v>21756789</v>
          </cell>
          <cell r="J671">
            <v>50</v>
          </cell>
          <cell r="K671">
            <v>-5.4119999999999999</v>
          </cell>
          <cell r="L671">
            <v>979822600</v>
          </cell>
          <cell r="M671">
            <v>0.2</v>
          </cell>
          <cell r="N671">
            <v>489626560400</v>
          </cell>
          <cell r="O671">
            <v>309.72000000000003</v>
          </cell>
          <cell r="P671">
            <v>1.82</v>
          </cell>
          <cell r="Q671">
            <v>72</v>
          </cell>
        </row>
        <row r="672">
          <cell r="A672" t="str">
            <v>에프엔에스테크</v>
          </cell>
          <cell r="B672" t="str">
            <v>083500</v>
          </cell>
          <cell r="C672" t="str">
            <v>2023</v>
          </cell>
          <cell r="D672" t="str">
            <v>12</v>
          </cell>
          <cell r="E672" t="str">
            <v>기계·장비</v>
          </cell>
          <cell r="F672">
            <v>0.49</v>
          </cell>
          <cell r="G672" t="str">
            <v>-</v>
          </cell>
          <cell r="H672">
            <v>500</v>
          </cell>
          <cell r="I672">
            <v>8490722</v>
          </cell>
          <cell r="J672">
            <v>80</v>
          </cell>
          <cell r="K672">
            <v>43.966000000000001</v>
          </cell>
          <cell r="L672">
            <v>632672000</v>
          </cell>
          <cell r="M672">
            <v>0.7</v>
          </cell>
          <cell r="N672">
            <v>115858004220</v>
          </cell>
          <cell r="O672">
            <v>7.7</v>
          </cell>
          <cell r="P672">
            <v>1.36</v>
          </cell>
          <cell r="Q672">
            <v>1755</v>
          </cell>
        </row>
        <row r="673">
          <cell r="A673" t="str">
            <v>엑셈</v>
          </cell>
          <cell r="B673" t="str">
            <v>205100</v>
          </cell>
          <cell r="C673" t="str">
            <v>2023</v>
          </cell>
          <cell r="D673" t="str">
            <v>12</v>
          </cell>
          <cell r="E673" t="str">
            <v>소프트웨어</v>
          </cell>
          <cell r="F673">
            <v>0.55000000000000004</v>
          </cell>
          <cell r="G673" t="str">
            <v>-</v>
          </cell>
          <cell r="H673">
            <v>100</v>
          </cell>
          <cell r="I673">
            <v>71963431</v>
          </cell>
          <cell r="J673">
            <v>28</v>
          </cell>
          <cell r="K673">
            <v>19.332000000000001</v>
          </cell>
          <cell r="L673">
            <v>2014804225</v>
          </cell>
          <cell r="M673">
            <v>1.3</v>
          </cell>
          <cell r="N673">
            <v>149713535260</v>
          </cell>
          <cell r="O673">
            <v>16.63</v>
          </cell>
          <cell r="P673">
            <v>1.3</v>
          </cell>
          <cell r="Q673">
            <v>126</v>
          </cell>
        </row>
        <row r="674">
          <cell r="A674" t="str">
            <v>엑시콘</v>
          </cell>
          <cell r="B674" t="str">
            <v>092870</v>
          </cell>
          <cell r="C674" t="str">
            <v>2023</v>
          </cell>
          <cell r="D674" t="str">
            <v>12</v>
          </cell>
          <cell r="E674" t="str">
            <v>반도체</v>
          </cell>
          <cell r="F674">
            <v>0.59</v>
          </cell>
          <cell r="G674" t="str">
            <v>-</v>
          </cell>
          <cell r="H674">
            <v>500</v>
          </cell>
          <cell r="I674">
            <v>10848797</v>
          </cell>
          <cell r="J674">
            <v>100</v>
          </cell>
          <cell r="K674">
            <v>21.081</v>
          </cell>
          <cell r="L674">
            <v>1030040900</v>
          </cell>
          <cell r="M674">
            <v>0.6</v>
          </cell>
          <cell r="N674">
            <v>134814733010</v>
          </cell>
          <cell r="O674" t="str">
            <v>-</v>
          </cell>
          <cell r="P674">
            <v>0.73</v>
          </cell>
          <cell r="Q674" t="str">
            <v>-</v>
          </cell>
        </row>
        <row r="675">
          <cell r="A675" t="str">
            <v>엔브이에이치코리아</v>
          </cell>
          <cell r="B675" t="str">
            <v>067570</v>
          </cell>
          <cell r="C675" t="str">
            <v>2023</v>
          </cell>
          <cell r="D675" t="str">
            <v>12</v>
          </cell>
          <cell r="E675" t="str">
            <v>운송장비·부품</v>
          </cell>
          <cell r="F675">
            <v>0.89</v>
          </cell>
          <cell r="G675" t="str">
            <v>-</v>
          </cell>
          <cell r="H675">
            <v>500</v>
          </cell>
          <cell r="I675">
            <v>42170000</v>
          </cell>
          <cell r="J675">
            <v>150</v>
          </cell>
          <cell r="K675">
            <v>59.866</v>
          </cell>
          <cell r="L675">
            <v>6324294600</v>
          </cell>
          <cell r="M675">
            <v>5.2</v>
          </cell>
          <cell r="N675">
            <v>99521200000</v>
          </cell>
          <cell r="O675">
            <v>8.43</v>
          </cell>
          <cell r="P675">
            <v>0.43</v>
          </cell>
          <cell r="Q675">
            <v>280</v>
          </cell>
        </row>
        <row r="676">
          <cell r="A676" t="str">
            <v>엔시스</v>
          </cell>
          <cell r="B676" t="str">
            <v>333620</v>
          </cell>
          <cell r="C676" t="str">
            <v>2023</v>
          </cell>
          <cell r="D676" t="str">
            <v>12</v>
          </cell>
          <cell r="E676" t="str">
            <v>전기·전자</v>
          </cell>
          <cell r="F676">
            <v>0.23</v>
          </cell>
          <cell r="G676" t="str">
            <v>-</v>
          </cell>
          <cell r="H676">
            <v>100</v>
          </cell>
          <cell r="I676">
            <v>10556344</v>
          </cell>
          <cell r="J676">
            <v>40</v>
          </cell>
          <cell r="K676">
            <v>18.376999999999999</v>
          </cell>
          <cell r="L676">
            <v>413288360</v>
          </cell>
          <cell r="M676">
            <v>0.4</v>
          </cell>
          <cell r="N676">
            <v>82445046640</v>
          </cell>
          <cell r="O676">
            <v>7.95</v>
          </cell>
          <cell r="P676">
            <v>1.26</v>
          </cell>
          <cell r="Q676">
            <v>983</v>
          </cell>
        </row>
        <row r="677">
          <cell r="A677" t="str">
            <v>엔씨소프트</v>
          </cell>
          <cell r="B677" t="str">
            <v>036570</v>
          </cell>
          <cell r="C677" t="str">
            <v>2023</v>
          </cell>
          <cell r="D677" t="str">
            <v>12</v>
          </cell>
          <cell r="E677" t="str">
            <v>일반서비스</v>
          </cell>
          <cell r="F677">
            <v>0.87</v>
          </cell>
          <cell r="G677" t="str">
            <v>-</v>
          </cell>
          <cell r="H677">
            <v>500</v>
          </cell>
          <cell r="I677">
            <v>21954022</v>
          </cell>
          <cell r="J677">
            <v>3130</v>
          </cell>
          <cell r="K677">
            <v>29.713999999999999</v>
          </cell>
          <cell r="L677">
            <v>63562284070</v>
          </cell>
          <cell r="M677">
            <v>1.3</v>
          </cell>
          <cell r="N677">
            <v>4524244620000</v>
          </cell>
          <cell r="O677">
            <v>44.42</v>
          </cell>
          <cell r="P677">
            <v>1.33</v>
          </cell>
          <cell r="Q677">
            <v>4728</v>
          </cell>
        </row>
        <row r="678">
          <cell r="A678" t="str">
            <v>엔에프씨</v>
          </cell>
          <cell r="B678" t="str">
            <v>265740</v>
          </cell>
          <cell r="C678" t="str">
            <v>2023</v>
          </cell>
          <cell r="D678" t="str">
            <v>12</v>
          </cell>
          <cell r="E678" t="str">
            <v>화학</v>
          </cell>
          <cell r="F678">
            <v>0.48</v>
          </cell>
          <cell r="G678" t="str">
            <v>-</v>
          </cell>
          <cell r="H678">
            <v>100</v>
          </cell>
          <cell r="I678">
            <v>8931800</v>
          </cell>
          <cell r="J678">
            <v>40</v>
          </cell>
          <cell r="K678">
            <v>9.7189999999999994</v>
          </cell>
          <cell r="L678">
            <v>357272000</v>
          </cell>
          <cell r="M678">
            <v>0.5</v>
          </cell>
          <cell r="N678">
            <v>95034352000</v>
          </cell>
          <cell r="O678" t="str">
            <v>-</v>
          </cell>
          <cell r="P678">
            <v>1.72</v>
          </cell>
          <cell r="Q678" t="str">
            <v>-</v>
          </cell>
        </row>
        <row r="679">
          <cell r="A679" t="str">
            <v>엔피씨</v>
          </cell>
          <cell r="B679" t="str">
            <v>004250</v>
          </cell>
          <cell r="C679" t="str">
            <v>2023</v>
          </cell>
          <cell r="D679" t="str">
            <v>12</v>
          </cell>
          <cell r="E679" t="str">
            <v>화학</v>
          </cell>
          <cell r="F679">
            <v>2.11</v>
          </cell>
          <cell r="G679" t="str">
            <v>-</v>
          </cell>
          <cell r="H679">
            <v>500</v>
          </cell>
          <cell r="I679">
            <v>36720000</v>
          </cell>
          <cell r="J679">
            <v>100</v>
          </cell>
          <cell r="K679">
            <v>15.478</v>
          </cell>
          <cell r="L679">
            <v>4138301705</v>
          </cell>
          <cell r="M679">
            <v>1.8</v>
          </cell>
          <cell r="N679">
            <v>158079600000</v>
          </cell>
          <cell r="O679">
            <v>2.27</v>
          </cell>
          <cell r="P679">
            <v>0.37</v>
          </cell>
          <cell r="Q679">
            <v>1893</v>
          </cell>
        </row>
        <row r="680">
          <cell r="A680" t="str">
            <v>엔피케이</v>
          </cell>
          <cell r="B680" t="str">
            <v>048830</v>
          </cell>
          <cell r="C680" t="str">
            <v>2023</v>
          </cell>
          <cell r="D680" t="str">
            <v>12</v>
          </cell>
          <cell r="E680" t="str">
            <v>화학</v>
          </cell>
          <cell r="F680">
            <v>0.48</v>
          </cell>
          <cell r="G680" t="str">
            <v>-</v>
          </cell>
          <cell r="H680">
            <v>500</v>
          </cell>
          <cell r="I680">
            <v>18723923</v>
          </cell>
          <cell r="J680">
            <v>30</v>
          </cell>
          <cell r="K680">
            <v>32.761000000000003</v>
          </cell>
          <cell r="L680">
            <v>560861910</v>
          </cell>
          <cell r="M680">
            <v>1.5</v>
          </cell>
          <cell r="N680">
            <v>20259284686</v>
          </cell>
          <cell r="O680" t="str">
            <v>-</v>
          </cell>
          <cell r="P680">
            <v>0.45</v>
          </cell>
          <cell r="Q680" t="str">
            <v>-</v>
          </cell>
        </row>
        <row r="681">
          <cell r="A681" t="str">
            <v>엘앤씨바이오</v>
          </cell>
          <cell r="B681" t="str">
            <v>290650</v>
          </cell>
          <cell r="C681" t="str">
            <v>2023</v>
          </cell>
          <cell r="D681" t="str">
            <v>12</v>
          </cell>
          <cell r="E681" t="str">
            <v>제약</v>
          </cell>
          <cell r="F681">
            <v>0.41</v>
          </cell>
          <cell r="G681" t="str">
            <v>-</v>
          </cell>
          <cell r="H681">
            <v>500</v>
          </cell>
          <cell r="I681">
            <v>22684891</v>
          </cell>
          <cell r="J681">
            <v>100</v>
          </cell>
          <cell r="K681">
            <v>4.6740000000000004</v>
          </cell>
          <cell r="L681">
            <v>2268489100</v>
          </cell>
          <cell r="M681">
            <v>0.3</v>
          </cell>
          <cell r="N681">
            <v>773031890000</v>
          </cell>
          <cell r="O681">
            <v>5.05</v>
          </cell>
          <cell r="P681">
            <v>2.5</v>
          </cell>
          <cell r="Q681">
            <v>6218</v>
          </cell>
        </row>
        <row r="682">
          <cell r="A682" t="str">
            <v>엘에스일렉트릭</v>
          </cell>
          <cell r="B682" t="str">
            <v>010120</v>
          </cell>
          <cell r="C682" t="str">
            <v>2023</v>
          </cell>
          <cell r="D682" t="str">
            <v>12</v>
          </cell>
          <cell r="E682" t="str">
            <v>전기·전자</v>
          </cell>
          <cell r="F682">
            <v>1.25</v>
          </cell>
          <cell r="G682" t="str">
            <v>-</v>
          </cell>
          <cell r="H682">
            <v>5000</v>
          </cell>
          <cell r="I682">
            <v>30000000</v>
          </cell>
          <cell r="J682">
            <v>2800</v>
          </cell>
          <cell r="K682">
            <v>39.58</v>
          </cell>
          <cell r="L682">
            <v>82196928800</v>
          </cell>
          <cell r="M682">
            <v>3.8</v>
          </cell>
          <cell r="N682">
            <v>9210000000000</v>
          </cell>
          <cell r="O682">
            <v>38</v>
          </cell>
          <cell r="P682">
            <v>4.96</v>
          </cell>
          <cell r="Q682">
            <v>8078</v>
          </cell>
        </row>
        <row r="683">
          <cell r="A683" t="str">
            <v>엘엠에스</v>
          </cell>
          <cell r="B683" t="str">
            <v>073110</v>
          </cell>
          <cell r="C683" t="str">
            <v>2023</v>
          </cell>
          <cell r="D683" t="str">
            <v>12</v>
          </cell>
          <cell r="E683" t="str">
            <v>IT부품</v>
          </cell>
          <cell r="F683">
            <v>0.66</v>
          </cell>
          <cell r="G683" t="str">
            <v>-</v>
          </cell>
          <cell r="H683">
            <v>500</v>
          </cell>
          <cell r="I683">
            <v>8895755</v>
          </cell>
          <cell r="J683">
            <v>200</v>
          </cell>
          <cell r="K683">
            <v>-8.86</v>
          </cell>
          <cell r="L683">
            <v>1156925600</v>
          </cell>
          <cell r="M683">
            <v>2.2000000000000002</v>
          </cell>
          <cell r="N683">
            <v>57644492400</v>
          </cell>
          <cell r="O683" t="str">
            <v>-</v>
          </cell>
          <cell r="P683">
            <v>0.49</v>
          </cell>
          <cell r="Q683" t="str">
            <v>-</v>
          </cell>
        </row>
        <row r="684">
          <cell r="A684" t="str">
            <v>엘오티베큠</v>
          </cell>
          <cell r="B684" t="str">
            <v>083310</v>
          </cell>
          <cell r="C684" t="str">
            <v>2023</v>
          </cell>
          <cell r="D684" t="str">
            <v>12</v>
          </cell>
          <cell r="E684" t="str">
            <v>반도체</v>
          </cell>
          <cell r="F684">
            <v>0.59</v>
          </cell>
          <cell r="G684" t="str">
            <v>-</v>
          </cell>
          <cell r="H684">
            <v>500</v>
          </cell>
          <cell r="I684">
            <v>17810033</v>
          </cell>
          <cell r="J684">
            <v>200</v>
          </cell>
          <cell r="K684">
            <v>6.4980000000000002</v>
          </cell>
          <cell r="L684">
            <v>3268006600</v>
          </cell>
          <cell r="M684">
            <v>1</v>
          </cell>
          <cell r="N684">
            <v>200184770920</v>
          </cell>
          <cell r="O684">
            <v>110.2</v>
          </cell>
          <cell r="P684">
            <v>0.71</v>
          </cell>
          <cell r="Q684">
            <v>102</v>
          </cell>
        </row>
        <row r="685">
          <cell r="A685" t="str">
            <v>엠게임</v>
          </cell>
          <cell r="B685" t="str">
            <v>058630</v>
          </cell>
          <cell r="C685" t="str">
            <v>2023</v>
          </cell>
          <cell r="D685" t="str">
            <v>12</v>
          </cell>
          <cell r="E685" t="str">
            <v>디지털컨텐츠</v>
          </cell>
          <cell r="F685">
            <v>0.42</v>
          </cell>
          <cell r="G685" t="str">
            <v>-</v>
          </cell>
          <cell r="H685">
            <v>500</v>
          </cell>
          <cell r="I685">
            <v>19543877</v>
          </cell>
          <cell r="J685">
            <v>150</v>
          </cell>
          <cell r="K685">
            <v>13.17</v>
          </cell>
          <cell r="L685">
            <v>2866969350</v>
          </cell>
          <cell r="M685">
            <v>2.4</v>
          </cell>
          <cell r="N685">
            <v>130943975900</v>
          </cell>
          <cell r="O685">
            <v>8.09</v>
          </cell>
          <cell r="P685">
            <v>1</v>
          </cell>
          <cell r="Q685">
            <v>828</v>
          </cell>
        </row>
        <row r="686">
          <cell r="A686" t="str">
            <v>엠브레인</v>
          </cell>
          <cell r="B686" t="str">
            <v>169330</v>
          </cell>
          <cell r="C686" t="str">
            <v>2023</v>
          </cell>
          <cell r="D686" t="str">
            <v>06</v>
          </cell>
          <cell r="E686" t="str">
            <v>일반서비스</v>
          </cell>
          <cell r="F686">
            <v>0.9</v>
          </cell>
          <cell r="G686" t="str">
            <v>-</v>
          </cell>
          <cell r="H686">
            <v>500</v>
          </cell>
          <cell r="I686">
            <v>18246918</v>
          </cell>
          <cell r="J686">
            <v>120</v>
          </cell>
          <cell r="K686">
            <v>55.518000000000001</v>
          </cell>
          <cell r="L686">
            <v>2189630160</v>
          </cell>
          <cell r="M686">
            <v>3.7</v>
          </cell>
          <cell r="N686">
            <v>38768266160</v>
          </cell>
          <cell r="O686">
            <v>20.190000000000001</v>
          </cell>
          <cell r="P686">
            <v>1.33</v>
          </cell>
          <cell r="Q686">
            <v>105</v>
          </cell>
        </row>
        <row r="687">
          <cell r="A687" t="str">
            <v>엠씨넥스</v>
          </cell>
          <cell r="B687" t="str">
            <v>097520</v>
          </cell>
          <cell r="C687" t="str">
            <v>2023</v>
          </cell>
          <cell r="D687" t="str">
            <v>12</v>
          </cell>
          <cell r="E687" t="str">
            <v>전기·전자</v>
          </cell>
          <cell r="F687">
            <v>1.25</v>
          </cell>
          <cell r="G687" t="str">
            <v>-</v>
          </cell>
          <cell r="H687">
            <v>500</v>
          </cell>
          <cell r="I687">
            <v>17977732</v>
          </cell>
          <cell r="J687">
            <v>600</v>
          </cell>
          <cell r="K687">
            <v>37.854999999999997</v>
          </cell>
          <cell r="L687">
            <v>10570639200</v>
          </cell>
          <cell r="M687">
            <v>2</v>
          </cell>
          <cell r="N687">
            <v>533039753800</v>
          </cell>
          <cell r="O687">
            <v>8.1</v>
          </cell>
          <cell r="P687">
            <v>1.34</v>
          </cell>
          <cell r="Q687">
            <v>3661</v>
          </cell>
        </row>
        <row r="688">
          <cell r="A688" t="str">
            <v>엠아이큐브솔루션</v>
          </cell>
          <cell r="B688" t="str">
            <v>373170</v>
          </cell>
          <cell r="C688" t="str">
            <v>2023</v>
          </cell>
          <cell r="D688" t="str">
            <v>12</v>
          </cell>
          <cell r="E688" t="str">
            <v>소프트웨어</v>
          </cell>
          <cell r="F688">
            <v>0.55000000000000004</v>
          </cell>
          <cell r="G688" t="str">
            <v>-</v>
          </cell>
          <cell r="H688">
            <v>100</v>
          </cell>
          <cell r="I688">
            <v>4942930</v>
          </cell>
          <cell r="J688">
            <v>200</v>
          </cell>
          <cell r="K688">
            <v>39.933999999999997</v>
          </cell>
          <cell r="L688">
            <v>997546000</v>
          </cell>
          <cell r="M688">
            <v>1.3</v>
          </cell>
          <cell r="N688">
            <v>40706474400</v>
          </cell>
          <cell r="O688" t="str">
            <v>-</v>
          </cell>
          <cell r="P688">
            <v>1.84</v>
          </cell>
          <cell r="Q688" t="str">
            <v>-</v>
          </cell>
        </row>
        <row r="689">
          <cell r="A689" t="str">
            <v>엠아이텍</v>
          </cell>
          <cell r="B689" t="str">
            <v>179290</v>
          </cell>
          <cell r="C689" t="str">
            <v>2023</v>
          </cell>
          <cell r="D689" t="str">
            <v>12</v>
          </cell>
          <cell r="E689" t="str">
            <v>의료·정밀기기</v>
          </cell>
          <cell r="F689">
            <v>0.46</v>
          </cell>
          <cell r="G689" t="str">
            <v>-</v>
          </cell>
          <cell r="H689">
            <v>500</v>
          </cell>
          <cell r="I689">
            <v>32275678</v>
          </cell>
          <cell r="J689">
            <v>80</v>
          </cell>
          <cell r="K689">
            <v>20.175000000000001</v>
          </cell>
          <cell r="L689">
            <v>2582054240</v>
          </cell>
          <cell r="M689">
            <v>1.2</v>
          </cell>
          <cell r="N689">
            <v>242742585000</v>
          </cell>
          <cell r="O689">
            <v>13.27</v>
          </cell>
          <cell r="P689">
            <v>2.23</v>
          </cell>
          <cell r="Q689">
            <v>565</v>
          </cell>
        </row>
        <row r="690">
          <cell r="A690" t="str">
            <v>엠에스씨</v>
          </cell>
          <cell r="B690" t="str">
            <v>009780</v>
          </cell>
          <cell r="C690" t="str">
            <v>2023</v>
          </cell>
          <cell r="D690" t="str">
            <v>12</v>
          </cell>
          <cell r="E690" t="str">
            <v>음식료·담배</v>
          </cell>
          <cell r="F690">
            <v>0.97</v>
          </cell>
          <cell r="G690" t="str">
            <v>-</v>
          </cell>
          <cell r="H690">
            <v>500</v>
          </cell>
          <cell r="I690">
            <v>17600000</v>
          </cell>
          <cell r="J690">
            <v>100</v>
          </cell>
          <cell r="K690">
            <v>9.5310000000000006</v>
          </cell>
          <cell r="L690">
            <v>1760000000</v>
          </cell>
          <cell r="M690">
            <v>1.8</v>
          </cell>
          <cell r="N690">
            <v>151184000000</v>
          </cell>
          <cell r="O690">
            <v>6.94</v>
          </cell>
          <cell r="P690">
            <v>0.89</v>
          </cell>
          <cell r="Q690">
            <v>1237</v>
          </cell>
        </row>
        <row r="691">
          <cell r="A691" t="str">
            <v>엠에스오토텍</v>
          </cell>
          <cell r="B691" t="str">
            <v>123040</v>
          </cell>
          <cell r="C691" t="str">
            <v>2023</v>
          </cell>
          <cell r="D691" t="str">
            <v>12</v>
          </cell>
          <cell r="E691" t="str">
            <v>운송장비·부품</v>
          </cell>
          <cell r="F691">
            <v>0.89</v>
          </cell>
          <cell r="G691" t="str">
            <v>-</v>
          </cell>
          <cell r="H691">
            <v>500</v>
          </cell>
          <cell r="I691">
            <v>45658277</v>
          </cell>
          <cell r="J691">
            <v>75</v>
          </cell>
          <cell r="K691">
            <v>3.7309999999999999</v>
          </cell>
          <cell r="L691">
            <v>3419531850</v>
          </cell>
          <cell r="M691">
            <v>1.4</v>
          </cell>
          <cell r="N691">
            <v>175046095705</v>
          </cell>
          <cell r="O691">
            <v>87.34</v>
          </cell>
          <cell r="P691">
            <v>0.52</v>
          </cell>
          <cell r="Q691">
            <v>32</v>
          </cell>
        </row>
        <row r="692">
          <cell r="A692" t="str">
            <v>엠케이전자</v>
          </cell>
          <cell r="B692" t="str">
            <v>033160</v>
          </cell>
          <cell r="C692" t="str">
            <v>2023</v>
          </cell>
          <cell r="D692" t="str">
            <v>12</v>
          </cell>
          <cell r="E692" t="str">
            <v>반도체</v>
          </cell>
          <cell r="F692">
            <v>0.59</v>
          </cell>
          <cell r="G692" t="str">
            <v>-</v>
          </cell>
          <cell r="H692">
            <v>500</v>
          </cell>
          <cell r="I692">
            <v>22066331</v>
          </cell>
          <cell r="J692">
            <v>100</v>
          </cell>
          <cell r="K692">
            <v>-5.4</v>
          </cell>
          <cell r="L692">
            <v>2113707700</v>
          </cell>
          <cell r="M692">
            <v>0.8</v>
          </cell>
          <cell r="N692">
            <v>183591873920</v>
          </cell>
          <cell r="O692" t="str">
            <v>-</v>
          </cell>
          <cell r="P692">
            <v>0.51</v>
          </cell>
          <cell r="Q692" t="str">
            <v>-</v>
          </cell>
        </row>
        <row r="693">
          <cell r="A693" t="str">
            <v>엠투아이</v>
          </cell>
          <cell r="B693" t="str">
            <v>347890</v>
          </cell>
          <cell r="C693" t="str">
            <v>2023</v>
          </cell>
          <cell r="D693" t="str">
            <v>12</v>
          </cell>
          <cell r="E693" t="str">
            <v>정보기기</v>
          </cell>
          <cell r="F693">
            <v>1.18</v>
          </cell>
          <cell r="G693" t="str">
            <v>-</v>
          </cell>
          <cell r="H693">
            <v>100</v>
          </cell>
          <cell r="I693">
            <v>16913204</v>
          </cell>
          <cell r="J693">
            <v>220</v>
          </cell>
          <cell r="K693">
            <v>57.689</v>
          </cell>
          <cell r="L693">
            <v>3643624160</v>
          </cell>
          <cell r="M693">
            <v>2.8</v>
          </cell>
          <cell r="N693">
            <v>100802695840</v>
          </cell>
          <cell r="O693">
            <v>15.36</v>
          </cell>
          <cell r="P693">
            <v>1.32</v>
          </cell>
          <cell r="Q693">
            <v>388</v>
          </cell>
        </row>
        <row r="694">
          <cell r="A694" t="str">
            <v>엠플러스</v>
          </cell>
          <cell r="B694" t="str">
            <v>259630</v>
          </cell>
          <cell r="C694" t="str">
            <v>2023</v>
          </cell>
          <cell r="D694" t="str">
            <v>12</v>
          </cell>
          <cell r="E694" t="str">
            <v>기계·장비</v>
          </cell>
          <cell r="F694">
            <v>0.49</v>
          </cell>
          <cell r="G694" t="str">
            <v>-</v>
          </cell>
          <cell r="H694">
            <v>500</v>
          </cell>
          <cell r="I694">
            <v>12282402</v>
          </cell>
          <cell r="J694">
            <v>100</v>
          </cell>
          <cell r="K694">
            <v>6.0350000000000001</v>
          </cell>
          <cell r="L694">
            <v>1207210100</v>
          </cell>
          <cell r="M694">
            <v>0.87</v>
          </cell>
          <cell r="N694">
            <v>125953316160</v>
          </cell>
          <cell r="O694">
            <v>11.38</v>
          </cell>
          <cell r="P694">
            <v>1.46</v>
          </cell>
          <cell r="Q694">
            <v>910</v>
          </cell>
        </row>
        <row r="695">
          <cell r="A695" t="str">
            <v>영림원소프트랩</v>
          </cell>
          <cell r="B695" t="str">
            <v>060850</v>
          </cell>
          <cell r="C695" t="str">
            <v>2023</v>
          </cell>
          <cell r="D695" t="str">
            <v>12</v>
          </cell>
          <cell r="E695" t="str">
            <v>소프트웨어</v>
          </cell>
          <cell r="F695">
            <v>0.55000000000000004</v>
          </cell>
          <cell r="G695" t="str">
            <v>-</v>
          </cell>
          <cell r="H695">
            <v>500</v>
          </cell>
          <cell r="I695">
            <v>8131000</v>
          </cell>
          <cell r="J695">
            <v>80</v>
          </cell>
          <cell r="K695">
            <v>16.922000000000001</v>
          </cell>
          <cell r="L695">
            <v>637781440</v>
          </cell>
          <cell r="M695">
            <v>0.9</v>
          </cell>
          <cell r="N695">
            <v>50900060000</v>
          </cell>
          <cell r="O695">
            <v>15.16</v>
          </cell>
          <cell r="P695">
            <v>1.06</v>
          </cell>
          <cell r="Q695">
            <v>413</v>
          </cell>
        </row>
        <row r="696">
          <cell r="A696" t="str">
            <v>영보화학</v>
          </cell>
          <cell r="B696" t="str">
            <v>014440</v>
          </cell>
          <cell r="C696" t="str">
            <v>2023</v>
          </cell>
          <cell r="D696" t="str">
            <v>12</v>
          </cell>
          <cell r="E696" t="str">
            <v>화학</v>
          </cell>
          <cell r="F696">
            <v>2.11</v>
          </cell>
          <cell r="G696" t="str">
            <v>-</v>
          </cell>
          <cell r="H696">
            <v>500</v>
          </cell>
          <cell r="I696">
            <v>20000000</v>
          </cell>
          <cell r="J696">
            <v>50</v>
          </cell>
          <cell r="K696">
            <v>16.356000000000002</v>
          </cell>
          <cell r="L696">
            <v>975000000</v>
          </cell>
          <cell r="M696">
            <v>1.3</v>
          </cell>
          <cell r="N696">
            <v>88300000000</v>
          </cell>
          <cell r="O696">
            <v>3.82</v>
          </cell>
          <cell r="P696">
            <v>0.47</v>
          </cell>
          <cell r="Q696">
            <v>1157</v>
          </cell>
        </row>
        <row r="697">
          <cell r="A697" t="str">
            <v>영원무역</v>
          </cell>
          <cell r="B697" t="str">
            <v>111770</v>
          </cell>
          <cell r="C697" t="str">
            <v>2023</v>
          </cell>
          <cell r="D697" t="str">
            <v>12</v>
          </cell>
          <cell r="E697" t="str">
            <v>유통</v>
          </cell>
          <cell r="F697">
            <v>2.13</v>
          </cell>
          <cell r="G697" t="str">
            <v>-</v>
          </cell>
          <cell r="H697">
            <v>500</v>
          </cell>
          <cell r="I697">
            <v>44311468</v>
          </cell>
          <cell r="J697">
            <v>1300</v>
          </cell>
          <cell r="K697">
            <v>10.698</v>
          </cell>
          <cell r="L697">
            <v>57025879300</v>
          </cell>
          <cell r="M697">
            <v>2.8</v>
          </cell>
          <cell r="N697">
            <v>2570065144000</v>
          </cell>
          <cell r="O697">
            <v>5.89</v>
          </cell>
          <cell r="P697">
            <v>0.67</v>
          </cell>
          <cell r="Q697">
            <v>9846</v>
          </cell>
        </row>
        <row r="698">
          <cell r="A698" t="str">
            <v>영원무역홀딩스</v>
          </cell>
          <cell r="B698" t="str">
            <v>009970</v>
          </cell>
          <cell r="C698" t="str">
            <v>2023</v>
          </cell>
          <cell r="D698" t="str">
            <v>12</v>
          </cell>
          <cell r="E698" t="str">
            <v>금융</v>
          </cell>
          <cell r="F698">
            <v>3.86</v>
          </cell>
          <cell r="G698" t="str">
            <v>-</v>
          </cell>
          <cell r="H698">
            <v>500</v>
          </cell>
          <cell r="I698">
            <v>13635592</v>
          </cell>
          <cell r="J698">
            <v>3970</v>
          </cell>
          <cell r="K698">
            <v>6.41</v>
          </cell>
          <cell r="L698">
            <v>46071445060</v>
          </cell>
          <cell r="M698">
            <v>4.2</v>
          </cell>
          <cell r="N698">
            <v>1729252259700</v>
          </cell>
          <cell r="O698">
            <v>4.45</v>
          </cell>
          <cell r="P698">
            <v>0.55000000000000004</v>
          </cell>
          <cell r="Q698">
            <v>28777</v>
          </cell>
        </row>
        <row r="699">
          <cell r="A699" t="str">
            <v>영풍</v>
          </cell>
          <cell r="B699" t="str">
            <v>000670</v>
          </cell>
          <cell r="C699" t="str">
            <v>2023</v>
          </cell>
          <cell r="D699" t="str">
            <v>12</v>
          </cell>
          <cell r="E699" t="str">
            <v>금속</v>
          </cell>
          <cell r="F699">
            <v>2.37</v>
          </cell>
          <cell r="G699" t="str">
            <v>-</v>
          </cell>
          <cell r="H699">
            <v>5000</v>
          </cell>
          <cell r="I699">
            <v>1842040</v>
          </cell>
          <cell r="J699">
            <v>10000</v>
          </cell>
          <cell r="K699">
            <v>-20.632999999999999</v>
          </cell>
          <cell r="L699">
            <v>17201340000</v>
          </cell>
          <cell r="M699">
            <v>1.9</v>
          </cell>
          <cell r="N699">
            <v>802554900000</v>
          </cell>
          <cell r="O699" t="str">
            <v>-</v>
          </cell>
          <cell r="P699">
            <v>0.21</v>
          </cell>
          <cell r="Q699" t="str">
            <v>-</v>
          </cell>
        </row>
        <row r="700">
          <cell r="A700" t="str">
            <v>영풍제지</v>
          </cell>
          <cell r="B700" t="str">
            <v>006740</v>
          </cell>
          <cell r="C700" t="str">
            <v>2023</v>
          </cell>
          <cell r="D700" t="str">
            <v>12</v>
          </cell>
          <cell r="E700" t="str">
            <v>종이·목재</v>
          </cell>
          <cell r="F700">
            <v>2.62</v>
          </cell>
          <cell r="G700" t="str">
            <v>-</v>
          </cell>
          <cell r="H700">
            <v>500</v>
          </cell>
          <cell r="I700">
            <v>46482148</v>
          </cell>
          <cell r="J700">
            <v>40</v>
          </cell>
          <cell r="K700">
            <v>-31.251999999999999</v>
          </cell>
          <cell r="L700">
            <v>1766701800</v>
          </cell>
          <cell r="M700">
            <v>1.39</v>
          </cell>
          <cell r="N700">
            <v>56130846872</v>
          </cell>
          <cell r="O700" t="str">
            <v>-</v>
          </cell>
          <cell r="P700">
            <v>0.51</v>
          </cell>
          <cell r="Q700" t="str">
            <v>-</v>
          </cell>
        </row>
        <row r="701">
          <cell r="A701" t="str">
            <v>영화금속</v>
          </cell>
          <cell r="B701" t="str">
            <v>012280</v>
          </cell>
          <cell r="C701" t="str">
            <v>2023</v>
          </cell>
          <cell r="D701" t="str">
            <v>12</v>
          </cell>
          <cell r="E701" t="str">
            <v>운송장비·부품</v>
          </cell>
          <cell r="F701">
            <v>2.09</v>
          </cell>
          <cell r="G701" t="str">
            <v>-</v>
          </cell>
          <cell r="H701">
            <v>500</v>
          </cell>
          <cell r="I701">
            <v>53394505</v>
          </cell>
          <cell r="J701">
            <v>20</v>
          </cell>
          <cell r="K701">
            <v>13.712999999999999</v>
          </cell>
          <cell r="L701">
            <v>1033290100</v>
          </cell>
          <cell r="M701">
            <v>2.2599999999999998</v>
          </cell>
          <cell r="N701">
            <v>45568093410</v>
          </cell>
          <cell r="O701">
            <v>5.19</v>
          </cell>
          <cell r="P701">
            <v>0.6</v>
          </cell>
          <cell r="Q701">
            <v>170</v>
          </cell>
        </row>
        <row r="702">
          <cell r="A702" t="str">
            <v>영화테크</v>
          </cell>
          <cell r="B702" t="str">
            <v>265560</v>
          </cell>
          <cell r="C702" t="str">
            <v>2023</v>
          </cell>
          <cell r="D702" t="str">
            <v>12</v>
          </cell>
          <cell r="E702" t="str">
            <v>운송장비·부품</v>
          </cell>
          <cell r="F702">
            <v>0.89</v>
          </cell>
          <cell r="G702" t="str">
            <v>-</v>
          </cell>
          <cell r="H702">
            <v>500</v>
          </cell>
          <cell r="I702">
            <v>10690180</v>
          </cell>
          <cell r="J702">
            <v>80</v>
          </cell>
          <cell r="K702">
            <v>14.025</v>
          </cell>
          <cell r="L702">
            <v>855214400</v>
          </cell>
          <cell r="M702">
            <v>0.77</v>
          </cell>
          <cell r="N702">
            <v>85521440000</v>
          </cell>
          <cell r="O702">
            <v>6.07</v>
          </cell>
          <cell r="P702">
            <v>1.1299999999999999</v>
          </cell>
          <cell r="Q702">
            <v>1318</v>
          </cell>
        </row>
        <row r="703">
          <cell r="A703" t="str">
            <v>예스24</v>
          </cell>
          <cell r="B703" t="str">
            <v>053280</v>
          </cell>
          <cell r="C703" t="str">
            <v>2023</v>
          </cell>
          <cell r="D703" t="str">
            <v>12</v>
          </cell>
          <cell r="E703" t="str">
            <v>인터넷</v>
          </cell>
          <cell r="F703">
            <v>0.77</v>
          </cell>
          <cell r="G703" t="str">
            <v>-</v>
          </cell>
          <cell r="H703">
            <v>500</v>
          </cell>
          <cell r="I703">
            <v>25000000</v>
          </cell>
          <cell r="J703">
            <v>200</v>
          </cell>
          <cell r="K703">
            <v>-118.753</v>
          </cell>
          <cell r="L703">
            <v>4997130400</v>
          </cell>
          <cell r="M703">
            <v>4.2</v>
          </cell>
          <cell r="N703">
            <v>104000000000</v>
          </cell>
          <cell r="O703">
            <v>71.72</v>
          </cell>
          <cell r="P703">
            <v>0.56999999999999995</v>
          </cell>
          <cell r="Q703">
            <v>58</v>
          </cell>
        </row>
        <row r="704">
          <cell r="A704" t="str">
            <v>오공</v>
          </cell>
          <cell r="B704" t="str">
            <v>045060</v>
          </cell>
          <cell r="C704" t="str">
            <v>2023</v>
          </cell>
          <cell r="D704" t="str">
            <v>12</v>
          </cell>
          <cell r="E704" t="str">
            <v>화학</v>
          </cell>
          <cell r="F704">
            <v>0.48</v>
          </cell>
          <cell r="G704" t="str">
            <v>-</v>
          </cell>
          <cell r="H704">
            <v>500</v>
          </cell>
          <cell r="I704">
            <v>16941974</v>
          </cell>
          <cell r="J704">
            <v>50</v>
          </cell>
          <cell r="K704">
            <v>9.4469999999999992</v>
          </cell>
          <cell r="L704">
            <v>847098700</v>
          </cell>
          <cell r="M704">
            <v>1.5</v>
          </cell>
          <cell r="N704">
            <v>43540873180</v>
          </cell>
          <cell r="O704">
            <v>5.48</v>
          </cell>
          <cell r="P704">
            <v>0.37</v>
          </cell>
          <cell r="Q704">
            <v>469</v>
          </cell>
        </row>
        <row r="705">
          <cell r="A705" t="str">
            <v>오디텍</v>
          </cell>
          <cell r="B705" t="str">
            <v>080520</v>
          </cell>
          <cell r="C705" t="str">
            <v>2023</v>
          </cell>
          <cell r="D705" t="str">
            <v>12</v>
          </cell>
          <cell r="E705" t="str">
            <v>반도체</v>
          </cell>
          <cell r="F705">
            <v>0.59</v>
          </cell>
          <cell r="G705" t="str">
            <v>-</v>
          </cell>
          <cell r="H705">
            <v>500</v>
          </cell>
          <cell r="I705">
            <v>11746609</v>
          </cell>
          <cell r="J705">
            <v>100</v>
          </cell>
          <cell r="K705">
            <v>35.86</v>
          </cell>
          <cell r="L705">
            <v>1057878900</v>
          </cell>
          <cell r="M705">
            <v>2.1</v>
          </cell>
          <cell r="N705">
            <v>37882814025</v>
          </cell>
          <cell r="O705">
            <v>6.19</v>
          </cell>
          <cell r="P705">
            <v>0.26</v>
          </cell>
          <cell r="Q705">
            <v>521</v>
          </cell>
        </row>
        <row r="706">
          <cell r="A706" t="str">
            <v>오뚜기</v>
          </cell>
          <cell r="B706" t="str">
            <v>007310</v>
          </cell>
          <cell r="C706" t="str">
            <v>2023</v>
          </cell>
          <cell r="D706" t="str">
            <v>12</v>
          </cell>
          <cell r="E706" t="str">
            <v>음식료·담배</v>
          </cell>
          <cell r="F706">
            <v>1.7</v>
          </cell>
          <cell r="G706" t="str">
            <v>-</v>
          </cell>
          <cell r="H706">
            <v>5000</v>
          </cell>
          <cell r="I706">
            <v>4007830</v>
          </cell>
          <cell r="J706">
            <v>9000</v>
          </cell>
          <cell r="K706">
            <v>19.145</v>
          </cell>
          <cell r="L706">
            <v>30953943000</v>
          </cell>
          <cell r="M706">
            <v>2.2999999999999998</v>
          </cell>
          <cell r="N706">
            <v>1565057615000</v>
          </cell>
          <cell r="O706">
            <v>9.75</v>
          </cell>
          <cell r="P706">
            <v>0.65</v>
          </cell>
          <cell r="Q706">
            <v>40048</v>
          </cell>
        </row>
        <row r="707">
          <cell r="A707" t="str">
            <v>오로라</v>
          </cell>
          <cell r="B707" t="str">
            <v>039830</v>
          </cell>
          <cell r="C707" t="str">
            <v>2023</v>
          </cell>
          <cell r="D707" t="str">
            <v>12</v>
          </cell>
          <cell r="E707" t="str">
            <v>일반서비스</v>
          </cell>
          <cell r="F707">
            <v>0.56000000000000005</v>
          </cell>
          <cell r="G707" t="str">
            <v>-</v>
          </cell>
          <cell r="H707">
            <v>500</v>
          </cell>
          <cell r="I707">
            <v>10762890</v>
          </cell>
          <cell r="J707">
            <v>150</v>
          </cell>
          <cell r="K707">
            <v>24.841999999999999</v>
          </cell>
          <cell r="L707">
            <v>1504183500</v>
          </cell>
          <cell r="M707">
            <v>2.0699999999999998</v>
          </cell>
          <cell r="N707">
            <v>168762115200</v>
          </cell>
          <cell r="O707">
            <v>24.69</v>
          </cell>
          <cell r="P707">
            <v>1.03</v>
          </cell>
          <cell r="Q707">
            <v>635</v>
          </cell>
        </row>
        <row r="708">
          <cell r="A708" t="str">
            <v>오리엔탈정공</v>
          </cell>
          <cell r="B708" t="str">
            <v>014940</v>
          </cell>
          <cell r="C708" t="str">
            <v>2023</v>
          </cell>
          <cell r="D708" t="str">
            <v>12</v>
          </cell>
          <cell r="E708" t="str">
            <v>기계·장비</v>
          </cell>
          <cell r="F708">
            <v>0.49</v>
          </cell>
          <cell r="G708" t="str">
            <v>-</v>
          </cell>
          <cell r="H708">
            <v>500</v>
          </cell>
          <cell r="I708">
            <v>45573661</v>
          </cell>
          <cell r="J708">
            <v>50</v>
          </cell>
          <cell r="K708">
            <v>25.562999999999999</v>
          </cell>
          <cell r="L708">
            <v>2277364450</v>
          </cell>
          <cell r="M708">
            <v>1.7</v>
          </cell>
          <cell r="N708">
            <v>313091051070</v>
          </cell>
          <cell r="O708">
            <v>12.01</v>
          </cell>
          <cell r="P708">
            <v>2.84</v>
          </cell>
          <cell r="Q708">
            <v>572</v>
          </cell>
        </row>
        <row r="709">
          <cell r="A709" t="str">
            <v>오리온</v>
          </cell>
          <cell r="B709" t="str">
            <v>271560</v>
          </cell>
          <cell r="C709" t="str">
            <v>2023</v>
          </cell>
          <cell r="D709" t="str">
            <v>12</v>
          </cell>
          <cell r="E709" t="str">
            <v>음식료·담배</v>
          </cell>
          <cell r="F709">
            <v>1.7</v>
          </cell>
          <cell r="G709" t="str">
            <v>-</v>
          </cell>
          <cell r="H709">
            <v>500</v>
          </cell>
          <cell r="I709">
            <v>39536132</v>
          </cell>
          <cell r="J709">
            <v>1250</v>
          </cell>
          <cell r="K709">
            <v>12.835000000000001</v>
          </cell>
          <cell r="L709">
            <v>49410985000</v>
          </cell>
          <cell r="M709">
            <v>1.1000000000000001</v>
          </cell>
          <cell r="N709">
            <v>4329206454000</v>
          </cell>
          <cell r="O709">
            <v>8.25</v>
          </cell>
          <cell r="P709">
            <v>1.25</v>
          </cell>
          <cell r="Q709">
            <v>13271</v>
          </cell>
        </row>
        <row r="710">
          <cell r="A710" t="str">
            <v>오리온홀딩스</v>
          </cell>
          <cell r="B710" t="str">
            <v>001800</v>
          </cell>
          <cell r="C710" t="str">
            <v>2023</v>
          </cell>
          <cell r="D710" t="str">
            <v>12</v>
          </cell>
          <cell r="E710" t="str">
            <v>금융</v>
          </cell>
          <cell r="F710">
            <v>3.86</v>
          </cell>
          <cell r="G710" t="str">
            <v>-</v>
          </cell>
          <cell r="H710">
            <v>500</v>
          </cell>
          <cell r="I710">
            <v>62645422</v>
          </cell>
          <cell r="J710">
            <v>750</v>
          </cell>
          <cell r="K710">
            <v>15.536</v>
          </cell>
          <cell r="L710">
            <v>45117489750</v>
          </cell>
          <cell r="M710">
            <v>4.9000000000000004</v>
          </cell>
          <cell r="N710">
            <v>1256040711100</v>
          </cell>
          <cell r="O710">
            <v>7.51</v>
          </cell>
          <cell r="P710">
            <v>0.51</v>
          </cell>
          <cell r="Q710">
            <v>2670</v>
          </cell>
        </row>
        <row r="711">
          <cell r="A711" t="str">
            <v>오리콤</v>
          </cell>
          <cell r="B711" t="str">
            <v>010470</v>
          </cell>
          <cell r="C711" t="str">
            <v>2023</v>
          </cell>
          <cell r="D711" t="str">
            <v>12</v>
          </cell>
          <cell r="E711" t="str">
            <v>일반서비스</v>
          </cell>
          <cell r="F711">
            <v>0.56000000000000005</v>
          </cell>
          <cell r="G711" t="str">
            <v>-</v>
          </cell>
          <cell r="H711">
            <v>1000</v>
          </cell>
          <cell r="I711">
            <v>11975050</v>
          </cell>
          <cell r="J711">
            <v>270</v>
          </cell>
          <cell r="K711">
            <v>31.858000000000001</v>
          </cell>
          <cell r="L711">
            <v>3133278450</v>
          </cell>
          <cell r="M711">
            <v>2.4</v>
          </cell>
          <cell r="N711">
            <v>73167555500</v>
          </cell>
          <cell r="O711">
            <v>7.22</v>
          </cell>
          <cell r="P711">
            <v>0.56999999999999995</v>
          </cell>
          <cell r="Q711">
            <v>846</v>
          </cell>
        </row>
        <row r="712">
          <cell r="A712" t="str">
            <v>오상헬스케어</v>
          </cell>
          <cell r="B712" t="str">
            <v>036220</v>
          </cell>
          <cell r="C712" t="str">
            <v>2023</v>
          </cell>
          <cell r="D712" t="str">
            <v>12</v>
          </cell>
          <cell r="E712" t="str">
            <v>-</v>
          </cell>
          <cell r="F712" t="str">
            <v>-</v>
          </cell>
          <cell r="G712" t="str">
            <v>-</v>
          </cell>
          <cell r="H712" t="str">
            <v>-</v>
          </cell>
          <cell r="I712" t="str">
            <v>-</v>
          </cell>
          <cell r="J712">
            <v>2000</v>
          </cell>
          <cell r="K712">
            <v>21.573</v>
          </cell>
          <cell r="L712">
            <v>25168660000</v>
          </cell>
          <cell r="M712" t="str">
            <v>-</v>
          </cell>
          <cell r="N712">
            <v>263781182880</v>
          </cell>
          <cell r="O712" t="str">
            <v>-</v>
          </cell>
          <cell r="P712">
            <v>0.87</v>
          </cell>
          <cell r="Q712" t="str">
            <v>-</v>
          </cell>
        </row>
        <row r="713">
          <cell r="A713" t="str">
            <v>오스템</v>
          </cell>
          <cell r="B713" t="str">
            <v>031510</v>
          </cell>
          <cell r="C713" t="str">
            <v>2023</v>
          </cell>
          <cell r="D713" t="str">
            <v>12</v>
          </cell>
          <cell r="E713" t="str">
            <v>운송장비·부품</v>
          </cell>
          <cell r="F713">
            <v>0.89</v>
          </cell>
          <cell r="G713" t="str">
            <v>-</v>
          </cell>
          <cell r="H713">
            <v>500</v>
          </cell>
          <cell r="I713">
            <v>28000000</v>
          </cell>
          <cell r="J713">
            <v>50</v>
          </cell>
          <cell r="K713">
            <v>17.898</v>
          </cell>
          <cell r="L713">
            <v>1332500000</v>
          </cell>
          <cell r="M713">
            <v>2.66</v>
          </cell>
          <cell r="N713">
            <v>28840000000</v>
          </cell>
          <cell r="O713" t="str">
            <v>-</v>
          </cell>
          <cell r="P713">
            <v>0.4</v>
          </cell>
          <cell r="Q713" t="str">
            <v>-</v>
          </cell>
        </row>
        <row r="714">
          <cell r="A714" t="str">
            <v>오이솔루션</v>
          </cell>
          <cell r="B714" t="str">
            <v>138080</v>
          </cell>
          <cell r="C714" t="str">
            <v>2023</v>
          </cell>
          <cell r="D714" t="str">
            <v>12</v>
          </cell>
          <cell r="E714" t="str">
            <v>통신장비</v>
          </cell>
          <cell r="F714">
            <v>0.53</v>
          </cell>
          <cell r="G714" t="str">
            <v>-</v>
          </cell>
          <cell r="H714">
            <v>500</v>
          </cell>
          <cell r="I714">
            <v>10624095</v>
          </cell>
          <cell r="J714">
            <v>100</v>
          </cell>
          <cell r="K714">
            <v>-2.2320000000000002</v>
          </cell>
          <cell r="L714">
            <v>754871400</v>
          </cell>
          <cell r="M714">
            <v>0.8</v>
          </cell>
          <cell r="N714">
            <v>103372444350</v>
          </cell>
          <cell r="O714" t="str">
            <v>-</v>
          </cell>
          <cell r="P714">
            <v>1.32</v>
          </cell>
          <cell r="Q714" t="str">
            <v>-</v>
          </cell>
        </row>
        <row r="715">
          <cell r="A715" t="str">
            <v>오텍</v>
          </cell>
          <cell r="B715" t="str">
            <v>067170</v>
          </cell>
          <cell r="C715" t="str">
            <v>2023</v>
          </cell>
          <cell r="D715" t="str">
            <v>12</v>
          </cell>
          <cell r="E715" t="str">
            <v>운송장비·부품</v>
          </cell>
          <cell r="F715">
            <v>0.89</v>
          </cell>
          <cell r="G715" t="str">
            <v>-</v>
          </cell>
          <cell r="H715">
            <v>500</v>
          </cell>
          <cell r="I715">
            <v>15391605</v>
          </cell>
          <cell r="J715">
            <v>100</v>
          </cell>
          <cell r="K715">
            <v>-6.8639999999999999</v>
          </cell>
          <cell r="L715">
            <v>1420568900</v>
          </cell>
          <cell r="M715">
            <v>2.23</v>
          </cell>
          <cell r="N715">
            <v>31706706300</v>
          </cell>
          <cell r="O715" t="str">
            <v>-</v>
          </cell>
          <cell r="P715">
            <v>0.34</v>
          </cell>
          <cell r="Q715" t="str">
            <v>-</v>
          </cell>
        </row>
        <row r="716">
          <cell r="A716" t="str">
            <v>오파스넷</v>
          </cell>
          <cell r="B716" t="str">
            <v>173130</v>
          </cell>
          <cell r="C716" t="str">
            <v>2023</v>
          </cell>
          <cell r="D716" t="str">
            <v>12</v>
          </cell>
          <cell r="E716" t="str">
            <v>소프트웨어</v>
          </cell>
          <cell r="F716">
            <v>0.55000000000000004</v>
          </cell>
          <cell r="G716" t="str">
            <v>0.1 / (2023-12-31)</v>
          </cell>
          <cell r="H716">
            <v>500</v>
          </cell>
          <cell r="I716">
            <v>11860430</v>
          </cell>
          <cell r="J716">
            <v>100</v>
          </cell>
          <cell r="K716">
            <v>11.339</v>
          </cell>
          <cell r="L716">
            <v>1186043000</v>
          </cell>
          <cell r="M716">
            <v>0.7</v>
          </cell>
          <cell r="N716">
            <v>84280215580</v>
          </cell>
          <cell r="O716">
            <v>8.83</v>
          </cell>
          <cell r="P716">
            <v>1.56</v>
          </cell>
          <cell r="Q716">
            <v>732</v>
          </cell>
        </row>
        <row r="717">
          <cell r="A717" t="str">
            <v>오픈베이스</v>
          </cell>
          <cell r="B717" t="str">
            <v>049480</v>
          </cell>
          <cell r="C717" t="str">
            <v>2023</v>
          </cell>
          <cell r="D717" t="str">
            <v>12</v>
          </cell>
          <cell r="E717" t="str">
            <v>컴퓨터서비스</v>
          </cell>
          <cell r="F717">
            <v>0.75</v>
          </cell>
          <cell r="G717" t="str">
            <v>-</v>
          </cell>
          <cell r="H717">
            <v>500</v>
          </cell>
          <cell r="I717">
            <v>31422383</v>
          </cell>
          <cell r="J717">
            <v>25</v>
          </cell>
          <cell r="K717">
            <v>13.635999999999999</v>
          </cell>
          <cell r="L717">
            <v>785559575</v>
          </cell>
          <cell r="M717">
            <v>0.9</v>
          </cell>
          <cell r="N717">
            <v>78084621755</v>
          </cell>
          <cell r="O717">
            <v>9.9</v>
          </cell>
          <cell r="P717">
            <v>0.87</v>
          </cell>
          <cell r="Q717">
            <v>251</v>
          </cell>
        </row>
        <row r="718">
          <cell r="A718" t="str">
            <v>옵투스제약</v>
          </cell>
          <cell r="B718" t="str">
            <v>131030</v>
          </cell>
          <cell r="C718" t="str">
            <v>2023</v>
          </cell>
          <cell r="D718" t="str">
            <v>12</v>
          </cell>
          <cell r="E718" t="str">
            <v>제약</v>
          </cell>
          <cell r="F718">
            <v>0.41</v>
          </cell>
          <cell r="G718" t="str">
            <v>-</v>
          </cell>
          <cell r="H718">
            <v>500</v>
          </cell>
          <cell r="I718">
            <v>16153162</v>
          </cell>
          <cell r="J718">
            <v>100</v>
          </cell>
          <cell r="K718">
            <v>14.180999999999999</v>
          </cell>
          <cell r="L718">
            <v>1525924200</v>
          </cell>
          <cell r="M718">
            <v>1.9</v>
          </cell>
          <cell r="N718">
            <v>110810691320</v>
          </cell>
          <cell r="O718">
            <v>10.16</v>
          </cell>
          <cell r="P718">
            <v>0.73</v>
          </cell>
          <cell r="Q718">
            <v>675</v>
          </cell>
        </row>
        <row r="719">
          <cell r="A719" t="str">
            <v>옵티시스</v>
          </cell>
          <cell r="B719" t="str">
            <v>109080</v>
          </cell>
          <cell r="C719" t="str">
            <v>2023</v>
          </cell>
          <cell r="D719" t="str">
            <v>12</v>
          </cell>
          <cell r="E719" t="str">
            <v>통신장비</v>
          </cell>
          <cell r="F719">
            <v>0.53</v>
          </cell>
          <cell r="G719" t="str">
            <v>-</v>
          </cell>
          <cell r="H719">
            <v>500</v>
          </cell>
          <cell r="I719">
            <v>5636000</v>
          </cell>
          <cell r="J719">
            <v>100</v>
          </cell>
          <cell r="K719">
            <v>20.981000000000002</v>
          </cell>
          <cell r="L719">
            <v>484032800</v>
          </cell>
          <cell r="M719">
            <v>1</v>
          </cell>
          <cell r="N719">
            <v>54838280000</v>
          </cell>
          <cell r="O719">
            <v>9.82</v>
          </cell>
          <cell r="P719">
            <v>0.82</v>
          </cell>
          <cell r="Q719">
            <v>991</v>
          </cell>
        </row>
        <row r="720">
          <cell r="A720" t="str">
            <v>와이솔</v>
          </cell>
          <cell r="B720" t="str">
            <v>122990</v>
          </cell>
          <cell r="C720" t="str">
            <v>2023</v>
          </cell>
          <cell r="D720" t="str">
            <v>12</v>
          </cell>
          <cell r="E720" t="str">
            <v>반도체</v>
          </cell>
          <cell r="F720">
            <v>0.59</v>
          </cell>
          <cell r="G720" t="str">
            <v>-</v>
          </cell>
          <cell r="H720">
            <v>500</v>
          </cell>
          <cell r="I720">
            <v>28186941</v>
          </cell>
          <cell r="J720">
            <v>250</v>
          </cell>
          <cell r="K720">
            <v>52.372</v>
          </cell>
          <cell r="L720">
            <v>6917883250</v>
          </cell>
          <cell r="M720">
            <v>3.5</v>
          </cell>
          <cell r="N720">
            <v>164922336680</v>
          </cell>
          <cell r="O720">
            <v>14.94</v>
          </cell>
          <cell r="P720">
            <v>0.46</v>
          </cell>
          <cell r="Q720">
            <v>399</v>
          </cell>
        </row>
        <row r="721">
          <cell r="A721" t="str">
            <v>와이어블</v>
          </cell>
          <cell r="B721" t="str">
            <v>065530</v>
          </cell>
          <cell r="C721" t="str">
            <v>2023</v>
          </cell>
          <cell r="D721" t="str">
            <v>12</v>
          </cell>
          <cell r="E721" t="str">
            <v>통신서비스</v>
          </cell>
          <cell r="F721">
            <v>1.04</v>
          </cell>
          <cell r="G721" t="str">
            <v>-</v>
          </cell>
          <cell r="H721">
            <v>500</v>
          </cell>
          <cell r="I721">
            <v>52860000</v>
          </cell>
          <cell r="J721">
            <v>50</v>
          </cell>
          <cell r="K721">
            <v>102.22</v>
          </cell>
          <cell r="L721">
            <v>2391937950</v>
          </cell>
          <cell r="M721">
            <v>2.7</v>
          </cell>
          <cell r="N721">
            <v>69828060000</v>
          </cell>
          <cell r="O721">
            <v>20.97</v>
          </cell>
          <cell r="P721">
            <v>0.83</v>
          </cell>
          <cell r="Q721">
            <v>63</v>
          </cell>
        </row>
        <row r="722">
          <cell r="A722" t="str">
            <v>와이엔텍</v>
          </cell>
          <cell r="B722" t="str">
            <v>067900</v>
          </cell>
          <cell r="C722" t="str">
            <v>2023</v>
          </cell>
          <cell r="D722" t="str">
            <v>12</v>
          </cell>
          <cell r="E722" t="str">
            <v>일반서비스</v>
          </cell>
          <cell r="F722">
            <v>0.56000000000000005</v>
          </cell>
          <cell r="G722" t="str">
            <v>-</v>
          </cell>
          <cell r="H722">
            <v>500</v>
          </cell>
          <cell r="I722">
            <v>18199659</v>
          </cell>
          <cell r="J722">
            <v>50</v>
          </cell>
          <cell r="K722">
            <v>3.7589999999999999</v>
          </cell>
          <cell r="L722">
            <v>904982950</v>
          </cell>
          <cell r="M722">
            <v>0.69</v>
          </cell>
          <cell r="N722">
            <v>122847698250</v>
          </cell>
          <cell r="O722">
            <v>3.9</v>
          </cell>
          <cell r="P722">
            <v>0.4</v>
          </cell>
          <cell r="Q722">
            <v>1730</v>
          </cell>
        </row>
        <row r="723">
          <cell r="A723" t="str">
            <v>와이엠씨</v>
          </cell>
          <cell r="B723" t="str">
            <v>155650</v>
          </cell>
          <cell r="C723" t="str">
            <v>2023</v>
          </cell>
          <cell r="D723" t="str">
            <v>12</v>
          </cell>
          <cell r="E723" t="str">
            <v>IT부품</v>
          </cell>
          <cell r="F723">
            <v>0.66</v>
          </cell>
          <cell r="G723" t="str">
            <v>-</v>
          </cell>
          <cell r="H723">
            <v>500</v>
          </cell>
          <cell r="I723">
            <v>19474358</v>
          </cell>
          <cell r="J723">
            <v>200</v>
          </cell>
          <cell r="K723">
            <v>24.596</v>
          </cell>
          <cell r="L723">
            <v>3641862400</v>
          </cell>
          <cell r="M723">
            <v>3.5</v>
          </cell>
          <cell r="N723">
            <v>75073650090</v>
          </cell>
          <cell r="O723">
            <v>10.62</v>
          </cell>
          <cell r="P723">
            <v>0.6</v>
          </cell>
          <cell r="Q723">
            <v>363</v>
          </cell>
        </row>
        <row r="724">
          <cell r="A724" t="str">
            <v>와이엠텍</v>
          </cell>
          <cell r="B724" t="str">
            <v>273640</v>
          </cell>
          <cell r="C724" t="str">
            <v>2023</v>
          </cell>
          <cell r="D724" t="str">
            <v>12</v>
          </cell>
          <cell r="E724" t="str">
            <v>전기·전자</v>
          </cell>
          <cell r="F724">
            <v>0.23</v>
          </cell>
          <cell r="G724" t="str">
            <v>-</v>
          </cell>
          <cell r="H724">
            <v>500</v>
          </cell>
          <cell r="I724">
            <v>10966000</v>
          </cell>
          <cell r="J724">
            <v>180</v>
          </cell>
          <cell r="K724">
            <v>29.015000000000001</v>
          </cell>
          <cell r="L724">
            <v>1937615940</v>
          </cell>
          <cell r="M724">
            <v>1.17</v>
          </cell>
          <cell r="N724">
            <v>108673060000</v>
          </cell>
          <cell r="O724">
            <v>22.27</v>
          </cell>
          <cell r="P724">
            <v>1.83</v>
          </cell>
          <cell r="Q724">
            <v>445</v>
          </cell>
        </row>
        <row r="725">
          <cell r="A725" t="str">
            <v>와이지엔터테인먼트</v>
          </cell>
          <cell r="B725" t="str">
            <v>122870</v>
          </cell>
          <cell r="C725" t="str">
            <v>2023</v>
          </cell>
          <cell r="D725" t="str">
            <v>12</v>
          </cell>
          <cell r="E725" t="str">
            <v>오락·문화</v>
          </cell>
          <cell r="F725">
            <v>0.41</v>
          </cell>
          <cell r="G725" t="str">
            <v>-</v>
          </cell>
          <cell r="H725">
            <v>500</v>
          </cell>
          <cell r="I725">
            <v>18680629</v>
          </cell>
          <cell r="J725">
            <v>300</v>
          </cell>
          <cell r="K725">
            <v>7.226</v>
          </cell>
          <cell r="L725">
            <v>5562899400</v>
          </cell>
          <cell r="M725">
            <v>0.59</v>
          </cell>
          <cell r="N725">
            <v>1852282955900</v>
          </cell>
          <cell r="O725">
            <v>99.2</v>
          </cell>
          <cell r="P725">
            <v>3.8</v>
          </cell>
          <cell r="Q725">
            <v>999</v>
          </cell>
        </row>
        <row r="726">
          <cell r="A726" t="str">
            <v>와이지-원</v>
          </cell>
          <cell r="B726" t="str">
            <v>019210</v>
          </cell>
          <cell r="C726" t="str">
            <v>2023</v>
          </cell>
          <cell r="D726" t="str">
            <v>12</v>
          </cell>
          <cell r="E726" t="str">
            <v>금속</v>
          </cell>
          <cell r="F726">
            <v>0.94</v>
          </cell>
          <cell r="G726" t="str">
            <v>-</v>
          </cell>
          <cell r="H726">
            <v>500</v>
          </cell>
          <cell r="I726">
            <v>30573819</v>
          </cell>
          <cell r="J726">
            <v>280</v>
          </cell>
          <cell r="K726">
            <v>39.314</v>
          </cell>
          <cell r="L726">
            <v>9574243840</v>
          </cell>
          <cell r="M726">
            <v>4.7</v>
          </cell>
          <cell r="N726">
            <v>187006171830</v>
          </cell>
          <cell r="O726">
            <v>11.85</v>
          </cell>
          <cell r="P726">
            <v>0.52</v>
          </cell>
          <cell r="Q726">
            <v>470</v>
          </cell>
        </row>
        <row r="727">
          <cell r="A727" t="str">
            <v>와토스코리아</v>
          </cell>
          <cell r="B727" t="str">
            <v>079000</v>
          </cell>
          <cell r="C727" t="str">
            <v>2023</v>
          </cell>
          <cell r="D727" t="str">
            <v>12</v>
          </cell>
          <cell r="E727" t="str">
            <v>화학</v>
          </cell>
          <cell r="F727">
            <v>0.48</v>
          </cell>
          <cell r="G727" t="str">
            <v>-</v>
          </cell>
          <cell r="H727">
            <v>500</v>
          </cell>
          <cell r="I727">
            <v>7200000</v>
          </cell>
          <cell r="J727">
            <v>200</v>
          </cell>
          <cell r="K727">
            <v>53.982999999999997</v>
          </cell>
          <cell r="L727">
            <v>1439721400</v>
          </cell>
          <cell r="M727">
            <v>4</v>
          </cell>
          <cell r="N727">
            <v>38952000000</v>
          </cell>
          <cell r="O727">
            <v>18.72</v>
          </cell>
          <cell r="P727">
            <v>0.48</v>
          </cell>
          <cell r="Q727">
            <v>289</v>
          </cell>
        </row>
        <row r="728">
          <cell r="A728" t="str">
            <v>우리금융지주</v>
          </cell>
          <cell r="B728" t="str">
            <v>316140</v>
          </cell>
          <cell r="C728" t="str">
            <v>2023</v>
          </cell>
          <cell r="D728" t="str">
            <v>12</v>
          </cell>
          <cell r="E728" t="str">
            <v>금융</v>
          </cell>
          <cell r="F728">
            <v>3.86</v>
          </cell>
          <cell r="G728" t="str">
            <v>-</v>
          </cell>
          <cell r="H728">
            <v>5000</v>
          </cell>
          <cell r="I728">
            <v>751949461</v>
          </cell>
          <cell r="J728">
            <v>1000</v>
          </cell>
          <cell r="K728">
            <v>28.448</v>
          </cell>
          <cell r="L728">
            <v>747302121920</v>
          </cell>
          <cell r="M728">
            <v>6.7</v>
          </cell>
          <cell r="N728">
            <v>18898953700450</v>
          </cell>
          <cell r="O728">
            <v>6.44</v>
          </cell>
          <cell r="P728">
            <v>0.55000000000000004</v>
          </cell>
          <cell r="Q728">
            <v>3950</v>
          </cell>
        </row>
        <row r="729">
          <cell r="A729" t="str">
            <v>우리산업</v>
          </cell>
          <cell r="B729" t="str">
            <v>215360</v>
          </cell>
          <cell r="C729" t="str">
            <v>2023</v>
          </cell>
          <cell r="D729" t="str">
            <v>12</v>
          </cell>
          <cell r="E729" t="str">
            <v>운송장비·부품</v>
          </cell>
          <cell r="F729">
            <v>0.89</v>
          </cell>
          <cell r="G729" t="str">
            <v>-</v>
          </cell>
          <cell r="H729">
            <v>500</v>
          </cell>
          <cell r="I729">
            <v>9132163</v>
          </cell>
          <cell r="J729">
            <v>165</v>
          </cell>
          <cell r="K729">
            <v>8.4629999999999992</v>
          </cell>
          <cell r="L729">
            <v>1506806895</v>
          </cell>
          <cell r="M729">
            <v>1.2</v>
          </cell>
          <cell r="N729">
            <v>81915502110</v>
          </cell>
          <cell r="O729">
            <v>6.24</v>
          </cell>
          <cell r="P729">
            <v>0.75</v>
          </cell>
          <cell r="Q729">
            <v>1438</v>
          </cell>
        </row>
        <row r="730">
          <cell r="A730" t="str">
            <v>우리산업홀딩스</v>
          </cell>
          <cell r="B730" t="str">
            <v>072470</v>
          </cell>
          <cell r="C730" t="str">
            <v>2023</v>
          </cell>
          <cell r="D730" t="str">
            <v>12</v>
          </cell>
          <cell r="E730" t="str">
            <v>운송장비·부품</v>
          </cell>
          <cell r="F730">
            <v>0.89</v>
          </cell>
          <cell r="G730" t="str">
            <v>-</v>
          </cell>
          <cell r="H730">
            <v>500</v>
          </cell>
          <cell r="I730">
            <v>18887341</v>
          </cell>
          <cell r="J730">
            <v>50</v>
          </cell>
          <cell r="K730">
            <v>6.2220000000000004</v>
          </cell>
          <cell r="L730">
            <v>944186450</v>
          </cell>
          <cell r="M730">
            <v>1.4</v>
          </cell>
          <cell r="N730">
            <v>60628364610</v>
          </cell>
          <cell r="O730">
            <v>139.57</v>
          </cell>
          <cell r="P730">
            <v>0.45</v>
          </cell>
          <cell r="Q730">
            <v>23</v>
          </cell>
        </row>
        <row r="731">
          <cell r="A731" t="str">
            <v>우리손에프앤지</v>
          </cell>
          <cell r="B731" t="str">
            <v>073560</v>
          </cell>
          <cell r="C731" t="str">
            <v>2023</v>
          </cell>
          <cell r="D731" t="str">
            <v>12</v>
          </cell>
          <cell r="E731" t="str">
            <v>음식료·담배</v>
          </cell>
          <cell r="F731">
            <v>0.97</v>
          </cell>
          <cell r="G731" t="str">
            <v>-</v>
          </cell>
          <cell r="H731">
            <v>500</v>
          </cell>
          <cell r="I731">
            <v>69237643</v>
          </cell>
          <cell r="J731">
            <v>25</v>
          </cell>
          <cell r="K731">
            <v>101.28400000000001</v>
          </cell>
          <cell r="L731">
            <v>1730941075</v>
          </cell>
          <cell r="M731">
            <v>1.62</v>
          </cell>
          <cell r="N731">
            <v>106902920792</v>
          </cell>
          <cell r="O731">
            <v>7.08</v>
          </cell>
          <cell r="P731">
            <v>0.34</v>
          </cell>
          <cell r="Q731">
            <v>218</v>
          </cell>
        </row>
        <row r="732">
          <cell r="A732" t="str">
            <v>우림피티에스</v>
          </cell>
          <cell r="B732" t="str">
            <v>101170</v>
          </cell>
          <cell r="C732" t="str">
            <v>2023</v>
          </cell>
          <cell r="D732" t="str">
            <v>12</v>
          </cell>
          <cell r="E732" t="str">
            <v>기계·장비</v>
          </cell>
          <cell r="F732">
            <v>0.49</v>
          </cell>
          <cell r="G732" t="str">
            <v>-</v>
          </cell>
          <cell r="H732">
            <v>500</v>
          </cell>
          <cell r="I732">
            <v>13500000</v>
          </cell>
          <cell r="J732">
            <v>50</v>
          </cell>
          <cell r="K732">
            <v>13.117000000000001</v>
          </cell>
          <cell r="L732">
            <v>660845100</v>
          </cell>
          <cell r="M732">
            <v>0.8</v>
          </cell>
          <cell r="N732">
            <v>68580000000</v>
          </cell>
          <cell r="O732" t="str">
            <v>-</v>
          </cell>
          <cell r="P732">
            <v>0.83</v>
          </cell>
          <cell r="Q732" t="str">
            <v>-</v>
          </cell>
        </row>
        <row r="733">
          <cell r="A733" t="str">
            <v>우성</v>
          </cell>
          <cell r="B733" t="str">
            <v>006980</v>
          </cell>
          <cell r="C733" t="str">
            <v>2023</v>
          </cell>
          <cell r="D733" t="str">
            <v>12</v>
          </cell>
          <cell r="E733" t="str">
            <v>음식료·담배</v>
          </cell>
          <cell r="F733">
            <v>1.7</v>
          </cell>
          <cell r="G733" t="str">
            <v>-</v>
          </cell>
          <cell r="H733">
            <v>5000</v>
          </cell>
          <cell r="I733">
            <v>3090000</v>
          </cell>
          <cell r="J733">
            <v>300</v>
          </cell>
          <cell r="K733">
            <v>6.9649999999999999</v>
          </cell>
          <cell r="L733">
            <v>770026800</v>
          </cell>
          <cell r="M733">
            <v>1.5</v>
          </cell>
          <cell r="N733">
            <v>51850200000</v>
          </cell>
          <cell r="O733">
            <v>2.19</v>
          </cell>
          <cell r="P733">
            <v>0.22</v>
          </cell>
          <cell r="Q733">
            <v>7672</v>
          </cell>
        </row>
        <row r="734">
          <cell r="A734" t="str">
            <v>우신시스템</v>
          </cell>
          <cell r="B734" t="str">
            <v>017370</v>
          </cell>
          <cell r="C734" t="str">
            <v>2023</v>
          </cell>
          <cell r="D734" t="str">
            <v>12</v>
          </cell>
          <cell r="E734" t="str">
            <v>기계·장비</v>
          </cell>
          <cell r="F734">
            <v>1.1299999999999999</v>
          </cell>
          <cell r="G734" t="str">
            <v>-</v>
          </cell>
          <cell r="H734">
            <v>500</v>
          </cell>
          <cell r="I734">
            <v>18314054</v>
          </cell>
          <cell r="J734">
            <v>50</v>
          </cell>
          <cell r="K734">
            <v>10.462</v>
          </cell>
          <cell r="L734">
            <v>777420100</v>
          </cell>
          <cell r="M734">
            <v>0.6</v>
          </cell>
          <cell r="N734">
            <v>137172264460</v>
          </cell>
          <cell r="O734">
            <v>3.43</v>
          </cell>
          <cell r="P734">
            <v>0.9</v>
          </cell>
          <cell r="Q734">
            <v>2186</v>
          </cell>
        </row>
        <row r="735">
          <cell r="A735" t="str">
            <v>우주일렉트로</v>
          </cell>
          <cell r="B735" t="str">
            <v>065680</v>
          </cell>
          <cell r="C735" t="str">
            <v>2023</v>
          </cell>
          <cell r="D735" t="str">
            <v>12</v>
          </cell>
          <cell r="E735" t="str">
            <v>IT부품</v>
          </cell>
          <cell r="F735">
            <v>0.66</v>
          </cell>
          <cell r="G735" t="str">
            <v>-</v>
          </cell>
          <cell r="H735">
            <v>500</v>
          </cell>
          <cell r="I735">
            <v>9530000</v>
          </cell>
          <cell r="J735">
            <v>150</v>
          </cell>
          <cell r="K735">
            <v>21.47</v>
          </cell>
          <cell r="L735">
            <v>1205770650</v>
          </cell>
          <cell r="M735">
            <v>1</v>
          </cell>
          <cell r="N735">
            <v>389023829100</v>
          </cell>
          <cell r="O735">
            <v>17.02</v>
          </cell>
          <cell r="P735">
            <v>1.37</v>
          </cell>
          <cell r="Q735">
            <v>2474</v>
          </cell>
        </row>
        <row r="736">
          <cell r="A736" t="str">
            <v>우진</v>
          </cell>
          <cell r="B736" t="str">
            <v>105840</v>
          </cell>
          <cell r="C736" t="str">
            <v>2023</v>
          </cell>
          <cell r="D736" t="str">
            <v>12</v>
          </cell>
          <cell r="E736" t="str">
            <v>의료·정밀기기</v>
          </cell>
          <cell r="F736">
            <v>2.77</v>
          </cell>
          <cell r="G736" t="str">
            <v>-</v>
          </cell>
          <cell r="H736">
            <v>500</v>
          </cell>
          <cell r="I736">
            <v>20323614</v>
          </cell>
          <cell r="J736">
            <v>150</v>
          </cell>
          <cell r="K736">
            <v>21.317</v>
          </cell>
          <cell r="L736">
            <v>2972648400</v>
          </cell>
          <cell r="M736">
            <v>1.66</v>
          </cell>
          <cell r="N736">
            <v>225002043800</v>
          </cell>
          <cell r="O736">
            <v>16.22</v>
          </cell>
          <cell r="P736">
            <v>1.1599999999999999</v>
          </cell>
          <cell r="Q736">
            <v>687</v>
          </cell>
        </row>
        <row r="737">
          <cell r="A737" t="str">
            <v>우진엔텍</v>
          </cell>
          <cell r="B737" t="str">
            <v>457550</v>
          </cell>
          <cell r="C737" t="str">
            <v>2023</v>
          </cell>
          <cell r="D737" t="str">
            <v>12</v>
          </cell>
          <cell r="E737" t="str">
            <v>-</v>
          </cell>
          <cell r="F737" t="str">
            <v>-</v>
          </cell>
          <cell r="G737" t="str">
            <v>-</v>
          </cell>
          <cell r="H737" t="str">
            <v>-</v>
          </cell>
          <cell r="I737" t="str">
            <v>-</v>
          </cell>
          <cell r="J737">
            <v>330</v>
          </cell>
          <cell r="K737">
            <v>44.802999999999997</v>
          </cell>
          <cell r="L737">
            <v>2359347870</v>
          </cell>
          <cell r="M737" t="str">
            <v>-</v>
          </cell>
          <cell r="N737">
            <v>248008318250</v>
          </cell>
          <cell r="O737">
            <v>45.34</v>
          </cell>
          <cell r="P737">
            <v>5.23</v>
          </cell>
          <cell r="Q737">
            <v>590</v>
          </cell>
        </row>
        <row r="738">
          <cell r="A738" t="str">
            <v>우진플라임</v>
          </cell>
          <cell r="B738" t="str">
            <v>049800</v>
          </cell>
          <cell r="C738" t="str">
            <v>2023</v>
          </cell>
          <cell r="D738" t="str">
            <v>12</v>
          </cell>
          <cell r="E738" t="str">
            <v>기계·장비</v>
          </cell>
          <cell r="F738">
            <v>1.1299999999999999</v>
          </cell>
          <cell r="G738" t="str">
            <v>-</v>
          </cell>
          <cell r="H738">
            <v>500</v>
          </cell>
          <cell r="I738">
            <v>20000000</v>
          </cell>
          <cell r="J738">
            <v>50</v>
          </cell>
          <cell r="K738">
            <v>16.526</v>
          </cell>
          <cell r="L738">
            <v>1000000000</v>
          </cell>
          <cell r="M738">
            <v>1.63</v>
          </cell>
          <cell r="N738">
            <v>39980000000</v>
          </cell>
          <cell r="O738">
            <v>16.66</v>
          </cell>
          <cell r="P738">
            <v>0.37</v>
          </cell>
          <cell r="Q738">
            <v>120</v>
          </cell>
        </row>
        <row r="739">
          <cell r="A739" t="str">
            <v>워트</v>
          </cell>
          <cell r="B739" t="str">
            <v>396470</v>
          </cell>
          <cell r="C739" t="str">
            <v>2023</v>
          </cell>
          <cell r="D739" t="str">
            <v>12</v>
          </cell>
          <cell r="E739" t="str">
            <v>반도체</v>
          </cell>
          <cell r="F739">
            <v>0.59</v>
          </cell>
          <cell r="G739" t="str">
            <v>-</v>
          </cell>
          <cell r="H739">
            <v>100</v>
          </cell>
          <cell r="I739">
            <v>16120000</v>
          </cell>
          <cell r="J739">
            <v>50</v>
          </cell>
          <cell r="K739">
            <v>36.487000000000002</v>
          </cell>
          <cell r="L739">
            <v>806000000</v>
          </cell>
          <cell r="M739">
            <v>0.5</v>
          </cell>
          <cell r="N739">
            <v>134118400000</v>
          </cell>
          <cell r="O739">
            <v>39.619999999999997</v>
          </cell>
          <cell r="P739">
            <v>2.12</v>
          </cell>
          <cell r="Q739">
            <v>210</v>
          </cell>
        </row>
        <row r="740">
          <cell r="A740" t="str">
            <v>원림</v>
          </cell>
          <cell r="B740" t="str">
            <v>005820</v>
          </cell>
          <cell r="C740" t="str">
            <v>2023</v>
          </cell>
          <cell r="D740" t="str">
            <v>12</v>
          </cell>
          <cell r="E740" t="str">
            <v>섬유·의류</v>
          </cell>
          <cell r="F740">
            <v>2.34</v>
          </cell>
          <cell r="G740" t="str">
            <v>-</v>
          </cell>
          <cell r="H740">
            <v>5000</v>
          </cell>
          <cell r="I740">
            <v>2297970</v>
          </cell>
          <cell r="J740">
            <v>500</v>
          </cell>
          <cell r="K740">
            <v>10.193</v>
          </cell>
          <cell r="L740">
            <v>1028415000</v>
          </cell>
          <cell r="M740">
            <v>2.7</v>
          </cell>
          <cell r="N740">
            <v>35342778600</v>
          </cell>
          <cell r="O740">
            <v>7.84</v>
          </cell>
          <cell r="P740">
            <v>0.26</v>
          </cell>
          <cell r="Q740">
            <v>1961</v>
          </cell>
        </row>
        <row r="741">
          <cell r="A741" t="str">
            <v>원바이오젠</v>
          </cell>
          <cell r="B741" t="str">
            <v>307280</v>
          </cell>
          <cell r="C741" t="str">
            <v>2023</v>
          </cell>
          <cell r="D741" t="str">
            <v>12</v>
          </cell>
          <cell r="E741" t="str">
            <v>제약</v>
          </cell>
          <cell r="F741">
            <v>0.41</v>
          </cell>
          <cell r="G741" t="str">
            <v>-</v>
          </cell>
          <cell r="H741">
            <v>100</v>
          </cell>
          <cell r="I741">
            <v>36959013</v>
          </cell>
          <cell r="J741">
            <v>20</v>
          </cell>
          <cell r="K741">
            <v>11.901999999999999</v>
          </cell>
          <cell r="L741">
            <v>709457560</v>
          </cell>
          <cell r="M741">
            <v>1.3</v>
          </cell>
          <cell r="N741">
            <v>39250468620</v>
          </cell>
          <cell r="O741">
            <v>6.63</v>
          </cell>
          <cell r="P741">
            <v>1.01</v>
          </cell>
          <cell r="Q741">
            <v>801</v>
          </cell>
        </row>
        <row r="742">
          <cell r="A742" t="str">
            <v>원익QnC</v>
          </cell>
          <cell r="B742" t="str">
            <v>074600</v>
          </cell>
          <cell r="C742" t="str">
            <v>2023</v>
          </cell>
          <cell r="D742" t="str">
            <v>12</v>
          </cell>
          <cell r="E742" t="str">
            <v>비금속</v>
          </cell>
          <cell r="F742">
            <v>1.47</v>
          </cell>
          <cell r="G742" t="str">
            <v>-</v>
          </cell>
          <cell r="H742">
            <v>500</v>
          </cell>
          <cell r="I742">
            <v>26288000</v>
          </cell>
          <cell r="J742">
            <v>57</v>
          </cell>
          <cell r="K742">
            <v>2.9380000000000002</v>
          </cell>
          <cell r="L742">
            <v>1498416000</v>
          </cell>
          <cell r="M742">
            <v>0.2</v>
          </cell>
          <cell r="N742">
            <v>483173440000</v>
          </cell>
          <cell r="O742">
            <v>9.5</v>
          </cell>
          <cell r="P742">
            <v>1.04</v>
          </cell>
          <cell r="Q742">
            <v>1934</v>
          </cell>
        </row>
        <row r="743">
          <cell r="A743" t="str">
            <v>원익머트리얼즈</v>
          </cell>
          <cell r="B743" t="str">
            <v>104830</v>
          </cell>
          <cell r="C743" t="str">
            <v>2023</v>
          </cell>
          <cell r="D743" t="str">
            <v>12</v>
          </cell>
          <cell r="E743" t="str">
            <v>반도체</v>
          </cell>
          <cell r="F743">
            <v>0.59</v>
          </cell>
          <cell r="G743" t="str">
            <v>-</v>
          </cell>
          <cell r="H743">
            <v>500</v>
          </cell>
          <cell r="I743">
            <v>12608000</v>
          </cell>
          <cell r="J743">
            <v>150</v>
          </cell>
          <cell r="K743">
            <v>13.66</v>
          </cell>
          <cell r="L743">
            <v>1891200000</v>
          </cell>
          <cell r="M743">
            <v>0.5</v>
          </cell>
          <cell r="N743">
            <v>313939200000</v>
          </cell>
          <cell r="O743">
            <v>9.8699999999999992</v>
          </cell>
          <cell r="P743">
            <v>0.65</v>
          </cell>
          <cell r="Q743">
            <v>2523</v>
          </cell>
        </row>
        <row r="744">
          <cell r="A744" t="str">
            <v>원일특강</v>
          </cell>
          <cell r="B744" t="str">
            <v>012620</v>
          </cell>
          <cell r="C744" t="str">
            <v>2023</v>
          </cell>
          <cell r="D744" t="str">
            <v>12</v>
          </cell>
          <cell r="E744" t="str">
            <v>금속</v>
          </cell>
          <cell r="F744">
            <v>0.94</v>
          </cell>
          <cell r="G744" t="str">
            <v>-</v>
          </cell>
          <cell r="H744">
            <v>500</v>
          </cell>
          <cell r="I744">
            <v>4400000</v>
          </cell>
          <cell r="J744">
            <v>220</v>
          </cell>
          <cell r="K744">
            <v>12.105</v>
          </cell>
          <cell r="L744">
            <v>968000000</v>
          </cell>
          <cell r="M744">
            <v>2.5</v>
          </cell>
          <cell r="N744">
            <v>34980000000</v>
          </cell>
          <cell r="O744">
            <v>5.26</v>
          </cell>
          <cell r="P744">
            <v>0.22</v>
          </cell>
          <cell r="Q744">
            <v>1512</v>
          </cell>
        </row>
        <row r="745">
          <cell r="A745" t="str">
            <v>원준</v>
          </cell>
          <cell r="B745" t="str">
            <v>382840</v>
          </cell>
          <cell r="C745" t="str">
            <v>2023</v>
          </cell>
          <cell r="D745" t="str">
            <v>12</v>
          </cell>
          <cell r="E745" t="str">
            <v>기계·장비</v>
          </cell>
          <cell r="F745">
            <v>0.49</v>
          </cell>
          <cell r="G745" t="str">
            <v>-</v>
          </cell>
          <cell r="H745">
            <v>100</v>
          </cell>
          <cell r="I745">
            <v>15271581</v>
          </cell>
          <cell r="J745">
            <v>200</v>
          </cell>
          <cell r="K745">
            <v>54.344000000000001</v>
          </cell>
          <cell r="L745">
            <v>3037856200</v>
          </cell>
          <cell r="M745">
            <v>1.1000000000000001</v>
          </cell>
          <cell r="N745">
            <v>152104946760</v>
          </cell>
          <cell r="O745">
            <v>40.49</v>
          </cell>
          <cell r="P745">
            <v>1.27</v>
          </cell>
          <cell r="Q745">
            <v>246</v>
          </cell>
        </row>
        <row r="746">
          <cell r="A746" t="str">
            <v>원텍</v>
          </cell>
          <cell r="B746" t="str">
            <v>336570</v>
          </cell>
          <cell r="C746" t="str">
            <v>2023</v>
          </cell>
          <cell r="D746" t="str">
            <v>12</v>
          </cell>
          <cell r="E746" t="str">
            <v>의료·정밀기기</v>
          </cell>
          <cell r="F746">
            <v>0.46</v>
          </cell>
          <cell r="G746" t="str">
            <v>-</v>
          </cell>
          <cell r="H746">
            <v>100</v>
          </cell>
          <cell r="I746">
            <v>88173915</v>
          </cell>
          <cell r="J746">
            <v>50</v>
          </cell>
          <cell r="K746">
            <v>11.352</v>
          </cell>
          <cell r="L746">
            <v>4408506100</v>
          </cell>
          <cell r="M746">
            <v>0.51</v>
          </cell>
          <cell r="N746">
            <v>896989903090</v>
          </cell>
          <cell r="O746">
            <v>30.49</v>
          </cell>
          <cell r="P746">
            <v>7.03</v>
          </cell>
          <cell r="Q746">
            <v>327</v>
          </cell>
        </row>
        <row r="747">
          <cell r="A747" t="str">
            <v>원풍</v>
          </cell>
          <cell r="B747" t="str">
            <v>008370</v>
          </cell>
          <cell r="C747" t="str">
            <v>2023</v>
          </cell>
          <cell r="D747" t="str">
            <v>12</v>
          </cell>
          <cell r="E747" t="str">
            <v>화학</v>
          </cell>
          <cell r="F747">
            <v>0.48</v>
          </cell>
          <cell r="G747" t="str">
            <v>-</v>
          </cell>
          <cell r="H747">
            <v>500</v>
          </cell>
          <cell r="I747">
            <v>12000000</v>
          </cell>
          <cell r="J747">
            <v>220</v>
          </cell>
          <cell r="K747">
            <v>36.578000000000003</v>
          </cell>
          <cell r="L747">
            <v>2462095240</v>
          </cell>
          <cell r="M747">
            <v>4.9800000000000004</v>
          </cell>
          <cell r="N747">
            <v>54840000000</v>
          </cell>
          <cell r="O747">
            <v>7.09</v>
          </cell>
          <cell r="P747">
            <v>0.53</v>
          </cell>
          <cell r="Q747">
            <v>645</v>
          </cell>
        </row>
        <row r="748">
          <cell r="A748" t="str">
            <v>월덱스</v>
          </cell>
          <cell r="B748" t="str">
            <v>101160</v>
          </cell>
          <cell r="C748" t="str">
            <v>2023</v>
          </cell>
          <cell r="D748" t="str">
            <v>12</v>
          </cell>
          <cell r="E748" t="str">
            <v>반도체</v>
          </cell>
          <cell r="F748">
            <v>0.59</v>
          </cell>
          <cell r="G748" t="str">
            <v>-</v>
          </cell>
          <cell r="H748">
            <v>500</v>
          </cell>
          <cell r="I748">
            <v>16510993</v>
          </cell>
          <cell r="J748">
            <v>60</v>
          </cell>
          <cell r="K748">
            <v>1.84</v>
          </cell>
          <cell r="L748">
            <v>990659580</v>
          </cell>
          <cell r="M748">
            <v>0.2</v>
          </cell>
          <cell r="N748">
            <v>347556402650</v>
          </cell>
          <cell r="O748">
            <v>5.34</v>
          </cell>
          <cell r="P748">
            <v>1.1299999999999999</v>
          </cell>
          <cell r="Q748">
            <v>3939</v>
          </cell>
        </row>
        <row r="749">
          <cell r="A749" t="str">
            <v>웹젠</v>
          </cell>
          <cell r="B749" t="str">
            <v>069080</v>
          </cell>
          <cell r="C749" t="str">
            <v>2023</v>
          </cell>
          <cell r="D749" t="str">
            <v>12</v>
          </cell>
          <cell r="E749" t="str">
            <v>디지털컨텐츠</v>
          </cell>
          <cell r="F749">
            <v>0.42</v>
          </cell>
          <cell r="G749" t="str">
            <v>-</v>
          </cell>
          <cell r="H749">
            <v>500</v>
          </cell>
          <cell r="I749">
            <v>34950884</v>
          </cell>
          <cell r="J749">
            <v>300</v>
          </cell>
          <cell r="K749">
            <v>15.356</v>
          </cell>
          <cell r="L749">
            <v>8840044500</v>
          </cell>
          <cell r="M749">
            <v>1.7</v>
          </cell>
          <cell r="N749">
            <v>498944747280</v>
          </cell>
          <cell r="O749">
            <v>7.46</v>
          </cell>
          <cell r="P749">
            <v>0.63</v>
          </cell>
          <cell r="Q749">
            <v>1932</v>
          </cell>
        </row>
        <row r="750">
          <cell r="A750" t="str">
            <v>웹케시</v>
          </cell>
          <cell r="B750" t="str">
            <v>053580</v>
          </cell>
          <cell r="C750" t="str">
            <v>2023</v>
          </cell>
          <cell r="D750" t="str">
            <v>12</v>
          </cell>
          <cell r="E750" t="str">
            <v>금융</v>
          </cell>
          <cell r="F750">
            <v>0.34</v>
          </cell>
          <cell r="G750" t="str">
            <v>-</v>
          </cell>
          <cell r="H750">
            <v>500</v>
          </cell>
          <cell r="I750">
            <v>13636248</v>
          </cell>
          <cell r="J750">
            <v>100</v>
          </cell>
          <cell r="K750">
            <v>23.869</v>
          </cell>
          <cell r="L750">
            <v>1338343700</v>
          </cell>
          <cell r="M750">
            <v>1.07</v>
          </cell>
          <cell r="N750">
            <v>191862009360</v>
          </cell>
          <cell r="O750">
            <v>25.31</v>
          </cell>
          <cell r="P750">
            <v>1.75</v>
          </cell>
          <cell r="Q750">
            <v>556</v>
          </cell>
        </row>
        <row r="751">
          <cell r="A751" t="str">
            <v>위닉스</v>
          </cell>
          <cell r="B751" t="str">
            <v>044340</v>
          </cell>
          <cell r="C751" t="str">
            <v>2023</v>
          </cell>
          <cell r="D751" t="str">
            <v>12</v>
          </cell>
          <cell r="E751" t="str">
            <v>전기·전자</v>
          </cell>
          <cell r="F751">
            <v>0.23</v>
          </cell>
          <cell r="G751" t="str">
            <v>-</v>
          </cell>
          <cell r="H751">
            <v>500</v>
          </cell>
          <cell r="I751">
            <v>17873425</v>
          </cell>
          <cell r="J751">
            <v>300</v>
          </cell>
          <cell r="K751">
            <v>47.418999999999997</v>
          </cell>
          <cell r="L751">
            <v>4742371200</v>
          </cell>
          <cell r="M751">
            <v>2.9</v>
          </cell>
          <cell r="N751">
            <v>117964605000</v>
          </cell>
          <cell r="O751" t="str">
            <v>-</v>
          </cell>
          <cell r="P751">
            <v>0.62</v>
          </cell>
          <cell r="Q751" t="str">
            <v>-</v>
          </cell>
        </row>
        <row r="752">
          <cell r="A752" t="str">
            <v>위더스제약</v>
          </cell>
          <cell r="B752" t="str">
            <v>330350</v>
          </cell>
          <cell r="C752" t="str">
            <v>2023</v>
          </cell>
          <cell r="D752" t="str">
            <v>12</v>
          </cell>
          <cell r="E752" t="str">
            <v>제약</v>
          </cell>
          <cell r="F752">
            <v>0.41</v>
          </cell>
          <cell r="G752" t="str">
            <v>-</v>
          </cell>
          <cell r="H752">
            <v>200</v>
          </cell>
          <cell r="I752">
            <v>13192778</v>
          </cell>
          <cell r="J752">
            <v>100</v>
          </cell>
          <cell r="K752">
            <v>16.573</v>
          </cell>
          <cell r="L752">
            <v>1319031900</v>
          </cell>
          <cell r="M752">
            <v>1.04</v>
          </cell>
          <cell r="N752">
            <v>97959871380</v>
          </cell>
          <cell r="O752">
            <v>20.5</v>
          </cell>
          <cell r="P752">
            <v>1.05</v>
          </cell>
          <cell r="Q752">
            <v>362</v>
          </cell>
        </row>
        <row r="753">
          <cell r="A753" t="str">
            <v>위세아이텍</v>
          </cell>
          <cell r="B753" t="str">
            <v>065370</v>
          </cell>
          <cell r="C753" t="str">
            <v>2023</v>
          </cell>
          <cell r="D753" t="str">
            <v>12</v>
          </cell>
          <cell r="E753" t="str">
            <v>출판·매체복제</v>
          </cell>
          <cell r="F753">
            <v>0.74</v>
          </cell>
          <cell r="G753" t="str">
            <v>-</v>
          </cell>
          <cell r="H753">
            <v>500</v>
          </cell>
          <cell r="I753">
            <v>7383954</v>
          </cell>
          <cell r="J753">
            <v>150</v>
          </cell>
          <cell r="K753">
            <v>-31.626000000000001</v>
          </cell>
          <cell r="L753">
            <v>1041764100</v>
          </cell>
          <cell r="M753">
            <v>1.9</v>
          </cell>
          <cell r="N753">
            <v>51909196620</v>
          </cell>
          <cell r="O753" t="str">
            <v>-</v>
          </cell>
          <cell r="P753">
            <v>1.58</v>
          </cell>
          <cell r="Q753" t="str">
            <v>-</v>
          </cell>
        </row>
        <row r="754">
          <cell r="A754" t="str">
            <v>윈스테크넷</v>
          </cell>
          <cell r="B754" t="str">
            <v>136540</v>
          </cell>
          <cell r="C754" t="str">
            <v>2023</v>
          </cell>
          <cell r="D754" t="str">
            <v>12</v>
          </cell>
          <cell r="E754" t="str">
            <v>소프트웨어</v>
          </cell>
          <cell r="F754">
            <v>0.55000000000000004</v>
          </cell>
          <cell r="G754" t="str">
            <v>-</v>
          </cell>
          <cell r="H754">
            <v>500</v>
          </cell>
          <cell r="I754">
            <v>13864162</v>
          </cell>
          <cell r="J754">
            <v>500</v>
          </cell>
          <cell r="K754">
            <v>29.748000000000001</v>
          </cell>
          <cell r="L754">
            <v>6272049500</v>
          </cell>
          <cell r="M754">
            <v>4</v>
          </cell>
          <cell r="N754">
            <v>155461584360</v>
          </cell>
          <cell r="O754">
            <v>7.85</v>
          </cell>
          <cell r="P754">
            <v>0.79</v>
          </cell>
          <cell r="Q754">
            <v>1613</v>
          </cell>
        </row>
        <row r="755">
          <cell r="A755" t="str">
            <v>윈하이텍</v>
          </cell>
          <cell r="B755" t="str">
            <v>192390</v>
          </cell>
          <cell r="C755" t="str">
            <v>2023</v>
          </cell>
          <cell r="D755" t="str">
            <v>12</v>
          </cell>
          <cell r="E755" t="str">
            <v>금속</v>
          </cell>
          <cell r="F755">
            <v>0.94</v>
          </cell>
          <cell r="G755" t="str">
            <v>-</v>
          </cell>
          <cell r="H755">
            <v>500</v>
          </cell>
          <cell r="I755">
            <v>10924991</v>
          </cell>
          <cell r="J755">
            <v>60</v>
          </cell>
          <cell r="K755">
            <v>10.028</v>
          </cell>
          <cell r="L755">
            <v>655499460</v>
          </cell>
          <cell r="M755">
            <v>1.41</v>
          </cell>
          <cell r="N755">
            <v>30448952040</v>
          </cell>
          <cell r="O755">
            <v>3.88</v>
          </cell>
          <cell r="P755">
            <v>0.39</v>
          </cell>
          <cell r="Q755">
            <v>711</v>
          </cell>
        </row>
        <row r="756">
          <cell r="A756" t="str">
            <v>유나이티드</v>
          </cell>
          <cell r="B756" t="str">
            <v>033270</v>
          </cell>
          <cell r="C756" t="str">
            <v>2023</v>
          </cell>
          <cell r="D756" t="str">
            <v>12</v>
          </cell>
          <cell r="E756" t="str">
            <v>제약</v>
          </cell>
          <cell r="F756">
            <v>0.23</v>
          </cell>
          <cell r="G756" t="str">
            <v>-</v>
          </cell>
          <cell r="H756">
            <v>500</v>
          </cell>
          <cell r="I756">
            <v>16244822</v>
          </cell>
          <cell r="J756">
            <v>420</v>
          </cell>
          <cell r="K756">
            <v>12.725</v>
          </cell>
          <cell r="L756">
            <v>6141352980</v>
          </cell>
          <cell r="M756">
            <v>1.7</v>
          </cell>
          <cell r="N756">
            <v>337293424300</v>
          </cell>
          <cell r="O756">
            <v>9.35</v>
          </cell>
          <cell r="P756">
            <v>0.75</v>
          </cell>
          <cell r="Q756">
            <v>2209</v>
          </cell>
        </row>
        <row r="757">
          <cell r="A757" t="str">
            <v>유니드</v>
          </cell>
          <cell r="B757" t="str">
            <v>014830</v>
          </cell>
          <cell r="C757" t="str">
            <v>2023</v>
          </cell>
          <cell r="D757" t="str">
            <v>12</v>
          </cell>
          <cell r="E757" t="str">
            <v>화학</v>
          </cell>
          <cell r="F757">
            <v>2.11</v>
          </cell>
          <cell r="G757" t="str">
            <v>-</v>
          </cell>
          <cell r="H757">
            <v>5000</v>
          </cell>
          <cell r="I757">
            <v>6767600</v>
          </cell>
          <cell r="J757">
            <v>1600</v>
          </cell>
          <cell r="K757">
            <v>65.308000000000007</v>
          </cell>
          <cell r="L757">
            <v>10622286400</v>
          </cell>
          <cell r="M757">
            <v>2.2999999999999998</v>
          </cell>
          <cell r="N757">
            <v>527872800000</v>
          </cell>
          <cell r="O757">
            <v>6.79</v>
          </cell>
          <cell r="P757">
            <v>0.51</v>
          </cell>
          <cell r="Q757">
            <v>11483</v>
          </cell>
        </row>
        <row r="758">
          <cell r="A758" t="str">
            <v>유니셈</v>
          </cell>
          <cell r="B758" t="str">
            <v>036200</v>
          </cell>
          <cell r="C758" t="str">
            <v>2023</v>
          </cell>
          <cell r="D758" t="str">
            <v>12</v>
          </cell>
          <cell r="E758" t="str">
            <v>반도체</v>
          </cell>
          <cell r="F758">
            <v>0.59</v>
          </cell>
          <cell r="G758" t="str">
            <v>-</v>
          </cell>
          <cell r="H758">
            <v>500</v>
          </cell>
          <cell r="I758">
            <v>30664223</v>
          </cell>
          <cell r="J758">
            <v>80</v>
          </cell>
          <cell r="K758">
            <v>12.909000000000001</v>
          </cell>
          <cell r="L758">
            <v>2353284240</v>
          </cell>
          <cell r="M758">
            <v>1</v>
          </cell>
          <cell r="N758">
            <v>257886115430</v>
          </cell>
          <cell r="O758">
            <v>15.93</v>
          </cell>
          <cell r="P758">
            <v>1.08</v>
          </cell>
          <cell r="Q758">
            <v>528</v>
          </cell>
        </row>
        <row r="759">
          <cell r="A759" t="str">
            <v>유니온</v>
          </cell>
          <cell r="B759" t="str">
            <v>000910</v>
          </cell>
          <cell r="C759" t="str">
            <v>2023</v>
          </cell>
          <cell r="D759" t="str">
            <v>12</v>
          </cell>
          <cell r="E759" t="str">
            <v>비금속</v>
          </cell>
          <cell r="F759">
            <v>4.51</v>
          </cell>
          <cell r="G759" t="str">
            <v>-</v>
          </cell>
          <cell r="H759">
            <v>500</v>
          </cell>
          <cell r="I759">
            <v>15611619</v>
          </cell>
          <cell r="J759">
            <v>125</v>
          </cell>
          <cell r="K759">
            <v>-76.168999999999997</v>
          </cell>
          <cell r="L759">
            <v>1951452375</v>
          </cell>
          <cell r="M759">
            <v>2.2999999999999998</v>
          </cell>
          <cell r="N759">
            <v>76340816910</v>
          </cell>
          <cell r="O759" t="str">
            <v>-</v>
          </cell>
          <cell r="P759">
            <v>0.92</v>
          </cell>
          <cell r="Q759" t="str">
            <v>-</v>
          </cell>
        </row>
        <row r="760">
          <cell r="A760" t="str">
            <v>유니온바이오메트릭스</v>
          </cell>
          <cell r="B760" t="str">
            <v>203450</v>
          </cell>
          <cell r="C760" t="str">
            <v>2023</v>
          </cell>
          <cell r="D760" t="str">
            <v>12</v>
          </cell>
          <cell r="E760" t="str">
            <v>전기·전자</v>
          </cell>
          <cell r="F760">
            <v>0.23</v>
          </cell>
          <cell r="G760" t="str">
            <v>-</v>
          </cell>
          <cell r="H760">
            <v>500</v>
          </cell>
          <cell r="I760">
            <v>14679007</v>
          </cell>
          <cell r="J760">
            <v>70</v>
          </cell>
          <cell r="K760">
            <v>29.436</v>
          </cell>
          <cell r="L760">
            <v>903386610</v>
          </cell>
          <cell r="M760">
            <v>2</v>
          </cell>
          <cell r="N760">
            <v>45967957855</v>
          </cell>
          <cell r="O760">
            <v>8.1999999999999993</v>
          </cell>
          <cell r="P760">
            <v>0.96</v>
          </cell>
          <cell r="Q760">
            <v>398</v>
          </cell>
        </row>
        <row r="761">
          <cell r="A761" t="str">
            <v>유니퀘스트</v>
          </cell>
          <cell r="B761" t="str">
            <v>077500</v>
          </cell>
          <cell r="C761" t="str">
            <v>2023</v>
          </cell>
          <cell r="D761" t="str">
            <v>12</v>
          </cell>
          <cell r="E761" t="str">
            <v>유통</v>
          </cell>
          <cell r="F761">
            <v>2.13</v>
          </cell>
          <cell r="G761" t="str">
            <v>-</v>
          </cell>
          <cell r="H761">
            <v>500</v>
          </cell>
          <cell r="I761">
            <v>21794015</v>
          </cell>
          <cell r="J761">
            <v>200</v>
          </cell>
          <cell r="K761">
            <v>26.437000000000001</v>
          </cell>
          <cell r="L761">
            <v>4320020400</v>
          </cell>
          <cell r="M761">
            <v>3.4</v>
          </cell>
          <cell r="N761">
            <v>129168609960</v>
          </cell>
          <cell r="O761">
            <v>24.41</v>
          </cell>
          <cell r="P761">
            <v>0.56000000000000005</v>
          </cell>
          <cell r="Q761">
            <v>245</v>
          </cell>
        </row>
        <row r="762">
          <cell r="A762" t="str">
            <v>유니크</v>
          </cell>
          <cell r="B762" t="str">
            <v>011320</v>
          </cell>
          <cell r="C762" t="str">
            <v>2023</v>
          </cell>
          <cell r="D762" t="str">
            <v>12</v>
          </cell>
          <cell r="E762" t="str">
            <v>운송장비·부품</v>
          </cell>
          <cell r="F762">
            <v>0.89</v>
          </cell>
          <cell r="G762" t="str">
            <v>-</v>
          </cell>
          <cell r="H762">
            <v>500</v>
          </cell>
          <cell r="I762">
            <v>19320695</v>
          </cell>
          <cell r="J762">
            <v>45</v>
          </cell>
          <cell r="K762">
            <v>13.619</v>
          </cell>
          <cell r="L762">
            <v>869431275</v>
          </cell>
          <cell r="M762">
            <v>0.9</v>
          </cell>
          <cell r="N762">
            <v>73225434050</v>
          </cell>
          <cell r="O762">
            <v>9.5</v>
          </cell>
          <cell r="P762">
            <v>0.59</v>
          </cell>
          <cell r="Q762">
            <v>399</v>
          </cell>
        </row>
        <row r="763">
          <cell r="A763" t="str">
            <v>유니테스트</v>
          </cell>
          <cell r="B763" t="str">
            <v>086390</v>
          </cell>
          <cell r="C763" t="str">
            <v>2023</v>
          </cell>
          <cell r="D763" t="str">
            <v>12</v>
          </cell>
          <cell r="E763" t="str">
            <v>반도체</v>
          </cell>
          <cell r="F763">
            <v>0.59</v>
          </cell>
          <cell r="G763" t="str">
            <v>-</v>
          </cell>
          <cell r="H763">
            <v>500</v>
          </cell>
          <cell r="I763">
            <v>21134126</v>
          </cell>
          <cell r="J763">
            <v>150</v>
          </cell>
          <cell r="K763">
            <v>49.924999999999997</v>
          </cell>
          <cell r="L763">
            <v>3049922550</v>
          </cell>
          <cell r="M763">
            <v>1.2</v>
          </cell>
          <cell r="N763">
            <v>270516812800</v>
          </cell>
          <cell r="O763" t="str">
            <v>-</v>
          </cell>
          <cell r="P763">
            <v>2.2000000000000002</v>
          </cell>
          <cell r="Q763" t="str">
            <v>-</v>
          </cell>
        </row>
        <row r="764">
          <cell r="A764" t="str">
            <v>유니트론텍</v>
          </cell>
          <cell r="B764" t="str">
            <v>142210</v>
          </cell>
          <cell r="C764" t="str">
            <v>2023</v>
          </cell>
          <cell r="D764" t="str">
            <v>12</v>
          </cell>
          <cell r="E764" t="str">
            <v>유통</v>
          </cell>
          <cell r="F764">
            <v>0.63</v>
          </cell>
          <cell r="G764" t="str">
            <v>-</v>
          </cell>
          <cell r="H764">
            <v>500</v>
          </cell>
          <cell r="I764">
            <v>19246092</v>
          </cell>
          <cell r="J764">
            <v>100</v>
          </cell>
          <cell r="K764">
            <v>9.43</v>
          </cell>
          <cell r="L764">
            <v>1889649600</v>
          </cell>
          <cell r="M764">
            <v>2.4</v>
          </cell>
          <cell r="N764">
            <v>113359481880</v>
          </cell>
          <cell r="O764">
            <v>5.33</v>
          </cell>
          <cell r="P764">
            <v>0.88</v>
          </cell>
          <cell r="Q764">
            <v>1105</v>
          </cell>
        </row>
        <row r="765">
          <cell r="A765" t="str">
            <v>유라테크</v>
          </cell>
          <cell r="B765" t="str">
            <v>048430</v>
          </cell>
          <cell r="C765" t="str">
            <v>2023</v>
          </cell>
          <cell r="D765" t="str">
            <v>12</v>
          </cell>
          <cell r="E765" t="str">
            <v>전기·전자</v>
          </cell>
          <cell r="F765">
            <v>0.23</v>
          </cell>
          <cell r="G765" t="str">
            <v>-</v>
          </cell>
          <cell r="H765">
            <v>500</v>
          </cell>
          <cell r="I765">
            <v>11520000</v>
          </cell>
          <cell r="J765">
            <v>190</v>
          </cell>
          <cell r="K765">
            <v>12.605</v>
          </cell>
          <cell r="L765">
            <v>2176060880</v>
          </cell>
          <cell r="M765">
            <v>2.2000000000000002</v>
          </cell>
          <cell r="N765">
            <v>99648000000</v>
          </cell>
          <cell r="O765">
            <v>7.42</v>
          </cell>
          <cell r="P765">
            <v>0.68</v>
          </cell>
          <cell r="Q765">
            <v>1166</v>
          </cell>
        </row>
        <row r="766">
          <cell r="A766" t="str">
            <v>유비벨록스</v>
          </cell>
          <cell r="B766" t="str">
            <v>089850</v>
          </cell>
          <cell r="C766" t="str">
            <v>2023</v>
          </cell>
          <cell r="D766" t="str">
            <v>12</v>
          </cell>
          <cell r="E766" t="str">
            <v>소프트웨어</v>
          </cell>
          <cell r="F766">
            <v>0.55000000000000004</v>
          </cell>
          <cell r="G766" t="str">
            <v>-</v>
          </cell>
          <cell r="H766">
            <v>500</v>
          </cell>
          <cell r="I766">
            <v>7456734</v>
          </cell>
          <cell r="J766">
            <v>280</v>
          </cell>
          <cell r="K766">
            <v>6.5650000000000004</v>
          </cell>
          <cell r="L766">
            <v>2036570200</v>
          </cell>
          <cell r="M766">
            <v>1.7</v>
          </cell>
          <cell r="N766">
            <v>90296119870</v>
          </cell>
          <cell r="O766">
            <v>5.69</v>
          </cell>
          <cell r="P766">
            <v>0.66</v>
          </cell>
          <cell r="Q766">
            <v>1077</v>
          </cell>
        </row>
        <row r="767">
          <cell r="A767" t="str">
            <v>유비케어</v>
          </cell>
          <cell r="B767" t="str">
            <v>032620</v>
          </cell>
          <cell r="C767" t="str">
            <v>2023</v>
          </cell>
          <cell r="D767" t="str">
            <v>12</v>
          </cell>
          <cell r="E767" t="str">
            <v>소프트웨어</v>
          </cell>
          <cell r="F767">
            <v>0.55000000000000004</v>
          </cell>
          <cell r="G767" t="str">
            <v>-</v>
          </cell>
          <cell r="H767">
            <v>500</v>
          </cell>
          <cell r="I767">
            <v>52197139</v>
          </cell>
          <cell r="J767">
            <v>60</v>
          </cell>
          <cell r="K767">
            <v>-316.81200000000001</v>
          </cell>
          <cell r="L767">
            <v>3044558520</v>
          </cell>
          <cell r="M767">
            <v>1.27</v>
          </cell>
          <cell r="N767">
            <v>214269255595</v>
          </cell>
          <cell r="O767" t="str">
            <v>-</v>
          </cell>
          <cell r="P767">
            <v>2.1</v>
          </cell>
          <cell r="Q767" t="str">
            <v>-</v>
          </cell>
        </row>
        <row r="768">
          <cell r="A768" t="str">
            <v>유비쿼스</v>
          </cell>
          <cell r="B768" t="str">
            <v>264450</v>
          </cell>
          <cell r="C768" t="str">
            <v>2023</v>
          </cell>
          <cell r="D768" t="str">
            <v>12</v>
          </cell>
          <cell r="E768" t="str">
            <v>통신장비</v>
          </cell>
          <cell r="F768">
            <v>0.53</v>
          </cell>
          <cell r="G768" t="str">
            <v>-</v>
          </cell>
          <cell r="H768">
            <v>500</v>
          </cell>
          <cell r="I768">
            <v>10245706</v>
          </cell>
          <cell r="J768">
            <v>510</v>
          </cell>
          <cell r="K768">
            <v>20.183</v>
          </cell>
          <cell r="L768">
            <v>5225310060</v>
          </cell>
          <cell r="M768">
            <v>3</v>
          </cell>
          <cell r="N768">
            <v>132773608700</v>
          </cell>
          <cell r="O768">
            <v>6.29</v>
          </cell>
          <cell r="P768">
            <v>0.75</v>
          </cell>
          <cell r="Q768">
            <v>1415</v>
          </cell>
        </row>
        <row r="769">
          <cell r="A769" t="str">
            <v>유비쿼스홀딩스</v>
          </cell>
          <cell r="B769" t="str">
            <v>078070</v>
          </cell>
          <cell r="C769" t="str">
            <v>2023</v>
          </cell>
          <cell r="D769" t="str">
            <v>12</v>
          </cell>
          <cell r="E769" t="str">
            <v>금융</v>
          </cell>
          <cell r="F769">
            <v>0.34</v>
          </cell>
          <cell r="G769" t="str">
            <v>-</v>
          </cell>
          <cell r="H769">
            <v>500</v>
          </cell>
          <cell r="I769">
            <v>18696628</v>
          </cell>
          <cell r="J769">
            <v>250</v>
          </cell>
          <cell r="K769">
            <v>14.217000000000001</v>
          </cell>
          <cell r="L769">
            <v>4128228500</v>
          </cell>
          <cell r="M769">
            <v>1.9</v>
          </cell>
          <cell r="N769">
            <v>176047720000</v>
          </cell>
          <cell r="O769">
            <v>18.55</v>
          </cell>
          <cell r="P769">
            <v>0.67</v>
          </cell>
          <cell r="Q769">
            <v>539</v>
          </cell>
        </row>
        <row r="770">
          <cell r="A770" t="str">
            <v>유성기업</v>
          </cell>
          <cell r="B770" t="str">
            <v>002920</v>
          </cell>
          <cell r="C770" t="str">
            <v>2023</v>
          </cell>
          <cell r="D770" t="str">
            <v>12</v>
          </cell>
          <cell r="E770" t="str">
            <v>운송장비·부품</v>
          </cell>
          <cell r="F770">
            <v>2.09</v>
          </cell>
          <cell r="G770" t="str">
            <v>-</v>
          </cell>
          <cell r="H770">
            <v>500</v>
          </cell>
          <cell r="I770">
            <v>25947500</v>
          </cell>
          <cell r="J770">
            <v>60</v>
          </cell>
          <cell r="K770">
            <v>11.188000000000001</v>
          </cell>
          <cell r="L770">
            <v>1538850000</v>
          </cell>
          <cell r="M770">
            <v>2.04</v>
          </cell>
          <cell r="N770">
            <v>58511612500</v>
          </cell>
          <cell r="O770" t="str">
            <v>-</v>
          </cell>
          <cell r="P770">
            <v>0.2</v>
          </cell>
          <cell r="Q770" t="str">
            <v>-</v>
          </cell>
        </row>
        <row r="771">
          <cell r="A771" t="str">
            <v>유수홀딩스</v>
          </cell>
          <cell r="B771" t="str">
            <v>000700</v>
          </cell>
          <cell r="C771" t="str">
            <v>2023</v>
          </cell>
          <cell r="D771" t="str">
            <v>12</v>
          </cell>
          <cell r="E771" t="str">
            <v>일반서비스</v>
          </cell>
          <cell r="F771">
            <v>0.87</v>
          </cell>
          <cell r="G771" t="str">
            <v>-</v>
          </cell>
          <cell r="H771">
            <v>2500</v>
          </cell>
          <cell r="I771">
            <v>26041812</v>
          </cell>
          <cell r="J771">
            <v>350</v>
          </cell>
          <cell r="K771">
            <v>36.857999999999997</v>
          </cell>
          <cell r="L771">
            <v>8574620600</v>
          </cell>
          <cell r="M771">
            <v>5.9</v>
          </cell>
          <cell r="N771">
            <v>151563345840</v>
          </cell>
          <cell r="O771">
            <v>4.5199999999999996</v>
          </cell>
          <cell r="P771">
            <v>0.44</v>
          </cell>
          <cell r="Q771">
            <v>1288</v>
          </cell>
        </row>
        <row r="772">
          <cell r="A772" t="str">
            <v>유신</v>
          </cell>
          <cell r="B772" t="str">
            <v>054930</v>
          </cell>
          <cell r="C772" t="str">
            <v>2023</v>
          </cell>
          <cell r="D772" t="str">
            <v>12</v>
          </cell>
          <cell r="E772" t="str">
            <v>일반서비스</v>
          </cell>
          <cell r="F772">
            <v>0.56000000000000005</v>
          </cell>
          <cell r="G772" t="str">
            <v>-</v>
          </cell>
          <cell r="H772">
            <v>5000</v>
          </cell>
          <cell r="I772">
            <v>3000000</v>
          </cell>
          <cell r="J772">
            <v>750</v>
          </cell>
          <cell r="K772">
            <v>11.196999999999999</v>
          </cell>
          <cell r="L772">
            <v>2250000000</v>
          </cell>
          <cell r="M772">
            <v>2.2999999999999998</v>
          </cell>
          <cell r="N772">
            <v>74100000000</v>
          </cell>
          <cell r="O772">
            <v>3.03</v>
          </cell>
          <cell r="P772">
            <v>0.5</v>
          </cell>
          <cell r="Q772">
            <v>8141</v>
          </cell>
        </row>
        <row r="773">
          <cell r="A773" t="str">
            <v>유안타증권</v>
          </cell>
          <cell r="B773" t="str">
            <v>003470</v>
          </cell>
          <cell r="C773" t="str">
            <v>2023</v>
          </cell>
          <cell r="D773" t="str">
            <v>12</v>
          </cell>
          <cell r="E773" t="str">
            <v>증권</v>
          </cell>
          <cell r="F773">
            <v>3.7</v>
          </cell>
          <cell r="G773" t="str">
            <v>-</v>
          </cell>
          <cell r="H773">
            <v>5000</v>
          </cell>
          <cell r="I773">
            <v>199596576</v>
          </cell>
          <cell r="J773">
            <v>180</v>
          </cell>
          <cell r="K773">
            <v>58.405000000000001</v>
          </cell>
          <cell r="L773">
            <v>37629033640</v>
          </cell>
          <cell r="M773">
            <v>7.01</v>
          </cell>
          <cell r="N773">
            <v>700583981760</v>
          </cell>
          <cell r="O773">
            <v>10.32</v>
          </cell>
          <cell r="P773">
            <v>0.44</v>
          </cell>
          <cell r="Q773">
            <v>340</v>
          </cell>
        </row>
        <row r="774">
          <cell r="A774" t="str">
            <v>유에스티</v>
          </cell>
          <cell r="B774" t="str">
            <v>263770</v>
          </cell>
          <cell r="C774" t="str">
            <v>2023</v>
          </cell>
          <cell r="D774" t="str">
            <v>12</v>
          </cell>
          <cell r="E774" t="str">
            <v>금속</v>
          </cell>
          <cell r="F774">
            <v>0.94</v>
          </cell>
          <cell r="G774" t="str">
            <v>-</v>
          </cell>
          <cell r="H774">
            <v>100</v>
          </cell>
          <cell r="I774">
            <v>23700172</v>
          </cell>
          <cell r="J774">
            <v>100</v>
          </cell>
          <cell r="K774">
            <v>20.071999999999999</v>
          </cell>
          <cell r="L774">
            <v>2351265900</v>
          </cell>
          <cell r="M774">
            <v>3.2</v>
          </cell>
          <cell r="N774">
            <v>54984399040</v>
          </cell>
          <cell r="O774">
            <v>9.8699999999999992</v>
          </cell>
          <cell r="P774">
            <v>0.67</v>
          </cell>
          <cell r="Q774">
            <v>235</v>
          </cell>
        </row>
        <row r="775">
          <cell r="A775" t="str">
            <v>유진기업</v>
          </cell>
          <cell r="B775" t="str">
            <v>023410</v>
          </cell>
          <cell r="C775" t="str">
            <v>2023</v>
          </cell>
          <cell r="D775" t="str">
            <v>12</v>
          </cell>
          <cell r="E775" t="str">
            <v>비금속</v>
          </cell>
          <cell r="F775">
            <v>1.47</v>
          </cell>
          <cell r="G775" t="str">
            <v>-</v>
          </cell>
          <cell r="H775">
            <v>500</v>
          </cell>
          <cell r="I775">
            <v>77310863</v>
          </cell>
          <cell r="J775">
            <v>170</v>
          </cell>
          <cell r="K775">
            <v>16.809999999999999</v>
          </cell>
          <cell r="L775">
            <v>11651598890</v>
          </cell>
          <cell r="M775">
            <v>4.8</v>
          </cell>
          <cell r="N775">
            <v>263243488515</v>
          </cell>
          <cell r="O775" t="str">
            <v>-</v>
          </cell>
          <cell r="P775">
            <v>0.26</v>
          </cell>
          <cell r="Q775" t="str">
            <v>-</v>
          </cell>
        </row>
        <row r="776">
          <cell r="A776" t="str">
            <v>유진증권</v>
          </cell>
          <cell r="B776" t="str">
            <v>001200</v>
          </cell>
          <cell r="C776" t="str">
            <v>2023</v>
          </cell>
          <cell r="D776" t="str">
            <v>12</v>
          </cell>
          <cell r="E776" t="str">
            <v>증권</v>
          </cell>
          <cell r="F776">
            <v>3.7</v>
          </cell>
          <cell r="G776" t="str">
            <v>-</v>
          </cell>
          <cell r="H776">
            <v>5000</v>
          </cell>
          <cell r="I776">
            <v>96866418</v>
          </cell>
          <cell r="J776">
            <v>60</v>
          </cell>
          <cell r="K776">
            <v>17.951000000000001</v>
          </cell>
          <cell r="L776">
            <v>5510348700</v>
          </cell>
          <cell r="M776">
            <v>1.4</v>
          </cell>
          <cell r="N776">
            <v>324502500300</v>
          </cell>
          <cell r="O776">
            <v>6.2</v>
          </cell>
          <cell r="P776">
            <v>0.28999999999999998</v>
          </cell>
          <cell r="Q776">
            <v>540</v>
          </cell>
        </row>
        <row r="777">
          <cell r="A777" t="str">
            <v>유진테크</v>
          </cell>
          <cell r="B777" t="str">
            <v>084370</v>
          </cell>
          <cell r="C777" t="str">
            <v>2023</v>
          </cell>
          <cell r="D777" t="str">
            <v>12</v>
          </cell>
          <cell r="E777" t="str">
            <v>반도체</v>
          </cell>
          <cell r="F777">
            <v>0.59</v>
          </cell>
          <cell r="G777" t="str">
            <v>-</v>
          </cell>
          <cell r="H777">
            <v>500</v>
          </cell>
          <cell r="I777">
            <v>22916042</v>
          </cell>
          <cell r="J777">
            <v>200</v>
          </cell>
          <cell r="K777">
            <v>17.501000000000001</v>
          </cell>
          <cell r="L777">
            <v>4444638000</v>
          </cell>
          <cell r="M777">
            <v>0.5</v>
          </cell>
          <cell r="N777">
            <v>1164134933600</v>
          </cell>
          <cell r="O777">
            <v>17.86</v>
          </cell>
          <cell r="P777">
            <v>2.78</v>
          </cell>
          <cell r="Q777">
            <v>2845</v>
          </cell>
        </row>
        <row r="778">
          <cell r="A778" t="str">
            <v>유투바이오</v>
          </cell>
          <cell r="B778" t="str">
            <v>221800</v>
          </cell>
          <cell r="C778" t="str">
            <v>2023</v>
          </cell>
          <cell r="D778" t="str">
            <v>12</v>
          </cell>
          <cell r="E778" t="str">
            <v>일반서비스</v>
          </cell>
          <cell r="F778">
            <v>0.56000000000000005</v>
          </cell>
          <cell r="G778" t="str">
            <v>-</v>
          </cell>
          <cell r="H778">
            <v>500</v>
          </cell>
          <cell r="I778">
            <v>11287196</v>
          </cell>
          <cell r="J778">
            <v>30</v>
          </cell>
          <cell r="K778">
            <v>52.417000000000002</v>
          </cell>
          <cell r="L778">
            <v>338615880</v>
          </cell>
          <cell r="M778">
            <v>0.6</v>
          </cell>
          <cell r="N778">
            <v>35272487500</v>
          </cell>
          <cell r="O778" t="str">
            <v>-</v>
          </cell>
          <cell r="P778">
            <v>1.02</v>
          </cell>
          <cell r="Q778" t="str">
            <v>-</v>
          </cell>
        </row>
        <row r="779">
          <cell r="A779" t="str">
            <v>유한양행</v>
          </cell>
          <cell r="B779" t="str">
            <v>000100</v>
          </cell>
          <cell r="C779" t="str">
            <v>2023</v>
          </cell>
          <cell r="D779" t="str">
            <v>12</v>
          </cell>
          <cell r="E779" t="str">
            <v>제약</v>
          </cell>
          <cell r="F779">
            <v>0.23</v>
          </cell>
          <cell r="G779" t="str">
            <v>-</v>
          </cell>
          <cell r="H779">
            <v>1000</v>
          </cell>
          <cell r="I779">
            <v>76638657</v>
          </cell>
          <cell r="J779">
            <v>450</v>
          </cell>
          <cell r="K779">
            <v>23.983000000000001</v>
          </cell>
          <cell r="L779">
            <v>32145147300</v>
          </cell>
          <cell r="M779">
            <v>0.7</v>
          </cell>
          <cell r="N779">
            <v>9148389192800</v>
          </cell>
          <cell r="O779">
            <v>121.31</v>
          </cell>
          <cell r="P779">
            <v>4.08</v>
          </cell>
          <cell r="Q779">
            <v>943</v>
          </cell>
        </row>
        <row r="780">
          <cell r="A780" t="str">
            <v>유화증권</v>
          </cell>
          <cell r="B780" t="str">
            <v>003460</v>
          </cell>
          <cell r="C780" t="str">
            <v>2023</v>
          </cell>
          <cell r="D780" t="str">
            <v>12</v>
          </cell>
          <cell r="E780" t="str">
            <v>증권</v>
          </cell>
          <cell r="F780">
            <v>3.7</v>
          </cell>
          <cell r="G780" t="str">
            <v>-</v>
          </cell>
          <cell r="H780">
            <v>1000</v>
          </cell>
          <cell r="I780">
            <v>56702415</v>
          </cell>
          <cell r="J780">
            <v>120</v>
          </cell>
          <cell r="K780">
            <v>101.211</v>
          </cell>
          <cell r="L780">
            <v>7424804700</v>
          </cell>
          <cell r="M780">
            <v>5.03</v>
          </cell>
          <cell r="N780">
            <v>159900810300</v>
          </cell>
          <cell r="O780">
            <v>9.69</v>
          </cell>
          <cell r="P780">
            <v>0.33</v>
          </cell>
          <cell r="Q780">
            <v>291</v>
          </cell>
        </row>
        <row r="781">
          <cell r="A781" t="str">
            <v>윤성에프앤씨</v>
          </cell>
          <cell r="B781" t="str">
            <v>372170</v>
          </cell>
          <cell r="C781" t="str">
            <v>2023</v>
          </cell>
          <cell r="D781" t="str">
            <v>12</v>
          </cell>
          <cell r="E781" t="str">
            <v>기계·장비</v>
          </cell>
          <cell r="F781">
            <v>0.49</v>
          </cell>
          <cell r="G781" t="str">
            <v>-</v>
          </cell>
          <cell r="H781">
            <v>100</v>
          </cell>
          <cell r="I781">
            <v>7979048</v>
          </cell>
          <cell r="J781">
            <v>150</v>
          </cell>
          <cell r="K781">
            <v>4.8810000000000002</v>
          </cell>
          <cell r="L781">
            <v>1196857200</v>
          </cell>
          <cell r="M781">
            <v>0.13</v>
          </cell>
          <cell r="N781">
            <v>277670870400</v>
          </cell>
          <cell r="O781">
            <v>7.49</v>
          </cell>
          <cell r="P781">
            <v>1.41</v>
          </cell>
          <cell r="Q781">
            <v>4649</v>
          </cell>
        </row>
        <row r="782">
          <cell r="A782" t="str">
            <v>율촌화학</v>
          </cell>
          <cell r="B782" t="str">
            <v>008730</v>
          </cell>
          <cell r="C782" t="str">
            <v>2023</v>
          </cell>
          <cell r="D782" t="str">
            <v>12</v>
          </cell>
          <cell r="E782" t="str">
            <v>화학</v>
          </cell>
          <cell r="F782">
            <v>2.11</v>
          </cell>
          <cell r="G782" t="str">
            <v>-</v>
          </cell>
          <cell r="H782">
            <v>500</v>
          </cell>
          <cell r="I782">
            <v>24800000</v>
          </cell>
          <cell r="J782">
            <v>250</v>
          </cell>
          <cell r="K782">
            <v>-32.485999999999997</v>
          </cell>
          <cell r="L782">
            <v>6200000000</v>
          </cell>
          <cell r="M782">
            <v>0.8</v>
          </cell>
          <cell r="N782">
            <v>848160000000</v>
          </cell>
          <cell r="O782" t="str">
            <v>-</v>
          </cell>
          <cell r="P782">
            <v>2.92</v>
          </cell>
          <cell r="Q782" t="str">
            <v>-</v>
          </cell>
        </row>
        <row r="783">
          <cell r="A783" t="str">
            <v>이건산업</v>
          </cell>
          <cell r="B783" t="str">
            <v>008250</v>
          </cell>
          <cell r="C783" t="str">
            <v>2023</v>
          </cell>
          <cell r="D783" t="str">
            <v>12</v>
          </cell>
          <cell r="E783" t="str">
            <v>종이·목재</v>
          </cell>
          <cell r="F783">
            <v>2.62</v>
          </cell>
          <cell r="G783" t="str">
            <v>-</v>
          </cell>
          <cell r="H783">
            <v>5000</v>
          </cell>
          <cell r="I783">
            <v>10952635</v>
          </cell>
          <cell r="J783">
            <v>100</v>
          </cell>
          <cell r="K783">
            <v>-18.550999999999998</v>
          </cell>
          <cell r="L783">
            <v>1037542700</v>
          </cell>
          <cell r="M783">
            <v>1.5</v>
          </cell>
          <cell r="N783">
            <v>56406070250</v>
          </cell>
          <cell r="O783" t="str">
            <v>-</v>
          </cell>
          <cell r="P783">
            <v>0.26</v>
          </cell>
          <cell r="Q783" t="str">
            <v>-</v>
          </cell>
        </row>
        <row r="784">
          <cell r="A784" t="str">
            <v>이건홀딩스</v>
          </cell>
          <cell r="B784" t="str">
            <v>039020</v>
          </cell>
          <cell r="C784" t="str">
            <v>2023</v>
          </cell>
          <cell r="D784" t="str">
            <v>12</v>
          </cell>
          <cell r="E784" t="str">
            <v>종이·목재</v>
          </cell>
          <cell r="F784">
            <v>0.4</v>
          </cell>
          <cell r="G784" t="str">
            <v>-</v>
          </cell>
          <cell r="H784">
            <v>1000</v>
          </cell>
          <cell r="I784">
            <v>22584709</v>
          </cell>
          <cell r="J784">
            <v>50</v>
          </cell>
          <cell r="K784">
            <v>-10.005000000000001</v>
          </cell>
          <cell r="L784">
            <v>1082487800</v>
          </cell>
          <cell r="M784">
            <v>1.8</v>
          </cell>
          <cell r="N784">
            <v>107954909020</v>
          </cell>
          <cell r="O784" t="str">
            <v>-</v>
          </cell>
          <cell r="P784">
            <v>0.54</v>
          </cell>
          <cell r="Q784" t="str">
            <v>-</v>
          </cell>
        </row>
        <row r="785">
          <cell r="A785" t="str">
            <v>이구산업</v>
          </cell>
          <cell r="B785" t="str">
            <v>025820</v>
          </cell>
          <cell r="C785" t="str">
            <v>2023</v>
          </cell>
          <cell r="D785" t="str">
            <v>12</v>
          </cell>
          <cell r="E785" t="str">
            <v>금속</v>
          </cell>
          <cell r="F785">
            <v>2.37</v>
          </cell>
          <cell r="G785" t="str">
            <v>-</v>
          </cell>
          <cell r="H785">
            <v>500</v>
          </cell>
          <cell r="I785">
            <v>33442000</v>
          </cell>
          <cell r="J785">
            <v>50</v>
          </cell>
          <cell r="K785">
            <v>254.88399999999999</v>
          </cell>
          <cell r="L785">
            <v>1672039450</v>
          </cell>
          <cell r="M785">
            <v>1.3</v>
          </cell>
          <cell r="N785">
            <v>165036270000</v>
          </cell>
          <cell r="O785">
            <v>13.09</v>
          </cell>
          <cell r="P785">
            <v>1.21</v>
          </cell>
          <cell r="Q785">
            <v>377</v>
          </cell>
        </row>
        <row r="786">
          <cell r="A786" t="str">
            <v>이글루</v>
          </cell>
          <cell r="B786" t="str">
            <v>067920</v>
          </cell>
          <cell r="C786" t="str">
            <v>2023</v>
          </cell>
          <cell r="D786" t="str">
            <v>12</v>
          </cell>
          <cell r="E786" t="str">
            <v>소프트웨어</v>
          </cell>
          <cell r="F786">
            <v>0.55000000000000004</v>
          </cell>
          <cell r="G786" t="str">
            <v>-</v>
          </cell>
          <cell r="H786">
            <v>500</v>
          </cell>
          <cell r="I786">
            <v>10996119</v>
          </cell>
          <cell r="J786">
            <v>180</v>
          </cell>
          <cell r="K786">
            <v>25.806000000000001</v>
          </cell>
          <cell r="L786">
            <v>1878168420</v>
          </cell>
          <cell r="M786">
            <v>2.9</v>
          </cell>
          <cell r="N786">
            <v>61578266400</v>
          </cell>
          <cell r="O786">
            <v>8.99</v>
          </cell>
          <cell r="P786">
            <v>0.73</v>
          </cell>
          <cell r="Q786">
            <v>623</v>
          </cell>
        </row>
        <row r="787">
          <cell r="A787" t="str">
            <v>이글벳</v>
          </cell>
          <cell r="B787" t="str">
            <v>044960</v>
          </cell>
          <cell r="C787" t="str">
            <v>2023</v>
          </cell>
          <cell r="D787" t="str">
            <v>12</v>
          </cell>
          <cell r="E787" t="str">
            <v>유통</v>
          </cell>
          <cell r="F787">
            <v>0.63</v>
          </cell>
          <cell r="G787" t="str">
            <v>-</v>
          </cell>
          <cell r="H787">
            <v>500</v>
          </cell>
          <cell r="I787">
            <v>12641883</v>
          </cell>
          <cell r="J787">
            <v>40</v>
          </cell>
          <cell r="K787">
            <v>16.498999999999999</v>
          </cell>
          <cell r="L787">
            <v>490995880</v>
          </cell>
          <cell r="M787">
            <v>0.7</v>
          </cell>
          <cell r="N787">
            <v>54739353390</v>
          </cell>
          <cell r="O787">
            <v>14.34</v>
          </cell>
          <cell r="P787">
            <v>1.0900000000000001</v>
          </cell>
          <cell r="Q787">
            <v>302</v>
          </cell>
        </row>
        <row r="788">
          <cell r="A788" t="str">
            <v>이노룰스</v>
          </cell>
          <cell r="B788" t="str">
            <v>296640</v>
          </cell>
          <cell r="C788" t="str">
            <v>2023</v>
          </cell>
          <cell r="D788" t="str">
            <v>12</v>
          </cell>
          <cell r="E788" t="str">
            <v>소프트웨어</v>
          </cell>
          <cell r="F788">
            <v>0.55000000000000004</v>
          </cell>
          <cell r="G788" t="str">
            <v>-</v>
          </cell>
          <cell r="H788">
            <v>500</v>
          </cell>
          <cell r="I788">
            <v>5178252</v>
          </cell>
          <cell r="J788">
            <v>60</v>
          </cell>
          <cell r="K788">
            <v>870.02599999999995</v>
          </cell>
          <cell r="L788">
            <v>304509120</v>
          </cell>
          <cell r="M788">
            <v>0.8</v>
          </cell>
          <cell r="N788">
            <v>33503290440</v>
          </cell>
          <cell r="O788">
            <v>10.66</v>
          </cell>
          <cell r="P788">
            <v>1</v>
          </cell>
          <cell r="Q788">
            <v>607</v>
          </cell>
        </row>
        <row r="789">
          <cell r="A789" t="str">
            <v>이노션</v>
          </cell>
          <cell r="B789" t="str">
            <v>214320</v>
          </cell>
          <cell r="C789" t="str">
            <v>2023</v>
          </cell>
          <cell r="D789" t="str">
            <v>12</v>
          </cell>
          <cell r="E789" t="str">
            <v>일반서비스</v>
          </cell>
          <cell r="F789">
            <v>0.87</v>
          </cell>
          <cell r="G789" t="str">
            <v>-</v>
          </cell>
          <cell r="H789">
            <v>500</v>
          </cell>
          <cell r="I789">
            <v>40000000</v>
          </cell>
          <cell r="J789">
            <v>1175</v>
          </cell>
          <cell r="K789">
            <v>40.268000000000001</v>
          </cell>
          <cell r="L789">
            <v>47000000000</v>
          </cell>
          <cell r="M789">
            <v>5.4</v>
          </cell>
          <cell r="N789">
            <v>756400000000</v>
          </cell>
          <cell r="O789">
            <v>7.55</v>
          </cell>
          <cell r="P789">
            <v>0.75</v>
          </cell>
          <cell r="Q789">
            <v>2506</v>
          </cell>
        </row>
        <row r="790">
          <cell r="A790" t="str">
            <v>이노와이어리스</v>
          </cell>
          <cell r="B790" t="str">
            <v>073490</v>
          </cell>
          <cell r="C790" t="str">
            <v>2023</v>
          </cell>
          <cell r="D790" t="str">
            <v>12</v>
          </cell>
          <cell r="E790" t="str">
            <v>통신장비</v>
          </cell>
          <cell r="F790">
            <v>0.53</v>
          </cell>
          <cell r="G790" t="str">
            <v>-</v>
          </cell>
          <cell r="H790">
            <v>500</v>
          </cell>
          <cell r="I790">
            <v>7603846</v>
          </cell>
          <cell r="J790">
            <v>350</v>
          </cell>
          <cell r="K790">
            <v>24.548999999999999</v>
          </cell>
          <cell r="L790">
            <v>2661346100</v>
          </cell>
          <cell r="M790">
            <v>1.3</v>
          </cell>
          <cell r="N790">
            <v>146906304720</v>
          </cell>
          <cell r="O790">
            <v>58.02</v>
          </cell>
          <cell r="P790">
            <v>0.87</v>
          </cell>
          <cell r="Q790">
            <v>333</v>
          </cell>
        </row>
        <row r="791">
          <cell r="A791" t="str">
            <v>이노진</v>
          </cell>
          <cell r="B791" t="str">
            <v>344860</v>
          </cell>
          <cell r="C791" t="str">
            <v>2023</v>
          </cell>
          <cell r="D791" t="str">
            <v>12</v>
          </cell>
          <cell r="E791" t="str">
            <v>화학</v>
          </cell>
          <cell r="F791">
            <v>0.48</v>
          </cell>
          <cell r="G791" t="str">
            <v>-</v>
          </cell>
          <cell r="H791">
            <v>100</v>
          </cell>
          <cell r="I791">
            <v>12030000</v>
          </cell>
          <cell r="J791">
            <v>30</v>
          </cell>
          <cell r="K791">
            <v>25.698</v>
          </cell>
          <cell r="L791">
            <v>358740000</v>
          </cell>
          <cell r="M791">
            <v>1.1000000000000001</v>
          </cell>
          <cell r="N791">
            <v>22243470000</v>
          </cell>
          <cell r="O791">
            <v>23.41</v>
          </cell>
          <cell r="P791">
            <v>1.33</v>
          </cell>
          <cell r="Q791">
            <v>79</v>
          </cell>
        </row>
        <row r="792">
          <cell r="A792" t="str">
            <v>이녹스첨단소재</v>
          </cell>
          <cell r="B792" t="str">
            <v>272290</v>
          </cell>
          <cell r="C792" t="str">
            <v>2023</v>
          </cell>
          <cell r="D792" t="str">
            <v>12</v>
          </cell>
          <cell r="E792" t="str">
            <v>IT부품</v>
          </cell>
          <cell r="F792">
            <v>0.66</v>
          </cell>
          <cell r="G792" t="str">
            <v>-</v>
          </cell>
          <cell r="H792">
            <v>500</v>
          </cell>
          <cell r="I792">
            <v>20201658</v>
          </cell>
          <cell r="J792">
            <v>250</v>
          </cell>
          <cell r="K792">
            <v>14.96</v>
          </cell>
          <cell r="L792">
            <v>4902914500</v>
          </cell>
          <cell r="M792">
            <v>0.8</v>
          </cell>
          <cell r="N792">
            <v>526930490900</v>
          </cell>
          <cell r="O792">
            <v>7.17</v>
          </cell>
          <cell r="P792">
            <v>1.06</v>
          </cell>
          <cell r="Q792">
            <v>3632</v>
          </cell>
        </row>
        <row r="793">
          <cell r="A793" t="str">
            <v>이니텍</v>
          </cell>
          <cell r="B793" t="str">
            <v>053350</v>
          </cell>
          <cell r="C793" t="str">
            <v>2023</v>
          </cell>
          <cell r="D793" t="str">
            <v>12</v>
          </cell>
          <cell r="E793" t="str">
            <v>소프트웨어</v>
          </cell>
          <cell r="F793">
            <v>0.55000000000000004</v>
          </cell>
          <cell r="G793" t="str">
            <v>-</v>
          </cell>
          <cell r="H793">
            <v>500</v>
          </cell>
          <cell r="I793">
            <v>19790916</v>
          </cell>
          <cell r="J793">
            <v>20</v>
          </cell>
          <cell r="K793">
            <v>-116.88200000000001</v>
          </cell>
          <cell r="L793">
            <v>352982580</v>
          </cell>
          <cell r="M793">
            <v>0.6</v>
          </cell>
          <cell r="N793">
            <v>181284790560</v>
          </cell>
          <cell r="O793">
            <v>67.349999999999994</v>
          </cell>
          <cell r="P793">
            <v>1.38</v>
          </cell>
          <cell r="Q793">
            <v>136</v>
          </cell>
        </row>
        <row r="794">
          <cell r="A794" t="str">
            <v>이닉스</v>
          </cell>
          <cell r="B794" t="str">
            <v>452400</v>
          </cell>
          <cell r="C794" t="str">
            <v>2023</v>
          </cell>
          <cell r="D794" t="str">
            <v>12</v>
          </cell>
          <cell r="E794" t="str">
            <v>-</v>
          </cell>
          <cell r="F794" t="str">
            <v>-</v>
          </cell>
          <cell r="G794" t="str">
            <v>-</v>
          </cell>
          <cell r="H794" t="str">
            <v>-</v>
          </cell>
          <cell r="I794" t="str">
            <v>-</v>
          </cell>
          <cell r="J794">
            <v>416</v>
          </cell>
          <cell r="K794">
            <v>22.652000000000001</v>
          </cell>
          <cell r="L794">
            <v>2496000000</v>
          </cell>
          <cell r="M794" t="str">
            <v>-</v>
          </cell>
          <cell r="N794">
            <v>111759992960</v>
          </cell>
          <cell r="O794">
            <v>107.13</v>
          </cell>
          <cell r="P794">
            <v>0.9</v>
          </cell>
          <cell r="Q794">
            <v>115</v>
          </cell>
        </row>
        <row r="795">
          <cell r="A795" t="str">
            <v>이랜시스</v>
          </cell>
          <cell r="B795" t="str">
            <v>264850</v>
          </cell>
          <cell r="C795" t="str">
            <v>2023</v>
          </cell>
          <cell r="D795" t="str">
            <v>12</v>
          </cell>
          <cell r="E795" t="str">
            <v>전기·전자</v>
          </cell>
          <cell r="F795">
            <v>0.23</v>
          </cell>
          <cell r="G795" t="str">
            <v>-</v>
          </cell>
          <cell r="H795">
            <v>100</v>
          </cell>
          <cell r="I795">
            <v>29850412</v>
          </cell>
          <cell r="J795">
            <v>50</v>
          </cell>
          <cell r="K795">
            <v>29.952000000000002</v>
          </cell>
          <cell r="L795">
            <v>1492520600</v>
          </cell>
          <cell r="M795">
            <v>1.23</v>
          </cell>
          <cell r="N795">
            <v>138143430720</v>
          </cell>
          <cell r="O795">
            <v>27.47</v>
          </cell>
          <cell r="P795">
            <v>2.66</v>
          </cell>
          <cell r="Q795">
            <v>166</v>
          </cell>
        </row>
        <row r="796">
          <cell r="A796" t="str">
            <v>이랜텍</v>
          </cell>
          <cell r="B796" t="str">
            <v>054210</v>
          </cell>
          <cell r="C796" t="str">
            <v>2023</v>
          </cell>
          <cell r="D796" t="str">
            <v>12</v>
          </cell>
          <cell r="E796" t="str">
            <v>IT부품</v>
          </cell>
          <cell r="F796">
            <v>0.66</v>
          </cell>
          <cell r="G796" t="str">
            <v>-</v>
          </cell>
          <cell r="H796">
            <v>500</v>
          </cell>
          <cell r="I796">
            <v>25291210</v>
          </cell>
          <cell r="J796">
            <v>80</v>
          </cell>
          <cell r="K796">
            <v>13.754</v>
          </cell>
          <cell r="L796">
            <v>2296410560</v>
          </cell>
          <cell r="M796">
            <v>0.81</v>
          </cell>
          <cell r="N796">
            <v>209664130900</v>
          </cell>
          <cell r="O796">
            <v>4145</v>
          </cell>
          <cell r="P796">
            <v>0.83</v>
          </cell>
          <cell r="Q796">
            <v>2</v>
          </cell>
        </row>
        <row r="797">
          <cell r="A797" t="str">
            <v>이마트</v>
          </cell>
          <cell r="B797" t="str">
            <v>139480</v>
          </cell>
          <cell r="C797" t="str">
            <v>2023</v>
          </cell>
          <cell r="D797" t="str">
            <v>12</v>
          </cell>
          <cell r="E797" t="str">
            <v>유통</v>
          </cell>
          <cell r="F797">
            <v>2.13</v>
          </cell>
          <cell r="G797" t="str">
            <v>-</v>
          </cell>
          <cell r="H797">
            <v>5000</v>
          </cell>
          <cell r="I797">
            <v>27875819</v>
          </cell>
          <cell r="J797">
            <v>2000</v>
          </cell>
          <cell r="K797">
            <v>-28.579000000000001</v>
          </cell>
          <cell r="L797">
            <v>53576706000</v>
          </cell>
          <cell r="M797">
            <v>2.4</v>
          </cell>
          <cell r="N797">
            <v>2166271791500</v>
          </cell>
          <cell r="O797" t="str">
            <v>-</v>
          </cell>
          <cell r="P797">
            <v>0.2</v>
          </cell>
          <cell r="Q797" t="str">
            <v>-</v>
          </cell>
        </row>
        <row r="798">
          <cell r="A798" t="str">
            <v>이상네트웍스</v>
          </cell>
          <cell r="B798" t="str">
            <v>080010</v>
          </cell>
          <cell r="C798" t="str">
            <v>2023</v>
          </cell>
          <cell r="D798" t="str">
            <v>12</v>
          </cell>
          <cell r="E798" t="str">
            <v>인터넷</v>
          </cell>
          <cell r="F798">
            <v>0.77</v>
          </cell>
          <cell r="G798" t="str">
            <v>-</v>
          </cell>
          <cell r="H798">
            <v>500</v>
          </cell>
          <cell r="I798">
            <v>10000000</v>
          </cell>
          <cell r="J798">
            <v>770</v>
          </cell>
          <cell r="K798">
            <v>48.591000000000001</v>
          </cell>
          <cell r="L798">
            <v>4040322840</v>
          </cell>
          <cell r="M798">
            <v>14.37</v>
          </cell>
          <cell r="N798">
            <v>57141762510</v>
          </cell>
          <cell r="O798">
            <v>4.88</v>
          </cell>
          <cell r="P798">
            <v>0.42</v>
          </cell>
          <cell r="Q798">
            <v>1191</v>
          </cell>
        </row>
        <row r="799">
          <cell r="A799" t="str">
            <v>이수페타시스</v>
          </cell>
          <cell r="B799" t="str">
            <v>007660</v>
          </cell>
          <cell r="C799" t="str">
            <v>2023</v>
          </cell>
          <cell r="D799" t="str">
            <v>12</v>
          </cell>
          <cell r="E799" t="str">
            <v>전기·전자</v>
          </cell>
          <cell r="F799">
            <v>1.25</v>
          </cell>
          <cell r="G799" t="str">
            <v>-</v>
          </cell>
          <cell r="H799">
            <v>1000</v>
          </cell>
          <cell r="I799">
            <v>63246419</v>
          </cell>
          <cell r="J799">
            <v>100</v>
          </cell>
          <cell r="K799">
            <v>13.253</v>
          </cell>
          <cell r="L799">
            <v>6324641900</v>
          </cell>
          <cell r="M799">
            <v>0.3</v>
          </cell>
          <cell r="N799">
            <v>4514666968500</v>
          </cell>
          <cell r="O799">
            <v>53.99</v>
          </cell>
          <cell r="P799">
            <v>12.21</v>
          </cell>
          <cell r="Q799">
            <v>1139</v>
          </cell>
        </row>
        <row r="800">
          <cell r="A800" t="str">
            <v>이씨에스</v>
          </cell>
          <cell r="B800" t="str">
            <v>067010</v>
          </cell>
          <cell r="C800" t="str">
            <v>2023</v>
          </cell>
          <cell r="D800" t="str">
            <v>03</v>
          </cell>
          <cell r="E800" t="str">
            <v>정보기기</v>
          </cell>
          <cell r="F800">
            <v>1.04</v>
          </cell>
          <cell r="G800" t="str">
            <v>-</v>
          </cell>
          <cell r="H800">
            <v>500</v>
          </cell>
          <cell r="I800">
            <v>12294000</v>
          </cell>
          <cell r="J800">
            <v>120</v>
          </cell>
          <cell r="K800">
            <v>31.780999999999999</v>
          </cell>
          <cell r="L800">
            <v>1475280000</v>
          </cell>
          <cell r="M800">
            <v>2.8</v>
          </cell>
          <cell r="N800">
            <v>33378210000</v>
          </cell>
          <cell r="O800">
            <v>12.4</v>
          </cell>
          <cell r="P800">
            <v>0.57999999999999996</v>
          </cell>
          <cell r="Q800">
            <v>219</v>
          </cell>
        </row>
        <row r="801">
          <cell r="A801" t="str">
            <v>이엔에프테크놀로지</v>
          </cell>
          <cell r="B801" t="str">
            <v>102710</v>
          </cell>
          <cell r="C801" t="str">
            <v>2023</v>
          </cell>
          <cell r="D801" t="str">
            <v>12</v>
          </cell>
          <cell r="E801" t="str">
            <v>화학</v>
          </cell>
          <cell r="F801">
            <v>0.48</v>
          </cell>
          <cell r="G801" t="str">
            <v>-</v>
          </cell>
          <cell r="H801">
            <v>500</v>
          </cell>
          <cell r="I801">
            <v>14287836</v>
          </cell>
          <cell r="J801">
            <v>50</v>
          </cell>
          <cell r="K801">
            <v>-3.073</v>
          </cell>
          <cell r="L801">
            <v>714391800</v>
          </cell>
          <cell r="M801">
            <v>0.2</v>
          </cell>
          <cell r="N801">
            <v>585801276000</v>
          </cell>
          <cell r="O801">
            <v>18.82</v>
          </cell>
          <cell r="P801">
            <v>1.47</v>
          </cell>
          <cell r="Q801">
            <v>2178</v>
          </cell>
        </row>
        <row r="802">
          <cell r="A802" t="str">
            <v>이엘씨</v>
          </cell>
          <cell r="B802" t="str">
            <v>041520</v>
          </cell>
          <cell r="C802" t="str">
            <v>2023</v>
          </cell>
          <cell r="D802" t="str">
            <v>12</v>
          </cell>
          <cell r="E802" t="str">
            <v>IT부품</v>
          </cell>
          <cell r="F802">
            <v>0.66</v>
          </cell>
          <cell r="G802" t="str">
            <v>-</v>
          </cell>
          <cell r="H802">
            <v>500</v>
          </cell>
          <cell r="I802">
            <v>12188730</v>
          </cell>
          <cell r="J802">
            <v>300</v>
          </cell>
          <cell r="K802">
            <v>-44.734999999999999</v>
          </cell>
          <cell r="L802">
            <v>3509436300</v>
          </cell>
          <cell r="M802">
            <v>4.2</v>
          </cell>
          <cell r="N802">
            <v>99094374900</v>
          </cell>
          <cell r="O802" t="str">
            <v>-</v>
          </cell>
          <cell r="P802">
            <v>0.53</v>
          </cell>
          <cell r="Q802" t="str">
            <v>-</v>
          </cell>
        </row>
        <row r="803">
          <cell r="A803" t="str">
            <v>이엘피</v>
          </cell>
          <cell r="B803" t="str">
            <v>063760</v>
          </cell>
          <cell r="C803" t="str">
            <v>2023</v>
          </cell>
          <cell r="D803" t="str">
            <v>12</v>
          </cell>
          <cell r="E803" t="str">
            <v>반도체</v>
          </cell>
          <cell r="F803">
            <v>0.59</v>
          </cell>
          <cell r="G803" t="str">
            <v>-</v>
          </cell>
          <cell r="H803">
            <v>500</v>
          </cell>
          <cell r="I803">
            <v>9325130</v>
          </cell>
          <cell r="J803">
            <v>50</v>
          </cell>
          <cell r="K803">
            <v>77.721999999999994</v>
          </cell>
          <cell r="L803">
            <v>441463000</v>
          </cell>
          <cell r="M803">
            <v>1.42</v>
          </cell>
          <cell r="N803">
            <v>19629398650</v>
          </cell>
          <cell r="O803" t="str">
            <v>-</v>
          </cell>
          <cell r="P803">
            <v>0.3</v>
          </cell>
          <cell r="Q803" t="str">
            <v>-</v>
          </cell>
        </row>
        <row r="804">
          <cell r="A804" t="str">
            <v>이엠넷</v>
          </cell>
          <cell r="B804" t="str">
            <v>123570</v>
          </cell>
          <cell r="C804" t="str">
            <v>2023</v>
          </cell>
          <cell r="D804" t="str">
            <v>12</v>
          </cell>
          <cell r="E804" t="str">
            <v>일반서비스</v>
          </cell>
          <cell r="F804">
            <v>0.56000000000000005</v>
          </cell>
          <cell r="G804" t="str">
            <v>-</v>
          </cell>
          <cell r="H804">
            <v>500</v>
          </cell>
          <cell r="I804">
            <v>22276078</v>
          </cell>
          <cell r="J804">
            <v>50</v>
          </cell>
          <cell r="K804">
            <v>27.257000000000001</v>
          </cell>
          <cell r="L804">
            <v>1067656450</v>
          </cell>
          <cell r="M804">
            <v>1.42</v>
          </cell>
          <cell r="N804">
            <v>53351206810</v>
          </cell>
          <cell r="O804">
            <v>8.9</v>
          </cell>
          <cell r="P804">
            <v>0.54</v>
          </cell>
          <cell r="Q804">
            <v>269</v>
          </cell>
        </row>
        <row r="805">
          <cell r="A805" t="str">
            <v>이엠텍</v>
          </cell>
          <cell r="B805" t="str">
            <v>091120</v>
          </cell>
          <cell r="C805" t="str">
            <v>2023</v>
          </cell>
          <cell r="D805" t="str">
            <v>12</v>
          </cell>
          <cell r="E805" t="str">
            <v>IT부품</v>
          </cell>
          <cell r="F805">
            <v>0.66</v>
          </cell>
          <cell r="G805" t="str">
            <v>-</v>
          </cell>
          <cell r="H805">
            <v>500</v>
          </cell>
          <cell r="I805">
            <v>17132936</v>
          </cell>
          <cell r="J805">
            <v>100</v>
          </cell>
          <cell r="K805">
            <v>-13.545999999999999</v>
          </cell>
          <cell r="L805">
            <v>1649306100</v>
          </cell>
          <cell r="M805">
            <v>0.2</v>
          </cell>
          <cell r="N805">
            <v>175612594000</v>
          </cell>
          <cell r="O805" t="str">
            <v>-</v>
          </cell>
          <cell r="P805">
            <v>0.82</v>
          </cell>
          <cell r="Q805" t="str">
            <v>-</v>
          </cell>
        </row>
        <row r="806">
          <cell r="A806" t="str">
            <v>이연제약</v>
          </cell>
          <cell r="B806" t="str">
            <v>102460</v>
          </cell>
          <cell r="C806" t="str">
            <v>2023</v>
          </cell>
          <cell r="D806" t="str">
            <v>12</v>
          </cell>
          <cell r="E806" t="str">
            <v>제약</v>
          </cell>
          <cell r="F806">
            <v>0.23</v>
          </cell>
          <cell r="G806" t="str">
            <v>-</v>
          </cell>
          <cell r="H806">
            <v>500</v>
          </cell>
          <cell r="I806">
            <v>18586811</v>
          </cell>
          <cell r="J806">
            <v>150</v>
          </cell>
          <cell r="K806">
            <v>76.783000000000001</v>
          </cell>
          <cell r="L806">
            <v>2751148650</v>
          </cell>
          <cell r="M806">
            <v>0.9</v>
          </cell>
          <cell r="N806">
            <v>208172283200</v>
          </cell>
          <cell r="O806">
            <v>49.56</v>
          </cell>
          <cell r="P806">
            <v>0.82</v>
          </cell>
          <cell r="Q806">
            <v>226</v>
          </cell>
        </row>
        <row r="807">
          <cell r="A807" t="str">
            <v>이오테크닉스</v>
          </cell>
          <cell r="B807" t="str">
            <v>039030</v>
          </cell>
          <cell r="C807" t="str">
            <v>2023</v>
          </cell>
          <cell r="D807" t="str">
            <v>12</v>
          </cell>
          <cell r="E807" t="str">
            <v>반도체</v>
          </cell>
          <cell r="F807">
            <v>0.59</v>
          </cell>
          <cell r="G807" t="str">
            <v>-</v>
          </cell>
          <cell r="H807">
            <v>500</v>
          </cell>
          <cell r="I807">
            <v>12319550</v>
          </cell>
          <cell r="J807">
            <v>450</v>
          </cell>
          <cell r="K807">
            <v>14.964</v>
          </cell>
          <cell r="L807">
            <v>5445968850</v>
          </cell>
          <cell r="M807">
            <v>0.3</v>
          </cell>
          <cell r="N807">
            <v>2895094250000</v>
          </cell>
          <cell r="O807">
            <v>66.38</v>
          </cell>
          <cell r="P807">
            <v>4.76</v>
          </cell>
          <cell r="Q807">
            <v>3540</v>
          </cell>
        </row>
        <row r="808">
          <cell r="A808" t="str">
            <v>이지바이오</v>
          </cell>
          <cell r="B808" t="str">
            <v>353810</v>
          </cell>
          <cell r="C808" t="str">
            <v>2023</v>
          </cell>
          <cell r="D808" t="str">
            <v>12</v>
          </cell>
          <cell r="E808" t="str">
            <v>음식료·담배</v>
          </cell>
          <cell r="F808">
            <v>0.97</v>
          </cell>
          <cell r="G808" t="str">
            <v>-</v>
          </cell>
          <cell r="H808">
            <v>100</v>
          </cell>
          <cell r="I808">
            <v>34191720</v>
          </cell>
          <cell r="J808">
            <v>100</v>
          </cell>
          <cell r="K808">
            <v>21.202000000000002</v>
          </cell>
          <cell r="L808">
            <v>3413712000</v>
          </cell>
          <cell r="M808">
            <v>2.82</v>
          </cell>
          <cell r="N808">
            <v>181950560000</v>
          </cell>
          <cell r="O808">
            <v>9.5</v>
          </cell>
          <cell r="P808">
            <v>2.17</v>
          </cell>
          <cell r="Q808">
            <v>579</v>
          </cell>
        </row>
        <row r="809">
          <cell r="A809" t="str">
            <v>이지트로닉스</v>
          </cell>
          <cell r="B809" t="str">
            <v>377330</v>
          </cell>
          <cell r="C809" t="str">
            <v>2023</v>
          </cell>
          <cell r="D809" t="str">
            <v>12</v>
          </cell>
          <cell r="E809" t="str">
            <v>전기·전자</v>
          </cell>
          <cell r="F809">
            <v>0.23</v>
          </cell>
          <cell r="G809" t="str">
            <v>-</v>
          </cell>
          <cell r="H809">
            <v>500</v>
          </cell>
          <cell r="I809">
            <v>8109954</v>
          </cell>
          <cell r="J809">
            <v>120</v>
          </cell>
          <cell r="K809">
            <v>-33.28</v>
          </cell>
          <cell r="L809">
            <v>945494400</v>
          </cell>
          <cell r="M809">
            <v>1.5</v>
          </cell>
          <cell r="N809">
            <v>36507693690</v>
          </cell>
          <cell r="O809" t="str">
            <v>-</v>
          </cell>
          <cell r="P809">
            <v>0.68</v>
          </cell>
          <cell r="Q809" t="str">
            <v>-</v>
          </cell>
        </row>
        <row r="810">
          <cell r="A810" t="str">
            <v>이지홀딩스</v>
          </cell>
          <cell r="B810" t="str">
            <v>035810</v>
          </cell>
          <cell r="C810" t="str">
            <v>2023</v>
          </cell>
          <cell r="D810" t="str">
            <v>12</v>
          </cell>
          <cell r="E810" t="str">
            <v>음식료·담배</v>
          </cell>
          <cell r="F810">
            <v>0.97</v>
          </cell>
          <cell r="G810" t="str">
            <v>-</v>
          </cell>
          <cell r="H810">
            <v>500</v>
          </cell>
          <cell r="I810">
            <v>65145845</v>
          </cell>
          <cell r="J810">
            <v>120</v>
          </cell>
          <cell r="K810">
            <v>14.345000000000001</v>
          </cell>
          <cell r="L810">
            <v>7816342200</v>
          </cell>
          <cell r="M810">
            <v>3.78</v>
          </cell>
          <cell r="N810">
            <v>246129245775</v>
          </cell>
          <cell r="O810">
            <v>14.51</v>
          </cell>
          <cell r="P810">
            <v>0.36</v>
          </cell>
          <cell r="Q810">
            <v>263</v>
          </cell>
        </row>
        <row r="811">
          <cell r="A811" t="str">
            <v>이크레더블</v>
          </cell>
          <cell r="B811" t="str">
            <v>092130</v>
          </cell>
          <cell r="C811" t="str">
            <v>2023</v>
          </cell>
          <cell r="D811" t="str">
            <v>12</v>
          </cell>
          <cell r="E811" t="str">
            <v>일반서비스</v>
          </cell>
          <cell r="F811">
            <v>0.56000000000000005</v>
          </cell>
          <cell r="G811" t="str">
            <v>-</v>
          </cell>
          <cell r="H811">
            <v>500</v>
          </cell>
          <cell r="I811">
            <v>12043600</v>
          </cell>
          <cell r="J811">
            <v>780</v>
          </cell>
          <cell r="K811">
            <v>79.962999999999994</v>
          </cell>
          <cell r="L811">
            <v>9394008000</v>
          </cell>
          <cell r="M811">
            <v>5.5</v>
          </cell>
          <cell r="N811">
            <v>203416404000</v>
          </cell>
          <cell r="O811">
            <v>15.76</v>
          </cell>
          <cell r="P811">
            <v>4.1500000000000004</v>
          </cell>
          <cell r="Q811">
            <v>1072</v>
          </cell>
        </row>
        <row r="812">
          <cell r="A812" t="str">
            <v>인바디</v>
          </cell>
          <cell r="B812" t="str">
            <v>041830</v>
          </cell>
          <cell r="C812" t="str">
            <v>2023</v>
          </cell>
          <cell r="D812" t="str">
            <v>12</v>
          </cell>
          <cell r="E812" t="str">
            <v>의료·정밀기기</v>
          </cell>
          <cell r="F812">
            <v>0.46</v>
          </cell>
          <cell r="G812" t="str">
            <v>-</v>
          </cell>
          <cell r="H812">
            <v>500</v>
          </cell>
          <cell r="I812">
            <v>13683782</v>
          </cell>
          <cell r="J812">
            <v>350</v>
          </cell>
          <cell r="K812">
            <v>12.471</v>
          </cell>
          <cell r="L812">
            <v>4559396450</v>
          </cell>
          <cell r="M812">
            <v>1.4</v>
          </cell>
          <cell r="N812">
            <v>380834916500</v>
          </cell>
          <cell r="O812">
            <v>11.05</v>
          </cell>
          <cell r="P812">
            <v>1.32</v>
          </cell>
          <cell r="Q812">
            <v>2557</v>
          </cell>
        </row>
        <row r="813">
          <cell r="A813" t="str">
            <v>인산가</v>
          </cell>
          <cell r="B813" t="str">
            <v>277410</v>
          </cell>
          <cell r="C813" t="str">
            <v>2023</v>
          </cell>
          <cell r="D813" t="str">
            <v>12</v>
          </cell>
          <cell r="E813" t="str">
            <v>음식료·담배</v>
          </cell>
          <cell r="F813">
            <v>0.97</v>
          </cell>
          <cell r="G813" t="str">
            <v>-</v>
          </cell>
          <cell r="H813">
            <v>100</v>
          </cell>
          <cell r="I813">
            <v>38190860</v>
          </cell>
          <cell r="J813">
            <v>50</v>
          </cell>
          <cell r="K813">
            <v>38.527999999999999</v>
          </cell>
          <cell r="L813">
            <v>1915634100</v>
          </cell>
          <cell r="M813">
            <v>2.7</v>
          </cell>
          <cell r="N813">
            <v>49742898975</v>
          </cell>
          <cell r="O813">
            <v>56.3</v>
          </cell>
          <cell r="P813">
            <v>0.75</v>
          </cell>
          <cell r="Q813">
            <v>23</v>
          </cell>
        </row>
        <row r="814">
          <cell r="A814" t="str">
            <v>인지디스플레</v>
          </cell>
          <cell r="B814" t="str">
            <v>037330</v>
          </cell>
          <cell r="C814" t="str">
            <v>2023</v>
          </cell>
          <cell r="D814" t="str">
            <v>12</v>
          </cell>
          <cell r="E814" t="str">
            <v>IT부품</v>
          </cell>
          <cell r="F814">
            <v>0.66</v>
          </cell>
          <cell r="G814" t="str">
            <v>-</v>
          </cell>
          <cell r="H814">
            <v>500</v>
          </cell>
          <cell r="I814">
            <v>43885224</v>
          </cell>
          <cell r="J814">
            <v>50</v>
          </cell>
          <cell r="K814">
            <v>12.358000000000001</v>
          </cell>
          <cell r="L814">
            <v>2159586200</v>
          </cell>
          <cell r="M814">
            <v>2.68</v>
          </cell>
          <cell r="N814">
            <v>60517723896</v>
          </cell>
          <cell r="O814" t="str">
            <v>-</v>
          </cell>
          <cell r="P814">
            <v>0.28000000000000003</v>
          </cell>
          <cell r="Q814" t="str">
            <v>-</v>
          </cell>
        </row>
        <row r="815">
          <cell r="A815" t="str">
            <v>인지소프트</v>
          </cell>
          <cell r="B815" t="str">
            <v>100030</v>
          </cell>
          <cell r="C815" t="str">
            <v>2023</v>
          </cell>
          <cell r="D815" t="str">
            <v>12</v>
          </cell>
          <cell r="E815" t="str">
            <v>소프트웨어</v>
          </cell>
          <cell r="F815">
            <v>0.55000000000000004</v>
          </cell>
          <cell r="G815" t="str">
            <v>-</v>
          </cell>
          <cell r="H815">
            <v>500</v>
          </cell>
          <cell r="I815">
            <v>3283714</v>
          </cell>
          <cell r="J815">
            <v>728</v>
          </cell>
          <cell r="K815">
            <v>37.366999999999997</v>
          </cell>
          <cell r="L815">
            <v>1999896080</v>
          </cell>
          <cell r="M815">
            <v>4.3</v>
          </cell>
          <cell r="N815">
            <v>64098097280</v>
          </cell>
          <cell r="O815">
            <v>20.329999999999998</v>
          </cell>
          <cell r="P815">
            <v>1.02</v>
          </cell>
          <cell r="Q815">
            <v>960</v>
          </cell>
        </row>
        <row r="816">
          <cell r="A816" t="str">
            <v>인천도시가스</v>
          </cell>
          <cell r="B816" t="str">
            <v>034590</v>
          </cell>
          <cell r="C816" t="str">
            <v>2023</v>
          </cell>
          <cell r="D816" t="str">
            <v>12</v>
          </cell>
          <cell r="E816" t="str">
            <v>전기·가스</v>
          </cell>
          <cell r="F816">
            <v>0.38</v>
          </cell>
          <cell r="G816" t="str">
            <v>-</v>
          </cell>
          <cell r="H816">
            <v>5000</v>
          </cell>
          <cell r="I816">
            <v>4374754</v>
          </cell>
          <cell r="J816">
            <v>1250</v>
          </cell>
          <cell r="K816">
            <v>29.408000000000001</v>
          </cell>
          <cell r="L816">
            <v>5152498750</v>
          </cell>
          <cell r="M816">
            <v>4.8</v>
          </cell>
          <cell r="N816">
            <v>112212440100</v>
          </cell>
          <cell r="O816">
            <v>5.49</v>
          </cell>
          <cell r="P816">
            <v>0.47</v>
          </cell>
          <cell r="Q816">
            <v>4675</v>
          </cell>
        </row>
        <row r="817">
          <cell r="A817" t="str">
            <v>인카금융서비스</v>
          </cell>
          <cell r="B817" t="str">
            <v>211050</v>
          </cell>
          <cell r="C817" t="str">
            <v>2023</v>
          </cell>
          <cell r="D817" t="str">
            <v>12</v>
          </cell>
          <cell r="E817" t="str">
            <v>금융</v>
          </cell>
          <cell r="F817">
            <v>0.34</v>
          </cell>
          <cell r="G817" t="str">
            <v>-</v>
          </cell>
          <cell r="H817">
            <v>500</v>
          </cell>
          <cell r="I817">
            <v>10275960</v>
          </cell>
          <cell r="J817">
            <v>350</v>
          </cell>
          <cell r="K817">
            <v>11.933999999999999</v>
          </cell>
          <cell r="L817">
            <v>3521611100</v>
          </cell>
          <cell r="M817">
            <v>2.2000000000000002</v>
          </cell>
          <cell r="N817">
            <v>622209378000</v>
          </cell>
          <cell r="O817">
            <v>9.61</v>
          </cell>
          <cell r="P817">
            <v>3.97</v>
          </cell>
          <cell r="Q817">
            <v>1260</v>
          </cell>
        </row>
        <row r="818">
          <cell r="A818" t="str">
            <v>인크로스</v>
          </cell>
          <cell r="B818" t="str">
            <v>216050</v>
          </cell>
          <cell r="C818" t="str">
            <v>2023</v>
          </cell>
          <cell r="D818" t="str">
            <v>12</v>
          </cell>
          <cell r="E818" t="str">
            <v>일반서비스</v>
          </cell>
          <cell r="F818">
            <v>0.56000000000000005</v>
          </cell>
          <cell r="G818" t="str">
            <v>-</v>
          </cell>
          <cell r="H818">
            <v>500</v>
          </cell>
          <cell r="I818">
            <v>12843222</v>
          </cell>
          <cell r="J818">
            <v>321</v>
          </cell>
          <cell r="K818">
            <v>30.66</v>
          </cell>
          <cell r="L818">
            <v>3874530990</v>
          </cell>
          <cell r="M818">
            <v>3</v>
          </cell>
          <cell r="N818">
            <v>105185988180</v>
          </cell>
          <cell r="O818">
            <v>10.16</v>
          </cell>
          <cell r="P818">
            <v>0.82</v>
          </cell>
          <cell r="Q818">
            <v>806</v>
          </cell>
        </row>
        <row r="819">
          <cell r="A819" t="str">
            <v>인탑스</v>
          </cell>
          <cell r="B819" t="str">
            <v>049070</v>
          </cell>
          <cell r="C819" t="str">
            <v>2023</v>
          </cell>
          <cell r="D819" t="str">
            <v>12</v>
          </cell>
          <cell r="E819" t="str">
            <v>IT부품</v>
          </cell>
          <cell r="F819">
            <v>0.66</v>
          </cell>
          <cell r="G819" t="str">
            <v>-</v>
          </cell>
          <cell r="H819">
            <v>500</v>
          </cell>
          <cell r="I819">
            <v>17200000</v>
          </cell>
          <cell r="J819">
            <v>235</v>
          </cell>
          <cell r="K819">
            <v>9.8409999999999993</v>
          </cell>
          <cell r="L819">
            <v>3782987350</v>
          </cell>
          <cell r="M819">
            <v>0.9</v>
          </cell>
          <cell r="N819">
            <v>275544000000</v>
          </cell>
          <cell r="O819">
            <v>11.91</v>
          </cell>
          <cell r="P819">
            <v>0.39</v>
          </cell>
          <cell r="Q819">
            <v>1345</v>
          </cell>
        </row>
        <row r="820">
          <cell r="A820" t="str">
            <v>인터지스</v>
          </cell>
          <cell r="B820" t="str">
            <v>129260</v>
          </cell>
          <cell r="C820" t="str">
            <v>2023</v>
          </cell>
          <cell r="D820" t="str">
            <v>12</v>
          </cell>
          <cell r="E820" t="str">
            <v>운송·창고</v>
          </cell>
          <cell r="F820">
            <v>2.66</v>
          </cell>
          <cell r="G820" t="str">
            <v>-</v>
          </cell>
          <cell r="H820">
            <v>500</v>
          </cell>
          <cell r="I820">
            <v>29747874</v>
          </cell>
          <cell r="J820">
            <v>100</v>
          </cell>
          <cell r="K820">
            <v>20.195</v>
          </cell>
          <cell r="L820">
            <v>2821413200</v>
          </cell>
          <cell r="M820">
            <v>4.0999999999999996</v>
          </cell>
          <cell r="N820">
            <v>86268834600</v>
          </cell>
          <cell r="O820">
            <v>5.72</v>
          </cell>
          <cell r="P820">
            <v>0.28999999999999998</v>
          </cell>
          <cell r="Q820">
            <v>507</v>
          </cell>
        </row>
        <row r="821">
          <cell r="A821" t="str">
            <v>인텔리안테크</v>
          </cell>
          <cell r="B821" t="str">
            <v>189300</v>
          </cell>
          <cell r="C821" t="str">
            <v>2023</v>
          </cell>
          <cell r="D821" t="str">
            <v>12</v>
          </cell>
          <cell r="E821" t="str">
            <v>전기·전자</v>
          </cell>
          <cell r="F821">
            <v>0.23</v>
          </cell>
          <cell r="G821" t="str">
            <v>-</v>
          </cell>
          <cell r="H821">
            <v>500</v>
          </cell>
          <cell r="I821">
            <v>10733334</v>
          </cell>
          <cell r="J821">
            <v>100</v>
          </cell>
          <cell r="K821">
            <v>19.001999999999999</v>
          </cell>
          <cell r="L821">
            <v>1051166700</v>
          </cell>
          <cell r="M821">
            <v>0.1</v>
          </cell>
          <cell r="N821">
            <v>540960033600</v>
          </cell>
          <cell r="O821" t="str">
            <v>-</v>
          </cell>
          <cell r="P821">
            <v>1.98</v>
          </cell>
          <cell r="Q821" t="str">
            <v>-</v>
          </cell>
        </row>
        <row r="822">
          <cell r="A822" t="str">
            <v>인트론바이오</v>
          </cell>
          <cell r="B822" t="str">
            <v>048530</v>
          </cell>
          <cell r="C822" t="str">
            <v>2023</v>
          </cell>
          <cell r="D822" t="str">
            <v>12</v>
          </cell>
          <cell r="E822" t="str">
            <v>제약</v>
          </cell>
          <cell r="F822">
            <v>0.41</v>
          </cell>
          <cell r="G822" t="str">
            <v>-</v>
          </cell>
          <cell r="H822">
            <v>500</v>
          </cell>
          <cell r="I822">
            <v>34150762</v>
          </cell>
          <cell r="J822">
            <v>100</v>
          </cell>
          <cell r="K822">
            <v>-34.235999999999997</v>
          </cell>
          <cell r="L822">
            <v>3319154700</v>
          </cell>
          <cell r="M822">
            <v>1.17</v>
          </cell>
          <cell r="N822">
            <v>136773801810</v>
          </cell>
          <cell r="O822" t="str">
            <v>-</v>
          </cell>
          <cell r="P822">
            <v>1.53</v>
          </cell>
          <cell r="Q822" t="str">
            <v>-</v>
          </cell>
        </row>
        <row r="823">
          <cell r="A823" t="str">
            <v>인팩</v>
          </cell>
          <cell r="B823" t="str">
            <v>023810</v>
          </cell>
          <cell r="C823" t="str">
            <v>2023</v>
          </cell>
          <cell r="D823" t="str">
            <v>12</v>
          </cell>
          <cell r="E823" t="str">
            <v>운송장비·부품</v>
          </cell>
          <cell r="F823">
            <v>2.09</v>
          </cell>
          <cell r="G823" t="str">
            <v>-</v>
          </cell>
          <cell r="H823">
            <v>500</v>
          </cell>
          <cell r="I823">
            <v>10000000</v>
          </cell>
          <cell r="J823">
            <v>180</v>
          </cell>
          <cell r="K823">
            <v>11.704000000000001</v>
          </cell>
          <cell r="L823">
            <v>1800000000</v>
          </cell>
          <cell r="M823">
            <v>2</v>
          </cell>
          <cell r="N823">
            <v>64300000000</v>
          </cell>
          <cell r="O823">
            <v>27.6</v>
          </cell>
          <cell r="P823">
            <v>0.52</v>
          </cell>
          <cell r="Q823">
            <v>233</v>
          </cell>
        </row>
        <row r="824">
          <cell r="A824" t="str">
            <v>인포바인</v>
          </cell>
          <cell r="B824" t="str">
            <v>115310</v>
          </cell>
          <cell r="C824" t="str">
            <v>2023</v>
          </cell>
          <cell r="D824" t="str">
            <v>12</v>
          </cell>
          <cell r="E824" t="str">
            <v>통신서비스</v>
          </cell>
          <cell r="F824">
            <v>1.04</v>
          </cell>
          <cell r="G824" t="str">
            <v>-</v>
          </cell>
          <cell r="H824">
            <v>500</v>
          </cell>
          <cell r="I824">
            <v>3192883</v>
          </cell>
          <cell r="J824">
            <v>900</v>
          </cell>
          <cell r="K824">
            <v>26.943000000000001</v>
          </cell>
          <cell r="L824">
            <v>1928295900</v>
          </cell>
          <cell r="M824">
            <v>4.2</v>
          </cell>
          <cell r="N824">
            <v>248087009100</v>
          </cell>
          <cell r="O824">
            <v>18.559999999999999</v>
          </cell>
          <cell r="P824">
            <v>1.47</v>
          </cell>
          <cell r="Q824">
            <v>4186</v>
          </cell>
        </row>
        <row r="825">
          <cell r="A825" t="str">
            <v>인포뱅크</v>
          </cell>
          <cell r="B825" t="str">
            <v>039290</v>
          </cell>
          <cell r="C825" t="str">
            <v>2023</v>
          </cell>
          <cell r="D825" t="str">
            <v>12</v>
          </cell>
          <cell r="E825" t="str">
            <v>통신서비스</v>
          </cell>
          <cell r="F825">
            <v>1.04</v>
          </cell>
          <cell r="G825" t="str">
            <v>-</v>
          </cell>
          <cell r="H825">
            <v>500</v>
          </cell>
          <cell r="I825">
            <v>8693978</v>
          </cell>
          <cell r="J825">
            <v>50</v>
          </cell>
          <cell r="K825">
            <v>7.0129999999999999</v>
          </cell>
          <cell r="L825">
            <v>417050550</v>
          </cell>
          <cell r="M825">
            <v>0.4</v>
          </cell>
          <cell r="N825">
            <v>51642229320</v>
          </cell>
          <cell r="O825" t="str">
            <v>-</v>
          </cell>
          <cell r="P825">
            <v>0.72</v>
          </cell>
          <cell r="Q825" t="str">
            <v>-</v>
          </cell>
        </row>
        <row r="826">
          <cell r="A826" t="str">
            <v>인화정공</v>
          </cell>
          <cell r="B826" t="str">
            <v>101930</v>
          </cell>
          <cell r="C826" t="str">
            <v>2023</v>
          </cell>
          <cell r="D826" t="str">
            <v>12</v>
          </cell>
          <cell r="E826" t="str">
            <v>운송장비·부품</v>
          </cell>
          <cell r="F826">
            <v>0.89</v>
          </cell>
          <cell r="G826" t="str">
            <v>-</v>
          </cell>
          <cell r="H826">
            <v>500</v>
          </cell>
          <cell r="I826">
            <v>9331705</v>
          </cell>
          <cell r="J826">
            <v>2250</v>
          </cell>
          <cell r="K826">
            <v>817.69</v>
          </cell>
          <cell r="L826">
            <v>20401364250</v>
          </cell>
          <cell r="M826">
            <v>19.100000000000001</v>
          </cell>
          <cell r="N826">
            <v>417326266400</v>
          </cell>
          <cell r="O826">
            <v>10.8</v>
          </cell>
          <cell r="P826">
            <v>1.62</v>
          </cell>
          <cell r="Q826">
            <v>4187</v>
          </cell>
        </row>
        <row r="827">
          <cell r="A827" t="str">
            <v>일동홀딩스</v>
          </cell>
          <cell r="B827" t="str">
            <v>000230</v>
          </cell>
          <cell r="C827" t="str">
            <v>2023</v>
          </cell>
          <cell r="D827" t="str">
            <v>12</v>
          </cell>
          <cell r="E827" t="str">
            <v>제약</v>
          </cell>
          <cell r="F827">
            <v>0.23</v>
          </cell>
          <cell r="G827" t="str">
            <v>-</v>
          </cell>
          <cell r="H827">
            <v>1000</v>
          </cell>
          <cell r="I827">
            <v>11540400</v>
          </cell>
          <cell r="J827">
            <v>100</v>
          </cell>
          <cell r="K827">
            <v>-0.95099999999999996</v>
          </cell>
          <cell r="L827">
            <v>1129209000</v>
          </cell>
          <cell r="M827">
            <v>1</v>
          </cell>
          <cell r="N827">
            <v>98785824000</v>
          </cell>
          <cell r="O827">
            <v>1.53</v>
          </cell>
          <cell r="P827">
            <v>0.72</v>
          </cell>
          <cell r="Q827">
            <v>5582</v>
          </cell>
        </row>
        <row r="828">
          <cell r="A828" t="str">
            <v>일성아이에스</v>
          </cell>
          <cell r="B828" t="str">
            <v>003120</v>
          </cell>
          <cell r="C828" t="str">
            <v>2023</v>
          </cell>
          <cell r="D828" t="str">
            <v>12</v>
          </cell>
          <cell r="E828" t="str">
            <v>제약</v>
          </cell>
          <cell r="F828">
            <v>0.23</v>
          </cell>
          <cell r="G828" t="str">
            <v>-</v>
          </cell>
          <cell r="H828">
            <v>1000</v>
          </cell>
          <cell r="I828">
            <v>13300000</v>
          </cell>
          <cell r="J828">
            <v>1500</v>
          </cell>
          <cell r="K828">
            <v>-48.820999999999998</v>
          </cell>
          <cell r="L828">
            <v>10223509500</v>
          </cell>
          <cell r="M828">
            <v>5.8</v>
          </cell>
          <cell r="N828">
            <v>329840000000</v>
          </cell>
          <cell r="O828">
            <v>12.91</v>
          </cell>
          <cell r="P828">
            <v>0.44</v>
          </cell>
          <cell r="Q828">
            <v>1921</v>
          </cell>
        </row>
        <row r="829">
          <cell r="A829" t="str">
            <v>일신바이오</v>
          </cell>
          <cell r="B829" t="str">
            <v>068330</v>
          </cell>
          <cell r="C829" t="str">
            <v>2023</v>
          </cell>
          <cell r="D829" t="str">
            <v>12</v>
          </cell>
          <cell r="E829" t="str">
            <v>기계·장비</v>
          </cell>
          <cell r="F829">
            <v>0.49</v>
          </cell>
          <cell r="G829" t="str">
            <v>-</v>
          </cell>
          <cell r="H829">
            <v>100</v>
          </cell>
          <cell r="I829">
            <v>44216140</v>
          </cell>
          <cell r="J829">
            <v>7</v>
          </cell>
          <cell r="K829">
            <v>4.681</v>
          </cell>
          <cell r="L829">
            <v>291737306</v>
          </cell>
          <cell r="M829">
            <v>0.5</v>
          </cell>
          <cell r="N829">
            <v>73973602220</v>
          </cell>
          <cell r="O829">
            <v>18.38</v>
          </cell>
          <cell r="P829">
            <v>1.1499999999999999</v>
          </cell>
          <cell r="Q829">
            <v>91</v>
          </cell>
        </row>
        <row r="830">
          <cell r="A830" t="str">
            <v>일신방직</v>
          </cell>
          <cell r="B830" t="str">
            <v>003200</v>
          </cell>
          <cell r="C830" t="str">
            <v>2023</v>
          </cell>
          <cell r="D830" t="str">
            <v>12</v>
          </cell>
          <cell r="E830" t="str">
            <v>섬유·의류</v>
          </cell>
          <cell r="F830">
            <v>2.34</v>
          </cell>
          <cell r="G830" t="str">
            <v>-</v>
          </cell>
          <cell r="H830">
            <v>500</v>
          </cell>
          <cell r="I830">
            <v>23280000</v>
          </cell>
          <cell r="J830">
            <v>100</v>
          </cell>
          <cell r="K830">
            <v>21.914000000000001</v>
          </cell>
          <cell r="L830">
            <v>2130081000</v>
          </cell>
          <cell r="M830">
            <v>1.1100000000000001</v>
          </cell>
          <cell r="N830">
            <v>233273600000</v>
          </cell>
          <cell r="O830">
            <v>7.7</v>
          </cell>
          <cell r="P830">
            <v>0.25</v>
          </cell>
          <cell r="Q830">
            <v>1319</v>
          </cell>
        </row>
        <row r="831">
          <cell r="A831" t="str">
            <v>일양약품</v>
          </cell>
          <cell r="B831" t="str">
            <v>007570</v>
          </cell>
          <cell r="C831" t="str">
            <v>2023</v>
          </cell>
          <cell r="D831" t="str">
            <v>12</v>
          </cell>
          <cell r="E831" t="str">
            <v>제약</v>
          </cell>
          <cell r="F831">
            <v>0.23</v>
          </cell>
          <cell r="G831" t="str">
            <v>-</v>
          </cell>
          <cell r="H831">
            <v>2500</v>
          </cell>
          <cell r="I831">
            <v>19085664</v>
          </cell>
          <cell r="J831">
            <v>150</v>
          </cell>
          <cell r="K831">
            <v>2476.4780000000001</v>
          </cell>
          <cell r="L831">
            <v>2773655850</v>
          </cell>
          <cell r="M831">
            <v>0.9</v>
          </cell>
          <cell r="N831">
            <v>247350205440</v>
          </cell>
          <cell r="O831">
            <v>23.27</v>
          </cell>
          <cell r="P831">
            <v>1.01</v>
          </cell>
          <cell r="Q831">
            <v>557</v>
          </cell>
        </row>
        <row r="832">
          <cell r="A832" t="str">
            <v>일지테크</v>
          </cell>
          <cell r="B832" t="str">
            <v>019540</v>
          </cell>
          <cell r="C832" t="str">
            <v>2023</v>
          </cell>
          <cell r="D832" t="str">
            <v>12</v>
          </cell>
          <cell r="E832" t="str">
            <v>운송장비·부품</v>
          </cell>
          <cell r="F832">
            <v>0.89</v>
          </cell>
          <cell r="G832" t="str">
            <v>-</v>
          </cell>
          <cell r="H832">
            <v>500</v>
          </cell>
          <cell r="I832">
            <v>13513500</v>
          </cell>
          <cell r="J832">
            <v>100</v>
          </cell>
          <cell r="K832">
            <v>4.0910000000000002</v>
          </cell>
          <cell r="L832">
            <v>1321312600</v>
          </cell>
          <cell r="M832">
            <v>2.6</v>
          </cell>
          <cell r="N832">
            <v>57972915000</v>
          </cell>
          <cell r="O832">
            <v>2.52</v>
          </cell>
          <cell r="P832">
            <v>0.38</v>
          </cell>
          <cell r="Q832">
            <v>1703</v>
          </cell>
        </row>
        <row r="833">
          <cell r="A833" t="str">
            <v>일진다이아</v>
          </cell>
          <cell r="B833" t="str">
            <v>081000</v>
          </cell>
          <cell r="C833" t="str">
            <v>2023</v>
          </cell>
          <cell r="D833" t="str">
            <v>12</v>
          </cell>
          <cell r="E833" t="str">
            <v>화학</v>
          </cell>
          <cell r="F833">
            <v>2.11</v>
          </cell>
          <cell r="G833" t="str">
            <v>-</v>
          </cell>
          <cell r="H833">
            <v>1000</v>
          </cell>
          <cell r="I833">
            <v>14202975</v>
          </cell>
          <cell r="J833">
            <v>300</v>
          </cell>
          <cell r="K833">
            <v>40.317</v>
          </cell>
          <cell r="L833">
            <v>4259439000</v>
          </cell>
          <cell r="M833">
            <v>2.1</v>
          </cell>
          <cell r="N833">
            <v>179099514750</v>
          </cell>
          <cell r="O833">
            <v>13.89</v>
          </cell>
          <cell r="P833">
            <v>0.43</v>
          </cell>
          <cell r="Q833">
            <v>908</v>
          </cell>
        </row>
        <row r="834">
          <cell r="A834" t="str">
            <v>일진전기</v>
          </cell>
          <cell r="B834" t="str">
            <v>103590</v>
          </cell>
          <cell r="C834" t="str">
            <v>2023</v>
          </cell>
          <cell r="D834" t="str">
            <v>12</v>
          </cell>
          <cell r="E834" t="str">
            <v>전기·전자</v>
          </cell>
          <cell r="F834">
            <v>1.25</v>
          </cell>
          <cell r="G834" t="str">
            <v>-</v>
          </cell>
          <cell r="H834">
            <v>1000</v>
          </cell>
          <cell r="I834">
            <v>37080390</v>
          </cell>
          <cell r="J834">
            <v>220</v>
          </cell>
          <cell r="K834">
            <v>23.613</v>
          </cell>
          <cell r="L834">
            <v>8155899180</v>
          </cell>
          <cell r="M834">
            <v>2.1</v>
          </cell>
          <cell r="N834">
            <v>1878804366000</v>
          </cell>
          <cell r="O834">
            <v>40.08</v>
          </cell>
          <cell r="P834">
            <v>3.75</v>
          </cell>
          <cell r="Q834">
            <v>983</v>
          </cell>
        </row>
        <row r="835">
          <cell r="A835" t="str">
            <v>일진파워</v>
          </cell>
          <cell r="B835" t="str">
            <v>094820</v>
          </cell>
          <cell r="C835" t="str">
            <v>2023</v>
          </cell>
          <cell r="D835" t="str">
            <v>12</v>
          </cell>
          <cell r="E835" t="str">
            <v>건설</v>
          </cell>
          <cell r="F835">
            <v>2.14</v>
          </cell>
          <cell r="G835" t="str">
            <v>-</v>
          </cell>
          <cell r="H835">
            <v>500</v>
          </cell>
          <cell r="I835">
            <v>15078709</v>
          </cell>
          <cell r="J835">
            <v>330</v>
          </cell>
          <cell r="K835">
            <v>50.231999999999999</v>
          </cell>
          <cell r="L835">
            <v>4812264810</v>
          </cell>
          <cell r="M835">
            <v>2.9</v>
          </cell>
          <cell r="N835">
            <v>154858341430</v>
          </cell>
          <cell r="O835">
            <v>14.84</v>
          </cell>
          <cell r="P835">
            <v>1.1599999999999999</v>
          </cell>
          <cell r="Q835">
            <v>692</v>
          </cell>
        </row>
        <row r="836">
          <cell r="A836" t="str">
            <v>일진홀딩스</v>
          </cell>
          <cell r="B836" t="str">
            <v>015860</v>
          </cell>
          <cell r="C836" t="str">
            <v>2023</v>
          </cell>
          <cell r="D836" t="str">
            <v>12</v>
          </cell>
          <cell r="E836" t="str">
            <v>금융</v>
          </cell>
          <cell r="F836">
            <v>3.86</v>
          </cell>
          <cell r="G836" t="str">
            <v>-</v>
          </cell>
          <cell r="H836">
            <v>1000</v>
          </cell>
          <cell r="I836">
            <v>49347483</v>
          </cell>
          <cell r="J836">
            <v>150</v>
          </cell>
          <cell r="K836">
            <v>14.403</v>
          </cell>
          <cell r="L836">
            <v>6897830550</v>
          </cell>
          <cell r="M836">
            <v>3.8</v>
          </cell>
          <cell r="N836">
            <v>276839379630</v>
          </cell>
          <cell r="O836">
            <v>11.43</v>
          </cell>
          <cell r="P836">
            <v>0.56000000000000005</v>
          </cell>
          <cell r="Q836">
            <v>491</v>
          </cell>
        </row>
        <row r="837">
          <cell r="A837" t="str">
            <v>잇츠한불</v>
          </cell>
          <cell r="B837" t="str">
            <v>226320</v>
          </cell>
          <cell r="C837" t="str">
            <v>2023</v>
          </cell>
          <cell r="D837" t="str">
            <v>12</v>
          </cell>
          <cell r="E837" t="str">
            <v>화학</v>
          </cell>
          <cell r="F837">
            <v>2.11</v>
          </cell>
          <cell r="G837" t="str">
            <v>-</v>
          </cell>
          <cell r="H837">
            <v>500</v>
          </cell>
          <cell r="I837">
            <v>21929315</v>
          </cell>
          <cell r="J837">
            <v>150</v>
          </cell>
          <cell r="K837">
            <v>15.194000000000001</v>
          </cell>
          <cell r="L837">
            <v>2642502750</v>
          </cell>
          <cell r="M837">
            <v>1.24</v>
          </cell>
          <cell r="N837">
            <v>287931905950</v>
          </cell>
          <cell r="O837">
            <v>14.01</v>
          </cell>
          <cell r="P837">
            <v>0.61</v>
          </cell>
          <cell r="Q837">
            <v>937</v>
          </cell>
        </row>
        <row r="838">
          <cell r="A838" t="str">
            <v>잉글우드랩</v>
          </cell>
          <cell r="B838" t="str">
            <v>950140</v>
          </cell>
          <cell r="C838" t="str">
            <v>2023</v>
          </cell>
          <cell r="D838" t="str">
            <v>12</v>
          </cell>
          <cell r="E838" t="str">
            <v>-</v>
          </cell>
          <cell r="F838" t="str">
            <v>-</v>
          </cell>
          <cell r="G838" t="str">
            <v>-</v>
          </cell>
          <cell r="H838">
            <v>0</v>
          </cell>
          <cell r="I838">
            <v>19867866</v>
          </cell>
          <cell r="J838">
            <v>101</v>
          </cell>
          <cell r="K838">
            <v>9.6750000000000007</v>
          </cell>
          <cell r="L838">
            <v>2006853145</v>
          </cell>
          <cell r="M838">
            <v>0.8</v>
          </cell>
          <cell r="N838">
            <v>257686222020</v>
          </cell>
          <cell r="O838" t="e">
            <v>#N/A</v>
          </cell>
          <cell r="P838" t="e">
            <v>#N/A</v>
          </cell>
          <cell r="Q838" t="e">
            <v>#N/A</v>
          </cell>
        </row>
        <row r="839">
          <cell r="A839" t="str">
            <v>자이에스앤디</v>
          </cell>
          <cell r="B839" t="str">
            <v>317400</v>
          </cell>
          <cell r="C839" t="str">
            <v>2023</v>
          </cell>
          <cell r="D839" t="str">
            <v>12</v>
          </cell>
          <cell r="E839" t="str">
            <v>일반서비스</v>
          </cell>
          <cell r="F839">
            <v>0.87</v>
          </cell>
          <cell r="G839" t="str">
            <v>-</v>
          </cell>
          <cell r="H839">
            <v>1000</v>
          </cell>
          <cell r="I839">
            <v>38782520</v>
          </cell>
          <cell r="J839">
            <v>150</v>
          </cell>
          <cell r="K839">
            <v>7.742</v>
          </cell>
          <cell r="L839">
            <v>7354278000</v>
          </cell>
          <cell r="M839">
            <v>2.9</v>
          </cell>
          <cell r="N839">
            <v>136902295600</v>
          </cell>
          <cell r="O839">
            <v>1176.67</v>
          </cell>
          <cell r="P839">
            <v>0.32</v>
          </cell>
          <cell r="Q839">
            <v>3</v>
          </cell>
        </row>
        <row r="840">
          <cell r="A840" t="str">
            <v>정다운</v>
          </cell>
          <cell r="B840" t="str">
            <v>208140</v>
          </cell>
          <cell r="C840" t="str">
            <v>2023</v>
          </cell>
          <cell r="D840" t="str">
            <v>12</v>
          </cell>
          <cell r="E840" t="str">
            <v>음식료·담배</v>
          </cell>
          <cell r="F840">
            <v>0.97</v>
          </cell>
          <cell r="G840" t="str">
            <v>-</v>
          </cell>
          <cell r="H840">
            <v>100</v>
          </cell>
          <cell r="I840">
            <v>32684246</v>
          </cell>
          <cell r="J840">
            <v>300</v>
          </cell>
          <cell r="K840">
            <v>30.006</v>
          </cell>
          <cell r="L840">
            <v>9805270800</v>
          </cell>
          <cell r="M840">
            <v>10.7</v>
          </cell>
          <cell r="N840">
            <v>87593779280</v>
          </cell>
          <cell r="O840">
            <v>7.36</v>
          </cell>
          <cell r="P840">
            <v>0.66</v>
          </cell>
          <cell r="Q840">
            <v>364</v>
          </cell>
        </row>
        <row r="841">
          <cell r="A841" t="str">
            <v>정상제이엘에스</v>
          </cell>
          <cell r="B841" t="str">
            <v>040420</v>
          </cell>
          <cell r="C841" t="str">
            <v>2023</v>
          </cell>
          <cell r="D841" t="str">
            <v>12</v>
          </cell>
          <cell r="E841" t="str">
            <v>일반서비스</v>
          </cell>
          <cell r="F841">
            <v>0.56000000000000005</v>
          </cell>
          <cell r="G841" t="str">
            <v>-</v>
          </cell>
          <cell r="H841">
            <v>500</v>
          </cell>
          <cell r="I841">
            <v>15677552</v>
          </cell>
          <cell r="J841">
            <v>530</v>
          </cell>
          <cell r="K841">
            <v>54.042000000000002</v>
          </cell>
          <cell r="L841">
            <v>7195697600</v>
          </cell>
          <cell r="M841">
            <v>7.23</v>
          </cell>
          <cell r="N841">
            <v>99866006240</v>
          </cell>
          <cell r="O841">
            <v>12.51</v>
          </cell>
          <cell r="P841">
            <v>1.1299999999999999</v>
          </cell>
          <cell r="Q841">
            <v>509</v>
          </cell>
        </row>
        <row r="842">
          <cell r="A842" t="str">
            <v>제노레이</v>
          </cell>
          <cell r="B842" t="str">
            <v>122310</v>
          </cell>
          <cell r="C842" t="str">
            <v>2023</v>
          </cell>
          <cell r="D842" t="str">
            <v>12</v>
          </cell>
          <cell r="E842" t="str">
            <v>의료·정밀기기</v>
          </cell>
          <cell r="F842">
            <v>0.46</v>
          </cell>
          <cell r="G842" t="str">
            <v>-</v>
          </cell>
          <cell r="H842">
            <v>500</v>
          </cell>
          <cell r="I842">
            <v>14553844</v>
          </cell>
          <cell r="J842">
            <v>160</v>
          </cell>
          <cell r="K842">
            <v>17.684000000000001</v>
          </cell>
          <cell r="L842">
            <v>2185077280</v>
          </cell>
          <cell r="M842">
            <v>2.4</v>
          </cell>
          <cell r="N842">
            <v>79900603560</v>
          </cell>
          <cell r="O842" t="str">
            <v>-</v>
          </cell>
          <cell r="P842">
            <v>0.81</v>
          </cell>
          <cell r="Q842" t="str">
            <v>-</v>
          </cell>
        </row>
        <row r="843">
          <cell r="A843" t="str">
            <v>제노코</v>
          </cell>
          <cell r="B843" t="str">
            <v>361390</v>
          </cell>
          <cell r="C843" t="str">
            <v>2023</v>
          </cell>
          <cell r="D843" t="str">
            <v>12</v>
          </cell>
          <cell r="E843" t="str">
            <v>통신장비</v>
          </cell>
          <cell r="F843">
            <v>0.53</v>
          </cell>
          <cell r="G843" t="str">
            <v>-</v>
          </cell>
          <cell r="H843">
            <v>500</v>
          </cell>
          <cell r="I843">
            <v>7500789</v>
          </cell>
          <cell r="J843">
            <v>50</v>
          </cell>
          <cell r="K843">
            <v>22.661000000000001</v>
          </cell>
          <cell r="L843">
            <v>375039450</v>
          </cell>
          <cell r="M843">
            <v>0.3</v>
          </cell>
          <cell r="N843">
            <v>147413215750</v>
          </cell>
          <cell r="O843" t="str">
            <v>-</v>
          </cell>
          <cell r="P843">
            <v>3.66</v>
          </cell>
          <cell r="Q843" t="str">
            <v>-</v>
          </cell>
        </row>
        <row r="844">
          <cell r="A844" t="str">
            <v>제로투세븐</v>
          </cell>
          <cell r="B844" t="str">
            <v>159580</v>
          </cell>
          <cell r="C844" t="str">
            <v>2023</v>
          </cell>
          <cell r="D844" t="str">
            <v>12</v>
          </cell>
          <cell r="E844" t="str">
            <v>유통</v>
          </cell>
          <cell r="F844">
            <v>0.63</v>
          </cell>
          <cell r="G844" t="str">
            <v>-</v>
          </cell>
          <cell r="H844">
            <v>500</v>
          </cell>
          <cell r="I844">
            <v>20032636</v>
          </cell>
          <cell r="J844">
            <v>50</v>
          </cell>
          <cell r="K844">
            <v>103.904</v>
          </cell>
          <cell r="L844">
            <v>1001631800</v>
          </cell>
          <cell r="M844">
            <v>0.79</v>
          </cell>
          <cell r="N844">
            <v>94353715560</v>
          </cell>
          <cell r="O844">
            <v>188.4</v>
          </cell>
          <cell r="P844">
            <v>1.17</v>
          </cell>
          <cell r="Q844">
            <v>25</v>
          </cell>
        </row>
        <row r="845">
          <cell r="A845" t="str">
            <v>제룡산업</v>
          </cell>
          <cell r="B845" t="str">
            <v>147830</v>
          </cell>
          <cell r="C845" t="str">
            <v>2023</v>
          </cell>
          <cell r="D845" t="str">
            <v>12</v>
          </cell>
          <cell r="E845" t="str">
            <v>금속</v>
          </cell>
          <cell r="F845">
            <v>0.94</v>
          </cell>
          <cell r="G845" t="str">
            <v>-</v>
          </cell>
          <cell r="H845">
            <v>500</v>
          </cell>
          <cell r="I845">
            <v>20000000</v>
          </cell>
          <cell r="J845">
            <v>200</v>
          </cell>
          <cell r="K845">
            <v>52.55</v>
          </cell>
          <cell r="L845">
            <v>3830395800</v>
          </cell>
          <cell r="M845">
            <v>5.2</v>
          </cell>
          <cell r="N845">
            <v>142000000000</v>
          </cell>
          <cell r="O845">
            <v>21.78</v>
          </cell>
          <cell r="P845">
            <v>1.73</v>
          </cell>
          <cell r="Q845">
            <v>326</v>
          </cell>
        </row>
        <row r="846">
          <cell r="A846" t="str">
            <v>제룡전기</v>
          </cell>
          <cell r="B846" t="str">
            <v>033100</v>
          </cell>
          <cell r="C846" t="str">
            <v>2023</v>
          </cell>
          <cell r="D846" t="str">
            <v>12</v>
          </cell>
          <cell r="E846" t="str">
            <v>IT부품</v>
          </cell>
          <cell r="F846">
            <v>0.66</v>
          </cell>
          <cell r="G846" t="str">
            <v>-</v>
          </cell>
          <cell r="H846">
            <v>500</v>
          </cell>
          <cell r="I846">
            <v>16062409</v>
          </cell>
          <cell r="J846">
            <v>500</v>
          </cell>
          <cell r="K846">
            <v>14.244</v>
          </cell>
          <cell r="L846">
            <v>8031204500</v>
          </cell>
          <cell r="M846">
            <v>2.5</v>
          </cell>
          <cell r="N846">
            <v>587884169400</v>
          </cell>
          <cell r="O846">
            <v>7.36</v>
          </cell>
          <cell r="P846">
            <v>2.99</v>
          </cell>
          <cell r="Q846">
            <v>4976</v>
          </cell>
        </row>
        <row r="847">
          <cell r="A847" t="str">
            <v>제우스</v>
          </cell>
          <cell r="B847" t="str">
            <v>079370</v>
          </cell>
          <cell r="C847" t="str">
            <v>2023</v>
          </cell>
          <cell r="D847" t="str">
            <v>12</v>
          </cell>
          <cell r="E847" t="str">
            <v>기계·장비</v>
          </cell>
          <cell r="F847">
            <v>0.49</v>
          </cell>
          <cell r="G847" t="str">
            <v>-</v>
          </cell>
          <cell r="H847">
            <v>500</v>
          </cell>
          <cell r="I847">
            <v>10339000</v>
          </cell>
          <cell r="J847">
            <v>100</v>
          </cell>
          <cell r="K847">
            <v>10.313000000000001</v>
          </cell>
          <cell r="L847">
            <v>1033899500</v>
          </cell>
          <cell r="M847">
            <v>0.2</v>
          </cell>
          <cell r="N847">
            <v>380888637200</v>
          </cell>
          <cell r="O847">
            <v>9.0399999999999991</v>
          </cell>
          <cell r="P847">
            <v>1.1000000000000001</v>
          </cell>
          <cell r="Q847">
            <v>1358</v>
          </cell>
        </row>
        <row r="848">
          <cell r="A848" t="str">
            <v>제이브이엠</v>
          </cell>
          <cell r="B848" t="str">
            <v>054950</v>
          </cell>
          <cell r="C848" t="str">
            <v>2023</v>
          </cell>
          <cell r="D848" t="str">
            <v>12</v>
          </cell>
          <cell r="E848" t="str">
            <v>기계·장비</v>
          </cell>
          <cell r="F848">
            <v>0.49</v>
          </cell>
          <cell r="G848" t="str">
            <v>-</v>
          </cell>
          <cell r="H848">
            <v>500</v>
          </cell>
          <cell r="I848">
            <v>12089892</v>
          </cell>
          <cell r="J848">
            <v>400</v>
          </cell>
          <cell r="K848">
            <v>17.555</v>
          </cell>
          <cell r="L848">
            <v>4607187200</v>
          </cell>
          <cell r="M848">
            <v>1.5</v>
          </cell>
          <cell r="N848">
            <v>336703492200</v>
          </cell>
          <cell r="O848">
            <v>11.12</v>
          </cell>
          <cell r="P848">
            <v>1.59</v>
          </cell>
          <cell r="Q848">
            <v>2504</v>
          </cell>
        </row>
        <row r="849">
          <cell r="A849" t="str">
            <v>제이스텍</v>
          </cell>
          <cell r="B849" t="str">
            <v>090470</v>
          </cell>
          <cell r="C849" t="str">
            <v>2023</v>
          </cell>
          <cell r="D849" t="str">
            <v>12</v>
          </cell>
          <cell r="E849" t="str">
            <v>반도체</v>
          </cell>
          <cell r="F849">
            <v>0.59</v>
          </cell>
          <cell r="G849" t="str">
            <v>-</v>
          </cell>
          <cell r="H849">
            <v>500</v>
          </cell>
          <cell r="I849">
            <v>17476594</v>
          </cell>
          <cell r="J849">
            <v>50</v>
          </cell>
          <cell r="K849">
            <v>-57.148000000000003</v>
          </cell>
          <cell r="L849">
            <v>867510050</v>
          </cell>
          <cell r="M849">
            <v>0.54</v>
          </cell>
          <cell r="N849">
            <v>68246099570</v>
          </cell>
          <cell r="O849" t="str">
            <v>-</v>
          </cell>
          <cell r="P849">
            <v>0.41</v>
          </cell>
          <cell r="Q849" t="str">
            <v>-</v>
          </cell>
        </row>
        <row r="850">
          <cell r="A850" t="str">
            <v>제이씨케미칼</v>
          </cell>
          <cell r="B850" t="str">
            <v>137950</v>
          </cell>
          <cell r="C850" t="str">
            <v>2023</v>
          </cell>
          <cell r="D850" t="str">
            <v>12</v>
          </cell>
          <cell r="E850" t="str">
            <v>화학</v>
          </cell>
          <cell r="F850">
            <v>0.48</v>
          </cell>
          <cell r="G850" t="str">
            <v>-</v>
          </cell>
          <cell r="H850">
            <v>500</v>
          </cell>
          <cell r="I850">
            <v>22267814</v>
          </cell>
          <cell r="J850">
            <v>150</v>
          </cell>
          <cell r="K850">
            <v>15.595000000000001</v>
          </cell>
          <cell r="L850">
            <v>3294367950</v>
          </cell>
          <cell r="M850">
            <v>1.93</v>
          </cell>
          <cell r="N850">
            <v>84506354130</v>
          </cell>
          <cell r="O850">
            <v>13.65</v>
          </cell>
          <cell r="P850">
            <v>0.5</v>
          </cell>
          <cell r="Q850">
            <v>278</v>
          </cell>
        </row>
        <row r="851">
          <cell r="A851" t="str">
            <v>제이에스코퍼레이션</v>
          </cell>
          <cell r="B851" t="str">
            <v>194370</v>
          </cell>
          <cell r="C851" t="str">
            <v>2023</v>
          </cell>
          <cell r="D851" t="str">
            <v>12</v>
          </cell>
          <cell r="E851" t="str">
            <v>-</v>
          </cell>
          <cell r="F851" t="str">
            <v>-</v>
          </cell>
          <cell r="G851" t="str">
            <v>-</v>
          </cell>
          <cell r="H851">
            <v>100</v>
          </cell>
          <cell r="I851">
            <v>13335601</v>
          </cell>
          <cell r="J851">
            <v>900</v>
          </cell>
          <cell r="K851">
            <v>25.881</v>
          </cell>
          <cell r="L851">
            <v>11471861500</v>
          </cell>
          <cell r="M851">
            <v>5.0999999999999996</v>
          </cell>
          <cell r="N851">
            <v>302064450780</v>
          </cell>
          <cell r="O851">
            <v>2.83</v>
          </cell>
          <cell r="P851">
            <v>0.6</v>
          </cell>
          <cell r="Q851">
            <v>3676</v>
          </cell>
        </row>
        <row r="852">
          <cell r="A852" t="str">
            <v>제이에스티나</v>
          </cell>
          <cell r="B852" t="str">
            <v>026040</v>
          </cell>
          <cell r="C852" t="str">
            <v>2023</v>
          </cell>
          <cell r="D852" t="str">
            <v>12</v>
          </cell>
          <cell r="E852" t="str">
            <v>기타제조</v>
          </cell>
          <cell r="F852">
            <v>1.01</v>
          </cell>
          <cell r="G852" t="str">
            <v>-</v>
          </cell>
          <cell r="H852">
            <v>500</v>
          </cell>
          <cell r="I852">
            <v>16503790</v>
          </cell>
          <cell r="J852">
            <v>100</v>
          </cell>
          <cell r="K852">
            <v>180.86500000000001</v>
          </cell>
          <cell r="L852">
            <v>1432451900</v>
          </cell>
          <cell r="M852">
            <v>4.3</v>
          </cell>
          <cell r="N852">
            <v>90935882900</v>
          </cell>
          <cell r="O852" t="str">
            <v>-</v>
          </cell>
          <cell r="P852">
            <v>1.96</v>
          </cell>
          <cell r="Q852" t="str">
            <v>-</v>
          </cell>
        </row>
        <row r="853">
          <cell r="A853" t="str">
            <v>제이엠티</v>
          </cell>
          <cell r="B853" t="str">
            <v>094970</v>
          </cell>
          <cell r="C853" t="str">
            <v>2023</v>
          </cell>
          <cell r="D853" t="str">
            <v>12</v>
          </cell>
          <cell r="E853" t="str">
            <v>IT부품</v>
          </cell>
          <cell r="F853">
            <v>0.66</v>
          </cell>
          <cell r="G853" t="str">
            <v>-</v>
          </cell>
          <cell r="H853">
            <v>500</v>
          </cell>
          <cell r="I853">
            <v>16748240</v>
          </cell>
          <cell r="J853">
            <v>50</v>
          </cell>
          <cell r="K853">
            <v>3.5939999999999999</v>
          </cell>
          <cell r="L853">
            <v>835606700</v>
          </cell>
          <cell r="M853">
            <v>1.3</v>
          </cell>
          <cell r="N853">
            <v>45973918800</v>
          </cell>
          <cell r="O853">
            <v>5.15</v>
          </cell>
          <cell r="P853">
            <v>0.33</v>
          </cell>
          <cell r="Q853">
            <v>533</v>
          </cell>
        </row>
        <row r="854">
          <cell r="A854" t="str">
            <v>제일기획</v>
          </cell>
          <cell r="B854" t="str">
            <v>030000</v>
          </cell>
          <cell r="C854" t="str">
            <v>2023</v>
          </cell>
          <cell r="D854" t="str">
            <v>12</v>
          </cell>
          <cell r="E854" t="str">
            <v>일반서비스</v>
          </cell>
          <cell r="F854">
            <v>0.87</v>
          </cell>
          <cell r="G854" t="str">
            <v>-</v>
          </cell>
          <cell r="H854">
            <v>200</v>
          </cell>
          <cell r="I854">
            <v>115041225</v>
          </cell>
          <cell r="J854">
            <v>1110</v>
          </cell>
          <cell r="K854">
            <v>59.13</v>
          </cell>
          <cell r="L854">
            <v>112419384750</v>
          </cell>
          <cell r="M854">
            <v>5.5</v>
          </cell>
          <cell r="N854">
            <v>2289320377500</v>
          </cell>
          <cell r="O854">
            <v>9.7100000000000009</v>
          </cell>
          <cell r="P854">
            <v>1.38</v>
          </cell>
          <cell r="Q854">
            <v>2049</v>
          </cell>
        </row>
        <row r="855">
          <cell r="A855" t="str">
            <v>제일약품</v>
          </cell>
          <cell r="B855" t="str">
            <v>271980</v>
          </cell>
          <cell r="C855" t="str">
            <v>2023</v>
          </cell>
          <cell r="D855" t="str">
            <v>12</v>
          </cell>
          <cell r="E855" t="str">
            <v>제약</v>
          </cell>
          <cell r="F855">
            <v>0.23</v>
          </cell>
          <cell r="G855" t="str">
            <v>-</v>
          </cell>
          <cell r="H855">
            <v>500</v>
          </cell>
          <cell r="I855">
            <v>14704872</v>
          </cell>
          <cell r="J855">
            <v>50</v>
          </cell>
          <cell r="K855">
            <v>14.010999999999999</v>
          </cell>
          <cell r="L855">
            <v>728575850</v>
          </cell>
          <cell r="M855">
            <v>0.3</v>
          </cell>
          <cell r="N855">
            <v>208220987520</v>
          </cell>
          <cell r="O855" t="str">
            <v>-</v>
          </cell>
          <cell r="P855">
            <v>1.1000000000000001</v>
          </cell>
          <cell r="Q855" t="str">
            <v>-</v>
          </cell>
        </row>
        <row r="856">
          <cell r="A856" t="str">
            <v>제일연마</v>
          </cell>
          <cell r="B856" t="str">
            <v>001560</v>
          </cell>
          <cell r="C856" t="str">
            <v>2023</v>
          </cell>
          <cell r="D856" t="str">
            <v>12</v>
          </cell>
          <cell r="E856" t="str">
            <v>비금속</v>
          </cell>
          <cell r="F856">
            <v>4.51</v>
          </cell>
          <cell r="G856" t="str">
            <v>-</v>
          </cell>
          <cell r="H856">
            <v>500</v>
          </cell>
          <cell r="I856">
            <v>10000000</v>
          </cell>
          <cell r="J856">
            <v>300</v>
          </cell>
          <cell r="K856">
            <v>18.899999999999999</v>
          </cell>
          <cell r="L856">
            <v>2063354700</v>
          </cell>
          <cell r="M856">
            <v>3.5</v>
          </cell>
          <cell r="N856">
            <v>94668000000</v>
          </cell>
          <cell r="O856">
            <v>10.96</v>
          </cell>
          <cell r="P856">
            <v>0.65</v>
          </cell>
          <cell r="Q856">
            <v>881</v>
          </cell>
        </row>
        <row r="857">
          <cell r="A857" t="str">
            <v>제일일렉트릭</v>
          </cell>
          <cell r="B857" t="str">
            <v>199820</v>
          </cell>
          <cell r="C857" t="str">
            <v>2023</v>
          </cell>
          <cell r="D857" t="str">
            <v>12</v>
          </cell>
          <cell r="E857" t="str">
            <v>전기·전자</v>
          </cell>
          <cell r="F857">
            <v>0.23</v>
          </cell>
          <cell r="G857" t="str">
            <v>-</v>
          </cell>
          <cell r="H857">
            <v>500</v>
          </cell>
          <cell r="I857">
            <v>11110000</v>
          </cell>
          <cell r="J857">
            <v>200</v>
          </cell>
          <cell r="K857">
            <v>27.744</v>
          </cell>
          <cell r="L857">
            <v>2222000000</v>
          </cell>
          <cell r="M857">
            <v>1.98</v>
          </cell>
          <cell r="N857">
            <v>243086800000</v>
          </cell>
          <cell r="O857">
            <v>23.58</v>
          </cell>
          <cell r="P857">
            <v>1.59</v>
          </cell>
          <cell r="Q857">
            <v>464</v>
          </cell>
        </row>
        <row r="858">
          <cell r="A858" t="str">
            <v>제일테크노스</v>
          </cell>
          <cell r="B858" t="str">
            <v>038010</v>
          </cell>
          <cell r="C858" t="str">
            <v>2023</v>
          </cell>
          <cell r="D858" t="str">
            <v>12</v>
          </cell>
          <cell r="E858" t="str">
            <v>금속</v>
          </cell>
          <cell r="F858">
            <v>0.94</v>
          </cell>
          <cell r="G858" t="str">
            <v>-</v>
          </cell>
          <cell r="H858">
            <v>500</v>
          </cell>
          <cell r="I858">
            <v>9000000</v>
          </cell>
          <cell r="J858">
            <v>180</v>
          </cell>
          <cell r="K858">
            <v>5.7469999999999999</v>
          </cell>
          <cell r="L858">
            <v>1496880000</v>
          </cell>
          <cell r="M858">
            <v>2</v>
          </cell>
          <cell r="N858">
            <v>58320000000</v>
          </cell>
          <cell r="O858">
            <v>2.61</v>
          </cell>
          <cell r="P858">
            <v>0.41</v>
          </cell>
          <cell r="Q858">
            <v>2485</v>
          </cell>
        </row>
        <row r="859">
          <cell r="A859" t="str">
            <v>제일파마홀딩스</v>
          </cell>
          <cell r="B859" t="str">
            <v>002620</v>
          </cell>
          <cell r="C859" t="str">
            <v>2023</v>
          </cell>
          <cell r="D859" t="str">
            <v>12</v>
          </cell>
          <cell r="E859" t="str">
            <v>일반서비스</v>
          </cell>
          <cell r="F859">
            <v>0.87</v>
          </cell>
          <cell r="G859" t="str">
            <v>-</v>
          </cell>
          <cell r="H859">
            <v>500</v>
          </cell>
          <cell r="I859">
            <v>15973355</v>
          </cell>
          <cell r="J859">
            <v>50</v>
          </cell>
          <cell r="K859">
            <v>-5.7969999999999997</v>
          </cell>
          <cell r="L859">
            <v>767556250</v>
          </cell>
          <cell r="M859">
            <v>0.4</v>
          </cell>
          <cell r="N859">
            <v>140725257550</v>
          </cell>
          <cell r="O859" t="str">
            <v>-</v>
          </cell>
          <cell r="P859">
            <v>0.44</v>
          </cell>
          <cell r="Q859" t="str">
            <v>-</v>
          </cell>
        </row>
        <row r="860">
          <cell r="A860" t="str">
            <v>제주은행</v>
          </cell>
          <cell r="B860" t="str">
            <v>006220</v>
          </cell>
          <cell r="C860" t="str">
            <v>2023</v>
          </cell>
          <cell r="D860" t="str">
            <v>12</v>
          </cell>
          <cell r="E860" t="str">
            <v>은행</v>
          </cell>
          <cell r="F860" t="str">
            <v>-</v>
          </cell>
          <cell r="G860" t="str">
            <v>-</v>
          </cell>
          <cell r="H860">
            <v>5000</v>
          </cell>
          <cell r="I860">
            <v>32128774</v>
          </cell>
          <cell r="J860">
            <v>100</v>
          </cell>
          <cell r="K860">
            <v>62.984999999999999</v>
          </cell>
          <cell r="L860">
            <v>3212877400</v>
          </cell>
          <cell r="M860">
            <v>0.8</v>
          </cell>
          <cell r="N860">
            <v>568112311710</v>
          </cell>
          <cell r="O860">
            <v>90.54</v>
          </cell>
          <cell r="P860">
            <v>0.82</v>
          </cell>
          <cell r="Q860">
            <v>166</v>
          </cell>
        </row>
        <row r="861">
          <cell r="A861" t="str">
            <v>젝시믹스</v>
          </cell>
          <cell r="B861" t="str">
            <v>337930</v>
          </cell>
          <cell r="C861" t="str">
            <v>2023</v>
          </cell>
          <cell r="D861" t="str">
            <v>12</v>
          </cell>
          <cell r="E861" t="str">
            <v>인터넷</v>
          </cell>
          <cell r="F861">
            <v>0.77</v>
          </cell>
          <cell r="G861" t="str">
            <v>-</v>
          </cell>
          <cell r="H861">
            <v>500</v>
          </cell>
          <cell r="I861">
            <v>29266589</v>
          </cell>
          <cell r="J861">
            <v>80</v>
          </cell>
          <cell r="K861">
            <v>19.149000000000001</v>
          </cell>
          <cell r="L861">
            <v>2341327120</v>
          </cell>
          <cell r="M861">
            <v>1.5</v>
          </cell>
          <cell r="N861">
            <v>161362665000</v>
          </cell>
          <cell r="O861">
            <v>7.65</v>
          </cell>
          <cell r="P861">
            <v>1.43</v>
          </cell>
          <cell r="Q861">
            <v>706</v>
          </cell>
        </row>
        <row r="862">
          <cell r="A862" t="str">
            <v>조광페인트</v>
          </cell>
          <cell r="B862" t="str">
            <v>004910</v>
          </cell>
          <cell r="C862" t="str">
            <v>2023</v>
          </cell>
          <cell r="D862" t="str">
            <v>12</v>
          </cell>
          <cell r="E862" t="str">
            <v>화학</v>
          </cell>
          <cell r="F862">
            <v>2.11</v>
          </cell>
          <cell r="G862" t="str">
            <v>-</v>
          </cell>
          <cell r="H862">
            <v>500</v>
          </cell>
          <cell r="I862">
            <v>12800000</v>
          </cell>
          <cell r="J862">
            <v>200</v>
          </cell>
          <cell r="K862">
            <v>42.695</v>
          </cell>
          <cell r="L862">
            <v>2032292600</v>
          </cell>
          <cell r="M862">
            <v>3.15</v>
          </cell>
          <cell r="N862">
            <v>75776000000</v>
          </cell>
          <cell r="O862">
            <v>3.78</v>
          </cell>
          <cell r="P862">
            <v>0.32</v>
          </cell>
          <cell r="Q862">
            <v>1567</v>
          </cell>
        </row>
        <row r="863">
          <cell r="A863" t="str">
            <v>조선선재</v>
          </cell>
          <cell r="B863" t="str">
            <v>120030</v>
          </cell>
          <cell r="C863" t="str">
            <v>2023</v>
          </cell>
          <cell r="D863" t="str">
            <v>12</v>
          </cell>
          <cell r="E863" t="str">
            <v>기계·장비</v>
          </cell>
          <cell r="F863">
            <v>1.1299999999999999</v>
          </cell>
          <cell r="G863" t="str">
            <v>-</v>
          </cell>
          <cell r="H863">
            <v>500</v>
          </cell>
          <cell r="I863">
            <v>1257651</v>
          </cell>
          <cell r="J863">
            <v>500</v>
          </cell>
          <cell r="K863">
            <v>3.8450000000000002</v>
          </cell>
          <cell r="L863">
            <v>500017000</v>
          </cell>
          <cell r="M863">
            <v>0.5</v>
          </cell>
          <cell r="N863">
            <v>128909227500</v>
          </cell>
          <cell r="O863">
            <v>6.18</v>
          </cell>
          <cell r="P863">
            <v>0.62</v>
          </cell>
          <cell r="Q863">
            <v>16590</v>
          </cell>
        </row>
        <row r="864">
          <cell r="A864" t="str">
            <v>조흥</v>
          </cell>
          <cell r="B864" t="str">
            <v>002600</v>
          </cell>
          <cell r="C864" t="str">
            <v>2023</v>
          </cell>
          <cell r="D864" t="str">
            <v>12</v>
          </cell>
          <cell r="E864" t="str">
            <v>음식료·담배</v>
          </cell>
          <cell r="F864">
            <v>1.7</v>
          </cell>
          <cell r="G864" t="str">
            <v>-</v>
          </cell>
          <cell r="H864">
            <v>5000</v>
          </cell>
          <cell r="I864">
            <v>600000</v>
          </cell>
          <cell r="J864">
            <v>6000</v>
          </cell>
          <cell r="K864">
            <v>1014.085</v>
          </cell>
          <cell r="L864">
            <v>3600000000</v>
          </cell>
          <cell r="M864">
            <v>3.5</v>
          </cell>
          <cell r="N864">
            <v>91500000000</v>
          </cell>
          <cell r="O864">
            <v>36.39</v>
          </cell>
          <cell r="P864">
            <v>0.62</v>
          </cell>
          <cell r="Q864">
            <v>4191</v>
          </cell>
        </row>
        <row r="865">
          <cell r="A865" t="str">
            <v>종근당</v>
          </cell>
          <cell r="B865" t="str">
            <v>185750</v>
          </cell>
          <cell r="C865" t="str">
            <v>2023</v>
          </cell>
          <cell r="D865" t="str">
            <v>12</v>
          </cell>
          <cell r="E865" t="str">
            <v>제약</v>
          </cell>
          <cell r="F865">
            <v>0.23</v>
          </cell>
          <cell r="G865" t="str">
            <v>-</v>
          </cell>
          <cell r="H865">
            <v>2500</v>
          </cell>
          <cell r="I865">
            <v>12568464</v>
          </cell>
          <cell r="J865">
            <v>1100</v>
          </cell>
          <cell r="K865">
            <v>6.2409999999999997</v>
          </cell>
          <cell r="L865">
            <v>13331034200</v>
          </cell>
          <cell r="M865">
            <v>0.8</v>
          </cell>
          <cell r="N865">
            <v>1145630740000</v>
          </cell>
          <cell r="O865">
            <v>10.55</v>
          </cell>
          <cell r="P865">
            <v>1.22</v>
          </cell>
          <cell r="Q865">
            <v>7866</v>
          </cell>
        </row>
        <row r="866">
          <cell r="A866" t="str">
            <v>종근당홀딩스</v>
          </cell>
          <cell r="B866" t="str">
            <v>001630</v>
          </cell>
          <cell r="C866" t="str">
            <v>2023</v>
          </cell>
          <cell r="D866" t="str">
            <v>12</v>
          </cell>
          <cell r="E866" t="str">
            <v>제약</v>
          </cell>
          <cell r="F866">
            <v>0.23</v>
          </cell>
          <cell r="G866" t="str">
            <v>-</v>
          </cell>
          <cell r="H866">
            <v>2500</v>
          </cell>
          <cell r="I866">
            <v>5009861</v>
          </cell>
          <cell r="J866">
            <v>1400</v>
          </cell>
          <cell r="K866">
            <v>16.425999999999998</v>
          </cell>
          <cell r="L866">
            <v>6664785400</v>
          </cell>
          <cell r="M866">
            <v>2.4</v>
          </cell>
          <cell r="N866">
            <v>237717904450</v>
          </cell>
          <cell r="O866">
            <v>6.72</v>
          </cell>
          <cell r="P866">
            <v>0.38</v>
          </cell>
          <cell r="Q866">
            <v>7057</v>
          </cell>
        </row>
        <row r="867">
          <cell r="A867" t="str">
            <v>주성엔지니어링</v>
          </cell>
          <cell r="B867" t="str">
            <v>036930</v>
          </cell>
          <cell r="C867" t="str">
            <v>2023</v>
          </cell>
          <cell r="D867" t="str">
            <v>12</v>
          </cell>
          <cell r="E867" t="str">
            <v>반도체</v>
          </cell>
          <cell r="F867">
            <v>0.59</v>
          </cell>
          <cell r="G867" t="str">
            <v>-</v>
          </cell>
          <cell r="H867">
            <v>500</v>
          </cell>
          <cell r="I867">
            <v>48249212</v>
          </cell>
          <cell r="J867">
            <v>50</v>
          </cell>
          <cell r="K867">
            <v>6.9509999999999996</v>
          </cell>
          <cell r="L867">
            <v>2363416050</v>
          </cell>
          <cell r="M867">
            <v>0.2</v>
          </cell>
          <cell r="N867">
            <v>1344783732450</v>
          </cell>
          <cell r="O867">
            <v>12.52</v>
          </cell>
          <cell r="P867">
            <v>2.29</v>
          </cell>
          <cell r="Q867">
            <v>2272</v>
          </cell>
        </row>
        <row r="868">
          <cell r="A868" t="str">
            <v>중앙백신</v>
          </cell>
          <cell r="B868" t="str">
            <v>072020</v>
          </cell>
          <cell r="C868" t="str">
            <v>2023</v>
          </cell>
          <cell r="D868" t="str">
            <v>12</v>
          </cell>
          <cell r="E868" t="str">
            <v>제약</v>
          </cell>
          <cell r="F868">
            <v>0.41</v>
          </cell>
          <cell r="G868" t="str">
            <v>-</v>
          </cell>
          <cell r="H868">
            <v>500</v>
          </cell>
          <cell r="I868">
            <v>9960000</v>
          </cell>
          <cell r="J868">
            <v>150</v>
          </cell>
          <cell r="K868">
            <v>24.155000000000001</v>
          </cell>
          <cell r="L868">
            <v>1448803050</v>
          </cell>
          <cell r="M868">
            <v>1.36</v>
          </cell>
          <cell r="N868">
            <v>95524414430</v>
          </cell>
          <cell r="O868">
            <v>13.87</v>
          </cell>
          <cell r="P868">
            <v>0.91</v>
          </cell>
          <cell r="Q868">
            <v>713</v>
          </cell>
        </row>
        <row r="869">
          <cell r="A869" t="str">
            <v>중앙에너비스</v>
          </cell>
          <cell r="B869" t="str">
            <v>000440</v>
          </cell>
          <cell r="C869" t="str">
            <v>2023</v>
          </cell>
          <cell r="D869" t="str">
            <v>12</v>
          </cell>
          <cell r="E869" t="str">
            <v>유통</v>
          </cell>
          <cell r="F869">
            <v>0.63</v>
          </cell>
          <cell r="G869" t="str">
            <v>-</v>
          </cell>
          <cell r="H869">
            <v>500</v>
          </cell>
          <cell r="I869">
            <v>6227130</v>
          </cell>
          <cell r="J869">
            <v>320</v>
          </cell>
          <cell r="K869">
            <v>-565.27</v>
          </cell>
          <cell r="L869">
            <v>1418827200</v>
          </cell>
          <cell r="M869">
            <v>1.8</v>
          </cell>
          <cell r="N869">
            <v>92908779600</v>
          </cell>
          <cell r="O869" t="str">
            <v>-</v>
          </cell>
          <cell r="P869">
            <v>1.21</v>
          </cell>
          <cell r="Q869" t="str">
            <v>-</v>
          </cell>
        </row>
        <row r="870">
          <cell r="A870" t="str">
            <v>지누스</v>
          </cell>
          <cell r="B870" t="str">
            <v>013890</v>
          </cell>
          <cell r="C870" t="str">
            <v>2023</v>
          </cell>
          <cell r="D870" t="str">
            <v>12</v>
          </cell>
          <cell r="E870" t="str">
            <v>-</v>
          </cell>
          <cell r="F870" t="str">
            <v>-</v>
          </cell>
          <cell r="G870" t="str">
            <v>-</v>
          </cell>
          <cell r="H870">
            <v>500</v>
          </cell>
          <cell r="I870">
            <v>20735204</v>
          </cell>
          <cell r="J870">
            <v>90</v>
          </cell>
          <cell r="K870">
            <v>34.277000000000001</v>
          </cell>
          <cell r="L870">
            <v>1815646230</v>
          </cell>
          <cell r="M870">
            <v>0.6</v>
          </cell>
          <cell r="N870">
            <v>418831120320</v>
          </cell>
          <cell r="O870" t="str">
            <v>-</v>
          </cell>
          <cell r="P870">
            <v>0.61</v>
          </cell>
          <cell r="Q870" t="str">
            <v>-</v>
          </cell>
        </row>
        <row r="871">
          <cell r="A871" t="str">
            <v>지니언스</v>
          </cell>
          <cell r="B871" t="str">
            <v>263860</v>
          </cell>
          <cell r="C871" t="str">
            <v>2023</v>
          </cell>
          <cell r="D871" t="str">
            <v>12</v>
          </cell>
          <cell r="E871" t="str">
            <v>소프트웨어</v>
          </cell>
          <cell r="F871">
            <v>0.55000000000000004</v>
          </cell>
          <cell r="G871" t="str">
            <v>-</v>
          </cell>
          <cell r="H871">
            <v>500</v>
          </cell>
          <cell r="I871">
            <v>9444600</v>
          </cell>
          <cell r="J871">
            <v>200</v>
          </cell>
          <cell r="K871">
            <v>27.623000000000001</v>
          </cell>
          <cell r="L871">
            <v>1725327000</v>
          </cell>
          <cell r="M871">
            <v>1.6</v>
          </cell>
          <cell r="N871">
            <v>170424092000</v>
          </cell>
          <cell r="O871">
            <v>14.85</v>
          </cell>
          <cell r="P871">
            <v>2.85</v>
          </cell>
          <cell r="Q871">
            <v>1264</v>
          </cell>
        </row>
        <row r="872">
          <cell r="A872" t="str">
            <v>지씨셀</v>
          </cell>
          <cell r="B872" t="str">
            <v>144510</v>
          </cell>
          <cell r="C872" t="str">
            <v>2023</v>
          </cell>
          <cell r="D872" t="str">
            <v>12</v>
          </cell>
          <cell r="E872" t="str">
            <v>일반서비스</v>
          </cell>
          <cell r="F872">
            <v>0.56000000000000005</v>
          </cell>
          <cell r="G872" t="str">
            <v>-</v>
          </cell>
          <cell r="H872">
            <v>500</v>
          </cell>
          <cell r="I872">
            <v>15800344</v>
          </cell>
          <cell r="J872">
            <v>100</v>
          </cell>
          <cell r="K872">
            <v>1901.6</v>
          </cell>
          <cell r="L872">
            <v>1502264100</v>
          </cell>
          <cell r="M872">
            <v>0.2</v>
          </cell>
          <cell r="N872">
            <v>319166948800</v>
          </cell>
          <cell r="O872" t="str">
            <v>-</v>
          </cell>
          <cell r="P872">
            <v>0.66</v>
          </cell>
          <cell r="Q872" t="str">
            <v>-</v>
          </cell>
        </row>
        <row r="873">
          <cell r="A873" t="str">
            <v>지아이텍</v>
          </cell>
          <cell r="B873" t="str">
            <v>382480</v>
          </cell>
          <cell r="C873" t="str">
            <v>2023</v>
          </cell>
          <cell r="D873" t="str">
            <v>12</v>
          </cell>
          <cell r="E873" t="str">
            <v>기계·장비</v>
          </cell>
          <cell r="F873">
            <v>0.49</v>
          </cell>
          <cell r="G873" t="str">
            <v>-</v>
          </cell>
          <cell r="H873">
            <v>100</v>
          </cell>
          <cell r="I873">
            <v>39357140</v>
          </cell>
          <cell r="J873">
            <v>36</v>
          </cell>
          <cell r="K873">
            <v>23.62</v>
          </cell>
          <cell r="L873">
            <v>1703696319</v>
          </cell>
          <cell r="M873">
            <v>1.1299999999999999</v>
          </cell>
          <cell r="N873">
            <v>85601779500</v>
          </cell>
          <cell r="O873">
            <v>16.11</v>
          </cell>
          <cell r="P873">
            <v>1.03</v>
          </cell>
          <cell r="Q873">
            <v>135</v>
          </cell>
        </row>
        <row r="874">
          <cell r="A874" t="str">
            <v>지에스이</v>
          </cell>
          <cell r="B874" t="str">
            <v>053050</v>
          </cell>
          <cell r="C874" t="str">
            <v>2023</v>
          </cell>
          <cell r="D874" t="str">
            <v>12</v>
          </cell>
          <cell r="E874" t="str">
            <v>-</v>
          </cell>
          <cell r="F874" t="str">
            <v>-</v>
          </cell>
          <cell r="G874" t="str">
            <v>-</v>
          </cell>
          <cell r="H874">
            <v>500</v>
          </cell>
          <cell r="I874">
            <v>29987597</v>
          </cell>
          <cell r="J874">
            <v>40</v>
          </cell>
          <cell r="K874">
            <v>21.466000000000001</v>
          </cell>
          <cell r="L874">
            <v>1199503880</v>
          </cell>
          <cell r="M874">
            <v>1.1000000000000001</v>
          </cell>
          <cell r="N874">
            <v>83515457645</v>
          </cell>
          <cell r="O874">
            <v>23.4</v>
          </cell>
          <cell r="P874">
            <v>0.88</v>
          </cell>
          <cell r="Q874">
            <v>119</v>
          </cell>
        </row>
        <row r="875">
          <cell r="A875" t="str">
            <v>지에이이노더스</v>
          </cell>
          <cell r="B875" t="str">
            <v>076340</v>
          </cell>
          <cell r="C875" t="str">
            <v>2023</v>
          </cell>
          <cell r="D875" t="str">
            <v>12</v>
          </cell>
          <cell r="E875" t="str">
            <v>-</v>
          </cell>
          <cell r="F875" t="str">
            <v>-</v>
          </cell>
          <cell r="G875" t="str">
            <v>-</v>
          </cell>
          <cell r="H875">
            <v>500</v>
          </cell>
          <cell r="I875">
            <v>4871460</v>
          </cell>
          <cell r="J875">
            <v>100</v>
          </cell>
          <cell r="K875">
            <v>7.4269999999999996</v>
          </cell>
          <cell r="L875">
            <v>486961100</v>
          </cell>
          <cell r="M875">
            <v>1.6</v>
          </cell>
          <cell r="N875">
            <v>26305884000</v>
          </cell>
          <cell r="O875" t="e">
            <v>#N/A</v>
          </cell>
          <cell r="P875" t="e">
            <v>#N/A</v>
          </cell>
          <cell r="Q875" t="e">
            <v>#N/A</v>
          </cell>
        </row>
        <row r="876">
          <cell r="A876" t="str">
            <v>지엔씨에너지</v>
          </cell>
          <cell r="B876" t="str">
            <v>119850</v>
          </cell>
          <cell r="C876" t="str">
            <v>2023</v>
          </cell>
          <cell r="D876" t="str">
            <v>12</v>
          </cell>
          <cell r="E876" t="str">
            <v>전기·전자</v>
          </cell>
          <cell r="F876">
            <v>0.23</v>
          </cell>
          <cell r="G876" t="str">
            <v>-</v>
          </cell>
          <cell r="H876">
            <v>500</v>
          </cell>
          <cell r="I876">
            <v>16448909</v>
          </cell>
          <cell r="J876">
            <v>70</v>
          </cell>
          <cell r="K876">
            <v>8.8889999999999993</v>
          </cell>
          <cell r="L876">
            <v>1040436670</v>
          </cell>
          <cell r="M876">
            <v>1.6</v>
          </cell>
          <cell r="N876">
            <v>512383515350</v>
          </cell>
          <cell r="O876">
            <v>12.06</v>
          </cell>
          <cell r="P876">
            <v>2.92</v>
          </cell>
          <cell r="Q876">
            <v>2582</v>
          </cell>
        </row>
        <row r="877">
          <cell r="A877" t="str">
            <v>지엠비코리아</v>
          </cell>
          <cell r="B877" t="str">
            <v>013870</v>
          </cell>
          <cell r="C877" t="str">
            <v>2023</v>
          </cell>
          <cell r="D877" t="str">
            <v>12</v>
          </cell>
          <cell r="E877" t="str">
            <v>운송장비·부품</v>
          </cell>
          <cell r="F877">
            <v>2.09</v>
          </cell>
          <cell r="G877" t="str">
            <v>-</v>
          </cell>
          <cell r="H877">
            <v>500</v>
          </cell>
          <cell r="I877">
            <v>19072280</v>
          </cell>
          <cell r="J877">
            <v>150</v>
          </cell>
          <cell r="K877">
            <v>26.457000000000001</v>
          </cell>
          <cell r="L877">
            <v>2860842000</v>
          </cell>
          <cell r="M877">
            <v>3.5</v>
          </cell>
          <cell r="N877">
            <v>76575204200</v>
          </cell>
          <cell r="O877">
            <v>4.9800000000000004</v>
          </cell>
          <cell r="P877">
            <v>0.28000000000000003</v>
          </cell>
          <cell r="Q877">
            <v>806</v>
          </cell>
        </row>
        <row r="878">
          <cell r="A878" t="str">
            <v>진도</v>
          </cell>
          <cell r="B878" t="str">
            <v>088790</v>
          </cell>
          <cell r="C878" t="str">
            <v>2023</v>
          </cell>
          <cell r="D878" t="str">
            <v>12</v>
          </cell>
          <cell r="E878" t="str">
            <v>유통</v>
          </cell>
          <cell r="F878">
            <v>2.13</v>
          </cell>
          <cell r="G878" t="str">
            <v>-</v>
          </cell>
          <cell r="H878">
            <v>500</v>
          </cell>
          <cell r="I878">
            <v>12447744</v>
          </cell>
          <cell r="J878">
            <v>50</v>
          </cell>
          <cell r="K878">
            <v>14.195</v>
          </cell>
          <cell r="L878">
            <v>623305800</v>
          </cell>
          <cell r="M878">
            <v>2.41</v>
          </cell>
          <cell r="N878">
            <v>23401758720</v>
          </cell>
          <cell r="O878">
            <v>25.75</v>
          </cell>
          <cell r="P878">
            <v>0.22</v>
          </cell>
          <cell r="Q878">
            <v>73</v>
          </cell>
        </row>
        <row r="879">
          <cell r="A879" t="str">
            <v>진로발효</v>
          </cell>
          <cell r="B879" t="str">
            <v>018120</v>
          </cell>
          <cell r="C879" t="str">
            <v>2023</v>
          </cell>
          <cell r="D879" t="str">
            <v>12</v>
          </cell>
          <cell r="E879" t="str">
            <v>음식료·담배</v>
          </cell>
          <cell r="F879">
            <v>0.97</v>
          </cell>
          <cell r="G879" t="str">
            <v>-</v>
          </cell>
          <cell r="H879">
            <v>500</v>
          </cell>
          <cell r="I879">
            <v>6621120</v>
          </cell>
          <cell r="J879">
            <v>650</v>
          </cell>
          <cell r="K879">
            <v>66.433000000000007</v>
          </cell>
          <cell r="L879">
            <v>4301546600</v>
          </cell>
          <cell r="M879">
            <v>4</v>
          </cell>
          <cell r="N879">
            <v>126264758400</v>
          </cell>
          <cell r="O879">
            <v>12.31</v>
          </cell>
          <cell r="P879">
            <v>1.46</v>
          </cell>
          <cell r="Q879">
            <v>1549</v>
          </cell>
        </row>
        <row r="880">
          <cell r="A880" t="str">
            <v>진성티이씨</v>
          </cell>
          <cell r="B880" t="str">
            <v>036890</v>
          </cell>
          <cell r="C880" t="str">
            <v>2023</v>
          </cell>
          <cell r="D880" t="str">
            <v>12</v>
          </cell>
          <cell r="E880" t="str">
            <v>기계·장비</v>
          </cell>
          <cell r="F880">
            <v>0.49</v>
          </cell>
          <cell r="G880" t="str">
            <v>-</v>
          </cell>
          <cell r="H880">
            <v>500</v>
          </cell>
          <cell r="I880">
            <v>22482268</v>
          </cell>
          <cell r="J880">
            <v>200</v>
          </cell>
          <cell r="K880">
            <v>14.071</v>
          </cell>
          <cell r="L880">
            <v>3997098400</v>
          </cell>
          <cell r="M880">
            <v>1.86</v>
          </cell>
          <cell r="N880">
            <v>283276576800</v>
          </cell>
          <cell r="O880">
            <v>12.01</v>
          </cell>
          <cell r="P880">
            <v>0.96</v>
          </cell>
          <cell r="Q880">
            <v>1049</v>
          </cell>
        </row>
        <row r="881">
          <cell r="A881" t="str">
            <v>진양산업</v>
          </cell>
          <cell r="B881" t="str">
            <v>003780</v>
          </cell>
          <cell r="C881" t="str">
            <v>2023</v>
          </cell>
          <cell r="D881" t="str">
            <v>12</v>
          </cell>
          <cell r="E881" t="str">
            <v>화학</v>
          </cell>
          <cell r="F881">
            <v>2.11</v>
          </cell>
          <cell r="G881" t="str">
            <v>-</v>
          </cell>
          <cell r="H881">
            <v>500</v>
          </cell>
          <cell r="I881">
            <v>13000000</v>
          </cell>
          <cell r="J881">
            <v>250</v>
          </cell>
          <cell r="K881">
            <v>38.253</v>
          </cell>
          <cell r="L881">
            <v>3250000000</v>
          </cell>
          <cell r="M881">
            <v>3.7</v>
          </cell>
          <cell r="N881">
            <v>76440000000</v>
          </cell>
          <cell r="O881">
            <v>7.61</v>
          </cell>
          <cell r="P881">
            <v>1.19</v>
          </cell>
          <cell r="Q881">
            <v>773</v>
          </cell>
        </row>
        <row r="882">
          <cell r="A882" t="str">
            <v>진양제약</v>
          </cell>
          <cell r="B882" t="str">
            <v>007370</v>
          </cell>
          <cell r="C882" t="str">
            <v>2023</v>
          </cell>
          <cell r="D882" t="str">
            <v>12</v>
          </cell>
          <cell r="E882" t="str">
            <v>제약</v>
          </cell>
          <cell r="F882">
            <v>0.41</v>
          </cell>
          <cell r="G882" t="str">
            <v>-</v>
          </cell>
          <cell r="H882">
            <v>500</v>
          </cell>
          <cell r="I882">
            <v>12016877</v>
          </cell>
          <cell r="J882">
            <v>150</v>
          </cell>
          <cell r="K882">
            <v>12.788</v>
          </cell>
          <cell r="L882">
            <v>1618872900</v>
          </cell>
          <cell r="M882">
            <v>2.4</v>
          </cell>
          <cell r="N882">
            <v>79419972400</v>
          </cell>
          <cell r="O882">
            <v>2.23</v>
          </cell>
          <cell r="P882">
            <v>0.56999999999999995</v>
          </cell>
          <cell r="Q882">
            <v>2692</v>
          </cell>
        </row>
        <row r="883">
          <cell r="A883" t="str">
            <v>진양폴리우레탄</v>
          </cell>
          <cell r="B883" t="str">
            <v>010640</v>
          </cell>
          <cell r="C883" t="str">
            <v>2023</v>
          </cell>
          <cell r="D883" t="str">
            <v>12</v>
          </cell>
          <cell r="E883" t="str">
            <v>화학</v>
          </cell>
          <cell r="F883">
            <v>2.11</v>
          </cell>
          <cell r="G883" t="str">
            <v>-</v>
          </cell>
          <cell r="H883">
            <v>500</v>
          </cell>
          <cell r="I883">
            <v>10000000</v>
          </cell>
          <cell r="J883">
            <v>250</v>
          </cell>
          <cell r="K883">
            <v>68.230999999999995</v>
          </cell>
          <cell r="L883">
            <v>2500000000</v>
          </cell>
          <cell r="M883">
            <v>3.9</v>
          </cell>
          <cell r="N883">
            <v>40200000000</v>
          </cell>
          <cell r="O883">
            <v>12.72</v>
          </cell>
          <cell r="P883">
            <v>1.23</v>
          </cell>
          <cell r="Q883">
            <v>316</v>
          </cell>
        </row>
        <row r="884">
          <cell r="A884" t="str">
            <v>진양홀딩스</v>
          </cell>
          <cell r="B884" t="str">
            <v>100250</v>
          </cell>
          <cell r="C884" t="str">
            <v>2023</v>
          </cell>
          <cell r="D884" t="str">
            <v>12</v>
          </cell>
          <cell r="E884" t="str">
            <v>화학</v>
          </cell>
          <cell r="F884">
            <v>2.11</v>
          </cell>
          <cell r="G884" t="str">
            <v>-</v>
          </cell>
          <cell r="H884">
            <v>500</v>
          </cell>
          <cell r="I884">
            <v>55895292</v>
          </cell>
          <cell r="J884">
            <v>200</v>
          </cell>
          <cell r="K884">
            <v>28.024000000000001</v>
          </cell>
          <cell r="L884">
            <v>10703738400</v>
          </cell>
          <cell r="M884">
            <v>6.1</v>
          </cell>
          <cell r="N884">
            <v>186969751740</v>
          </cell>
          <cell r="O884">
            <v>12.12</v>
          </cell>
          <cell r="P884">
            <v>0.51</v>
          </cell>
          <cell r="Q884">
            <v>276</v>
          </cell>
        </row>
        <row r="885">
          <cell r="A885" t="str">
            <v>창해에탄올</v>
          </cell>
          <cell r="B885" t="str">
            <v>004650</v>
          </cell>
          <cell r="C885" t="str">
            <v>2023</v>
          </cell>
          <cell r="D885" t="str">
            <v>12</v>
          </cell>
          <cell r="E885" t="str">
            <v>음식료·담배</v>
          </cell>
          <cell r="F885">
            <v>0.97</v>
          </cell>
          <cell r="G885" t="str">
            <v>-</v>
          </cell>
          <cell r="H885">
            <v>500</v>
          </cell>
          <cell r="I885">
            <v>9190885</v>
          </cell>
          <cell r="J885">
            <v>600</v>
          </cell>
          <cell r="K885">
            <v>-124.145</v>
          </cell>
          <cell r="L885">
            <v>4552410600</v>
          </cell>
          <cell r="M885">
            <v>6.1</v>
          </cell>
          <cell r="N885">
            <v>94114662400</v>
          </cell>
          <cell r="O885">
            <v>6.21</v>
          </cell>
          <cell r="P885">
            <v>0.57999999999999996</v>
          </cell>
          <cell r="Q885">
            <v>1650</v>
          </cell>
        </row>
        <row r="886">
          <cell r="A886" t="str">
            <v>카스</v>
          </cell>
          <cell r="B886" t="str">
            <v>016920</v>
          </cell>
          <cell r="C886" t="str">
            <v>2023</v>
          </cell>
          <cell r="D886" t="str">
            <v>12</v>
          </cell>
          <cell r="E886" t="str">
            <v>유통</v>
          </cell>
          <cell r="F886">
            <v>0.63</v>
          </cell>
          <cell r="G886" t="str">
            <v>-</v>
          </cell>
          <cell r="H886">
            <v>500</v>
          </cell>
          <cell r="I886">
            <v>26493538</v>
          </cell>
          <cell r="J886">
            <v>10</v>
          </cell>
          <cell r="K886">
            <v>14.172000000000001</v>
          </cell>
          <cell r="L886">
            <v>245743190</v>
          </cell>
          <cell r="M886">
            <v>0.67</v>
          </cell>
          <cell r="N886">
            <v>33381857880</v>
          </cell>
          <cell r="O886">
            <v>23.77</v>
          </cell>
          <cell r="P886">
            <v>0.44</v>
          </cell>
          <cell r="Q886">
            <v>53</v>
          </cell>
        </row>
        <row r="887">
          <cell r="A887" t="str">
            <v>카카오</v>
          </cell>
          <cell r="B887" t="str">
            <v>035720</v>
          </cell>
          <cell r="C887" t="str">
            <v>2023</v>
          </cell>
          <cell r="D887" t="str">
            <v>12</v>
          </cell>
          <cell r="E887" t="str">
            <v>일반서비스</v>
          </cell>
          <cell r="F887">
            <v>0.87</v>
          </cell>
          <cell r="G887" t="str">
            <v>-</v>
          </cell>
          <cell r="H887">
            <v>100</v>
          </cell>
          <cell r="I887">
            <v>444749160</v>
          </cell>
          <cell r="J887">
            <v>61</v>
          </cell>
          <cell r="K887">
            <v>-1.4950000000000001</v>
          </cell>
          <cell r="L887">
            <v>27154354350</v>
          </cell>
          <cell r="M887">
            <v>0.1</v>
          </cell>
          <cell r="N887">
            <v>28472837055600</v>
          </cell>
          <cell r="O887">
            <v>511.11</v>
          </cell>
          <cell r="P887">
            <v>2.79</v>
          </cell>
          <cell r="Q887">
            <v>126</v>
          </cell>
        </row>
        <row r="888">
          <cell r="A888" t="str">
            <v>카카오뱅크</v>
          </cell>
          <cell r="B888" t="str">
            <v>323410</v>
          </cell>
          <cell r="C888" t="str">
            <v>2023</v>
          </cell>
          <cell r="D888" t="str">
            <v>12</v>
          </cell>
          <cell r="E888" t="str">
            <v>은행</v>
          </cell>
          <cell r="F888" t="str">
            <v>-</v>
          </cell>
          <cell r="G888" t="str">
            <v>-</v>
          </cell>
          <cell r="H888">
            <v>5000</v>
          </cell>
          <cell r="I888">
            <v>476837137</v>
          </cell>
          <cell r="J888">
            <v>150</v>
          </cell>
          <cell r="K888">
            <v>20.132000000000001</v>
          </cell>
          <cell r="L888">
            <v>71450970450</v>
          </cell>
          <cell r="M888">
            <v>0.55000000000000004</v>
          </cell>
          <cell r="N888">
            <v>12711795146050</v>
          </cell>
          <cell r="O888">
            <v>28.84</v>
          </cell>
          <cell r="P888">
            <v>1.94</v>
          </cell>
          <cell r="Q888">
            <v>924</v>
          </cell>
        </row>
        <row r="889">
          <cell r="A889" t="str">
            <v>캡스톤파트너스</v>
          </cell>
          <cell r="B889" t="str">
            <v>452300</v>
          </cell>
          <cell r="C889" t="str">
            <v>2023</v>
          </cell>
          <cell r="D889" t="str">
            <v>12</v>
          </cell>
          <cell r="E889" t="str">
            <v>금융</v>
          </cell>
          <cell r="F889">
            <v>0.34</v>
          </cell>
          <cell r="G889" t="str">
            <v>-</v>
          </cell>
          <cell r="H889">
            <v>200</v>
          </cell>
          <cell r="I889">
            <v>13994505</v>
          </cell>
          <cell r="J889">
            <v>42</v>
          </cell>
          <cell r="K889">
            <v>-13.622</v>
          </cell>
          <cell r="L889">
            <v>587769210</v>
          </cell>
          <cell r="M889">
            <v>1</v>
          </cell>
          <cell r="N889">
            <v>46179972625</v>
          </cell>
          <cell r="O889">
            <v>25.19</v>
          </cell>
          <cell r="P889">
            <v>1.43</v>
          </cell>
          <cell r="Q889">
            <v>130</v>
          </cell>
        </row>
        <row r="890">
          <cell r="A890" t="str">
            <v>컴투스</v>
          </cell>
          <cell r="B890" t="str">
            <v>078340</v>
          </cell>
          <cell r="C890" t="str">
            <v>2023</v>
          </cell>
          <cell r="D890" t="str">
            <v>12</v>
          </cell>
          <cell r="E890" t="str">
            <v>디지털컨텐츠</v>
          </cell>
          <cell r="F890">
            <v>0.42</v>
          </cell>
          <cell r="G890" t="str">
            <v>-</v>
          </cell>
          <cell r="H890">
            <v>500</v>
          </cell>
          <cell r="I890">
            <v>12737755</v>
          </cell>
          <cell r="J890">
            <v>2600</v>
          </cell>
          <cell r="K890">
            <v>70.534000000000006</v>
          </cell>
          <cell r="L890">
            <v>29689207600</v>
          </cell>
          <cell r="M890">
            <v>4.5</v>
          </cell>
          <cell r="N890">
            <v>480850251250</v>
          </cell>
          <cell r="O890" t="str">
            <v>-</v>
          </cell>
          <cell r="P890">
            <v>0.45</v>
          </cell>
          <cell r="Q890" t="str">
            <v>-</v>
          </cell>
        </row>
        <row r="891">
          <cell r="A891" t="str">
            <v>케어젠</v>
          </cell>
          <cell r="B891" t="str">
            <v>214370</v>
          </cell>
          <cell r="C891" t="str">
            <v>2023</v>
          </cell>
          <cell r="D891" t="str">
            <v>12</v>
          </cell>
          <cell r="E891" t="str">
            <v>제약</v>
          </cell>
          <cell r="F891">
            <v>0.41</v>
          </cell>
          <cell r="G891" t="str">
            <v>-</v>
          </cell>
          <cell r="H891">
            <v>100</v>
          </cell>
          <cell r="I891">
            <v>53715000</v>
          </cell>
          <cell r="J891">
            <v>640</v>
          </cell>
          <cell r="K891">
            <v>78.753</v>
          </cell>
          <cell r="L891">
            <v>31445910400</v>
          </cell>
          <cell r="M891">
            <v>2.2999999999999998</v>
          </cell>
          <cell r="N891">
            <v>2634720750000</v>
          </cell>
          <cell r="O891">
            <v>74.540000000000006</v>
          </cell>
          <cell r="P891">
            <v>10.75</v>
          </cell>
          <cell r="Q891">
            <v>658</v>
          </cell>
        </row>
        <row r="892">
          <cell r="A892" t="str">
            <v>케이디켐</v>
          </cell>
          <cell r="B892" t="str">
            <v>221980</v>
          </cell>
          <cell r="C892" t="str">
            <v>2023</v>
          </cell>
          <cell r="D892" t="str">
            <v>12</v>
          </cell>
          <cell r="E892" t="str">
            <v>화학</v>
          </cell>
          <cell r="F892">
            <v>0.48</v>
          </cell>
          <cell r="G892" t="str">
            <v>-</v>
          </cell>
          <cell r="H892">
            <v>500</v>
          </cell>
          <cell r="I892">
            <v>4034800</v>
          </cell>
          <cell r="J892">
            <v>500</v>
          </cell>
          <cell r="K892">
            <v>35.942</v>
          </cell>
          <cell r="L892">
            <v>1910678500</v>
          </cell>
          <cell r="M892">
            <v>4</v>
          </cell>
          <cell r="N892">
            <v>45996720000</v>
          </cell>
          <cell r="O892">
            <v>8.01</v>
          </cell>
          <cell r="P892">
            <v>0.42</v>
          </cell>
          <cell r="Q892">
            <v>1424</v>
          </cell>
        </row>
        <row r="893">
          <cell r="A893" t="str">
            <v>케이사인</v>
          </cell>
          <cell r="B893" t="str">
            <v>192250</v>
          </cell>
          <cell r="C893" t="str">
            <v>2023</v>
          </cell>
          <cell r="D893" t="str">
            <v>12</v>
          </cell>
          <cell r="E893" t="str">
            <v>소프트웨어</v>
          </cell>
          <cell r="F893">
            <v>0.55000000000000004</v>
          </cell>
          <cell r="G893" t="str">
            <v>-</v>
          </cell>
          <cell r="H893">
            <v>100</v>
          </cell>
          <cell r="I893">
            <v>70671257</v>
          </cell>
          <cell r="J893">
            <v>15</v>
          </cell>
          <cell r="K893">
            <v>21.475000000000001</v>
          </cell>
          <cell r="L893">
            <v>1026915855</v>
          </cell>
          <cell r="M893">
            <v>1.1599999999999999</v>
          </cell>
          <cell r="N893">
            <v>77455690000</v>
          </cell>
          <cell r="O893">
            <v>44.73</v>
          </cell>
          <cell r="P893">
            <v>0.84</v>
          </cell>
          <cell r="Q893">
            <v>245</v>
          </cell>
        </row>
        <row r="894">
          <cell r="A894" t="str">
            <v>케이씨</v>
          </cell>
          <cell r="B894" t="str">
            <v>029460</v>
          </cell>
          <cell r="C894" t="str">
            <v>2023</v>
          </cell>
          <cell r="D894" t="str">
            <v>12</v>
          </cell>
          <cell r="E894" t="str">
            <v>의료·정밀기기</v>
          </cell>
          <cell r="F894">
            <v>2.77</v>
          </cell>
          <cell r="G894" t="str">
            <v>-</v>
          </cell>
          <cell r="H894">
            <v>500</v>
          </cell>
          <cell r="I894">
            <v>13554044</v>
          </cell>
          <cell r="J894">
            <v>260</v>
          </cell>
          <cell r="K894">
            <v>5.149</v>
          </cell>
          <cell r="L894">
            <v>3163986800</v>
          </cell>
          <cell r="M894">
            <v>1.4</v>
          </cell>
          <cell r="N894">
            <v>311596243650</v>
          </cell>
          <cell r="O894">
            <v>6.04</v>
          </cell>
          <cell r="P894">
            <v>0.35</v>
          </cell>
          <cell r="Q894">
            <v>3902</v>
          </cell>
        </row>
        <row r="895">
          <cell r="A895" t="str">
            <v>케이씨씨</v>
          </cell>
          <cell r="B895" t="str">
            <v>002380</v>
          </cell>
          <cell r="C895" t="str">
            <v>2023</v>
          </cell>
          <cell r="D895" t="str">
            <v>12</v>
          </cell>
          <cell r="E895" t="str">
            <v>화학</v>
          </cell>
          <cell r="F895">
            <v>2.11</v>
          </cell>
          <cell r="G895" t="str">
            <v>-</v>
          </cell>
          <cell r="H895">
            <v>5000</v>
          </cell>
          <cell r="I895">
            <v>8886471</v>
          </cell>
          <cell r="J895">
            <v>8000</v>
          </cell>
          <cell r="K895">
            <v>63.601999999999997</v>
          </cell>
          <cell r="L895">
            <v>58833368000</v>
          </cell>
          <cell r="M895">
            <v>3</v>
          </cell>
          <cell r="N895">
            <v>3359086038000</v>
          </cell>
          <cell r="O895">
            <v>8.9499999999999993</v>
          </cell>
          <cell r="P895">
            <v>0.55000000000000004</v>
          </cell>
          <cell r="Q895">
            <v>42230</v>
          </cell>
        </row>
        <row r="896">
          <cell r="A896" t="str">
            <v>케이씨씨글라스</v>
          </cell>
          <cell r="B896" t="str">
            <v>344820</v>
          </cell>
          <cell r="C896" t="str">
            <v>2023</v>
          </cell>
          <cell r="D896" t="str">
            <v>12</v>
          </cell>
          <cell r="E896" t="str">
            <v>비금속</v>
          </cell>
          <cell r="F896">
            <v>4.51</v>
          </cell>
          <cell r="G896" t="str">
            <v>-</v>
          </cell>
          <cell r="H896">
            <v>1000</v>
          </cell>
          <cell r="I896">
            <v>15970512</v>
          </cell>
          <cell r="J896">
            <v>2200</v>
          </cell>
          <cell r="K896">
            <v>42.923000000000002</v>
          </cell>
          <cell r="L896">
            <v>35075332600</v>
          </cell>
          <cell r="M896">
            <v>5.18</v>
          </cell>
          <cell r="N896">
            <v>489496192800</v>
          </cell>
          <cell r="O896">
            <v>13.22</v>
          </cell>
          <cell r="P896">
            <v>0.33</v>
          </cell>
          <cell r="Q896">
            <v>2318</v>
          </cell>
        </row>
        <row r="897">
          <cell r="A897" t="str">
            <v>케이씨에스</v>
          </cell>
          <cell r="B897" t="str">
            <v>115500</v>
          </cell>
          <cell r="C897" t="str">
            <v>2023</v>
          </cell>
          <cell r="D897" t="str">
            <v>12</v>
          </cell>
          <cell r="E897" t="str">
            <v>컴퓨터서비스</v>
          </cell>
          <cell r="F897">
            <v>0.75</v>
          </cell>
          <cell r="G897" t="str">
            <v>-</v>
          </cell>
          <cell r="H897">
            <v>500</v>
          </cell>
          <cell r="I897">
            <v>12000000</v>
          </cell>
          <cell r="J897">
            <v>180</v>
          </cell>
          <cell r="K897">
            <v>78.007000000000005</v>
          </cell>
          <cell r="L897">
            <v>2160000000</v>
          </cell>
          <cell r="M897">
            <v>2.6</v>
          </cell>
          <cell r="N897">
            <v>116280000000</v>
          </cell>
          <cell r="O897">
            <v>58.02</v>
          </cell>
          <cell r="P897">
            <v>6.16</v>
          </cell>
          <cell r="Q897">
            <v>167</v>
          </cell>
        </row>
        <row r="898">
          <cell r="A898" t="str">
            <v>케이씨텍</v>
          </cell>
          <cell r="B898" t="str">
            <v>281820</v>
          </cell>
          <cell r="C898" t="str">
            <v>2023</v>
          </cell>
          <cell r="D898" t="str">
            <v>12</v>
          </cell>
          <cell r="E898" t="str">
            <v>의료·정밀기기</v>
          </cell>
          <cell r="F898">
            <v>2.77</v>
          </cell>
          <cell r="G898" t="str">
            <v>-</v>
          </cell>
          <cell r="H898">
            <v>500</v>
          </cell>
          <cell r="I898">
            <v>20861556</v>
          </cell>
          <cell r="J898">
            <v>180</v>
          </cell>
          <cell r="K898">
            <v>11.521000000000001</v>
          </cell>
          <cell r="L898">
            <v>3652210980</v>
          </cell>
          <cell r="M898">
            <v>0.7</v>
          </cell>
          <cell r="N898">
            <v>723126788850</v>
          </cell>
          <cell r="O898">
            <v>13.37</v>
          </cell>
          <cell r="P898">
            <v>1.43</v>
          </cell>
          <cell r="Q898">
            <v>2615</v>
          </cell>
        </row>
        <row r="899">
          <cell r="A899" t="str">
            <v>케이씨티</v>
          </cell>
          <cell r="B899" t="str">
            <v>089150</v>
          </cell>
          <cell r="C899" t="str">
            <v>2023</v>
          </cell>
          <cell r="D899" t="str">
            <v>12</v>
          </cell>
          <cell r="E899" t="str">
            <v>컴퓨터서비스</v>
          </cell>
          <cell r="F899">
            <v>0.75</v>
          </cell>
          <cell r="G899" t="str">
            <v>-</v>
          </cell>
          <cell r="H899">
            <v>500</v>
          </cell>
          <cell r="I899">
            <v>17150000</v>
          </cell>
          <cell r="J899">
            <v>60</v>
          </cell>
          <cell r="K899">
            <v>89.013999999999996</v>
          </cell>
          <cell r="L899">
            <v>1029000000</v>
          </cell>
          <cell r="M899">
            <v>2.1</v>
          </cell>
          <cell r="N899">
            <v>59424750000</v>
          </cell>
          <cell r="O899">
            <v>67.94</v>
          </cell>
          <cell r="P899">
            <v>1.76</v>
          </cell>
          <cell r="Q899">
            <v>51</v>
          </cell>
        </row>
        <row r="900">
          <cell r="A900" t="str">
            <v>케이씨티시</v>
          </cell>
          <cell r="B900" t="str">
            <v>009070</v>
          </cell>
          <cell r="C900" t="str">
            <v>2023</v>
          </cell>
          <cell r="D900" t="str">
            <v>12</v>
          </cell>
          <cell r="E900" t="str">
            <v>운송·창고</v>
          </cell>
          <cell r="F900">
            <v>2.66</v>
          </cell>
          <cell r="G900" t="str">
            <v>-</v>
          </cell>
          <cell r="H900">
            <v>500</v>
          </cell>
          <cell r="I900">
            <v>30000000</v>
          </cell>
          <cell r="J900">
            <v>70</v>
          </cell>
          <cell r="K900">
            <v>7.327</v>
          </cell>
          <cell r="L900">
            <v>2093402500</v>
          </cell>
          <cell r="M900">
            <v>1.72</v>
          </cell>
          <cell r="N900">
            <v>166500000000</v>
          </cell>
          <cell r="O900">
            <v>6.45</v>
          </cell>
          <cell r="P900">
            <v>0.56000000000000005</v>
          </cell>
          <cell r="Q900">
            <v>860</v>
          </cell>
        </row>
        <row r="901">
          <cell r="A901" t="str">
            <v>케이씨피드</v>
          </cell>
          <cell r="B901" t="str">
            <v>025880</v>
          </cell>
          <cell r="C901" t="str">
            <v>2023</v>
          </cell>
          <cell r="D901" t="str">
            <v>12</v>
          </cell>
          <cell r="E901" t="str">
            <v>음식료·담배</v>
          </cell>
          <cell r="F901">
            <v>0.97</v>
          </cell>
          <cell r="G901" t="str">
            <v>-</v>
          </cell>
          <cell r="H901">
            <v>500</v>
          </cell>
          <cell r="I901">
            <v>16715858</v>
          </cell>
          <cell r="J901">
            <v>75</v>
          </cell>
          <cell r="K901">
            <v>17.643999999999998</v>
          </cell>
          <cell r="L901">
            <v>1183885200</v>
          </cell>
          <cell r="M901">
            <v>3</v>
          </cell>
          <cell r="N901">
            <v>44714920150</v>
          </cell>
          <cell r="O901">
            <v>6.18</v>
          </cell>
          <cell r="P901">
            <v>0.59</v>
          </cell>
          <cell r="Q901">
            <v>433</v>
          </cell>
        </row>
        <row r="902">
          <cell r="A902" t="str">
            <v>케이아이엔엑스</v>
          </cell>
          <cell r="B902" t="str">
            <v>093320</v>
          </cell>
          <cell r="C902" t="str">
            <v>2023</v>
          </cell>
          <cell r="D902" t="str">
            <v>12</v>
          </cell>
          <cell r="E902" t="str">
            <v>인터넷</v>
          </cell>
          <cell r="F902">
            <v>0.77</v>
          </cell>
          <cell r="G902" t="str">
            <v>-</v>
          </cell>
          <cell r="H902">
            <v>500</v>
          </cell>
          <cell r="I902">
            <v>4880000</v>
          </cell>
          <cell r="J902">
            <v>600</v>
          </cell>
          <cell r="K902">
            <v>10.772</v>
          </cell>
          <cell r="L902">
            <v>2902102200</v>
          </cell>
          <cell r="M902">
            <v>0.6</v>
          </cell>
          <cell r="N902">
            <v>404064000000</v>
          </cell>
          <cell r="O902">
            <v>22.16</v>
          </cell>
          <cell r="P902">
            <v>2.12</v>
          </cell>
          <cell r="Q902">
            <v>3736</v>
          </cell>
        </row>
        <row r="903">
          <cell r="A903" t="str">
            <v>케이에스피</v>
          </cell>
          <cell r="B903" t="str">
            <v>073010</v>
          </cell>
          <cell r="C903" t="str">
            <v>2023</v>
          </cell>
          <cell r="D903" t="str">
            <v>12</v>
          </cell>
          <cell r="E903" t="str">
            <v>기계·장비</v>
          </cell>
          <cell r="F903">
            <v>0.49</v>
          </cell>
          <cell r="G903" t="str">
            <v>-</v>
          </cell>
          <cell r="H903">
            <v>500</v>
          </cell>
          <cell r="I903">
            <v>36192257</v>
          </cell>
          <cell r="J903">
            <v>10</v>
          </cell>
          <cell r="K903">
            <v>2.8250000000000002</v>
          </cell>
          <cell r="L903">
            <v>360704010</v>
          </cell>
          <cell r="M903">
            <v>0.3</v>
          </cell>
          <cell r="N903">
            <v>191511306250</v>
          </cell>
          <cell r="O903">
            <v>12.31</v>
          </cell>
          <cell r="P903">
            <v>2.67</v>
          </cell>
          <cell r="Q903">
            <v>387</v>
          </cell>
        </row>
        <row r="904">
          <cell r="A904" t="str">
            <v>케이엔솔</v>
          </cell>
          <cell r="B904" t="str">
            <v>053080</v>
          </cell>
          <cell r="C904" t="str">
            <v>2023</v>
          </cell>
          <cell r="D904" t="str">
            <v>12</v>
          </cell>
          <cell r="E904" t="str">
            <v>기계·장비</v>
          </cell>
          <cell r="F904">
            <v>0.49</v>
          </cell>
          <cell r="G904" t="str">
            <v>-</v>
          </cell>
          <cell r="H904">
            <v>500</v>
          </cell>
          <cell r="I904">
            <v>12999807</v>
          </cell>
          <cell r="J904">
            <v>300</v>
          </cell>
          <cell r="K904">
            <v>34.506999999999998</v>
          </cell>
          <cell r="L904">
            <v>3887548800</v>
          </cell>
          <cell r="M904">
            <v>1.6</v>
          </cell>
          <cell r="N904">
            <v>148977788220</v>
          </cell>
          <cell r="O904">
            <v>10.94</v>
          </cell>
          <cell r="P904">
            <v>0.8</v>
          </cell>
          <cell r="Q904">
            <v>1048</v>
          </cell>
        </row>
        <row r="905">
          <cell r="A905" t="str">
            <v>케이엠</v>
          </cell>
          <cell r="B905" t="str">
            <v>083550</v>
          </cell>
          <cell r="C905" t="str">
            <v>2023</v>
          </cell>
          <cell r="D905" t="str">
            <v>12</v>
          </cell>
          <cell r="E905" t="str">
            <v>섬유·의류</v>
          </cell>
          <cell r="F905">
            <v>1.98</v>
          </cell>
          <cell r="G905" t="str">
            <v>0.055 / (2023-12-31)</v>
          </cell>
          <cell r="H905">
            <v>500</v>
          </cell>
          <cell r="I905">
            <v>11772689</v>
          </cell>
          <cell r="J905">
            <v>30</v>
          </cell>
          <cell r="K905">
            <v>-8.9700000000000006</v>
          </cell>
          <cell r="L905">
            <v>328111230</v>
          </cell>
          <cell r="M905">
            <v>0.63</v>
          </cell>
          <cell r="N905">
            <v>40860048485</v>
          </cell>
          <cell r="O905" t="str">
            <v>-</v>
          </cell>
          <cell r="P905">
            <v>0.3</v>
          </cell>
          <cell r="Q905" t="str">
            <v>-</v>
          </cell>
        </row>
        <row r="906">
          <cell r="A906" t="str">
            <v>케이카</v>
          </cell>
          <cell r="B906" t="str">
            <v>381970</v>
          </cell>
          <cell r="C906" t="str">
            <v>2023</v>
          </cell>
          <cell r="D906" t="str">
            <v>12</v>
          </cell>
          <cell r="E906" t="str">
            <v>유통</v>
          </cell>
          <cell r="F906">
            <v>2.13</v>
          </cell>
          <cell r="G906" t="str">
            <v>-</v>
          </cell>
          <cell r="H906">
            <v>500</v>
          </cell>
          <cell r="I906">
            <v>48182073</v>
          </cell>
          <cell r="J906">
            <v>760</v>
          </cell>
          <cell r="K906">
            <v>128.90100000000001</v>
          </cell>
          <cell r="L906">
            <v>36563917680</v>
          </cell>
          <cell r="M906">
            <v>6.6</v>
          </cell>
          <cell r="N906">
            <v>727549302300</v>
          </cell>
          <cell r="O906">
            <v>16.559999999999999</v>
          </cell>
          <cell r="P906">
            <v>3.22</v>
          </cell>
          <cell r="Q906">
            <v>912</v>
          </cell>
        </row>
        <row r="907">
          <cell r="A907" t="str">
            <v>케이티</v>
          </cell>
          <cell r="B907" t="str">
            <v>030200</v>
          </cell>
          <cell r="C907" t="str">
            <v>2023</v>
          </cell>
          <cell r="D907" t="str">
            <v>12</v>
          </cell>
          <cell r="E907" t="str">
            <v>통신</v>
          </cell>
          <cell r="F907">
            <v>6.11</v>
          </cell>
          <cell r="G907" t="str">
            <v>-</v>
          </cell>
          <cell r="H907">
            <v>5000</v>
          </cell>
          <cell r="I907">
            <v>257860760</v>
          </cell>
          <cell r="J907">
            <v>1960</v>
          </cell>
          <cell r="K907">
            <v>48.847999999999999</v>
          </cell>
          <cell r="L907">
            <v>482970307120</v>
          </cell>
          <cell r="M907">
            <v>5.5</v>
          </cell>
          <cell r="N907">
            <v>14037607854500</v>
          </cell>
          <cell r="O907">
            <v>29.13</v>
          </cell>
          <cell r="P907">
            <v>0.84</v>
          </cell>
          <cell r="Q907">
            <v>1912</v>
          </cell>
        </row>
        <row r="908">
          <cell r="A908" t="str">
            <v>케이티스카이라이프</v>
          </cell>
          <cell r="B908" t="str">
            <v>053210</v>
          </cell>
          <cell r="C908" t="str">
            <v>2023</v>
          </cell>
          <cell r="D908" t="str">
            <v>12</v>
          </cell>
          <cell r="E908" t="str">
            <v>일반서비스</v>
          </cell>
          <cell r="F908">
            <v>0.87</v>
          </cell>
          <cell r="G908" t="str">
            <v>-</v>
          </cell>
          <cell r="H908">
            <v>2500</v>
          </cell>
          <cell r="I908">
            <v>47522955</v>
          </cell>
          <cell r="J908">
            <v>350</v>
          </cell>
          <cell r="K908">
            <v>-14.552</v>
          </cell>
          <cell r="L908">
            <v>16551617600</v>
          </cell>
          <cell r="M908">
            <v>5.75</v>
          </cell>
          <cell r="N908">
            <v>247594595550</v>
          </cell>
          <cell r="O908" t="str">
            <v>-</v>
          </cell>
          <cell r="P908">
            <v>0.45</v>
          </cell>
          <cell r="Q908" t="str">
            <v>-</v>
          </cell>
        </row>
        <row r="909">
          <cell r="A909" t="str">
            <v>케이티앤지</v>
          </cell>
          <cell r="B909" t="str">
            <v>033780</v>
          </cell>
          <cell r="C909" t="str">
            <v>2023</v>
          </cell>
          <cell r="D909" t="str">
            <v>12</v>
          </cell>
          <cell r="E909" t="str">
            <v>-</v>
          </cell>
          <cell r="F909" t="str">
            <v>-</v>
          </cell>
          <cell r="G909" t="str">
            <v>-</v>
          </cell>
          <cell r="H909">
            <v>5000</v>
          </cell>
          <cell r="I909">
            <v>133822497</v>
          </cell>
          <cell r="J909">
            <v>5200</v>
          </cell>
          <cell r="K909">
            <v>64.05</v>
          </cell>
          <cell r="L909">
            <v>590775599600</v>
          </cell>
          <cell r="M909">
            <v>6</v>
          </cell>
          <cell r="N909">
            <v>16319755848900</v>
          </cell>
          <cell r="O909">
            <v>11.82</v>
          </cell>
          <cell r="P909">
            <v>1.56</v>
          </cell>
          <cell r="Q909">
            <v>11314</v>
          </cell>
        </row>
        <row r="910">
          <cell r="A910" t="str">
            <v>케이프</v>
          </cell>
          <cell r="B910" t="str">
            <v>064820</v>
          </cell>
          <cell r="C910" t="str">
            <v>2023</v>
          </cell>
          <cell r="D910" t="str">
            <v>12</v>
          </cell>
          <cell r="E910" t="str">
            <v>운송장비·부품</v>
          </cell>
          <cell r="F910">
            <v>0.89</v>
          </cell>
          <cell r="G910" t="str">
            <v>-</v>
          </cell>
          <cell r="H910">
            <v>500</v>
          </cell>
          <cell r="I910">
            <v>30901728</v>
          </cell>
          <cell r="J910">
            <v>300</v>
          </cell>
          <cell r="K910">
            <v>31.187999999999999</v>
          </cell>
          <cell r="L910">
            <v>8452387800</v>
          </cell>
          <cell r="M910">
            <v>6.9</v>
          </cell>
          <cell r="N910">
            <v>239797409280</v>
          </cell>
          <cell r="O910">
            <v>13.78</v>
          </cell>
          <cell r="P910">
            <v>1.01</v>
          </cell>
          <cell r="Q910">
            <v>563</v>
          </cell>
        </row>
        <row r="911">
          <cell r="A911" t="str">
            <v>케이피에프</v>
          </cell>
          <cell r="B911" t="str">
            <v>024880</v>
          </cell>
          <cell r="C911" t="str">
            <v>2023</v>
          </cell>
          <cell r="D911" t="str">
            <v>12</v>
          </cell>
          <cell r="E911" t="str">
            <v>금속</v>
          </cell>
          <cell r="F911">
            <v>0.94</v>
          </cell>
          <cell r="G911" t="str">
            <v>-</v>
          </cell>
          <cell r="H911">
            <v>500</v>
          </cell>
          <cell r="I911">
            <v>20682798</v>
          </cell>
          <cell r="J911">
            <v>150</v>
          </cell>
          <cell r="K911">
            <v>13.083</v>
          </cell>
          <cell r="L911">
            <v>2902557900</v>
          </cell>
          <cell r="M911">
            <v>3.2</v>
          </cell>
          <cell r="N911">
            <v>99277430400</v>
          </cell>
          <cell r="O911">
            <v>4.33</v>
          </cell>
          <cell r="P911">
            <v>0.4</v>
          </cell>
          <cell r="Q911">
            <v>1108</v>
          </cell>
        </row>
        <row r="912">
          <cell r="A912" t="str">
            <v>켐트로닉스</v>
          </cell>
          <cell r="B912" t="str">
            <v>089010</v>
          </cell>
          <cell r="C912" t="str">
            <v>2023</v>
          </cell>
          <cell r="D912" t="str">
            <v>12</v>
          </cell>
          <cell r="E912" t="str">
            <v>화학</v>
          </cell>
          <cell r="F912">
            <v>0.48</v>
          </cell>
          <cell r="G912" t="str">
            <v>-</v>
          </cell>
          <cell r="H912">
            <v>500</v>
          </cell>
          <cell r="I912">
            <v>15167680</v>
          </cell>
          <cell r="J912">
            <v>100</v>
          </cell>
          <cell r="K912">
            <v>-24.774999999999999</v>
          </cell>
          <cell r="L912">
            <v>1773876402</v>
          </cell>
          <cell r="M912">
            <v>0.4</v>
          </cell>
          <cell r="N912">
            <v>351156523400</v>
          </cell>
          <cell r="O912">
            <v>16.72</v>
          </cell>
          <cell r="P912">
            <v>1.77</v>
          </cell>
          <cell r="Q912">
            <v>1370</v>
          </cell>
        </row>
        <row r="913">
          <cell r="A913" t="str">
            <v>코나아이</v>
          </cell>
          <cell r="B913" t="str">
            <v>052400</v>
          </cell>
          <cell r="C913" t="str">
            <v>2023</v>
          </cell>
          <cell r="D913" t="str">
            <v>12</v>
          </cell>
          <cell r="E913" t="str">
            <v>소프트웨어</v>
          </cell>
          <cell r="F913">
            <v>0.55000000000000004</v>
          </cell>
          <cell r="G913" t="str">
            <v>-</v>
          </cell>
          <cell r="H913">
            <v>500</v>
          </cell>
          <cell r="I913">
            <v>14999999</v>
          </cell>
          <cell r="J913">
            <v>500</v>
          </cell>
          <cell r="K913">
            <v>23.213000000000001</v>
          </cell>
          <cell r="L913">
            <v>6703526500</v>
          </cell>
          <cell r="M913">
            <v>2.8</v>
          </cell>
          <cell r="N913">
            <v>757291132000</v>
          </cell>
          <cell r="O913">
            <v>24.6</v>
          </cell>
          <cell r="P913">
            <v>3.8</v>
          </cell>
          <cell r="Q913">
            <v>2114</v>
          </cell>
        </row>
        <row r="914">
          <cell r="A914" t="str">
            <v>코리아에셋투자증권</v>
          </cell>
          <cell r="B914" t="str">
            <v>190650</v>
          </cell>
          <cell r="C914" t="str">
            <v>2023</v>
          </cell>
          <cell r="D914" t="str">
            <v>03</v>
          </cell>
          <cell r="E914" t="str">
            <v>금융</v>
          </cell>
          <cell r="F914">
            <v>0.67</v>
          </cell>
          <cell r="G914" t="str">
            <v>-</v>
          </cell>
          <cell r="H914">
            <v>5000</v>
          </cell>
          <cell r="I914">
            <v>6388000</v>
          </cell>
          <cell r="J914">
            <v>200</v>
          </cell>
          <cell r="K914">
            <v>-46.173000000000002</v>
          </cell>
          <cell r="L914">
            <v>1277600000</v>
          </cell>
          <cell r="M914">
            <v>2.48</v>
          </cell>
          <cell r="N914">
            <v>45099280000</v>
          </cell>
          <cell r="O914">
            <v>7.77</v>
          </cell>
          <cell r="P914">
            <v>0.48</v>
          </cell>
          <cell r="Q914">
            <v>909</v>
          </cell>
        </row>
        <row r="915">
          <cell r="A915" t="str">
            <v>코리아에프티</v>
          </cell>
          <cell r="B915" t="str">
            <v>123410</v>
          </cell>
          <cell r="C915" t="str">
            <v>2023</v>
          </cell>
          <cell r="D915" t="str">
            <v>12</v>
          </cell>
          <cell r="E915" t="str">
            <v>운송장비·부품</v>
          </cell>
          <cell r="F915">
            <v>0.89</v>
          </cell>
          <cell r="G915" t="str">
            <v>-</v>
          </cell>
          <cell r="H915">
            <v>100</v>
          </cell>
          <cell r="I915">
            <v>27841064</v>
          </cell>
          <cell r="J915">
            <v>120</v>
          </cell>
          <cell r="K915">
            <v>11.013</v>
          </cell>
          <cell r="L915">
            <v>3340927080</v>
          </cell>
          <cell r="M915">
            <v>3.3</v>
          </cell>
          <cell r="N915">
            <v>149506513680</v>
          </cell>
          <cell r="O915">
            <v>4.26</v>
          </cell>
          <cell r="P915">
            <v>0.7</v>
          </cell>
          <cell r="Q915">
            <v>1261</v>
          </cell>
        </row>
        <row r="916">
          <cell r="A916" t="str">
            <v>코리안리</v>
          </cell>
          <cell r="B916" t="str">
            <v>003690</v>
          </cell>
          <cell r="C916" t="str">
            <v>2023</v>
          </cell>
          <cell r="D916" t="str">
            <v>12</v>
          </cell>
          <cell r="E916" t="str">
            <v>보험</v>
          </cell>
          <cell r="F916">
            <v>3.78</v>
          </cell>
          <cell r="G916" t="str">
            <v>-</v>
          </cell>
          <cell r="H916">
            <v>500</v>
          </cell>
          <cell r="I916">
            <v>165367526</v>
          </cell>
          <cell r="J916">
            <v>540</v>
          </cell>
          <cell r="K916">
            <v>28.013999999999999</v>
          </cell>
          <cell r="L916">
            <v>79524464040</v>
          </cell>
          <cell r="M916">
            <v>6.8</v>
          </cell>
          <cell r="N916">
            <v>2137186710070</v>
          </cell>
          <cell r="O916">
            <v>7.05</v>
          </cell>
          <cell r="P916">
            <v>0.56000000000000005</v>
          </cell>
          <cell r="Q916">
            <v>1556</v>
          </cell>
        </row>
        <row r="917">
          <cell r="A917" t="str">
            <v>코메론</v>
          </cell>
          <cell r="B917" t="str">
            <v>049430</v>
          </cell>
          <cell r="C917" t="str">
            <v>2023</v>
          </cell>
          <cell r="D917" t="str">
            <v>12</v>
          </cell>
          <cell r="E917" t="str">
            <v>의료·정밀기기</v>
          </cell>
          <cell r="F917">
            <v>0.46</v>
          </cell>
          <cell r="G917" t="str">
            <v>-</v>
          </cell>
          <cell r="H917">
            <v>500</v>
          </cell>
          <cell r="I917">
            <v>9048000</v>
          </cell>
          <cell r="J917">
            <v>250</v>
          </cell>
          <cell r="K917">
            <v>14.662000000000001</v>
          </cell>
          <cell r="L917">
            <v>2246092500</v>
          </cell>
          <cell r="M917">
            <v>2.73</v>
          </cell>
          <cell r="N917">
            <v>104052000000</v>
          </cell>
          <cell r="O917">
            <v>3.79</v>
          </cell>
          <cell r="P917">
            <v>0.44</v>
          </cell>
          <cell r="Q917">
            <v>3032</v>
          </cell>
        </row>
        <row r="918">
          <cell r="A918" t="str">
            <v>코미코</v>
          </cell>
          <cell r="B918" t="str">
            <v>183300</v>
          </cell>
          <cell r="C918" t="str">
            <v>2023</v>
          </cell>
          <cell r="D918" t="str">
            <v>12</v>
          </cell>
          <cell r="E918" t="str">
            <v>반도체</v>
          </cell>
          <cell r="F918">
            <v>0.59</v>
          </cell>
          <cell r="G918" t="str">
            <v>-</v>
          </cell>
          <cell r="H918">
            <v>500</v>
          </cell>
          <cell r="I918">
            <v>10460684</v>
          </cell>
          <cell r="J918">
            <v>400</v>
          </cell>
          <cell r="K918">
            <v>9.1240000000000006</v>
          </cell>
          <cell r="L918">
            <v>4152322400</v>
          </cell>
          <cell r="M918">
            <v>0.6</v>
          </cell>
          <cell r="N918">
            <v>812795146800</v>
          </cell>
          <cell r="O918">
            <v>14.38</v>
          </cell>
          <cell r="P918">
            <v>2.95</v>
          </cell>
          <cell r="Q918">
            <v>5402</v>
          </cell>
        </row>
        <row r="919">
          <cell r="A919" t="str">
            <v>코스맥스</v>
          </cell>
          <cell r="B919" t="str">
            <v>192820</v>
          </cell>
          <cell r="C919" t="str">
            <v>2023</v>
          </cell>
          <cell r="D919" t="str">
            <v>12</v>
          </cell>
          <cell r="E919" t="str">
            <v>화학</v>
          </cell>
          <cell r="F919">
            <v>2.11</v>
          </cell>
          <cell r="G919" t="str">
            <v>-</v>
          </cell>
          <cell r="H919">
            <v>500</v>
          </cell>
          <cell r="I919">
            <v>11349509</v>
          </cell>
          <cell r="J919">
            <v>500</v>
          </cell>
          <cell r="K919">
            <v>15.007</v>
          </cell>
          <cell r="L919">
            <v>5672831000</v>
          </cell>
          <cell r="M919">
            <v>0.4</v>
          </cell>
          <cell r="N919">
            <v>2157541660900</v>
          </cell>
          <cell r="O919">
            <v>25.14</v>
          </cell>
          <cell r="P919">
            <v>4.5599999999999996</v>
          </cell>
          <cell r="Q919">
            <v>7562</v>
          </cell>
        </row>
        <row r="920">
          <cell r="A920" t="str">
            <v>코스맥스비티아이</v>
          </cell>
          <cell r="B920" t="str">
            <v>044820</v>
          </cell>
          <cell r="C920" t="str">
            <v>2023</v>
          </cell>
          <cell r="D920" t="str">
            <v>12</v>
          </cell>
          <cell r="E920" t="str">
            <v>금융</v>
          </cell>
          <cell r="F920">
            <v>3.86</v>
          </cell>
          <cell r="G920" t="str">
            <v>-</v>
          </cell>
          <cell r="H920">
            <v>500</v>
          </cell>
          <cell r="I920">
            <v>9603921</v>
          </cell>
          <cell r="J920">
            <v>350</v>
          </cell>
          <cell r="K920">
            <v>134.46700000000001</v>
          </cell>
          <cell r="L920">
            <v>3344193650</v>
          </cell>
          <cell r="M920">
            <v>3.31</v>
          </cell>
          <cell r="N920">
            <v>172102264320</v>
          </cell>
          <cell r="O920">
            <v>10.41</v>
          </cell>
          <cell r="P920">
            <v>0.68</v>
          </cell>
          <cell r="Q920">
            <v>1722</v>
          </cell>
        </row>
        <row r="921">
          <cell r="A921" t="str">
            <v>코오롱</v>
          </cell>
          <cell r="B921" t="str">
            <v>002020</v>
          </cell>
          <cell r="C921" t="str">
            <v>2023</v>
          </cell>
          <cell r="D921" t="str">
            <v>12</v>
          </cell>
          <cell r="E921" t="str">
            <v>금융</v>
          </cell>
          <cell r="F921">
            <v>3.86</v>
          </cell>
          <cell r="G921" t="str">
            <v>-</v>
          </cell>
          <cell r="H921">
            <v>5000</v>
          </cell>
          <cell r="I921">
            <v>12626426</v>
          </cell>
          <cell r="J921">
            <v>550</v>
          </cell>
          <cell r="K921">
            <v>49.33</v>
          </cell>
          <cell r="L921">
            <v>7590368300</v>
          </cell>
          <cell r="M921">
            <v>3.1</v>
          </cell>
          <cell r="N921">
            <v>500006469600</v>
          </cell>
          <cell r="O921">
            <v>3.19</v>
          </cell>
          <cell r="P921">
            <v>0.33</v>
          </cell>
          <cell r="Q921">
            <v>12424</v>
          </cell>
        </row>
        <row r="922">
          <cell r="A922" t="str">
            <v>코오롱ENP</v>
          </cell>
          <cell r="B922" t="str">
            <v>138490</v>
          </cell>
          <cell r="C922" t="str">
            <v>2023</v>
          </cell>
          <cell r="D922" t="str">
            <v>12</v>
          </cell>
          <cell r="E922" t="str">
            <v>화학</v>
          </cell>
          <cell r="F922">
            <v>2.11</v>
          </cell>
          <cell r="G922" t="str">
            <v>-</v>
          </cell>
          <cell r="H922">
            <v>1000</v>
          </cell>
          <cell r="I922">
            <v>38000000</v>
          </cell>
          <cell r="J922">
            <v>160</v>
          </cell>
          <cell r="K922">
            <v>18.516999999999999</v>
          </cell>
          <cell r="L922">
            <v>6080000000</v>
          </cell>
          <cell r="M922">
            <v>2.1</v>
          </cell>
          <cell r="N922">
            <v>251180000000</v>
          </cell>
          <cell r="O922">
            <v>6.36</v>
          </cell>
          <cell r="P922">
            <v>0.78</v>
          </cell>
          <cell r="Q922">
            <v>1039</v>
          </cell>
        </row>
        <row r="923">
          <cell r="A923" t="str">
            <v>코오롱글로벌</v>
          </cell>
          <cell r="B923" t="str">
            <v>003070</v>
          </cell>
          <cell r="C923" t="str">
            <v>2023</v>
          </cell>
          <cell r="D923" t="str">
            <v>12</v>
          </cell>
          <cell r="E923" t="str">
            <v>건설</v>
          </cell>
          <cell r="F923">
            <v>2.89</v>
          </cell>
          <cell r="G923" t="str">
            <v>-</v>
          </cell>
          <cell r="H923">
            <v>5000</v>
          </cell>
          <cell r="I923">
            <v>18932713</v>
          </cell>
          <cell r="J923">
            <v>400</v>
          </cell>
          <cell r="K923">
            <v>-6729.8490000000002</v>
          </cell>
          <cell r="L923">
            <v>7873923550</v>
          </cell>
          <cell r="M923">
            <v>3.4</v>
          </cell>
          <cell r="N923">
            <v>177020866550</v>
          </cell>
          <cell r="O923">
            <v>7.61</v>
          </cell>
          <cell r="P923">
            <v>0.3</v>
          </cell>
          <cell r="Q923">
            <v>1228</v>
          </cell>
        </row>
        <row r="924">
          <cell r="A924" t="str">
            <v>코오롱모빌리티그룹</v>
          </cell>
          <cell r="B924" t="str">
            <v>450140</v>
          </cell>
          <cell r="C924" t="str">
            <v>2023</v>
          </cell>
          <cell r="D924" t="str">
            <v>12</v>
          </cell>
          <cell r="E924" t="str">
            <v>유통</v>
          </cell>
          <cell r="F924">
            <v>2.13</v>
          </cell>
          <cell r="G924" t="str">
            <v>-</v>
          </cell>
          <cell r="H924">
            <v>500</v>
          </cell>
          <cell r="I924">
            <v>62777250</v>
          </cell>
          <cell r="J924">
            <v>40</v>
          </cell>
          <cell r="K924">
            <v>20.291</v>
          </cell>
          <cell r="L924">
            <v>2555421305</v>
          </cell>
          <cell r="M924">
            <v>1.3</v>
          </cell>
          <cell r="N924">
            <v>249539568750</v>
          </cell>
          <cell r="O924" t="str">
            <v>-</v>
          </cell>
          <cell r="P924">
            <v>1</v>
          </cell>
          <cell r="Q924" t="str">
            <v>-</v>
          </cell>
        </row>
        <row r="925">
          <cell r="A925" t="str">
            <v>코오롱인더</v>
          </cell>
          <cell r="B925" t="str">
            <v>120110</v>
          </cell>
          <cell r="C925" t="str">
            <v>2023</v>
          </cell>
          <cell r="D925" t="str">
            <v>12</v>
          </cell>
          <cell r="E925" t="str">
            <v>화학</v>
          </cell>
          <cell r="F925">
            <v>2.11</v>
          </cell>
          <cell r="G925" t="str">
            <v>-</v>
          </cell>
          <cell r="H925">
            <v>5000</v>
          </cell>
          <cell r="I925">
            <v>27519091</v>
          </cell>
          <cell r="J925">
            <v>1300</v>
          </cell>
          <cell r="K925">
            <v>77.793999999999997</v>
          </cell>
          <cell r="L925">
            <v>39502381300</v>
          </cell>
          <cell r="M925">
            <v>2.9</v>
          </cell>
          <cell r="N925">
            <v>982431548700</v>
          </cell>
          <cell r="O925">
            <v>13.65</v>
          </cell>
          <cell r="P925">
            <v>0.3</v>
          </cell>
          <cell r="Q925">
            <v>2616</v>
          </cell>
        </row>
        <row r="926">
          <cell r="A926" t="str">
            <v>코웨이</v>
          </cell>
          <cell r="B926" t="str">
            <v>021240</v>
          </cell>
          <cell r="C926" t="str">
            <v>2023</v>
          </cell>
          <cell r="D926" t="str">
            <v>12</v>
          </cell>
          <cell r="E926" t="str">
            <v>일반서비스</v>
          </cell>
          <cell r="F926">
            <v>0.87</v>
          </cell>
          <cell r="G926" t="str">
            <v>-</v>
          </cell>
          <cell r="H926">
            <v>500</v>
          </cell>
          <cell r="I926">
            <v>73799619</v>
          </cell>
          <cell r="J926">
            <v>1350</v>
          </cell>
          <cell r="K926">
            <v>20.797999999999998</v>
          </cell>
          <cell r="L926">
            <v>97961055750</v>
          </cell>
          <cell r="M926">
            <v>2.4</v>
          </cell>
          <cell r="N926">
            <v>7536077138400</v>
          </cell>
          <cell r="O926">
            <v>13.37</v>
          </cell>
          <cell r="P926">
            <v>2.36</v>
          </cell>
          <cell r="Q926">
            <v>7841</v>
          </cell>
        </row>
        <row r="927">
          <cell r="A927" t="str">
            <v>코웰패션</v>
          </cell>
          <cell r="B927" t="str">
            <v>033290</v>
          </cell>
          <cell r="C927" t="str">
            <v>2023</v>
          </cell>
          <cell r="D927" t="str">
            <v>12</v>
          </cell>
          <cell r="E927" t="str">
            <v>유통</v>
          </cell>
          <cell r="F927">
            <v>0.63</v>
          </cell>
          <cell r="G927" t="str">
            <v>-</v>
          </cell>
          <cell r="H927">
            <v>500</v>
          </cell>
          <cell r="I927">
            <v>88500234</v>
          </cell>
          <cell r="J927">
            <v>160</v>
          </cell>
          <cell r="K927">
            <v>23.021999999999998</v>
          </cell>
          <cell r="L927">
            <v>10388174580</v>
          </cell>
          <cell r="M927">
            <v>2.7</v>
          </cell>
          <cell r="N927">
            <v>121859173170</v>
          </cell>
          <cell r="O927">
            <v>6.66</v>
          </cell>
          <cell r="P927">
            <v>0.33</v>
          </cell>
          <cell r="Q927">
            <v>326</v>
          </cell>
        </row>
        <row r="928">
          <cell r="A928" t="str">
            <v>코위버</v>
          </cell>
          <cell r="B928" t="str">
            <v>056360</v>
          </cell>
          <cell r="C928" t="str">
            <v>2023</v>
          </cell>
          <cell r="D928" t="str">
            <v>12</v>
          </cell>
          <cell r="E928" t="str">
            <v>통신장비</v>
          </cell>
          <cell r="F928">
            <v>0.53</v>
          </cell>
          <cell r="G928" t="str">
            <v>-</v>
          </cell>
          <cell r="H928">
            <v>500</v>
          </cell>
          <cell r="I928">
            <v>9796800</v>
          </cell>
          <cell r="J928">
            <v>30</v>
          </cell>
          <cell r="K928">
            <v>35.137</v>
          </cell>
          <cell r="L928">
            <v>280393650</v>
          </cell>
          <cell r="M928">
            <v>0.5</v>
          </cell>
          <cell r="N928">
            <v>51923040000</v>
          </cell>
          <cell r="O928" t="str">
            <v>-</v>
          </cell>
          <cell r="P928">
            <v>0.38</v>
          </cell>
          <cell r="Q928" t="str">
            <v>-</v>
          </cell>
        </row>
        <row r="929">
          <cell r="A929" t="str">
            <v>코윈테크</v>
          </cell>
          <cell r="B929" t="str">
            <v>282880</v>
          </cell>
          <cell r="C929" t="str">
            <v>2023</v>
          </cell>
          <cell r="D929" t="str">
            <v>12</v>
          </cell>
          <cell r="E929" t="str">
            <v>기계·장비</v>
          </cell>
          <cell r="F929">
            <v>0.49</v>
          </cell>
          <cell r="G929" t="str">
            <v>0.03 / (2023-12-31)</v>
          </cell>
          <cell r="H929">
            <v>500</v>
          </cell>
          <cell r="I929">
            <v>10665618</v>
          </cell>
          <cell r="J929">
            <v>250</v>
          </cell>
          <cell r="K929">
            <v>11.734</v>
          </cell>
          <cell r="L929">
            <v>2631872500</v>
          </cell>
          <cell r="M929">
            <v>0.9</v>
          </cell>
          <cell r="N929">
            <v>148413647800</v>
          </cell>
          <cell r="O929">
            <v>9</v>
          </cell>
          <cell r="P929">
            <v>0.82</v>
          </cell>
          <cell r="Q929">
            <v>1438</v>
          </cell>
        </row>
        <row r="930">
          <cell r="A930" t="str">
            <v>코콤</v>
          </cell>
          <cell r="B930" t="str">
            <v>015710</v>
          </cell>
          <cell r="C930" t="str">
            <v>2023</v>
          </cell>
          <cell r="D930" t="str">
            <v>12</v>
          </cell>
          <cell r="E930" t="str">
            <v>통신장비</v>
          </cell>
          <cell r="F930">
            <v>0.53</v>
          </cell>
          <cell r="G930" t="str">
            <v>-</v>
          </cell>
          <cell r="H930">
            <v>500</v>
          </cell>
          <cell r="I930">
            <v>17530500</v>
          </cell>
          <cell r="J930">
            <v>70</v>
          </cell>
          <cell r="K930">
            <v>38.344999999999999</v>
          </cell>
          <cell r="L930">
            <v>1161855590</v>
          </cell>
          <cell r="M930">
            <v>1.5</v>
          </cell>
          <cell r="N930">
            <v>71787397500</v>
          </cell>
          <cell r="O930">
            <v>28.24</v>
          </cell>
          <cell r="P930">
            <v>0.55000000000000004</v>
          </cell>
          <cell r="Q930">
            <v>145</v>
          </cell>
        </row>
        <row r="931">
          <cell r="A931" t="str">
            <v>코텍</v>
          </cell>
          <cell r="B931" t="str">
            <v>052330</v>
          </cell>
          <cell r="C931" t="str">
            <v>2023</v>
          </cell>
          <cell r="D931" t="str">
            <v>12</v>
          </cell>
          <cell r="E931" t="str">
            <v>정보기기</v>
          </cell>
          <cell r="F931">
            <v>1.18</v>
          </cell>
          <cell r="G931" t="str">
            <v>-</v>
          </cell>
          <cell r="H931">
            <v>500</v>
          </cell>
          <cell r="I931">
            <v>15574552</v>
          </cell>
          <cell r="J931">
            <v>200</v>
          </cell>
          <cell r="K931">
            <v>35.692999999999998</v>
          </cell>
          <cell r="L931">
            <v>2743371200</v>
          </cell>
          <cell r="M931">
            <v>3</v>
          </cell>
          <cell r="N931">
            <v>158433373880</v>
          </cell>
          <cell r="O931">
            <v>4.2699999999999996</v>
          </cell>
          <cell r="P931">
            <v>0.34</v>
          </cell>
          <cell r="Q931">
            <v>2087</v>
          </cell>
        </row>
        <row r="932">
          <cell r="A932" t="str">
            <v>코퍼스코리아</v>
          </cell>
          <cell r="B932" t="str">
            <v>322780</v>
          </cell>
          <cell r="C932" t="str">
            <v>2023</v>
          </cell>
          <cell r="D932" t="str">
            <v>12</v>
          </cell>
          <cell r="E932" t="str">
            <v>오락·문화</v>
          </cell>
          <cell r="F932">
            <v>0.41</v>
          </cell>
          <cell r="G932" t="str">
            <v>-</v>
          </cell>
          <cell r="H932">
            <v>100</v>
          </cell>
          <cell r="I932">
            <v>37932613</v>
          </cell>
          <cell r="J932">
            <v>10</v>
          </cell>
          <cell r="K932">
            <v>11.595000000000001</v>
          </cell>
          <cell r="L932">
            <v>368947500</v>
          </cell>
          <cell r="M932">
            <v>0.5</v>
          </cell>
          <cell r="N932">
            <v>54319501816</v>
          </cell>
          <cell r="O932" t="str">
            <v>-</v>
          </cell>
          <cell r="P932">
            <v>1.67</v>
          </cell>
          <cell r="Q932" t="str">
            <v>-</v>
          </cell>
        </row>
        <row r="933">
          <cell r="A933" t="str">
            <v>콜마비앤에이치</v>
          </cell>
          <cell r="B933" t="str">
            <v>200130</v>
          </cell>
          <cell r="C933" t="str">
            <v>2023</v>
          </cell>
          <cell r="D933" t="str">
            <v>12</v>
          </cell>
          <cell r="E933" t="str">
            <v>제약</v>
          </cell>
          <cell r="F933">
            <v>0.41</v>
          </cell>
          <cell r="G933" t="str">
            <v>-</v>
          </cell>
          <cell r="H933">
            <v>500</v>
          </cell>
          <cell r="I933">
            <v>29543558</v>
          </cell>
          <cell r="J933">
            <v>308</v>
          </cell>
          <cell r="K933">
            <v>47.865000000000002</v>
          </cell>
          <cell r="L933">
            <v>8968002736</v>
          </cell>
          <cell r="M933">
            <v>1.8</v>
          </cell>
          <cell r="N933">
            <v>410641189680</v>
          </cell>
          <cell r="O933">
            <v>22.48</v>
          </cell>
          <cell r="P933">
            <v>1.01</v>
          </cell>
          <cell r="Q933">
            <v>621</v>
          </cell>
        </row>
        <row r="934">
          <cell r="A934" t="str">
            <v>콜마홀딩스</v>
          </cell>
          <cell r="B934" t="str">
            <v>024720</v>
          </cell>
          <cell r="C934" t="str">
            <v>2023</v>
          </cell>
          <cell r="D934" t="str">
            <v>12</v>
          </cell>
          <cell r="E934" t="str">
            <v>금융</v>
          </cell>
          <cell r="F934">
            <v>3.86</v>
          </cell>
          <cell r="G934" t="str">
            <v>-</v>
          </cell>
          <cell r="H934">
            <v>500</v>
          </cell>
          <cell r="I934">
            <v>36769520</v>
          </cell>
          <cell r="J934">
            <v>180</v>
          </cell>
          <cell r="K934">
            <v>108.449</v>
          </cell>
          <cell r="L934">
            <v>6560081100</v>
          </cell>
          <cell r="M934">
            <v>2.2000000000000002</v>
          </cell>
          <cell r="N934">
            <v>470201710890</v>
          </cell>
          <cell r="O934">
            <v>19.36</v>
          </cell>
          <cell r="P934">
            <v>0.78</v>
          </cell>
          <cell r="Q934">
            <v>708</v>
          </cell>
        </row>
        <row r="935">
          <cell r="A935" t="str">
            <v>쿠콘</v>
          </cell>
          <cell r="B935" t="str">
            <v>294570</v>
          </cell>
          <cell r="C935" t="str">
            <v>2023</v>
          </cell>
          <cell r="D935" t="str">
            <v>12</v>
          </cell>
          <cell r="E935" t="str">
            <v>소프트웨어</v>
          </cell>
          <cell r="F935">
            <v>0.55000000000000004</v>
          </cell>
          <cell r="G935" t="str">
            <v>-</v>
          </cell>
          <cell r="H935">
            <v>500</v>
          </cell>
          <cell r="I935">
            <v>10254685</v>
          </cell>
          <cell r="J935">
            <v>100</v>
          </cell>
          <cell r="K935">
            <v>14.052</v>
          </cell>
          <cell r="L935">
            <v>1008088500</v>
          </cell>
          <cell r="M935">
            <v>0.5</v>
          </cell>
          <cell r="N935">
            <v>384037953250</v>
          </cell>
          <cell r="O935">
            <v>24.01</v>
          </cell>
          <cell r="P935">
            <v>2.6</v>
          </cell>
          <cell r="Q935">
            <v>1560</v>
          </cell>
        </row>
        <row r="936">
          <cell r="A936" t="str">
            <v>쿠쿠홀딩스</v>
          </cell>
          <cell r="B936" t="str">
            <v>192400</v>
          </cell>
          <cell r="C936" t="str">
            <v>2023</v>
          </cell>
          <cell r="D936" t="str">
            <v>12</v>
          </cell>
          <cell r="E936" t="str">
            <v>금융</v>
          </cell>
          <cell r="F936">
            <v>3.86</v>
          </cell>
          <cell r="G936" t="str">
            <v>-</v>
          </cell>
          <cell r="H936">
            <v>100</v>
          </cell>
          <cell r="I936">
            <v>35562185</v>
          </cell>
          <cell r="J936">
            <v>1100</v>
          </cell>
          <cell r="K936">
            <v>26.271999999999998</v>
          </cell>
          <cell r="L936">
            <v>34186223500</v>
          </cell>
          <cell r="M936">
            <v>6.6</v>
          </cell>
          <cell r="N936">
            <v>1089980970250</v>
          </cell>
          <cell r="O936">
            <v>6.94</v>
          </cell>
          <cell r="P936">
            <v>0.8</v>
          </cell>
          <cell r="Q936">
            <v>4418</v>
          </cell>
        </row>
        <row r="937">
          <cell r="A937" t="str">
            <v>쿠쿠홈시스</v>
          </cell>
          <cell r="B937" t="str">
            <v>284740</v>
          </cell>
          <cell r="C937" t="str">
            <v>2023</v>
          </cell>
          <cell r="D937" t="str">
            <v>12</v>
          </cell>
          <cell r="E937" t="str">
            <v>일반서비스</v>
          </cell>
          <cell r="F937">
            <v>0.87</v>
          </cell>
          <cell r="G937" t="str">
            <v>-</v>
          </cell>
          <cell r="H937">
            <v>100</v>
          </cell>
          <cell r="I937">
            <v>22437330</v>
          </cell>
          <cell r="J937">
            <v>800</v>
          </cell>
          <cell r="K937">
            <v>14.788</v>
          </cell>
          <cell r="L937">
            <v>17937904000</v>
          </cell>
          <cell r="M937">
            <v>3.7</v>
          </cell>
          <cell r="N937">
            <v>646195104000</v>
          </cell>
          <cell r="O937">
            <v>5.27</v>
          </cell>
          <cell r="P937">
            <v>0.69</v>
          </cell>
          <cell r="Q937">
            <v>5460</v>
          </cell>
        </row>
        <row r="938">
          <cell r="A938" t="str">
            <v>큐알티</v>
          </cell>
          <cell r="B938" t="str">
            <v>405100</v>
          </cell>
          <cell r="C938" t="str">
            <v>2023</v>
          </cell>
          <cell r="D938" t="str">
            <v>12</v>
          </cell>
          <cell r="E938" t="str">
            <v>일반서비스</v>
          </cell>
          <cell r="F938">
            <v>0.56000000000000005</v>
          </cell>
          <cell r="G938" t="str">
            <v>-</v>
          </cell>
          <cell r="H938">
            <v>500</v>
          </cell>
          <cell r="I938">
            <v>11988108</v>
          </cell>
          <cell r="J938">
            <v>480</v>
          </cell>
          <cell r="K938">
            <v>219.29499999999999</v>
          </cell>
          <cell r="L938">
            <v>5754291840</v>
          </cell>
          <cell r="M938">
            <v>3.1</v>
          </cell>
          <cell r="N938">
            <v>158654875910</v>
          </cell>
          <cell r="O938">
            <v>54.24</v>
          </cell>
          <cell r="P938">
            <v>1.67</v>
          </cell>
          <cell r="Q938">
            <v>238</v>
          </cell>
        </row>
        <row r="939">
          <cell r="A939" t="str">
            <v>큐에스아이</v>
          </cell>
          <cell r="B939" t="str">
            <v>066310</v>
          </cell>
          <cell r="C939" t="str">
            <v>2023</v>
          </cell>
          <cell r="D939" t="str">
            <v>12</v>
          </cell>
          <cell r="E939" t="str">
            <v>반도체</v>
          </cell>
          <cell r="F939">
            <v>0.59</v>
          </cell>
          <cell r="G939" t="str">
            <v>-</v>
          </cell>
          <cell r="H939">
            <v>500</v>
          </cell>
          <cell r="I939">
            <v>9271621</v>
          </cell>
          <cell r="J939">
            <v>100</v>
          </cell>
          <cell r="K939">
            <v>33.642000000000003</v>
          </cell>
          <cell r="L939">
            <v>912375300</v>
          </cell>
          <cell r="M939">
            <v>1.04</v>
          </cell>
          <cell r="N939">
            <v>72411360010</v>
          </cell>
          <cell r="O939">
            <v>21.69</v>
          </cell>
          <cell r="P939">
            <v>0.82</v>
          </cell>
          <cell r="Q939">
            <v>360</v>
          </cell>
        </row>
        <row r="940">
          <cell r="A940" t="str">
            <v>크라운제과</v>
          </cell>
          <cell r="B940" t="str">
            <v>264900</v>
          </cell>
          <cell r="C940" t="str">
            <v>2023</v>
          </cell>
          <cell r="D940" t="str">
            <v>12</v>
          </cell>
          <cell r="E940" t="str">
            <v>음식료·담배</v>
          </cell>
          <cell r="F940">
            <v>1.7</v>
          </cell>
          <cell r="G940" t="str">
            <v>-</v>
          </cell>
          <cell r="H940">
            <v>200</v>
          </cell>
          <cell r="I940">
            <v>12523850</v>
          </cell>
          <cell r="J940">
            <v>250</v>
          </cell>
          <cell r="K940">
            <v>13.638999999999999</v>
          </cell>
          <cell r="L940">
            <v>3198822878</v>
          </cell>
          <cell r="M940">
            <v>2.97</v>
          </cell>
          <cell r="N940">
            <v>118475621000</v>
          </cell>
          <cell r="O940">
            <v>7.21</v>
          </cell>
          <cell r="P940">
            <v>0.56000000000000005</v>
          </cell>
          <cell r="Q940">
            <v>1312</v>
          </cell>
        </row>
        <row r="941">
          <cell r="A941" t="str">
            <v>크라운해태홀딩스</v>
          </cell>
          <cell r="B941" t="str">
            <v>005740</v>
          </cell>
          <cell r="C941" t="str">
            <v>2023</v>
          </cell>
          <cell r="D941" t="str">
            <v>12</v>
          </cell>
          <cell r="E941" t="str">
            <v>금융</v>
          </cell>
          <cell r="F941">
            <v>3.86</v>
          </cell>
          <cell r="G941" t="str">
            <v>-</v>
          </cell>
          <cell r="H941">
            <v>500</v>
          </cell>
          <cell r="I941">
            <v>14847347</v>
          </cell>
          <cell r="J941">
            <v>100</v>
          </cell>
          <cell r="K941">
            <v>3.6259999999999999</v>
          </cell>
          <cell r="L941">
            <v>1498189335</v>
          </cell>
          <cell r="M941">
            <v>1.71</v>
          </cell>
          <cell r="N941">
            <v>113285257610</v>
          </cell>
          <cell r="O941">
            <v>4.79</v>
          </cell>
          <cell r="P941">
            <v>0.34</v>
          </cell>
          <cell r="Q941">
            <v>1594</v>
          </cell>
        </row>
        <row r="942">
          <cell r="A942" t="str">
            <v>크레버스</v>
          </cell>
          <cell r="B942" t="str">
            <v>096240</v>
          </cell>
          <cell r="C942" t="str">
            <v>2023</v>
          </cell>
          <cell r="D942" t="str">
            <v>12</v>
          </cell>
          <cell r="E942" t="str">
            <v>일반서비스</v>
          </cell>
          <cell r="F942">
            <v>0.56000000000000005</v>
          </cell>
          <cell r="G942" t="str">
            <v>-</v>
          </cell>
          <cell r="H942">
            <v>500</v>
          </cell>
          <cell r="I942">
            <v>11338180</v>
          </cell>
          <cell r="J942">
            <v>2000</v>
          </cell>
          <cell r="K942">
            <v>108.504</v>
          </cell>
          <cell r="L942">
            <v>16641214000</v>
          </cell>
          <cell r="M942">
            <v>11.9</v>
          </cell>
          <cell r="N942">
            <v>153261356800</v>
          </cell>
          <cell r="O942">
            <v>15.25</v>
          </cell>
          <cell r="P942">
            <v>2.88</v>
          </cell>
          <cell r="Q942">
            <v>902</v>
          </cell>
        </row>
        <row r="943">
          <cell r="A943" t="str">
            <v>크리스에프앤씨</v>
          </cell>
          <cell r="B943" t="str">
            <v>110790</v>
          </cell>
          <cell r="C943" t="str">
            <v>2023</v>
          </cell>
          <cell r="D943" t="str">
            <v>12</v>
          </cell>
          <cell r="E943" t="str">
            <v>섬유·의류</v>
          </cell>
          <cell r="F943">
            <v>1.98</v>
          </cell>
          <cell r="G943" t="str">
            <v>-</v>
          </cell>
          <cell r="H943">
            <v>500</v>
          </cell>
          <cell r="I943">
            <v>23430960</v>
          </cell>
          <cell r="J943">
            <v>300</v>
          </cell>
          <cell r="K943">
            <v>26.96</v>
          </cell>
          <cell r="L943">
            <v>6263661300</v>
          </cell>
          <cell r="M943">
            <v>3.5</v>
          </cell>
          <cell r="N943">
            <v>113405846400</v>
          </cell>
          <cell r="O943" t="str">
            <v>-</v>
          </cell>
          <cell r="P943">
            <v>0.28000000000000003</v>
          </cell>
          <cell r="Q943" t="str">
            <v>-</v>
          </cell>
        </row>
        <row r="944">
          <cell r="A944" t="str">
            <v>클래시스</v>
          </cell>
          <cell r="B944" t="str">
            <v>214150</v>
          </cell>
          <cell r="C944" t="str">
            <v>2023</v>
          </cell>
          <cell r="D944" t="str">
            <v>12</v>
          </cell>
          <cell r="E944" t="str">
            <v>의료·정밀기기</v>
          </cell>
          <cell r="F944">
            <v>0.46</v>
          </cell>
          <cell r="G944" t="str">
            <v>-</v>
          </cell>
          <cell r="H944">
            <v>100</v>
          </cell>
          <cell r="I944">
            <v>64776702</v>
          </cell>
          <cell r="J944">
            <v>200</v>
          </cell>
          <cell r="K944">
            <v>17.245000000000001</v>
          </cell>
          <cell r="L944">
            <v>12799903800</v>
          </cell>
          <cell r="M944">
            <v>0.5</v>
          </cell>
          <cell r="N944">
            <v>3681418035800</v>
          </cell>
          <cell r="O944">
            <v>37.049999999999997</v>
          </cell>
          <cell r="P944">
            <v>8.11</v>
          </cell>
          <cell r="Q944">
            <v>1517</v>
          </cell>
        </row>
        <row r="945">
          <cell r="A945" t="str">
            <v>클리오</v>
          </cell>
          <cell r="B945" t="str">
            <v>237880</v>
          </cell>
          <cell r="C945" t="str">
            <v>2023</v>
          </cell>
          <cell r="D945" t="str">
            <v>12</v>
          </cell>
          <cell r="E945" t="str">
            <v>화학</v>
          </cell>
          <cell r="F945">
            <v>0.48</v>
          </cell>
          <cell r="G945" t="str">
            <v>-</v>
          </cell>
          <cell r="H945">
            <v>500</v>
          </cell>
          <cell r="I945">
            <v>18071353</v>
          </cell>
          <cell r="J945">
            <v>400</v>
          </cell>
          <cell r="K945">
            <v>25.638000000000002</v>
          </cell>
          <cell r="L945">
            <v>7003969200</v>
          </cell>
          <cell r="M945">
            <v>1.3</v>
          </cell>
          <cell r="N945">
            <v>263841753800</v>
          </cell>
          <cell r="O945">
            <v>9.42</v>
          </cell>
          <cell r="P945">
            <v>1.0900000000000001</v>
          </cell>
          <cell r="Q945">
            <v>1550</v>
          </cell>
        </row>
        <row r="946">
          <cell r="A946" t="str">
            <v>키움증권</v>
          </cell>
          <cell r="B946" t="str">
            <v>039490</v>
          </cell>
          <cell r="C946" t="str">
            <v>2023</v>
          </cell>
          <cell r="D946" t="str">
            <v>12</v>
          </cell>
          <cell r="E946" t="str">
            <v>증권</v>
          </cell>
          <cell r="F946">
            <v>3.7</v>
          </cell>
          <cell r="G946" t="str">
            <v>-</v>
          </cell>
          <cell r="H946">
            <v>5000</v>
          </cell>
          <cell r="I946">
            <v>26226706</v>
          </cell>
          <cell r="J946">
            <v>3000</v>
          </cell>
          <cell r="K946">
            <v>20.193000000000001</v>
          </cell>
          <cell r="L946">
            <v>88098525146</v>
          </cell>
          <cell r="M946">
            <v>3</v>
          </cell>
          <cell r="N946">
            <v>5509958116500</v>
          </cell>
          <cell r="O946">
            <v>6.73</v>
          </cell>
          <cell r="P946">
            <v>1</v>
          </cell>
          <cell r="Q946">
            <v>31269</v>
          </cell>
        </row>
        <row r="947">
          <cell r="A947" t="str">
            <v>탑머티리얼</v>
          </cell>
          <cell r="B947" t="str">
            <v>360070</v>
          </cell>
          <cell r="C947" t="str">
            <v>2023</v>
          </cell>
          <cell r="D947" t="str">
            <v>12</v>
          </cell>
          <cell r="E947" t="str">
            <v>전기·전자</v>
          </cell>
          <cell r="F947">
            <v>0.23</v>
          </cell>
          <cell r="G947" t="str">
            <v>-</v>
          </cell>
          <cell r="H947">
            <v>500</v>
          </cell>
          <cell r="I947">
            <v>7984343</v>
          </cell>
          <cell r="J947">
            <v>400</v>
          </cell>
          <cell r="K947">
            <v>18.170999999999999</v>
          </cell>
          <cell r="L947">
            <v>3192937200</v>
          </cell>
          <cell r="M947">
            <v>0.7</v>
          </cell>
          <cell r="N947">
            <v>209289055100</v>
          </cell>
          <cell r="O947" t="str">
            <v>-</v>
          </cell>
          <cell r="P947">
            <v>1.46</v>
          </cell>
          <cell r="Q947" t="str">
            <v>-</v>
          </cell>
        </row>
        <row r="948">
          <cell r="A948" t="str">
            <v>태경비케이</v>
          </cell>
          <cell r="B948" t="str">
            <v>014580</v>
          </cell>
          <cell r="C948" t="str">
            <v>2023</v>
          </cell>
          <cell r="D948" t="str">
            <v>12</v>
          </cell>
          <cell r="E948" t="str">
            <v>비금속</v>
          </cell>
          <cell r="F948">
            <v>4.51</v>
          </cell>
          <cell r="G948" t="str">
            <v>-</v>
          </cell>
          <cell r="H948">
            <v>500</v>
          </cell>
          <cell r="I948">
            <v>27583100</v>
          </cell>
          <cell r="J948">
            <v>130</v>
          </cell>
          <cell r="K948">
            <v>10.468</v>
          </cell>
          <cell r="L948">
            <v>3585803000</v>
          </cell>
          <cell r="M948">
            <v>1.9</v>
          </cell>
          <cell r="N948">
            <v>142328796000</v>
          </cell>
          <cell r="O948">
            <v>5.21</v>
          </cell>
          <cell r="P948">
            <v>0.66</v>
          </cell>
          <cell r="Q948">
            <v>991</v>
          </cell>
        </row>
        <row r="949">
          <cell r="A949" t="str">
            <v>태경산업</v>
          </cell>
          <cell r="B949" t="str">
            <v>015890</v>
          </cell>
          <cell r="C949" t="str">
            <v>2023</v>
          </cell>
          <cell r="D949" t="str">
            <v>12</v>
          </cell>
          <cell r="E949" t="str">
            <v>화학</v>
          </cell>
          <cell r="F949">
            <v>2.11</v>
          </cell>
          <cell r="G949" t="str">
            <v>-</v>
          </cell>
          <cell r="H949">
            <v>500</v>
          </cell>
          <cell r="I949">
            <v>29228750</v>
          </cell>
          <cell r="J949">
            <v>270</v>
          </cell>
          <cell r="K949">
            <v>21.818000000000001</v>
          </cell>
          <cell r="L949">
            <v>7891762500</v>
          </cell>
          <cell r="M949">
            <v>4</v>
          </cell>
          <cell r="N949">
            <v>161050412500</v>
          </cell>
          <cell r="O949">
            <v>5.66</v>
          </cell>
          <cell r="P949">
            <v>0.51</v>
          </cell>
          <cell r="Q949">
            <v>974</v>
          </cell>
        </row>
        <row r="950">
          <cell r="A950" t="str">
            <v>태경케미컬</v>
          </cell>
          <cell r="B950" t="str">
            <v>006890</v>
          </cell>
          <cell r="C950" t="str">
            <v>2023</v>
          </cell>
          <cell r="D950" t="str">
            <v>12</v>
          </cell>
          <cell r="E950" t="str">
            <v>화학</v>
          </cell>
          <cell r="F950">
            <v>2.11</v>
          </cell>
          <cell r="G950" t="str">
            <v>-</v>
          </cell>
          <cell r="H950">
            <v>500</v>
          </cell>
          <cell r="I950">
            <v>11600000</v>
          </cell>
          <cell r="J950">
            <v>200</v>
          </cell>
          <cell r="K950">
            <v>13.048</v>
          </cell>
          <cell r="L950">
            <v>2266779800</v>
          </cell>
          <cell r="M950">
            <v>1.5</v>
          </cell>
          <cell r="N950">
            <v>116116000000</v>
          </cell>
          <cell r="O950">
            <v>8.99</v>
          </cell>
          <cell r="P950">
            <v>0.69</v>
          </cell>
          <cell r="Q950">
            <v>1113</v>
          </cell>
        </row>
        <row r="951">
          <cell r="A951" t="str">
            <v>태광</v>
          </cell>
          <cell r="B951" t="str">
            <v>023160</v>
          </cell>
          <cell r="C951" t="str">
            <v>2023</v>
          </cell>
          <cell r="D951" t="str">
            <v>12</v>
          </cell>
          <cell r="E951" t="str">
            <v>금속</v>
          </cell>
          <cell r="F951">
            <v>0.94</v>
          </cell>
          <cell r="G951" t="str">
            <v>-</v>
          </cell>
          <cell r="H951">
            <v>500</v>
          </cell>
          <cell r="I951">
            <v>26500000</v>
          </cell>
          <cell r="J951">
            <v>170</v>
          </cell>
          <cell r="K951">
            <v>7.5650000000000004</v>
          </cell>
          <cell r="L951">
            <v>4397431140</v>
          </cell>
          <cell r="M951">
            <v>1.2</v>
          </cell>
          <cell r="N951">
            <v>647925000000</v>
          </cell>
          <cell r="O951">
            <v>14.08</v>
          </cell>
          <cell r="P951">
            <v>1.1200000000000001</v>
          </cell>
          <cell r="Q951">
            <v>1736</v>
          </cell>
        </row>
        <row r="952">
          <cell r="A952" t="str">
            <v>태광산업</v>
          </cell>
          <cell r="B952" t="str">
            <v>003240</v>
          </cell>
          <cell r="C952" t="str">
            <v>2023</v>
          </cell>
          <cell r="D952" t="str">
            <v>12</v>
          </cell>
          <cell r="E952" t="str">
            <v>화학</v>
          </cell>
          <cell r="F952">
            <v>2.11</v>
          </cell>
          <cell r="G952" t="str">
            <v>-</v>
          </cell>
          <cell r="H952">
            <v>5000</v>
          </cell>
          <cell r="I952">
            <v>1113400</v>
          </cell>
          <cell r="J952">
            <v>1750</v>
          </cell>
          <cell r="K952">
            <v>-10.023999999999999</v>
          </cell>
          <cell r="L952">
            <v>1472854250</v>
          </cell>
          <cell r="M952">
            <v>0.3</v>
          </cell>
          <cell r="N952">
            <v>1045482600000</v>
          </cell>
          <cell r="O952">
            <v>3.68</v>
          </cell>
          <cell r="P952">
            <v>0.2</v>
          </cell>
          <cell r="Q952">
            <v>254899</v>
          </cell>
        </row>
        <row r="953">
          <cell r="A953" t="str">
            <v>태림포장</v>
          </cell>
          <cell r="B953" t="str">
            <v>011280</v>
          </cell>
          <cell r="C953" t="str">
            <v>2023</v>
          </cell>
          <cell r="D953" t="str">
            <v>12</v>
          </cell>
          <cell r="E953" t="str">
            <v>종이·목재</v>
          </cell>
          <cell r="F953">
            <v>2.62</v>
          </cell>
          <cell r="G953" t="str">
            <v>-</v>
          </cell>
          <cell r="H953">
            <v>500</v>
          </cell>
          <cell r="I953">
            <v>70805940</v>
          </cell>
          <cell r="J953">
            <v>50</v>
          </cell>
          <cell r="K953">
            <v>33.515000000000001</v>
          </cell>
          <cell r="L953">
            <v>3441956050</v>
          </cell>
          <cell r="M953">
            <v>2</v>
          </cell>
          <cell r="N953">
            <v>147984414600</v>
          </cell>
          <cell r="O953" t="str">
            <v>-</v>
          </cell>
          <cell r="P953">
            <v>0.46</v>
          </cell>
          <cell r="Q953" t="str">
            <v>-</v>
          </cell>
        </row>
        <row r="954">
          <cell r="A954" t="str">
            <v>태양</v>
          </cell>
          <cell r="B954" t="str">
            <v>053620</v>
          </cell>
          <cell r="C954" t="str">
            <v>2023</v>
          </cell>
          <cell r="D954" t="str">
            <v>12</v>
          </cell>
          <cell r="E954" t="str">
            <v>금속</v>
          </cell>
          <cell r="F954">
            <v>0.94</v>
          </cell>
          <cell r="G954" t="str">
            <v>-</v>
          </cell>
          <cell r="H954">
            <v>500</v>
          </cell>
          <cell r="I954">
            <v>8600000</v>
          </cell>
          <cell r="J954">
            <v>380</v>
          </cell>
          <cell r="K954">
            <v>41.378999999999998</v>
          </cell>
          <cell r="L954">
            <v>3025191780</v>
          </cell>
          <cell r="M954">
            <v>5.2</v>
          </cell>
          <cell r="N954">
            <v>56760000000</v>
          </cell>
          <cell r="O954">
            <v>6.36</v>
          </cell>
          <cell r="P954">
            <v>0.28999999999999998</v>
          </cell>
          <cell r="Q954">
            <v>1038</v>
          </cell>
        </row>
        <row r="955">
          <cell r="A955" t="str">
            <v>태양3C</v>
          </cell>
          <cell r="B955" t="str">
            <v>052960</v>
          </cell>
          <cell r="C955" t="str">
            <v>2023</v>
          </cell>
          <cell r="D955" t="str">
            <v>12</v>
          </cell>
          <cell r="E955" t="str">
            <v>-</v>
          </cell>
          <cell r="F955" t="str">
            <v>-</v>
          </cell>
          <cell r="G955" t="str">
            <v>-</v>
          </cell>
          <cell r="H955">
            <v>500</v>
          </cell>
          <cell r="I955">
            <v>4887078</v>
          </cell>
          <cell r="J955">
            <v>25</v>
          </cell>
          <cell r="K955">
            <v>3.9510000000000001</v>
          </cell>
          <cell r="L955">
            <v>102769475</v>
          </cell>
          <cell r="M955">
            <v>0.6</v>
          </cell>
          <cell r="N955">
            <v>17080337610</v>
          </cell>
          <cell r="O955" t="e">
            <v>#N/A</v>
          </cell>
          <cell r="P955" t="e">
            <v>#N/A</v>
          </cell>
          <cell r="Q955" t="e">
            <v>#N/A</v>
          </cell>
        </row>
        <row r="956">
          <cell r="A956" t="str">
            <v>태양금속공업</v>
          </cell>
          <cell r="B956" t="str">
            <v>004100</v>
          </cell>
          <cell r="C956" t="str">
            <v>2023</v>
          </cell>
          <cell r="D956" t="str">
            <v>12</v>
          </cell>
          <cell r="E956" t="str">
            <v>운송장비·부품</v>
          </cell>
          <cell r="F956">
            <v>2.09</v>
          </cell>
          <cell r="G956" t="str">
            <v>-</v>
          </cell>
          <cell r="H956">
            <v>500</v>
          </cell>
          <cell r="I956">
            <v>36700000</v>
          </cell>
          <cell r="J956">
            <v>10</v>
          </cell>
          <cell r="K956">
            <v>566.76499999999999</v>
          </cell>
          <cell r="L956">
            <v>413738600</v>
          </cell>
          <cell r="M956">
            <v>0.3</v>
          </cell>
          <cell r="N956">
            <v>86245000000</v>
          </cell>
          <cell r="O956">
            <v>35.61</v>
          </cell>
          <cell r="P956">
            <v>0.85</v>
          </cell>
          <cell r="Q956">
            <v>66</v>
          </cell>
        </row>
        <row r="957">
          <cell r="A957" t="str">
            <v>태웅로직스</v>
          </cell>
          <cell r="B957" t="str">
            <v>124560</v>
          </cell>
          <cell r="C957" t="str">
            <v>2023</v>
          </cell>
          <cell r="D957" t="str">
            <v>12</v>
          </cell>
          <cell r="E957" t="str">
            <v>운송·창고</v>
          </cell>
          <cell r="F957">
            <v>1.81</v>
          </cell>
          <cell r="G957" t="str">
            <v>-</v>
          </cell>
          <cell r="H957">
            <v>100</v>
          </cell>
          <cell r="I957">
            <v>38416584</v>
          </cell>
          <cell r="J957">
            <v>70</v>
          </cell>
          <cell r="K957">
            <v>10.957000000000001</v>
          </cell>
          <cell r="L957">
            <v>2971864210</v>
          </cell>
          <cell r="M957">
            <v>1.9</v>
          </cell>
          <cell r="N957">
            <v>124127846875</v>
          </cell>
          <cell r="O957">
            <v>3.74</v>
          </cell>
          <cell r="P957">
            <v>0.53</v>
          </cell>
          <cell r="Q957">
            <v>835</v>
          </cell>
        </row>
        <row r="958">
          <cell r="A958" t="str">
            <v>태원물산</v>
          </cell>
          <cell r="B958" t="str">
            <v>001420</v>
          </cell>
          <cell r="C958" t="str">
            <v>2023</v>
          </cell>
          <cell r="D958" t="str">
            <v>12</v>
          </cell>
          <cell r="E958" t="str">
            <v>운송장비·부품</v>
          </cell>
          <cell r="F958">
            <v>2.09</v>
          </cell>
          <cell r="G958" t="str">
            <v>-</v>
          </cell>
          <cell r="H958">
            <v>500</v>
          </cell>
          <cell r="I958">
            <v>7600000</v>
          </cell>
          <cell r="J958">
            <v>140</v>
          </cell>
          <cell r="K958">
            <v>-1251.9939999999999</v>
          </cell>
          <cell r="L958">
            <v>1026634980</v>
          </cell>
          <cell r="M958">
            <v>2.8</v>
          </cell>
          <cell r="N958">
            <v>26942000000</v>
          </cell>
          <cell r="O958">
            <v>1.49</v>
          </cell>
          <cell r="P958">
            <v>0.56999999999999995</v>
          </cell>
          <cell r="Q958">
            <v>2382</v>
          </cell>
        </row>
        <row r="959">
          <cell r="A959" t="str">
            <v>테스</v>
          </cell>
          <cell r="B959" t="str">
            <v>095610</v>
          </cell>
          <cell r="C959" t="str">
            <v>2023</v>
          </cell>
          <cell r="D959" t="str">
            <v>12</v>
          </cell>
          <cell r="E959" t="str">
            <v>반도체</v>
          </cell>
          <cell r="F959">
            <v>0.59</v>
          </cell>
          <cell r="G959" t="str">
            <v>-</v>
          </cell>
          <cell r="H959">
            <v>500</v>
          </cell>
          <cell r="I959">
            <v>19768226</v>
          </cell>
          <cell r="J959">
            <v>500</v>
          </cell>
          <cell r="K959">
            <v>560.06500000000005</v>
          </cell>
          <cell r="L959">
            <v>8770613000</v>
          </cell>
          <cell r="M959">
            <v>2.4</v>
          </cell>
          <cell r="N959">
            <v>544614626300</v>
          </cell>
          <cell r="O959">
            <v>11.33</v>
          </cell>
          <cell r="P959">
            <v>1.46</v>
          </cell>
          <cell r="Q959">
            <v>2432</v>
          </cell>
        </row>
        <row r="960">
          <cell r="A960" t="str">
            <v>테이팩스</v>
          </cell>
          <cell r="B960" t="str">
            <v>055490</v>
          </cell>
          <cell r="C960" t="str">
            <v>2023</v>
          </cell>
          <cell r="D960" t="str">
            <v>12</v>
          </cell>
          <cell r="E960" t="str">
            <v>화학</v>
          </cell>
          <cell r="F960">
            <v>2.11</v>
          </cell>
          <cell r="G960" t="str">
            <v>-</v>
          </cell>
          <cell r="H960">
            <v>500</v>
          </cell>
          <cell r="I960">
            <v>4764650</v>
          </cell>
          <cell r="J960">
            <v>300</v>
          </cell>
          <cell r="K960">
            <v>17.638000000000002</v>
          </cell>
          <cell r="L960">
            <v>1429395000</v>
          </cell>
          <cell r="M960">
            <v>1</v>
          </cell>
          <cell r="N960">
            <v>84136626000</v>
          </cell>
          <cell r="O960">
            <v>23.49</v>
          </cell>
          <cell r="P960">
            <v>0.54</v>
          </cell>
          <cell r="Q960">
            <v>751</v>
          </cell>
        </row>
        <row r="961">
          <cell r="A961" t="str">
            <v>테크윙</v>
          </cell>
          <cell r="B961" t="str">
            <v>089030</v>
          </cell>
          <cell r="C961" t="str">
            <v>2023</v>
          </cell>
          <cell r="D961" t="str">
            <v>12</v>
          </cell>
          <cell r="E961" t="str">
            <v>반도체</v>
          </cell>
          <cell r="F961">
            <v>0.59</v>
          </cell>
          <cell r="G961" t="str">
            <v>-</v>
          </cell>
          <cell r="H961">
            <v>500</v>
          </cell>
          <cell r="I961">
            <v>37353645</v>
          </cell>
          <cell r="J961">
            <v>130</v>
          </cell>
          <cell r="K961">
            <v>-41.87</v>
          </cell>
          <cell r="L961">
            <v>4646261620</v>
          </cell>
          <cell r="M961">
            <v>1.2</v>
          </cell>
          <cell r="N961">
            <v>1090726434000</v>
          </cell>
          <cell r="O961" t="str">
            <v>-</v>
          </cell>
          <cell r="P961">
            <v>5.47</v>
          </cell>
          <cell r="Q961" t="str">
            <v>-</v>
          </cell>
        </row>
        <row r="962">
          <cell r="A962" t="str">
            <v>텔레칩스</v>
          </cell>
          <cell r="B962" t="str">
            <v>054450</v>
          </cell>
          <cell r="C962" t="str">
            <v>2023</v>
          </cell>
          <cell r="D962" t="str">
            <v>12</v>
          </cell>
          <cell r="E962" t="str">
            <v>반도체</v>
          </cell>
          <cell r="F962">
            <v>0.59</v>
          </cell>
          <cell r="G962" t="str">
            <v>-</v>
          </cell>
          <cell r="H962">
            <v>500</v>
          </cell>
          <cell r="I962">
            <v>15144233</v>
          </cell>
          <cell r="J962">
            <v>200</v>
          </cell>
          <cell r="K962">
            <v>4.7130000000000001</v>
          </cell>
          <cell r="L962">
            <v>2952259200</v>
          </cell>
          <cell r="M962">
            <v>0.66</v>
          </cell>
          <cell r="N962">
            <v>189302912500</v>
          </cell>
          <cell r="O962" t="str">
            <v>-</v>
          </cell>
          <cell r="P962">
            <v>0.91</v>
          </cell>
          <cell r="Q962" t="str">
            <v>-</v>
          </cell>
        </row>
        <row r="963">
          <cell r="A963" t="str">
            <v>텔코웨어</v>
          </cell>
          <cell r="B963" t="str">
            <v>078000</v>
          </cell>
          <cell r="C963" t="str">
            <v>2023</v>
          </cell>
          <cell r="D963" t="str">
            <v>12</v>
          </cell>
          <cell r="E963" t="str">
            <v>일반서비스</v>
          </cell>
          <cell r="F963">
            <v>0.87</v>
          </cell>
          <cell r="G963" t="str">
            <v>-</v>
          </cell>
          <cell r="H963">
            <v>500</v>
          </cell>
          <cell r="I963">
            <v>9702706</v>
          </cell>
          <cell r="J963">
            <v>640</v>
          </cell>
          <cell r="K963">
            <v>66.849000000000004</v>
          </cell>
          <cell r="L963">
            <v>3567739520</v>
          </cell>
          <cell r="M963">
            <v>6.3</v>
          </cell>
          <cell r="N963">
            <v>129176276460</v>
          </cell>
          <cell r="O963">
            <v>14.84</v>
          </cell>
          <cell r="P963">
            <v>0.66</v>
          </cell>
          <cell r="Q963">
            <v>942</v>
          </cell>
        </row>
        <row r="964">
          <cell r="A964" t="str">
            <v>토마토시스템</v>
          </cell>
          <cell r="B964" t="str">
            <v>393210</v>
          </cell>
          <cell r="C964" t="str">
            <v>2023</v>
          </cell>
          <cell r="D964" t="str">
            <v>12</v>
          </cell>
          <cell r="E964" t="str">
            <v>소프트웨어</v>
          </cell>
          <cell r="F964">
            <v>0.55000000000000004</v>
          </cell>
          <cell r="G964" t="str">
            <v>-</v>
          </cell>
          <cell r="H964">
            <v>500</v>
          </cell>
          <cell r="I964">
            <v>15356544</v>
          </cell>
          <cell r="J964">
            <v>90</v>
          </cell>
          <cell r="K964">
            <v>41.381</v>
          </cell>
          <cell r="L964">
            <v>1361020950</v>
          </cell>
          <cell r="M964">
            <v>2.2000000000000002</v>
          </cell>
          <cell r="N964">
            <v>98059336320</v>
          </cell>
          <cell r="O964" t="str">
            <v>-</v>
          </cell>
          <cell r="P964">
            <v>3.48</v>
          </cell>
          <cell r="Q964" t="str">
            <v>-</v>
          </cell>
        </row>
        <row r="965">
          <cell r="A965" t="str">
            <v>토비스</v>
          </cell>
          <cell r="B965" t="str">
            <v>051360</v>
          </cell>
          <cell r="C965" t="str">
            <v>2023</v>
          </cell>
          <cell r="D965" t="str">
            <v>12</v>
          </cell>
          <cell r="E965" t="str">
            <v>정보기기</v>
          </cell>
          <cell r="F965">
            <v>1.18</v>
          </cell>
          <cell r="G965" t="str">
            <v>-</v>
          </cell>
          <cell r="H965">
            <v>500</v>
          </cell>
          <cell r="I965">
            <v>16267058</v>
          </cell>
          <cell r="J965">
            <v>160</v>
          </cell>
          <cell r="K965">
            <v>19.074999999999999</v>
          </cell>
          <cell r="L965">
            <v>2459712960</v>
          </cell>
          <cell r="M965">
            <v>1</v>
          </cell>
          <cell r="N965">
            <v>273139986000</v>
          </cell>
          <cell r="O965">
            <v>4.5199999999999996</v>
          </cell>
          <cell r="P965">
            <v>1.08</v>
          </cell>
          <cell r="Q965">
            <v>3763</v>
          </cell>
        </row>
        <row r="966">
          <cell r="A966" t="str">
            <v>톱텍</v>
          </cell>
          <cell r="B966" t="str">
            <v>108230</v>
          </cell>
          <cell r="C966" t="str">
            <v>2023</v>
          </cell>
          <cell r="D966" t="str">
            <v>12</v>
          </cell>
          <cell r="E966" t="str">
            <v>기계·장비</v>
          </cell>
          <cell r="F966">
            <v>0.49</v>
          </cell>
          <cell r="G966" t="str">
            <v>-</v>
          </cell>
          <cell r="H966">
            <v>500</v>
          </cell>
          <cell r="I966">
            <v>38023245</v>
          </cell>
          <cell r="J966">
            <v>300</v>
          </cell>
          <cell r="K966">
            <v>22.704000000000001</v>
          </cell>
          <cell r="L966">
            <v>10930676400</v>
          </cell>
          <cell r="M966">
            <v>4</v>
          </cell>
          <cell r="N966">
            <v>182511576000</v>
          </cell>
          <cell r="O966">
            <v>4.93</v>
          </cell>
          <cell r="P966">
            <v>0.43</v>
          </cell>
          <cell r="Q966">
            <v>974</v>
          </cell>
        </row>
        <row r="967">
          <cell r="A967" t="str">
            <v>트루엔</v>
          </cell>
          <cell r="B967" t="str">
            <v>417790</v>
          </cell>
          <cell r="C967" t="str">
            <v>2023</v>
          </cell>
          <cell r="D967" t="str">
            <v>12</v>
          </cell>
          <cell r="E967" t="str">
            <v>정보기기</v>
          </cell>
          <cell r="F967">
            <v>1.18</v>
          </cell>
          <cell r="G967" t="str">
            <v>-</v>
          </cell>
          <cell r="H967">
            <v>100</v>
          </cell>
          <cell r="I967">
            <v>10999650</v>
          </cell>
          <cell r="J967">
            <v>200</v>
          </cell>
          <cell r="K967">
            <v>19.632000000000001</v>
          </cell>
          <cell r="L967">
            <v>2152451200</v>
          </cell>
          <cell r="M967">
            <v>1.73</v>
          </cell>
          <cell r="N967">
            <v>101856759000</v>
          </cell>
          <cell r="O967">
            <v>6.78</v>
          </cell>
          <cell r="P967">
            <v>0.98</v>
          </cell>
          <cell r="Q967">
            <v>1366</v>
          </cell>
        </row>
        <row r="968">
          <cell r="A968" t="str">
            <v>티비씨</v>
          </cell>
          <cell r="B968" t="str">
            <v>033830</v>
          </cell>
          <cell r="C968" t="str">
            <v>2023</v>
          </cell>
          <cell r="D968" t="str">
            <v>12</v>
          </cell>
          <cell r="E968" t="str">
            <v>방송서비스</v>
          </cell>
          <cell r="F968">
            <v>0.56999999999999995</v>
          </cell>
          <cell r="G968" t="str">
            <v>-</v>
          </cell>
          <cell r="H968">
            <v>500</v>
          </cell>
          <cell r="I968">
            <v>100000000</v>
          </cell>
          <cell r="J968">
            <v>18</v>
          </cell>
          <cell r="K968">
            <v>27.472000000000001</v>
          </cell>
          <cell r="L968">
            <v>1701641700</v>
          </cell>
          <cell r="M968">
            <v>1.78</v>
          </cell>
          <cell r="N968">
            <v>70200000000</v>
          </cell>
          <cell r="O968">
            <v>17.55</v>
          </cell>
          <cell r="P968">
            <v>0.52</v>
          </cell>
          <cell r="Q968">
            <v>40</v>
          </cell>
        </row>
        <row r="969">
          <cell r="A969" t="str">
            <v>티비에이치글로벌</v>
          </cell>
          <cell r="B969" t="str">
            <v>084870</v>
          </cell>
          <cell r="C969" t="str">
            <v>2023</v>
          </cell>
          <cell r="D969" t="str">
            <v>12</v>
          </cell>
          <cell r="E969" t="str">
            <v>섬유·의류</v>
          </cell>
          <cell r="F969">
            <v>2.34</v>
          </cell>
          <cell r="G969" t="str">
            <v>-</v>
          </cell>
          <cell r="H969">
            <v>500</v>
          </cell>
          <cell r="I969">
            <v>20856819</v>
          </cell>
          <cell r="J969">
            <v>50</v>
          </cell>
          <cell r="K969">
            <v>15.481999999999999</v>
          </cell>
          <cell r="L969">
            <v>1042840950</v>
          </cell>
          <cell r="M969">
            <v>2.9</v>
          </cell>
          <cell r="N969">
            <v>30617810292</v>
          </cell>
          <cell r="O969" t="str">
            <v>-</v>
          </cell>
          <cell r="P969">
            <v>0.5</v>
          </cell>
          <cell r="Q969" t="str">
            <v>-</v>
          </cell>
        </row>
        <row r="970">
          <cell r="A970" t="str">
            <v>티쓰리</v>
          </cell>
          <cell r="B970" t="str">
            <v>204610</v>
          </cell>
          <cell r="C970" t="str">
            <v>2023</v>
          </cell>
          <cell r="D970" t="str">
            <v>12</v>
          </cell>
          <cell r="E970" t="str">
            <v>디지털컨텐츠</v>
          </cell>
          <cell r="F970">
            <v>0.42</v>
          </cell>
          <cell r="G970" t="str">
            <v>-</v>
          </cell>
          <cell r="H970">
            <v>100</v>
          </cell>
          <cell r="I970">
            <v>67289720</v>
          </cell>
          <cell r="J970">
            <v>60</v>
          </cell>
          <cell r="K970">
            <v>-400.87700000000001</v>
          </cell>
          <cell r="L970">
            <v>3724144080</v>
          </cell>
          <cell r="M970">
            <v>4.4000000000000004</v>
          </cell>
          <cell r="N970">
            <v>137679844200</v>
          </cell>
          <cell r="O970">
            <v>11.83</v>
          </cell>
          <cell r="P970">
            <v>1.33</v>
          </cell>
          <cell r="Q970">
            <v>189</v>
          </cell>
        </row>
        <row r="971">
          <cell r="A971" t="str">
            <v>티씨케이</v>
          </cell>
          <cell r="B971" t="str">
            <v>064760</v>
          </cell>
          <cell r="C971" t="str">
            <v>2023</v>
          </cell>
          <cell r="D971" t="str">
            <v>12</v>
          </cell>
          <cell r="E971" t="str">
            <v>반도체</v>
          </cell>
          <cell r="F971">
            <v>0.59</v>
          </cell>
          <cell r="G971" t="str">
            <v>-</v>
          </cell>
          <cell r="H971">
            <v>500</v>
          </cell>
          <cell r="I971">
            <v>11675000</v>
          </cell>
          <cell r="J971">
            <v>1200</v>
          </cell>
          <cell r="K971">
            <v>22.875</v>
          </cell>
          <cell r="L971">
            <v>14010000000</v>
          </cell>
          <cell r="M971">
            <v>1.1000000000000001</v>
          </cell>
          <cell r="N971">
            <v>1319275000000</v>
          </cell>
          <cell r="O971">
            <v>18.32</v>
          </cell>
          <cell r="P971">
            <v>2.56</v>
          </cell>
          <cell r="Q971">
            <v>6167</v>
          </cell>
        </row>
        <row r="972">
          <cell r="A972" t="str">
            <v>티앤엘</v>
          </cell>
          <cell r="B972" t="str">
            <v>340570</v>
          </cell>
          <cell r="C972" t="str">
            <v>2023</v>
          </cell>
          <cell r="D972" t="str">
            <v>12</v>
          </cell>
          <cell r="E972" t="str">
            <v>제약</v>
          </cell>
          <cell r="F972">
            <v>0.41</v>
          </cell>
          <cell r="G972" t="str">
            <v>-</v>
          </cell>
          <cell r="H972">
            <v>500</v>
          </cell>
          <cell r="I972">
            <v>8128000</v>
          </cell>
          <cell r="J972">
            <v>550</v>
          </cell>
          <cell r="K972">
            <v>16.181000000000001</v>
          </cell>
          <cell r="L972">
            <v>4439606050</v>
          </cell>
          <cell r="M972">
            <v>1.4</v>
          </cell>
          <cell r="N972">
            <v>482803200000</v>
          </cell>
          <cell r="O972">
            <v>10.33</v>
          </cell>
          <cell r="P972">
            <v>2.8</v>
          </cell>
          <cell r="Q972">
            <v>5749</v>
          </cell>
        </row>
        <row r="973">
          <cell r="A973" t="str">
            <v>티에스아이</v>
          </cell>
          <cell r="B973" t="str">
            <v>277880</v>
          </cell>
          <cell r="C973" t="str">
            <v>2023</v>
          </cell>
          <cell r="D973" t="str">
            <v>12</v>
          </cell>
          <cell r="E973" t="str">
            <v>기계·장비</v>
          </cell>
          <cell r="F973">
            <v>0.49</v>
          </cell>
          <cell r="G973" t="str">
            <v>-</v>
          </cell>
          <cell r="H973">
            <v>500</v>
          </cell>
          <cell r="I973">
            <v>20156158</v>
          </cell>
          <cell r="J973" t="str">
            <v>-</v>
          </cell>
          <cell r="K973">
            <v>-48.268999999999998</v>
          </cell>
          <cell r="L973">
            <v>2360364445</v>
          </cell>
          <cell r="M973" t="str">
            <v>-</v>
          </cell>
          <cell r="N973">
            <v>113559113760</v>
          </cell>
          <cell r="O973">
            <v>5.17</v>
          </cell>
          <cell r="P973">
            <v>1.1100000000000001</v>
          </cell>
          <cell r="Q973">
            <v>1088</v>
          </cell>
        </row>
        <row r="974">
          <cell r="A974" t="str">
            <v>티에이치엔</v>
          </cell>
          <cell r="B974" t="str">
            <v>019180</v>
          </cell>
          <cell r="C974" t="str">
            <v>2023</v>
          </cell>
          <cell r="D974" t="str">
            <v>12</v>
          </cell>
          <cell r="E974" t="str">
            <v>전기·전자</v>
          </cell>
          <cell r="F974">
            <v>1.25</v>
          </cell>
          <cell r="G974" t="str">
            <v>-</v>
          </cell>
          <cell r="H974">
            <v>500</v>
          </cell>
          <cell r="I974">
            <v>18000000</v>
          </cell>
          <cell r="J974">
            <v>60</v>
          </cell>
          <cell r="K974">
            <v>3.9180000000000001</v>
          </cell>
          <cell r="L974">
            <v>1080000000</v>
          </cell>
          <cell r="M974">
            <v>1.4</v>
          </cell>
          <cell r="N974">
            <v>57240000000</v>
          </cell>
          <cell r="O974">
            <v>1.8</v>
          </cell>
          <cell r="P974">
            <v>0.39</v>
          </cell>
          <cell r="Q974">
            <v>1769</v>
          </cell>
        </row>
        <row r="975">
          <cell r="A975" t="str">
            <v>티엘비</v>
          </cell>
          <cell r="B975" t="str">
            <v>356860</v>
          </cell>
          <cell r="C975" t="str">
            <v>2023</v>
          </cell>
          <cell r="D975" t="str">
            <v>12</v>
          </cell>
          <cell r="E975" t="str">
            <v>전기·전자</v>
          </cell>
          <cell r="F975">
            <v>0.23</v>
          </cell>
          <cell r="G975" t="str">
            <v>-</v>
          </cell>
          <cell r="H975">
            <v>500</v>
          </cell>
          <cell r="I975">
            <v>9832630</v>
          </cell>
          <cell r="J975">
            <v>200</v>
          </cell>
          <cell r="K975">
            <v>77.900999999999996</v>
          </cell>
          <cell r="L975">
            <v>1954526000</v>
          </cell>
          <cell r="M975">
            <v>0.7</v>
          </cell>
          <cell r="N975">
            <v>272855482500</v>
          </cell>
          <cell r="O975">
            <v>74.8</v>
          </cell>
          <cell r="P975">
            <v>2.41</v>
          </cell>
          <cell r="Q975">
            <v>371</v>
          </cell>
        </row>
        <row r="976">
          <cell r="A976" t="str">
            <v>티이엠씨</v>
          </cell>
          <cell r="B976" t="str">
            <v>425040</v>
          </cell>
          <cell r="C976" t="str">
            <v>2023</v>
          </cell>
          <cell r="D976" t="str">
            <v>12</v>
          </cell>
          <cell r="E976" t="str">
            <v>반도체</v>
          </cell>
          <cell r="F976">
            <v>0.59</v>
          </cell>
          <cell r="G976" t="str">
            <v>-</v>
          </cell>
          <cell r="H976">
            <v>500</v>
          </cell>
          <cell r="I976">
            <v>10626114</v>
          </cell>
          <cell r="J976">
            <v>700</v>
          </cell>
          <cell r="K976">
            <v>32.65</v>
          </cell>
          <cell r="L976">
            <v>7437075600</v>
          </cell>
          <cell r="M976">
            <v>1.5</v>
          </cell>
          <cell r="N976">
            <v>151223191380</v>
          </cell>
          <cell r="O976">
            <v>11.64</v>
          </cell>
          <cell r="P976">
            <v>0.81</v>
          </cell>
          <cell r="Q976">
            <v>609</v>
          </cell>
        </row>
        <row r="977">
          <cell r="A977" t="str">
            <v>티이엠씨씨엔에스</v>
          </cell>
          <cell r="B977" t="str">
            <v>241790</v>
          </cell>
          <cell r="C977" t="str">
            <v>2023</v>
          </cell>
          <cell r="D977" t="str">
            <v>12</v>
          </cell>
          <cell r="E977" t="str">
            <v>반도체</v>
          </cell>
          <cell r="F977">
            <v>0.59</v>
          </cell>
          <cell r="G977" t="str">
            <v>-</v>
          </cell>
          <cell r="H977">
            <v>500</v>
          </cell>
          <cell r="I977">
            <v>10002634</v>
          </cell>
          <cell r="J977">
            <v>200</v>
          </cell>
          <cell r="K977">
            <v>16.193000000000001</v>
          </cell>
          <cell r="L977">
            <v>1942687400</v>
          </cell>
          <cell r="M977" t="str">
            <v>-</v>
          </cell>
          <cell r="N977">
            <v>73519359900</v>
          </cell>
          <cell r="O977">
            <v>7.54</v>
          </cell>
          <cell r="P977">
            <v>0.64</v>
          </cell>
          <cell r="Q977">
            <v>975</v>
          </cell>
        </row>
        <row r="978">
          <cell r="A978" t="str">
            <v>티케이지휴켐스</v>
          </cell>
          <cell r="B978" t="str">
            <v>069260</v>
          </cell>
          <cell r="C978" t="str">
            <v>2023</v>
          </cell>
          <cell r="D978" t="str">
            <v>12</v>
          </cell>
          <cell r="E978" t="str">
            <v>화학</v>
          </cell>
          <cell r="F978">
            <v>2.11</v>
          </cell>
          <cell r="G978" t="str">
            <v>-</v>
          </cell>
          <cell r="H978">
            <v>1000</v>
          </cell>
          <cell r="I978">
            <v>40878588</v>
          </cell>
          <cell r="J978">
            <v>1000</v>
          </cell>
          <cell r="K978">
            <v>28.47</v>
          </cell>
          <cell r="L978">
            <v>38370877000</v>
          </cell>
          <cell r="M978">
            <v>4.4000000000000004</v>
          </cell>
          <cell r="N978">
            <v>715375290000</v>
          </cell>
          <cell r="O978">
            <v>8.65</v>
          </cell>
          <cell r="P978">
            <v>0.77</v>
          </cell>
          <cell r="Q978">
            <v>2024</v>
          </cell>
        </row>
        <row r="979">
          <cell r="A979" t="str">
            <v>티플랙스</v>
          </cell>
          <cell r="B979" t="str">
            <v>081150</v>
          </cell>
          <cell r="C979" t="str">
            <v>2023</v>
          </cell>
          <cell r="D979" t="str">
            <v>12</v>
          </cell>
          <cell r="E979" t="str">
            <v>금속</v>
          </cell>
          <cell r="F979">
            <v>0.94</v>
          </cell>
          <cell r="G979" t="str">
            <v>-</v>
          </cell>
          <cell r="H979">
            <v>500</v>
          </cell>
          <cell r="I979">
            <v>24268402</v>
          </cell>
          <cell r="J979">
            <v>20</v>
          </cell>
          <cell r="K979">
            <v>-21.716999999999999</v>
          </cell>
          <cell r="L979">
            <v>485368040</v>
          </cell>
          <cell r="M979">
            <v>0.62</v>
          </cell>
          <cell r="N979">
            <v>82755250820</v>
          </cell>
          <cell r="O979">
            <v>60.89</v>
          </cell>
          <cell r="P979">
            <v>0.52</v>
          </cell>
          <cell r="Q979">
            <v>56</v>
          </cell>
        </row>
        <row r="980">
          <cell r="A980" t="str">
            <v>파라다이스</v>
          </cell>
          <cell r="B980" t="str">
            <v>034230</v>
          </cell>
          <cell r="C980" t="str">
            <v>2023</v>
          </cell>
          <cell r="D980" t="str">
            <v>12</v>
          </cell>
          <cell r="E980" t="str">
            <v>오락·문화</v>
          </cell>
          <cell r="F980">
            <v>0.41</v>
          </cell>
          <cell r="G980" t="str">
            <v>-</v>
          </cell>
          <cell r="H980">
            <v>500</v>
          </cell>
          <cell r="I980">
            <v>91759075</v>
          </cell>
          <cell r="J980">
            <v>100</v>
          </cell>
          <cell r="K980">
            <v>10.769</v>
          </cell>
          <cell r="L980">
            <v>8634777700</v>
          </cell>
          <cell r="M980">
            <v>0.7</v>
          </cell>
          <cell r="N980">
            <v>1874956814000</v>
          </cell>
          <cell r="O980">
            <v>23.43</v>
          </cell>
          <cell r="P980">
            <v>1.08</v>
          </cell>
          <cell r="Q980">
            <v>875</v>
          </cell>
        </row>
        <row r="981">
          <cell r="A981" t="str">
            <v>파마리서치</v>
          </cell>
          <cell r="B981" t="str">
            <v>214450</v>
          </cell>
          <cell r="C981" t="str">
            <v>2023</v>
          </cell>
          <cell r="D981" t="str">
            <v>12</v>
          </cell>
          <cell r="E981" t="str">
            <v>제약</v>
          </cell>
          <cell r="F981">
            <v>0.41</v>
          </cell>
          <cell r="G981" t="str">
            <v>-</v>
          </cell>
          <cell r="H981">
            <v>500</v>
          </cell>
          <cell r="I981">
            <v>10320423</v>
          </cell>
          <cell r="J981">
            <v>950</v>
          </cell>
          <cell r="K981">
            <v>12.542</v>
          </cell>
          <cell r="L981">
            <v>9690447450</v>
          </cell>
          <cell r="M981">
            <v>0.9</v>
          </cell>
          <cell r="N981">
            <v>7106519232000</v>
          </cell>
          <cell r="O981">
            <v>76.5</v>
          </cell>
          <cell r="P981">
            <v>14.67</v>
          </cell>
          <cell r="Q981">
            <v>8941</v>
          </cell>
        </row>
        <row r="982">
          <cell r="A982" t="str">
            <v>파버나인</v>
          </cell>
          <cell r="B982" t="str">
            <v>177830</v>
          </cell>
          <cell r="C982" t="str">
            <v>2023</v>
          </cell>
          <cell r="D982" t="str">
            <v>12</v>
          </cell>
          <cell r="E982" t="str">
            <v>전기·전자</v>
          </cell>
          <cell r="F982">
            <v>0.23</v>
          </cell>
          <cell r="G982" t="str">
            <v>-</v>
          </cell>
          <cell r="H982">
            <v>500</v>
          </cell>
          <cell r="I982">
            <v>14288753</v>
          </cell>
          <cell r="J982">
            <v>70</v>
          </cell>
          <cell r="K982">
            <v>600.98900000000003</v>
          </cell>
          <cell r="L982">
            <v>877443840</v>
          </cell>
          <cell r="M982">
            <v>2</v>
          </cell>
          <cell r="N982">
            <v>39672215940</v>
          </cell>
          <cell r="O982">
            <v>4.88</v>
          </cell>
          <cell r="P982">
            <v>0.43</v>
          </cell>
          <cell r="Q982">
            <v>602</v>
          </cell>
        </row>
        <row r="983">
          <cell r="A983" t="str">
            <v>파세코</v>
          </cell>
          <cell r="B983" t="str">
            <v>037070</v>
          </cell>
          <cell r="C983" t="str">
            <v>2023</v>
          </cell>
          <cell r="D983" t="str">
            <v>12</v>
          </cell>
          <cell r="E983" t="str">
            <v>전기·전자</v>
          </cell>
          <cell r="F983">
            <v>0.23</v>
          </cell>
          <cell r="G983" t="str">
            <v>-</v>
          </cell>
          <cell r="H983">
            <v>500</v>
          </cell>
          <cell r="I983">
            <v>20000000</v>
          </cell>
          <cell r="J983">
            <v>150</v>
          </cell>
          <cell r="K983">
            <v>298.68799999999999</v>
          </cell>
          <cell r="L983">
            <v>2323795500</v>
          </cell>
          <cell r="M983">
            <v>1.49</v>
          </cell>
          <cell r="N983">
            <v>120800000000</v>
          </cell>
          <cell r="O983" t="str">
            <v>-</v>
          </cell>
          <cell r="P983">
            <v>1.45</v>
          </cell>
          <cell r="Q983" t="str">
            <v>-</v>
          </cell>
        </row>
        <row r="984">
          <cell r="A984" t="str">
            <v>파수</v>
          </cell>
          <cell r="B984" t="str">
            <v>150900</v>
          </cell>
          <cell r="C984" t="str">
            <v>2023</v>
          </cell>
          <cell r="D984" t="str">
            <v>12</v>
          </cell>
          <cell r="E984" t="str">
            <v>소프트웨어</v>
          </cell>
          <cell r="F984">
            <v>0.55000000000000004</v>
          </cell>
          <cell r="G984" t="str">
            <v>-</v>
          </cell>
          <cell r="H984">
            <v>500</v>
          </cell>
          <cell r="I984">
            <v>11654922</v>
          </cell>
          <cell r="J984">
            <v>100</v>
          </cell>
          <cell r="K984">
            <v>25.619</v>
          </cell>
          <cell r="L984">
            <v>1145692200</v>
          </cell>
          <cell r="M984">
            <v>1.1000000000000001</v>
          </cell>
          <cell r="N984">
            <v>53634972370</v>
          </cell>
          <cell r="O984">
            <v>11.64</v>
          </cell>
          <cell r="P984">
            <v>1.44</v>
          </cell>
          <cell r="Q984">
            <v>394</v>
          </cell>
        </row>
        <row r="985">
          <cell r="A985" t="str">
            <v>파이버프로</v>
          </cell>
          <cell r="B985" t="str">
            <v>368770</v>
          </cell>
          <cell r="C985" t="str">
            <v>2023</v>
          </cell>
          <cell r="D985" t="str">
            <v>12</v>
          </cell>
          <cell r="E985" t="str">
            <v>의료·정밀기기</v>
          </cell>
          <cell r="F985">
            <v>0.46</v>
          </cell>
          <cell r="G985" t="str">
            <v>-</v>
          </cell>
          <cell r="H985">
            <v>100</v>
          </cell>
          <cell r="I985">
            <v>32854225</v>
          </cell>
          <cell r="J985">
            <v>20</v>
          </cell>
          <cell r="K985">
            <v>22.837</v>
          </cell>
          <cell r="L985">
            <v>651084500</v>
          </cell>
          <cell r="M985">
            <v>0.61</v>
          </cell>
          <cell r="N985">
            <v>194168469750</v>
          </cell>
          <cell r="O985">
            <v>26.99</v>
          </cell>
          <cell r="P985">
            <v>5</v>
          </cell>
          <cell r="Q985">
            <v>219</v>
          </cell>
        </row>
        <row r="986">
          <cell r="A986" t="str">
            <v>파이오링크</v>
          </cell>
          <cell r="B986" t="str">
            <v>170790</v>
          </cell>
          <cell r="C986" t="str">
            <v>2023</v>
          </cell>
          <cell r="D986" t="str">
            <v>12</v>
          </cell>
          <cell r="E986" t="str">
            <v>통신장비</v>
          </cell>
          <cell r="F986">
            <v>0.53</v>
          </cell>
          <cell r="G986" t="str">
            <v>-</v>
          </cell>
          <cell r="H986">
            <v>500</v>
          </cell>
          <cell r="I986">
            <v>6856330</v>
          </cell>
          <cell r="J986">
            <v>300</v>
          </cell>
          <cell r="K986">
            <v>18.957999999999998</v>
          </cell>
          <cell r="L986">
            <v>2004032700</v>
          </cell>
          <cell r="M986">
            <v>2.8</v>
          </cell>
          <cell r="N986">
            <v>53079223100</v>
          </cell>
          <cell r="O986">
            <v>9.74</v>
          </cell>
          <cell r="P986">
            <v>0.63</v>
          </cell>
          <cell r="Q986">
            <v>811</v>
          </cell>
        </row>
        <row r="987">
          <cell r="A987" t="str">
            <v>파인디지털</v>
          </cell>
          <cell r="B987" t="str">
            <v>038950</v>
          </cell>
          <cell r="C987" t="str">
            <v>2023</v>
          </cell>
          <cell r="D987" t="str">
            <v>12</v>
          </cell>
          <cell r="E987" t="str">
            <v>통신장비</v>
          </cell>
          <cell r="F987">
            <v>0.53</v>
          </cell>
          <cell r="G987" t="str">
            <v>-</v>
          </cell>
          <cell r="H987">
            <v>500</v>
          </cell>
          <cell r="I987">
            <v>10210765</v>
          </cell>
          <cell r="J987">
            <v>50</v>
          </cell>
          <cell r="K987">
            <v>20.803999999999998</v>
          </cell>
          <cell r="L987">
            <v>410047650</v>
          </cell>
          <cell r="M987">
            <v>1</v>
          </cell>
          <cell r="N987">
            <v>36962969300</v>
          </cell>
          <cell r="O987" t="str">
            <v>-</v>
          </cell>
          <cell r="P987">
            <v>0.32</v>
          </cell>
          <cell r="Q987" t="str">
            <v>-</v>
          </cell>
        </row>
        <row r="988">
          <cell r="A988" t="str">
            <v>파크시스템스</v>
          </cell>
          <cell r="B988" t="str">
            <v>140860</v>
          </cell>
          <cell r="C988" t="str">
            <v>2023</v>
          </cell>
          <cell r="D988" t="str">
            <v>12</v>
          </cell>
          <cell r="E988" t="str">
            <v>의료·정밀기기</v>
          </cell>
          <cell r="F988">
            <v>0.46</v>
          </cell>
          <cell r="G988" t="str">
            <v>-</v>
          </cell>
          <cell r="H988">
            <v>500</v>
          </cell>
          <cell r="I988">
            <v>6965959</v>
          </cell>
          <cell r="J988">
            <v>400</v>
          </cell>
          <cell r="K988">
            <v>11.27</v>
          </cell>
          <cell r="L988">
            <v>2768148800</v>
          </cell>
          <cell r="M988">
            <v>0.23</v>
          </cell>
          <cell r="N988">
            <v>1790079232000</v>
          </cell>
          <cell r="O988">
            <v>41.46</v>
          </cell>
          <cell r="P988">
            <v>9.4600000000000009</v>
          </cell>
          <cell r="Q988">
            <v>6175</v>
          </cell>
        </row>
        <row r="989">
          <cell r="A989" t="str">
            <v>파트론</v>
          </cell>
          <cell r="B989" t="str">
            <v>091700</v>
          </cell>
          <cell r="C989" t="str">
            <v>2023</v>
          </cell>
          <cell r="D989" t="str">
            <v>12</v>
          </cell>
          <cell r="E989" t="str">
            <v>IT부품</v>
          </cell>
          <cell r="F989">
            <v>0.66</v>
          </cell>
          <cell r="G989" t="str">
            <v>-</v>
          </cell>
          <cell r="H989">
            <v>500</v>
          </cell>
          <cell r="I989">
            <v>58918214</v>
          </cell>
          <cell r="J989">
            <v>250</v>
          </cell>
          <cell r="K989">
            <v>43.917999999999999</v>
          </cell>
          <cell r="L989">
            <v>13244273500</v>
          </cell>
          <cell r="M989">
            <v>3</v>
          </cell>
          <cell r="N989">
            <v>363090000000</v>
          </cell>
          <cell r="O989">
            <v>6.18</v>
          </cell>
          <cell r="P989">
            <v>0.64</v>
          </cell>
          <cell r="Q989">
            <v>1030</v>
          </cell>
        </row>
        <row r="990">
          <cell r="A990" t="str">
            <v>팜스빌</v>
          </cell>
          <cell r="B990" t="str">
            <v>318010</v>
          </cell>
          <cell r="C990" t="str">
            <v>2023</v>
          </cell>
          <cell r="D990" t="str">
            <v>12</v>
          </cell>
          <cell r="E990" t="str">
            <v>음식료·담배</v>
          </cell>
          <cell r="F990">
            <v>0.97</v>
          </cell>
          <cell r="G990" t="str">
            <v>-</v>
          </cell>
          <cell r="H990">
            <v>500</v>
          </cell>
          <cell r="I990">
            <v>7929338</v>
          </cell>
          <cell r="J990">
            <v>100</v>
          </cell>
          <cell r="K990">
            <v>23.434999999999999</v>
          </cell>
          <cell r="L990">
            <v>774988900</v>
          </cell>
          <cell r="M990">
            <v>1.1000000000000001</v>
          </cell>
          <cell r="N990">
            <v>33025692770</v>
          </cell>
          <cell r="O990">
            <v>20.32</v>
          </cell>
          <cell r="P990">
            <v>0.5</v>
          </cell>
          <cell r="Q990">
            <v>205</v>
          </cell>
        </row>
        <row r="991">
          <cell r="A991" t="str">
            <v>팜스코</v>
          </cell>
          <cell r="B991" t="str">
            <v>036580</v>
          </cell>
          <cell r="C991" t="str">
            <v>2023</v>
          </cell>
          <cell r="D991" t="str">
            <v>12</v>
          </cell>
          <cell r="E991" t="str">
            <v>음식료·담배</v>
          </cell>
          <cell r="F991">
            <v>1.7</v>
          </cell>
          <cell r="G991" t="str">
            <v>-</v>
          </cell>
          <cell r="H991">
            <v>500</v>
          </cell>
          <cell r="I991">
            <v>36727943</v>
          </cell>
          <cell r="J991">
            <v>50</v>
          </cell>
          <cell r="K991">
            <v>-5.15</v>
          </cell>
          <cell r="L991">
            <v>1750941800</v>
          </cell>
          <cell r="M991">
            <v>1.49</v>
          </cell>
          <cell r="N991">
            <v>105592836125</v>
          </cell>
          <cell r="O991" t="str">
            <v>-</v>
          </cell>
          <cell r="P991">
            <v>0.69</v>
          </cell>
          <cell r="Q991" t="str">
            <v>-</v>
          </cell>
        </row>
        <row r="992">
          <cell r="A992" t="str">
            <v>팜스토리</v>
          </cell>
          <cell r="B992" t="str">
            <v>027710</v>
          </cell>
          <cell r="C992" t="str">
            <v>2023</v>
          </cell>
          <cell r="D992" t="str">
            <v>12</v>
          </cell>
          <cell r="E992" t="str">
            <v>음식료·담배</v>
          </cell>
          <cell r="F992">
            <v>0.97</v>
          </cell>
          <cell r="G992" t="str">
            <v>-</v>
          </cell>
          <cell r="H992">
            <v>500</v>
          </cell>
          <cell r="I992">
            <v>111416600</v>
          </cell>
          <cell r="J992">
            <v>25</v>
          </cell>
          <cell r="K992">
            <v>28.292999999999999</v>
          </cell>
          <cell r="L992">
            <v>2765056525</v>
          </cell>
          <cell r="M992">
            <v>1.6</v>
          </cell>
          <cell r="N992">
            <v>134257003000</v>
          </cell>
          <cell r="O992">
            <v>34.43</v>
          </cell>
          <cell r="P992">
            <v>0.52</v>
          </cell>
          <cell r="Q992">
            <v>35</v>
          </cell>
        </row>
        <row r="993">
          <cell r="A993" t="str">
            <v>팬오션</v>
          </cell>
          <cell r="B993" t="str">
            <v>028670</v>
          </cell>
          <cell r="C993" t="str">
            <v>2023</v>
          </cell>
          <cell r="D993" t="str">
            <v>12</v>
          </cell>
          <cell r="E993" t="str">
            <v>운송·창고</v>
          </cell>
          <cell r="F993">
            <v>2.66</v>
          </cell>
          <cell r="G993" t="str">
            <v>-</v>
          </cell>
          <cell r="H993">
            <v>1000</v>
          </cell>
          <cell r="I993">
            <v>534569512</v>
          </cell>
          <cell r="J993">
            <v>85</v>
          </cell>
          <cell r="K993">
            <v>18.542999999999999</v>
          </cell>
          <cell r="L993">
            <v>45438408520</v>
          </cell>
          <cell r="M993">
            <v>2.2200000000000002</v>
          </cell>
          <cell r="N993">
            <v>2191734999200</v>
          </cell>
          <cell r="O993">
            <v>8.17</v>
          </cell>
          <cell r="P993">
            <v>0.39</v>
          </cell>
          <cell r="Q993">
            <v>502</v>
          </cell>
        </row>
        <row r="994">
          <cell r="A994" t="str">
            <v>팸텍</v>
          </cell>
          <cell r="B994" t="str">
            <v>271830</v>
          </cell>
          <cell r="C994" t="str">
            <v>2023</v>
          </cell>
          <cell r="D994" t="str">
            <v>12</v>
          </cell>
          <cell r="E994" t="str">
            <v>반도체</v>
          </cell>
          <cell r="F994">
            <v>0.59</v>
          </cell>
          <cell r="G994" t="str">
            <v>-</v>
          </cell>
          <cell r="H994">
            <v>100</v>
          </cell>
          <cell r="I994">
            <v>28842618</v>
          </cell>
          <cell r="J994">
            <v>30</v>
          </cell>
          <cell r="K994">
            <v>11.467000000000001</v>
          </cell>
          <cell r="L994">
            <v>861430770</v>
          </cell>
          <cell r="M994">
            <v>0.7</v>
          </cell>
          <cell r="N994">
            <v>55028716932</v>
          </cell>
          <cell r="O994" t="str">
            <v>-</v>
          </cell>
          <cell r="P994">
            <v>0.81</v>
          </cell>
          <cell r="Q994" t="str">
            <v>-</v>
          </cell>
        </row>
        <row r="995">
          <cell r="A995" t="str">
            <v>퍼시스</v>
          </cell>
          <cell r="B995" t="str">
            <v>016800</v>
          </cell>
          <cell r="C995" t="str">
            <v>2023</v>
          </cell>
          <cell r="D995" t="str">
            <v>12</v>
          </cell>
          <cell r="E995" t="str">
            <v>-</v>
          </cell>
          <cell r="F995" t="str">
            <v>-</v>
          </cell>
          <cell r="G995" t="str">
            <v>-</v>
          </cell>
          <cell r="H995">
            <v>1000</v>
          </cell>
          <cell r="I995">
            <v>11500000</v>
          </cell>
          <cell r="J995">
            <v>1200</v>
          </cell>
          <cell r="K995">
            <v>16.053000000000001</v>
          </cell>
          <cell r="L995">
            <v>10738742400</v>
          </cell>
          <cell r="M995">
            <v>3.7</v>
          </cell>
          <cell r="N995">
            <v>517500000000</v>
          </cell>
          <cell r="O995">
            <v>8.44</v>
          </cell>
          <cell r="P995">
            <v>0.7</v>
          </cell>
          <cell r="Q995">
            <v>5333</v>
          </cell>
        </row>
        <row r="996">
          <cell r="A996" t="str">
            <v>펌텍코리아</v>
          </cell>
          <cell r="B996" t="str">
            <v>251970</v>
          </cell>
          <cell r="C996" t="str">
            <v>2023</v>
          </cell>
          <cell r="D996" t="str">
            <v>12</v>
          </cell>
          <cell r="E996" t="str">
            <v>화학</v>
          </cell>
          <cell r="F996">
            <v>0.48</v>
          </cell>
          <cell r="G996" t="str">
            <v>-</v>
          </cell>
          <cell r="H996">
            <v>500</v>
          </cell>
          <cell r="I996">
            <v>12400000</v>
          </cell>
          <cell r="J996">
            <v>380</v>
          </cell>
          <cell r="K996">
            <v>16.175000000000001</v>
          </cell>
          <cell r="L996">
            <v>4711386680</v>
          </cell>
          <cell r="M996">
            <v>1.5</v>
          </cell>
          <cell r="N996">
            <v>834520000000</v>
          </cell>
          <cell r="O996">
            <v>25.5</v>
          </cell>
          <cell r="P996">
            <v>3.14</v>
          </cell>
          <cell r="Q996">
            <v>2639</v>
          </cell>
        </row>
        <row r="997">
          <cell r="A997" t="str">
            <v>평화홀딩스</v>
          </cell>
          <cell r="B997" t="str">
            <v>010770</v>
          </cell>
          <cell r="C997" t="str">
            <v>2023</v>
          </cell>
          <cell r="D997" t="str">
            <v>12</v>
          </cell>
          <cell r="E997" t="str">
            <v>운송장비·부품</v>
          </cell>
          <cell r="F997">
            <v>2.09</v>
          </cell>
          <cell r="G997" t="str">
            <v>-</v>
          </cell>
          <cell r="H997">
            <v>500</v>
          </cell>
          <cell r="I997">
            <v>14625466</v>
          </cell>
          <cell r="J997">
            <v>150</v>
          </cell>
          <cell r="K997">
            <v>19.716000000000001</v>
          </cell>
          <cell r="L997">
            <v>2158344150</v>
          </cell>
          <cell r="M997">
            <v>4.6100000000000003</v>
          </cell>
          <cell r="N997">
            <v>67642780250</v>
          </cell>
          <cell r="O997">
            <v>42.82</v>
          </cell>
          <cell r="P997">
            <v>0.7</v>
          </cell>
          <cell r="Q997">
            <v>108</v>
          </cell>
        </row>
        <row r="998">
          <cell r="A998" t="str">
            <v>포메탈</v>
          </cell>
          <cell r="B998" t="str">
            <v>119500</v>
          </cell>
          <cell r="C998" t="str">
            <v>2023</v>
          </cell>
          <cell r="D998" t="str">
            <v>12</v>
          </cell>
          <cell r="E998" t="str">
            <v>금속</v>
          </cell>
          <cell r="F998">
            <v>0.94</v>
          </cell>
          <cell r="G998" t="str">
            <v>-</v>
          </cell>
          <cell r="H998">
            <v>500</v>
          </cell>
          <cell r="I998">
            <v>11847232</v>
          </cell>
          <cell r="J998">
            <v>60</v>
          </cell>
          <cell r="K998">
            <v>37.235999999999997</v>
          </cell>
          <cell r="L998">
            <v>710833920</v>
          </cell>
          <cell r="M998">
            <v>1.6</v>
          </cell>
          <cell r="N998">
            <v>36252529920</v>
          </cell>
          <cell r="O998">
            <v>23.18</v>
          </cell>
          <cell r="P998">
            <v>0.72</v>
          </cell>
          <cell r="Q998">
            <v>132</v>
          </cell>
        </row>
        <row r="999">
          <cell r="A999" t="str">
            <v>포스코DX</v>
          </cell>
          <cell r="B999" t="str">
            <v>022100</v>
          </cell>
          <cell r="C999" t="str">
            <v>2023</v>
          </cell>
          <cell r="D999" t="str">
            <v>12</v>
          </cell>
          <cell r="E999" t="str">
            <v>일반서비스</v>
          </cell>
          <cell r="F999">
            <v>0.56000000000000005</v>
          </cell>
          <cell r="G999" t="str">
            <v>-</v>
          </cell>
          <cell r="H999">
            <v>500</v>
          </cell>
          <cell r="I999">
            <v>152034729</v>
          </cell>
          <cell r="J999">
            <v>100</v>
          </cell>
          <cell r="K999">
            <v>16.48</v>
          </cell>
          <cell r="L999">
            <v>15182251900</v>
          </cell>
          <cell r="M999">
            <v>0.18</v>
          </cell>
          <cell r="N999">
            <v>3892089062400</v>
          </cell>
          <cell r="O999">
            <v>44.14</v>
          </cell>
          <cell r="P999">
            <v>7.43</v>
          </cell>
          <cell r="Q999">
            <v>580</v>
          </cell>
        </row>
        <row r="1000">
          <cell r="A1000" t="str">
            <v>포스코스틸리온</v>
          </cell>
          <cell r="B1000" t="str">
            <v>058430</v>
          </cell>
          <cell r="C1000" t="str">
            <v>2023</v>
          </cell>
          <cell r="D1000" t="str">
            <v>12</v>
          </cell>
          <cell r="E1000" t="str">
            <v>금속</v>
          </cell>
          <cell r="F1000">
            <v>2.37</v>
          </cell>
          <cell r="G1000" t="str">
            <v>-</v>
          </cell>
          <cell r="H1000">
            <v>5000</v>
          </cell>
          <cell r="I1000">
            <v>6000000</v>
          </cell>
          <cell r="J1000">
            <v>1615</v>
          </cell>
          <cell r="K1000">
            <v>38.389000000000003</v>
          </cell>
          <cell r="L1000">
            <v>9674802850</v>
          </cell>
          <cell r="M1000">
            <v>3.4</v>
          </cell>
          <cell r="N1000">
            <v>236400000000</v>
          </cell>
          <cell r="O1000">
            <v>6.89</v>
          </cell>
          <cell r="P1000">
            <v>0.62</v>
          </cell>
          <cell r="Q1000">
            <v>5719</v>
          </cell>
        </row>
        <row r="1001">
          <cell r="A1001" t="str">
            <v>포스코엠텍</v>
          </cell>
          <cell r="B1001" t="str">
            <v>009520</v>
          </cell>
          <cell r="C1001" t="str">
            <v>2023</v>
          </cell>
          <cell r="D1001" t="str">
            <v>12</v>
          </cell>
          <cell r="E1001" t="str">
            <v>금속</v>
          </cell>
          <cell r="F1001">
            <v>0.94</v>
          </cell>
          <cell r="G1001" t="str">
            <v>-</v>
          </cell>
          <cell r="H1001">
            <v>500</v>
          </cell>
          <cell r="I1001">
            <v>41642703</v>
          </cell>
          <cell r="J1001">
            <v>35</v>
          </cell>
          <cell r="K1001">
            <v>29.937999999999999</v>
          </cell>
          <cell r="L1001">
            <v>1457384565</v>
          </cell>
          <cell r="M1001">
            <v>0.14000000000000001</v>
          </cell>
          <cell r="N1001">
            <v>610065598950</v>
          </cell>
          <cell r="O1001">
            <v>1046.43</v>
          </cell>
          <cell r="P1001">
            <v>5.46</v>
          </cell>
          <cell r="Q1001">
            <v>14</v>
          </cell>
        </row>
        <row r="1002">
          <cell r="A1002" t="str">
            <v>포스코인터내셔널</v>
          </cell>
          <cell r="B1002" t="str">
            <v>047050</v>
          </cell>
          <cell r="C1002" t="str">
            <v>2023</v>
          </cell>
          <cell r="D1002" t="str">
            <v>12</v>
          </cell>
          <cell r="E1002" t="str">
            <v>유통</v>
          </cell>
          <cell r="F1002">
            <v>2.13</v>
          </cell>
          <cell r="G1002" t="str">
            <v>-</v>
          </cell>
          <cell r="H1002">
            <v>5000</v>
          </cell>
          <cell r="I1002">
            <v>175922788</v>
          </cell>
          <cell r="J1002">
            <v>1000</v>
          </cell>
          <cell r="K1002">
            <v>25.007000000000001</v>
          </cell>
          <cell r="L1002">
            <v>170153767000</v>
          </cell>
          <cell r="M1002">
            <v>2</v>
          </cell>
          <cell r="N1002">
            <v>8655401169600</v>
          </cell>
          <cell r="O1002">
            <v>16.3</v>
          </cell>
          <cell r="P1002">
            <v>1.28</v>
          </cell>
          <cell r="Q1002">
            <v>3019</v>
          </cell>
        </row>
        <row r="1003">
          <cell r="A1003" t="str">
            <v>포스코퓨처엠</v>
          </cell>
          <cell r="B1003" t="str">
            <v>003670</v>
          </cell>
          <cell r="C1003" t="str">
            <v>2023</v>
          </cell>
          <cell r="D1003" t="str">
            <v>12</v>
          </cell>
          <cell r="E1003" t="str">
            <v>전기·전자</v>
          </cell>
          <cell r="F1003">
            <v>1.25</v>
          </cell>
          <cell r="G1003" t="str">
            <v>-</v>
          </cell>
          <cell r="H1003">
            <v>500</v>
          </cell>
          <cell r="I1003">
            <v>77463220</v>
          </cell>
          <cell r="J1003">
            <v>250</v>
          </cell>
          <cell r="K1003">
            <v>436.41199999999998</v>
          </cell>
          <cell r="L1003">
            <v>19354852250</v>
          </cell>
          <cell r="M1003">
            <v>0.1</v>
          </cell>
          <cell r="N1003">
            <v>14516023104000</v>
          </cell>
          <cell r="O1003" t="str">
            <v>-</v>
          </cell>
          <cell r="P1003">
            <v>4.3899999999999997</v>
          </cell>
          <cell r="Q1003" t="str">
            <v>-</v>
          </cell>
        </row>
        <row r="1004">
          <cell r="A1004" t="str">
            <v>포시에스</v>
          </cell>
          <cell r="B1004" t="str">
            <v>189690</v>
          </cell>
          <cell r="C1004" t="str">
            <v>2023</v>
          </cell>
          <cell r="D1004" t="str">
            <v>06</v>
          </cell>
          <cell r="E1004" t="str">
            <v>소프트웨어</v>
          </cell>
          <cell r="F1004">
            <v>0.63</v>
          </cell>
          <cell r="G1004" t="str">
            <v>-</v>
          </cell>
          <cell r="H1004">
            <v>500</v>
          </cell>
          <cell r="I1004">
            <v>9107323</v>
          </cell>
          <cell r="J1004">
            <v>100</v>
          </cell>
          <cell r="K1004">
            <v>17.466999999999999</v>
          </cell>
          <cell r="L1004">
            <v>910732300</v>
          </cell>
          <cell r="M1004">
            <v>1.08</v>
          </cell>
          <cell r="N1004">
            <v>60244941645</v>
          </cell>
          <cell r="O1004">
            <v>12.32</v>
          </cell>
          <cell r="P1004">
            <v>0.81</v>
          </cell>
          <cell r="Q1004">
            <v>179</v>
          </cell>
        </row>
        <row r="1005">
          <cell r="A1005" t="str">
            <v>포커스에이아이</v>
          </cell>
          <cell r="B1005" t="str">
            <v>331380</v>
          </cell>
          <cell r="C1005" t="str">
            <v>2023</v>
          </cell>
          <cell r="D1005" t="str">
            <v>12</v>
          </cell>
          <cell r="E1005" t="str">
            <v>전기·전자</v>
          </cell>
          <cell r="F1005">
            <v>0.23</v>
          </cell>
          <cell r="G1005" t="str">
            <v>-</v>
          </cell>
          <cell r="H1005">
            <v>100</v>
          </cell>
          <cell r="I1005">
            <v>19048582</v>
          </cell>
          <cell r="J1005">
            <v>30</v>
          </cell>
          <cell r="K1005">
            <v>23.155000000000001</v>
          </cell>
          <cell r="L1005">
            <v>571457370</v>
          </cell>
          <cell r="M1005">
            <v>1.5</v>
          </cell>
          <cell r="N1005">
            <v>54200203020</v>
          </cell>
          <cell r="O1005" t="str">
            <v>-</v>
          </cell>
          <cell r="P1005">
            <v>3.14</v>
          </cell>
          <cell r="Q1005" t="str">
            <v>-</v>
          </cell>
        </row>
        <row r="1006">
          <cell r="A1006" t="str">
            <v>폴라리스AI파마</v>
          </cell>
          <cell r="B1006" t="str">
            <v>041910</v>
          </cell>
          <cell r="C1006" t="str">
            <v>2023</v>
          </cell>
          <cell r="D1006" t="str">
            <v>12</v>
          </cell>
          <cell r="E1006" t="str">
            <v>제약</v>
          </cell>
          <cell r="F1006">
            <v>0.41</v>
          </cell>
          <cell r="G1006" t="str">
            <v>-</v>
          </cell>
          <cell r="H1006">
            <v>500</v>
          </cell>
          <cell r="I1006">
            <v>11898263</v>
          </cell>
          <cell r="J1006">
            <v>100</v>
          </cell>
          <cell r="K1006">
            <v>30.552</v>
          </cell>
          <cell r="L1006">
            <v>1168000600</v>
          </cell>
          <cell r="M1006">
            <v>1.48</v>
          </cell>
          <cell r="N1006">
            <v>91810927600</v>
          </cell>
          <cell r="O1006">
            <v>21.25</v>
          </cell>
          <cell r="P1006">
            <v>0.7</v>
          </cell>
          <cell r="Q1006">
            <v>320</v>
          </cell>
        </row>
        <row r="1007">
          <cell r="A1007" t="str">
            <v>푸드웰</v>
          </cell>
          <cell r="B1007" t="str">
            <v>005670</v>
          </cell>
          <cell r="C1007" t="str">
            <v>2023</v>
          </cell>
          <cell r="D1007" t="str">
            <v>12</v>
          </cell>
          <cell r="E1007" t="str">
            <v>음식료·담배</v>
          </cell>
          <cell r="F1007">
            <v>0.97</v>
          </cell>
          <cell r="G1007" t="str">
            <v>-</v>
          </cell>
          <cell r="H1007">
            <v>500</v>
          </cell>
          <cell r="I1007">
            <v>10000000</v>
          </cell>
          <cell r="J1007">
            <v>90</v>
          </cell>
          <cell r="K1007">
            <v>16.05</v>
          </cell>
          <cell r="L1007">
            <v>848543130</v>
          </cell>
          <cell r="M1007">
            <v>1.8</v>
          </cell>
          <cell r="N1007">
            <v>57000000000</v>
          </cell>
          <cell r="O1007">
            <v>7.36</v>
          </cell>
          <cell r="P1007">
            <v>0.54</v>
          </cell>
          <cell r="Q1007">
            <v>774</v>
          </cell>
        </row>
        <row r="1008">
          <cell r="A1008" t="str">
            <v>푸른기술</v>
          </cell>
          <cell r="B1008" t="str">
            <v>094940</v>
          </cell>
          <cell r="C1008" t="str">
            <v>2023</v>
          </cell>
          <cell r="D1008" t="str">
            <v>12</v>
          </cell>
          <cell r="E1008" t="str">
            <v>정보기기</v>
          </cell>
          <cell r="F1008">
            <v>1.18</v>
          </cell>
          <cell r="G1008" t="str">
            <v>-</v>
          </cell>
          <cell r="H1008">
            <v>500</v>
          </cell>
          <cell r="I1008">
            <v>8361386</v>
          </cell>
          <cell r="J1008">
            <v>30</v>
          </cell>
          <cell r="K1008">
            <v>9.1419999999999995</v>
          </cell>
          <cell r="L1008">
            <v>237145890</v>
          </cell>
          <cell r="M1008">
            <v>0.3</v>
          </cell>
          <cell r="N1008">
            <v>67476385020</v>
          </cell>
          <cell r="O1008">
            <v>30.92</v>
          </cell>
          <cell r="P1008">
            <v>1.67</v>
          </cell>
          <cell r="Q1008">
            <v>261</v>
          </cell>
        </row>
        <row r="1009">
          <cell r="A1009" t="str">
            <v>푸른저축은행</v>
          </cell>
          <cell r="B1009" t="str">
            <v>007330</v>
          </cell>
          <cell r="C1009" t="str">
            <v>2023</v>
          </cell>
          <cell r="D1009" t="str">
            <v>12</v>
          </cell>
          <cell r="E1009" t="str">
            <v>금융</v>
          </cell>
          <cell r="F1009">
            <v>0.34</v>
          </cell>
          <cell r="G1009" t="str">
            <v>-</v>
          </cell>
          <cell r="H1009">
            <v>1000</v>
          </cell>
          <cell r="I1009">
            <v>15082800</v>
          </cell>
          <cell r="J1009">
            <v>650</v>
          </cell>
          <cell r="K1009">
            <v>48.344999999999999</v>
          </cell>
          <cell r="L1009">
            <v>7616778000</v>
          </cell>
          <cell r="M1009">
            <v>7.1</v>
          </cell>
          <cell r="N1009">
            <v>150375516000</v>
          </cell>
          <cell r="O1009">
            <v>14.84</v>
          </cell>
          <cell r="P1009">
            <v>0.37</v>
          </cell>
          <cell r="Q1009">
            <v>672</v>
          </cell>
        </row>
        <row r="1010">
          <cell r="A1010" t="str">
            <v>풀무원</v>
          </cell>
          <cell r="B1010" t="str">
            <v>017810</v>
          </cell>
          <cell r="C1010" t="str">
            <v>2023</v>
          </cell>
          <cell r="D1010" t="str">
            <v>12</v>
          </cell>
          <cell r="E1010" t="str">
            <v>음식료·담배</v>
          </cell>
          <cell r="F1010">
            <v>1.7</v>
          </cell>
          <cell r="G1010" t="str">
            <v>-</v>
          </cell>
          <cell r="H1010">
            <v>500</v>
          </cell>
          <cell r="I1010">
            <v>38120542</v>
          </cell>
          <cell r="J1010">
            <v>102</v>
          </cell>
          <cell r="K1010">
            <v>28.077999999999999</v>
          </cell>
          <cell r="L1010">
            <v>3750625884</v>
          </cell>
          <cell r="M1010">
            <v>0.97</v>
          </cell>
          <cell r="N1010">
            <v>588581168480</v>
          </cell>
          <cell r="O1010">
            <v>24.24</v>
          </cell>
          <cell r="P1010">
            <v>1.87</v>
          </cell>
          <cell r="Q1010">
            <v>637</v>
          </cell>
        </row>
        <row r="1011">
          <cell r="A1011" t="str">
            <v>풍강</v>
          </cell>
          <cell r="B1011" t="str">
            <v>093380</v>
          </cell>
          <cell r="C1011" t="str">
            <v>2023</v>
          </cell>
          <cell r="D1011" t="str">
            <v>08</v>
          </cell>
          <cell r="E1011" t="str">
            <v>금속</v>
          </cell>
          <cell r="F1011">
            <v>0.85</v>
          </cell>
          <cell r="G1011" t="str">
            <v>-</v>
          </cell>
          <cell r="H1011">
            <v>500</v>
          </cell>
          <cell r="I1011">
            <v>9879313</v>
          </cell>
          <cell r="J1011">
            <v>200</v>
          </cell>
          <cell r="K1011">
            <v>34.091000000000001</v>
          </cell>
          <cell r="L1011">
            <v>1917644400</v>
          </cell>
          <cell r="M1011">
            <v>4.8</v>
          </cell>
          <cell r="N1011">
            <v>29637939000</v>
          </cell>
          <cell r="O1011" t="str">
            <v>-</v>
          </cell>
          <cell r="P1011">
            <v>0.41</v>
          </cell>
          <cell r="Q1011" t="str">
            <v>-</v>
          </cell>
        </row>
        <row r="1012">
          <cell r="A1012" t="str">
            <v>풍국주정</v>
          </cell>
          <cell r="B1012" t="str">
            <v>023900</v>
          </cell>
          <cell r="C1012" t="str">
            <v>2023</v>
          </cell>
          <cell r="D1012" t="str">
            <v>12</v>
          </cell>
          <cell r="E1012" t="str">
            <v>음식료·담배</v>
          </cell>
          <cell r="F1012">
            <v>0.97</v>
          </cell>
          <cell r="G1012" t="str">
            <v>-</v>
          </cell>
          <cell r="H1012">
            <v>500</v>
          </cell>
          <cell r="I1012">
            <v>12600000</v>
          </cell>
          <cell r="J1012">
            <v>100</v>
          </cell>
          <cell r="K1012">
            <v>11.638</v>
          </cell>
          <cell r="L1012">
            <v>1260000000</v>
          </cell>
          <cell r="M1012">
            <v>0.83</v>
          </cell>
          <cell r="N1012">
            <v>119070000000</v>
          </cell>
          <cell r="O1012">
            <v>14.79</v>
          </cell>
          <cell r="P1012">
            <v>0.73</v>
          </cell>
          <cell r="Q1012">
            <v>639</v>
          </cell>
        </row>
        <row r="1013">
          <cell r="A1013" t="str">
            <v>풍산</v>
          </cell>
          <cell r="B1013" t="str">
            <v>103140</v>
          </cell>
          <cell r="C1013" t="str">
            <v>2023</v>
          </cell>
          <cell r="D1013" t="str">
            <v>12</v>
          </cell>
          <cell r="E1013" t="str">
            <v>금속</v>
          </cell>
          <cell r="F1013">
            <v>2.37</v>
          </cell>
          <cell r="G1013" t="str">
            <v>-</v>
          </cell>
          <cell r="H1013">
            <v>5000</v>
          </cell>
          <cell r="I1013">
            <v>28024278</v>
          </cell>
          <cell r="J1013">
            <v>1200</v>
          </cell>
          <cell r="K1013">
            <v>20.952000000000002</v>
          </cell>
          <cell r="L1013">
            <v>32777133600</v>
          </cell>
          <cell r="M1013">
            <v>3.1</v>
          </cell>
          <cell r="N1013">
            <v>3435776482800</v>
          </cell>
          <cell r="O1013">
            <v>14.19</v>
          </cell>
          <cell r="P1013">
            <v>1.52</v>
          </cell>
          <cell r="Q1013">
            <v>8642</v>
          </cell>
        </row>
        <row r="1014">
          <cell r="A1014" t="str">
            <v>풍산홀딩스</v>
          </cell>
          <cell r="B1014" t="str">
            <v>005810</v>
          </cell>
          <cell r="C1014" t="str">
            <v>2023</v>
          </cell>
          <cell r="D1014" t="str">
            <v>12</v>
          </cell>
          <cell r="E1014" t="str">
            <v>금융</v>
          </cell>
          <cell r="F1014">
            <v>3.86</v>
          </cell>
          <cell r="G1014" t="str">
            <v>-</v>
          </cell>
          <cell r="H1014">
            <v>5000</v>
          </cell>
          <cell r="I1014">
            <v>9998528</v>
          </cell>
          <cell r="J1014">
            <v>1400</v>
          </cell>
          <cell r="K1014">
            <v>15.778</v>
          </cell>
          <cell r="L1014">
            <v>13156539200</v>
          </cell>
          <cell r="M1014">
            <v>3.8</v>
          </cell>
          <cell r="N1014">
            <v>582458596800</v>
          </cell>
          <cell r="O1014">
            <v>5.68</v>
          </cell>
          <cell r="P1014">
            <v>0.51</v>
          </cell>
          <cell r="Q1014">
            <v>7117</v>
          </cell>
        </row>
        <row r="1015">
          <cell r="A1015" t="str">
            <v>퓨릿</v>
          </cell>
          <cell r="B1015" t="str">
            <v>445180</v>
          </cell>
          <cell r="C1015" t="str">
            <v>2023</v>
          </cell>
          <cell r="D1015" t="str">
            <v>12</v>
          </cell>
          <cell r="E1015" t="str">
            <v>반도체</v>
          </cell>
          <cell r="F1015">
            <v>0.59</v>
          </cell>
          <cell r="G1015" t="str">
            <v>-</v>
          </cell>
          <cell r="H1015">
            <v>500</v>
          </cell>
          <cell r="I1015">
            <v>16769188</v>
          </cell>
          <cell r="J1015">
            <v>50</v>
          </cell>
          <cell r="K1015">
            <v>6.9359999999999999</v>
          </cell>
          <cell r="L1015">
            <v>838459400</v>
          </cell>
          <cell r="M1015">
            <v>0.4</v>
          </cell>
          <cell r="N1015">
            <v>110925113880</v>
          </cell>
          <cell r="O1015">
            <v>9.23</v>
          </cell>
          <cell r="P1015">
            <v>1.17</v>
          </cell>
          <cell r="Q1015">
            <v>705</v>
          </cell>
        </row>
        <row r="1016">
          <cell r="A1016" t="str">
            <v>프럼파스트</v>
          </cell>
          <cell r="B1016" t="str">
            <v>035200</v>
          </cell>
          <cell r="C1016" t="str">
            <v>2023</v>
          </cell>
          <cell r="D1016" t="str">
            <v>12</v>
          </cell>
          <cell r="E1016" t="str">
            <v>화학</v>
          </cell>
          <cell r="F1016">
            <v>0.48</v>
          </cell>
          <cell r="G1016" t="str">
            <v>-</v>
          </cell>
          <cell r="H1016">
            <v>500</v>
          </cell>
          <cell r="I1016">
            <v>9730590</v>
          </cell>
          <cell r="J1016">
            <v>50</v>
          </cell>
          <cell r="K1016">
            <v>31.725999999999999</v>
          </cell>
          <cell r="L1016">
            <v>423225400</v>
          </cell>
          <cell r="M1016">
            <v>1.24</v>
          </cell>
          <cell r="N1016">
            <v>35857224150</v>
          </cell>
          <cell r="O1016">
            <v>16.23</v>
          </cell>
          <cell r="P1016">
            <v>0.79</v>
          </cell>
          <cell r="Q1016">
            <v>227</v>
          </cell>
        </row>
        <row r="1017">
          <cell r="A1017" t="str">
            <v>프로이천</v>
          </cell>
          <cell r="B1017" t="str">
            <v>321260</v>
          </cell>
          <cell r="C1017" t="str">
            <v>2023</v>
          </cell>
          <cell r="D1017" t="str">
            <v>12</v>
          </cell>
          <cell r="E1017" t="str">
            <v>전기·전자</v>
          </cell>
          <cell r="F1017">
            <v>0.23</v>
          </cell>
          <cell r="G1017" t="str">
            <v>-</v>
          </cell>
          <cell r="H1017">
            <v>100</v>
          </cell>
          <cell r="I1017">
            <v>28192084</v>
          </cell>
          <cell r="J1017">
            <v>20</v>
          </cell>
          <cell r="K1017">
            <v>16.486999999999998</v>
          </cell>
          <cell r="L1017">
            <v>563841680</v>
          </cell>
          <cell r="M1017">
            <v>0.8</v>
          </cell>
          <cell r="N1017">
            <v>72171735040</v>
          </cell>
          <cell r="O1017">
            <v>12.86</v>
          </cell>
          <cell r="P1017">
            <v>1.74</v>
          </cell>
          <cell r="Q1017">
            <v>199</v>
          </cell>
        </row>
        <row r="1018">
          <cell r="A1018" t="str">
            <v>프로텍</v>
          </cell>
          <cell r="B1018" t="str">
            <v>053610</v>
          </cell>
          <cell r="C1018" t="str">
            <v>2023</v>
          </cell>
          <cell r="D1018" t="str">
            <v>12</v>
          </cell>
          <cell r="E1018" t="str">
            <v>반도체</v>
          </cell>
          <cell r="F1018">
            <v>0.59</v>
          </cell>
          <cell r="G1018" t="str">
            <v>-</v>
          </cell>
          <cell r="H1018">
            <v>500</v>
          </cell>
          <cell r="I1018">
            <v>11000000</v>
          </cell>
          <cell r="J1018">
            <v>400</v>
          </cell>
          <cell r="K1018">
            <v>21.064</v>
          </cell>
          <cell r="L1018">
            <v>3600000000</v>
          </cell>
          <cell r="M1018">
            <v>0.9</v>
          </cell>
          <cell r="N1018">
            <v>309650000000</v>
          </cell>
          <cell r="O1018">
            <v>11.69</v>
          </cell>
          <cell r="P1018">
            <v>0.83</v>
          </cell>
          <cell r="Q1018">
            <v>2409</v>
          </cell>
        </row>
        <row r="1019">
          <cell r="A1019" t="str">
            <v>프리엠스</v>
          </cell>
          <cell r="B1019" t="str">
            <v>053160</v>
          </cell>
          <cell r="C1019" t="str">
            <v>2023</v>
          </cell>
          <cell r="D1019" t="str">
            <v>12</v>
          </cell>
          <cell r="E1019" t="str">
            <v>전기·전자</v>
          </cell>
          <cell r="F1019">
            <v>0.23</v>
          </cell>
          <cell r="G1019" t="str">
            <v>-</v>
          </cell>
          <cell r="H1019">
            <v>500</v>
          </cell>
          <cell r="I1019">
            <v>6000000</v>
          </cell>
          <cell r="J1019">
            <v>50</v>
          </cell>
          <cell r="K1019">
            <v>36.51</v>
          </cell>
          <cell r="L1019">
            <v>267984200</v>
          </cell>
          <cell r="M1019">
            <v>0.4</v>
          </cell>
          <cell r="N1019">
            <v>53280000000</v>
          </cell>
          <cell r="O1019" t="str">
            <v>-</v>
          </cell>
          <cell r="P1019">
            <v>0.86</v>
          </cell>
          <cell r="Q1019" t="str">
            <v>-</v>
          </cell>
        </row>
        <row r="1020">
          <cell r="A1020" t="str">
            <v>플랜티넷</v>
          </cell>
          <cell r="B1020" t="str">
            <v>075130</v>
          </cell>
          <cell r="C1020" t="str">
            <v>2023</v>
          </cell>
          <cell r="D1020" t="str">
            <v>12</v>
          </cell>
          <cell r="E1020" t="str">
            <v>컴퓨터서비스</v>
          </cell>
          <cell r="F1020">
            <v>0.75</v>
          </cell>
          <cell r="G1020" t="str">
            <v>-</v>
          </cell>
          <cell r="H1020">
            <v>500</v>
          </cell>
          <cell r="I1020">
            <v>16622320</v>
          </cell>
          <cell r="J1020">
            <v>100</v>
          </cell>
          <cell r="K1020">
            <v>64.227000000000004</v>
          </cell>
          <cell r="L1020">
            <v>1532464000</v>
          </cell>
          <cell r="M1020">
            <v>4.0999999999999996</v>
          </cell>
          <cell r="N1020">
            <v>45960714800</v>
          </cell>
          <cell r="O1020">
            <v>27.93</v>
          </cell>
          <cell r="P1020">
            <v>0.61</v>
          </cell>
          <cell r="Q1020">
            <v>99</v>
          </cell>
        </row>
        <row r="1021">
          <cell r="A1021" t="str">
            <v>피씨디렉트</v>
          </cell>
          <cell r="B1021" t="str">
            <v>051380</v>
          </cell>
          <cell r="C1021" t="str">
            <v>2023</v>
          </cell>
          <cell r="D1021" t="str">
            <v>12</v>
          </cell>
          <cell r="E1021" t="str">
            <v>유통</v>
          </cell>
          <cell r="F1021">
            <v>0.63</v>
          </cell>
          <cell r="G1021" t="str">
            <v>-</v>
          </cell>
          <cell r="H1021">
            <v>500</v>
          </cell>
          <cell r="I1021">
            <v>7670036</v>
          </cell>
          <cell r="J1021">
            <v>100</v>
          </cell>
          <cell r="K1021">
            <v>200.13399999999999</v>
          </cell>
          <cell r="L1021">
            <v>1533023000</v>
          </cell>
          <cell r="M1021">
            <v>2.4</v>
          </cell>
          <cell r="N1021">
            <v>33748158400</v>
          </cell>
          <cell r="O1021" t="str">
            <v>-</v>
          </cell>
          <cell r="P1021">
            <v>0.84</v>
          </cell>
          <cell r="Q1021" t="str">
            <v>-</v>
          </cell>
        </row>
        <row r="1022">
          <cell r="A1022" t="str">
            <v>피에스케이</v>
          </cell>
          <cell r="B1022" t="str">
            <v>319660</v>
          </cell>
          <cell r="C1022" t="str">
            <v>2023</v>
          </cell>
          <cell r="D1022" t="str">
            <v>12</v>
          </cell>
          <cell r="E1022" t="str">
            <v>반도체</v>
          </cell>
          <cell r="F1022">
            <v>0.59</v>
          </cell>
          <cell r="G1022" t="str">
            <v>-</v>
          </cell>
          <cell r="H1022">
            <v>500</v>
          </cell>
          <cell r="I1022">
            <v>28966714</v>
          </cell>
          <cell r="J1022">
            <v>200</v>
          </cell>
          <cell r="K1022">
            <v>11.031000000000001</v>
          </cell>
          <cell r="L1022">
            <v>5793342800</v>
          </cell>
          <cell r="M1022">
            <v>1</v>
          </cell>
          <cell r="N1022">
            <v>618439343900</v>
          </cell>
          <cell r="O1022">
            <v>7.81</v>
          </cell>
          <cell r="P1022">
            <v>1.31</v>
          </cell>
          <cell r="Q1022">
            <v>2732</v>
          </cell>
        </row>
        <row r="1023">
          <cell r="A1023" t="str">
            <v>피에스케이홀딩스</v>
          </cell>
          <cell r="B1023" t="str">
            <v>031980</v>
          </cell>
          <cell r="C1023" t="str">
            <v>2023</v>
          </cell>
          <cell r="D1023" t="str">
            <v>12</v>
          </cell>
          <cell r="E1023" t="str">
            <v>반도체</v>
          </cell>
          <cell r="F1023">
            <v>0.59</v>
          </cell>
          <cell r="G1023" t="str">
            <v>-</v>
          </cell>
          <cell r="H1023">
            <v>500</v>
          </cell>
          <cell r="I1023">
            <v>21562395</v>
          </cell>
          <cell r="J1023">
            <v>600</v>
          </cell>
          <cell r="K1023">
            <v>30.300999999999998</v>
          </cell>
          <cell r="L1023">
            <v>12937437000</v>
          </cell>
          <cell r="M1023">
            <v>2.2000000000000002</v>
          </cell>
          <cell r="N1023">
            <v>724496472000</v>
          </cell>
          <cell r="O1023">
            <v>7.56</v>
          </cell>
          <cell r="P1023">
            <v>1.68</v>
          </cell>
          <cell r="Q1023">
            <v>4444</v>
          </cell>
        </row>
        <row r="1024">
          <cell r="A1024" t="str">
            <v>피에스텍</v>
          </cell>
          <cell r="B1024" t="str">
            <v>002230</v>
          </cell>
          <cell r="C1024" t="str">
            <v>2023</v>
          </cell>
          <cell r="D1024" t="str">
            <v>12</v>
          </cell>
          <cell r="E1024" t="str">
            <v>의료·정밀기기</v>
          </cell>
          <cell r="F1024">
            <v>0.46</v>
          </cell>
          <cell r="G1024" t="str">
            <v>-</v>
          </cell>
          <cell r="H1024">
            <v>500</v>
          </cell>
          <cell r="I1024">
            <v>19370673</v>
          </cell>
          <cell r="J1024">
            <v>250</v>
          </cell>
          <cell r="K1024">
            <v>105.843</v>
          </cell>
          <cell r="L1024">
            <v>4132113750</v>
          </cell>
          <cell r="M1024">
            <v>6.34</v>
          </cell>
          <cell r="N1024">
            <v>86828559100</v>
          </cell>
          <cell r="O1024">
            <v>13.21</v>
          </cell>
          <cell r="P1024">
            <v>0.56999999999999995</v>
          </cell>
          <cell r="Q1024">
            <v>341</v>
          </cell>
        </row>
        <row r="1025">
          <cell r="A1025" t="str">
            <v>피에이치에이</v>
          </cell>
          <cell r="B1025" t="str">
            <v>043370</v>
          </cell>
          <cell r="C1025" t="str">
            <v>2023</v>
          </cell>
          <cell r="D1025" t="str">
            <v>12</v>
          </cell>
          <cell r="E1025" t="str">
            <v>운송장비·부품</v>
          </cell>
          <cell r="F1025">
            <v>0.89</v>
          </cell>
          <cell r="G1025" t="str">
            <v>-</v>
          </cell>
          <cell r="H1025">
            <v>500</v>
          </cell>
          <cell r="I1025">
            <v>21000000</v>
          </cell>
          <cell r="J1025">
            <v>250</v>
          </cell>
          <cell r="K1025">
            <v>8.1159999999999997</v>
          </cell>
          <cell r="L1025">
            <v>4991896000</v>
          </cell>
          <cell r="M1025">
            <v>2.5</v>
          </cell>
          <cell r="N1025">
            <v>236250000000</v>
          </cell>
          <cell r="O1025">
            <v>3.55</v>
          </cell>
          <cell r="P1025">
            <v>0.27</v>
          </cell>
          <cell r="Q1025">
            <v>3171</v>
          </cell>
        </row>
        <row r="1026">
          <cell r="A1026" t="str">
            <v>피엔케이피부임상연구센타</v>
          </cell>
          <cell r="B1026" t="str">
            <v>347740</v>
          </cell>
          <cell r="C1026" t="str">
            <v>2023</v>
          </cell>
          <cell r="D1026" t="str">
            <v>12</v>
          </cell>
          <cell r="E1026" t="str">
            <v>일반서비스</v>
          </cell>
          <cell r="F1026">
            <v>0.56000000000000005</v>
          </cell>
          <cell r="G1026" t="str">
            <v>-</v>
          </cell>
          <cell r="H1026">
            <v>500</v>
          </cell>
          <cell r="I1026">
            <v>30010576</v>
          </cell>
          <cell r="J1026">
            <v>30</v>
          </cell>
          <cell r="K1026">
            <v>15.206</v>
          </cell>
          <cell r="L1026">
            <v>714679510</v>
          </cell>
          <cell r="M1026">
            <v>1.2</v>
          </cell>
          <cell r="N1026">
            <v>85680194480</v>
          </cell>
          <cell r="O1026">
            <v>14.28</v>
          </cell>
          <cell r="P1026">
            <v>1.07</v>
          </cell>
          <cell r="Q1026">
            <v>200</v>
          </cell>
        </row>
        <row r="1027">
          <cell r="A1027" t="str">
            <v>피제이메탈</v>
          </cell>
          <cell r="B1027" t="str">
            <v>128660</v>
          </cell>
          <cell r="C1027" t="str">
            <v>2023</v>
          </cell>
          <cell r="D1027" t="str">
            <v>12</v>
          </cell>
          <cell r="E1027" t="str">
            <v>금속</v>
          </cell>
          <cell r="F1027">
            <v>0.94</v>
          </cell>
          <cell r="G1027" t="str">
            <v>-</v>
          </cell>
          <cell r="H1027">
            <v>500</v>
          </cell>
          <cell r="I1027">
            <v>24803369</v>
          </cell>
          <cell r="J1027">
            <v>150</v>
          </cell>
          <cell r="K1027">
            <v>27.792000000000002</v>
          </cell>
          <cell r="L1027">
            <v>3720505350</v>
          </cell>
          <cell r="M1027">
            <v>4</v>
          </cell>
          <cell r="N1027">
            <v>75898309140</v>
          </cell>
          <cell r="O1027">
            <v>26.84</v>
          </cell>
          <cell r="P1027">
            <v>1.0900000000000001</v>
          </cell>
          <cell r="Q1027">
            <v>114</v>
          </cell>
        </row>
        <row r="1028">
          <cell r="A1028" t="str">
            <v>피제이전자</v>
          </cell>
          <cell r="B1028" t="str">
            <v>006140</v>
          </cell>
          <cell r="C1028" t="str">
            <v>2023</v>
          </cell>
          <cell r="D1028" t="str">
            <v>12</v>
          </cell>
          <cell r="E1028" t="str">
            <v>의료·정밀기기</v>
          </cell>
          <cell r="F1028">
            <v>0.46</v>
          </cell>
          <cell r="G1028" t="str">
            <v>-</v>
          </cell>
          <cell r="H1028">
            <v>500</v>
          </cell>
          <cell r="I1028">
            <v>15000000</v>
          </cell>
          <cell r="J1028">
            <v>120</v>
          </cell>
          <cell r="K1028">
            <v>29.19</v>
          </cell>
          <cell r="L1028">
            <v>1783800000</v>
          </cell>
          <cell r="M1028">
            <v>1.8</v>
          </cell>
          <cell r="N1028">
            <v>86550000000</v>
          </cell>
          <cell r="O1028">
            <v>9.31</v>
          </cell>
          <cell r="P1028">
            <v>0.65</v>
          </cell>
          <cell r="Q1028">
            <v>620</v>
          </cell>
        </row>
        <row r="1029">
          <cell r="A1029" t="str">
            <v>필옵틱스</v>
          </cell>
          <cell r="B1029" t="str">
            <v>161580</v>
          </cell>
          <cell r="C1029" t="str">
            <v>2023</v>
          </cell>
          <cell r="D1029" t="str">
            <v>12</v>
          </cell>
          <cell r="E1029" t="str">
            <v>IT부품</v>
          </cell>
          <cell r="F1029">
            <v>0.66</v>
          </cell>
          <cell r="G1029" t="str">
            <v>-</v>
          </cell>
          <cell r="H1029">
            <v>500</v>
          </cell>
          <cell r="I1029">
            <v>23291643</v>
          </cell>
          <cell r="J1029">
            <v>2502</v>
          </cell>
          <cell r="K1029">
            <v>-518.86099999999999</v>
          </cell>
          <cell r="L1029">
            <v>42131540670</v>
          </cell>
          <cell r="M1029">
            <v>23.1</v>
          </cell>
          <cell r="N1029">
            <v>746420029300</v>
          </cell>
          <cell r="O1029">
            <v>130.19999999999999</v>
          </cell>
          <cell r="P1029">
            <v>4.71</v>
          </cell>
          <cell r="Q1029">
            <v>245</v>
          </cell>
        </row>
        <row r="1030">
          <cell r="A1030" t="str">
            <v>핑거</v>
          </cell>
          <cell r="B1030" t="str">
            <v>163730</v>
          </cell>
          <cell r="C1030" t="str">
            <v>2023</v>
          </cell>
          <cell r="D1030" t="str">
            <v>12</v>
          </cell>
          <cell r="E1030" t="str">
            <v>소프트웨어</v>
          </cell>
          <cell r="F1030">
            <v>0.55000000000000004</v>
          </cell>
          <cell r="G1030" t="str">
            <v>-</v>
          </cell>
          <cell r="H1030">
            <v>500</v>
          </cell>
          <cell r="I1030">
            <v>9341271</v>
          </cell>
          <cell r="J1030">
            <v>120</v>
          </cell>
          <cell r="K1030">
            <v>18.184000000000001</v>
          </cell>
          <cell r="L1030">
            <v>811726800</v>
          </cell>
          <cell r="M1030">
            <v>0.96</v>
          </cell>
          <cell r="N1030">
            <v>122755712400</v>
          </cell>
          <cell r="O1030">
            <v>150</v>
          </cell>
          <cell r="P1030">
            <v>2.59</v>
          </cell>
          <cell r="Q1030">
            <v>87</v>
          </cell>
        </row>
        <row r="1031">
          <cell r="A1031" t="str">
            <v>하나금융지주</v>
          </cell>
          <cell r="B1031" t="str">
            <v>086790</v>
          </cell>
          <cell r="C1031" t="str">
            <v>2023</v>
          </cell>
          <cell r="D1031" t="str">
            <v>12</v>
          </cell>
          <cell r="E1031" t="str">
            <v>금융</v>
          </cell>
          <cell r="F1031">
            <v>3.86</v>
          </cell>
          <cell r="G1031" t="str">
            <v>-</v>
          </cell>
          <cell r="H1031">
            <v>5000</v>
          </cell>
          <cell r="I1031">
            <v>292356598</v>
          </cell>
          <cell r="J1031">
            <v>3400</v>
          </cell>
          <cell r="K1031">
            <v>28.251000000000001</v>
          </cell>
          <cell r="L1031">
            <v>979854560000</v>
          </cell>
          <cell r="M1031">
            <v>6</v>
          </cell>
          <cell r="N1031">
            <v>24571671620700</v>
          </cell>
          <cell r="O1031">
            <v>6.83</v>
          </cell>
          <cell r="P1031">
            <v>0.56999999999999995</v>
          </cell>
          <cell r="Q1031">
            <v>12629</v>
          </cell>
        </row>
        <row r="1032">
          <cell r="A1032" t="str">
            <v>하나마이크론</v>
          </cell>
          <cell r="B1032" t="str">
            <v>067310</v>
          </cell>
          <cell r="C1032" t="str">
            <v>2023</v>
          </cell>
          <cell r="D1032" t="str">
            <v>12</v>
          </cell>
          <cell r="E1032" t="str">
            <v>반도체</v>
          </cell>
          <cell r="F1032">
            <v>0.59</v>
          </cell>
          <cell r="G1032" t="str">
            <v>-</v>
          </cell>
          <cell r="H1032">
            <v>500</v>
          </cell>
          <cell r="I1032">
            <v>47979854</v>
          </cell>
          <cell r="J1032">
            <v>50</v>
          </cell>
          <cell r="K1032">
            <v>249.11699999999999</v>
          </cell>
          <cell r="L1032">
            <v>2398992700</v>
          </cell>
          <cell r="M1032">
            <v>0.17</v>
          </cell>
          <cell r="N1032">
            <v>819784009130</v>
          </cell>
          <cell r="O1032" t="str">
            <v>-</v>
          </cell>
          <cell r="P1032">
            <v>2.21</v>
          </cell>
          <cell r="Q1032" t="str">
            <v>-</v>
          </cell>
        </row>
        <row r="1033">
          <cell r="A1033" t="str">
            <v>하나머티리얼즈</v>
          </cell>
          <cell r="B1033" t="str">
            <v>166090</v>
          </cell>
          <cell r="C1033" t="str">
            <v>2023</v>
          </cell>
          <cell r="D1033" t="str">
            <v>12</v>
          </cell>
          <cell r="E1033" t="str">
            <v>반도체</v>
          </cell>
          <cell r="F1033">
            <v>0.59</v>
          </cell>
          <cell r="G1033" t="str">
            <v>-</v>
          </cell>
          <cell r="H1033">
            <v>500</v>
          </cell>
          <cell r="I1033">
            <v>19752674</v>
          </cell>
          <cell r="J1033">
            <v>200</v>
          </cell>
          <cell r="K1033">
            <v>11.417</v>
          </cell>
          <cell r="L1033">
            <v>3904080400</v>
          </cell>
          <cell r="M1033">
            <v>0.4</v>
          </cell>
          <cell r="N1033">
            <v>516197291400</v>
          </cell>
          <cell r="O1033">
            <v>16.04</v>
          </cell>
          <cell r="P1033">
            <v>1.44</v>
          </cell>
          <cell r="Q1033">
            <v>1627</v>
          </cell>
        </row>
        <row r="1034">
          <cell r="A1034" t="str">
            <v>하나제약</v>
          </cell>
          <cell r="B1034" t="str">
            <v>293480</v>
          </cell>
          <cell r="C1034" t="str">
            <v>2023</v>
          </cell>
          <cell r="D1034" t="str">
            <v>12</v>
          </cell>
          <cell r="E1034" t="str">
            <v>제약</v>
          </cell>
          <cell r="F1034">
            <v>0.23</v>
          </cell>
          <cell r="G1034" t="str">
            <v>-</v>
          </cell>
          <cell r="H1034">
            <v>500</v>
          </cell>
          <cell r="I1034">
            <v>17772946</v>
          </cell>
          <cell r="J1034">
            <v>510</v>
          </cell>
          <cell r="K1034">
            <v>39.505000000000003</v>
          </cell>
          <cell r="L1034">
            <v>8822737860</v>
          </cell>
          <cell r="M1034">
            <v>3.6</v>
          </cell>
          <cell r="N1034">
            <v>211498057400</v>
          </cell>
          <cell r="O1034">
            <v>9.69</v>
          </cell>
          <cell r="P1034">
            <v>0.67</v>
          </cell>
          <cell r="Q1034">
            <v>1228</v>
          </cell>
        </row>
        <row r="1035">
          <cell r="A1035" t="str">
            <v>하나투어</v>
          </cell>
          <cell r="B1035" t="str">
            <v>039130</v>
          </cell>
          <cell r="C1035" t="str">
            <v>2023</v>
          </cell>
          <cell r="D1035" t="str">
            <v>12</v>
          </cell>
          <cell r="E1035" t="str">
            <v>일반서비스</v>
          </cell>
          <cell r="F1035">
            <v>0.87</v>
          </cell>
          <cell r="G1035" t="str">
            <v>-</v>
          </cell>
          <cell r="H1035">
            <v>500</v>
          </cell>
          <cell r="I1035">
            <v>16039185</v>
          </cell>
          <cell r="J1035">
            <v>5000</v>
          </cell>
          <cell r="K1035">
            <v>131.14400000000001</v>
          </cell>
          <cell r="L1035">
            <v>77449660000</v>
          </cell>
          <cell r="M1035">
            <v>7.8</v>
          </cell>
          <cell r="N1035">
            <v>841103307600</v>
          </cell>
          <cell r="O1035">
            <v>10.33</v>
          </cell>
          <cell r="P1035">
            <v>4.8099999999999996</v>
          </cell>
          <cell r="Q1035">
            <v>5259</v>
          </cell>
        </row>
        <row r="1036">
          <cell r="A1036" t="str">
            <v>하림</v>
          </cell>
          <cell r="B1036" t="str">
            <v>136480</v>
          </cell>
          <cell r="C1036" t="str">
            <v>2023</v>
          </cell>
          <cell r="D1036" t="str">
            <v>12</v>
          </cell>
          <cell r="E1036" t="str">
            <v>음식료·담배</v>
          </cell>
          <cell r="F1036">
            <v>0.97</v>
          </cell>
          <cell r="G1036" t="str">
            <v>-</v>
          </cell>
          <cell r="H1036">
            <v>500</v>
          </cell>
          <cell r="I1036">
            <v>106209702</v>
          </cell>
          <cell r="J1036">
            <v>30</v>
          </cell>
          <cell r="K1036">
            <v>24.452000000000002</v>
          </cell>
          <cell r="L1036">
            <v>3185615460</v>
          </cell>
          <cell r="M1036">
            <v>0.65</v>
          </cell>
          <cell r="N1036">
            <v>317567008980</v>
          </cell>
          <cell r="O1036" t="str">
            <v>-</v>
          </cell>
          <cell r="P1036">
            <v>1.1000000000000001</v>
          </cell>
          <cell r="Q1036" t="str">
            <v>-</v>
          </cell>
        </row>
        <row r="1037">
          <cell r="A1037" t="str">
            <v>하림지주</v>
          </cell>
          <cell r="B1037" t="str">
            <v>003380</v>
          </cell>
          <cell r="C1037" t="str">
            <v>2023</v>
          </cell>
          <cell r="D1037" t="str">
            <v>12</v>
          </cell>
          <cell r="E1037" t="str">
            <v>금융</v>
          </cell>
          <cell r="F1037">
            <v>0.34</v>
          </cell>
          <cell r="G1037" t="str">
            <v>-</v>
          </cell>
          <cell r="H1037">
            <v>100</v>
          </cell>
          <cell r="I1037">
            <v>112005621</v>
          </cell>
          <cell r="J1037">
            <v>120</v>
          </cell>
          <cell r="K1037">
            <v>6.5460000000000003</v>
          </cell>
          <cell r="L1037">
            <v>11671341720</v>
          </cell>
          <cell r="M1037">
            <v>1.5</v>
          </cell>
          <cell r="N1037">
            <v>991249745850</v>
          </cell>
          <cell r="O1037">
            <v>32.659999999999997</v>
          </cell>
          <cell r="P1037">
            <v>0.28000000000000003</v>
          </cell>
          <cell r="Q1037">
            <v>271</v>
          </cell>
        </row>
        <row r="1038">
          <cell r="A1038" t="str">
            <v>하이록코리아</v>
          </cell>
          <cell r="B1038" t="str">
            <v>013030</v>
          </cell>
          <cell r="C1038" t="str">
            <v>2023</v>
          </cell>
          <cell r="D1038" t="str">
            <v>12</v>
          </cell>
          <cell r="E1038" t="str">
            <v>금속</v>
          </cell>
          <cell r="F1038">
            <v>0.94</v>
          </cell>
          <cell r="G1038" t="str">
            <v>-</v>
          </cell>
          <cell r="H1038">
            <v>500</v>
          </cell>
          <cell r="I1038">
            <v>12856050</v>
          </cell>
          <cell r="J1038">
            <v>1050</v>
          </cell>
          <cell r="K1038">
            <v>27.692</v>
          </cell>
          <cell r="L1038">
            <v>13217626800</v>
          </cell>
          <cell r="M1038">
            <v>3.7</v>
          </cell>
          <cell r="N1038">
            <v>391609827700</v>
          </cell>
          <cell r="O1038">
            <v>8.18</v>
          </cell>
          <cell r="P1038">
            <v>0.91</v>
          </cell>
          <cell r="Q1038">
            <v>3895</v>
          </cell>
        </row>
        <row r="1039">
          <cell r="A1039" t="str">
            <v>하이브</v>
          </cell>
          <cell r="B1039" t="str">
            <v>352820</v>
          </cell>
          <cell r="C1039" t="str">
            <v>2023</v>
          </cell>
          <cell r="D1039" t="str">
            <v>12</v>
          </cell>
          <cell r="E1039" t="str">
            <v>일반서비스</v>
          </cell>
          <cell r="F1039">
            <v>0.87</v>
          </cell>
          <cell r="G1039" t="str">
            <v>-</v>
          </cell>
          <cell r="H1039">
            <v>500</v>
          </cell>
          <cell r="I1039">
            <v>41652097</v>
          </cell>
          <cell r="J1039">
            <v>700</v>
          </cell>
          <cell r="K1039">
            <v>15.893000000000001</v>
          </cell>
          <cell r="L1039">
            <v>29156467900</v>
          </cell>
          <cell r="M1039">
            <v>0.3</v>
          </cell>
          <cell r="N1039">
            <v>11808369499500</v>
          </cell>
          <cell r="O1039">
            <v>1260</v>
          </cell>
          <cell r="P1039">
            <v>3.66</v>
          </cell>
          <cell r="Q1039">
            <v>225</v>
          </cell>
        </row>
        <row r="1040">
          <cell r="A1040" t="str">
            <v>하이비젼시스템</v>
          </cell>
          <cell r="B1040" t="str">
            <v>126700</v>
          </cell>
          <cell r="C1040" t="str">
            <v>2023</v>
          </cell>
          <cell r="D1040" t="str">
            <v>12</v>
          </cell>
          <cell r="E1040" t="str">
            <v>의료·정밀기기</v>
          </cell>
          <cell r="F1040">
            <v>0.46</v>
          </cell>
          <cell r="G1040" t="str">
            <v>-</v>
          </cell>
          <cell r="H1040">
            <v>500</v>
          </cell>
          <cell r="I1040">
            <v>14942112</v>
          </cell>
          <cell r="J1040">
            <v>500</v>
          </cell>
          <cell r="K1040">
            <v>12.906000000000001</v>
          </cell>
          <cell r="L1040">
            <v>6419513000</v>
          </cell>
          <cell r="M1040">
            <v>2.6</v>
          </cell>
          <cell r="N1040">
            <v>232200420480</v>
          </cell>
          <cell r="O1040">
            <v>5.0199999999999996</v>
          </cell>
          <cell r="P1040">
            <v>0.75</v>
          </cell>
          <cell r="Q1040">
            <v>3096</v>
          </cell>
        </row>
        <row r="1041">
          <cell r="A1041" t="str">
            <v>하이스틸</v>
          </cell>
          <cell r="B1041" t="str">
            <v>071090</v>
          </cell>
          <cell r="C1041" t="str">
            <v>2023</v>
          </cell>
          <cell r="D1041" t="str">
            <v>12</v>
          </cell>
          <cell r="E1041" t="str">
            <v>금속</v>
          </cell>
          <cell r="F1041">
            <v>2.37</v>
          </cell>
          <cell r="G1041" t="str">
            <v>-</v>
          </cell>
          <cell r="H1041">
            <v>500</v>
          </cell>
          <cell r="I1041">
            <v>20191471</v>
          </cell>
          <cell r="J1041">
            <v>10</v>
          </cell>
          <cell r="K1041">
            <v>15.443</v>
          </cell>
          <cell r="L1041">
            <v>201835510</v>
          </cell>
          <cell r="M1041">
            <v>0.3</v>
          </cell>
          <cell r="N1041">
            <v>101765013840</v>
          </cell>
          <cell r="O1041" t="str">
            <v>-</v>
          </cell>
          <cell r="P1041">
            <v>0.69</v>
          </cell>
          <cell r="Q1041" t="str">
            <v>-</v>
          </cell>
        </row>
        <row r="1042">
          <cell r="A1042" t="str">
            <v>하이텍팜</v>
          </cell>
          <cell r="B1042" t="str">
            <v>106190</v>
          </cell>
          <cell r="C1042" t="str">
            <v>2023</v>
          </cell>
          <cell r="D1042" t="str">
            <v>12</v>
          </cell>
          <cell r="E1042" t="str">
            <v>제약</v>
          </cell>
          <cell r="F1042">
            <v>0.41</v>
          </cell>
          <cell r="G1042" t="str">
            <v>-</v>
          </cell>
          <cell r="H1042">
            <v>500</v>
          </cell>
          <cell r="I1042">
            <v>7088782</v>
          </cell>
          <cell r="J1042">
            <v>100</v>
          </cell>
          <cell r="K1042">
            <v>8.7780000000000005</v>
          </cell>
          <cell r="L1042">
            <v>708878200</v>
          </cell>
          <cell r="M1042">
            <v>1.1000000000000001</v>
          </cell>
          <cell r="N1042">
            <v>133658984610</v>
          </cell>
          <cell r="O1042">
            <v>9.75</v>
          </cell>
          <cell r="P1042">
            <v>1.1200000000000001</v>
          </cell>
          <cell r="Q1042">
            <v>1289</v>
          </cell>
        </row>
        <row r="1043">
          <cell r="A1043" t="str">
            <v>하이트진로</v>
          </cell>
          <cell r="B1043" t="str">
            <v>000080</v>
          </cell>
          <cell r="C1043" t="str">
            <v>2023</v>
          </cell>
          <cell r="D1043" t="str">
            <v>12</v>
          </cell>
          <cell r="E1043" t="str">
            <v>음식료·담배</v>
          </cell>
          <cell r="F1043">
            <v>1.7</v>
          </cell>
          <cell r="G1043" t="str">
            <v>-</v>
          </cell>
          <cell r="H1043">
            <v>5000</v>
          </cell>
          <cell r="I1043">
            <v>70133611</v>
          </cell>
          <cell r="J1043">
            <v>950</v>
          </cell>
          <cell r="K1043">
            <v>186.84399999999999</v>
          </cell>
          <cell r="L1043">
            <v>66350164650</v>
          </cell>
          <cell r="M1043">
            <v>4.0999999999999996</v>
          </cell>
          <cell r="N1043">
            <v>1366904078390</v>
          </cell>
          <cell r="O1043">
            <v>14.14</v>
          </cell>
          <cell r="P1043">
            <v>1.21</v>
          </cell>
          <cell r="Q1043">
            <v>1378</v>
          </cell>
        </row>
        <row r="1044">
          <cell r="A1044" t="str">
            <v>하이트진로홀딩스</v>
          </cell>
          <cell r="B1044" t="str">
            <v>000140</v>
          </cell>
          <cell r="C1044" t="str">
            <v>2023</v>
          </cell>
          <cell r="D1044" t="str">
            <v>12</v>
          </cell>
          <cell r="E1044" t="str">
            <v>금융</v>
          </cell>
          <cell r="F1044">
            <v>3.86</v>
          </cell>
          <cell r="G1044" t="str">
            <v>-</v>
          </cell>
          <cell r="H1044">
            <v>5000</v>
          </cell>
          <cell r="I1044">
            <v>23206765</v>
          </cell>
          <cell r="J1044">
            <v>550</v>
          </cell>
          <cell r="K1044">
            <v>65.7</v>
          </cell>
          <cell r="L1044">
            <v>12033702350</v>
          </cell>
          <cell r="M1044">
            <v>6.1</v>
          </cell>
          <cell r="N1044">
            <v>236244867700</v>
          </cell>
          <cell r="O1044">
            <v>4.83</v>
          </cell>
          <cell r="P1044">
            <v>0.39</v>
          </cell>
          <cell r="Q1044">
            <v>2106</v>
          </cell>
        </row>
        <row r="1045">
          <cell r="A1045" t="str">
            <v>하츠</v>
          </cell>
          <cell r="B1045" t="str">
            <v>066130</v>
          </cell>
          <cell r="C1045" t="str">
            <v>2023</v>
          </cell>
          <cell r="D1045" t="str">
            <v>12</v>
          </cell>
          <cell r="E1045" t="str">
            <v>전기·전자</v>
          </cell>
          <cell r="F1045">
            <v>0.23</v>
          </cell>
          <cell r="G1045" t="str">
            <v>-</v>
          </cell>
          <cell r="H1045">
            <v>500</v>
          </cell>
          <cell r="I1045">
            <v>12800000</v>
          </cell>
          <cell r="J1045">
            <v>90</v>
          </cell>
          <cell r="K1045">
            <v>17.995000000000001</v>
          </cell>
          <cell r="L1045">
            <v>1080432990</v>
          </cell>
          <cell r="M1045">
            <v>1.7</v>
          </cell>
          <cell r="N1045">
            <v>62400000000</v>
          </cell>
          <cell r="O1045">
            <v>6.59</v>
          </cell>
          <cell r="P1045">
            <v>0.53</v>
          </cell>
          <cell r="Q1045">
            <v>740</v>
          </cell>
        </row>
        <row r="1046">
          <cell r="A1046" t="str">
            <v>한국가구</v>
          </cell>
          <cell r="B1046" t="str">
            <v>004590</v>
          </cell>
          <cell r="C1046" t="str">
            <v>2023</v>
          </cell>
          <cell r="D1046" t="str">
            <v>12</v>
          </cell>
          <cell r="E1046" t="str">
            <v>유통</v>
          </cell>
          <cell r="F1046">
            <v>0.63</v>
          </cell>
          <cell r="G1046" t="str">
            <v>-</v>
          </cell>
          <cell r="H1046">
            <v>100</v>
          </cell>
          <cell r="I1046">
            <v>15000000</v>
          </cell>
          <cell r="J1046">
            <v>175</v>
          </cell>
          <cell r="K1046">
            <v>23.827000000000002</v>
          </cell>
          <cell r="L1046">
            <v>2625000000</v>
          </cell>
          <cell r="M1046">
            <v>4.3</v>
          </cell>
          <cell r="N1046">
            <v>78000000000</v>
          </cell>
          <cell r="O1046">
            <v>4.51</v>
          </cell>
          <cell r="P1046">
            <v>0.42</v>
          </cell>
          <cell r="Q1046">
            <v>1152</v>
          </cell>
        </row>
        <row r="1047">
          <cell r="A1047" t="str">
            <v>한국경제TV</v>
          </cell>
          <cell r="B1047" t="str">
            <v>039340</v>
          </cell>
          <cell r="C1047" t="str">
            <v>2023</v>
          </cell>
          <cell r="D1047" t="str">
            <v>12</v>
          </cell>
          <cell r="E1047" t="str">
            <v>방송서비스</v>
          </cell>
          <cell r="F1047">
            <v>0.56999999999999995</v>
          </cell>
          <cell r="G1047" t="str">
            <v>-</v>
          </cell>
          <cell r="H1047">
            <v>500</v>
          </cell>
          <cell r="I1047">
            <v>23000000</v>
          </cell>
          <cell r="J1047">
            <v>160</v>
          </cell>
          <cell r="K1047">
            <v>31.725000000000001</v>
          </cell>
          <cell r="L1047">
            <v>3398710240</v>
          </cell>
          <cell r="M1047">
            <v>2.8</v>
          </cell>
          <cell r="N1047">
            <v>130500000000</v>
          </cell>
          <cell r="O1047">
            <v>14.65</v>
          </cell>
          <cell r="P1047">
            <v>0.67</v>
          </cell>
          <cell r="Q1047">
            <v>396</v>
          </cell>
        </row>
        <row r="1048">
          <cell r="A1048" t="str">
            <v>한국공항</v>
          </cell>
          <cell r="B1048" t="str">
            <v>005430</v>
          </cell>
          <cell r="C1048" t="str">
            <v>2023</v>
          </cell>
          <cell r="D1048" t="str">
            <v>12</v>
          </cell>
          <cell r="E1048" t="str">
            <v>운송·창고</v>
          </cell>
          <cell r="F1048">
            <v>2.66</v>
          </cell>
          <cell r="G1048" t="str">
            <v>-</v>
          </cell>
          <cell r="H1048">
            <v>5000</v>
          </cell>
          <cell r="I1048">
            <v>3166355</v>
          </cell>
          <cell r="J1048">
            <v>1000</v>
          </cell>
          <cell r="K1048">
            <v>9.7319999999999993</v>
          </cell>
          <cell r="L1048">
            <v>3058211000</v>
          </cell>
          <cell r="M1048">
            <v>2.1</v>
          </cell>
          <cell r="N1048">
            <v>186814945000</v>
          </cell>
          <cell r="O1048">
            <v>4.4400000000000004</v>
          </cell>
          <cell r="P1048">
            <v>0.49</v>
          </cell>
          <cell r="Q1048">
            <v>13278</v>
          </cell>
        </row>
        <row r="1049">
          <cell r="A1049" t="str">
            <v>한국금융지주</v>
          </cell>
          <cell r="B1049" t="str">
            <v>071050</v>
          </cell>
          <cell r="C1049" t="str">
            <v>2023</v>
          </cell>
          <cell r="D1049" t="str">
            <v>12</v>
          </cell>
          <cell r="E1049" t="str">
            <v>금융</v>
          </cell>
          <cell r="F1049">
            <v>3.86</v>
          </cell>
          <cell r="G1049" t="str">
            <v>-</v>
          </cell>
          <cell r="H1049">
            <v>5000</v>
          </cell>
          <cell r="I1049">
            <v>55725992</v>
          </cell>
          <cell r="J1049">
            <v>2650</v>
          </cell>
          <cell r="K1049">
            <v>21.905000000000001</v>
          </cell>
          <cell r="L1049">
            <v>155099402202</v>
          </cell>
          <cell r="M1049">
            <v>4.2</v>
          </cell>
          <cell r="N1049">
            <v>7662323900000</v>
          </cell>
          <cell r="O1049">
            <v>7.73</v>
          </cell>
          <cell r="P1049">
            <v>0.83</v>
          </cell>
          <cell r="Q1049">
            <v>17799</v>
          </cell>
        </row>
        <row r="1050">
          <cell r="A1050" t="str">
            <v>한국기업평가</v>
          </cell>
          <cell r="B1050" t="str">
            <v>034950</v>
          </cell>
          <cell r="C1050" t="str">
            <v>2023</v>
          </cell>
          <cell r="D1050" t="str">
            <v>12</v>
          </cell>
          <cell r="E1050" t="str">
            <v>일반서비스</v>
          </cell>
          <cell r="F1050">
            <v>0.56000000000000005</v>
          </cell>
          <cell r="G1050" t="str">
            <v>-</v>
          </cell>
          <cell r="H1050">
            <v>5000</v>
          </cell>
          <cell r="I1050">
            <v>4540514</v>
          </cell>
          <cell r="J1050">
            <v>5131</v>
          </cell>
          <cell r="K1050">
            <v>94.694999999999993</v>
          </cell>
          <cell r="L1050">
            <v>22888729101</v>
          </cell>
          <cell r="M1050">
            <v>6.6</v>
          </cell>
          <cell r="N1050">
            <v>449056834600</v>
          </cell>
          <cell r="O1050">
            <v>18.059999999999999</v>
          </cell>
          <cell r="P1050">
            <v>3.71</v>
          </cell>
          <cell r="Q1050">
            <v>5477</v>
          </cell>
        </row>
        <row r="1051">
          <cell r="A1051" t="str">
            <v>한국내화</v>
          </cell>
          <cell r="B1051" t="str">
            <v>010040</v>
          </cell>
          <cell r="C1051" t="str">
            <v>2023</v>
          </cell>
          <cell r="D1051" t="str">
            <v>12</v>
          </cell>
          <cell r="E1051" t="str">
            <v>비금속</v>
          </cell>
          <cell r="F1051">
            <v>4.51</v>
          </cell>
          <cell r="G1051" t="str">
            <v>-</v>
          </cell>
          <cell r="H1051">
            <v>500</v>
          </cell>
          <cell r="I1051">
            <v>41067062</v>
          </cell>
          <cell r="J1051">
            <v>45</v>
          </cell>
          <cell r="K1051">
            <v>-10.826000000000001</v>
          </cell>
          <cell r="L1051">
            <v>1594669590</v>
          </cell>
          <cell r="M1051">
            <v>1.49</v>
          </cell>
          <cell r="N1051">
            <v>94043571980</v>
          </cell>
          <cell r="O1051">
            <v>14.77</v>
          </cell>
          <cell r="P1051">
            <v>0.45</v>
          </cell>
          <cell r="Q1051">
            <v>155</v>
          </cell>
        </row>
        <row r="1052">
          <cell r="A1052" t="str">
            <v>한국단자공업</v>
          </cell>
          <cell r="B1052" t="str">
            <v>025540</v>
          </cell>
          <cell r="C1052" t="str">
            <v>2023</v>
          </cell>
          <cell r="D1052" t="str">
            <v>12</v>
          </cell>
          <cell r="E1052" t="str">
            <v>전기·전자</v>
          </cell>
          <cell r="F1052">
            <v>1.25</v>
          </cell>
          <cell r="G1052" t="str">
            <v>-</v>
          </cell>
          <cell r="H1052">
            <v>500</v>
          </cell>
          <cell r="I1052">
            <v>10415000</v>
          </cell>
          <cell r="J1052">
            <v>700</v>
          </cell>
          <cell r="K1052">
            <v>9.9109999999999996</v>
          </cell>
          <cell r="L1052">
            <v>7220500000</v>
          </cell>
          <cell r="M1052">
            <v>1.01</v>
          </cell>
          <cell r="N1052">
            <v>645337000000</v>
          </cell>
          <cell r="O1052">
            <v>4.63</v>
          </cell>
          <cell r="P1052">
            <v>0.61</v>
          </cell>
          <cell r="Q1052">
            <v>13787</v>
          </cell>
        </row>
        <row r="1053">
          <cell r="A1053" t="str">
            <v>한국무브넥스</v>
          </cell>
          <cell r="B1053" t="str">
            <v>010100</v>
          </cell>
          <cell r="C1053" t="str">
            <v>2023</v>
          </cell>
          <cell r="D1053" t="str">
            <v>12</v>
          </cell>
          <cell r="E1053" t="str">
            <v>운송장비·부품</v>
          </cell>
          <cell r="F1053">
            <v>2.09</v>
          </cell>
          <cell r="G1053" t="str">
            <v>-</v>
          </cell>
          <cell r="H1053">
            <v>1000</v>
          </cell>
          <cell r="I1053">
            <v>30450420</v>
          </cell>
          <cell r="J1053">
            <v>100</v>
          </cell>
          <cell r="K1053">
            <v>6.0309999999999997</v>
          </cell>
          <cell r="L1053">
            <v>3045042000</v>
          </cell>
          <cell r="M1053">
            <v>1.6</v>
          </cell>
          <cell r="N1053">
            <v>127587259800</v>
          </cell>
          <cell r="O1053">
            <v>2.85</v>
          </cell>
          <cell r="P1053">
            <v>0.33</v>
          </cell>
          <cell r="Q1053">
            <v>1469</v>
          </cell>
        </row>
        <row r="1054">
          <cell r="A1054" t="str">
            <v>한국석유공업</v>
          </cell>
          <cell r="B1054" t="str">
            <v>004090</v>
          </cell>
          <cell r="C1054" t="str">
            <v>2023</v>
          </cell>
          <cell r="D1054" t="str">
            <v>12</v>
          </cell>
          <cell r="E1054" t="str">
            <v>비금속</v>
          </cell>
          <cell r="F1054">
            <v>4.51</v>
          </cell>
          <cell r="G1054" t="str">
            <v>-</v>
          </cell>
          <cell r="H1054">
            <v>500</v>
          </cell>
          <cell r="I1054">
            <v>12694120</v>
          </cell>
          <cell r="J1054">
            <v>120</v>
          </cell>
          <cell r="K1054">
            <v>9.9160000000000004</v>
          </cell>
          <cell r="L1054">
            <v>1463248800</v>
          </cell>
          <cell r="M1054">
            <v>1.1000000000000001</v>
          </cell>
          <cell r="N1054">
            <v>177717680000</v>
          </cell>
          <cell r="O1054">
            <v>13.35</v>
          </cell>
          <cell r="P1054">
            <v>0.89</v>
          </cell>
          <cell r="Q1054">
            <v>1049</v>
          </cell>
        </row>
        <row r="1055">
          <cell r="A1055" t="str">
            <v>한국수출포장공업</v>
          </cell>
          <cell r="B1055" t="str">
            <v>002200</v>
          </cell>
          <cell r="C1055" t="str">
            <v>2023</v>
          </cell>
          <cell r="D1055" t="str">
            <v>12</v>
          </cell>
          <cell r="E1055" t="str">
            <v>종이·목재</v>
          </cell>
          <cell r="F1055">
            <v>2.62</v>
          </cell>
          <cell r="G1055" t="str">
            <v>-</v>
          </cell>
          <cell r="H1055">
            <v>500</v>
          </cell>
          <cell r="I1055">
            <v>40000000</v>
          </cell>
          <cell r="J1055">
            <v>80</v>
          </cell>
          <cell r="K1055">
            <v>15.914999999999999</v>
          </cell>
          <cell r="L1055">
            <v>3030492080</v>
          </cell>
          <cell r="M1055">
            <v>2.5</v>
          </cell>
          <cell r="N1055">
            <v>117000000000</v>
          </cell>
          <cell r="O1055">
            <v>32.14</v>
          </cell>
          <cell r="P1055">
            <v>0.37</v>
          </cell>
          <cell r="Q1055">
            <v>91</v>
          </cell>
        </row>
        <row r="1056">
          <cell r="A1056" t="str">
            <v>한국쉘석유</v>
          </cell>
          <cell r="B1056" t="str">
            <v>002960</v>
          </cell>
          <cell r="C1056" t="str">
            <v>2023</v>
          </cell>
          <cell r="D1056" t="str">
            <v>12</v>
          </cell>
          <cell r="E1056" t="str">
            <v>화학</v>
          </cell>
          <cell r="F1056">
            <v>2.11</v>
          </cell>
          <cell r="G1056" t="str">
            <v>-</v>
          </cell>
          <cell r="H1056">
            <v>5000</v>
          </cell>
          <cell r="I1056">
            <v>1300000</v>
          </cell>
          <cell r="J1056">
            <v>25000</v>
          </cell>
          <cell r="K1056">
            <v>86.947000000000003</v>
          </cell>
          <cell r="L1056">
            <v>32500000000</v>
          </cell>
          <cell r="M1056">
            <v>10.3</v>
          </cell>
          <cell r="N1056">
            <v>574600000000</v>
          </cell>
          <cell r="O1056">
            <v>15.68</v>
          </cell>
          <cell r="P1056">
            <v>4.51</v>
          </cell>
          <cell r="Q1056">
            <v>28196</v>
          </cell>
        </row>
        <row r="1057">
          <cell r="A1057" t="str">
            <v>한국알콜</v>
          </cell>
          <cell r="B1057" t="str">
            <v>017890</v>
          </cell>
          <cell r="C1057" t="str">
            <v>2023</v>
          </cell>
          <cell r="D1057" t="str">
            <v>12</v>
          </cell>
          <cell r="E1057" t="str">
            <v>화학</v>
          </cell>
          <cell r="F1057">
            <v>0.48</v>
          </cell>
          <cell r="G1057" t="str">
            <v>-</v>
          </cell>
          <cell r="H1057">
            <v>500</v>
          </cell>
          <cell r="I1057">
            <v>21605760</v>
          </cell>
          <cell r="J1057">
            <v>285</v>
          </cell>
          <cell r="K1057">
            <v>28.045999999999999</v>
          </cell>
          <cell r="L1057">
            <v>4020130565</v>
          </cell>
          <cell r="M1057">
            <v>2.5</v>
          </cell>
          <cell r="N1057">
            <v>200609161580</v>
          </cell>
          <cell r="O1057">
            <v>7.9</v>
          </cell>
          <cell r="P1057">
            <v>0.38</v>
          </cell>
          <cell r="Q1057">
            <v>1193</v>
          </cell>
        </row>
        <row r="1058">
          <cell r="A1058" t="str">
            <v>한국앤컴퍼니</v>
          </cell>
          <cell r="B1058" t="str">
            <v>000240</v>
          </cell>
          <cell r="C1058" t="str">
            <v>2023</v>
          </cell>
          <cell r="D1058" t="str">
            <v>12</v>
          </cell>
          <cell r="E1058" t="str">
            <v>금융</v>
          </cell>
          <cell r="F1058">
            <v>3.86</v>
          </cell>
          <cell r="G1058" t="str">
            <v>-</v>
          </cell>
          <cell r="H1058">
            <v>500</v>
          </cell>
          <cell r="I1058">
            <v>94935240</v>
          </cell>
          <cell r="J1058">
            <v>700</v>
          </cell>
          <cell r="K1058">
            <v>35.411999999999999</v>
          </cell>
          <cell r="L1058">
            <v>66302700800</v>
          </cell>
          <cell r="M1058">
            <v>4.0999999999999996</v>
          </cell>
          <cell r="N1058">
            <v>2074334994000</v>
          </cell>
          <cell r="O1058">
            <v>5.9</v>
          </cell>
          <cell r="P1058">
            <v>0.46</v>
          </cell>
          <cell r="Q1058">
            <v>3703</v>
          </cell>
        </row>
        <row r="1059">
          <cell r="A1059" t="str">
            <v>한국자산신탁</v>
          </cell>
          <cell r="B1059" t="str">
            <v>123890</v>
          </cell>
          <cell r="C1059" t="str">
            <v>2023</v>
          </cell>
          <cell r="D1059" t="str">
            <v>12</v>
          </cell>
          <cell r="E1059" t="str">
            <v>금융</v>
          </cell>
          <cell r="F1059">
            <v>3.86</v>
          </cell>
          <cell r="G1059" t="str">
            <v>-</v>
          </cell>
          <cell r="H1059">
            <v>500</v>
          </cell>
          <cell r="I1059">
            <v>123977752</v>
          </cell>
          <cell r="J1059">
            <v>220</v>
          </cell>
          <cell r="K1059">
            <v>20.765000000000001</v>
          </cell>
          <cell r="L1059">
            <v>26920752100</v>
          </cell>
          <cell r="M1059">
            <v>6.8</v>
          </cell>
          <cell r="N1059">
            <v>295533031290</v>
          </cell>
          <cell r="O1059">
            <v>7.89</v>
          </cell>
          <cell r="P1059">
            <v>0.28000000000000003</v>
          </cell>
          <cell r="Q1059">
            <v>306</v>
          </cell>
        </row>
        <row r="1060">
          <cell r="A1060" t="str">
            <v>한국전자인증</v>
          </cell>
          <cell r="B1060" t="str">
            <v>041460</v>
          </cell>
          <cell r="C1060" t="str">
            <v>2023</v>
          </cell>
          <cell r="D1060" t="str">
            <v>12</v>
          </cell>
          <cell r="E1060" t="str">
            <v>소프트웨어</v>
          </cell>
          <cell r="F1060">
            <v>0.55000000000000004</v>
          </cell>
          <cell r="G1060" t="str">
            <v>-</v>
          </cell>
          <cell r="H1060">
            <v>500</v>
          </cell>
          <cell r="I1060">
            <v>19000000</v>
          </cell>
          <cell r="J1060">
            <v>70</v>
          </cell>
          <cell r="K1060">
            <v>55.786000000000001</v>
          </cell>
          <cell r="L1060">
            <v>1324916250</v>
          </cell>
          <cell r="M1060">
            <v>1.5</v>
          </cell>
          <cell r="N1060">
            <v>80655000000</v>
          </cell>
          <cell r="O1060">
            <v>20.309999999999999</v>
          </cell>
          <cell r="P1060">
            <v>1.33</v>
          </cell>
          <cell r="Q1060">
            <v>209</v>
          </cell>
        </row>
        <row r="1061">
          <cell r="A1061" t="str">
            <v>한국전자홀딩스</v>
          </cell>
          <cell r="B1061" t="str">
            <v>006200</v>
          </cell>
          <cell r="C1061" t="str">
            <v>2023</v>
          </cell>
          <cell r="D1061" t="str">
            <v>12</v>
          </cell>
          <cell r="E1061" t="str">
            <v>금융</v>
          </cell>
          <cell r="F1061">
            <v>3.86</v>
          </cell>
          <cell r="G1061" t="str">
            <v>-</v>
          </cell>
          <cell r="H1061">
            <v>500</v>
          </cell>
          <cell r="I1061">
            <v>46803136</v>
          </cell>
          <cell r="J1061">
            <v>20</v>
          </cell>
          <cell r="K1061">
            <v>-3.0449999999999999</v>
          </cell>
          <cell r="L1061">
            <v>877117740</v>
          </cell>
          <cell r="M1061">
            <v>2.2000000000000002</v>
          </cell>
          <cell r="N1061">
            <v>34306698688</v>
          </cell>
          <cell r="O1061">
            <v>6.54</v>
          </cell>
          <cell r="P1061">
            <v>0.22</v>
          </cell>
          <cell r="Q1061">
            <v>112</v>
          </cell>
        </row>
        <row r="1062">
          <cell r="A1062" t="str">
            <v>한국정보인증</v>
          </cell>
          <cell r="B1062" t="str">
            <v>053300</v>
          </cell>
          <cell r="C1062" t="str">
            <v>2023</v>
          </cell>
          <cell r="D1062" t="str">
            <v>12</v>
          </cell>
          <cell r="E1062" t="str">
            <v>소프트웨어</v>
          </cell>
          <cell r="F1062">
            <v>0.55000000000000004</v>
          </cell>
          <cell r="G1062" t="str">
            <v>-</v>
          </cell>
          <cell r="H1062">
            <v>500</v>
          </cell>
          <cell r="I1062">
            <v>41776331</v>
          </cell>
          <cell r="J1062">
            <v>70</v>
          </cell>
          <cell r="K1062">
            <v>28.068999999999999</v>
          </cell>
          <cell r="L1062">
            <v>2828508200</v>
          </cell>
          <cell r="M1062">
            <v>1.3</v>
          </cell>
          <cell r="N1062">
            <v>298787181440</v>
          </cell>
          <cell r="O1062">
            <v>25.69</v>
          </cell>
          <cell r="P1062">
            <v>1.52</v>
          </cell>
          <cell r="Q1062">
            <v>274</v>
          </cell>
        </row>
        <row r="1063">
          <cell r="A1063" t="str">
            <v>한국종합기술</v>
          </cell>
          <cell r="B1063" t="str">
            <v>023350</v>
          </cell>
          <cell r="C1063" t="str">
            <v>2023</v>
          </cell>
          <cell r="D1063" t="str">
            <v>12</v>
          </cell>
          <cell r="E1063" t="str">
            <v>일반서비스</v>
          </cell>
          <cell r="F1063">
            <v>0.87</v>
          </cell>
          <cell r="G1063" t="str">
            <v>-</v>
          </cell>
          <cell r="H1063">
            <v>500</v>
          </cell>
          <cell r="I1063">
            <v>10950000</v>
          </cell>
          <cell r="J1063">
            <v>100</v>
          </cell>
          <cell r="K1063">
            <v>7.798</v>
          </cell>
          <cell r="L1063">
            <v>1040391500</v>
          </cell>
          <cell r="M1063">
            <v>1.8</v>
          </cell>
          <cell r="N1063">
            <v>55516500000</v>
          </cell>
          <cell r="O1063">
            <v>8.4600000000000009</v>
          </cell>
          <cell r="P1063">
            <v>0.34</v>
          </cell>
          <cell r="Q1063">
            <v>599</v>
          </cell>
        </row>
        <row r="1064">
          <cell r="A1064" t="str">
            <v>한국주철관공업</v>
          </cell>
          <cell r="B1064" t="str">
            <v>000970</v>
          </cell>
          <cell r="C1064" t="str">
            <v>2023</v>
          </cell>
          <cell r="D1064" t="str">
            <v>12</v>
          </cell>
          <cell r="E1064" t="str">
            <v>금속</v>
          </cell>
          <cell r="F1064">
            <v>2.37</v>
          </cell>
          <cell r="G1064" t="str">
            <v>-</v>
          </cell>
          <cell r="H1064">
            <v>500</v>
          </cell>
          <cell r="I1064">
            <v>22800500</v>
          </cell>
          <cell r="J1064">
            <v>400</v>
          </cell>
          <cell r="K1064">
            <v>49.395000000000003</v>
          </cell>
          <cell r="L1064">
            <v>8604552000</v>
          </cell>
          <cell r="M1064">
            <v>5.6</v>
          </cell>
          <cell r="N1064">
            <v>164619610000</v>
          </cell>
          <cell r="O1064">
            <v>11.39</v>
          </cell>
          <cell r="P1064">
            <v>0.44</v>
          </cell>
          <cell r="Q1064">
            <v>634</v>
          </cell>
        </row>
        <row r="1065">
          <cell r="A1065" t="str">
            <v>한국철강</v>
          </cell>
          <cell r="B1065" t="str">
            <v>104700</v>
          </cell>
          <cell r="C1065" t="str">
            <v>2023</v>
          </cell>
          <cell r="D1065" t="str">
            <v>12</v>
          </cell>
          <cell r="E1065" t="str">
            <v>금속</v>
          </cell>
          <cell r="F1065">
            <v>2.37</v>
          </cell>
          <cell r="G1065" t="str">
            <v>-</v>
          </cell>
          <cell r="H1065">
            <v>1000</v>
          </cell>
          <cell r="I1065">
            <v>42450000</v>
          </cell>
          <cell r="J1065">
            <v>400</v>
          </cell>
          <cell r="K1065">
            <v>22.777999999999999</v>
          </cell>
          <cell r="L1065">
            <v>15529808800</v>
          </cell>
          <cell r="M1065">
            <v>6.1</v>
          </cell>
          <cell r="N1065">
            <v>324040500000</v>
          </cell>
          <cell r="O1065">
            <v>13.49</v>
          </cell>
          <cell r="P1065">
            <v>0.36</v>
          </cell>
          <cell r="Q1065">
            <v>659</v>
          </cell>
        </row>
        <row r="1066">
          <cell r="A1066" t="str">
            <v>한국카본</v>
          </cell>
          <cell r="B1066" t="str">
            <v>017960</v>
          </cell>
          <cell r="C1066" t="str">
            <v>2023</v>
          </cell>
          <cell r="D1066" t="str">
            <v>12</v>
          </cell>
          <cell r="E1066" t="str">
            <v>기계·장비</v>
          </cell>
          <cell r="F1066">
            <v>1.1299999999999999</v>
          </cell>
          <cell r="G1066" t="str">
            <v>-</v>
          </cell>
          <cell r="H1066">
            <v>500</v>
          </cell>
          <cell r="I1066">
            <v>51908452</v>
          </cell>
          <cell r="J1066">
            <v>110</v>
          </cell>
          <cell r="K1066">
            <v>-40.255000000000003</v>
          </cell>
          <cell r="L1066">
            <v>5413952060</v>
          </cell>
          <cell r="M1066">
            <v>1</v>
          </cell>
          <cell r="N1066">
            <v>1585803208600</v>
          </cell>
          <cell r="O1066">
            <v>73.97</v>
          </cell>
          <cell r="P1066">
            <v>3.17</v>
          </cell>
          <cell r="Q1066">
            <v>413</v>
          </cell>
        </row>
        <row r="1067">
          <cell r="A1067" t="str">
            <v>한국캐피탈</v>
          </cell>
          <cell r="B1067" t="str">
            <v>023760</v>
          </cell>
          <cell r="C1067" t="str">
            <v>2023</v>
          </cell>
          <cell r="D1067" t="str">
            <v>12</v>
          </cell>
          <cell r="E1067" t="str">
            <v>금융</v>
          </cell>
          <cell r="F1067">
            <v>0.34</v>
          </cell>
          <cell r="G1067" t="str">
            <v>-</v>
          </cell>
          <cell r="H1067">
            <v>500</v>
          </cell>
          <cell r="I1067">
            <v>315609576</v>
          </cell>
          <cell r="J1067">
            <v>28</v>
          </cell>
          <cell r="K1067">
            <v>13.225</v>
          </cell>
          <cell r="L1067">
            <v>8753068100</v>
          </cell>
          <cell r="M1067">
            <v>4.7</v>
          </cell>
          <cell r="N1067">
            <v>245859859704</v>
          </cell>
          <cell r="O1067">
            <v>3.42</v>
          </cell>
          <cell r="P1067">
            <v>0.36</v>
          </cell>
          <cell r="Q1067">
            <v>228</v>
          </cell>
        </row>
        <row r="1068">
          <cell r="A1068" t="str">
            <v>한국컴퓨터</v>
          </cell>
          <cell r="B1068" t="str">
            <v>054040</v>
          </cell>
          <cell r="C1068" t="str">
            <v>2023</v>
          </cell>
          <cell r="D1068" t="str">
            <v>12</v>
          </cell>
          <cell r="E1068" t="str">
            <v>IT부품</v>
          </cell>
          <cell r="F1068">
            <v>0.66</v>
          </cell>
          <cell r="G1068" t="str">
            <v>-</v>
          </cell>
          <cell r="H1068">
            <v>500</v>
          </cell>
          <cell r="I1068">
            <v>16071290</v>
          </cell>
          <cell r="J1068">
            <v>300</v>
          </cell>
          <cell r="K1068">
            <v>19.547000000000001</v>
          </cell>
          <cell r="L1068">
            <v>4240777500</v>
          </cell>
          <cell r="M1068">
            <v>5.53</v>
          </cell>
          <cell r="N1068">
            <v>82767143500</v>
          </cell>
          <cell r="O1068">
            <v>5.26</v>
          </cell>
          <cell r="P1068">
            <v>0.45</v>
          </cell>
          <cell r="Q1068">
            <v>980</v>
          </cell>
        </row>
        <row r="1069">
          <cell r="A1069" t="str">
            <v>한국콜마</v>
          </cell>
          <cell r="B1069" t="str">
            <v>161890</v>
          </cell>
          <cell r="C1069" t="str">
            <v>2023</v>
          </cell>
          <cell r="D1069" t="str">
            <v>12</v>
          </cell>
          <cell r="E1069" t="str">
            <v>화학</v>
          </cell>
          <cell r="F1069">
            <v>2.11</v>
          </cell>
          <cell r="G1069" t="str">
            <v>-</v>
          </cell>
          <cell r="H1069">
            <v>500</v>
          </cell>
          <cell r="I1069">
            <v>22881180</v>
          </cell>
          <cell r="J1069">
            <v>600</v>
          </cell>
          <cell r="K1069">
            <v>54.610999999999997</v>
          </cell>
          <cell r="L1069">
            <v>13728708000</v>
          </cell>
          <cell r="M1069">
            <v>1.1000000000000001</v>
          </cell>
          <cell r="N1069">
            <v>1881324636900</v>
          </cell>
          <cell r="O1069">
            <v>20.81</v>
          </cell>
          <cell r="P1069">
            <v>2.37</v>
          </cell>
          <cell r="Q1069">
            <v>3830</v>
          </cell>
        </row>
        <row r="1070">
          <cell r="A1070" t="str">
            <v>한국큐빅</v>
          </cell>
          <cell r="B1070" t="str">
            <v>021650</v>
          </cell>
          <cell r="C1070" t="str">
            <v>2023</v>
          </cell>
          <cell r="D1070" t="str">
            <v>12</v>
          </cell>
          <cell r="E1070" t="str">
            <v>화학</v>
          </cell>
          <cell r="F1070">
            <v>0.48</v>
          </cell>
          <cell r="G1070" t="str">
            <v>-</v>
          </cell>
          <cell r="H1070">
            <v>500</v>
          </cell>
          <cell r="I1070">
            <v>16350563</v>
          </cell>
          <cell r="J1070">
            <v>70</v>
          </cell>
          <cell r="K1070">
            <v>13.766</v>
          </cell>
          <cell r="L1070">
            <v>1137506230</v>
          </cell>
          <cell r="M1070">
            <v>2.4</v>
          </cell>
          <cell r="N1070">
            <v>39731868090</v>
          </cell>
          <cell r="O1070">
            <v>4.07</v>
          </cell>
          <cell r="P1070">
            <v>0.42</v>
          </cell>
          <cell r="Q1070">
            <v>597</v>
          </cell>
        </row>
        <row r="1071">
          <cell r="A1071" t="str">
            <v>한국타이어앤테크놀로지</v>
          </cell>
          <cell r="B1071" t="str">
            <v>161390</v>
          </cell>
          <cell r="C1071" t="str">
            <v>2023</v>
          </cell>
          <cell r="D1071" t="str">
            <v>12</v>
          </cell>
          <cell r="E1071" t="str">
            <v>화학</v>
          </cell>
          <cell r="F1071">
            <v>2.11</v>
          </cell>
          <cell r="G1071" t="str">
            <v>-</v>
          </cell>
          <cell r="H1071">
            <v>500</v>
          </cell>
          <cell r="I1071">
            <v>123875069</v>
          </cell>
          <cell r="J1071">
            <v>1300</v>
          </cell>
          <cell r="K1071">
            <v>21.76</v>
          </cell>
          <cell r="L1071">
            <v>158585378900</v>
          </cell>
          <cell r="M1071">
            <v>2.9</v>
          </cell>
          <cell r="N1071">
            <v>4924033992750</v>
          </cell>
          <cell r="O1071">
            <v>4.3499999999999996</v>
          </cell>
          <cell r="P1071">
            <v>0.44</v>
          </cell>
          <cell r="Q1071">
            <v>9137</v>
          </cell>
        </row>
        <row r="1072">
          <cell r="A1072" t="str">
            <v>한국토지신탁</v>
          </cell>
          <cell r="B1072" t="str">
            <v>034830</v>
          </cell>
          <cell r="C1072" t="str">
            <v>2023</v>
          </cell>
          <cell r="D1072" t="str">
            <v>12</v>
          </cell>
          <cell r="E1072" t="str">
            <v>금융</v>
          </cell>
          <cell r="F1072">
            <v>3.86</v>
          </cell>
          <cell r="G1072" t="str">
            <v>-</v>
          </cell>
          <cell r="H1072">
            <v>1000</v>
          </cell>
          <cell r="I1072">
            <v>252489230</v>
          </cell>
          <cell r="J1072">
            <v>70</v>
          </cell>
          <cell r="K1072">
            <v>-196.88399999999999</v>
          </cell>
          <cell r="L1072">
            <v>15081305610</v>
          </cell>
          <cell r="M1072">
            <v>5.8</v>
          </cell>
          <cell r="N1072">
            <v>309551795980</v>
          </cell>
          <cell r="O1072" t="str">
            <v>-</v>
          </cell>
          <cell r="P1072">
            <v>0.28000000000000003</v>
          </cell>
          <cell r="Q1072" t="str">
            <v>-</v>
          </cell>
        </row>
        <row r="1073">
          <cell r="A1073" t="str">
            <v>한국파마</v>
          </cell>
          <cell r="B1073" t="str">
            <v>032300</v>
          </cell>
          <cell r="C1073" t="str">
            <v>2023</v>
          </cell>
          <cell r="D1073" t="str">
            <v>12</v>
          </cell>
          <cell r="E1073" t="str">
            <v>제약</v>
          </cell>
          <cell r="F1073">
            <v>0.41</v>
          </cell>
          <cell r="G1073" t="str">
            <v>-</v>
          </cell>
          <cell r="H1073">
            <v>500</v>
          </cell>
          <cell r="I1073">
            <v>10906701</v>
          </cell>
          <cell r="J1073">
            <v>50</v>
          </cell>
          <cell r="K1073">
            <v>649.20799999999997</v>
          </cell>
          <cell r="L1073">
            <v>545335050</v>
          </cell>
          <cell r="M1073">
            <v>0.2</v>
          </cell>
          <cell r="N1073">
            <v>161964509850</v>
          </cell>
          <cell r="O1073">
            <v>42.67</v>
          </cell>
          <cell r="P1073">
            <v>2.27</v>
          </cell>
          <cell r="Q1073">
            <v>348</v>
          </cell>
        </row>
        <row r="1074">
          <cell r="A1074" t="str">
            <v>한국팩키지</v>
          </cell>
          <cell r="B1074" t="str">
            <v>037230</v>
          </cell>
          <cell r="C1074" t="str">
            <v>2023</v>
          </cell>
          <cell r="D1074" t="str">
            <v>12</v>
          </cell>
          <cell r="E1074" t="str">
            <v>종이·목재</v>
          </cell>
          <cell r="F1074">
            <v>0.4</v>
          </cell>
          <cell r="G1074" t="str">
            <v>-</v>
          </cell>
          <cell r="H1074">
            <v>500</v>
          </cell>
          <cell r="I1074">
            <v>29800327</v>
          </cell>
          <cell r="J1074">
            <v>40</v>
          </cell>
          <cell r="K1074">
            <v>29.145</v>
          </cell>
          <cell r="L1074">
            <v>1192013080</v>
          </cell>
          <cell r="M1074">
            <v>1.9</v>
          </cell>
          <cell r="N1074">
            <v>61090670350</v>
          </cell>
          <cell r="O1074">
            <v>48.81</v>
          </cell>
          <cell r="P1074">
            <v>0.56999999999999995</v>
          </cell>
          <cell r="Q1074">
            <v>42</v>
          </cell>
        </row>
        <row r="1075">
          <cell r="A1075" t="str">
            <v>한국항공우주</v>
          </cell>
          <cell r="B1075" t="str">
            <v>047810</v>
          </cell>
          <cell r="C1075" t="str">
            <v>2023</v>
          </cell>
          <cell r="D1075" t="str">
            <v>12</v>
          </cell>
          <cell r="E1075" t="str">
            <v>운송장비·부품</v>
          </cell>
          <cell r="F1075">
            <v>2.09</v>
          </cell>
          <cell r="G1075" t="str">
            <v>-</v>
          </cell>
          <cell r="H1075">
            <v>5000</v>
          </cell>
          <cell r="I1075">
            <v>97475107</v>
          </cell>
          <cell r="J1075">
            <v>500</v>
          </cell>
          <cell r="K1075">
            <v>22.013000000000002</v>
          </cell>
          <cell r="L1075">
            <v>48737553500</v>
          </cell>
          <cell r="M1075">
            <v>1</v>
          </cell>
          <cell r="N1075">
            <v>8860487226300</v>
          </cell>
          <cell r="O1075">
            <v>51.5</v>
          </cell>
          <cell r="P1075">
            <v>5.19</v>
          </cell>
          <cell r="Q1075">
            <v>1765</v>
          </cell>
        </row>
        <row r="1076">
          <cell r="A1076" t="str">
            <v>한국화장품제조</v>
          </cell>
          <cell r="B1076" t="str">
            <v>003350</v>
          </cell>
          <cell r="C1076" t="str">
            <v>2023</v>
          </cell>
          <cell r="D1076" t="str">
            <v>12</v>
          </cell>
          <cell r="E1076" t="str">
            <v>화학</v>
          </cell>
          <cell r="F1076">
            <v>2.11</v>
          </cell>
          <cell r="G1076" t="str">
            <v>-</v>
          </cell>
          <cell r="H1076">
            <v>500</v>
          </cell>
          <cell r="I1076">
            <v>4532000</v>
          </cell>
          <cell r="J1076">
            <v>100</v>
          </cell>
          <cell r="K1076">
            <v>4.9790000000000001</v>
          </cell>
          <cell r="L1076">
            <v>362500700</v>
          </cell>
          <cell r="M1076">
            <v>0.43</v>
          </cell>
          <cell r="N1076">
            <v>288235200000</v>
          </cell>
          <cell r="O1076">
            <v>9.9700000000000006</v>
          </cell>
          <cell r="P1076">
            <v>3.11</v>
          </cell>
          <cell r="Q1076">
            <v>6382</v>
          </cell>
        </row>
        <row r="1077">
          <cell r="A1077" t="str">
            <v>한글과컴퓨터</v>
          </cell>
          <cell r="B1077" t="str">
            <v>030520</v>
          </cell>
          <cell r="C1077" t="str">
            <v>2023</v>
          </cell>
          <cell r="D1077" t="str">
            <v>12</v>
          </cell>
          <cell r="E1077" t="str">
            <v>소프트웨어</v>
          </cell>
          <cell r="F1077">
            <v>0.55000000000000004</v>
          </cell>
          <cell r="G1077" t="str">
            <v>-</v>
          </cell>
          <cell r="H1077">
            <v>500</v>
          </cell>
          <cell r="I1077">
            <v>24179744</v>
          </cell>
          <cell r="J1077">
            <v>410</v>
          </cell>
          <cell r="K1077">
            <v>-35.6</v>
          </cell>
          <cell r="L1077">
            <v>9789059550</v>
          </cell>
          <cell r="M1077">
            <v>2.89</v>
          </cell>
          <cell r="N1077">
            <v>616583472000</v>
          </cell>
          <cell r="O1077">
            <v>44.19</v>
          </cell>
          <cell r="P1077">
            <v>1.76</v>
          </cell>
          <cell r="Q1077">
            <v>577</v>
          </cell>
        </row>
        <row r="1078">
          <cell r="A1078" t="str">
            <v>한네트</v>
          </cell>
          <cell r="B1078" t="str">
            <v>052600</v>
          </cell>
          <cell r="C1078" t="str">
            <v>2023</v>
          </cell>
          <cell r="D1078" t="str">
            <v>12</v>
          </cell>
          <cell r="E1078" t="str">
            <v>통신서비스</v>
          </cell>
          <cell r="F1078">
            <v>1.04</v>
          </cell>
          <cell r="G1078" t="str">
            <v>-</v>
          </cell>
          <cell r="H1078">
            <v>500</v>
          </cell>
          <cell r="I1078">
            <v>11563700</v>
          </cell>
          <cell r="J1078">
            <v>150</v>
          </cell>
          <cell r="K1078">
            <v>70.396000000000001</v>
          </cell>
          <cell r="L1078">
            <v>1734555000</v>
          </cell>
          <cell r="M1078">
            <v>3</v>
          </cell>
          <cell r="N1078">
            <v>51921013000</v>
          </cell>
          <cell r="O1078">
            <v>15.17</v>
          </cell>
          <cell r="P1078">
            <v>1.38</v>
          </cell>
          <cell r="Q1078">
            <v>296</v>
          </cell>
        </row>
        <row r="1079">
          <cell r="A1079" t="str">
            <v>한농화성</v>
          </cell>
          <cell r="B1079" t="str">
            <v>011500</v>
          </cell>
          <cell r="C1079" t="str">
            <v>2023</v>
          </cell>
          <cell r="D1079" t="str">
            <v>12</v>
          </cell>
          <cell r="E1079" t="str">
            <v>화학</v>
          </cell>
          <cell r="F1079">
            <v>2.11</v>
          </cell>
          <cell r="G1079" t="str">
            <v>-</v>
          </cell>
          <cell r="H1079">
            <v>500</v>
          </cell>
          <cell r="I1079">
            <v>15637042</v>
          </cell>
          <cell r="J1079">
            <v>120</v>
          </cell>
          <cell r="K1079">
            <v>14.802</v>
          </cell>
          <cell r="L1079">
            <v>1835282400</v>
          </cell>
          <cell r="M1079">
            <v>0.7</v>
          </cell>
          <cell r="N1079">
            <v>242217780580</v>
          </cell>
          <cell r="O1079">
            <v>52.69</v>
          </cell>
          <cell r="P1079">
            <v>1.44</v>
          </cell>
          <cell r="Q1079">
            <v>294</v>
          </cell>
        </row>
        <row r="1080">
          <cell r="A1080" t="str">
            <v>한독</v>
          </cell>
          <cell r="B1080" t="str">
            <v>002390</v>
          </cell>
          <cell r="C1080" t="str">
            <v>2023</v>
          </cell>
          <cell r="D1080" t="str">
            <v>12</v>
          </cell>
          <cell r="E1080" t="str">
            <v>제약</v>
          </cell>
          <cell r="F1080">
            <v>0.23</v>
          </cell>
          <cell r="G1080" t="str">
            <v>-</v>
          </cell>
          <cell r="H1080">
            <v>500</v>
          </cell>
          <cell r="I1080">
            <v>13763533</v>
          </cell>
          <cell r="J1080">
            <v>300</v>
          </cell>
          <cell r="K1080">
            <v>-14.268000000000001</v>
          </cell>
          <cell r="L1080">
            <v>4129059900</v>
          </cell>
          <cell r="M1080">
            <v>2.2000000000000002</v>
          </cell>
          <cell r="N1080">
            <v>170117267880</v>
          </cell>
          <cell r="O1080" t="str">
            <v>-</v>
          </cell>
          <cell r="P1080">
            <v>0.59</v>
          </cell>
          <cell r="Q1080" t="str">
            <v>-</v>
          </cell>
        </row>
        <row r="1081">
          <cell r="A1081" t="str">
            <v>한독크린텍</v>
          </cell>
          <cell r="B1081" t="str">
            <v>256150</v>
          </cell>
          <cell r="C1081" t="str">
            <v>2023</v>
          </cell>
          <cell r="D1081" t="str">
            <v>12</v>
          </cell>
          <cell r="E1081" t="str">
            <v>기계·장비</v>
          </cell>
          <cell r="F1081">
            <v>0.49</v>
          </cell>
          <cell r="G1081" t="str">
            <v>-</v>
          </cell>
          <cell r="H1081">
            <v>500</v>
          </cell>
          <cell r="I1081">
            <v>8395000</v>
          </cell>
          <cell r="J1081">
            <v>250</v>
          </cell>
          <cell r="K1081">
            <v>37.473999999999997</v>
          </cell>
          <cell r="L1081">
            <v>2001839250</v>
          </cell>
          <cell r="M1081">
            <v>3.3</v>
          </cell>
          <cell r="N1081">
            <v>49194700000</v>
          </cell>
          <cell r="O1081">
            <v>12.79</v>
          </cell>
          <cell r="P1081">
            <v>0.8</v>
          </cell>
          <cell r="Q1081">
            <v>458</v>
          </cell>
        </row>
        <row r="1082">
          <cell r="A1082" t="str">
            <v>한라IMS</v>
          </cell>
          <cell r="B1082" t="str">
            <v>092460</v>
          </cell>
          <cell r="C1082" t="str">
            <v>2023</v>
          </cell>
          <cell r="D1082" t="str">
            <v>12</v>
          </cell>
          <cell r="E1082" t="str">
            <v>운송장비·부품</v>
          </cell>
          <cell r="F1082">
            <v>0.89</v>
          </cell>
          <cell r="G1082" t="str">
            <v>-</v>
          </cell>
          <cell r="H1082">
            <v>500</v>
          </cell>
          <cell r="I1082">
            <v>17109680</v>
          </cell>
          <cell r="J1082">
            <v>300</v>
          </cell>
          <cell r="K1082">
            <v>6.8460000000000001</v>
          </cell>
          <cell r="L1082">
            <v>4903104000</v>
          </cell>
          <cell r="M1082">
            <v>4.5</v>
          </cell>
          <cell r="N1082">
            <v>200183256000</v>
          </cell>
          <cell r="O1082">
            <v>13.95</v>
          </cell>
          <cell r="P1082">
            <v>1.1100000000000001</v>
          </cell>
          <cell r="Q1082">
            <v>839</v>
          </cell>
        </row>
        <row r="1083">
          <cell r="A1083" t="str">
            <v>한미글로벌</v>
          </cell>
          <cell r="B1083" t="str">
            <v>053690</v>
          </cell>
          <cell r="C1083" t="str">
            <v>2023</v>
          </cell>
          <cell r="D1083" t="str">
            <v>12</v>
          </cell>
          <cell r="E1083" t="str">
            <v>일반서비스</v>
          </cell>
          <cell r="F1083">
            <v>0.87</v>
          </cell>
          <cell r="G1083" t="str">
            <v>-</v>
          </cell>
          <cell r="H1083">
            <v>500</v>
          </cell>
          <cell r="I1083">
            <v>10957550</v>
          </cell>
          <cell r="J1083">
            <v>400</v>
          </cell>
          <cell r="K1083">
            <v>24.407</v>
          </cell>
          <cell r="L1083">
            <v>4068620000</v>
          </cell>
          <cell r="M1083">
            <v>1.96</v>
          </cell>
          <cell r="N1083">
            <v>227917040000</v>
          </cell>
          <cell r="O1083">
            <v>10.56</v>
          </cell>
          <cell r="P1083">
            <v>1.03</v>
          </cell>
          <cell r="Q1083">
            <v>1970</v>
          </cell>
        </row>
        <row r="1084">
          <cell r="A1084" t="str">
            <v>한미반도체</v>
          </cell>
          <cell r="B1084" t="str">
            <v>042700</v>
          </cell>
          <cell r="C1084" t="str">
            <v>2023</v>
          </cell>
          <cell r="D1084" t="str">
            <v>12</v>
          </cell>
          <cell r="E1084" t="str">
            <v>기계·장비</v>
          </cell>
          <cell r="F1084">
            <v>1.1299999999999999</v>
          </cell>
          <cell r="G1084" t="str">
            <v>-</v>
          </cell>
          <cell r="H1084">
            <v>100</v>
          </cell>
          <cell r="I1084">
            <v>97339302</v>
          </cell>
          <cell r="J1084">
            <v>420</v>
          </cell>
          <cell r="K1084">
            <v>15.167</v>
          </cell>
          <cell r="L1084">
            <v>40521474840</v>
          </cell>
          <cell r="M1084">
            <v>0.6</v>
          </cell>
          <cell r="N1084">
            <v>8864034600000</v>
          </cell>
          <cell r="O1084">
            <v>58.53</v>
          </cell>
          <cell r="P1084">
            <v>16.32</v>
          </cell>
          <cell r="Q1084">
            <v>1589</v>
          </cell>
        </row>
        <row r="1085">
          <cell r="A1085" t="str">
            <v>한미사이언스</v>
          </cell>
          <cell r="B1085" t="str">
            <v>008930</v>
          </cell>
          <cell r="C1085" t="str">
            <v>2023</v>
          </cell>
          <cell r="D1085" t="str">
            <v>12</v>
          </cell>
          <cell r="E1085" t="str">
            <v>금융</v>
          </cell>
          <cell r="F1085">
            <v>3.86</v>
          </cell>
          <cell r="G1085" t="str">
            <v>-</v>
          </cell>
          <cell r="H1085">
            <v>500</v>
          </cell>
          <cell r="I1085">
            <v>69956940</v>
          </cell>
          <cell r="J1085">
            <v>200</v>
          </cell>
          <cell r="K1085">
            <v>11.773</v>
          </cell>
          <cell r="L1085">
            <v>13552732600</v>
          </cell>
          <cell r="M1085">
            <v>0.53</v>
          </cell>
          <cell r="N1085">
            <v>2862186367500</v>
          </cell>
          <cell r="O1085">
            <v>47.67</v>
          </cell>
          <cell r="P1085">
            <v>3.37</v>
          </cell>
          <cell r="Q1085">
            <v>878</v>
          </cell>
        </row>
        <row r="1086">
          <cell r="A1086" t="str">
            <v>한미약품</v>
          </cell>
          <cell r="B1086" t="str">
            <v>128940</v>
          </cell>
          <cell r="C1086" t="str">
            <v>2023</v>
          </cell>
          <cell r="D1086" t="str">
            <v>12</v>
          </cell>
          <cell r="E1086" t="str">
            <v>제약</v>
          </cell>
          <cell r="F1086">
            <v>0.23</v>
          </cell>
          <cell r="G1086" t="str">
            <v>-</v>
          </cell>
          <cell r="H1086">
            <v>2500</v>
          </cell>
          <cell r="I1086">
            <v>12562158</v>
          </cell>
          <cell r="J1086">
            <v>500</v>
          </cell>
          <cell r="K1086">
            <v>3.762</v>
          </cell>
          <cell r="L1086">
            <v>6220847500</v>
          </cell>
          <cell r="M1086">
            <v>0.2</v>
          </cell>
          <cell r="N1086">
            <v>3580671984500</v>
          </cell>
          <cell r="O1086">
            <v>29.22</v>
          </cell>
          <cell r="P1086">
            <v>3.27</v>
          </cell>
          <cell r="Q1086">
            <v>9567</v>
          </cell>
        </row>
        <row r="1087">
          <cell r="A1087" t="str">
            <v>한샘</v>
          </cell>
          <cell r="B1087" t="str">
            <v>009240</v>
          </cell>
          <cell r="C1087" t="str">
            <v>2023</v>
          </cell>
          <cell r="D1087" t="str">
            <v>12</v>
          </cell>
          <cell r="E1087" t="str">
            <v>유통</v>
          </cell>
          <cell r="F1087">
            <v>2.13</v>
          </cell>
          <cell r="G1087" t="str">
            <v>-</v>
          </cell>
          <cell r="H1087">
            <v>1000</v>
          </cell>
          <cell r="I1087">
            <v>23533928</v>
          </cell>
          <cell r="J1087">
            <v>4500</v>
          </cell>
          <cell r="K1087">
            <v>-120.18600000000001</v>
          </cell>
          <cell r="L1087">
            <v>74701449000</v>
          </cell>
          <cell r="M1087">
            <v>8.5</v>
          </cell>
          <cell r="N1087">
            <v>1050789885200</v>
          </cell>
          <cell r="O1087">
            <v>4.87</v>
          </cell>
          <cell r="P1087">
            <v>2.11</v>
          </cell>
          <cell r="Q1087">
            <v>9171</v>
          </cell>
        </row>
        <row r="1088">
          <cell r="A1088" t="str">
            <v>한섬</v>
          </cell>
          <cell r="B1088" t="str">
            <v>020000</v>
          </cell>
          <cell r="C1088" t="str">
            <v>2023</v>
          </cell>
          <cell r="D1088" t="str">
            <v>12</v>
          </cell>
          <cell r="E1088" t="str">
            <v>섬유·의류</v>
          </cell>
          <cell r="F1088">
            <v>2.34</v>
          </cell>
          <cell r="G1088" t="str">
            <v>-</v>
          </cell>
          <cell r="H1088">
            <v>500</v>
          </cell>
          <cell r="I1088">
            <v>24630000</v>
          </cell>
          <cell r="J1088">
            <v>750</v>
          </cell>
          <cell r="K1088">
            <v>20.346</v>
          </cell>
          <cell r="L1088">
            <v>16477195500</v>
          </cell>
          <cell r="M1088">
            <v>3.86</v>
          </cell>
          <cell r="N1088">
            <v>338585602230</v>
          </cell>
          <cell r="O1088">
            <v>7.27</v>
          </cell>
          <cell r="P1088">
            <v>0.23</v>
          </cell>
          <cell r="Q1088">
            <v>2077</v>
          </cell>
        </row>
        <row r="1089">
          <cell r="A1089" t="str">
            <v>한세실업</v>
          </cell>
          <cell r="B1089" t="str">
            <v>105630</v>
          </cell>
          <cell r="C1089" t="str">
            <v>2023</v>
          </cell>
          <cell r="D1089" t="str">
            <v>12</v>
          </cell>
          <cell r="E1089" t="str">
            <v>섬유·의류</v>
          </cell>
          <cell r="F1089">
            <v>2.34</v>
          </cell>
          <cell r="G1089" t="str">
            <v>-</v>
          </cell>
          <cell r="H1089">
            <v>500</v>
          </cell>
          <cell r="I1089">
            <v>40000000</v>
          </cell>
          <cell r="J1089">
            <v>500</v>
          </cell>
          <cell r="K1089">
            <v>17.576000000000001</v>
          </cell>
          <cell r="L1089">
            <v>19691419500</v>
          </cell>
          <cell r="M1089">
            <v>2.2599999999999998</v>
          </cell>
          <cell r="N1089">
            <v>407600000000</v>
          </cell>
          <cell r="O1089">
            <v>6.91</v>
          </cell>
          <cell r="P1089">
            <v>0.56999999999999995</v>
          </cell>
          <cell r="Q1089">
            <v>1474</v>
          </cell>
        </row>
        <row r="1090">
          <cell r="A1090" t="str">
            <v>한세예스24홀딩스</v>
          </cell>
          <cell r="B1090" t="str">
            <v>016450</v>
          </cell>
          <cell r="C1090" t="str">
            <v>2023</v>
          </cell>
          <cell r="D1090" t="str">
            <v>12</v>
          </cell>
          <cell r="E1090" t="str">
            <v>섬유·의류</v>
          </cell>
          <cell r="F1090">
            <v>2.34</v>
          </cell>
          <cell r="G1090" t="str">
            <v>-</v>
          </cell>
          <cell r="H1090">
            <v>500</v>
          </cell>
          <cell r="I1090">
            <v>40000000</v>
          </cell>
          <cell r="J1090">
            <v>250</v>
          </cell>
          <cell r="K1090">
            <v>8.8119999999999994</v>
          </cell>
          <cell r="L1090">
            <v>9820031750</v>
          </cell>
          <cell r="M1090">
            <v>4.8899999999999997</v>
          </cell>
          <cell r="N1090">
            <v>172000000000</v>
          </cell>
          <cell r="O1090">
            <v>37.07</v>
          </cell>
          <cell r="P1090">
            <v>0.33</v>
          </cell>
          <cell r="Q1090">
            <v>116</v>
          </cell>
        </row>
        <row r="1091">
          <cell r="A1091" t="str">
            <v>한솔로지스틱스</v>
          </cell>
          <cell r="B1091" t="str">
            <v>009180</v>
          </cell>
          <cell r="C1091" t="str">
            <v>2023</v>
          </cell>
          <cell r="D1091" t="str">
            <v>12</v>
          </cell>
          <cell r="E1091" t="str">
            <v>운송·창고</v>
          </cell>
          <cell r="F1091">
            <v>2.66</v>
          </cell>
          <cell r="G1091" t="str">
            <v>-</v>
          </cell>
          <cell r="H1091">
            <v>500</v>
          </cell>
          <cell r="I1091">
            <v>27752225</v>
          </cell>
          <cell r="J1091">
            <v>100</v>
          </cell>
          <cell r="K1091">
            <v>14.971</v>
          </cell>
          <cell r="L1091">
            <v>2774553400</v>
          </cell>
          <cell r="M1091">
            <v>4</v>
          </cell>
          <cell r="N1091">
            <v>87705394875</v>
          </cell>
          <cell r="O1091">
            <v>10.050000000000001</v>
          </cell>
          <cell r="P1091">
            <v>0.67</v>
          </cell>
          <cell r="Q1091">
            <v>310</v>
          </cell>
        </row>
        <row r="1092">
          <cell r="A1092" t="str">
            <v>한솔제지</v>
          </cell>
          <cell r="B1092" t="str">
            <v>213500</v>
          </cell>
          <cell r="C1092" t="str">
            <v>2023</v>
          </cell>
          <cell r="D1092" t="str">
            <v>12</v>
          </cell>
          <cell r="E1092" t="str">
            <v>종이·목재</v>
          </cell>
          <cell r="F1092">
            <v>2.62</v>
          </cell>
          <cell r="G1092" t="str">
            <v>-</v>
          </cell>
          <cell r="H1092">
            <v>5000</v>
          </cell>
          <cell r="I1092">
            <v>23800576</v>
          </cell>
          <cell r="J1092">
            <v>500</v>
          </cell>
          <cell r="K1092">
            <v>675.13599999999997</v>
          </cell>
          <cell r="L1092">
            <v>11889153400</v>
          </cell>
          <cell r="M1092">
            <v>2.77</v>
          </cell>
          <cell r="N1092">
            <v>207303016960</v>
          </cell>
          <cell r="O1092" t="str">
            <v>-</v>
          </cell>
          <cell r="P1092">
            <v>0.3</v>
          </cell>
          <cell r="Q1092" t="str">
            <v>-</v>
          </cell>
        </row>
        <row r="1093">
          <cell r="A1093" t="str">
            <v>한솔케미칼</v>
          </cell>
          <cell r="B1093" t="str">
            <v>014680</v>
          </cell>
          <cell r="C1093" t="str">
            <v>2023</v>
          </cell>
          <cell r="D1093" t="str">
            <v>12</v>
          </cell>
          <cell r="E1093" t="str">
            <v>화학</v>
          </cell>
          <cell r="F1093">
            <v>2.11</v>
          </cell>
          <cell r="G1093" t="str">
            <v>-</v>
          </cell>
          <cell r="H1093">
            <v>5000</v>
          </cell>
          <cell r="I1093">
            <v>11335195</v>
          </cell>
          <cell r="J1093">
            <v>2100</v>
          </cell>
          <cell r="K1093">
            <v>21.018000000000001</v>
          </cell>
          <cell r="L1093">
            <v>22844461500</v>
          </cell>
          <cell r="M1093">
            <v>1.1000000000000001</v>
          </cell>
          <cell r="N1093">
            <v>1945119462000</v>
          </cell>
          <cell r="O1093">
            <v>15.63</v>
          </cell>
          <cell r="P1093">
            <v>1.95</v>
          </cell>
          <cell r="Q1093">
            <v>10980</v>
          </cell>
        </row>
        <row r="1094">
          <cell r="A1094" t="str">
            <v>한솔테크닉스</v>
          </cell>
          <cell r="B1094" t="str">
            <v>004710</v>
          </cell>
          <cell r="C1094" t="str">
            <v>2023</v>
          </cell>
          <cell r="D1094" t="str">
            <v>12</v>
          </cell>
          <cell r="E1094" t="str">
            <v>전기·전자</v>
          </cell>
          <cell r="F1094">
            <v>1.25</v>
          </cell>
          <cell r="G1094" t="str">
            <v>-</v>
          </cell>
          <cell r="H1094">
            <v>5000</v>
          </cell>
          <cell r="I1094">
            <v>32109878</v>
          </cell>
          <cell r="J1094">
            <v>100</v>
          </cell>
          <cell r="K1094">
            <v>8.0609999999999999</v>
          </cell>
          <cell r="L1094">
            <v>3141751700</v>
          </cell>
          <cell r="M1094">
            <v>1.46</v>
          </cell>
          <cell r="N1094">
            <v>172430044860</v>
          </cell>
          <cell r="O1094">
            <v>25.09</v>
          </cell>
          <cell r="P1094">
            <v>0.46</v>
          </cell>
          <cell r="Q1094">
            <v>214</v>
          </cell>
        </row>
        <row r="1095">
          <cell r="A1095" t="str">
            <v>한솔피엔에스</v>
          </cell>
          <cell r="B1095" t="str">
            <v>010420</v>
          </cell>
          <cell r="C1095" t="str">
            <v>2023</v>
          </cell>
          <cell r="D1095" t="str">
            <v>12</v>
          </cell>
          <cell r="E1095" t="str">
            <v>유통</v>
          </cell>
          <cell r="F1095">
            <v>2.13</v>
          </cell>
          <cell r="G1095" t="str">
            <v>-</v>
          </cell>
          <cell r="H1095">
            <v>500</v>
          </cell>
          <cell r="I1095">
            <v>20493012</v>
          </cell>
          <cell r="J1095">
            <v>25</v>
          </cell>
          <cell r="K1095">
            <v>-12.117000000000001</v>
          </cell>
          <cell r="L1095">
            <v>512325300</v>
          </cell>
          <cell r="M1095">
            <v>2.1</v>
          </cell>
          <cell r="N1095">
            <v>38485876536</v>
          </cell>
          <cell r="O1095">
            <v>15.92</v>
          </cell>
          <cell r="P1095">
            <v>0.87</v>
          </cell>
          <cell r="Q1095">
            <v>118</v>
          </cell>
        </row>
        <row r="1096">
          <cell r="A1096" t="str">
            <v>한솔홀딩스</v>
          </cell>
          <cell r="B1096" t="str">
            <v>004150</v>
          </cell>
          <cell r="C1096" t="str">
            <v>2023</v>
          </cell>
          <cell r="D1096" t="str">
            <v>12</v>
          </cell>
          <cell r="E1096" t="str">
            <v>금융</v>
          </cell>
          <cell r="F1096">
            <v>3.86</v>
          </cell>
          <cell r="G1096" t="str">
            <v>-</v>
          </cell>
          <cell r="H1096">
            <v>1000</v>
          </cell>
          <cell r="I1096">
            <v>42008577</v>
          </cell>
          <cell r="J1096">
            <v>100</v>
          </cell>
          <cell r="K1096">
            <v>81.864999999999995</v>
          </cell>
          <cell r="L1096">
            <v>4120261900</v>
          </cell>
          <cell r="M1096">
            <v>3.3</v>
          </cell>
          <cell r="N1096">
            <v>133131381900</v>
          </cell>
          <cell r="O1096">
            <v>66.22</v>
          </cell>
          <cell r="P1096">
            <v>0.23</v>
          </cell>
          <cell r="Q1096">
            <v>49</v>
          </cell>
        </row>
        <row r="1097">
          <cell r="A1097" t="str">
            <v>한신공영</v>
          </cell>
          <cell r="B1097" t="str">
            <v>004960</v>
          </cell>
          <cell r="C1097" t="str">
            <v>2023</v>
          </cell>
          <cell r="D1097" t="str">
            <v>12</v>
          </cell>
          <cell r="E1097" t="str">
            <v>건설</v>
          </cell>
          <cell r="F1097">
            <v>2.89</v>
          </cell>
          <cell r="G1097" t="str">
            <v>-</v>
          </cell>
          <cell r="H1097">
            <v>5000</v>
          </cell>
          <cell r="I1097">
            <v>11570702</v>
          </cell>
          <cell r="J1097">
            <v>100</v>
          </cell>
          <cell r="K1097">
            <v>4.891</v>
          </cell>
          <cell r="L1097">
            <v>1157552300</v>
          </cell>
          <cell r="M1097">
            <v>1.39</v>
          </cell>
          <cell r="N1097">
            <v>96962482760</v>
          </cell>
          <cell r="O1097">
            <v>14.13</v>
          </cell>
          <cell r="P1097">
            <v>0.13</v>
          </cell>
          <cell r="Q1097">
            <v>593</v>
          </cell>
        </row>
        <row r="1098">
          <cell r="A1098" t="str">
            <v>한신기계공업</v>
          </cell>
          <cell r="B1098" t="str">
            <v>011700</v>
          </cell>
          <cell r="C1098" t="str">
            <v>2023</v>
          </cell>
          <cell r="D1098" t="str">
            <v>12</v>
          </cell>
          <cell r="E1098" t="str">
            <v>기계·장비</v>
          </cell>
          <cell r="F1098">
            <v>1.1299999999999999</v>
          </cell>
          <cell r="G1098" t="str">
            <v>-</v>
          </cell>
          <cell r="H1098">
            <v>500</v>
          </cell>
          <cell r="I1098">
            <v>32446151</v>
          </cell>
          <cell r="J1098">
            <v>15</v>
          </cell>
          <cell r="K1098">
            <v>-24.667999999999999</v>
          </cell>
          <cell r="L1098">
            <v>486692265</v>
          </cell>
          <cell r="M1098">
            <v>0.3</v>
          </cell>
          <cell r="N1098">
            <v>118590681905</v>
          </cell>
          <cell r="O1098" t="str">
            <v>-</v>
          </cell>
          <cell r="P1098">
            <v>1.32</v>
          </cell>
          <cell r="Q1098" t="str">
            <v>-</v>
          </cell>
        </row>
        <row r="1099">
          <cell r="A1099" t="str">
            <v>한양이엔지</v>
          </cell>
          <cell r="B1099" t="str">
            <v>045100</v>
          </cell>
          <cell r="C1099" t="str">
            <v>2023</v>
          </cell>
          <cell r="D1099" t="str">
            <v>12</v>
          </cell>
          <cell r="E1099" t="str">
            <v>일반서비스</v>
          </cell>
          <cell r="F1099">
            <v>0.56000000000000005</v>
          </cell>
          <cell r="G1099" t="str">
            <v>-</v>
          </cell>
          <cell r="H1099">
            <v>500</v>
          </cell>
          <cell r="I1099">
            <v>18000000</v>
          </cell>
          <cell r="J1099">
            <v>600</v>
          </cell>
          <cell r="K1099">
            <v>13.131</v>
          </cell>
          <cell r="L1099">
            <v>10162576800</v>
          </cell>
          <cell r="M1099">
            <v>3.8</v>
          </cell>
          <cell r="N1099">
            <v>336960000000</v>
          </cell>
          <cell r="O1099">
            <v>4.1399999999999997</v>
          </cell>
          <cell r="P1099">
            <v>0.52</v>
          </cell>
          <cell r="Q1099">
            <v>4527</v>
          </cell>
        </row>
        <row r="1100">
          <cell r="A1100" t="str">
            <v>한양증권</v>
          </cell>
          <cell r="B1100" t="str">
            <v>001750</v>
          </cell>
          <cell r="C1100" t="str">
            <v>2023</v>
          </cell>
          <cell r="D1100" t="str">
            <v>12</v>
          </cell>
          <cell r="E1100" t="str">
            <v>증권</v>
          </cell>
          <cell r="F1100">
            <v>3.7</v>
          </cell>
          <cell r="G1100" t="str">
            <v>-</v>
          </cell>
          <cell r="H1100">
            <v>5000</v>
          </cell>
          <cell r="I1100">
            <v>12728534</v>
          </cell>
          <cell r="J1100">
            <v>800</v>
          </cell>
          <cell r="K1100">
            <v>28.605</v>
          </cell>
          <cell r="L1100">
            <v>10041480600</v>
          </cell>
          <cell r="M1100">
            <v>8.1999999999999993</v>
          </cell>
          <cell r="N1100">
            <v>221221920920</v>
          </cell>
          <cell r="O1100">
            <v>5.77</v>
          </cell>
          <cell r="P1100">
            <v>0.45</v>
          </cell>
          <cell r="Q1100">
            <v>3011</v>
          </cell>
        </row>
        <row r="1101">
          <cell r="A1101" t="str">
            <v>한온시스템</v>
          </cell>
          <cell r="B1101" t="str">
            <v>018880</v>
          </cell>
          <cell r="C1101" t="str">
            <v>2023</v>
          </cell>
          <cell r="D1101" t="str">
            <v>12</v>
          </cell>
          <cell r="E1101" t="str">
            <v>기계·장비</v>
          </cell>
          <cell r="F1101">
            <v>1.1299999999999999</v>
          </cell>
          <cell r="G1101" t="str">
            <v>-</v>
          </cell>
          <cell r="H1101">
            <v>100</v>
          </cell>
          <cell r="I1101">
            <v>533800000</v>
          </cell>
          <cell r="J1101">
            <v>316</v>
          </cell>
          <cell r="K1101">
            <v>286.37799999999999</v>
          </cell>
          <cell r="L1101">
            <v>168639223880</v>
          </cell>
          <cell r="M1101">
            <v>4.41</v>
          </cell>
          <cell r="N1101">
            <v>2144889664320</v>
          </cell>
          <cell r="O1101" t="str">
            <v>-</v>
          </cell>
          <cell r="P1101">
            <v>0.75</v>
          </cell>
          <cell r="Q1101" t="str">
            <v>-</v>
          </cell>
        </row>
        <row r="1102">
          <cell r="A1102" t="str">
            <v>한일사료</v>
          </cell>
          <cell r="B1102" t="str">
            <v>005860</v>
          </cell>
          <cell r="C1102" t="str">
            <v>2023</v>
          </cell>
          <cell r="D1102" t="str">
            <v>12</v>
          </cell>
          <cell r="E1102" t="str">
            <v>음식료·담배</v>
          </cell>
          <cell r="F1102">
            <v>0.97</v>
          </cell>
          <cell r="G1102" t="str">
            <v>-</v>
          </cell>
          <cell r="H1102">
            <v>500</v>
          </cell>
          <cell r="I1102">
            <v>39403685</v>
          </cell>
          <cell r="J1102">
            <v>75</v>
          </cell>
          <cell r="K1102">
            <v>2.5640000000000001</v>
          </cell>
          <cell r="L1102">
            <v>2955276375</v>
          </cell>
          <cell r="M1102">
            <v>1.7</v>
          </cell>
          <cell r="N1102">
            <v>141656247575</v>
          </cell>
          <cell r="O1102">
            <v>38.659999999999997</v>
          </cell>
          <cell r="P1102">
            <v>0.91</v>
          </cell>
          <cell r="Q1102">
            <v>93</v>
          </cell>
        </row>
        <row r="1103">
          <cell r="A1103" t="str">
            <v>한일시멘트</v>
          </cell>
          <cell r="B1103" t="str">
            <v>300720</v>
          </cell>
          <cell r="C1103" t="str">
            <v>2023</v>
          </cell>
          <cell r="D1103" t="str">
            <v>12</v>
          </cell>
          <cell r="E1103" t="str">
            <v>비금속</v>
          </cell>
          <cell r="F1103">
            <v>4.51</v>
          </cell>
          <cell r="G1103" t="str">
            <v>-</v>
          </cell>
          <cell r="H1103">
            <v>500</v>
          </cell>
          <cell r="I1103">
            <v>69261540</v>
          </cell>
          <cell r="J1103">
            <v>800</v>
          </cell>
          <cell r="K1103">
            <v>31.178999999999998</v>
          </cell>
          <cell r="L1103">
            <v>55409232000</v>
          </cell>
          <cell r="M1103">
            <v>6.1</v>
          </cell>
          <cell r="N1103">
            <v>1355448337800</v>
          </cell>
          <cell r="O1103">
            <v>7.37</v>
          </cell>
          <cell r="P1103">
            <v>0.79</v>
          </cell>
          <cell r="Q1103">
            <v>2657</v>
          </cell>
        </row>
        <row r="1104">
          <cell r="A1104" t="str">
            <v>한일철강</v>
          </cell>
          <cell r="B1104" t="str">
            <v>002220</v>
          </cell>
          <cell r="C1104" t="str">
            <v>2023</v>
          </cell>
          <cell r="D1104" t="str">
            <v>12</v>
          </cell>
          <cell r="E1104" t="str">
            <v>금속</v>
          </cell>
          <cell r="F1104">
            <v>2.37</v>
          </cell>
          <cell r="G1104" t="str">
            <v>-</v>
          </cell>
          <cell r="H1104">
            <v>500</v>
          </cell>
          <cell r="I1104">
            <v>26697460</v>
          </cell>
          <cell r="J1104">
            <v>30</v>
          </cell>
          <cell r="K1104">
            <v>169.91</v>
          </cell>
          <cell r="L1104">
            <v>730612200</v>
          </cell>
          <cell r="M1104">
            <v>1.3</v>
          </cell>
          <cell r="N1104">
            <v>75954273700</v>
          </cell>
          <cell r="O1104" t="str">
            <v>-</v>
          </cell>
          <cell r="P1104">
            <v>0.42</v>
          </cell>
          <cell r="Q1104" t="str">
            <v>-</v>
          </cell>
        </row>
        <row r="1105">
          <cell r="A1105" t="str">
            <v>한일현대시멘트</v>
          </cell>
          <cell r="B1105" t="str">
            <v>006390</v>
          </cell>
          <cell r="C1105" t="str">
            <v>2023</v>
          </cell>
          <cell r="D1105" t="str">
            <v>12</v>
          </cell>
          <cell r="E1105" t="str">
            <v>비금속</v>
          </cell>
          <cell r="F1105">
            <v>4.51</v>
          </cell>
          <cell r="G1105" t="str">
            <v>-</v>
          </cell>
          <cell r="H1105">
            <v>5000</v>
          </cell>
          <cell r="I1105">
            <v>19327672</v>
          </cell>
          <cell r="J1105">
            <v>700</v>
          </cell>
          <cell r="K1105">
            <v>38.585999999999999</v>
          </cell>
          <cell r="L1105">
            <v>13529370400</v>
          </cell>
          <cell r="M1105">
            <v>4.4000000000000004</v>
          </cell>
          <cell r="N1105">
            <v>371864409280</v>
          </cell>
          <cell r="O1105">
            <v>6.19</v>
          </cell>
          <cell r="P1105">
            <v>0.86</v>
          </cell>
          <cell r="Q1105">
            <v>3107</v>
          </cell>
        </row>
        <row r="1106">
          <cell r="A1106" t="str">
            <v>한일홀딩스</v>
          </cell>
          <cell r="B1106" t="str">
            <v>003300</v>
          </cell>
          <cell r="C1106" t="str">
            <v>2023</v>
          </cell>
          <cell r="D1106" t="str">
            <v>12</v>
          </cell>
          <cell r="E1106" t="str">
            <v>비금속</v>
          </cell>
          <cell r="F1106">
            <v>4.51</v>
          </cell>
          <cell r="G1106" t="str">
            <v>-</v>
          </cell>
          <cell r="H1106">
            <v>1000</v>
          </cell>
          <cell r="I1106">
            <v>30832884</v>
          </cell>
          <cell r="J1106">
            <v>800</v>
          </cell>
          <cell r="K1106">
            <v>13.678000000000001</v>
          </cell>
          <cell r="L1106">
            <v>24665155200</v>
          </cell>
          <cell r="M1106">
            <v>6.8</v>
          </cell>
          <cell r="N1106">
            <v>568866709800</v>
          </cell>
          <cell r="O1106">
            <v>4.79</v>
          </cell>
          <cell r="P1106">
            <v>0.35</v>
          </cell>
          <cell r="Q1106">
            <v>3852</v>
          </cell>
        </row>
        <row r="1107">
          <cell r="A1107" t="str">
            <v>한일화학</v>
          </cell>
          <cell r="B1107" t="str">
            <v>007770</v>
          </cell>
          <cell r="C1107" t="str">
            <v>2023</v>
          </cell>
          <cell r="D1107" t="str">
            <v>12</v>
          </cell>
          <cell r="E1107" t="str">
            <v>화학</v>
          </cell>
          <cell r="F1107">
            <v>0.48</v>
          </cell>
          <cell r="G1107" t="str">
            <v>-</v>
          </cell>
          <cell r="H1107">
            <v>500</v>
          </cell>
          <cell r="I1107">
            <v>3510000</v>
          </cell>
          <cell r="J1107">
            <v>50</v>
          </cell>
          <cell r="K1107">
            <v>-1.1539999999999999</v>
          </cell>
          <cell r="L1107">
            <v>175500000</v>
          </cell>
          <cell r="M1107">
            <v>0.3</v>
          </cell>
          <cell r="N1107">
            <v>32994000000</v>
          </cell>
          <cell r="O1107">
            <v>6.61</v>
          </cell>
          <cell r="P1107">
            <v>0.31</v>
          </cell>
          <cell r="Q1107">
            <v>1422</v>
          </cell>
        </row>
        <row r="1108">
          <cell r="A1108" t="str">
            <v>한전KPS</v>
          </cell>
          <cell r="B1108" t="str">
            <v>051600</v>
          </cell>
          <cell r="C1108" t="str">
            <v>2023</v>
          </cell>
          <cell r="D1108" t="str">
            <v>12</v>
          </cell>
          <cell r="E1108" t="str">
            <v>건설</v>
          </cell>
          <cell r="F1108">
            <v>2.89</v>
          </cell>
          <cell r="G1108" t="str">
            <v>-</v>
          </cell>
          <cell r="H1108">
            <v>200</v>
          </cell>
          <cell r="I1108">
            <v>45000000</v>
          </cell>
          <cell r="J1108">
            <v>2158</v>
          </cell>
          <cell r="K1108">
            <v>59.695</v>
          </cell>
          <cell r="L1108">
            <v>97110000000</v>
          </cell>
          <cell r="M1108">
            <v>6</v>
          </cell>
          <cell r="N1108">
            <v>2398500000000</v>
          </cell>
          <cell r="O1108">
            <v>13.91</v>
          </cell>
          <cell r="P1108">
            <v>1.81</v>
          </cell>
          <cell r="Q1108">
            <v>3832</v>
          </cell>
        </row>
        <row r="1109">
          <cell r="A1109" t="str">
            <v>한전기술</v>
          </cell>
          <cell r="B1109" t="str">
            <v>052690</v>
          </cell>
          <cell r="C1109" t="str">
            <v>2023</v>
          </cell>
          <cell r="D1109" t="str">
            <v>12</v>
          </cell>
          <cell r="E1109" t="str">
            <v>일반서비스</v>
          </cell>
          <cell r="F1109">
            <v>0.87</v>
          </cell>
          <cell r="G1109" t="str">
            <v>-</v>
          </cell>
          <cell r="H1109">
            <v>200</v>
          </cell>
          <cell r="I1109">
            <v>38220000</v>
          </cell>
          <cell r="J1109">
            <v>515</v>
          </cell>
          <cell r="K1109">
            <v>60</v>
          </cell>
          <cell r="L1109">
            <v>19592405075</v>
          </cell>
          <cell r="M1109">
            <v>0.82</v>
          </cell>
          <cell r="N1109">
            <v>3749382000000</v>
          </cell>
          <cell r="O1109">
            <v>63.78</v>
          </cell>
          <cell r="P1109">
            <v>6.46</v>
          </cell>
          <cell r="Q1109">
            <v>1538</v>
          </cell>
        </row>
        <row r="1110">
          <cell r="A1110" t="str">
            <v>한전산업</v>
          </cell>
          <cell r="B1110" t="str">
            <v>130660</v>
          </cell>
          <cell r="C1110" t="str">
            <v>2023</v>
          </cell>
          <cell r="D1110" t="str">
            <v>12</v>
          </cell>
          <cell r="E1110" t="str">
            <v>일반서비스</v>
          </cell>
          <cell r="F1110">
            <v>0.87</v>
          </cell>
          <cell r="G1110" t="str">
            <v>-</v>
          </cell>
          <cell r="H1110">
            <v>500</v>
          </cell>
          <cell r="I1110">
            <v>32600000</v>
          </cell>
          <cell r="J1110">
            <v>297</v>
          </cell>
          <cell r="K1110">
            <v>62.296999999999997</v>
          </cell>
          <cell r="L1110">
            <v>9682200000</v>
          </cell>
          <cell r="M1110">
            <v>4.04</v>
          </cell>
          <cell r="N1110">
            <v>405218000000</v>
          </cell>
          <cell r="O1110">
            <v>34.92</v>
          </cell>
          <cell r="P1110">
            <v>3.5</v>
          </cell>
          <cell r="Q1110">
            <v>356</v>
          </cell>
        </row>
        <row r="1111">
          <cell r="A1111" t="str">
            <v>한진</v>
          </cell>
          <cell r="B1111" t="str">
            <v>002320</v>
          </cell>
          <cell r="C1111" t="str">
            <v>2023</v>
          </cell>
          <cell r="D1111" t="str">
            <v>12</v>
          </cell>
          <cell r="E1111" t="str">
            <v>운송·창고</v>
          </cell>
          <cell r="F1111">
            <v>2.66</v>
          </cell>
          <cell r="G1111" t="str">
            <v>-</v>
          </cell>
          <cell r="H1111">
            <v>5000</v>
          </cell>
          <cell r="I1111">
            <v>14947628</v>
          </cell>
          <cell r="J1111">
            <v>600</v>
          </cell>
          <cell r="K1111">
            <v>33.252000000000002</v>
          </cell>
          <cell r="L1111">
            <v>8681536200</v>
          </cell>
          <cell r="M1111">
            <v>2.5</v>
          </cell>
          <cell r="N1111">
            <v>316126457500</v>
          </cell>
          <cell r="O1111" t="str">
            <v>-</v>
          </cell>
          <cell r="P1111">
            <v>0.22</v>
          </cell>
          <cell r="Q1111" t="str">
            <v>-</v>
          </cell>
        </row>
        <row r="1112">
          <cell r="A1112" t="str">
            <v>한진중공업홀딩스</v>
          </cell>
          <cell r="B1112" t="str">
            <v>003480</v>
          </cell>
          <cell r="C1112" t="str">
            <v>2023</v>
          </cell>
          <cell r="D1112" t="str">
            <v>12</v>
          </cell>
          <cell r="E1112" t="str">
            <v>전기·가스</v>
          </cell>
          <cell r="F1112">
            <v>0.38</v>
          </cell>
          <cell r="G1112" t="str">
            <v>-</v>
          </cell>
          <cell r="H1112">
            <v>5000</v>
          </cell>
          <cell r="I1112">
            <v>29529812</v>
          </cell>
          <cell r="J1112">
            <v>100</v>
          </cell>
          <cell r="K1112">
            <v>33.012</v>
          </cell>
          <cell r="L1112">
            <v>2608950400</v>
          </cell>
          <cell r="M1112">
            <v>3.09</v>
          </cell>
          <cell r="N1112">
            <v>143367237260</v>
          </cell>
          <cell r="O1112">
            <v>2.2400000000000002</v>
          </cell>
          <cell r="P1112">
            <v>0.33</v>
          </cell>
          <cell r="Q1112">
            <v>2167</v>
          </cell>
        </row>
        <row r="1113">
          <cell r="A1113" t="str">
            <v>한진칼</v>
          </cell>
          <cell r="B1113" t="str">
            <v>180640</v>
          </cell>
          <cell r="C1113" t="str">
            <v>2023</v>
          </cell>
          <cell r="D1113" t="str">
            <v>12</v>
          </cell>
          <cell r="E1113" t="str">
            <v>운송·창고</v>
          </cell>
          <cell r="F1113">
            <v>2.66</v>
          </cell>
          <cell r="G1113" t="str">
            <v>-</v>
          </cell>
          <cell r="H1113">
            <v>2500</v>
          </cell>
          <cell r="I1113">
            <v>66762279</v>
          </cell>
          <cell r="J1113">
            <v>300</v>
          </cell>
          <cell r="K1113">
            <v>5.1680000000000001</v>
          </cell>
          <cell r="L1113">
            <v>20069018825</v>
          </cell>
          <cell r="M1113">
            <v>0.4</v>
          </cell>
          <cell r="N1113">
            <v>7964739884700</v>
          </cell>
          <cell r="O1113">
            <v>16.05</v>
          </cell>
          <cell r="P1113">
            <v>2.5</v>
          </cell>
          <cell r="Q1113">
            <v>7434</v>
          </cell>
        </row>
        <row r="1114">
          <cell r="A1114" t="str">
            <v>한창산업</v>
          </cell>
          <cell r="B1114" t="str">
            <v>079170</v>
          </cell>
          <cell r="C1114" t="str">
            <v>2023</v>
          </cell>
          <cell r="D1114" t="str">
            <v>12</v>
          </cell>
          <cell r="E1114" t="str">
            <v>금속</v>
          </cell>
          <cell r="F1114">
            <v>0.94</v>
          </cell>
          <cell r="G1114" t="str">
            <v>-</v>
          </cell>
          <cell r="H1114">
            <v>500</v>
          </cell>
          <cell r="I1114">
            <v>5200000</v>
          </cell>
          <cell r="J1114">
            <v>160</v>
          </cell>
          <cell r="K1114">
            <v>53.228999999999999</v>
          </cell>
          <cell r="L1114">
            <v>827175520</v>
          </cell>
          <cell r="M1114">
            <v>1.93</v>
          </cell>
          <cell r="N1114">
            <v>37856000000</v>
          </cell>
          <cell r="O1114">
            <v>5.52</v>
          </cell>
          <cell r="P1114">
            <v>0.56000000000000005</v>
          </cell>
          <cell r="Q1114">
            <v>1319</v>
          </cell>
        </row>
        <row r="1115">
          <cell r="A1115" t="str">
            <v>한화</v>
          </cell>
          <cell r="B1115" t="str">
            <v>000880</v>
          </cell>
          <cell r="C1115" t="str">
            <v>2023</v>
          </cell>
          <cell r="D1115" t="str">
            <v>12</v>
          </cell>
          <cell r="E1115" t="str">
            <v>화학</v>
          </cell>
          <cell r="F1115">
            <v>2.11</v>
          </cell>
          <cell r="G1115" t="str">
            <v>-</v>
          </cell>
          <cell r="H1115">
            <v>5000</v>
          </cell>
          <cell r="I1115">
            <v>74958735</v>
          </cell>
          <cell r="J1115">
            <v>750</v>
          </cell>
          <cell r="K1115">
            <v>4.508</v>
          </cell>
          <cell r="L1115">
            <v>73730758700</v>
          </cell>
          <cell r="M1115">
            <v>2.9</v>
          </cell>
          <cell r="N1115">
            <v>6289037866500</v>
          </cell>
          <cell r="O1115">
            <v>10.06</v>
          </cell>
          <cell r="P1115">
            <v>0.7</v>
          </cell>
          <cell r="Q1115">
            <v>8339</v>
          </cell>
        </row>
        <row r="1116">
          <cell r="A1116" t="str">
            <v>한화생명</v>
          </cell>
          <cell r="B1116" t="str">
            <v>088350</v>
          </cell>
          <cell r="C1116" t="str">
            <v>2023</v>
          </cell>
          <cell r="D1116" t="str">
            <v>12</v>
          </cell>
          <cell r="E1116" t="str">
            <v>보험</v>
          </cell>
          <cell r="F1116">
            <v>3.78</v>
          </cell>
          <cell r="G1116" t="str">
            <v>-</v>
          </cell>
          <cell r="H1116">
            <v>5000</v>
          </cell>
          <cell r="I1116">
            <v>868530000</v>
          </cell>
          <cell r="J1116">
            <v>150</v>
          </cell>
          <cell r="K1116">
            <v>13.645</v>
          </cell>
          <cell r="L1116">
            <v>112708537500</v>
          </cell>
          <cell r="M1116">
            <v>4.4000000000000004</v>
          </cell>
          <cell r="N1116">
            <v>2714156250000</v>
          </cell>
          <cell r="O1116">
            <v>3.34</v>
          </cell>
          <cell r="P1116">
            <v>0.2</v>
          </cell>
          <cell r="Q1116">
            <v>936</v>
          </cell>
        </row>
        <row r="1117">
          <cell r="A1117" t="str">
            <v>한화손해보험</v>
          </cell>
          <cell r="B1117" t="str">
            <v>000370</v>
          </cell>
          <cell r="C1117" t="str">
            <v>2023</v>
          </cell>
          <cell r="D1117" t="str">
            <v>12</v>
          </cell>
          <cell r="E1117" t="str">
            <v>보험</v>
          </cell>
          <cell r="F1117">
            <v>3.78</v>
          </cell>
          <cell r="G1117" t="str">
            <v>-</v>
          </cell>
          <cell r="H1117">
            <v>5000</v>
          </cell>
          <cell r="I1117">
            <v>116738915</v>
          </cell>
          <cell r="J1117">
            <v>200</v>
          </cell>
          <cell r="K1117">
            <v>17.213999999999999</v>
          </cell>
          <cell r="L1117">
            <v>36624085200</v>
          </cell>
          <cell r="M1117">
            <v>3.8</v>
          </cell>
          <cell r="N1117">
            <v>672416150400</v>
          </cell>
          <cell r="O1117">
            <v>2.72</v>
          </cell>
          <cell r="P1117">
            <v>0.31</v>
          </cell>
          <cell r="Q1117">
            <v>2121</v>
          </cell>
        </row>
        <row r="1118">
          <cell r="A1118" t="str">
            <v>한화솔루션</v>
          </cell>
          <cell r="B1118" t="str">
            <v>009830</v>
          </cell>
          <cell r="C1118" t="str">
            <v>2023</v>
          </cell>
          <cell r="D1118" t="str">
            <v>12</v>
          </cell>
          <cell r="E1118" t="str">
            <v>화학</v>
          </cell>
          <cell r="F1118">
            <v>2.11</v>
          </cell>
          <cell r="G1118" t="str">
            <v>-</v>
          </cell>
          <cell r="H1118">
            <v>5000</v>
          </cell>
          <cell r="I1118">
            <v>171892536</v>
          </cell>
          <cell r="J1118">
            <v>300</v>
          </cell>
          <cell r="K1118">
            <v>-33.295000000000002</v>
          </cell>
          <cell r="L1118">
            <v>51693736100</v>
          </cell>
          <cell r="M1118">
            <v>0.8</v>
          </cell>
          <cell r="N1118">
            <v>5156776080000</v>
          </cell>
          <cell r="O1118" t="str">
            <v>-</v>
          </cell>
          <cell r="P1118">
            <v>0.55000000000000004</v>
          </cell>
          <cell r="Q1118" t="str">
            <v>-</v>
          </cell>
        </row>
        <row r="1119">
          <cell r="A1119" t="str">
            <v>한화시스템</v>
          </cell>
          <cell r="B1119" t="str">
            <v>272210</v>
          </cell>
          <cell r="C1119" t="str">
            <v>2023</v>
          </cell>
          <cell r="D1119" t="str">
            <v>12</v>
          </cell>
          <cell r="E1119" t="str">
            <v>전기·전자</v>
          </cell>
          <cell r="F1119">
            <v>1.25</v>
          </cell>
          <cell r="G1119" t="str">
            <v>-</v>
          </cell>
          <cell r="H1119">
            <v>5000</v>
          </cell>
          <cell r="I1119">
            <v>188919389</v>
          </cell>
          <cell r="J1119">
            <v>280</v>
          </cell>
          <cell r="K1119">
            <v>15.260999999999999</v>
          </cell>
          <cell r="L1119">
            <v>52358113080</v>
          </cell>
          <cell r="M1119">
            <v>1.7</v>
          </cell>
          <cell r="N1119">
            <v>10296106700500</v>
          </cell>
          <cell r="O1119">
            <v>22.5</v>
          </cell>
          <cell r="P1119">
            <v>4.09</v>
          </cell>
          <cell r="Q1119">
            <v>2422</v>
          </cell>
        </row>
        <row r="1120">
          <cell r="A1120" t="str">
            <v>한화에어로스페이스</v>
          </cell>
          <cell r="B1120" t="str">
            <v>012450</v>
          </cell>
          <cell r="C1120" t="str">
            <v>2023</v>
          </cell>
          <cell r="D1120" t="str">
            <v>12</v>
          </cell>
          <cell r="E1120" t="str">
            <v>운송장비·부품</v>
          </cell>
          <cell r="F1120">
            <v>2.09</v>
          </cell>
          <cell r="G1120" t="str">
            <v>-</v>
          </cell>
          <cell r="H1120">
            <v>5000</v>
          </cell>
          <cell r="I1120">
            <v>50630000</v>
          </cell>
          <cell r="J1120">
            <v>1800</v>
          </cell>
          <cell r="K1120">
            <v>9.3179999999999996</v>
          </cell>
          <cell r="L1120">
            <v>91024941600</v>
          </cell>
          <cell r="M1120">
            <v>1.4</v>
          </cell>
          <cell r="N1120">
            <v>45530483083000</v>
          </cell>
          <cell r="O1120">
            <v>19.190000000000001</v>
          </cell>
          <cell r="P1120">
            <v>8.16</v>
          </cell>
          <cell r="Q1120">
            <v>46002</v>
          </cell>
        </row>
        <row r="1121">
          <cell r="A1121" t="str">
            <v>해성디에스</v>
          </cell>
          <cell r="B1121" t="str">
            <v>195870</v>
          </cell>
          <cell r="C1121" t="str">
            <v>2023</v>
          </cell>
          <cell r="D1121" t="str">
            <v>12</v>
          </cell>
          <cell r="E1121" t="str">
            <v>전기·전자</v>
          </cell>
          <cell r="F1121">
            <v>1.25</v>
          </cell>
          <cell r="G1121" t="str">
            <v>-</v>
          </cell>
          <cell r="H1121">
            <v>5000</v>
          </cell>
          <cell r="I1121">
            <v>17000000</v>
          </cell>
          <cell r="J1121">
            <v>900</v>
          </cell>
          <cell r="K1121">
            <v>18.122</v>
          </cell>
          <cell r="L1121">
            <v>15300000000</v>
          </cell>
          <cell r="M1121">
            <v>1.7</v>
          </cell>
          <cell r="N1121">
            <v>426700000000</v>
          </cell>
          <cell r="O1121">
            <v>7.27</v>
          </cell>
          <cell r="P1121">
            <v>0.77</v>
          </cell>
          <cell r="Q1121">
            <v>3453</v>
          </cell>
        </row>
        <row r="1122">
          <cell r="A1122" t="str">
            <v>해성산업</v>
          </cell>
          <cell r="B1122" t="str">
            <v>034810</v>
          </cell>
          <cell r="C1122" t="str">
            <v>2023</v>
          </cell>
          <cell r="D1122" t="str">
            <v>12</v>
          </cell>
          <cell r="E1122" t="str">
            <v>금융</v>
          </cell>
          <cell r="F1122">
            <v>0.34</v>
          </cell>
          <cell r="G1122" t="str">
            <v>-</v>
          </cell>
          <cell r="H1122">
            <v>500</v>
          </cell>
          <cell r="I1122">
            <v>32556857</v>
          </cell>
          <cell r="J1122">
            <v>225</v>
          </cell>
          <cell r="K1122">
            <v>277.60300000000001</v>
          </cell>
          <cell r="L1122">
            <v>6984491190</v>
          </cell>
          <cell r="M1122">
            <v>2.8</v>
          </cell>
          <cell r="N1122">
            <v>261105993140</v>
          </cell>
          <cell r="O1122">
            <v>42.66</v>
          </cell>
          <cell r="P1122">
            <v>0.33</v>
          </cell>
          <cell r="Q1122">
            <v>188</v>
          </cell>
        </row>
        <row r="1123">
          <cell r="A1123" t="str">
            <v>해태제과식품</v>
          </cell>
          <cell r="B1123" t="str">
            <v>101530</v>
          </cell>
          <cell r="C1123" t="str">
            <v>2023</v>
          </cell>
          <cell r="D1123" t="str">
            <v>12</v>
          </cell>
          <cell r="E1123" t="str">
            <v>음식료·담배</v>
          </cell>
          <cell r="F1123">
            <v>1.7</v>
          </cell>
          <cell r="G1123" t="str">
            <v>-</v>
          </cell>
          <cell r="H1123">
            <v>500</v>
          </cell>
          <cell r="I1123">
            <v>29116822</v>
          </cell>
          <cell r="J1123">
            <v>200</v>
          </cell>
          <cell r="K1123">
            <v>24.437000000000001</v>
          </cell>
          <cell r="L1123">
            <v>5303532400</v>
          </cell>
          <cell r="M1123">
            <v>3.6</v>
          </cell>
          <cell r="N1123">
            <v>199450230700</v>
          </cell>
          <cell r="O1123">
            <v>5.72</v>
          </cell>
          <cell r="P1123">
            <v>0.62</v>
          </cell>
          <cell r="Q1123">
            <v>1197</v>
          </cell>
        </row>
        <row r="1124">
          <cell r="A1124" t="str">
            <v>핸즈코퍼레이션</v>
          </cell>
          <cell r="B1124" t="str">
            <v>143210</v>
          </cell>
          <cell r="C1124" t="str">
            <v>2023</v>
          </cell>
          <cell r="D1124" t="str">
            <v>12</v>
          </cell>
          <cell r="E1124" t="str">
            <v>운송장비·부품</v>
          </cell>
          <cell r="F1124">
            <v>2.09</v>
          </cell>
          <cell r="G1124" t="str">
            <v>-</v>
          </cell>
          <cell r="H1124">
            <v>500</v>
          </cell>
          <cell r="I1124">
            <v>21875747</v>
          </cell>
          <cell r="J1124" t="str">
            <v>-</v>
          </cell>
          <cell r="K1124">
            <v>-0.70899999999999996</v>
          </cell>
          <cell r="L1124">
            <v>240294763</v>
          </cell>
          <cell r="M1124" t="str">
            <v>-</v>
          </cell>
          <cell r="N1124">
            <v>36860633695</v>
          </cell>
          <cell r="O1124" t="str">
            <v>-</v>
          </cell>
          <cell r="P1124">
            <v>0.22</v>
          </cell>
          <cell r="Q1124" t="str">
            <v>-</v>
          </cell>
        </row>
        <row r="1125">
          <cell r="A1125" t="str">
            <v>헥토이노베이션</v>
          </cell>
          <cell r="B1125" t="str">
            <v>214180</v>
          </cell>
          <cell r="C1125" t="str">
            <v>2023</v>
          </cell>
          <cell r="D1125" t="str">
            <v>12</v>
          </cell>
          <cell r="E1125" t="str">
            <v>소프트웨어</v>
          </cell>
          <cell r="F1125">
            <v>0.55000000000000004</v>
          </cell>
          <cell r="G1125" t="str">
            <v>-</v>
          </cell>
          <cell r="H1125">
            <v>500</v>
          </cell>
          <cell r="I1125">
            <v>13257185</v>
          </cell>
          <cell r="J1125">
            <v>360</v>
          </cell>
          <cell r="K1125">
            <v>14.226000000000001</v>
          </cell>
          <cell r="L1125">
            <v>4455156600</v>
          </cell>
          <cell r="M1125">
            <v>2.5</v>
          </cell>
          <cell r="N1125">
            <v>216031129980</v>
          </cell>
          <cell r="O1125">
            <v>7.3</v>
          </cell>
          <cell r="P1125">
            <v>0.98</v>
          </cell>
          <cell r="Q1125">
            <v>2254</v>
          </cell>
        </row>
        <row r="1126">
          <cell r="A1126" t="str">
            <v>헥토파이낸셜</v>
          </cell>
          <cell r="B1126" t="str">
            <v>234340</v>
          </cell>
          <cell r="C1126" t="str">
            <v>2023</v>
          </cell>
          <cell r="D1126" t="str">
            <v>12</v>
          </cell>
          <cell r="E1126" t="str">
            <v>소프트웨어</v>
          </cell>
          <cell r="F1126">
            <v>0.55000000000000004</v>
          </cell>
          <cell r="G1126" t="str">
            <v>-</v>
          </cell>
          <cell r="H1126">
            <v>500</v>
          </cell>
          <cell r="I1126">
            <v>9453000</v>
          </cell>
          <cell r="J1126">
            <v>350</v>
          </cell>
          <cell r="K1126">
            <v>26.725999999999999</v>
          </cell>
          <cell r="L1126">
            <v>2905099050</v>
          </cell>
          <cell r="M1126">
            <v>1.3</v>
          </cell>
          <cell r="N1126">
            <v>162308010000</v>
          </cell>
          <cell r="O1126">
            <v>21.73</v>
          </cell>
          <cell r="P1126">
            <v>1.47</v>
          </cell>
          <cell r="Q1126">
            <v>790</v>
          </cell>
        </row>
        <row r="1127">
          <cell r="A1127" t="str">
            <v>현대건설</v>
          </cell>
          <cell r="B1127" t="str">
            <v>000720</v>
          </cell>
          <cell r="C1127" t="str">
            <v>2023</v>
          </cell>
          <cell r="D1127" t="str">
            <v>12</v>
          </cell>
          <cell r="E1127" t="str">
            <v>건설</v>
          </cell>
          <cell r="F1127">
            <v>2.89</v>
          </cell>
          <cell r="G1127" t="str">
            <v>-</v>
          </cell>
          <cell r="H1127">
            <v>5000</v>
          </cell>
          <cell r="I1127">
            <v>111355765</v>
          </cell>
          <cell r="J1127">
            <v>600</v>
          </cell>
          <cell r="K1127">
            <v>10.317</v>
          </cell>
          <cell r="L1127">
            <v>67499009450</v>
          </cell>
          <cell r="M1127">
            <v>1.8</v>
          </cell>
          <cell r="N1127">
            <v>7104497807000</v>
          </cell>
          <cell r="O1127" t="str">
            <v>-</v>
          </cell>
          <cell r="P1127">
            <v>0.89</v>
          </cell>
          <cell r="Q1127" t="str">
            <v>-</v>
          </cell>
        </row>
        <row r="1128">
          <cell r="A1128" t="str">
            <v>현대공업</v>
          </cell>
          <cell r="B1128" t="str">
            <v>170030</v>
          </cell>
          <cell r="C1128" t="str">
            <v>2023</v>
          </cell>
          <cell r="D1128" t="str">
            <v>12</v>
          </cell>
          <cell r="E1128" t="str">
            <v>운송장비·부품</v>
          </cell>
          <cell r="F1128">
            <v>0.89</v>
          </cell>
          <cell r="G1128" t="str">
            <v>-</v>
          </cell>
          <cell r="H1128">
            <v>500</v>
          </cell>
          <cell r="I1128">
            <v>15340000</v>
          </cell>
          <cell r="J1128">
            <v>200</v>
          </cell>
          <cell r="K1128">
            <v>22.989000000000001</v>
          </cell>
          <cell r="L1128">
            <v>3014578800</v>
          </cell>
          <cell r="M1128">
            <v>2.8</v>
          </cell>
          <cell r="N1128">
            <v>97715800000</v>
          </cell>
          <cell r="O1128">
            <v>7.43</v>
          </cell>
          <cell r="P1128">
            <v>0.62</v>
          </cell>
          <cell r="Q1128">
            <v>857</v>
          </cell>
        </row>
        <row r="1129">
          <cell r="A1129" t="str">
            <v>현대그린푸드</v>
          </cell>
          <cell r="B1129" t="str">
            <v>453340</v>
          </cell>
          <cell r="C1129" t="str">
            <v>2023</v>
          </cell>
          <cell r="D1129" t="str">
            <v>12</v>
          </cell>
          <cell r="E1129" t="str">
            <v>유통</v>
          </cell>
          <cell r="F1129">
            <v>2.13</v>
          </cell>
          <cell r="G1129" t="str">
            <v>-</v>
          </cell>
          <cell r="H1129">
            <v>500</v>
          </cell>
          <cell r="I1129">
            <v>33880914</v>
          </cell>
          <cell r="J1129">
            <v>325</v>
          </cell>
          <cell r="K1129">
            <v>27.974</v>
          </cell>
          <cell r="L1129">
            <v>11001440125</v>
          </cell>
          <cell r="M1129">
            <v>2.8</v>
          </cell>
          <cell r="N1129">
            <v>534476260200</v>
          </cell>
          <cell r="O1129">
            <v>7.37</v>
          </cell>
          <cell r="P1129">
            <v>0.8</v>
          </cell>
          <cell r="Q1129">
            <v>2190</v>
          </cell>
        </row>
        <row r="1130">
          <cell r="A1130" t="str">
            <v>현대글로비스</v>
          </cell>
          <cell r="B1130" t="str">
            <v>086280</v>
          </cell>
          <cell r="C1130" t="str">
            <v>2023</v>
          </cell>
          <cell r="D1130" t="str">
            <v>12</v>
          </cell>
          <cell r="E1130" t="str">
            <v>운송·창고</v>
          </cell>
          <cell r="F1130">
            <v>2.66</v>
          </cell>
          <cell r="G1130" t="str">
            <v>-</v>
          </cell>
          <cell r="H1130">
            <v>500</v>
          </cell>
          <cell r="I1130">
            <v>37500000</v>
          </cell>
          <cell r="J1130">
            <v>6300</v>
          </cell>
          <cell r="K1130">
            <v>22.077999999999999</v>
          </cell>
          <cell r="L1130">
            <v>236250000000</v>
          </cell>
          <cell r="M1130">
            <v>3.7</v>
          </cell>
          <cell r="N1130">
            <v>13297500000000</v>
          </cell>
          <cell r="O1130">
            <v>12.16</v>
          </cell>
          <cell r="P1130">
            <v>1.52</v>
          </cell>
          <cell r="Q1130">
            <v>14585</v>
          </cell>
        </row>
        <row r="1131">
          <cell r="A1131" t="str">
            <v>현대로템</v>
          </cell>
          <cell r="B1131" t="str">
            <v>064350</v>
          </cell>
          <cell r="C1131" t="str">
            <v>2023</v>
          </cell>
          <cell r="D1131" t="str">
            <v>12</v>
          </cell>
          <cell r="E1131" t="str">
            <v>운송장비·부품</v>
          </cell>
          <cell r="F1131">
            <v>2.09</v>
          </cell>
          <cell r="G1131" t="str">
            <v>-</v>
          </cell>
          <cell r="H1131">
            <v>5000</v>
          </cell>
          <cell r="I1131">
            <v>109142293</v>
          </cell>
          <cell r="J1131">
            <v>100</v>
          </cell>
          <cell r="K1131">
            <v>6.9619999999999997</v>
          </cell>
          <cell r="L1131">
            <v>10914229300</v>
          </cell>
          <cell r="M1131">
            <v>0.4</v>
          </cell>
          <cell r="N1131">
            <v>19612870052100</v>
          </cell>
          <cell r="O1131">
            <v>48.2</v>
          </cell>
          <cell r="P1131">
            <v>9.59</v>
          </cell>
          <cell r="Q1131">
            <v>3728</v>
          </cell>
        </row>
        <row r="1132">
          <cell r="A1132" t="str">
            <v>현대모비스</v>
          </cell>
          <cell r="B1132" t="str">
            <v>012330</v>
          </cell>
          <cell r="C1132" t="str">
            <v>2023</v>
          </cell>
          <cell r="D1132" t="str">
            <v>12</v>
          </cell>
          <cell r="E1132" t="str">
            <v>운송장비·부품</v>
          </cell>
          <cell r="F1132">
            <v>2.09</v>
          </cell>
          <cell r="G1132" t="str">
            <v>-</v>
          </cell>
          <cell r="H1132">
            <v>5000</v>
          </cell>
          <cell r="I1132">
            <v>93655094</v>
          </cell>
          <cell r="J1132">
            <v>4500</v>
          </cell>
          <cell r="K1132">
            <v>11.932</v>
          </cell>
          <cell r="L1132">
            <v>408468496200</v>
          </cell>
          <cell r="M1132">
            <v>2</v>
          </cell>
          <cell r="N1132">
            <v>27217245371000</v>
          </cell>
          <cell r="O1132">
            <v>6.6</v>
          </cell>
          <cell r="P1132">
            <v>0.57999999999999996</v>
          </cell>
          <cell r="Q1132">
            <v>44939</v>
          </cell>
        </row>
        <row r="1133">
          <cell r="A1133" t="str">
            <v>현대무벡스</v>
          </cell>
          <cell r="B1133" t="str">
            <v>319400</v>
          </cell>
          <cell r="C1133" t="str">
            <v>2023</v>
          </cell>
          <cell r="D1133" t="str">
            <v>12</v>
          </cell>
          <cell r="E1133" t="str">
            <v>기계·장비</v>
          </cell>
          <cell r="F1133">
            <v>0.49</v>
          </cell>
          <cell r="G1133" t="str">
            <v>-</v>
          </cell>
          <cell r="H1133">
            <v>100</v>
          </cell>
          <cell r="I1133">
            <v>117548864</v>
          </cell>
          <cell r="J1133">
            <v>30</v>
          </cell>
          <cell r="K1133">
            <v>83.823999999999998</v>
          </cell>
          <cell r="L1133">
            <v>3526465800</v>
          </cell>
          <cell r="M1133">
            <v>0.9</v>
          </cell>
          <cell r="N1133">
            <v>519569221935</v>
          </cell>
          <cell r="O1133">
            <v>20.28</v>
          </cell>
          <cell r="P1133">
            <v>3.1</v>
          </cell>
          <cell r="Q1133">
            <v>230</v>
          </cell>
        </row>
        <row r="1134">
          <cell r="A1134" t="str">
            <v>현대바이오랜드</v>
          </cell>
          <cell r="B1134" t="str">
            <v>052260</v>
          </cell>
          <cell r="C1134" t="str">
            <v>2023</v>
          </cell>
          <cell r="D1134" t="str">
            <v>12</v>
          </cell>
          <cell r="E1134" t="str">
            <v>화학</v>
          </cell>
          <cell r="F1134">
            <v>0.48</v>
          </cell>
          <cell r="G1134" t="str">
            <v>-</v>
          </cell>
          <cell r="H1134">
            <v>500</v>
          </cell>
          <cell r="I1134">
            <v>15000000</v>
          </cell>
          <cell r="J1134">
            <v>70</v>
          </cell>
          <cell r="K1134">
            <v>13.034000000000001</v>
          </cell>
          <cell r="L1134">
            <v>1050000000</v>
          </cell>
          <cell r="M1134">
            <v>0.7</v>
          </cell>
          <cell r="N1134">
            <v>138450000000</v>
          </cell>
          <cell r="O1134">
            <v>24.29</v>
          </cell>
          <cell r="P1134">
            <v>1</v>
          </cell>
          <cell r="Q1134">
            <v>190</v>
          </cell>
        </row>
        <row r="1135">
          <cell r="A1135" t="str">
            <v>현대백화점</v>
          </cell>
          <cell r="B1135" t="str">
            <v>069960</v>
          </cell>
          <cell r="C1135" t="str">
            <v>2023</v>
          </cell>
          <cell r="D1135" t="str">
            <v>12</v>
          </cell>
          <cell r="E1135" t="str">
            <v>유통</v>
          </cell>
          <cell r="F1135">
            <v>2.13</v>
          </cell>
          <cell r="G1135" t="str">
            <v>-</v>
          </cell>
          <cell r="H1135">
            <v>5000</v>
          </cell>
          <cell r="I1135">
            <v>23402441</v>
          </cell>
          <cell r="J1135">
            <v>1300</v>
          </cell>
          <cell r="K1135">
            <v>-71.429000000000002</v>
          </cell>
          <cell r="L1135">
            <v>28411741800</v>
          </cell>
          <cell r="M1135">
            <v>2.5</v>
          </cell>
          <cell r="N1135">
            <v>1645114705100</v>
          </cell>
          <cell r="O1135" t="str">
            <v>-</v>
          </cell>
          <cell r="P1135">
            <v>0.36</v>
          </cell>
          <cell r="Q1135" t="str">
            <v>-</v>
          </cell>
        </row>
        <row r="1136">
          <cell r="A1136" t="str">
            <v>현대약품</v>
          </cell>
          <cell r="B1136" t="str">
            <v>004310</v>
          </cell>
          <cell r="C1136" t="str">
            <v>2023</v>
          </cell>
          <cell r="D1136" t="str">
            <v>11</v>
          </cell>
          <cell r="E1136" t="str">
            <v>제약</v>
          </cell>
          <cell r="F1136">
            <v>0.28999999999999998</v>
          </cell>
          <cell r="G1136" t="str">
            <v>-</v>
          </cell>
          <cell r="H1136">
            <v>500</v>
          </cell>
          <cell r="I1136">
            <v>32000000</v>
          </cell>
          <cell r="J1136">
            <v>35</v>
          </cell>
          <cell r="K1136">
            <v>15.255000000000001</v>
          </cell>
          <cell r="L1136">
            <v>933891910</v>
          </cell>
          <cell r="M1136">
            <v>0.91</v>
          </cell>
          <cell r="N1136">
            <v>127200000000</v>
          </cell>
          <cell r="O1136" t="str">
            <v>-</v>
          </cell>
          <cell r="P1136">
            <v>1.31</v>
          </cell>
          <cell r="Q1136" t="str">
            <v>-</v>
          </cell>
        </row>
        <row r="1137">
          <cell r="A1137" t="str">
            <v>현대에버다임</v>
          </cell>
          <cell r="B1137" t="str">
            <v>041440</v>
          </cell>
          <cell r="C1137" t="str">
            <v>2023</v>
          </cell>
          <cell r="D1137" t="str">
            <v>12</v>
          </cell>
          <cell r="E1137" t="str">
            <v>기계·장비</v>
          </cell>
          <cell r="F1137">
            <v>0.49</v>
          </cell>
          <cell r="G1137" t="str">
            <v>-</v>
          </cell>
          <cell r="H1137">
            <v>500</v>
          </cell>
          <cell r="I1137">
            <v>17915944</v>
          </cell>
          <cell r="J1137">
            <v>70</v>
          </cell>
          <cell r="K1137">
            <v>19.542000000000002</v>
          </cell>
          <cell r="L1137">
            <v>1248919840</v>
          </cell>
          <cell r="M1137">
            <v>1.1200000000000001</v>
          </cell>
          <cell r="N1137">
            <v>151927205120</v>
          </cell>
          <cell r="O1137">
            <v>22.98</v>
          </cell>
          <cell r="P1137">
            <v>0.8</v>
          </cell>
          <cell r="Q1137">
            <v>369</v>
          </cell>
        </row>
        <row r="1138">
          <cell r="A1138" t="str">
            <v>현대에이치티</v>
          </cell>
          <cell r="B1138" t="str">
            <v>039010</v>
          </cell>
          <cell r="C1138" t="str">
            <v>2023</v>
          </cell>
          <cell r="D1138" t="str">
            <v>12</v>
          </cell>
          <cell r="E1138" t="str">
            <v>통신장비</v>
          </cell>
          <cell r="F1138">
            <v>0.53</v>
          </cell>
          <cell r="G1138" t="str">
            <v>-</v>
          </cell>
          <cell r="H1138">
            <v>500</v>
          </cell>
          <cell r="I1138">
            <v>8625000</v>
          </cell>
          <cell r="J1138">
            <v>130</v>
          </cell>
          <cell r="K1138">
            <v>-79.903000000000006</v>
          </cell>
          <cell r="L1138">
            <v>1009970000</v>
          </cell>
          <cell r="M1138">
            <v>2.29</v>
          </cell>
          <cell r="N1138">
            <v>61065000000</v>
          </cell>
          <cell r="O1138">
            <v>3.95</v>
          </cell>
          <cell r="P1138">
            <v>0.55000000000000004</v>
          </cell>
          <cell r="Q1138">
            <v>1793</v>
          </cell>
        </row>
        <row r="1139">
          <cell r="A1139" t="str">
            <v>현대엘리베이터</v>
          </cell>
          <cell r="B1139" t="str">
            <v>017800</v>
          </cell>
          <cell r="C1139" t="str">
            <v>2023</v>
          </cell>
          <cell r="D1139" t="str">
            <v>12</v>
          </cell>
          <cell r="E1139" t="str">
            <v>기계·장비</v>
          </cell>
          <cell r="F1139">
            <v>1.1299999999999999</v>
          </cell>
          <cell r="G1139" t="str">
            <v>-</v>
          </cell>
          <cell r="H1139">
            <v>5000</v>
          </cell>
          <cell r="I1139">
            <v>39092385</v>
          </cell>
          <cell r="J1139">
            <v>4000</v>
          </cell>
          <cell r="K1139">
            <v>46.61</v>
          </cell>
          <cell r="L1139">
            <v>144420248000</v>
          </cell>
          <cell r="M1139">
            <v>8.8000000000000007</v>
          </cell>
          <cell r="N1139">
            <v>3189938616000</v>
          </cell>
          <cell r="O1139">
            <v>16.079999999999998</v>
          </cell>
          <cell r="P1139">
            <v>2.35</v>
          </cell>
          <cell r="Q1139">
            <v>5074</v>
          </cell>
        </row>
        <row r="1140">
          <cell r="A1140" t="str">
            <v>현대오토에버</v>
          </cell>
          <cell r="B1140" t="str">
            <v>307950</v>
          </cell>
          <cell r="C1140" t="str">
            <v>2023</v>
          </cell>
          <cell r="D1140" t="str">
            <v>12</v>
          </cell>
          <cell r="E1140" t="str">
            <v>일반서비스</v>
          </cell>
          <cell r="F1140">
            <v>0.87</v>
          </cell>
          <cell r="G1140" t="str">
            <v>-</v>
          </cell>
          <cell r="H1140">
            <v>500</v>
          </cell>
          <cell r="I1140">
            <v>27423982</v>
          </cell>
          <cell r="J1140">
            <v>1430</v>
          </cell>
          <cell r="K1140">
            <v>27.948</v>
          </cell>
          <cell r="L1140">
            <v>39215055880</v>
          </cell>
          <cell r="M1140">
            <v>0.8</v>
          </cell>
          <cell r="N1140">
            <v>4179414856800</v>
          </cell>
          <cell r="O1140">
            <v>24.47</v>
          </cell>
          <cell r="P1140">
            <v>2.4500000000000002</v>
          </cell>
          <cell r="Q1140">
            <v>6228</v>
          </cell>
        </row>
        <row r="1141">
          <cell r="A1141" t="str">
            <v>현대위아</v>
          </cell>
          <cell r="B1141" t="str">
            <v>011210</v>
          </cell>
          <cell r="C1141" t="str">
            <v>2023</v>
          </cell>
          <cell r="D1141" t="str">
            <v>12</v>
          </cell>
          <cell r="E1141" t="str">
            <v>운송장비·부품</v>
          </cell>
          <cell r="F1141">
            <v>2.09</v>
          </cell>
          <cell r="G1141" t="str">
            <v>-</v>
          </cell>
          <cell r="H1141">
            <v>5000</v>
          </cell>
          <cell r="I1141">
            <v>27195083</v>
          </cell>
          <cell r="J1141">
            <v>850</v>
          </cell>
          <cell r="K1141">
            <v>43.100999999999999</v>
          </cell>
          <cell r="L1141">
            <v>22648898550</v>
          </cell>
          <cell r="M1141">
            <v>1.5</v>
          </cell>
          <cell r="N1141">
            <v>1376071199800</v>
          </cell>
          <cell r="O1141">
            <v>11.19</v>
          </cell>
          <cell r="P1141">
            <v>0.37</v>
          </cell>
          <cell r="Q1141">
            <v>4520</v>
          </cell>
        </row>
        <row r="1142">
          <cell r="A1142" t="str">
            <v>현대이지웰</v>
          </cell>
          <cell r="B1142" t="str">
            <v>090850</v>
          </cell>
          <cell r="C1142" t="str">
            <v>2023</v>
          </cell>
          <cell r="D1142" t="str">
            <v>12</v>
          </cell>
          <cell r="E1142" t="str">
            <v>일반서비스</v>
          </cell>
          <cell r="F1142">
            <v>0.56000000000000005</v>
          </cell>
          <cell r="G1142" t="str">
            <v>-</v>
          </cell>
          <cell r="H1142">
            <v>500</v>
          </cell>
          <cell r="I1142">
            <v>23746361</v>
          </cell>
          <cell r="J1142">
            <v>90</v>
          </cell>
          <cell r="K1142">
            <v>-401.72399999999999</v>
          </cell>
          <cell r="L1142">
            <v>2137172490</v>
          </cell>
          <cell r="M1142">
            <v>1.5</v>
          </cell>
          <cell r="N1142">
            <v>159100618700</v>
          </cell>
          <cell r="O1142">
            <v>13.35</v>
          </cell>
          <cell r="P1142">
            <v>1.64</v>
          </cell>
          <cell r="Q1142">
            <v>502</v>
          </cell>
        </row>
        <row r="1143">
          <cell r="A1143" t="str">
            <v>현대자동차</v>
          </cell>
          <cell r="B1143" t="str">
            <v>005380</v>
          </cell>
          <cell r="C1143" t="str">
            <v>2023</v>
          </cell>
          <cell r="D1143" t="str">
            <v>12</v>
          </cell>
          <cell r="E1143" t="str">
            <v>운송장비·부품</v>
          </cell>
          <cell r="F1143">
            <v>2.09</v>
          </cell>
          <cell r="G1143" t="str">
            <v>-</v>
          </cell>
          <cell r="H1143">
            <v>5000</v>
          </cell>
          <cell r="I1143">
            <v>211531506</v>
          </cell>
          <cell r="J1143">
            <v>11400</v>
          </cell>
          <cell r="K1143">
            <v>24.434000000000001</v>
          </cell>
          <cell r="L1143">
            <v>2998657000000</v>
          </cell>
          <cell r="M1143">
            <v>4.7</v>
          </cell>
          <cell r="N1143">
            <v>44534814105000</v>
          </cell>
          <cell r="O1143">
            <v>4.57</v>
          </cell>
          <cell r="P1143">
            <v>0.53</v>
          </cell>
          <cell r="Q1143">
            <v>47615</v>
          </cell>
        </row>
        <row r="1144">
          <cell r="A1144" t="str">
            <v>현대제철</v>
          </cell>
          <cell r="B1144" t="str">
            <v>004020</v>
          </cell>
          <cell r="C1144" t="str">
            <v>2023</v>
          </cell>
          <cell r="D1144" t="str">
            <v>12</v>
          </cell>
          <cell r="E1144" t="str">
            <v>금속</v>
          </cell>
          <cell r="F1144">
            <v>2.37</v>
          </cell>
          <cell r="G1144" t="str">
            <v>-</v>
          </cell>
          <cell r="H1144">
            <v>5000</v>
          </cell>
          <cell r="I1144">
            <v>133445785</v>
          </cell>
          <cell r="J1144">
            <v>1000</v>
          </cell>
          <cell r="K1144">
            <v>29.695</v>
          </cell>
          <cell r="L1144">
            <v>131545739000</v>
          </cell>
          <cell r="M1144">
            <v>3</v>
          </cell>
          <cell r="N1144">
            <v>4403710905000</v>
          </cell>
          <cell r="O1144" t="str">
            <v>-</v>
          </cell>
          <cell r="P1144">
            <v>0.23</v>
          </cell>
          <cell r="Q1144" t="str">
            <v>-</v>
          </cell>
        </row>
        <row r="1145">
          <cell r="A1145" t="str">
            <v>현대지에프홀딩스</v>
          </cell>
          <cell r="B1145" t="str">
            <v>005440</v>
          </cell>
          <cell r="C1145" t="str">
            <v>2023</v>
          </cell>
          <cell r="D1145" t="str">
            <v>12</v>
          </cell>
          <cell r="E1145" t="str">
            <v>금융</v>
          </cell>
          <cell r="F1145">
            <v>3.86</v>
          </cell>
          <cell r="G1145" t="str">
            <v>-</v>
          </cell>
          <cell r="H1145">
            <v>500</v>
          </cell>
          <cell r="I1145">
            <v>155904301</v>
          </cell>
          <cell r="J1145">
            <v>200</v>
          </cell>
          <cell r="K1145">
            <v>2.8319999999999999</v>
          </cell>
          <cell r="L1145">
            <v>31180860200</v>
          </cell>
          <cell r="M1145">
            <v>5.3</v>
          </cell>
          <cell r="N1145">
            <v>1205140246730</v>
          </cell>
          <cell r="O1145">
            <v>1.72</v>
          </cell>
          <cell r="P1145">
            <v>0.36</v>
          </cell>
          <cell r="Q1145">
            <v>4483</v>
          </cell>
        </row>
        <row r="1146">
          <cell r="A1146" t="str">
            <v>현대차증권</v>
          </cell>
          <cell r="B1146" t="str">
            <v>001500</v>
          </cell>
          <cell r="C1146" t="str">
            <v>2023</v>
          </cell>
          <cell r="D1146" t="str">
            <v>12</v>
          </cell>
          <cell r="E1146" t="str">
            <v>증권</v>
          </cell>
          <cell r="F1146">
            <v>3.7</v>
          </cell>
          <cell r="G1146" t="str">
            <v>-</v>
          </cell>
          <cell r="H1146">
            <v>5000</v>
          </cell>
          <cell r="I1146">
            <v>31712562</v>
          </cell>
          <cell r="J1146">
            <v>400</v>
          </cell>
          <cell r="K1146">
            <v>29.207000000000001</v>
          </cell>
          <cell r="L1146">
            <v>15628885104</v>
          </cell>
          <cell r="M1146">
            <v>4.62</v>
          </cell>
          <cell r="N1146">
            <v>501465986840</v>
          </cell>
          <cell r="O1146">
            <v>8.66</v>
          </cell>
          <cell r="P1146">
            <v>0.27</v>
          </cell>
          <cell r="Q1146">
            <v>936</v>
          </cell>
        </row>
        <row r="1147">
          <cell r="A1147" t="str">
            <v>현대코퍼레이션</v>
          </cell>
          <cell r="B1147" t="str">
            <v>011760</v>
          </cell>
          <cell r="C1147" t="str">
            <v>2023</v>
          </cell>
          <cell r="D1147" t="str">
            <v>12</v>
          </cell>
          <cell r="E1147" t="str">
            <v>유통</v>
          </cell>
          <cell r="F1147">
            <v>2.13</v>
          </cell>
          <cell r="G1147" t="str">
            <v>-</v>
          </cell>
          <cell r="H1147">
            <v>5000</v>
          </cell>
          <cell r="I1147">
            <v>13228966</v>
          </cell>
          <cell r="J1147">
            <v>600</v>
          </cell>
          <cell r="K1147">
            <v>8.6419999999999995</v>
          </cell>
          <cell r="L1147">
            <v>7206579600</v>
          </cell>
          <cell r="M1147">
            <v>3.1</v>
          </cell>
          <cell r="N1147">
            <v>306250562900</v>
          </cell>
          <cell r="O1147">
            <v>2.2999999999999998</v>
          </cell>
          <cell r="P1147">
            <v>0.43</v>
          </cell>
          <cell r="Q1147">
            <v>10080</v>
          </cell>
        </row>
        <row r="1148">
          <cell r="A1148" t="str">
            <v>현대코퍼레이션홀딩스</v>
          </cell>
          <cell r="B1148" t="str">
            <v>227840</v>
          </cell>
          <cell r="C1148" t="str">
            <v>2023</v>
          </cell>
          <cell r="D1148" t="str">
            <v>12</v>
          </cell>
          <cell r="E1148" t="str">
            <v>유통</v>
          </cell>
          <cell r="F1148">
            <v>2.13</v>
          </cell>
          <cell r="G1148" t="str">
            <v>-</v>
          </cell>
          <cell r="H1148">
            <v>5000</v>
          </cell>
          <cell r="I1148">
            <v>9100836</v>
          </cell>
          <cell r="J1148">
            <v>500</v>
          </cell>
          <cell r="K1148">
            <v>15.304</v>
          </cell>
          <cell r="L1148">
            <v>4410850500</v>
          </cell>
          <cell r="M1148">
            <v>4.5</v>
          </cell>
          <cell r="N1148">
            <v>117309776040</v>
          </cell>
          <cell r="O1148">
            <v>2.67</v>
          </cell>
          <cell r="P1148">
            <v>0.38</v>
          </cell>
          <cell r="Q1148">
            <v>4836</v>
          </cell>
        </row>
        <row r="1149">
          <cell r="A1149" t="str">
            <v>현대퓨처넷</v>
          </cell>
          <cell r="B1149" t="str">
            <v>126560</v>
          </cell>
          <cell r="C1149" t="str">
            <v>2023</v>
          </cell>
          <cell r="D1149" t="str">
            <v>12</v>
          </cell>
          <cell r="E1149" t="str">
            <v>통신</v>
          </cell>
          <cell r="F1149">
            <v>6.11</v>
          </cell>
          <cell r="G1149" t="str">
            <v>-</v>
          </cell>
          <cell r="H1149">
            <v>500</v>
          </cell>
          <cell r="I1149">
            <v>110202945</v>
          </cell>
          <cell r="J1149">
            <v>100</v>
          </cell>
          <cell r="K1149">
            <v>385.286</v>
          </cell>
          <cell r="L1149">
            <v>11015335500</v>
          </cell>
          <cell r="M1149">
            <v>3</v>
          </cell>
          <cell r="N1149">
            <v>368628851025</v>
          </cell>
          <cell r="O1149">
            <v>53.1</v>
          </cell>
          <cell r="P1149">
            <v>0.5</v>
          </cell>
          <cell r="Q1149">
            <v>63</v>
          </cell>
        </row>
        <row r="1150">
          <cell r="A1150" t="str">
            <v>현대해상</v>
          </cell>
          <cell r="B1150" t="str">
            <v>001450</v>
          </cell>
          <cell r="C1150" t="str">
            <v>2023</v>
          </cell>
          <cell r="D1150" t="str">
            <v>12</v>
          </cell>
          <cell r="E1150" t="str">
            <v>보험</v>
          </cell>
          <cell r="F1150">
            <v>3.78</v>
          </cell>
          <cell r="G1150" t="str">
            <v>-</v>
          </cell>
          <cell r="H1150">
            <v>500</v>
          </cell>
          <cell r="I1150">
            <v>89400000</v>
          </cell>
          <cell r="J1150">
            <v>2063</v>
          </cell>
          <cell r="K1150">
            <v>26.614000000000001</v>
          </cell>
          <cell r="L1150">
            <v>161769113500</v>
          </cell>
          <cell r="M1150">
            <v>5.8</v>
          </cell>
          <cell r="N1150">
            <v>2485320000000</v>
          </cell>
          <cell r="O1150">
            <v>2.56</v>
          </cell>
          <cell r="P1150">
            <v>0.46</v>
          </cell>
          <cell r="Q1150">
            <v>10847</v>
          </cell>
        </row>
        <row r="1151">
          <cell r="A1151" t="str">
            <v>현대홈쇼핑</v>
          </cell>
          <cell r="B1151" t="str">
            <v>057050</v>
          </cell>
          <cell r="C1151" t="str">
            <v>2023</v>
          </cell>
          <cell r="D1151" t="str">
            <v>12</v>
          </cell>
          <cell r="E1151" t="str">
            <v>유통</v>
          </cell>
          <cell r="F1151">
            <v>2.13</v>
          </cell>
          <cell r="G1151" t="str">
            <v>-</v>
          </cell>
          <cell r="H1151">
            <v>5000</v>
          </cell>
          <cell r="I1151">
            <v>12000000</v>
          </cell>
          <cell r="J1151">
            <v>2800</v>
          </cell>
          <cell r="K1151">
            <v>23.533000000000001</v>
          </cell>
          <cell r="L1151">
            <v>32053700000</v>
          </cell>
          <cell r="M1151">
            <v>6.2</v>
          </cell>
          <cell r="N1151">
            <v>637200000000</v>
          </cell>
          <cell r="O1151">
            <v>3.86</v>
          </cell>
          <cell r="P1151">
            <v>0.28000000000000003</v>
          </cell>
          <cell r="Q1151">
            <v>13772</v>
          </cell>
        </row>
        <row r="1152">
          <cell r="A1152" t="str">
            <v>현우산업</v>
          </cell>
          <cell r="B1152" t="str">
            <v>092300</v>
          </cell>
          <cell r="C1152" t="str">
            <v>2023</v>
          </cell>
          <cell r="D1152" t="str">
            <v>12</v>
          </cell>
          <cell r="E1152" t="str">
            <v>IT부품</v>
          </cell>
          <cell r="F1152">
            <v>0.66</v>
          </cell>
          <cell r="G1152" t="str">
            <v>-</v>
          </cell>
          <cell r="H1152">
            <v>500</v>
          </cell>
          <cell r="I1152">
            <v>18672816</v>
          </cell>
          <cell r="J1152">
            <v>100</v>
          </cell>
          <cell r="K1152">
            <v>17.617999999999999</v>
          </cell>
          <cell r="L1152">
            <v>1829758900</v>
          </cell>
          <cell r="M1152">
            <v>2.4</v>
          </cell>
          <cell r="N1152">
            <v>51163515840</v>
          </cell>
          <cell r="O1152">
            <v>6.01</v>
          </cell>
          <cell r="P1152">
            <v>0.47</v>
          </cell>
          <cell r="Q1152">
            <v>456</v>
          </cell>
        </row>
        <row r="1153">
          <cell r="A1153" t="str">
            <v>혜인</v>
          </cell>
          <cell r="B1153" t="str">
            <v>003010</v>
          </cell>
          <cell r="C1153" t="str">
            <v>2023</v>
          </cell>
          <cell r="D1153" t="str">
            <v>12</v>
          </cell>
          <cell r="E1153" t="str">
            <v>유통</v>
          </cell>
          <cell r="F1153">
            <v>2.13</v>
          </cell>
          <cell r="G1153" t="str">
            <v>-</v>
          </cell>
          <cell r="H1153">
            <v>500</v>
          </cell>
          <cell r="I1153">
            <v>12712747</v>
          </cell>
          <cell r="J1153">
            <v>170</v>
          </cell>
          <cell r="K1153">
            <v>24.678999999999998</v>
          </cell>
          <cell r="L1153">
            <v>1827214910</v>
          </cell>
          <cell r="M1153">
            <v>2.99</v>
          </cell>
          <cell r="N1153">
            <v>67504686570</v>
          </cell>
          <cell r="O1153">
            <v>7.84</v>
          </cell>
          <cell r="P1153">
            <v>0.47</v>
          </cell>
          <cell r="Q1153">
            <v>677</v>
          </cell>
        </row>
        <row r="1154">
          <cell r="A1154" t="str">
            <v>호전실업</v>
          </cell>
          <cell r="B1154" t="str">
            <v>111110</v>
          </cell>
          <cell r="C1154" t="str">
            <v>2023</v>
          </cell>
          <cell r="D1154" t="str">
            <v>12</v>
          </cell>
          <cell r="E1154" t="str">
            <v>섬유·의류</v>
          </cell>
          <cell r="F1154">
            <v>2.34</v>
          </cell>
          <cell r="G1154" t="str">
            <v>-</v>
          </cell>
          <cell r="H1154">
            <v>500</v>
          </cell>
          <cell r="I1154">
            <v>9749984</v>
          </cell>
          <cell r="J1154">
            <v>300</v>
          </cell>
          <cell r="K1154">
            <v>16.146999999999998</v>
          </cell>
          <cell r="L1154">
            <v>2775753600</v>
          </cell>
          <cell r="M1154">
            <v>3.69</v>
          </cell>
          <cell r="N1154">
            <v>75851840000</v>
          </cell>
          <cell r="O1154">
            <v>3.16</v>
          </cell>
          <cell r="P1154">
            <v>0.41</v>
          </cell>
          <cell r="Q1154">
            <v>2560</v>
          </cell>
        </row>
        <row r="1155">
          <cell r="A1155" t="str">
            <v>호텔신라</v>
          </cell>
          <cell r="B1155" t="str">
            <v>008770</v>
          </cell>
          <cell r="C1155" t="str">
            <v>2023</v>
          </cell>
          <cell r="D1155" t="str">
            <v>12</v>
          </cell>
          <cell r="E1155" t="str">
            <v>유통</v>
          </cell>
          <cell r="F1155">
            <v>2.13</v>
          </cell>
          <cell r="G1155" t="str">
            <v>-</v>
          </cell>
          <cell r="H1155">
            <v>5000</v>
          </cell>
          <cell r="I1155">
            <v>39248121</v>
          </cell>
          <cell r="J1155">
            <v>200</v>
          </cell>
          <cell r="K1155">
            <v>8.8480000000000008</v>
          </cell>
          <cell r="L1155">
            <v>7607742200</v>
          </cell>
          <cell r="M1155">
            <v>0.3</v>
          </cell>
          <cell r="N1155">
            <v>1950631613700</v>
          </cell>
          <cell r="O1155" t="str">
            <v>-</v>
          </cell>
          <cell r="P1155">
            <v>1.46</v>
          </cell>
          <cell r="Q1155" t="str">
            <v>-</v>
          </cell>
        </row>
        <row r="1156">
          <cell r="A1156" t="str">
            <v>화승알앤에이</v>
          </cell>
          <cell r="B1156" t="str">
            <v>378850</v>
          </cell>
          <cell r="C1156" t="str">
            <v>2023</v>
          </cell>
          <cell r="D1156" t="str">
            <v>12</v>
          </cell>
          <cell r="E1156" t="str">
            <v>운송장비·부품</v>
          </cell>
          <cell r="F1156">
            <v>2.09</v>
          </cell>
          <cell r="G1156" t="str">
            <v>-</v>
          </cell>
          <cell r="H1156">
            <v>500</v>
          </cell>
          <cell r="I1156">
            <v>18993623</v>
          </cell>
          <cell r="J1156">
            <v>50</v>
          </cell>
          <cell r="K1156">
            <v>3.9220000000000002</v>
          </cell>
          <cell r="L1156">
            <v>949539300</v>
          </cell>
          <cell r="M1156">
            <v>1.3</v>
          </cell>
          <cell r="N1156">
            <v>60969529830</v>
          </cell>
          <cell r="O1156">
            <v>1.88</v>
          </cell>
          <cell r="P1156">
            <v>0.41</v>
          </cell>
          <cell r="Q1156">
            <v>1707</v>
          </cell>
        </row>
        <row r="1157">
          <cell r="A1157" t="str">
            <v>화승엔터프라이즈</v>
          </cell>
          <cell r="B1157" t="str">
            <v>241590</v>
          </cell>
          <cell r="C1157" t="str">
            <v>2023</v>
          </cell>
          <cell r="D1157" t="str">
            <v>12</v>
          </cell>
          <cell r="E1157" t="str">
            <v>-</v>
          </cell>
          <cell r="F1157" t="str">
            <v>-</v>
          </cell>
          <cell r="G1157" t="str">
            <v>-</v>
          </cell>
          <cell r="H1157">
            <v>500</v>
          </cell>
          <cell r="I1157">
            <v>60589276</v>
          </cell>
          <cell r="J1157">
            <v>45</v>
          </cell>
          <cell r="K1157">
            <v>-10.375999999999999</v>
          </cell>
          <cell r="L1157">
            <v>2726517420</v>
          </cell>
          <cell r="M1157">
            <v>0.5</v>
          </cell>
          <cell r="N1157">
            <v>452601891720</v>
          </cell>
          <cell r="O1157">
            <v>13.68</v>
          </cell>
          <cell r="P1157">
            <v>0.86</v>
          </cell>
          <cell r="Q1157">
            <v>546</v>
          </cell>
        </row>
        <row r="1158">
          <cell r="A1158" t="str">
            <v>화승인더스트리</v>
          </cell>
          <cell r="B1158" t="str">
            <v>006060</v>
          </cell>
          <cell r="C1158" t="str">
            <v>2023</v>
          </cell>
          <cell r="D1158" t="str">
            <v>12</v>
          </cell>
          <cell r="E1158" t="str">
            <v>화학</v>
          </cell>
          <cell r="F1158">
            <v>2.11</v>
          </cell>
          <cell r="G1158" t="str">
            <v>-</v>
          </cell>
          <cell r="H1158">
            <v>500</v>
          </cell>
          <cell r="I1158">
            <v>55320000</v>
          </cell>
          <cell r="J1158">
            <v>188</v>
          </cell>
          <cell r="K1158">
            <v>-37.317999999999998</v>
          </cell>
          <cell r="L1158">
            <v>9324198400</v>
          </cell>
          <cell r="M1158">
            <v>5.3</v>
          </cell>
          <cell r="N1158">
            <v>233727000000</v>
          </cell>
          <cell r="O1158">
            <v>5.35</v>
          </cell>
          <cell r="P1158">
            <v>0.59</v>
          </cell>
          <cell r="Q1158">
            <v>790</v>
          </cell>
        </row>
        <row r="1159">
          <cell r="A1159" t="str">
            <v>화승코퍼레이션</v>
          </cell>
          <cell r="B1159" t="str">
            <v>013520</v>
          </cell>
          <cell r="C1159" t="str">
            <v>2023</v>
          </cell>
          <cell r="D1159" t="str">
            <v>12</v>
          </cell>
          <cell r="E1159" t="str">
            <v>운송장비·부품</v>
          </cell>
          <cell r="F1159">
            <v>2.09</v>
          </cell>
          <cell r="G1159" t="str">
            <v>-</v>
          </cell>
          <cell r="H1159">
            <v>500</v>
          </cell>
          <cell r="I1159">
            <v>50051252</v>
          </cell>
          <cell r="J1159">
            <v>50</v>
          </cell>
          <cell r="K1159">
            <v>6.6859999999999999</v>
          </cell>
          <cell r="L1159">
            <v>2220262100</v>
          </cell>
          <cell r="M1159">
            <v>2.4</v>
          </cell>
          <cell r="N1159">
            <v>94997276296</v>
          </cell>
          <cell r="O1159">
            <v>3.16</v>
          </cell>
          <cell r="P1159">
            <v>0.4</v>
          </cell>
          <cell r="Q1159">
            <v>601</v>
          </cell>
        </row>
        <row r="1160">
          <cell r="A1160" t="str">
            <v>화신</v>
          </cell>
          <cell r="B1160" t="str">
            <v>010690</v>
          </cell>
          <cell r="C1160" t="str">
            <v>2023</v>
          </cell>
          <cell r="D1160" t="str">
            <v>12</v>
          </cell>
          <cell r="E1160" t="str">
            <v>운송장비·부품</v>
          </cell>
          <cell r="F1160">
            <v>2.09</v>
          </cell>
          <cell r="G1160" t="str">
            <v>-</v>
          </cell>
          <cell r="H1160">
            <v>500</v>
          </cell>
          <cell r="I1160">
            <v>34920410</v>
          </cell>
          <cell r="J1160">
            <v>150</v>
          </cell>
          <cell r="K1160">
            <v>6.7460000000000004</v>
          </cell>
          <cell r="L1160">
            <v>5212266150</v>
          </cell>
          <cell r="M1160">
            <v>1.1000000000000001</v>
          </cell>
          <cell r="N1160">
            <v>306950403900</v>
          </cell>
          <cell r="O1160">
            <v>5.7</v>
          </cell>
          <cell r="P1160">
            <v>0.59</v>
          </cell>
          <cell r="Q1160">
            <v>1542</v>
          </cell>
        </row>
        <row r="1161">
          <cell r="A1161" t="str">
            <v>화신정공</v>
          </cell>
          <cell r="B1161" t="str">
            <v>126640</v>
          </cell>
          <cell r="C1161" t="str">
            <v>2023</v>
          </cell>
          <cell r="D1161" t="str">
            <v>12</v>
          </cell>
          <cell r="E1161" t="str">
            <v>운송장비·부품</v>
          </cell>
          <cell r="F1161">
            <v>0.89</v>
          </cell>
          <cell r="G1161" t="str">
            <v>-</v>
          </cell>
          <cell r="H1161">
            <v>100</v>
          </cell>
          <cell r="I1161">
            <v>36373887</v>
          </cell>
          <cell r="J1161">
            <v>50</v>
          </cell>
          <cell r="K1161">
            <v>19.404</v>
          </cell>
          <cell r="L1161">
            <v>1752795500</v>
          </cell>
          <cell r="M1161">
            <v>2.9</v>
          </cell>
          <cell r="N1161">
            <v>46522201473</v>
          </cell>
          <cell r="O1161">
            <v>17.05</v>
          </cell>
          <cell r="P1161">
            <v>0.42</v>
          </cell>
          <cell r="Q1161">
            <v>75</v>
          </cell>
        </row>
        <row r="1162">
          <cell r="A1162" t="str">
            <v>화인써키트</v>
          </cell>
          <cell r="B1162" t="str">
            <v>127980</v>
          </cell>
          <cell r="C1162" t="str">
            <v>2023</v>
          </cell>
          <cell r="D1162" t="str">
            <v>12</v>
          </cell>
          <cell r="E1162" t="str">
            <v>반도체</v>
          </cell>
          <cell r="F1162">
            <v>0.59</v>
          </cell>
          <cell r="G1162" t="str">
            <v>-</v>
          </cell>
          <cell r="H1162">
            <v>100</v>
          </cell>
          <cell r="I1162">
            <v>11840684</v>
          </cell>
          <cell r="J1162">
            <v>400</v>
          </cell>
          <cell r="K1162">
            <v>90.933999999999997</v>
          </cell>
          <cell r="L1162">
            <v>4735853600</v>
          </cell>
          <cell r="M1162">
            <v>4.96</v>
          </cell>
          <cell r="N1162">
            <v>70452069800</v>
          </cell>
          <cell r="O1162">
            <v>15.54</v>
          </cell>
          <cell r="P1162">
            <v>1.52</v>
          </cell>
          <cell r="Q1162">
            <v>383</v>
          </cell>
        </row>
        <row r="1163">
          <cell r="A1163" t="str">
            <v>화천기계</v>
          </cell>
          <cell r="B1163" t="str">
            <v>010660</v>
          </cell>
          <cell r="C1163" t="str">
            <v>2023</v>
          </cell>
          <cell r="D1163" t="str">
            <v>12</v>
          </cell>
          <cell r="E1163" t="str">
            <v>기계·장비</v>
          </cell>
          <cell r="F1163">
            <v>1.1299999999999999</v>
          </cell>
          <cell r="G1163" t="str">
            <v>-</v>
          </cell>
          <cell r="H1163">
            <v>500</v>
          </cell>
          <cell r="I1163">
            <v>22000000</v>
          </cell>
          <cell r="J1163">
            <v>30</v>
          </cell>
          <cell r="K1163">
            <v>85.938000000000002</v>
          </cell>
          <cell r="L1163">
            <v>660000000</v>
          </cell>
          <cell r="M1163">
            <v>0.8</v>
          </cell>
          <cell r="N1163">
            <v>101640000000</v>
          </cell>
          <cell r="O1163">
            <v>17.170000000000002</v>
          </cell>
          <cell r="P1163">
            <v>0.73</v>
          </cell>
          <cell r="Q1163">
            <v>269</v>
          </cell>
        </row>
        <row r="1164">
          <cell r="A1164" t="str">
            <v>화천기공</v>
          </cell>
          <cell r="B1164" t="str">
            <v>000850</v>
          </cell>
          <cell r="C1164" t="str">
            <v>2023</v>
          </cell>
          <cell r="D1164" t="str">
            <v>12</v>
          </cell>
          <cell r="E1164" t="str">
            <v>기계·장비</v>
          </cell>
          <cell r="F1164">
            <v>1.1299999999999999</v>
          </cell>
          <cell r="G1164" t="str">
            <v>-</v>
          </cell>
          <cell r="H1164">
            <v>5000</v>
          </cell>
          <cell r="I1164">
            <v>2200000</v>
          </cell>
          <cell r="J1164">
            <v>1300</v>
          </cell>
          <cell r="K1164">
            <v>27.076000000000001</v>
          </cell>
          <cell r="L1164">
            <v>2860000000</v>
          </cell>
          <cell r="M1164">
            <v>4</v>
          </cell>
          <cell r="N1164">
            <v>69190000000</v>
          </cell>
          <cell r="O1164">
            <v>7.99</v>
          </cell>
          <cell r="P1164">
            <v>0.21</v>
          </cell>
          <cell r="Q1164">
            <v>3934</v>
          </cell>
        </row>
        <row r="1165">
          <cell r="A1165" t="str">
            <v>환인제약</v>
          </cell>
          <cell r="B1165" t="str">
            <v>016580</v>
          </cell>
          <cell r="C1165" t="str">
            <v>2023</v>
          </cell>
          <cell r="D1165" t="str">
            <v>12</v>
          </cell>
          <cell r="E1165" t="str">
            <v>제약</v>
          </cell>
          <cell r="F1165">
            <v>0.23</v>
          </cell>
          <cell r="G1165" t="str">
            <v>-</v>
          </cell>
          <cell r="H1165">
            <v>500</v>
          </cell>
          <cell r="I1165">
            <v>18600070</v>
          </cell>
          <cell r="J1165">
            <v>300</v>
          </cell>
          <cell r="K1165">
            <v>15.382999999999999</v>
          </cell>
          <cell r="L1165">
            <v>4580121000</v>
          </cell>
          <cell r="M1165">
            <v>2</v>
          </cell>
          <cell r="N1165">
            <v>214458807100</v>
          </cell>
          <cell r="O1165">
            <v>7.53</v>
          </cell>
          <cell r="P1165">
            <v>0.47</v>
          </cell>
          <cell r="Q1165">
            <v>1531</v>
          </cell>
        </row>
        <row r="1166">
          <cell r="A1166" t="str">
            <v>황금에스티</v>
          </cell>
          <cell r="B1166" t="str">
            <v>032560</v>
          </cell>
          <cell r="C1166" t="str">
            <v>2023</v>
          </cell>
          <cell r="D1166" t="str">
            <v>12</v>
          </cell>
          <cell r="E1166" t="str">
            <v>금속</v>
          </cell>
          <cell r="F1166">
            <v>2.37</v>
          </cell>
          <cell r="G1166" t="str">
            <v>-</v>
          </cell>
          <cell r="H1166">
            <v>500</v>
          </cell>
          <cell r="I1166">
            <v>17000000</v>
          </cell>
          <cell r="J1166">
            <v>150</v>
          </cell>
          <cell r="K1166">
            <v>8.5630000000000006</v>
          </cell>
          <cell r="L1166">
            <v>2548317300</v>
          </cell>
          <cell r="M1166">
            <v>2.1</v>
          </cell>
          <cell r="N1166">
            <v>99790000000</v>
          </cell>
          <cell r="O1166">
            <v>6.1</v>
          </cell>
          <cell r="P1166">
            <v>0.27</v>
          </cell>
          <cell r="Q1166">
            <v>962</v>
          </cell>
        </row>
        <row r="1167">
          <cell r="A1167" t="str">
            <v>효성</v>
          </cell>
          <cell r="B1167" t="str">
            <v>004800</v>
          </cell>
          <cell r="C1167" t="str">
            <v>2023</v>
          </cell>
          <cell r="D1167" t="str">
            <v>12</v>
          </cell>
          <cell r="E1167" t="str">
            <v>금융</v>
          </cell>
          <cell r="F1167">
            <v>3.86</v>
          </cell>
          <cell r="G1167" t="str">
            <v>-</v>
          </cell>
          <cell r="H1167">
            <v>5000</v>
          </cell>
          <cell r="I1167">
            <v>21071025</v>
          </cell>
          <cell r="J1167">
            <v>3000</v>
          </cell>
          <cell r="K1167">
            <v>-13636.578</v>
          </cell>
          <cell r="L1167">
            <v>59728212000</v>
          </cell>
          <cell r="M1167">
            <v>4.4000000000000004</v>
          </cell>
          <cell r="N1167">
            <v>1483200060200</v>
          </cell>
          <cell r="O1167">
            <v>3.59</v>
          </cell>
          <cell r="P1167">
            <v>0.69</v>
          </cell>
          <cell r="Q1167">
            <v>24712</v>
          </cell>
        </row>
        <row r="1168">
          <cell r="A1168" t="str">
            <v>효성 ITX</v>
          </cell>
          <cell r="B1168" t="str">
            <v>094280</v>
          </cell>
          <cell r="C1168" t="str">
            <v>2023</v>
          </cell>
          <cell r="D1168" t="str">
            <v>12</v>
          </cell>
          <cell r="E1168" t="str">
            <v>일반서비스</v>
          </cell>
          <cell r="F1168">
            <v>0.87</v>
          </cell>
          <cell r="G1168" t="str">
            <v>-</v>
          </cell>
          <cell r="H1168">
            <v>500</v>
          </cell>
          <cell r="I1168">
            <v>11558200</v>
          </cell>
          <cell r="J1168">
            <v>750</v>
          </cell>
          <cell r="K1168">
            <v>61.29</v>
          </cell>
          <cell r="L1168">
            <v>8935472750</v>
          </cell>
          <cell r="M1168">
            <v>6</v>
          </cell>
          <cell r="N1168">
            <v>151296838000</v>
          </cell>
          <cell r="O1168">
            <v>13.24</v>
          </cell>
          <cell r="P1168">
            <v>2.21</v>
          </cell>
          <cell r="Q1168">
            <v>989</v>
          </cell>
        </row>
        <row r="1169">
          <cell r="A1169" t="str">
            <v>효성중공업</v>
          </cell>
          <cell r="B1169" t="str">
            <v>298040</v>
          </cell>
          <cell r="C1169" t="str">
            <v>2023</v>
          </cell>
          <cell r="D1169" t="str">
            <v>12</v>
          </cell>
          <cell r="E1169" t="str">
            <v>전기·전자</v>
          </cell>
          <cell r="F1169">
            <v>1.25</v>
          </cell>
          <cell r="G1169" t="str">
            <v>-</v>
          </cell>
          <cell r="H1169">
            <v>5000</v>
          </cell>
          <cell r="I1169">
            <v>9324548</v>
          </cell>
          <cell r="J1169">
            <v>2500</v>
          </cell>
          <cell r="K1169">
            <v>17.646000000000001</v>
          </cell>
          <cell r="L1169">
            <v>23279352500</v>
          </cell>
          <cell r="M1169">
            <v>1.5</v>
          </cell>
          <cell r="N1169">
            <v>11329325820000</v>
          </cell>
          <cell r="O1169">
            <v>50.82</v>
          </cell>
          <cell r="P1169">
            <v>5.93</v>
          </cell>
          <cell r="Q1169">
            <v>23909</v>
          </cell>
        </row>
        <row r="1170">
          <cell r="A1170" t="str">
            <v>효성티앤씨</v>
          </cell>
          <cell r="B1170" t="str">
            <v>298020</v>
          </cell>
          <cell r="C1170" t="str">
            <v>2023</v>
          </cell>
          <cell r="D1170" t="str">
            <v>12</v>
          </cell>
          <cell r="E1170" t="str">
            <v>화학</v>
          </cell>
          <cell r="F1170">
            <v>2.11</v>
          </cell>
          <cell r="G1170" t="str">
            <v>-</v>
          </cell>
          <cell r="H1170">
            <v>5000</v>
          </cell>
          <cell r="I1170">
            <v>4327682</v>
          </cell>
          <cell r="J1170">
            <v>10000</v>
          </cell>
          <cell r="K1170">
            <v>43.722999999999999</v>
          </cell>
          <cell r="L1170">
            <v>43156900000</v>
          </cell>
          <cell r="M1170">
            <v>2.7</v>
          </cell>
          <cell r="N1170">
            <v>980219973000</v>
          </cell>
          <cell r="O1170">
            <v>7.27</v>
          </cell>
          <cell r="P1170">
            <v>0.67</v>
          </cell>
          <cell r="Q1170">
            <v>31175</v>
          </cell>
        </row>
        <row r="1171">
          <cell r="A1171" t="str">
            <v>휴네시온</v>
          </cell>
          <cell r="B1171" t="str">
            <v>290270</v>
          </cell>
          <cell r="C1171" t="str">
            <v>2023</v>
          </cell>
          <cell r="D1171" t="str">
            <v>12</v>
          </cell>
          <cell r="E1171" t="str">
            <v>소프트웨어</v>
          </cell>
          <cell r="F1171">
            <v>0.55000000000000004</v>
          </cell>
          <cell r="G1171" t="str">
            <v>-</v>
          </cell>
          <cell r="H1171">
            <v>500</v>
          </cell>
          <cell r="I1171">
            <v>9607672</v>
          </cell>
          <cell r="J1171">
            <v>40</v>
          </cell>
          <cell r="K1171">
            <v>5.5430000000000001</v>
          </cell>
          <cell r="L1171">
            <v>373609480</v>
          </cell>
          <cell r="M1171">
            <v>1</v>
          </cell>
          <cell r="N1171">
            <v>35548386400</v>
          </cell>
          <cell r="O1171">
            <v>8.64</v>
          </cell>
          <cell r="P1171">
            <v>0.76</v>
          </cell>
          <cell r="Q1171">
            <v>428</v>
          </cell>
        </row>
        <row r="1172">
          <cell r="A1172" t="str">
            <v>휴메딕스</v>
          </cell>
          <cell r="B1172" t="str">
            <v>200670</v>
          </cell>
          <cell r="C1172" t="str">
            <v>2023</v>
          </cell>
          <cell r="D1172" t="str">
            <v>12</v>
          </cell>
          <cell r="E1172" t="str">
            <v>제약</v>
          </cell>
          <cell r="F1172">
            <v>0.41</v>
          </cell>
          <cell r="G1172" t="str">
            <v>-</v>
          </cell>
          <cell r="H1172">
            <v>500</v>
          </cell>
          <cell r="I1172">
            <v>11201958</v>
          </cell>
          <cell r="J1172">
            <v>525</v>
          </cell>
          <cell r="K1172">
            <v>21.608000000000001</v>
          </cell>
          <cell r="L1172">
            <v>5363300550</v>
          </cell>
          <cell r="M1172">
            <v>1.85</v>
          </cell>
          <cell r="N1172">
            <v>664811856000</v>
          </cell>
          <cell r="O1172">
            <v>15.6</v>
          </cell>
          <cell r="P1172">
            <v>2.67</v>
          </cell>
          <cell r="Q1172">
            <v>3795</v>
          </cell>
        </row>
        <row r="1173">
          <cell r="A1173" t="str">
            <v>휴비츠</v>
          </cell>
          <cell r="B1173" t="str">
            <v>065510</v>
          </cell>
          <cell r="C1173" t="str">
            <v>2023</v>
          </cell>
          <cell r="D1173" t="str">
            <v>12</v>
          </cell>
          <cell r="E1173" t="str">
            <v>의료·정밀기기</v>
          </cell>
          <cell r="F1173">
            <v>0.46</v>
          </cell>
          <cell r="G1173" t="str">
            <v>-</v>
          </cell>
          <cell r="H1173">
            <v>500</v>
          </cell>
          <cell r="I1173">
            <v>12136371</v>
          </cell>
          <cell r="J1173">
            <v>200</v>
          </cell>
          <cell r="K1173">
            <v>22.658999999999999</v>
          </cell>
          <cell r="L1173">
            <v>2170979000</v>
          </cell>
          <cell r="M1173">
            <v>1.1000000000000001</v>
          </cell>
          <cell r="N1173">
            <v>111258244650</v>
          </cell>
          <cell r="O1173">
            <v>11.42</v>
          </cell>
          <cell r="P1173">
            <v>0.86</v>
          </cell>
          <cell r="Q1173">
            <v>801</v>
          </cell>
        </row>
        <row r="1174">
          <cell r="A1174" t="str">
            <v>휴스틸</v>
          </cell>
          <cell r="B1174" t="str">
            <v>005010</v>
          </cell>
          <cell r="C1174" t="str">
            <v>2023</v>
          </cell>
          <cell r="D1174" t="str">
            <v>12</v>
          </cell>
          <cell r="E1174" t="str">
            <v>금속</v>
          </cell>
          <cell r="F1174">
            <v>2.37</v>
          </cell>
          <cell r="G1174" t="str">
            <v>-</v>
          </cell>
          <cell r="H1174">
            <v>1000</v>
          </cell>
          <cell r="I1174">
            <v>56188075</v>
          </cell>
          <cell r="J1174">
            <v>250</v>
          </cell>
          <cell r="K1174">
            <v>19.456</v>
          </cell>
          <cell r="L1174">
            <v>14047018750</v>
          </cell>
          <cell r="M1174">
            <v>4.3</v>
          </cell>
          <cell r="N1174">
            <v>243013424375</v>
          </cell>
          <cell r="O1174">
            <v>10.89</v>
          </cell>
          <cell r="P1174">
            <v>0.22</v>
          </cell>
          <cell r="Q1174">
            <v>397</v>
          </cell>
        </row>
        <row r="1175">
          <cell r="A1175" t="str">
            <v>휴온스</v>
          </cell>
          <cell r="B1175" t="str">
            <v>243070</v>
          </cell>
          <cell r="C1175" t="str">
            <v>2023</v>
          </cell>
          <cell r="D1175" t="str">
            <v>12</v>
          </cell>
          <cell r="E1175" t="str">
            <v>제약</v>
          </cell>
          <cell r="F1175">
            <v>0.41</v>
          </cell>
          <cell r="G1175" t="str">
            <v>-</v>
          </cell>
          <cell r="H1175">
            <v>500</v>
          </cell>
          <cell r="I1175">
            <v>11979665</v>
          </cell>
          <cell r="J1175">
            <v>630</v>
          </cell>
          <cell r="K1175">
            <v>14.82</v>
          </cell>
          <cell r="L1175">
            <v>7467098550</v>
          </cell>
          <cell r="M1175">
            <v>1.8</v>
          </cell>
          <cell r="N1175">
            <v>349207234750</v>
          </cell>
          <cell r="O1175">
            <v>11.72</v>
          </cell>
          <cell r="P1175">
            <v>0.99</v>
          </cell>
          <cell r="Q1175">
            <v>2487</v>
          </cell>
        </row>
        <row r="1176">
          <cell r="A1176" t="str">
            <v>휴온스글로벌</v>
          </cell>
          <cell r="B1176" t="str">
            <v>084110</v>
          </cell>
          <cell r="C1176" t="str">
            <v>2023</v>
          </cell>
          <cell r="D1176" t="str">
            <v>12</v>
          </cell>
          <cell r="E1176" t="str">
            <v>제약</v>
          </cell>
          <cell r="F1176">
            <v>0.41</v>
          </cell>
          <cell r="G1176" t="str">
            <v>-</v>
          </cell>
          <cell r="H1176">
            <v>500</v>
          </cell>
          <cell r="I1176">
            <v>12621492</v>
          </cell>
          <cell r="J1176">
            <v>525</v>
          </cell>
          <cell r="K1176">
            <v>6.9420000000000002</v>
          </cell>
          <cell r="L1176">
            <v>6430239375</v>
          </cell>
          <cell r="M1176">
            <v>2.2999999999999998</v>
          </cell>
          <cell r="N1176">
            <v>626154431000</v>
          </cell>
          <cell r="O1176">
            <v>23.45</v>
          </cell>
          <cell r="P1176">
            <v>1.1599999999999999</v>
          </cell>
          <cell r="Q1176">
            <v>2113</v>
          </cell>
        </row>
        <row r="1177">
          <cell r="A1177" t="str">
            <v>흥구석유</v>
          </cell>
          <cell r="B1177" t="str">
            <v>024060</v>
          </cell>
          <cell r="C1177" t="str">
            <v>2023</v>
          </cell>
          <cell r="D1177" t="str">
            <v>12</v>
          </cell>
          <cell r="E1177" t="str">
            <v>유통</v>
          </cell>
          <cell r="F1177">
            <v>0.63</v>
          </cell>
          <cell r="G1177" t="str">
            <v>-</v>
          </cell>
          <cell r="H1177">
            <v>100</v>
          </cell>
          <cell r="I1177">
            <v>15000000</v>
          </cell>
          <cell r="J1177">
            <v>50</v>
          </cell>
          <cell r="K1177">
            <v>64.397000000000006</v>
          </cell>
          <cell r="L1177">
            <v>727040850</v>
          </cell>
          <cell r="M1177">
            <v>0.6</v>
          </cell>
          <cell r="N1177">
            <v>184500000000</v>
          </cell>
          <cell r="O1177">
            <v>286.05</v>
          </cell>
          <cell r="P1177">
            <v>2.27</v>
          </cell>
          <cell r="Q1177">
            <v>43</v>
          </cell>
        </row>
        <row r="1178">
          <cell r="A1178" t="str">
            <v>흥국</v>
          </cell>
          <cell r="B1178" t="str">
            <v>010240</v>
          </cell>
          <cell r="C1178" t="str">
            <v>2023</v>
          </cell>
          <cell r="D1178" t="str">
            <v>12</v>
          </cell>
          <cell r="E1178" t="str">
            <v>기계·장비</v>
          </cell>
          <cell r="F1178">
            <v>0.49</v>
          </cell>
          <cell r="G1178" t="str">
            <v>-</v>
          </cell>
          <cell r="H1178">
            <v>500</v>
          </cell>
          <cell r="I1178">
            <v>12322696</v>
          </cell>
          <cell r="J1178">
            <v>240</v>
          </cell>
          <cell r="K1178">
            <v>20.161000000000001</v>
          </cell>
          <cell r="L1178">
            <v>2656967040</v>
          </cell>
          <cell r="M1178">
            <v>3.96</v>
          </cell>
          <cell r="N1178">
            <v>65310288800</v>
          </cell>
          <cell r="O1178">
            <v>5.57</v>
          </cell>
          <cell r="P1178">
            <v>0.54</v>
          </cell>
          <cell r="Q1178">
            <v>952</v>
          </cell>
        </row>
        <row r="1179">
          <cell r="A1179" t="str">
            <v>흥국에프엔비</v>
          </cell>
          <cell r="B1179" t="str">
            <v>189980</v>
          </cell>
          <cell r="C1179" t="str">
            <v>2023</v>
          </cell>
          <cell r="D1179" t="str">
            <v>12</v>
          </cell>
          <cell r="E1179" t="str">
            <v>음식료·담배</v>
          </cell>
          <cell r="F1179">
            <v>0.97</v>
          </cell>
          <cell r="G1179" t="str">
            <v>-</v>
          </cell>
          <cell r="H1179">
            <v>100</v>
          </cell>
          <cell r="I1179">
            <v>40137827</v>
          </cell>
          <cell r="J1179">
            <v>40</v>
          </cell>
          <cell r="K1179">
            <v>17.817</v>
          </cell>
          <cell r="L1179">
            <v>1547729880</v>
          </cell>
          <cell r="M1179">
            <v>2</v>
          </cell>
          <cell r="N1179">
            <v>69518716364</v>
          </cell>
          <cell r="O1179">
            <v>13.02</v>
          </cell>
          <cell r="P1179">
            <v>0.71</v>
          </cell>
          <cell r="Q1179">
            <v>133</v>
          </cell>
        </row>
        <row r="1180">
          <cell r="A1180" t="str">
            <v>희림</v>
          </cell>
          <cell r="B1180" t="str">
            <v>037440</v>
          </cell>
          <cell r="C1180" t="str">
            <v>2023</v>
          </cell>
          <cell r="D1180" t="str">
            <v>12</v>
          </cell>
          <cell r="E1180" t="str">
            <v>일반서비스</v>
          </cell>
          <cell r="F1180">
            <v>0.56000000000000005</v>
          </cell>
          <cell r="G1180" t="str">
            <v>-</v>
          </cell>
          <cell r="H1180">
            <v>500</v>
          </cell>
          <cell r="I1180">
            <v>13922475</v>
          </cell>
          <cell r="J1180">
            <v>150</v>
          </cell>
          <cell r="K1180">
            <v>29.695</v>
          </cell>
          <cell r="L1180">
            <v>1893678000</v>
          </cell>
          <cell r="M1180">
            <v>1.95</v>
          </cell>
          <cell r="N1180">
            <v>64948345875</v>
          </cell>
          <cell r="O1180">
            <v>4.5599999999999996</v>
          </cell>
          <cell r="P1180">
            <v>0.72</v>
          </cell>
          <cell r="Q1180">
            <v>1023</v>
          </cell>
        </row>
        <row r="1181">
          <cell r="A1181" t="str">
            <v>힘스</v>
          </cell>
          <cell r="B1181" t="str">
            <v>238490</v>
          </cell>
          <cell r="C1181" t="str">
            <v>2023</v>
          </cell>
          <cell r="D1181" t="str">
            <v>12</v>
          </cell>
          <cell r="E1181" t="str">
            <v>반도체</v>
          </cell>
          <cell r="F1181">
            <v>0.59</v>
          </cell>
          <cell r="G1181" t="str">
            <v>-</v>
          </cell>
          <cell r="H1181">
            <v>500</v>
          </cell>
          <cell r="I1181">
            <v>11312236</v>
          </cell>
          <cell r="J1181">
            <v>50</v>
          </cell>
          <cell r="K1181">
            <v>9.9120000000000008</v>
          </cell>
          <cell r="L1181">
            <v>554997000</v>
          </cell>
          <cell r="M1181">
            <v>0.7</v>
          </cell>
          <cell r="N1181">
            <v>44061159220</v>
          </cell>
          <cell r="O1181">
            <v>15.96</v>
          </cell>
          <cell r="P1181">
            <v>0.61</v>
          </cell>
          <cell r="Q1181">
            <v>244</v>
          </cell>
        </row>
      </sheetData>
      <sheetData sheetId="6"/>
      <sheetData sheetId="7"/>
      <sheetData sheetId="8">
        <row r="2">
          <cell r="A2" t="str">
            <v>AJ네트웍스</v>
          </cell>
        </row>
        <row r="3">
          <cell r="A3" t="str">
            <v>BGF리테일</v>
          </cell>
        </row>
        <row r="4">
          <cell r="A4" t="str">
            <v>BNK금융지주</v>
          </cell>
        </row>
        <row r="5">
          <cell r="A5" t="str">
            <v>CJ</v>
          </cell>
        </row>
        <row r="6">
          <cell r="A6" t="str">
            <v>CJ제일제당</v>
          </cell>
        </row>
        <row r="7">
          <cell r="A7" t="str">
            <v>DB증권</v>
          </cell>
        </row>
        <row r="8">
          <cell r="A8" t="str">
            <v>DH오토리드</v>
          </cell>
        </row>
        <row r="9">
          <cell r="A9" t="str">
            <v>E1</v>
          </cell>
        </row>
        <row r="10">
          <cell r="A10" t="str">
            <v>GKL</v>
          </cell>
        </row>
        <row r="11">
          <cell r="A11" t="str">
            <v>GS</v>
          </cell>
        </row>
        <row r="12">
          <cell r="A12" t="str">
            <v>GS리테일</v>
          </cell>
        </row>
        <row r="13">
          <cell r="A13" t="str">
            <v>HB인베스트먼트</v>
          </cell>
        </row>
        <row r="14">
          <cell r="A14" t="str">
            <v>HC보광산업</v>
          </cell>
        </row>
        <row r="15">
          <cell r="A15" t="str">
            <v>HC홈센타</v>
          </cell>
        </row>
        <row r="16">
          <cell r="A16" t="str">
            <v>HDC랩스</v>
          </cell>
        </row>
        <row r="17">
          <cell r="A17" t="str">
            <v>HDC현대산업개발</v>
          </cell>
        </row>
        <row r="18">
          <cell r="A18" t="str">
            <v>HD현대마린솔루션</v>
          </cell>
        </row>
        <row r="19">
          <cell r="A19" t="str">
            <v>HD현대미포</v>
          </cell>
        </row>
        <row r="20">
          <cell r="A20" t="str">
            <v>HD현대일렉트릭</v>
          </cell>
        </row>
        <row r="21">
          <cell r="A21" t="str">
            <v>HD현대중공업</v>
          </cell>
        </row>
        <row r="22">
          <cell r="A22" t="str">
            <v>HL홀딩스</v>
          </cell>
        </row>
        <row r="23">
          <cell r="A23" t="str">
            <v>HPSP</v>
          </cell>
        </row>
        <row r="24">
          <cell r="A24" t="str">
            <v>HRS</v>
          </cell>
        </row>
        <row r="25">
          <cell r="A25" t="str">
            <v>HS애드</v>
          </cell>
        </row>
        <row r="26">
          <cell r="A26" t="str">
            <v>HS화성</v>
          </cell>
        </row>
        <row r="27">
          <cell r="A27" t="str">
            <v>HS효성첨단소재</v>
          </cell>
        </row>
        <row r="28">
          <cell r="A28" t="str">
            <v>iM금융지주</v>
          </cell>
        </row>
        <row r="29">
          <cell r="A29" t="str">
            <v>INVENI</v>
          </cell>
        </row>
        <row r="30">
          <cell r="A30" t="str">
            <v>ISC</v>
          </cell>
        </row>
        <row r="31">
          <cell r="A31" t="str">
            <v>JB금융지주</v>
          </cell>
        </row>
        <row r="32">
          <cell r="A32" t="str">
            <v>KB오토시스</v>
          </cell>
        </row>
        <row r="33">
          <cell r="A33" t="str">
            <v>KG모빌리언스</v>
          </cell>
        </row>
        <row r="34">
          <cell r="A34" t="str">
            <v>KG이니시스</v>
          </cell>
        </row>
        <row r="35">
          <cell r="A35" t="str">
            <v>KH바텍</v>
          </cell>
        </row>
        <row r="36">
          <cell r="A36" t="str">
            <v>KISCO홀딩스</v>
          </cell>
        </row>
        <row r="37">
          <cell r="A37" t="str">
            <v>KNN</v>
          </cell>
        </row>
        <row r="38">
          <cell r="A38" t="str">
            <v>KTcs</v>
          </cell>
        </row>
        <row r="39">
          <cell r="A39" t="str">
            <v>KTis</v>
          </cell>
        </row>
        <row r="40">
          <cell r="A40" t="str">
            <v>KZ정밀</v>
          </cell>
        </row>
        <row r="41">
          <cell r="A41" t="str">
            <v>LB인베스트먼트</v>
          </cell>
        </row>
        <row r="42">
          <cell r="A42" t="str">
            <v>LG</v>
          </cell>
        </row>
        <row r="43">
          <cell r="A43" t="str">
            <v>LG생활건강</v>
          </cell>
        </row>
        <row r="44">
          <cell r="A44" t="str">
            <v>LG씨엔에스</v>
          </cell>
        </row>
        <row r="45">
          <cell r="A45" t="str">
            <v>LG유플러스</v>
          </cell>
        </row>
        <row r="46">
          <cell r="A46" t="str">
            <v>LG전자</v>
          </cell>
        </row>
        <row r="47">
          <cell r="A47" t="str">
            <v>LS마린솔루션</v>
          </cell>
        </row>
        <row r="48">
          <cell r="A48" t="str">
            <v>LS증권</v>
          </cell>
        </row>
        <row r="49">
          <cell r="A49" t="str">
            <v>LX세미콘</v>
          </cell>
        </row>
        <row r="50">
          <cell r="A50" t="str">
            <v>LX인터내셔널</v>
          </cell>
        </row>
        <row r="51">
          <cell r="A51" t="str">
            <v>NH투자증권</v>
          </cell>
        </row>
        <row r="52">
          <cell r="A52" t="str">
            <v>NICE인프라</v>
          </cell>
        </row>
        <row r="53">
          <cell r="A53" t="str">
            <v>NICE평가정보</v>
          </cell>
        </row>
        <row r="54">
          <cell r="A54" t="str">
            <v>OCI홀딩스</v>
          </cell>
        </row>
        <row r="55">
          <cell r="A55" t="str">
            <v>PI첨단소재</v>
          </cell>
        </row>
        <row r="56">
          <cell r="A56" t="str">
            <v>POSCO홀딩스</v>
          </cell>
        </row>
        <row r="57">
          <cell r="A57" t="str">
            <v>SGC에너지</v>
          </cell>
        </row>
        <row r="58">
          <cell r="A58" t="str">
            <v>SIMPAC</v>
          </cell>
        </row>
        <row r="59">
          <cell r="A59" t="str">
            <v>SK</v>
          </cell>
        </row>
        <row r="60">
          <cell r="A60" t="str">
            <v>SK가스</v>
          </cell>
        </row>
        <row r="61">
          <cell r="A61" t="str">
            <v>SK네트웍스</v>
          </cell>
        </row>
        <row r="62">
          <cell r="A62" t="str">
            <v>SK디스커버리</v>
          </cell>
        </row>
        <row r="63">
          <cell r="A63" t="str">
            <v>SK디앤디</v>
          </cell>
        </row>
        <row r="64">
          <cell r="A64" t="str">
            <v>SK텔레콤</v>
          </cell>
        </row>
        <row r="65">
          <cell r="A65" t="str">
            <v>SNT다이내믹스</v>
          </cell>
        </row>
        <row r="66">
          <cell r="A66" t="str">
            <v>SNT에너지</v>
          </cell>
        </row>
        <row r="67">
          <cell r="A67" t="str">
            <v>TJ미디어</v>
          </cell>
        </row>
        <row r="68">
          <cell r="A68" t="str">
            <v>TYM</v>
          </cell>
        </row>
        <row r="69">
          <cell r="A69" t="str">
            <v>YBM넷</v>
          </cell>
        </row>
        <row r="70">
          <cell r="A70" t="str">
            <v>YW</v>
          </cell>
        </row>
        <row r="71">
          <cell r="A71" t="str">
            <v>강원랜드</v>
          </cell>
        </row>
        <row r="72">
          <cell r="A72" t="str">
            <v>갤럭시아머니트리</v>
          </cell>
        </row>
        <row r="73">
          <cell r="A73" t="str">
            <v>경남스틸</v>
          </cell>
        </row>
        <row r="74">
          <cell r="A74" t="str">
            <v>경농</v>
          </cell>
        </row>
        <row r="75">
          <cell r="A75" t="str">
            <v>경동제약</v>
          </cell>
        </row>
        <row r="76">
          <cell r="A76" t="str">
            <v>경보제약</v>
          </cell>
        </row>
        <row r="77">
          <cell r="A77" t="str">
            <v>고려신용정보</v>
          </cell>
        </row>
        <row r="78">
          <cell r="A78" t="str">
            <v>고려아연</v>
          </cell>
        </row>
        <row r="79">
          <cell r="A79" t="str">
            <v>고려제강</v>
          </cell>
        </row>
        <row r="80">
          <cell r="A80" t="str">
            <v>고려제약</v>
          </cell>
        </row>
        <row r="81">
          <cell r="A81" t="str">
            <v>고스트스튜디오</v>
          </cell>
        </row>
        <row r="82">
          <cell r="A82" t="str">
            <v>고영</v>
          </cell>
        </row>
        <row r="83">
          <cell r="A83" t="str">
            <v>골프존</v>
          </cell>
        </row>
        <row r="84">
          <cell r="A84" t="str">
            <v>공구우먼</v>
          </cell>
        </row>
        <row r="85">
          <cell r="A85" t="str">
            <v>광주신세계</v>
          </cell>
        </row>
        <row r="86">
          <cell r="A86" t="str">
            <v>교촌에프앤비</v>
          </cell>
        </row>
        <row r="87">
          <cell r="A87" t="str">
            <v>국도화학</v>
          </cell>
        </row>
        <row r="88">
          <cell r="A88" t="str">
            <v>국순당</v>
          </cell>
        </row>
        <row r="89">
          <cell r="A89" t="str">
            <v>국전약품</v>
          </cell>
        </row>
        <row r="90">
          <cell r="A90" t="str">
            <v>그린케미칼</v>
          </cell>
        </row>
        <row r="91">
          <cell r="A91" t="str">
            <v>극동유화</v>
          </cell>
        </row>
        <row r="92">
          <cell r="A92" t="str">
            <v>금강철강</v>
          </cell>
        </row>
        <row r="93">
          <cell r="A93" t="str">
            <v>기가비스</v>
          </cell>
        </row>
        <row r="94">
          <cell r="A94" t="str">
            <v>기신정기</v>
          </cell>
        </row>
        <row r="95">
          <cell r="A95" t="str">
            <v>기아</v>
          </cell>
        </row>
        <row r="96">
          <cell r="A96" t="str">
            <v>기업은행</v>
          </cell>
        </row>
        <row r="97">
          <cell r="A97" t="str">
            <v>나라엠앤디</v>
          </cell>
        </row>
        <row r="98">
          <cell r="A98" t="str">
            <v>나무가</v>
          </cell>
        </row>
        <row r="99">
          <cell r="A99" t="str">
            <v>남양유업</v>
          </cell>
        </row>
        <row r="100">
          <cell r="A100" t="str">
            <v>남화산업</v>
          </cell>
        </row>
        <row r="101">
          <cell r="A101" t="str">
            <v>네오티스</v>
          </cell>
        </row>
        <row r="102">
          <cell r="A102" t="str">
            <v>네오팜</v>
          </cell>
        </row>
        <row r="103">
          <cell r="A103" t="str">
            <v>넷마블</v>
          </cell>
        </row>
        <row r="104">
          <cell r="A104" t="str">
            <v>노바텍</v>
          </cell>
        </row>
        <row r="105">
          <cell r="A105" t="str">
            <v>녹십자웰빙</v>
          </cell>
        </row>
        <row r="106">
          <cell r="A106" t="str">
            <v>농우바이오</v>
          </cell>
        </row>
        <row r="107">
          <cell r="A107" t="str">
            <v>대덕</v>
          </cell>
        </row>
        <row r="108">
          <cell r="A108" t="str">
            <v>대덕전자</v>
          </cell>
        </row>
        <row r="109">
          <cell r="A109" t="str">
            <v>대동기어</v>
          </cell>
        </row>
        <row r="110">
          <cell r="A110" t="str">
            <v>대동스틸</v>
          </cell>
        </row>
        <row r="111">
          <cell r="A111" t="str">
            <v>대림바스</v>
          </cell>
        </row>
        <row r="112">
          <cell r="A112" t="str">
            <v>대모</v>
          </cell>
        </row>
        <row r="113">
          <cell r="A113" t="str">
            <v>대상</v>
          </cell>
        </row>
        <row r="114">
          <cell r="A114" t="str">
            <v>대성에너지</v>
          </cell>
        </row>
        <row r="115">
          <cell r="A115" t="str">
            <v>대신증권</v>
          </cell>
        </row>
        <row r="116">
          <cell r="A116" t="str">
            <v>대웅제약</v>
          </cell>
        </row>
        <row r="117">
          <cell r="A117" t="str">
            <v>대원</v>
          </cell>
        </row>
        <row r="118">
          <cell r="A118" t="str">
            <v>대원제약</v>
          </cell>
        </row>
        <row r="119">
          <cell r="A119" t="str">
            <v>대정화금</v>
          </cell>
        </row>
        <row r="120">
          <cell r="A120" t="str">
            <v>대창스틸</v>
          </cell>
        </row>
        <row r="121">
          <cell r="A121" t="str">
            <v>대한제당</v>
          </cell>
        </row>
        <row r="122">
          <cell r="A122" t="str">
            <v>대현</v>
          </cell>
        </row>
        <row r="123">
          <cell r="A123" t="str">
            <v>대화제약</v>
          </cell>
        </row>
        <row r="124">
          <cell r="A124" t="str">
            <v>더네이쳐홀딩스</v>
          </cell>
        </row>
        <row r="125">
          <cell r="A125" t="str">
            <v>동구바이오제약</v>
          </cell>
        </row>
        <row r="126">
          <cell r="A126" t="str">
            <v>동국알앤에스</v>
          </cell>
        </row>
        <row r="127">
          <cell r="A127" t="str">
            <v>동국제강</v>
          </cell>
        </row>
        <row r="128">
          <cell r="A128" t="str">
            <v>동국홀딩스</v>
          </cell>
        </row>
        <row r="129">
          <cell r="A129" t="str">
            <v>동남합성</v>
          </cell>
        </row>
        <row r="130">
          <cell r="A130" t="str">
            <v>동방아그로</v>
          </cell>
        </row>
        <row r="131">
          <cell r="A131" t="str">
            <v>동서</v>
          </cell>
        </row>
        <row r="132">
          <cell r="A132" t="str">
            <v>동성화인텍</v>
          </cell>
        </row>
        <row r="133">
          <cell r="A133" t="str">
            <v>동신건설</v>
          </cell>
        </row>
        <row r="134">
          <cell r="A134" t="str">
            <v>동아지질</v>
          </cell>
        </row>
        <row r="135">
          <cell r="A135" t="str">
            <v>동양에스텍</v>
          </cell>
        </row>
        <row r="136">
          <cell r="A136" t="str">
            <v>동원개발</v>
          </cell>
        </row>
        <row r="137">
          <cell r="A137" t="str">
            <v>동원산업</v>
          </cell>
        </row>
        <row r="138">
          <cell r="A138" t="str">
            <v>동일금속</v>
          </cell>
        </row>
        <row r="139">
          <cell r="A139" t="str">
            <v>동화약품</v>
          </cell>
        </row>
        <row r="140">
          <cell r="A140" t="str">
            <v>두산밥캣</v>
          </cell>
        </row>
        <row r="141">
          <cell r="A141" t="str">
            <v>드림인사이트</v>
          </cell>
        </row>
        <row r="142">
          <cell r="A142" t="str">
            <v>드림텍</v>
          </cell>
        </row>
        <row r="143">
          <cell r="A143" t="str">
            <v>디씨엠</v>
          </cell>
        </row>
        <row r="144">
          <cell r="A144" t="str">
            <v>디아이</v>
          </cell>
        </row>
        <row r="145">
          <cell r="A145" t="str">
            <v>디아이동일</v>
          </cell>
        </row>
        <row r="146">
          <cell r="A146" t="str">
            <v>디엔에프</v>
          </cell>
        </row>
        <row r="147">
          <cell r="A147" t="str">
            <v>디와이씨</v>
          </cell>
        </row>
        <row r="148">
          <cell r="A148" t="str">
            <v>디지털대성</v>
          </cell>
        </row>
        <row r="149">
          <cell r="A149" t="str">
            <v>디지틀조선</v>
          </cell>
        </row>
        <row r="150">
          <cell r="A150" t="str">
            <v>디케이락</v>
          </cell>
        </row>
        <row r="151">
          <cell r="A151" t="str">
            <v>레드캡투어</v>
          </cell>
        </row>
        <row r="152">
          <cell r="A152" t="str">
            <v>로지시스</v>
          </cell>
        </row>
        <row r="153">
          <cell r="A153" t="str">
            <v>롯데렌탈</v>
          </cell>
        </row>
        <row r="154">
          <cell r="A154" t="str">
            <v>롯데웰푸드</v>
          </cell>
        </row>
        <row r="155">
          <cell r="A155" t="str">
            <v>롯데이노베이트</v>
          </cell>
        </row>
        <row r="156">
          <cell r="A156" t="str">
            <v>롯데정밀화학</v>
          </cell>
        </row>
        <row r="157">
          <cell r="A157" t="str">
            <v>롯데칠성음료</v>
          </cell>
        </row>
        <row r="158">
          <cell r="A158" t="str">
            <v>리노공업</v>
          </cell>
        </row>
        <row r="159">
          <cell r="A159" t="str">
            <v>리드코프</v>
          </cell>
        </row>
        <row r="160">
          <cell r="A160" t="str">
            <v>린드먼아시아</v>
          </cell>
        </row>
        <row r="161">
          <cell r="A161" t="str">
            <v>링네트</v>
          </cell>
        </row>
        <row r="162">
          <cell r="A162" t="str">
            <v>멀티캠퍼스</v>
          </cell>
        </row>
        <row r="163">
          <cell r="A163" t="str">
            <v>메가스터디</v>
          </cell>
        </row>
        <row r="164">
          <cell r="A164" t="str">
            <v>메가스터디교육</v>
          </cell>
        </row>
        <row r="165">
          <cell r="A165" t="str">
            <v>메가엠디</v>
          </cell>
        </row>
        <row r="166">
          <cell r="A166" t="str">
            <v>메디톡스</v>
          </cell>
        </row>
        <row r="167">
          <cell r="A167" t="str">
            <v>메쎄이상</v>
          </cell>
        </row>
        <row r="168">
          <cell r="A168" t="str">
            <v>메카로</v>
          </cell>
        </row>
        <row r="169">
          <cell r="A169" t="str">
            <v>모델솔루션</v>
          </cell>
        </row>
        <row r="170">
          <cell r="A170" t="str">
            <v>모두투어</v>
          </cell>
        </row>
        <row r="171">
          <cell r="A171" t="str">
            <v>모토닉</v>
          </cell>
        </row>
        <row r="172">
          <cell r="A172" t="str">
            <v>무림P&amp;P</v>
          </cell>
        </row>
        <row r="173">
          <cell r="A173" t="str">
            <v>미래에셋벤처투자</v>
          </cell>
        </row>
        <row r="174">
          <cell r="A174" t="str">
            <v>미스토홀딩스</v>
          </cell>
        </row>
        <row r="175">
          <cell r="A175" t="str">
            <v>미원화학</v>
          </cell>
        </row>
        <row r="176">
          <cell r="A176" t="str">
            <v>바이오노트</v>
          </cell>
        </row>
        <row r="177">
          <cell r="A177" t="str">
            <v>방림</v>
          </cell>
        </row>
        <row r="178">
          <cell r="A178" t="str">
            <v>부국증권</v>
          </cell>
        </row>
        <row r="179">
          <cell r="A179" t="str">
            <v>부국철강</v>
          </cell>
        </row>
        <row r="180">
          <cell r="A180" t="str">
            <v>뷰웍스</v>
          </cell>
        </row>
        <row r="181">
          <cell r="A181" t="str">
            <v>블랙야크아이앤씨</v>
          </cell>
        </row>
        <row r="182">
          <cell r="A182" t="str">
            <v>비비씨</v>
          </cell>
        </row>
        <row r="183">
          <cell r="A183" t="str">
            <v>비엠티</v>
          </cell>
        </row>
        <row r="184">
          <cell r="A184" t="str">
            <v>빙그레</v>
          </cell>
        </row>
        <row r="185">
          <cell r="A185" t="str">
            <v>삐아</v>
          </cell>
        </row>
        <row r="186">
          <cell r="A186" t="str">
            <v>사람인</v>
          </cell>
        </row>
        <row r="187">
          <cell r="A187" t="str">
            <v>산돌</v>
          </cell>
        </row>
        <row r="188">
          <cell r="A188" t="str">
            <v>삼성생명</v>
          </cell>
        </row>
        <row r="189">
          <cell r="A189" t="str">
            <v>삼성에스디에스</v>
          </cell>
        </row>
        <row r="190">
          <cell r="A190" t="str">
            <v>삼성전자</v>
          </cell>
        </row>
        <row r="191">
          <cell r="A191" t="str">
            <v>삼성증권</v>
          </cell>
        </row>
        <row r="192">
          <cell r="A192" t="str">
            <v>삼성카드</v>
          </cell>
        </row>
        <row r="193">
          <cell r="A193" t="str">
            <v>삼성화재해상보험</v>
          </cell>
        </row>
        <row r="194">
          <cell r="A194" t="str">
            <v>삼양통상</v>
          </cell>
        </row>
        <row r="195">
          <cell r="A195" t="str">
            <v>삼양패키징</v>
          </cell>
        </row>
        <row r="196">
          <cell r="A196" t="str">
            <v>삼양홀딩스</v>
          </cell>
        </row>
        <row r="197">
          <cell r="A197" t="str">
            <v>삼영엠텍</v>
          </cell>
        </row>
        <row r="198">
          <cell r="A198" t="str">
            <v>삼영전자공업</v>
          </cell>
        </row>
        <row r="199">
          <cell r="A199" t="str">
            <v>삼원강재</v>
          </cell>
        </row>
        <row r="200">
          <cell r="A200" t="str">
            <v>삼익THK</v>
          </cell>
        </row>
        <row r="201">
          <cell r="A201" t="str">
            <v>삼익악기</v>
          </cell>
        </row>
        <row r="202">
          <cell r="A202" t="str">
            <v>삼일기업공사</v>
          </cell>
        </row>
        <row r="203">
          <cell r="A203" t="str">
            <v>삼현철강</v>
          </cell>
        </row>
        <row r="204">
          <cell r="A204" t="str">
            <v>삼호개발</v>
          </cell>
        </row>
        <row r="205">
          <cell r="A205" t="str">
            <v>삼화왕관</v>
          </cell>
        </row>
        <row r="206">
          <cell r="A206" t="str">
            <v>삼화페인트공업</v>
          </cell>
        </row>
        <row r="207">
          <cell r="A207" t="str">
            <v>상신이디피</v>
          </cell>
        </row>
        <row r="208">
          <cell r="A208" t="str">
            <v>상아프론테크</v>
          </cell>
        </row>
        <row r="209">
          <cell r="A209" t="str">
            <v>새론오토모티브</v>
          </cell>
        </row>
        <row r="210">
          <cell r="A210" t="str">
            <v>서린바이오</v>
          </cell>
        </row>
        <row r="211">
          <cell r="A211" t="str">
            <v>서암기계공업</v>
          </cell>
        </row>
        <row r="212">
          <cell r="A212" t="str">
            <v>서울도시가스</v>
          </cell>
        </row>
        <row r="213">
          <cell r="A213" t="str">
            <v>서울보증보험</v>
          </cell>
        </row>
        <row r="214">
          <cell r="A214" t="str">
            <v>서울평가정보</v>
          </cell>
        </row>
        <row r="215">
          <cell r="A215" t="str">
            <v>서원인텍</v>
          </cell>
        </row>
        <row r="216">
          <cell r="A216" t="str">
            <v>서호전기</v>
          </cell>
        </row>
        <row r="217">
          <cell r="A217" t="str">
            <v>선진</v>
          </cell>
        </row>
        <row r="218">
          <cell r="A218" t="str">
            <v>세림B&amp;G</v>
          </cell>
        </row>
        <row r="219">
          <cell r="A219" t="str">
            <v>세명전기</v>
          </cell>
        </row>
        <row r="220">
          <cell r="A220" t="str">
            <v>세아베스틸지주</v>
          </cell>
        </row>
        <row r="221">
          <cell r="A221" t="str">
            <v>세아특수강</v>
          </cell>
        </row>
        <row r="222">
          <cell r="A222" t="str">
            <v>세아홀딩스</v>
          </cell>
        </row>
        <row r="223">
          <cell r="A223" t="str">
            <v>세진중공업</v>
          </cell>
        </row>
        <row r="224">
          <cell r="A224" t="str">
            <v>세화피앤씨</v>
          </cell>
        </row>
        <row r="225">
          <cell r="A225" t="str">
            <v>셀로맥스사이언스</v>
          </cell>
        </row>
        <row r="226">
          <cell r="A226" t="str">
            <v>셀트리온</v>
          </cell>
        </row>
        <row r="227">
          <cell r="A227" t="str">
            <v>쇼박스</v>
          </cell>
        </row>
        <row r="228">
          <cell r="A228" t="str">
            <v>수산아이앤티</v>
          </cell>
        </row>
        <row r="229">
          <cell r="A229" t="str">
            <v>수산인더스트리</v>
          </cell>
        </row>
        <row r="230">
          <cell r="A230" t="str">
            <v>스톤브릿지벤처스</v>
          </cell>
        </row>
        <row r="231">
          <cell r="A231" t="str">
            <v>스톰테크</v>
          </cell>
        </row>
        <row r="232">
          <cell r="A232" t="str">
            <v>스튜디오삼익</v>
          </cell>
        </row>
        <row r="233">
          <cell r="A233" t="str">
            <v>스틱인베스트먼트</v>
          </cell>
        </row>
        <row r="234">
          <cell r="A234" t="str">
            <v>시디즈</v>
          </cell>
        </row>
        <row r="235">
          <cell r="A235" t="str">
            <v>시알홀딩스</v>
          </cell>
        </row>
        <row r="236">
          <cell r="A236" t="str">
            <v>시큐브</v>
          </cell>
        </row>
        <row r="237">
          <cell r="A237" t="str">
            <v>신성델타테크</v>
          </cell>
        </row>
        <row r="238">
          <cell r="A238" t="str">
            <v>신성에스티</v>
          </cell>
        </row>
        <row r="239">
          <cell r="A239" t="str">
            <v>신세계인터내셔날</v>
          </cell>
        </row>
        <row r="240">
          <cell r="A240" t="str">
            <v>신세계푸드</v>
          </cell>
        </row>
        <row r="241">
          <cell r="A241" t="str">
            <v>신영와코루</v>
          </cell>
        </row>
        <row r="242">
          <cell r="A242" t="str">
            <v>신원</v>
          </cell>
        </row>
        <row r="243">
          <cell r="A243" t="str">
            <v>신일전자</v>
          </cell>
        </row>
        <row r="244">
          <cell r="A244" t="str">
            <v>신진에스엠</v>
          </cell>
        </row>
        <row r="245">
          <cell r="A245" t="str">
            <v>신흥</v>
          </cell>
        </row>
        <row r="246">
          <cell r="A246" t="str">
            <v>쎄트렉아이</v>
          </cell>
        </row>
        <row r="247">
          <cell r="A247" t="str">
            <v>씨앤씨인터내셔널</v>
          </cell>
        </row>
        <row r="248">
          <cell r="A248" t="str">
            <v>씨앤투스</v>
          </cell>
        </row>
        <row r="249">
          <cell r="A249" t="str">
            <v>씨에스윈드</v>
          </cell>
        </row>
        <row r="250">
          <cell r="A250" t="str">
            <v>씨유테크</v>
          </cell>
        </row>
        <row r="251">
          <cell r="A251" t="str">
            <v>아바코</v>
          </cell>
        </row>
        <row r="252">
          <cell r="A252" t="str">
            <v>아바텍</v>
          </cell>
        </row>
        <row r="253">
          <cell r="A253" t="str">
            <v>아세아제지</v>
          </cell>
        </row>
        <row r="254">
          <cell r="A254" t="str">
            <v>아시아나IDT</v>
          </cell>
        </row>
        <row r="255">
          <cell r="A255" t="str">
            <v>아이마켓코리아</v>
          </cell>
        </row>
        <row r="256">
          <cell r="A256" t="str">
            <v>아이스크림미디어</v>
          </cell>
        </row>
        <row r="257">
          <cell r="A257" t="str">
            <v>아이케이세미콘</v>
          </cell>
        </row>
        <row r="258">
          <cell r="A258" t="str">
            <v>아주IB투자</v>
          </cell>
        </row>
        <row r="259">
          <cell r="A259" t="str">
            <v>안국약품</v>
          </cell>
        </row>
        <row r="260">
          <cell r="A260" t="str">
            <v>안랩</v>
          </cell>
        </row>
        <row r="261">
          <cell r="A261" t="str">
            <v>애경산업</v>
          </cell>
        </row>
        <row r="262">
          <cell r="A262" t="str">
            <v>애경케미칼</v>
          </cell>
        </row>
        <row r="263">
          <cell r="A263" t="str">
            <v>액트로</v>
          </cell>
        </row>
        <row r="264">
          <cell r="A264" t="str">
            <v>에스에이엠티</v>
          </cell>
        </row>
        <row r="265">
          <cell r="A265" t="str">
            <v>에스엠</v>
          </cell>
        </row>
        <row r="266">
          <cell r="A266" t="str">
            <v>에스와이스틸텍</v>
          </cell>
        </row>
        <row r="267">
          <cell r="A267" t="str">
            <v>에스원</v>
          </cell>
        </row>
        <row r="268">
          <cell r="A268" t="str">
            <v>에스트래픽</v>
          </cell>
        </row>
        <row r="269">
          <cell r="A269" t="str">
            <v>에스티팜</v>
          </cell>
        </row>
        <row r="270">
          <cell r="A270" t="str">
            <v>에스피지</v>
          </cell>
        </row>
        <row r="271">
          <cell r="A271" t="str">
            <v>에이블씨엔씨</v>
          </cell>
        </row>
        <row r="272">
          <cell r="A272" t="str">
            <v>에이티넘인베스트</v>
          </cell>
        </row>
        <row r="273">
          <cell r="A273" t="str">
            <v>에이프로</v>
          </cell>
        </row>
        <row r="274">
          <cell r="A274" t="str">
            <v>에이플러스에셋</v>
          </cell>
        </row>
        <row r="275">
          <cell r="A275" t="str">
            <v>에코마케팅</v>
          </cell>
        </row>
        <row r="276">
          <cell r="A276" t="str">
            <v>에코아이</v>
          </cell>
        </row>
        <row r="277">
          <cell r="A277" t="str">
            <v>에코프로에이치엔</v>
          </cell>
        </row>
        <row r="278">
          <cell r="A278" t="str">
            <v>에프앤가이드</v>
          </cell>
        </row>
        <row r="279">
          <cell r="A279" t="str">
            <v>엔브이에이치코리아</v>
          </cell>
        </row>
        <row r="280">
          <cell r="A280" t="str">
            <v>엔씨소프트</v>
          </cell>
        </row>
        <row r="281">
          <cell r="A281" t="str">
            <v>엘에스일렉트릭</v>
          </cell>
        </row>
        <row r="282">
          <cell r="A282" t="str">
            <v>엠브레인</v>
          </cell>
        </row>
        <row r="283">
          <cell r="A283" t="str">
            <v>엠앤씨솔루션</v>
          </cell>
        </row>
        <row r="284">
          <cell r="A284" t="str">
            <v>엠투아이</v>
          </cell>
        </row>
        <row r="285">
          <cell r="A285" t="str">
            <v>영보화학</v>
          </cell>
        </row>
        <row r="286">
          <cell r="A286" t="str">
            <v>예스24</v>
          </cell>
        </row>
        <row r="287">
          <cell r="A287" t="str">
            <v>오로라</v>
          </cell>
        </row>
        <row r="288">
          <cell r="A288" t="str">
            <v>오리콤</v>
          </cell>
        </row>
        <row r="289">
          <cell r="A289" t="str">
            <v>오상자이엘</v>
          </cell>
        </row>
        <row r="290">
          <cell r="A290" t="str">
            <v>와이솔</v>
          </cell>
        </row>
        <row r="291">
          <cell r="A291" t="str">
            <v>와이어블</v>
          </cell>
        </row>
        <row r="292">
          <cell r="A292" t="str">
            <v>와이엠텍</v>
          </cell>
        </row>
        <row r="293">
          <cell r="A293" t="str">
            <v>와이즈넛</v>
          </cell>
        </row>
        <row r="294">
          <cell r="A294" t="str">
            <v>와이지-원</v>
          </cell>
        </row>
        <row r="295">
          <cell r="A295" t="str">
            <v>와토스코리아</v>
          </cell>
        </row>
        <row r="296">
          <cell r="A296" t="str">
            <v>우리금융지주</v>
          </cell>
        </row>
        <row r="297">
          <cell r="A297" t="str">
            <v>우리산업홀딩스</v>
          </cell>
        </row>
        <row r="298">
          <cell r="A298" t="str">
            <v>우진엔텍</v>
          </cell>
        </row>
        <row r="299">
          <cell r="A299" t="str">
            <v>우진플라임</v>
          </cell>
        </row>
        <row r="300">
          <cell r="A300" t="str">
            <v>원준</v>
          </cell>
        </row>
        <row r="301">
          <cell r="A301" t="str">
            <v>원풍</v>
          </cell>
        </row>
        <row r="302">
          <cell r="A302" t="str">
            <v>위너스</v>
          </cell>
        </row>
        <row r="303">
          <cell r="A303" t="str">
            <v>위츠</v>
          </cell>
        </row>
        <row r="304">
          <cell r="A304" t="str">
            <v>윈스테크넷</v>
          </cell>
        </row>
        <row r="305">
          <cell r="A305" t="str">
            <v>유니퀘스트</v>
          </cell>
        </row>
        <row r="306">
          <cell r="A306" t="str">
            <v>유라테크</v>
          </cell>
        </row>
        <row r="307">
          <cell r="A307" t="str">
            <v>유수홀딩스</v>
          </cell>
        </row>
        <row r="308">
          <cell r="A308" t="str">
            <v>유아이엘</v>
          </cell>
        </row>
        <row r="309">
          <cell r="A309" t="str">
            <v>유안타증권</v>
          </cell>
        </row>
        <row r="310">
          <cell r="A310" t="str">
            <v>유에스티</v>
          </cell>
        </row>
        <row r="311">
          <cell r="A311" t="str">
            <v>유한양행</v>
          </cell>
        </row>
        <row r="312">
          <cell r="A312" t="str">
            <v>유화증권</v>
          </cell>
        </row>
        <row r="313">
          <cell r="A313" t="str">
            <v>이글루</v>
          </cell>
        </row>
        <row r="314">
          <cell r="A314" t="str">
            <v>이노룰스</v>
          </cell>
        </row>
        <row r="315">
          <cell r="A315" t="str">
            <v>이노션</v>
          </cell>
        </row>
        <row r="316">
          <cell r="A316" t="str">
            <v>이노와이어리스</v>
          </cell>
        </row>
        <row r="317">
          <cell r="A317" t="str">
            <v>이노진</v>
          </cell>
        </row>
        <row r="318">
          <cell r="A318" t="str">
            <v>이닉스</v>
          </cell>
        </row>
        <row r="319">
          <cell r="A319" t="str">
            <v>이랜시스</v>
          </cell>
        </row>
        <row r="320">
          <cell r="A320" t="str">
            <v>이랜텍</v>
          </cell>
        </row>
        <row r="321">
          <cell r="A321" t="str">
            <v>이씨에스</v>
          </cell>
        </row>
        <row r="322">
          <cell r="A322" t="str">
            <v>이지바이오</v>
          </cell>
        </row>
        <row r="323">
          <cell r="A323" t="str">
            <v>이지홀딩스</v>
          </cell>
        </row>
        <row r="324">
          <cell r="A324" t="str">
            <v>이크레더블</v>
          </cell>
        </row>
        <row r="325">
          <cell r="A325" t="str">
            <v>이퓨쳐</v>
          </cell>
        </row>
        <row r="326">
          <cell r="A326" t="str">
            <v>인산가</v>
          </cell>
        </row>
        <row r="327">
          <cell r="A327" t="str">
            <v>인천도시가스</v>
          </cell>
        </row>
        <row r="328">
          <cell r="A328" t="str">
            <v>인크로스</v>
          </cell>
        </row>
        <row r="329">
          <cell r="A329" t="str">
            <v>인터로조</v>
          </cell>
        </row>
        <row r="330">
          <cell r="A330" t="str">
            <v>인포바인</v>
          </cell>
        </row>
        <row r="331">
          <cell r="A331" t="str">
            <v>일성아이에스</v>
          </cell>
        </row>
        <row r="332">
          <cell r="A332" t="str">
            <v>일양약품</v>
          </cell>
        </row>
        <row r="333">
          <cell r="A333" t="str">
            <v>일진다이아</v>
          </cell>
        </row>
        <row r="334">
          <cell r="A334" t="str">
            <v>일진전기</v>
          </cell>
        </row>
        <row r="335">
          <cell r="A335" t="str">
            <v>일진파워</v>
          </cell>
        </row>
        <row r="336">
          <cell r="A336" t="str">
            <v>자이에스앤디</v>
          </cell>
        </row>
        <row r="337">
          <cell r="A337" t="str">
            <v>전진건설로봇</v>
          </cell>
        </row>
        <row r="338">
          <cell r="A338" t="str">
            <v>정다운</v>
          </cell>
        </row>
        <row r="339">
          <cell r="A339" t="str">
            <v>정상제이엘에스</v>
          </cell>
        </row>
        <row r="340">
          <cell r="A340" t="str">
            <v>제로투세븐</v>
          </cell>
        </row>
        <row r="341">
          <cell r="A341" t="str">
            <v>제룡산업</v>
          </cell>
        </row>
        <row r="342">
          <cell r="A342" t="str">
            <v>제이씨케미칼</v>
          </cell>
        </row>
        <row r="343">
          <cell r="A343" t="str">
            <v>제이아이테크</v>
          </cell>
        </row>
        <row r="344">
          <cell r="A344" t="str">
            <v>제일기획</v>
          </cell>
        </row>
        <row r="345">
          <cell r="A345" t="str">
            <v>제일연마</v>
          </cell>
        </row>
        <row r="346">
          <cell r="A346" t="str">
            <v>제주은행</v>
          </cell>
        </row>
        <row r="347">
          <cell r="A347" t="str">
            <v>젝시믹스</v>
          </cell>
        </row>
        <row r="348">
          <cell r="A348" t="str">
            <v>조선내화</v>
          </cell>
        </row>
        <row r="349">
          <cell r="A349" t="str">
            <v>조흥</v>
          </cell>
        </row>
        <row r="350">
          <cell r="A350" t="str">
            <v>지에스이</v>
          </cell>
        </row>
        <row r="351">
          <cell r="A351" t="str">
            <v>지엠비코리아</v>
          </cell>
        </row>
        <row r="352">
          <cell r="A352" t="str">
            <v>진도</v>
          </cell>
        </row>
        <row r="353">
          <cell r="A353" t="str">
            <v>진로발효</v>
          </cell>
        </row>
        <row r="354">
          <cell r="A354" t="str">
            <v>진양산업</v>
          </cell>
        </row>
        <row r="355">
          <cell r="A355" t="str">
            <v>진양폴리우레탄</v>
          </cell>
        </row>
        <row r="356">
          <cell r="A356" t="str">
            <v>진양홀딩스</v>
          </cell>
        </row>
        <row r="357">
          <cell r="A357" t="str">
            <v>창해에탄올</v>
          </cell>
        </row>
        <row r="358">
          <cell r="A358" t="str">
            <v>카카오뱅크</v>
          </cell>
        </row>
        <row r="359">
          <cell r="A359" t="str">
            <v>케어젠</v>
          </cell>
        </row>
        <row r="360">
          <cell r="A360" t="str">
            <v>케이디켐</v>
          </cell>
        </row>
        <row r="361">
          <cell r="A361" t="str">
            <v>케이사인</v>
          </cell>
        </row>
        <row r="362">
          <cell r="A362" t="str">
            <v>케이씨씨</v>
          </cell>
        </row>
        <row r="363">
          <cell r="A363" t="str">
            <v>케이씨씨글라스</v>
          </cell>
        </row>
        <row r="364">
          <cell r="A364" t="str">
            <v>케이씨에스</v>
          </cell>
        </row>
        <row r="365">
          <cell r="A365" t="str">
            <v>케이씨티</v>
          </cell>
        </row>
        <row r="366">
          <cell r="A366" t="str">
            <v>케이엔솔</v>
          </cell>
        </row>
        <row r="367">
          <cell r="A367" t="str">
            <v>케이카</v>
          </cell>
        </row>
        <row r="368">
          <cell r="A368" t="str">
            <v>케이티</v>
          </cell>
        </row>
        <row r="369">
          <cell r="A369" t="str">
            <v>케이티앤지</v>
          </cell>
        </row>
        <row r="370">
          <cell r="A370" t="str">
            <v>케이프</v>
          </cell>
        </row>
        <row r="371">
          <cell r="A371" t="str">
            <v>코나아이</v>
          </cell>
        </row>
        <row r="372">
          <cell r="A372" t="str">
            <v>코리아에셋투자증권</v>
          </cell>
        </row>
        <row r="373">
          <cell r="A373" t="str">
            <v>코리안리</v>
          </cell>
        </row>
        <row r="374">
          <cell r="A374" t="str">
            <v>코스맥스</v>
          </cell>
        </row>
        <row r="375">
          <cell r="A375" t="str">
            <v>코스맥스비티아이</v>
          </cell>
        </row>
        <row r="376">
          <cell r="A376" t="str">
            <v>코오롱글로벌</v>
          </cell>
        </row>
        <row r="377">
          <cell r="A377" t="str">
            <v>코오롱인더</v>
          </cell>
        </row>
        <row r="378">
          <cell r="A378" t="str">
            <v>코웨이</v>
          </cell>
        </row>
        <row r="379">
          <cell r="A379" t="str">
            <v>코콤</v>
          </cell>
        </row>
        <row r="380">
          <cell r="A380" t="str">
            <v>쿠쿠홀딩스</v>
          </cell>
        </row>
        <row r="381">
          <cell r="A381" t="str">
            <v>큐알티</v>
          </cell>
        </row>
        <row r="382">
          <cell r="A382" t="str">
            <v>큐에스아이</v>
          </cell>
        </row>
        <row r="383">
          <cell r="A383" t="str">
            <v>크레버스</v>
          </cell>
        </row>
        <row r="384">
          <cell r="A384" t="str">
            <v>클리오</v>
          </cell>
        </row>
        <row r="385">
          <cell r="A385" t="str">
            <v>테이팩스</v>
          </cell>
        </row>
        <row r="386">
          <cell r="A386" t="str">
            <v>텔코웨어</v>
          </cell>
        </row>
        <row r="387">
          <cell r="A387" t="str">
            <v>티비씨</v>
          </cell>
        </row>
        <row r="388">
          <cell r="A388" t="str">
            <v>티쓰리</v>
          </cell>
        </row>
        <row r="389">
          <cell r="A389" t="str">
            <v>티엘비</v>
          </cell>
        </row>
        <row r="390">
          <cell r="A390" t="str">
            <v>티케이지휴켐스</v>
          </cell>
        </row>
        <row r="391">
          <cell r="A391" t="str">
            <v>티플랙스</v>
          </cell>
        </row>
        <row r="392">
          <cell r="A392" t="str">
            <v>파이버프로</v>
          </cell>
        </row>
        <row r="393">
          <cell r="A393" t="str">
            <v>파이오링크</v>
          </cell>
        </row>
        <row r="394">
          <cell r="A394" t="str">
            <v>파트론</v>
          </cell>
        </row>
        <row r="395">
          <cell r="A395" t="str">
            <v>팜스빌</v>
          </cell>
        </row>
        <row r="396">
          <cell r="A396" t="str">
            <v>팜스토리</v>
          </cell>
        </row>
        <row r="397">
          <cell r="A397" t="str">
            <v>평화홀딩스</v>
          </cell>
        </row>
        <row r="398">
          <cell r="A398" t="str">
            <v>포메탈</v>
          </cell>
        </row>
        <row r="399">
          <cell r="A399" t="str">
            <v>포스코스틸리온</v>
          </cell>
        </row>
        <row r="400">
          <cell r="A400" t="str">
            <v>포스코엠텍</v>
          </cell>
        </row>
        <row r="401">
          <cell r="A401" t="str">
            <v>포스코인터내셔널</v>
          </cell>
        </row>
        <row r="402">
          <cell r="A402" t="str">
            <v>포시에스</v>
          </cell>
        </row>
        <row r="403">
          <cell r="A403" t="str">
            <v>폰드그룹</v>
          </cell>
        </row>
        <row r="404">
          <cell r="A404" t="str">
            <v>푸른저축은행</v>
          </cell>
        </row>
        <row r="405">
          <cell r="A405" t="str">
            <v>풍산</v>
          </cell>
        </row>
        <row r="406">
          <cell r="A406" t="str">
            <v>프럼파스트</v>
          </cell>
        </row>
        <row r="407">
          <cell r="A407" t="str">
            <v>프로텍</v>
          </cell>
        </row>
        <row r="408">
          <cell r="A408" t="str">
            <v>플랜티넷</v>
          </cell>
        </row>
        <row r="409">
          <cell r="A409" t="str">
            <v>피앤씨테크</v>
          </cell>
        </row>
        <row r="410">
          <cell r="A410" t="str">
            <v>피에스텍</v>
          </cell>
        </row>
        <row r="411">
          <cell r="A411" t="str">
            <v>피제이메탈</v>
          </cell>
        </row>
        <row r="412">
          <cell r="A412" t="str">
            <v>피제이전자</v>
          </cell>
        </row>
        <row r="413">
          <cell r="A413" t="str">
            <v>피코그램</v>
          </cell>
        </row>
        <row r="414">
          <cell r="A414" t="str">
            <v>핑거</v>
          </cell>
        </row>
        <row r="415">
          <cell r="A415" t="str">
            <v>하나금융지주</v>
          </cell>
        </row>
        <row r="416">
          <cell r="A416" t="str">
            <v>하나제약</v>
          </cell>
        </row>
        <row r="417">
          <cell r="A417" t="str">
            <v>하나투어</v>
          </cell>
        </row>
        <row r="418">
          <cell r="A418" t="str">
            <v>하스</v>
          </cell>
        </row>
        <row r="419">
          <cell r="A419" t="str">
            <v>하이록코리아</v>
          </cell>
        </row>
        <row r="420">
          <cell r="A420" t="str">
            <v>하이트진로</v>
          </cell>
        </row>
        <row r="421">
          <cell r="A421" t="str">
            <v>한국경제TV</v>
          </cell>
        </row>
        <row r="422">
          <cell r="A422" t="str">
            <v>한국기업평가</v>
          </cell>
        </row>
        <row r="423">
          <cell r="A423" t="str">
            <v>한국내화</v>
          </cell>
        </row>
        <row r="424">
          <cell r="A424" t="str">
            <v>한국수출포장공업</v>
          </cell>
        </row>
        <row r="425">
          <cell r="A425" t="str">
            <v>한국쉘석유</v>
          </cell>
        </row>
        <row r="426">
          <cell r="A426" t="str">
            <v>한국자산신탁</v>
          </cell>
        </row>
        <row r="427">
          <cell r="A427" t="str">
            <v>한국전자인증</v>
          </cell>
        </row>
        <row r="428">
          <cell r="A428" t="str">
            <v>한국정보인증</v>
          </cell>
        </row>
        <row r="429">
          <cell r="A429" t="str">
            <v>한국주철관공업</v>
          </cell>
        </row>
        <row r="430">
          <cell r="A430" t="str">
            <v>한국철강</v>
          </cell>
        </row>
        <row r="431">
          <cell r="A431" t="str">
            <v>한국카본</v>
          </cell>
        </row>
        <row r="432">
          <cell r="A432" t="str">
            <v>한국컴퓨터</v>
          </cell>
        </row>
        <row r="433">
          <cell r="A433" t="str">
            <v>한국팩키지</v>
          </cell>
        </row>
        <row r="434">
          <cell r="A434" t="str">
            <v>한국항공우주</v>
          </cell>
        </row>
        <row r="435">
          <cell r="A435" t="str">
            <v>한글과컴퓨터</v>
          </cell>
        </row>
        <row r="436">
          <cell r="A436" t="str">
            <v>한네트</v>
          </cell>
        </row>
        <row r="437">
          <cell r="A437" t="str">
            <v>한독크린텍</v>
          </cell>
        </row>
        <row r="438">
          <cell r="A438" t="str">
            <v>한라IMS</v>
          </cell>
        </row>
        <row r="439">
          <cell r="A439" t="str">
            <v>한미반도체</v>
          </cell>
        </row>
        <row r="440">
          <cell r="A440" t="str">
            <v>한샘</v>
          </cell>
        </row>
        <row r="441">
          <cell r="A441" t="str">
            <v>한섬</v>
          </cell>
        </row>
        <row r="442">
          <cell r="A442" t="str">
            <v>한세실업</v>
          </cell>
        </row>
        <row r="443">
          <cell r="A443" t="str">
            <v>한세예스24홀딩스</v>
          </cell>
        </row>
        <row r="444">
          <cell r="A444" t="str">
            <v>한솔로지스틱스</v>
          </cell>
        </row>
        <row r="445">
          <cell r="A445" t="str">
            <v>한솔홀딩스</v>
          </cell>
        </row>
        <row r="446">
          <cell r="A446" t="str">
            <v>한일사료</v>
          </cell>
        </row>
        <row r="447">
          <cell r="A447" t="str">
            <v>한일시멘트</v>
          </cell>
        </row>
        <row r="448">
          <cell r="A448" t="str">
            <v>한일현대시멘트</v>
          </cell>
        </row>
        <row r="449">
          <cell r="A449" t="str">
            <v>한전KPS</v>
          </cell>
        </row>
        <row r="450">
          <cell r="A450" t="str">
            <v>한전기술</v>
          </cell>
        </row>
        <row r="451">
          <cell r="A451" t="str">
            <v>한전산업</v>
          </cell>
        </row>
        <row r="452">
          <cell r="A452" t="str">
            <v>헥토파이낸셜</v>
          </cell>
        </row>
        <row r="453">
          <cell r="A453" t="str">
            <v>현대글로비스</v>
          </cell>
        </row>
        <row r="454">
          <cell r="A454" t="str">
            <v>현대바이오랜드</v>
          </cell>
        </row>
        <row r="455">
          <cell r="A455" t="str">
            <v>현대엘리베이터</v>
          </cell>
        </row>
        <row r="456">
          <cell r="A456" t="str">
            <v>현대오토에버</v>
          </cell>
        </row>
        <row r="457">
          <cell r="A457" t="str">
            <v>현대이지웰</v>
          </cell>
        </row>
        <row r="458">
          <cell r="A458" t="str">
            <v>현대제철</v>
          </cell>
        </row>
        <row r="459">
          <cell r="A459" t="str">
            <v>현대차증권</v>
          </cell>
        </row>
        <row r="460">
          <cell r="A460" t="str">
            <v>현대퓨처넷</v>
          </cell>
        </row>
        <row r="461">
          <cell r="A461" t="str">
            <v>혜인</v>
          </cell>
        </row>
        <row r="462">
          <cell r="A462" t="str">
            <v>화승인더스트리</v>
          </cell>
        </row>
        <row r="463">
          <cell r="A463" t="str">
            <v>화신정공</v>
          </cell>
        </row>
        <row r="464">
          <cell r="A464" t="str">
            <v>화인써키트</v>
          </cell>
        </row>
        <row r="465">
          <cell r="A465" t="str">
            <v>화천기공</v>
          </cell>
        </row>
        <row r="466">
          <cell r="A466" t="str">
            <v>효성 ITX</v>
          </cell>
        </row>
        <row r="467">
          <cell r="A467" t="str">
            <v>휴비츠</v>
          </cell>
        </row>
        <row r="468">
          <cell r="A468" t="str">
            <v>휴스틸</v>
          </cell>
        </row>
        <row r="469">
          <cell r="A469" t="str">
            <v>휴온스</v>
          </cell>
        </row>
        <row r="470">
          <cell r="A470" t="str">
            <v>흥구석유</v>
          </cell>
        </row>
        <row r="471">
          <cell r="A471" t="str">
            <v>흥국에프엔비</v>
          </cell>
        </row>
      </sheetData>
      <sheetData sheetId="9">
        <row r="4">
          <cell r="A4" t="str">
            <v>AJ네트웍스</v>
          </cell>
          <cell r="B4">
            <v>12103802550</v>
          </cell>
        </row>
        <row r="5">
          <cell r="A5" t="str">
            <v>BGF리테일</v>
          </cell>
          <cell r="B5">
            <v>64493389333.333336</v>
          </cell>
        </row>
        <row r="6">
          <cell r="A6" t="str">
            <v>BNK금융지주</v>
          </cell>
          <cell r="B6">
            <v>182905543715</v>
          </cell>
        </row>
        <row r="7">
          <cell r="A7" t="str">
            <v>CJ</v>
          </cell>
          <cell r="B7">
            <v>87293395450</v>
          </cell>
        </row>
        <row r="8">
          <cell r="A8" t="str">
            <v>CJ제일제당</v>
          </cell>
          <cell r="B8">
            <v>85523312533.333328</v>
          </cell>
        </row>
        <row r="9">
          <cell r="A9" t="str">
            <v>DB증권</v>
          </cell>
          <cell r="B9">
            <v>11934211143.333334</v>
          </cell>
        </row>
        <row r="10">
          <cell r="A10" t="str">
            <v>E1</v>
          </cell>
          <cell r="B10">
            <v>21103391150</v>
          </cell>
        </row>
        <row r="11">
          <cell r="A11" t="str">
            <v>GS</v>
          </cell>
          <cell r="B11">
            <v>220997716133.33334</v>
          </cell>
        </row>
        <row r="12">
          <cell r="A12" t="str">
            <v>GS리테일</v>
          </cell>
          <cell r="B12">
            <v>72757522916.666672</v>
          </cell>
        </row>
        <row r="13">
          <cell r="A13" t="str">
            <v>HC보광산업</v>
          </cell>
          <cell r="B13">
            <v>7267710200</v>
          </cell>
        </row>
        <row r="14">
          <cell r="A14" t="str">
            <v>HDC랩스</v>
          </cell>
          <cell r="B14">
            <v>10483615200</v>
          </cell>
        </row>
        <row r="15">
          <cell r="A15" t="str">
            <v>HDC현대산업개발</v>
          </cell>
          <cell r="B15">
            <v>41331987666.666664</v>
          </cell>
        </row>
        <row r="16">
          <cell r="A16" t="str">
            <v>HL홀딩스</v>
          </cell>
          <cell r="B16">
            <v>19534810666.666668</v>
          </cell>
        </row>
        <row r="17">
          <cell r="A17" t="str">
            <v>HRS</v>
          </cell>
          <cell r="B17">
            <v>3196353000</v>
          </cell>
        </row>
        <row r="18">
          <cell r="A18" t="str">
            <v>HS애드</v>
          </cell>
          <cell r="B18">
            <v>6483057600</v>
          </cell>
        </row>
        <row r="19">
          <cell r="A19" t="str">
            <v>HS화성</v>
          </cell>
          <cell r="B19">
            <v>7086231333.333333</v>
          </cell>
        </row>
        <row r="20">
          <cell r="A20" t="str">
            <v>HS효성첨단소재</v>
          </cell>
          <cell r="B20">
            <v>46914231000</v>
          </cell>
        </row>
        <row r="21">
          <cell r="A21" t="str">
            <v>iM금융지주</v>
          </cell>
          <cell r="B21">
            <v>102674240853.33333</v>
          </cell>
        </row>
        <row r="22">
          <cell r="A22" t="str">
            <v>INVENI</v>
          </cell>
          <cell r="B22">
            <v>19196050500</v>
          </cell>
        </row>
        <row r="23">
          <cell r="A23" t="str">
            <v>ISC</v>
          </cell>
          <cell r="B23">
            <v>5751710466.666667</v>
          </cell>
        </row>
        <row r="24">
          <cell r="A24" t="str">
            <v>JB금융지주</v>
          </cell>
          <cell r="B24">
            <v>147595944230</v>
          </cell>
        </row>
        <row r="25">
          <cell r="A25" t="str">
            <v>KB오토시스</v>
          </cell>
          <cell r="B25">
            <v>1610000000</v>
          </cell>
        </row>
        <row r="26">
          <cell r="A26" t="str">
            <v>KG모빌리언스</v>
          </cell>
          <cell r="B26">
            <v>8162664840</v>
          </cell>
        </row>
        <row r="27">
          <cell r="A27" t="str">
            <v>KG이니시스</v>
          </cell>
          <cell r="B27">
            <v>10824851786.666666</v>
          </cell>
        </row>
        <row r="28">
          <cell r="A28" t="str">
            <v>KH바텍</v>
          </cell>
          <cell r="B28">
            <v>7505814000</v>
          </cell>
        </row>
        <row r="29">
          <cell r="A29" t="str">
            <v>KISCO홀딩스</v>
          </cell>
          <cell r="B29">
            <v>8627851533.333334</v>
          </cell>
        </row>
        <row r="30">
          <cell r="A30" t="str">
            <v>KNN</v>
          </cell>
          <cell r="B30">
            <v>2648594400</v>
          </cell>
        </row>
        <row r="31">
          <cell r="A31" t="str">
            <v>KTis</v>
          </cell>
          <cell r="B31">
            <v>3531313193.3333335</v>
          </cell>
        </row>
        <row r="32">
          <cell r="A32" t="str">
            <v>KZ정밀</v>
          </cell>
          <cell r="B32">
            <v>7087500000</v>
          </cell>
        </row>
        <row r="33">
          <cell r="A33" t="str">
            <v>LG</v>
          </cell>
          <cell r="B33">
            <v>469055691050</v>
          </cell>
        </row>
        <row r="34">
          <cell r="A34" t="str">
            <v>LG생활건강</v>
          </cell>
          <cell r="B34">
            <v>109019098950</v>
          </cell>
        </row>
        <row r="35">
          <cell r="A35" t="str">
            <v>LG유플러스</v>
          </cell>
          <cell r="B35">
            <v>265447684133.33334</v>
          </cell>
        </row>
        <row r="36">
          <cell r="A36" t="str">
            <v>LG전자</v>
          </cell>
          <cell r="B36">
            <v>141910715600</v>
          </cell>
        </row>
        <row r="37">
          <cell r="A37" t="str">
            <v>LS마린솔루션</v>
          </cell>
          <cell r="B37">
            <v>1763057193.3333333</v>
          </cell>
        </row>
        <row r="38">
          <cell r="A38" t="str">
            <v>LS증권</v>
          </cell>
          <cell r="B38">
            <v>21246196198.333332</v>
          </cell>
        </row>
        <row r="39">
          <cell r="A39" t="str">
            <v>LX세미콘</v>
          </cell>
          <cell r="B39">
            <v>63430770000</v>
          </cell>
        </row>
        <row r="40">
          <cell r="A40" t="str">
            <v>LX인터내셔널</v>
          </cell>
          <cell r="B40">
            <v>77930454333.333328</v>
          </cell>
        </row>
        <row r="41">
          <cell r="A41" t="str">
            <v>NH투자증권</v>
          </cell>
          <cell r="B41">
            <v>286197571800</v>
          </cell>
        </row>
        <row r="42">
          <cell r="A42" t="str">
            <v>NICE인프라</v>
          </cell>
          <cell r="B42">
            <v>3487992320</v>
          </cell>
        </row>
        <row r="43">
          <cell r="A43" t="str">
            <v>NICE평가정보</v>
          </cell>
          <cell r="B43">
            <v>22009306233.333332</v>
          </cell>
        </row>
        <row r="44">
          <cell r="A44" t="str">
            <v>OCI홀딩스</v>
          </cell>
          <cell r="B44">
            <v>57044437800</v>
          </cell>
        </row>
        <row r="45">
          <cell r="A45" t="str">
            <v>POSCO홀딩스</v>
          </cell>
          <cell r="B45">
            <v>984862306000</v>
          </cell>
        </row>
        <row r="46">
          <cell r="A46" t="str">
            <v>SGC에너지</v>
          </cell>
          <cell r="B46">
            <v>23531828600</v>
          </cell>
        </row>
        <row r="47">
          <cell r="A47" t="str">
            <v>SIMPAC</v>
          </cell>
          <cell r="B47">
            <v>9150994466.666666</v>
          </cell>
        </row>
        <row r="48">
          <cell r="A48" t="str">
            <v>SK</v>
          </cell>
          <cell r="B48">
            <v>334737331733.33331</v>
          </cell>
        </row>
        <row r="49">
          <cell r="A49" t="str">
            <v>SK가스</v>
          </cell>
          <cell r="B49">
            <v>58636967200</v>
          </cell>
        </row>
        <row r="50">
          <cell r="A50" t="str">
            <v>SK네트웍스</v>
          </cell>
          <cell r="B50">
            <v>30997419485</v>
          </cell>
        </row>
        <row r="51">
          <cell r="A51" t="str">
            <v>SK디스커버리</v>
          </cell>
          <cell r="B51">
            <v>28958874533.333332</v>
          </cell>
        </row>
        <row r="52">
          <cell r="A52" t="str">
            <v>SK디앤디</v>
          </cell>
          <cell r="B52">
            <v>19795704533.333332</v>
          </cell>
        </row>
        <row r="53">
          <cell r="A53" t="str">
            <v>SK텔레콤</v>
          </cell>
          <cell r="B53">
            <v>735482924420</v>
          </cell>
        </row>
        <row r="54">
          <cell r="A54" t="str">
            <v>SNT다이내믹스</v>
          </cell>
          <cell r="B54">
            <v>11934018300</v>
          </cell>
        </row>
        <row r="55">
          <cell r="A55" t="str">
            <v>SNT에너지</v>
          </cell>
          <cell r="B55">
            <v>5461461733.333333</v>
          </cell>
        </row>
        <row r="56">
          <cell r="A56" t="str">
            <v>TJ미디어</v>
          </cell>
          <cell r="B56">
            <v>2832760496.6666665</v>
          </cell>
        </row>
        <row r="57">
          <cell r="A57" t="str">
            <v>TYM</v>
          </cell>
          <cell r="B57">
            <v>6199895103.333333</v>
          </cell>
        </row>
        <row r="58">
          <cell r="A58" t="str">
            <v>YBM넷</v>
          </cell>
          <cell r="B58">
            <v>2157912933.3333335</v>
          </cell>
        </row>
        <row r="59">
          <cell r="A59" t="str">
            <v>YW</v>
          </cell>
          <cell r="B59">
            <v>1281559266.6666667</v>
          </cell>
        </row>
        <row r="60">
          <cell r="A60" t="str">
            <v>갤럭시아머니트리</v>
          </cell>
          <cell r="B60">
            <v>1760880023.3333333</v>
          </cell>
        </row>
        <row r="61">
          <cell r="A61" t="str">
            <v>경남스틸</v>
          </cell>
          <cell r="B61">
            <v>3081633666.6666665</v>
          </cell>
        </row>
        <row r="62">
          <cell r="A62" t="str">
            <v>경농</v>
          </cell>
          <cell r="B62">
            <v>7145860000</v>
          </cell>
        </row>
        <row r="63">
          <cell r="A63" t="str">
            <v>경보제약</v>
          </cell>
          <cell r="B63">
            <v>1195343000</v>
          </cell>
        </row>
        <row r="64">
          <cell r="A64" t="str">
            <v>고려신용정보</v>
          </cell>
          <cell r="B64">
            <v>4684070720</v>
          </cell>
        </row>
        <row r="65">
          <cell r="A65" t="str">
            <v>고려아연</v>
          </cell>
          <cell r="B65">
            <v>351134340000</v>
          </cell>
        </row>
        <row r="66">
          <cell r="A66" t="str">
            <v>고려제강</v>
          </cell>
          <cell r="B66">
            <v>7513667750</v>
          </cell>
        </row>
        <row r="67">
          <cell r="A67" t="str">
            <v>고려제약</v>
          </cell>
          <cell r="B67">
            <v>1797438996.6666667</v>
          </cell>
        </row>
        <row r="68">
          <cell r="A68" t="str">
            <v>고스트스튜디오</v>
          </cell>
          <cell r="B68">
            <v>12504025404</v>
          </cell>
        </row>
        <row r="69">
          <cell r="A69" t="str">
            <v>고영</v>
          </cell>
          <cell r="B69">
            <v>8893141226.666666</v>
          </cell>
        </row>
        <row r="70">
          <cell r="A70" t="str">
            <v>골프존</v>
          </cell>
          <cell r="B70">
            <v>25705259666.666668</v>
          </cell>
        </row>
        <row r="71">
          <cell r="A71" t="str">
            <v>공구우먼</v>
          </cell>
          <cell r="B71">
            <v>4255350000</v>
          </cell>
        </row>
        <row r="72">
          <cell r="A72" t="str">
            <v>광주신세계</v>
          </cell>
          <cell r="B72">
            <v>16179619666.666666</v>
          </cell>
        </row>
        <row r="73">
          <cell r="A73" t="str">
            <v>교촌에프앤비</v>
          </cell>
          <cell r="B73">
            <v>6085758866.666667</v>
          </cell>
        </row>
        <row r="74">
          <cell r="A74" t="str">
            <v>국도화학</v>
          </cell>
          <cell r="B74">
            <v>13634854400</v>
          </cell>
        </row>
        <row r="75">
          <cell r="A75" t="str">
            <v>국순당</v>
          </cell>
          <cell r="B75">
            <v>3016922650</v>
          </cell>
        </row>
        <row r="76">
          <cell r="A76" t="str">
            <v>그린케미칼</v>
          </cell>
          <cell r="B76">
            <v>5287190620</v>
          </cell>
        </row>
        <row r="77">
          <cell r="A77" t="str">
            <v>극동유화</v>
          </cell>
          <cell r="B77">
            <v>6284958400</v>
          </cell>
        </row>
        <row r="78">
          <cell r="A78" t="str">
            <v>금강철강</v>
          </cell>
          <cell r="B78">
            <v>1998369506.6666667</v>
          </cell>
        </row>
        <row r="79">
          <cell r="A79" t="str">
            <v>기신정기</v>
          </cell>
          <cell r="B79">
            <v>4380000000</v>
          </cell>
        </row>
        <row r="80">
          <cell r="A80" t="str">
            <v>기아</v>
          </cell>
          <cell r="B80">
            <v>1600108666666.6667</v>
          </cell>
        </row>
        <row r="81">
          <cell r="A81" t="str">
            <v>기업은행</v>
          </cell>
          <cell r="B81">
            <v>724062687234.66663</v>
          </cell>
        </row>
        <row r="82">
          <cell r="A82" t="str">
            <v>나라엠앤디</v>
          </cell>
          <cell r="B82">
            <v>874465816.66666663</v>
          </cell>
        </row>
        <row r="83">
          <cell r="A83" t="str">
            <v>남양유업</v>
          </cell>
          <cell r="B83">
            <v>866375400</v>
          </cell>
        </row>
        <row r="84">
          <cell r="A84" t="str">
            <v>남화산업</v>
          </cell>
          <cell r="B84">
            <v>4803866666.666667</v>
          </cell>
        </row>
        <row r="85">
          <cell r="A85" t="str">
            <v>네오티스</v>
          </cell>
          <cell r="B85">
            <v>2928764650</v>
          </cell>
        </row>
        <row r="86">
          <cell r="A86" t="str">
            <v>네오팜</v>
          </cell>
          <cell r="B86">
            <v>5604783400</v>
          </cell>
        </row>
        <row r="87">
          <cell r="A87" t="str">
            <v>노바텍</v>
          </cell>
          <cell r="B87">
            <v>2864764700</v>
          </cell>
        </row>
        <row r="88">
          <cell r="A88" t="str">
            <v>녹십자웰빙</v>
          </cell>
          <cell r="B88">
            <v>1656879093.3333333</v>
          </cell>
        </row>
        <row r="89">
          <cell r="A89" t="str">
            <v>농우바이오</v>
          </cell>
          <cell r="B89">
            <v>3051380200</v>
          </cell>
        </row>
        <row r="90">
          <cell r="A90" t="str">
            <v>대덕</v>
          </cell>
          <cell r="B90">
            <v>12876981018.333334</v>
          </cell>
        </row>
        <row r="91">
          <cell r="A91" t="str">
            <v>대덕전자</v>
          </cell>
          <cell r="B91">
            <v>17181292261.666668</v>
          </cell>
        </row>
        <row r="92">
          <cell r="A92" t="str">
            <v>대동기어</v>
          </cell>
          <cell r="B92">
            <v>359500800</v>
          </cell>
        </row>
        <row r="93">
          <cell r="A93" t="str">
            <v>대동스틸</v>
          </cell>
          <cell r="B93">
            <v>361978270</v>
          </cell>
        </row>
        <row r="94">
          <cell r="A94" t="str">
            <v>대림바스</v>
          </cell>
          <cell r="B94">
            <v>1945094666.6666667</v>
          </cell>
        </row>
        <row r="95">
          <cell r="A95" t="str">
            <v>대모</v>
          </cell>
          <cell r="B95">
            <v>860190066.66666663</v>
          </cell>
        </row>
        <row r="96">
          <cell r="A96" t="str">
            <v>대상</v>
          </cell>
          <cell r="B96">
            <v>28828300630</v>
          </cell>
        </row>
        <row r="97">
          <cell r="A97" t="str">
            <v>대성에너지</v>
          </cell>
          <cell r="B97">
            <v>6798636500</v>
          </cell>
        </row>
        <row r="98">
          <cell r="A98" t="str">
            <v>대신증권</v>
          </cell>
          <cell r="B98">
            <v>85525640133.333328</v>
          </cell>
        </row>
        <row r="99">
          <cell r="A99" t="str">
            <v>대웅제약</v>
          </cell>
          <cell r="B99">
            <v>6728937200</v>
          </cell>
        </row>
        <row r="100">
          <cell r="A100" t="str">
            <v>대원제약</v>
          </cell>
          <cell r="B100">
            <v>5939529100</v>
          </cell>
        </row>
        <row r="101">
          <cell r="A101" t="str">
            <v>대정화금</v>
          </cell>
          <cell r="B101">
            <v>2749723216.6666665</v>
          </cell>
        </row>
        <row r="102">
          <cell r="A102" t="str">
            <v>대창스틸</v>
          </cell>
          <cell r="B102">
            <v>3166175400</v>
          </cell>
        </row>
        <row r="103">
          <cell r="A103" t="str">
            <v>대한제당</v>
          </cell>
          <cell r="B103">
            <v>11093037900</v>
          </cell>
        </row>
        <row r="104">
          <cell r="A104" t="str">
            <v>대현</v>
          </cell>
          <cell r="B104">
            <v>4428231000</v>
          </cell>
        </row>
        <row r="105">
          <cell r="A105" t="str">
            <v>대화제약</v>
          </cell>
          <cell r="B105">
            <v>2627497500</v>
          </cell>
        </row>
        <row r="106">
          <cell r="A106" t="str">
            <v>더네이쳐홀딩스</v>
          </cell>
          <cell r="B106">
            <v>4870341333.333333</v>
          </cell>
        </row>
        <row r="107">
          <cell r="A107" t="str">
            <v>동구바이오제약</v>
          </cell>
          <cell r="B107">
            <v>3051846396.6666665</v>
          </cell>
        </row>
        <row r="108">
          <cell r="A108" t="str">
            <v>동국알앤에스</v>
          </cell>
          <cell r="B108">
            <v>1472000000</v>
          </cell>
        </row>
        <row r="109">
          <cell r="A109" t="str">
            <v>동국홀딩스</v>
          </cell>
          <cell r="B109">
            <v>33937712366.666668</v>
          </cell>
        </row>
        <row r="110">
          <cell r="A110" t="str">
            <v>동방아그로</v>
          </cell>
          <cell r="B110">
            <v>3721778233.3333335</v>
          </cell>
        </row>
        <row r="111">
          <cell r="A111" t="str">
            <v>동서</v>
          </cell>
          <cell r="B111">
            <v>72688758610</v>
          </cell>
        </row>
        <row r="112">
          <cell r="A112" t="str">
            <v>동성화인텍</v>
          </cell>
          <cell r="B112">
            <v>9052672450</v>
          </cell>
        </row>
        <row r="113">
          <cell r="A113" t="str">
            <v>동신건설</v>
          </cell>
          <cell r="B113">
            <v>797905450</v>
          </cell>
        </row>
        <row r="114">
          <cell r="A114" t="str">
            <v>동아지질</v>
          </cell>
          <cell r="B114">
            <v>6184018533.333333</v>
          </cell>
        </row>
        <row r="115">
          <cell r="A115" t="str">
            <v>동양에스텍</v>
          </cell>
          <cell r="B115">
            <v>965000000</v>
          </cell>
        </row>
        <row r="116">
          <cell r="A116" t="str">
            <v>동원개발</v>
          </cell>
          <cell r="B116">
            <v>11805053000</v>
          </cell>
        </row>
        <row r="117">
          <cell r="A117" t="str">
            <v>동원산업</v>
          </cell>
          <cell r="B117">
            <v>32153305500</v>
          </cell>
        </row>
        <row r="118">
          <cell r="A118" t="str">
            <v>동일금속</v>
          </cell>
          <cell r="B118">
            <v>2960728750</v>
          </cell>
        </row>
        <row r="119">
          <cell r="A119" t="str">
            <v>동화약품</v>
          </cell>
          <cell r="B119">
            <v>4984571400</v>
          </cell>
        </row>
        <row r="120">
          <cell r="A120" t="str">
            <v>두산밥캣</v>
          </cell>
          <cell r="B120">
            <v>138611648983.33334</v>
          </cell>
        </row>
        <row r="121">
          <cell r="A121" t="str">
            <v>드림텍</v>
          </cell>
          <cell r="B121">
            <v>15490543200</v>
          </cell>
        </row>
        <row r="122">
          <cell r="A122" t="str">
            <v>디씨엠</v>
          </cell>
          <cell r="B122">
            <v>5960354600</v>
          </cell>
        </row>
        <row r="123">
          <cell r="A123" t="str">
            <v>디아이</v>
          </cell>
          <cell r="B123">
            <v>3452904666.6666665</v>
          </cell>
        </row>
        <row r="124">
          <cell r="A124" t="str">
            <v>디아이동일</v>
          </cell>
          <cell r="B124">
            <v>4396059083.333333</v>
          </cell>
        </row>
        <row r="125">
          <cell r="A125" t="str">
            <v>디엔에프</v>
          </cell>
          <cell r="B125">
            <v>2314371600</v>
          </cell>
        </row>
        <row r="126">
          <cell r="A126" t="str">
            <v>디지털대성</v>
          </cell>
          <cell r="B126">
            <v>7639422546.666667</v>
          </cell>
        </row>
        <row r="127">
          <cell r="A127" t="str">
            <v>디지틀조선</v>
          </cell>
          <cell r="B127">
            <v>742305340</v>
          </cell>
        </row>
        <row r="128">
          <cell r="A128" t="str">
            <v>디케이락</v>
          </cell>
          <cell r="B128">
            <v>2020220416.6666667</v>
          </cell>
        </row>
        <row r="129">
          <cell r="A129" t="str">
            <v>레드캡투어</v>
          </cell>
          <cell r="B129">
            <v>7156687033.333333</v>
          </cell>
        </row>
        <row r="130">
          <cell r="A130" t="str">
            <v>로지시스</v>
          </cell>
          <cell r="B130">
            <v>870652980</v>
          </cell>
        </row>
        <row r="131">
          <cell r="A131" t="str">
            <v>롯데렌탈</v>
          </cell>
          <cell r="B131">
            <v>36634063000</v>
          </cell>
        </row>
        <row r="132">
          <cell r="A132" t="str">
            <v>롯데웰푸드</v>
          </cell>
          <cell r="B132">
            <v>19039379166.666668</v>
          </cell>
        </row>
        <row r="133">
          <cell r="A133" t="str">
            <v>롯데이노베이트</v>
          </cell>
          <cell r="B133">
            <v>12103493600</v>
          </cell>
        </row>
        <row r="134">
          <cell r="A134" t="str">
            <v>롯데정밀화학</v>
          </cell>
          <cell r="B134">
            <v>66222000000</v>
          </cell>
        </row>
        <row r="135">
          <cell r="A135" t="str">
            <v>롯데칠성음료</v>
          </cell>
          <cell r="B135">
            <v>32373746383.333332</v>
          </cell>
        </row>
        <row r="136">
          <cell r="A136" t="str">
            <v>리노공업</v>
          </cell>
          <cell r="B136">
            <v>43007506666.666664</v>
          </cell>
        </row>
        <row r="137">
          <cell r="A137" t="str">
            <v>리드코프</v>
          </cell>
          <cell r="B137">
            <v>15356911200</v>
          </cell>
        </row>
        <row r="138">
          <cell r="A138" t="str">
            <v>린드먼아시아</v>
          </cell>
          <cell r="B138">
            <v>488148946.66666669</v>
          </cell>
        </row>
        <row r="139">
          <cell r="A139" t="str">
            <v>멀티캠퍼스</v>
          </cell>
          <cell r="B139">
            <v>5926779000</v>
          </cell>
        </row>
        <row r="140">
          <cell r="A140" t="str">
            <v>메가스터디</v>
          </cell>
          <cell r="B140">
            <v>9595835000</v>
          </cell>
        </row>
        <row r="141">
          <cell r="A141" t="str">
            <v>메가스터디교육</v>
          </cell>
          <cell r="B141">
            <v>23831188100</v>
          </cell>
        </row>
        <row r="142">
          <cell r="A142" t="str">
            <v>모토닉</v>
          </cell>
          <cell r="B142">
            <v>9040970933.333334</v>
          </cell>
        </row>
        <row r="143">
          <cell r="A143" t="str">
            <v>무림P&amp;P</v>
          </cell>
          <cell r="B143">
            <v>7795472250</v>
          </cell>
        </row>
        <row r="144">
          <cell r="A144" t="str">
            <v>미스토홀딩스</v>
          </cell>
          <cell r="B144">
            <v>73517243043.333328</v>
          </cell>
        </row>
        <row r="145">
          <cell r="A145" t="str">
            <v>미원화학</v>
          </cell>
          <cell r="B145">
            <v>5084939000</v>
          </cell>
        </row>
        <row r="146">
          <cell r="A146" t="str">
            <v>방림</v>
          </cell>
          <cell r="B146">
            <v>1587205334</v>
          </cell>
        </row>
        <row r="147">
          <cell r="A147" t="str">
            <v>부국증권</v>
          </cell>
          <cell r="B147">
            <v>13799115400</v>
          </cell>
        </row>
        <row r="148">
          <cell r="A148" t="str">
            <v>부국철강</v>
          </cell>
          <cell r="B148">
            <v>1500000000</v>
          </cell>
        </row>
        <row r="149">
          <cell r="A149" t="str">
            <v>비엠티</v>
          </cell>
          <cell r="B149">
            <v>1776102550</v>
          </cell>
        </row>
        <row r="150">
          <cell r="A150" t="str">
            <v>빙그레</v>
          </cell>
          <cell r="B150">
            <v>16209968500</v>
          </cell>
        </row>
        <row r="151">
          <cell r="A151" t="str">
            <v>사람인</v>
          </cell>
          <cell r="B151">
            <v>6585129833.333333</v>
          </cell>
        </row>
        <row r="152">
          <cell r="A152" t="str">
            <v>삼성생명</v>
          </cell>
          <cell r="B152">
            <v>580625118766.66663</v>
          </cell>
        </row>
        <row r="153">
          <cell r="A153" t="str">
            <v>삼성에스디에스</v>
          </cell>
          <cell r="B153">
            <v>214002181266.66666</v>
          </cell>
        </row>
        <row r="154">
          <cell r="A154" t="str">
            <v>삼성전자</v>
          </cell>
          <cell r="B154">
            <v>9809437283700</v>
          </cell>
        </row>
        <row r="155">
          <cell r="A155" t="str">
            <v>삼성증권</v>
          </cell>
          <cell r="B155">
            <v>229203333333.33334</v>
          </cell>
        </row>
        <row r="156">
          <cell r="A156" t="str">
            <v>삼성카드</v>
          </cell>
          <cell r="B156">
            <v>259662691166.66666</v>
          </cell>
        </row>
        <row r="157">
          <cell r="A157" t="str">
            <v>삼성화재해상보험</v>
          </cell>
          <cell r="B157">
            <v>592312662366.66663</v>
          </cell>
        </row>
        <row r="158">
          <cell r="A158" t="str">
            <v>삼양통상</v>
          </cell>
          <cell r="B158">
            <v>3993569416.6666665</v>
          </cell>
        </row>
        <row r="159">
          <cell r="A159" t="str">
            <v>삼양패키징</v>
          </cell>
          <cell r="B159">
            <v>11315214250</v>
          </cell>
        </row>
        <row r="160">
          <cell r="A160" t="str">
            <v>삼양홀딩스</v>
          </cell>
          <cell r="B160">
            <v>25813591983.333332</v>
          </cell>
        </row>
        <row r="161">
          <cell r="A161" t="str">
            <v>삼영엠텍</v>
          </cell>
          <cell r="B161">
            <v>889533333.33333337</v>
          </cell>
        </row>
        <row r="162">
          <cell r="A162" t="str">
            <v>삼영전자공업</v>
          </cell>
          <cell r="B162">
            <v>6000000000</v>
          </cell>
        </row>
        <row r="163">
          <cell r="A163" t="str">
            <v>삼원강재</v>
          </cell>
          <cell r="B163">
            <v>4238928640</v>
          </cell>
        </row>
        <row r="164">
          <cell r="A164" t="str">
            <v>삼익THK</v>
          </cell>
          <cell r="B164">
            <v>4830000000</v>
          </cell>
        </row>
        <row r="165">
          <cell r="A165" t="str">
            <v>삼익악기</v>
          </cell>
          <cell r="B165">
            <v>4083431600</v>
          </cell>
        </row>
        <row r="166">
          <cell r="A166" t="str">
            <v>삼일기업공사</v>
          </cell>
          <cell r="B166">
            <v>1653333333.3333333</v>
          </cell>
        </row>
        <row r="167">
          <cell r="A167" t="str">
            <v>삼현철강</v>
          </cell>
          <cell r="B167">
            <v>4632867000</v>
          </cell>
        </row>
        <row r="168">
          <cell r="A168" t="str">
            <v>삼호개발</v>
          </cell>
          <cell r="B168">
            <v>4248400000</v>
          </cell>
        </row>
        <row r="169">
          <cell r="A169" t="str">
            <v>삼화왕관</v>
          </cell>
          <cell r="B169">
            <v>1908486416.6666667</v>
          </cell>
        </row>
        <row r="170">
          <cell r="A170" t="str">
            <v>삼화페인트공업</v>
          </cell>
          <cell r="B170">
            <v>5897667500</v>
          </cell>
        </row>
        <row r="171">
          <cell r="A171" t="str">
            <v>상신이디피</v>
          </cell>
          <cell r="B171">
            <v>1507271655</v>
          </cell>
        </row>
        <row r="172">
          <cell r="A172" t="str">
            <v>상아프론테크</v>
          </cell>
          <cell r="B172">
            <v>3118108600</v>
          </cell>
        </row>
        <row r="173">
          <cell r="A173" t="str">
            <v>새론오토모티브</v>
          </cell>
          <cell r="B173">
            <v>2688000000</v>
          </cell>
        </row>
        <row r="174">
          <cell r="A174" t="str">
            <v>서린바이오</v>
          </cell>
          <cell r="B174">
            <v>899048940</v>
          </cell>
        </row>
        <row r="175">
          <cell r="A175" t="str">
            <v>서암기계공업</v>
          </cell>
          <cell r="B175">
            <v>441000000</v>
          </cell>
        </row>
        <row r="176">
          <cell r="A176" t="str">
            <v>서울도시가스</v>
          </cell>
          <cell r="B176">
            <v>7442018000</v>
          </cell>
        </row>
        <row r="177">
          <cell r="A177" t="str">
            <v>서울평가정보</v>
          </cell>
          <cell r="B177">
            <v>1614108066.6666667</v>
          </cell>
        </row>
        <row r="178">
          <cell r="A178" t="str">
            <v>서원인텍</v>
          </cell>
          <cell r="B178">
            <v>7130000000</v>
          </cell>
        </row>
        <row r="179">
          <cell r="A179" t="str">
            <v>서호전기</v>
          </cell>
          <cell r="B179">
            <v>6659622666.666667</v>
          </cell>
        </row>
        <row r="180">
          <cell r="A180" t="str">
            <v>선진</v>
          </cell>
          <cell r="B180">
            <v>2377920800</v>
          </cell>
        </row>
        <row r="181">
          <cell r="A181" t="str">
            <v>세명전기</v>
          </cell>
          <cell r="B181">
            <v>1067220000</v>
          </cell>
        </row>
        <row r="182">
          <cell r="A182" t="str">
            <v>세아베스틸지주</v>
          </cell>
          <cell r="B182">
            <v>41915407600</v>
          </cell>
        </row>
        <row r="183">
          <cell r="A183" t="str">
            <v>세아특수강</v>
          </cell>
          <cell r="B183">
            <v>8901193600</v>
          </cell>
        </row>
        <row r="184">
          <cell r="A184" t="str">
            <v>세아홀딩스</v>
          </cell>
          <cell r="B184">
            <v>12478746666.666666</v>
          </cell>
        </row>
        <row r="185">
          <cell r="A185" t="str">
            <v>세진중공업</v>
          </cell>
          <cell r="B185">
            <v>9145779000</v>
          </cell>
        </row>
        <row r="186">
          <cell r="A186" t="str">
            <v>세화피앤씨</v>
          </cell>
          <cell r="B186">
            <v>345955006</v>
          </cell>
        </row>
        <row r="187">
          <cell r="A187" t="str">
            <v>셀트리온</v>
          </cell>
          <cell r="B187">
            <v>85914676041.666672</v>
          </cell>
        </row>
        <row r="188">
          <cell r="A188" t="str">
            <v>스틱인베스트먼트</v>
          </cell>
          <cell r="B188">
            <v>7371995950</v>
          </cell>
        </row>
        <row r="189">
          <cell r="A189" t="str">
            <v>시디즈</v>
          </cell>
          <cell r="B189">
            <v>727548466.66666663</v>
          </cell>
        </row>
        <row r="190">
          <cell r="A190" t="str">
            <v>시알홀딩스</v>
          </cell>
          <cell r="B190">
            <v>14800578604.333334</v>
          </cell>
        </row>
        <row r="191">
          <cell r="A191" t="str">
            <v>시큐브</v>
          </cell>
          <cell r="B191">
            <v>995315141.66666663</v>
          </cell>
        </row>
        <row r="192">
          <cell r="A192" t="str">
            <v>신성델타테크</v>
          </cell>
          <cell r="B192">
            <v>3246073760</v>
          </cell>
        </row>
        <row r="193">
          <cell r="A193" t="str">
            <v>신세계인터내셔날</v>
          </cell>
          <cell r="B193">
            <v>14280000000</v>
          </cell>
        </row>
        <row r="194">
          <cell r="A194" t="str">
            <v>신세계푸드</v>
          </cell>
          <cell r="B194">
            <v>2904218250</v>
          </cell>
        </row>
        <row r="195">
          <cell r="A195" t="str">
            <v>신영와코루</v>
          </cell>
          <cell r="B195">
            <v>1350000000</v>
          </cell>
        </row>
        <row r="196">
          <cell r="A196" t="str">
            <v>신원</v>
          </cell>
          <cell r="B196">
            <v>5795688356.666667</v>
          </cell>
        </row>
        <row r="197">
          <cell r="A197" t="str">
            <v>신일전자</v>
          </cell>
          <cell r="B197">
            <v>1171530466.6666667</v>
          </cell>
        </row>
        <row r="198">
          <cell r="A198" t="str">
            <v>신진에스엠</v>
          </cell>
          <cell r="B198">
            <v>1188831106.6666667</v>
          </cell>
        </row>
        <row r="199">
          <cell r="A199" t="str">
            <v>신흥</v>
          </cell>
          <cell r="B199">
            <v>1982136256.6666667</v>
          </cell>
        </row>
        <row r="200">
          <cell r="A200" t="str">
            <v>쎄트렉아이</v>
          </cell>
          <cell r="B200">
            <v>1208116213.3333333</v>
          </cell>
        </row>
        <row r="201">
          <cell r="A201" t="str">
            <v>씨에스윈드</v>
          </cell>
          <cell r="B201">
            <v>22244102200</v>
          </cell>
        </row>
        <row r="202">
          <cell r="A202" t="str">
            <v>씨유테크</v>
          </cell>
          <cell r="B202">
            <v>2001183333.3333333</v>
          </cell>
        </row>
        <row r="203">
          <cell r="A203" t="str">
            <v>아바코</v>
          </cell>
          <cell r="B203">
            <v>3627814466.6666665</v>
          </cell>
        </row>
        <row r="204">
          <cell r="A204" t="str">
            <v>아세아제지</v>
          </cell>
          <cell r="B204">
            <v>11065545666.666666</v>
          </cell>
        </row>
        <row r="205">
          <cell r="A205" t="str">
            <v>아시아나IDT</v>
          </cell>
          <cell r="B205">
            <v>5550000000</v>
          </cell>
        </row>
        <row r="206">
          <cell r="A206" t="str">
            <v>아이마켓코리아</v>
          </cell>
          <cell r="B206">
            <v>18878604000</v>
          </cell>
        </row>
        <row r="207">
          <cell r="A207" t="str">
            <v>아이케이세미콘</v>
          </cell>
          <cell r="B207">
            <v>468000000</v>
          </cell>
        </row>
        <row r="208">
          <cell r="A208" t="str">
            <v>아주IB투자</v>
          </cell>
          <cell r="B208">
            <v>6689458866.666667</v>
          </cell>
        </row>
        <row r="209">
          <cell r="A209" t="str">
            <v>안국약품</v>
          </cell>
          <cell r="B209">
            <v>2503968060</v>
          </cell>
        </row>
        <row r="210">
          <cell r="A210" t="str">
            <v>안랩</v>
          </cell>
          <cell r="B210">
            <v>10133413500</v>
          </cell>
        </row>
        <row r="211">
          <cell r="A211" t="str">
            <v>애경산업</v>
          </cell>
          <cell r="B211">
            <v>9424637730</v>
          </cell>
        </row>
        <row r="212">
          <cell r="A212" t="str">
            <v>애경케미칼</v>
          </cell>
          <cell r="B212">
            <v>21685509650</v>
          </cell>
        </row>
        <row r="213">
          <cell r="A213" t="str">
            <v>액트로</v>
          </cell>
          <cell r="B213">
            <v>938381933.33333337</v>
          </cell>
        </row>
        <row r="214">
          <cell r="A214" t="str">
            <v>에스에이엠티</v>
          </cell>
          <cell r="B214">
            <v>20578964070</v>
          </cell>
        </row>
        <row r="215">
          <cell r="A215" t="str">
            <v>에스원</v>
          </cell>
          <cell r="B215">
            <v>86779613433.333328</v>
          </cell>
        </row>
        <row r="216">
          <cell r="A216" t="str">
            <v>에스티팜</v>
          </cell>
          <cell r="B216">
            <v>9404387500</v>
          </cell>
        </row>
        <row r="217">
          <cell r="A217" t="str">
            <v>에스피지</v>
          </cell>
          <cell r="B217">
            <v>4767807250</v>
          </cell>
        </row>
        <row r="218">
          <cell r="A218" t="str">
            <v>에이플러스에셋</v>
          </cell>
          <cell r="B218">
            <v>4144743716.6666665</v>
          </cell>
        </row>
        <row r="219">
          <cell r="A219" t="str">
            <v>에코마케팅</v>
          </cell>
          <cell r="B219">
            <v>8801291623.333334</v>
          </cell>
        </row>
        <row r="220">
          <cell r="A220" t="str">
            <v>에코프로에이치엔</v>
          </cell>
          <cell r="B220">
            <v>7778948320</v>
          </cell>
        </row>
        <row r="221">
          <cell r="A221" t="str">
            <v>에프앤가이드</v>
          </cell>
          <cell r="B221">
            <v>1888753406.6666667</v>
          </cell>
        </row>
        <row r="222">
          <cell r="A222" t="str">
            <v>엔브이에이치코리아</v>
          </cell>
          <cell r="B222">
            <v>4514654440</v>
          </cell>
        </row>
        <row r="223">
          <cell r="A223" t="str">
            <v>엔씨소프트</v>
          </cell>
          <cell r="B223">
            <v>106072523043.33333</v>
          </cell>
        </row>
        <row r="224">
          <cell r="A224" t="str">
            <v>엘에스일렉트릭</v>
          </cell>
          <cell r="B224">
            <v>47937868466.666664</v>
          </cell>
        </row>
        <row r="225">
          <cell r="A225" t="str">
            <v>엠브레인</v>
          </cell>
          <cell r="B225">
            <v>2583358246.6666665</v>
          </cell>
        </row>
        <row r="226">
          <cell r="A226" t="str">
            <v>엠투아이</v>
          </cell>
          <cell r="B226">
            <v>3987575386.6666665</v>
          </cell>
        </row>
        <row r="227">
          <cell r="A227" t="str">
            <v>영보화학</v>
          </cell>
          <cell r="B227">
            <v>1300000000</v>
          </cell>
        </row>
        <row r="228">
          <cell r="A228" t="str">
            <v>예스24</v>
          </cell>
          <cell r="B228">
            <v>4997130400</v>
          </cell>
        </row>
        <row r="229">
          <cell r="A229" t="str">
            <v>오로라</v>
          </cell>
          <cell r="B229">
            <v>1317018660</v>
          </cell>
        </row>
        <row r="230">
          <cell r="A230" t="str">
            <v>오리콤</v>
          </cell>
          <cell r="B230">
            <v>2939866200</v>
          </cell>
        </row>
        <row r="231">
          <cell r="A231" t="str">
            <v>와이솔</v>
          </cell>
          <cell r="B231">
            <v>6917883250</v>
          </cell>
        </row>
        <row r="232">
          <cell r="A232" t="str">
            <v>와이어블</v>
          </cell>
          <cell r="B232">
            <v>2391571283.3333335</v>
          </cell>
        </row>
        <row r="233">
          <cell r="A233" t="str">
            <v>와이엠텍</v>
          </cell>
          <cell r="B233">
            <v>2765965313.3333335</v>
          </cell>
        </row>
        <row r="234">
          <cell r="A234" t="str">
            <v>와이지-원</v>
          </cell>
          <cell r="B234">
            <v>8662411093.333334</v>
          </cell>
        </row>
        <row r="235">
          <cell r="A235" t="str">
            <v>와토스코리아</v>
          </cell>
          <cell r="B235">
            <v>1439721400</v>
          </cell>
        </row>
        <row r="236">
          <cell r="A236" t="str">
            <v>우리금융지주</v>
          </cell>
          <cell r="B236">
            <v>741463912356.66663</v>
          </cell>
        </row>
        <row r="237">
          <cell r="A237" t="str">
            <v>우리산업홀딩스</v>
          </cell>
          <cell r="B237">
            <v>818294923.33333337</v>
          </cell>
        </row>
        <row r="238">
          <cell r="A238" t="str">
            <v>우진플라임</v>
          </cell>
          <cell r="B238">
            <v>1000000000</v>
          </cell>
        </row>
        <row r="239">
          <cell r="A239" t="str">
            <v>원풍</v>
          </cell>
          <cell r="B239">
            <v>2254595013.3333335</v>
          </cell>
        </row>
        <row r="240">
          <cell r="A240" t="str">
            <v>윈스테크넷</v>
          </cell>
          <cell r="B240">
            <v>6263299500</v>
          </cell>
        </row>
        <row r="241">
          <cell r="A241" t="str">
            <v>유니퀘스트</v>
          </cell>
          <cell r="B241">
            <v>5850748633.333333</v>
          </cell>
        </row>
        <row r="242">
          <cell r="A242" t="str">
            <v>유라테크</v>
          </cell>
          <cell r="B242">
            <v>1488883760</v>
          </cell>
        </row>
        <row r="243">
          <cell r="A243" t="str">
            <v>유수홀딩스</v>
          </cell>
          <cell r="B243">
            <v>9291559666.666666</v>
          </cell>
        </row>
        <row r="244">
          <cell r="A244" t="str">
            <v>유안타증권</v>
          </cell>
          <cell r="B244">
            <v>32834232680</v>
          </cell>
        </row>
        <row r="245">
          <cell r="A245" t="str">
            <v>유한양행</v>
          </cell>
          <cell r="B245">
            <v>28497900833.333332</v>
          </cell>
        </row>
        <row r="246">
          <cell r="A246" t="str">
            <v>유화증권</v>
          </cell>
          <cell r="B246">
            <v>7424804700</v>
          </cell>
        </row>
        <row r="247">
          <cell r="A247" t="str">
            <v>이글루</v>
          </cell>
          <cell r="B247">
            <v>1804565960</v>
          </cell>
        </row>
        <row r="248">
          <cell r="A248" t="str">
            <v>이노션</v>
          </cell>
          <cell r="B248">
            <v>42000000000</v>
          </cell>
        </row>
        <row r="249">
          <cell r="A249" t="str">
            <v>이노와이어리스</v>
          </cell>
          <cell r="B249">
            <v>2234624166.6666665</v>
          </cell>
        </row>
        <row r="250">
          <cell r="A250" t="str">
            <v>이랜시스</v>
          </cell>
          <cell r="B250">
            <v>1414182226.6666667</v>
          </cell>
        </row>
        <row r="251">
          <cell r="A251" t="str">
            <v>이랜텍</v>
          </cell>
          <cell r="B251">
            <v>3156253220</v>
          </cell>
        </row>
        <row r="252">
          <cell r="A252" t="str">
            <v>이씨에스</v>
          </cell>
          <cell r="B252">
            <v>1639200000</v>
          </cell>
        </row>
        <row r="253">
          <cell r="A253" t="str">
            <v>이지바이오</v>
          </cell>
          <cell r="B253">
            <v>2844760000</v>
          </cell>
        </row>
        <row r="254">
          <cell r="A254" t="str">
            <v>이지홀딩스</v>
          </cell>
          <cell r="B254">
            <v>5319455108.333333</v>
          </cell>
        </row>
        <row r="255">
          <cell r="A255" t="str">
            <v>이크레더블</v>
          </cell>
          <cell r="B255">
            <v>18225981333.333332</v>
          </cell>
        </row>
        <row r="256">
          <cell r="A256" t="str">
            <v>인산가</v>
          </cell>
          <cell r="B256">
            <v>1924214380</v>
          </cell>
        </row>
        <row r="257">
          <cell r="A257" t="str">
            <v>인천도시가스</v>
          </cell>
          <cell r="B257">
            <v>5152498750</v>
          </cell>
        </row>
        <row r="258">
          <cell r="A258" t="str">
            <v>인크로스</v>
          </cell>
          <cell r="B258">
            <v>4592616091.333333</v>
          </cell>
        </row>
        <row r="259">
          <cell r="A259" t="str">
            <v>인포바인</v>
          </cell>
          <cell r="B259">
            <v>1928295900</v>
          </cell>
        </row>
        <row r="260">
          <cell r="A260" t="str">
            <v>일성아이에스</v>
          </cell>
          <cell r="B260">
            <v>13676825166.666666</v>
          </cell>
        </row>
        <row r="261">
          <cell r="A261" t="str">
            <v>일양약품</v>
          </cell>
          <cell r="B261">
            <v>3101917566.6666665</v>
          </cell>
        </row>
        <row r="262">
          <cell r="A262" t="str">
            <v>일진다이아</v>
          </cell>
          <cell r="B262">
            <v>4732710000</v>
          </cell>
        </row>
        <row r="263">
          <cell r="A263" t="str">
            <v>일진전기</v>
          </cell>
          <cell r="B263">
            <v>5560840350</v>
          </cell>
        </row>
        <row r="264">
          <cell r="A264" t="str">
            <v>일진파워</v>
          </cell>
          <cell r="B264">
            <v>4812711580</v>
          </cell>
        </row>
        <row r="265">
          <cell r="A265" t="str">
            <v>정다운</v>
          </cell>
          <cell r="B265">
            <v>5447372666.666667</v>
          </cell>
        </row>
        <row r="266">
          <cell r="A266" t="str">
            <v>정상제이엘에스</v>
          </cell>
          <cell r="B266">
            <v>7195697600</v>
          </cell>
        </row>
        <row r="267">
          <cell r="A267" t="str">
            <v>제룡산업</v>
          </cell>
          <cell r="B267">
            <v>2929133066.6666665</v>
          </cell>
        </row>
        <row r="268">
          <cell r="A268" t="str">
            <v>제이씨케미칼</v>
          </cell>
          <cell r="B268">
            <v>3367576126.6666665</v>
          </cell>
        </row>
        <row r="269">
          <cell r="A269" t="str">
            <v>제일기획</v>
          </cell>
          <cell r="B269">
            <v>109718618750</v>
          </cell>
        </row>
        <row r="270">
          <cell r="A270" t="str">
            <v>제일연마</v>
          </cell>
          <cell r="B270">
            <v>2000504200</v>
          </cell>
        </row>
        <row r="271">
          <cell r="A271" t="str">
            <v>제주은행</v>
          </cell>
          <cell r="B271">
            <v>3212877400</v>
          </cell>
        </row>
        <row r="272">
          <cell r="A272" t="str">
            <v>조흥</v>
          </cell>
          <cell r="B272">
            <v>3800000000</v>
          </cell>
        </row>
        <row r="273">
          <cell r="A273" t="str">
            <v>지에스이</v>
          </cell>
          <cell r="B273">
            <v>1184288266.6666667</v>
          </cell>
        </row>
        <row r="274">
          <cell r="A274" t="str">
            <v>지엠비코리아</v>
          </cell>
          <cell r="B274">
            <v>1970802266.6666667</v>
          </cell>
        </row>
        <row r="275">
          <cell r="A275" t="str">
            <v>진도</v>
          </cell>
          <cell r="B275">
            <v>664818693.33333337</v>
          </cell>
        </row>
        <row r="276">
          <cell r="A276" t="str">
            <v>진로발효</v>
          </cell>
          <cell r="B276">
            <v>4963323000</v>
          </cell>
        </row>
        <row r="277">
          <cell r="A277" t="str">
            <v>진양산업</v>
          </cell>
          <cell r="B277">
            <v>2708333333.3333335</v>
          </cell>
        </row>
        <row r="278">
          <cell r="A278" t="str">
            <v>진양폴리우레탄</v>
          </cell>
          <cell r="B278">
            <v>2083333333.3333333</v>
          </cell>
        </row>
        <row r="279">
          <cell r="A279" t="str">
            <v>진양홀딩스</v>
          </cell>
          <cell r="B279">
            <v>10241002146.666666</v>
          </cell>
        </row>
        <row r="280">
          <cell r="A280" t="str">
            <v>창해에탄올</v>
          </cell>
          <cell r="B280">
            <v>4299498900</v>
          </cell>
        </row>
        <row r="281">
          <cell r="A281" t="str">
            <v>케이디켐</v>
          </cell>
          <cell r="B281">
            <v>1821513503.3333333</v>
          </cell>
        </row>
        <row r="282">
          <cell r="A282" t="str">
            <v>케이사인</v>
          </cell>
          <cell r="B282">
            <v>1388689700</v>
          </cell>
        </row>
        <row r="283">
          <cell r="A283" t="str">
            <v>케이씨씨</v>
          </cell>
          <cell r="B283">
            <v>57091269000</v>
          </cell>
        </row>
        <row r="284">
          <cell r="A284" t="str">
            <v>케이씨씨글라스</v>
          </cell>
          <cell r="B284">
            <v>37201110333.333336</v>
          </cell>
        </row>
        <row r="285">
          <cell r="A285" t="str">
            <v>케이씨에스</v>
          </cell>
          <cell r="B285">
            <v>2160000000</v>
          </cell>
        </row>
        <row r="286">
          <cell r="A286" t="str">
            <v>케이씨티</v>
          </cell>
          <cell r="B286">
            <v>971833333.33333337</v>
          </cell>
        </row>
        <row r="287">
          <cell r="A287" t="str">
            <v>케이엔솔</v>
          </cell>
          <cell r="B287">
            <v>3887548800</v>
          </cell>
        </row>
        <row r="288">
          <cell r="A288" t="str">
            <v>케이카</v>
          </cell>
          <cell r="B288">
            <v>36391527503.333336</v>
          </cell>
        </row>
        <row r="289">
          <cell r="A289" t="str">
            <v>케이티</v>
          </cell>
          <cell r="B289">
            <v>478402504953.33331</v>
          </cell>
        </row>
        <row r="290">
          <cell r="A290" t="str">
            <v>케이티앤지</v>
          </cell>
          <cell r="B290">
            <v>582692948333.33337</v>
          </cell>
        </row>
        <row r="291">
          <cell r="A291" t="str">
            <v>케이프</v>
          </cell>
          <cell r="B291">
            <v>4837577800</v>
          </cell>
        </row>
        <row r="292">
          <cell r="A292" t="str">
            <v>코리아에셋투자증권</v>
          </cell>
          <cell r="B292">
            <v>2874600000</v>
          </cell>
        </row>
        <row r="293">
          <cell r="A293" t="str">
            <v>코리안리</v>
          </cell>
          <cell r="B293">
            <v>61995537903.333336</v>
          </cell>
        </row>
        <row r="294">
          <cell r="A294" t="str">
            <v>코오롱글로벌</v>
          </cell>
          <cell r="B294">
            <v>10343818116.666666</v>
          </cell>
        </row>
        <row r="295">
          <cell r="A295" t="str">
            <v>코오롱인더</v>
          </cell>
          <cell r="B295">
            <v>39505397300</v>
          </cell>
        </row>
        <row r="296">
          <cell r="A296" t="str">
            <v>코웨이</v>
          </cell>
          <cell r="B296">
            <v>94329485166.666672</v>
          </cell>
        </row>
        <row r="297">
          <cell r="A297" t="str">
            <v>쿠쿠홀딩스</v>
          </cell>
          <cell r="B297">
            <v>26934600333.333332</v>
          </cell>
        </row>
        <row r="298">
          <cell r="A298" t="str">
            <v>큐에스아이</v>
          </cell>
          <cell r="B298">
            <v>916990283.33333337</v>
          </cell>
        </row>
        <row r="299">
          <cell r="A299" t="str">
            <v>크레버스</v>
          </cell>
          <cell r="B299">
            <v>15508601666.666666</v>
          </cell>
        </row>
        <row r="300">
          <cell r="A300" t="str">
            <v>클리오</v>
          </cell>
          <cell r="B300">
            <v>4346600250</v>
          </cell>
        </row>
        <row r="301">
          <cell r="A301" t="str">
            <v>테이팩스</v>
          </cell>
          <cell r="B301">
            <v>2992545000</v>
          </cell>
        </row>
        <row r="302">
          <cell r="A302" t="str">
            <v>텔코웨어</v>
          </cell>
          <cell r="B302">
            <v>3252344906.6666665</v>
          </cell>
        </row>
        <row r="303">
          <cell r="A303" t="str">
            <v>티비씨</v>
          </cell>
          <cell r="B303">
            <v>1449546633.3333333</v>
          </cell>
        </row>
        <row r="304">
          <cell r="A304" t="str">
            <v>티엘비</v>
          </cell>
          <cell r="B304">
            <v>2044464583.3333333</v>
          </cell>
        </row>
        <row r="305">
          <cell r="A305" t="str">
            <v>티케이지휴켐스</v>
          </cell>
          <cell r="B305">
            <v>38370877000</v>
          </cell>
        </row>
        <row r="306">
          <cell r="A306" t="str">
            <v>티플랙스</v>
          </cell>
          <cell r="B306">
            <v>647157386.66666663</v>
          </cell>
        </row>
        <row r="307">
          <cell r="A307" t="str">
            <v>파이오링크</v>
          </cell>
          <cell r="B307">
            <v>1892697550</v>
          </cell>
        </row>
        <row r="308">
          <cell r="A308" t="str">
            <v>파트론</v>
          </cell>
          <cell r="B308">
            <v>16285353933.333334</v>
          </cell>
        </row>
        <row r="309">
          <cell r="A309" t="str">
            <v>팜스빌</v>
          </cell>
          <cell r="B309">
            <v>781424966.66666663</v>
          </cell>
        </row>
        <row r="310">
          <cell r="A310" t="str">
            <v>팜스토리</v>
          </cell>
          <cell r="B310">
            <v>2765056525</v>
          </cell>
        </row>
        <row r="311">
          <cell r="A311" t="str">
            <v>평화홀딩스</v>
          </cell>
          <cell r="B311">
            <v>2111448100</v>
          </cell>
        </row>
        <row r="312">
          <cell r="A312" t="str">
            <v>포메탈</v>
          </cell>
          <cell r="B312">
            <v>710833920</v>
          </cell>
        </row>
        <row r="313">
          <cell r="A313" t="str">
            <v>포스코스틸리온</v>
          </cell>
          <cell r="B313">
            <v>6974934283.333333</v>
          </cell>
        </row>
        <row r="314">
          <cell r="A314" t="str">
            <v>포스코엠텍</v>
          </cell>
          <cell r="B314">
            <v>2109859921</v>
          </cell>
        </row>
        <row r="315">
          <cell r="A315" t="str">
            <v>포스코인터내셔널</v>
          </cell>
          <cell r="B315">
            <v>130736103600</v>
          </cell>
        </row>
        <row r="316">
          <cell r="A316" t="str">
            <v>포시에스</v>
          </cell>
          <cell r="B316">
            <v>868052500</v>
          </cell>
        </row>
        <row r="317">
          <cell r="A317" t="str">
            <v>푸른저축은행</v>
          </cell>
          <cell r="B317">
            <v>7692961466.666667</v>
          </cell>
        </row>
        <row r="318">
          <cell r="A318" t="str">
            <v>풍산</v>
          </cell>
          <cell r="B318">
            <v>29367994200</v>
          </cell>
        </row>
        <row r="319">
          <cell r="A319" t="str">
            <v>프럼파스트</v>
          </cell>
          <cell r="B319">
            <v>423225400</v>
          </cell>
        </row>
        <row r="320">
          <cell r="A320" t="str">
            <v>프로텍</v>
          </cell>
          <cell r="B320">
            <v>3728316666.6666665</v>
          </cell>
        </row>
        <row r="321">
          <cell r="A321" t="str">
            <v>플랜티넷</v>
          </cell>
          <cell r="B321">
            <v>1532464000</v>
          </cell>
        </row>
        <row r="322">
          <cell r="A322" t="str">
            <v>피에스텍</v>
          </cell>
          <cell r="B322">
            <v>3398574416.6666665</v>
          </cell>
        </row>
        <row r="323">
          <cell r="A323" t="str">
            <v>피제이메탈</v>
          </cell>
          <cell r="B323">
            <v>3596488505</v>
          </cell>
        </row>
        <row r="324">
          <cell r="A324" t="str">
            <v>피제이전자</v>
          </cell>
          <cell r="B324">
            <v>1734250000</v>
          </cell>
        </row>
        <row r="325">
          <cell r="A325" t="str">
            <v>핑거</v>
          </cell>
          <cell r="B325">
            <v>882530166.66666663</v>
          </cell>
        </row>
        <row r="326">
          <cell r="A326" t="str">
            <v>하나금융지주</v>
          </cell>
          <cell r="B326">
            <v>953479660066.66663</v>
          </cell>
        </row>
        <row r="327">
          <cell r="A327" t="str">
            <v>하나제약</v>
          </cell>
          <cell r="B327">
            <v>8822737860</v>
          </cell>
        </row>
        <row r="328">
          <cell r="A328" t="str">
            <v>하이록코리아</v>
          </cell>
          <cell r="B328">
            <v>9119760600</v>
          </cell>
        </row>
        <row r="329">
          <cell r="A329" t="str">
            <v>하이트진로</v>
          </cell>
          <cell r="B329">
            <v>62861032850</v>
          </cell>
        </row>
        <row r="330">
          <cell r="A330" t="str">
            <v>한국경제TV</v>
          </cell>
          <cell r="B330">
            <v>3697245293.3333335</v>
          </cell>
        </row>
        <row r="331">
          <cell r="A331" t="str">
            <v>한국기업평가</v>
          </cell>
          <cell r="B331">
            <v>20264249996</v>
          </cell>
        </row>
        <row r="332">
          <cell r="A332" t="str">
            <v>한국내화</v>
          </cell>
          <cell r="B332">
            <v>1476545916.6666667</v>
          </cell>
        </row>
        <row r="333">
          <cell r="A333" t="str">
            <v>한국수출포장공업</v>
          </cell>
          <cell r="B333">
            <v>2923864026.6666665</v>
          </cell>
        </row>
        <row r="334">
          <cell r="A334" t="str">
            <v>한국쉘석유</v>
          </cell>
          <cell r="B334">
            <v>26866666666.666668</v>
          </cell>
        </row>
        <row r="335">
          <cell r="A335" t="str">
            <v>한국자산신탁</v>
          </cell>
          <cell r="B335">
            <v>26920752100</v>
          </cell>
        </row>
        <row r="336">
          <cell r="A336" t="str">
            <v>한국전자인증</v>
          </cell>
          <cell r="B336">
            <v>1324916250</v>
          </cell>
        </row>
        <row r="337">
          <cell r="A337" t="str">
            <v>한국정보인증</v>
          </cell>
          <cell r="B337">
            <v>4175471906.6666665</v>
          </cell>
        </row>
        <row r="338">
          <cell r="A338" t="str">
            <v>한국주철관공업</v>
          </cell>
          <cell r="B338">
            <v>8604552000</v>
          </cell>
        </row>
        <row r="339">
          <cell r="A339" t="str">
            <v>한국철강</v>
          </cell>
          <cell r="B339">
            <v>12294431966.666666</v>
          </cell>
        </row>
        <row r="340">
          <cell r="A340" t="str">
            <v>한국카본</v>
          </cell>
          <cell r="B340">
            <v>5820052753.333333</v>
          </cell>
        </row>
        <row r="341">
          <cell r="A341" t="str">
            <v>한국컴퓨터</v>
          </cell>
          <cell r="B341">
            <v>3574545290</v>
          </cell>
        </row>
        <row r="342">
          <cell r="A342" t="str">
            <v>한국팩키지</v>
          </cell>
          <cell r="B342">
            <v>1092678656.6666667</v>
          </cell>
        </row>
        <row r="343">
          <cell r="A343" t="str">
            <v>한국항공우주</v>
          </cell>
          <cell r="B343">
            <v>30867117216.666668</v>
          </cell>
        </row>
        <row r="344">
          <cell r="A344" t="str">
            <v>한네트</v>
          </cell>
          <cell r="B344">
            <v>1541826666.6666667</v>
          </cell>
        </row>
        <row r="345">
          <cell r="A345" t="str">
            <v>한독크린텍</v>
          </cell>
          <cell r="B345">
            <v>1885816433.3333333</v>
          </cell>
        </row>
        <row r="346">
          <cell r="A346" t="str">
            <v>한라IMS</v>
          </cell>
          <cell r="B346">
            <v>2792749433.3333335</v>
          </cell>
        </row>
        <row r="347">
          <cell r="A347" t="str">
            <v>한미반도체</v>
          </cell>
          <cell r="B347">
            <v>29888420480</v>
          </cell>
        </row>
        <row r="348">
          <cell r="A348" t="str">
            <v>한섬</v>
          </cell>
          <cell r="B348">
            <v>15378715800</v>
          </cell>
        </row>
        <row r="349">
          <cell r="A349" t="str">
            <v>한세실업</v>
          </cell>
          <cell r="B349">
            <v>19643629833.333332</v>
          </cell>
        </row>
        <row r="350">
          <cell r="A350" t="str">
            <v>한세예스24홀딩스</v>
          </cell>
          <cell r="B350">
            <v>9816975083.333334</v>
          </cell>
        </row>
        <row r="351">
          <cell r="A351" t="str">
            <v>한솔로지스틱스</v>
          </cell>
          <cell r="B351">
            <v>2115249606.6666667</v>
          </cell>
        </row>
        <row r="352">
          <cell r="A352" t="str">
            <v>한솔홀딩스</v>
          </cell>
          <cell r="B352">
            <v>4734106713.333333</v>
          </cell>
        </row>
        <row r="353">
          <cell r="A353" t="str">
            <v>한일시멘트</v>
          </cell>
          <cell r="B353">
            <v>43863327600</v>
          </cell>
        </row>
        <row r="354">
          <cell r="A354" t="str">
            <v>한일현대시멘트</v>
          </cell>
          <cell r="B354">
            <v>15485138533.333334</v>
          </cell>
        </row>
        <row r="355">
          <cell r="A355" t="str">
            <v>한전KPS</v>
          </cell>
          <cell r="B355">
            <v>69930000000</v>
          </cell>
        </row>
        <row r="356">
          <cell r="A356" t="str">
            <v>한전기술</v>
          </cell>
          <cell r="B356">
            <v>13137690393.333334</v>
          </cell>
        </row>
        <row r="357">
          <cell r="A357" t="str">
            <v>한전산업</v>
          </cell>
          <cell r="B357">
            <v>7856600000</v>
          </cell>
        </row>
        <row r="358">
          <cell r="A358" t="str">
            <v>헥토파이낸셜</v>
          </cell>
          <cell r="B358">
            <v>3774102206.6666665</v>
          </cell>
        </row>
        <row r="359">
          <cell r="A359" t="str">
            <v>현대글로비스</v>
          </cell>
          <cell r="B359">
            <v>197500000000</v>
          </cell>
        </row>
        <row r="360">
          <cell r="A360" t="str">
            <v>현대바이오랜드</v>
          </cell>
          <cell r="B360">
            <v>1050000000</v>
          </cell>
        </row>
        <row r="361">
          <cell r="A361" t="str">
            <v>현대엘리베이터</v>
          </cell>
          <cell r="B361">
            <v>65654607600</v>
          </cell>
        </row>
        <row r="362">
          <cell r="A362" t="str">
            <v>현대오토에버</v>
          </cell>
          <cell r="B362">
            <v>29891196440</v>
          </cell>
        </row>
        <row r="363">
          <cell r="A363" t="str">
            <v>현대이지웰</v>
          </cell>
          <cell r="B363">
            <v>1899708880</v>
          </cell>
        </row>
        <row r="364">
          <cell r="A364" t="str">
            <v>현대제철</v>
          </cell>
          <cell r="B364">
            <v>131545739000</v>
          </cell>
        </row>
        <row r="365">
          <cell r="A365" t="str">
            <v>현대차증권</v>
          </cell>
          <cell r="B365">
            <v>21442854804</v>
          </cell>
        </row>
        <row r="366">
          <cell r="A366" t="str">
            <v>현대퓨처넷</v>
          </cell>
          <cell r="B366">
            <v>10280979800</v>
          </cell>
        </row>
        <row r="367">
          <cell r="A367" t="str">
            <v>혜인</v>
          </cell>
          <cell r="B367">
            <v>1289798760</v>
          </cell>
        </row>
        <row r="368">
          <cell r="A368" t="str">
            <v>화승인더스트리</v>
          </cell>
          <cell r="B368">
            <v>9539567252</v>
          </cell>
        </row>
        <row r="369">
          <cell r="A369" t="str">
            <v>화신정공</v>
          </cell>
          <cell r="B369">
            <v>1402236400</v>
          </cell>
        </row>
        <row r="370">
          <cell r="A370" t="str">
            <v>화천기공</v>
          </cell>
          <cell r="B370">
            <v>3520000000</v>
          </cell>
        </row>
        <row r="371">
          <cell r="A371" t="str">
            <v>효성 ITX</v>
          </cell>
          <cell r="B371">
            <v>8935472750</v>
          </cell>
        </row>
        <row r="372">
          <cell r="A372" t="str">
            <v>휴비츠</v>
          </cell>
          <cell r="B372">
            <v>2137679000</v>
          </cell>
        </row>
        <row r="373">
          <cell r="A373" t="str">
            <v>휴스틸</v>
          </cell>
          <cell r="B373">
            <v>13327645666.666666</v>
          </cell>
        </row>
        <row r="374">
          <cell r="A374" t="str">
            <v>휴온스</v>
          </cell>
          <cell r="B374">
            <v>7006675050</v>
          </cell>
        </row>
        <row r="375">
          <cell r="A375" t="str">
            <v>흥구석유</v>
          </cell>
          <cell r="B375">
            <v>1454081700</v>
          </cell>
        </row>
        <row r="376">
          <cell r="A376" t="str">
            <v>흥국에프엔비</v>
          </cell>
          <cell r="B376">
            <v>1417351830</v>
          </cell>
        </row>
      </sheetData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5CC3-2A17-4268-8393-F9CCF598A082}">
  <sheetPr filterMode="1"/>
  <dimension ref="A1:S4678"/>
  <sheetViews>
    <sheetView tabSelected="1" workbookViewId="0">
      <pane xSplit="1" ySplit="1" topLeftCell="B152" activePane="bottomRight" state="frozen"/>
      <selection pane="topRight" activeCell="B1" sqref="B1"/>
      <selection pane="bottomLeft" activeCell="A2" sqref="A2"/>
      <selection pane="bottomRight"/>
    </sheetView>
  </sheetViews>
  <sheetFormatPr defaultRowHeight="17.399999999999999" x14ac:dyDescent="0.4"/>
  <cols>
    <col min="1" max="1" width="25.5" bestFit="1" customWidth="1"/>
    <col min="2" max="3" width="9.19921875" bestFit="1" customWidth="1"/>
    <col min="4" max="4" width="7.3984375" bestFit="1" customWidth="1"/>
    <col min="5" max="5" width="16.69921875" hidden="1" customWidth="1"/>
    <col min="6" max="6" width="14" bestFit="1" customWidth="1"/>
    <col min="7" max="7" width="24" hidden="1" customWidth="1"/>
    <col min="8" max="8" width="7.3984375" hidden="1" customWidth="1"/>
    <col min="9" max="9" width="14.59765625" bestFit="1" customWidth="1"/>
    <col min="10" max="10" width="11.8984375" bestFit="1" customWidth="1"/>
    <col min="11" max="11" width="9.8984375" bestFit="1" customWidth="1"/>
    <col min="12" max="12" width="18.3984375" bestFit="1" customWidth="1"/>
    <col min="13" max="13" width="18" bestFit="1" customWidth="1"/>
    <col min="14" max="14" width="23.09765625" bestFit="1" customWidth="1"/>
    <col min="15" max="15" width="11.8984375" bestFit="1" customWidth="1"/>
    <col min="16" max="16" width="20.5" bestFit="1" customWidth="1"/>
    <col min="17" max="17" width="8.5" bestFit="1" customWidth="1"/>
    <col min="18" max="18" width="6.5" bestFit="1" customWidth="1"/>
    <col min="19" max="19" width="7.5" bestFit="1" customWidth="1"/>
  </cols>
  <sheetData>
    <row r="1" spans="1:19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2932</v>
      </c>
      <c r="H1" s="1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2953</v>
      </c>
      <c r="N1" s="8" t="s">
        <v>2954</v>
      </c>
      <c r="O1" s="8" t="s">
        <v>11</v>
      </c>
      <c r="P1" s="2" t="s">
        <v>12</v>
      </c>
      <c r="Q1" s="1" t="s">
        <v>13</v>
      </c>
      <c r="R1" s="1" t="s">
        <v>14</v>
      </c>
      <c r="S1" s="2" t="s">
        <v>15</v>
      </c>
    </row>
    <row r="2" spans="1:19" hidden="1" x14ac:dyDescent="0.4">
      <c r="A2" s="4" t="s">
        <v>280</v>
      </c>
      <c r="B2" s="5" t="s">
        <v>281</v>
      </c>
      <c r="C2" s="5" t="s">
        <v>18</v>
      </c>
      <c r="D2" s="5" t="s">
        <v>19</v>
      </c>
      <c r="E2" s="9" t="s">
        <v>34</v>
      </c>
      <c r="F2" s="9">
        <v>0.78</v>
      </c>
      <c r="G2" s="5" t="s">
        <v>21</v>
      </c>
      <c r="H2" s="10">
        <v>1000</v>
      </c>
      <c r="I2" s="11">
        <v>46822295</v>
      </c>
      <c r="J2" s="11">
        <v>270</v>
      </c>
      <c r="K2" s="11">
        <v>137.82599999999999</v>
      </c>
      <c r="L2" s="11">
        <v>12087310320</v>
      </c>
      <c r="M2" s="11">
        <f>VLOOKUP(A2,'[1]2023년만'!$A$2:$Q$1181,12,0)</f>
        <v>12136787010</v>
      </c>
      <c r="N2" s="11"/>
      <c r="O2" s="11">
        <v>4.5999999999999996</v>
      </c>
      <c r="P2" s="6">
        <v>191192906775</v>
      </c>
      <c r="Q2" s="7">
        <v>8.7100000000000009</v>
      </c>
      <c r="R2" s="7">
        <v>0.43</v>
      </c>
      <c r="S2" s="7">
        <v>485</v>
      </c>
    </row>
    <row r="3" spans="1:19" hidden="1" x14ac:dyDescent="0.4">
      <c r="A3" s="4" t="s">
        <v>280</v>
      </c>
      <c r="B3" s="5" t="s">
        <v>281</v>
      </c>
      <c r="C3" s="5" t="s">
        <v>24</v>
      </c>
      <c r="D3" s="5" t="s">
        <v>19</v>
      </c>
      <c r="E3" s="9" t="s">
        <v>34</v>
      </c>
      <c r="F3" s="9">
        <v>0.87</v>
      </c>
      <c r="G3" s="5" t="s">
        <v>21</v>
      </c>
      <c r="H3" s="10">
        <v>1000</v>
      </c>
      <c r="I3" s="11">
        <v>45252759</v>
      </c>
      <c r="J3" s="11">
        <v>270</v>
      </c>
      <c r="K3" s="11">
        <v>73.680999999999997</v>
      </c>
      <c r="L3" s="11">
        <v>12136787010</v>
      </c>
      <c r="M3" s="11">
        <f>VLOOKUP(A3,'[1]2023년만'!$A$2:$Q$1181,12,0)</f>
        <v>12136787010</v>
      </c>
      <c r="N3" s="11"/>
      <c r="O3" s="11">
        <v>5.4</v>
      </c>
      <c r="P3" s="6">
        <v>191192906775</v>
      </c>
      <c r="Q3" s="7">
        <v>8.7100000000000009</v>
      </c>
      <c r="R3" s="7">
        <v>0.43</v>
      </c>
      <c r="S3" s="7">
        <v>485</v>
      </c>
    </row>
    <row r="4" spans="1:19" hidden="1" x14ac:dyDescent="0.4">
      <c r="A4" s="7" t="s">
        <v>280</v>
      </c>
      <c r="B4" s="12" t="s">
        <v>281</v>
      </c>
      <c r="C4" s="12" t="s">
        <v>2933</v>
      </c>
      <c r="D4" s="12" t="s">
        <v>19</v>
      </c>
      <c r="E4" s="12" t="s">
        <v>34</v>
      </c>
      <c r="F4" s="12">
        <v>0.43</v>
      </c>
      <c r="G4" s="12" t="s">
        <v>21</v>
      </c>
      <c r="H4" s="12">
        <v>1000</v>
      </c>
      <c r="I4" s="6">
        <v>46822295</v>
      </c>
      <c r="J4" s="6">
        <v>270</v>
      </c>
      <c r="K4" s="6">
        <v>15.752000000000001</v>
      </c>
      <c r="L4" s="6">
        <v>12087310320</v>
      </c>
      <c r="M4" s="11">
        <f>VLOOKUP(A4,'[1]2023년만'!$A$2:$Q$1181,12,0)</f>
        <v>12136787010</v>
      </c>
      <c r="N4" s="11"/>
      <c r="O4" s="6">
        <v>5</v>
      </c>
      <c r="P4" s="6">
        <v>191192906775</v>
      </c>
      <c r="Q4" s="7">
        <v>8.7100000000000009</v>
      </c>
      <c r="R4" s="7">
        <v>0.43</v>
      </c>
      <c r="S4" s="7">
        <v>485</v>
      </c>
    </row>
    <row r="5" spans="1:19" hidden="1" x14ac:dyDescent="0.4">
      <c r="A5" s="4" t="s">
        <v>280</v>
      </c>
      <c r="B5" s="5" t="s">
        <v>281</v>
      </c>
      <c r="C5" s="5" t="s">
        <v>30</v>
      </c>
      <c r="D5" s="5" t="s">
        <v>19</v>
      </c>
      <c r="E5" s="9" t="s">
        <v>34</v>
      </c>
      <c r="F5" s="9">
        <v>1.84</v>
      </c>
      <c r="G5" s="5" t="s">
        <v>21</v>
      </c>
      <c r="H5" s="10">
        <v>1000</v>
      </c>
      <c r="I5" s="11">
        <v>45252759</v>
      </c>
      <c r="J5" s="11">
        <v>270</v>
      </c>
      <c r="K5" s="11">
        <v>55.936</v>
      </c>
      <c r="L5" s="11">
        <v>12082783500</v>
      </c>
      <c r="M5" s="11">
        <f>VLOOKUP(A5,'[1]2023년만'!$A$2:$Q$1181,12,0)</f>
        <v>12136787010</v>
      </c>
      <c r="N5" s="11" t="b">
        <f>L5&gt;=M5</f>
        <v>0</v>
      </c>
      <c r="O5" s="11">
        <v>5.7</v>
      </c>
      <c r="P5" s="6">
        <v>191192906775</v>
      </c>
      <c r="Q5" s="7">
        <v>8.7100000000000009</v>
      </c>
      <c r="R5" s="7">
        <v>0.43</v>
      </c>
      <c r="S5" s="7">
        <v>485</v>
      </c>
    </row>
    <row r="6" spans="1:19" hidden="1" x14ac:dyDescent="0.4">
      <c r="A6" s="4" t="s">
        <v>2685</v>
      </c>
      <c r="B6" s="5" t="s">
        <v>2686</v>
      </c>
      <c r="C6" s="5" t="s">
        <v>24</v>
      </c>
      <c r="D6" s="5" t="s">
        <v>19</v>
      </c>
      <c r="E6" s="9" t="s">
        <v>66</v>
      </c>
      <c r="F6" s="9">
        <v>3.86</v>
      </c>
      <c r="G6" s="5" t="s">
        <v>21</v>
      </c>
      <c r="H6" s="10">
        <v>5000</v>
      </c>
      <c r="I6" s="11">
        <v>13247561</v>
      </c>
      <c r="J6" s="11">
        <v>200</v>
      </c>
      <c r="K6" s="11">
        <v>2.0009999999999999</v>
      </c>
      <c r="L6" s="11">
        <v>2609099000</v>
      </c>
      <c r="M6" s="11">
        <f>VLOOKUP(A6,'[1]2023년만'!$A$2:$Q$1181,12,0)</f>
        <v>2609099000</v>
      </c>
      <c r="N6" s="11"/>
      <c r="O6" s="11">
        <v>1.1499999999999999</v>
      </c>
      <c r="P6" s="6">
        <v>151949524670</v>
      </c>
      <c r="Q6" s="7" t="s">
        <v>21</v>
      </c>
      <c r="R6" s="7">
        <v>0.28000000000000003</v>
      </c>
      <c r="S6" s="7" t="s">
        <v>21</v>
      </c>
    </row>
    <row r="7" spans="1:19" hidden="1" x14ac:dyDescent="0.4">
      <c r="A7" s="4" t="s">
        <v>2685</v>
      </c>
      <c r="B7" s="5" t="s">
        <v>2686</v>
      </c>
      <c r="C7" s="5" t="s">
        <v>18</v>
      </c>
      <c r="D7" s="5" t="s">
        <v>19</v>
      </c>
      <c r="E7" s="9" t="s">
        <v>66</v>
      </c>
      <c r="F7" s="9">
        <v>4.37</v>
      </c>
      <c r="G7" s="5" t="s">
        <v>21</v>
      </c>
      <c r="H7" s="10">
        <v>5000</v>
      </c>
      <c r="I7" s="11">
        <v>13247561</v>
      </c>
      <c r="J7" s="11">
        <v>200</v>
      </c>
      <c r="K7" s="11">
        <v>-2.1920000000000002</v>
      </c>
      <c r="L7" s="11">
        <v>2609099000</v>
      </c>
      <c r="M7" s="11">
        <f>VLOOKUP(A7,'[1]2023년만'!$A$2:$Q$1181,12,0)</f>
        <v>2609099000</v>
      </c>
      <c r="N7" s="11"/>
      <c r="O7" s="11">
        <v>1.19</v>
      </c>
      <c r="P7" s="6">
        <v>151949524670</v>
      </c>
      <c r="Q7" s="7" t="s">
        <v>21</v>
      </c>
      <c r="R7" s="7">
        <v>0.28000000000000003</v>
      </c>
      <c r="S7" s="7" t="s">
        <v>21</v>
      </c>
    </row>
    <row r="8" spans="1:19" hidden="1" x14ac:dyDescent="0.4">
      <c r="A8" s="4" t="s">
        <v>2685</v>
      </c>
      <c r="B8" s="5" t="s">
        <v>2686</v>
      </c>
      <c r="C8" s="5" t="s">
        <v>30</v>
      </c>
      <c r="D8" s="5" t="s">
        <v>19</v>
      </c>
      <c r="E8" s="9" t="s">
        <v>66</v>
      </c>
      <c r="F8" s="9">
        <v>3.55</v>
      </c>
      <c r="G8" s="5" t="s">
        <v>21</v>
      </c>
      <c r="H8" s="10">
        <v>5000</v>
      </c>
      <c r="I8" s="11">
        <v>13247561</v>
      </c>
      <c r="J8" s="11">
        <v>400</v>
      </c>
      <c r="K8" s="11">
        <v>-31.460999999999999</v>
      </c>
      <c r="L8" s="11">
        <v>5218198000</v>
      </c>
      <c r="M8" s="11">
        <f>VLOOKUP(A8,'[1]2023년만'!$A$2:$Q$1181,12,0)</f>
        <v>2609099000</v>
      </c>
      <c r="N8" s="11" t="b">
        <f>L8&gt;=M8</f>
        <v>1</v>
      </c>
      <c r="O8" s="11">
        <v>4.0199999999999996</v>
      </c>
      <c r="P8" s="6">
        <v>151949524670</v>
      </c>
      <c r="Q8" s="7" t="s">
        <v>21</v>
      </c>
      <c r="R8" s="7">
        <v>0.28000000000000003</v>
      </c>
      <c r="S8" s="7" t="s">
        <v>21</v>
      </c>
    </row>
    <row r="9" spans="1:19" hidden="1" x14ac:dyDescent="0.4">
      <c r="A9" s="7" t="s">
        <v>2685</v>
      </c>
      <c r="B9" s="12" t="s">
        <v>2686</v>
      </c>
      <c r="C9" s="12" t="s">
        <v>2933</v>
      </c>
      <c r="D9" s="12" t="s">
        <v>19</v>
      </c>
      <c r="E9" s="12" t="s">
        <v>66</v>
      </c>
      <c r="F9" s="12">
        <v>2.61</v>
      </c>
      <c r="G9" s="12" t="s">
        <v>21</v>
      </c>
      <c r="H9" s="12">
        <v>5000</v>
      </c>
      <c r="I9" s="6">
        <v>13247561</v>
      </c>
      <c r="J9" s="6">
        <v>200</v>
      </c>
      <c r="K9" s="6">
        <v>-1.3089999999999999</v>
      </c>
      <c r="L9" s="6">
        <v>2609099000</v>
      </c>
      <c r="M9" s="11">
        <f>VLOOKUP(A9,'[1]2023년만'!$A$2:$Q$1181,12,0)</f>
        <v>2609099000</v>
      </c>
      <c r="N9" s="11"/>
      <c r="O9" s="6">
        <v>1.01</v>
      </c>
      <c r="P9" s="6">
        <v>151949524670</v>
      </c>
      <c r="Q9" s="7" t="s">
        <v>21</v>
      </c>
      <c r="R9" s="7">
        <v>0.28000000000000003</v>
      </c>
      <c r="S9" s="7" t="s">
        <v>21</v>
      </c>
    </row>
    <row r="10" spans="1:19" hidden="1" x14ac:dyDescent="0.4">
      <c r="A10" s="7" t="s">
        <v>2814</v>
      </c>
      <c r="B10" s="12" t="s">
        <v>2815</v>
      </c>
      <c r="C10" s="12" t="s">
        <v>2933</v>
      </c>
      <c r="D10" s="12" t="s">
        <v>19</v>
      </c>
      <c r="E10" s="12" t="s">
        <v>66</v>
      </c>
      <c r="F10" s="12">
        <v>1.34</v>
      </c>
      <c r="G10" s="12" t="s">
        <v>21</v>
      </c>
      <c r="H10" s="12">
        <v>500</v>
      </c>
      <c r="I10" s="6">
        <v>20394221</v>
      </c>
      <c r="J10" s="6">
        <v>100</v>
      </c>
      <c r="K10" s="6">
        <v>7.7990000000000004</v>
      </c>
      <c r="L10" s="6">
        <v>1839385200</v>
      </c>
      <c r="M10" s="11" t="e">
        <f>VLOOKUP(A10,'[1]2023년만'!$A$2:$Q$1181,12,0)</f>
        <v>#N/A</v>
      </c>
      <c r="N10" s="11"/>
      <c r="O10" s="6">
        <v>0.8</v>
      </c>
      <c r="P10" s="6">
        <v>96089087430</v>
      </c>
      <c r="Q10" s="7" t="s">
        <v>21</v>
      </c>
      <c r="R10" s="7">
        <v>0.43</v>
      </c>
      <c r="S10" s="7" t="s">
        <v>21</v>
      </c>
    </row>
    <row r="11" spans="1:19" hidden="1" x14ac:dyDescent="0.4">
      <c r="A11" s="4" t="s">
        <v>2065</v>
      </c>
      <c r="B11" s="5" t="s">
        <v>2066</v>
      </c>
      <c r="C11" s="5" t="s">
        <v>30</v>
      </c>
      <c r="D11" s="5" t="s">
        <v>19</v>
      </c>
      <c r="E11" s="9" t="s">
        <v>20</v>
      </c>
      <c r="F11" s="9">
        <v>0.68</v>
      </c>
      <c r="G11" s="5" t="s">
        <v>21</v>
      </c>
      <c r="H11" s="9">
        <v>500</v>
      </c>
      <c r="I11" s="11">
        <v>15281421</v>
      </c>
      <c r="J11" s="11">
        <v>530</v>
      </c>
      <c r="K11" s="11">
        <v>15.372999999999999</v>
      </c>
      <c r="L11" s="11">
        <v>7960671020</v>
      </c>
      <c r="M11" s="11">
        <f>VLOOKUP(A11,'[1]2023년만'!$A$2:$Q$1181,12,0)</f>
        <v>4055436180</v>
      </c>
      <c r="N11" s="11" t="b">
        <f>L11&gt;=M11</f>
        <v>1</v>
      </c>
      <c r="O11" s="11">
        <v>3.3</v>
      </c>
      <c r="P11" s="6">
        <v>286832272170</v>
      </c>
      <c r="Q11" s="7">
        <v>5.44</v>
      </c>
      <c r="R11" s="7">
        <v>0.84</v>
      </c>
      <c r="S11" s="7">
        <v>3448</v>
      </c>
    </row>
    <row r="12" spans="1:19" hidden="1" x14ac:dyDescent="0.4">
      <c r="A12" s="4" t="s">
        <v>2065</v>
      </c>
      <c r="B12" s="5" t="s">
        <v>2066</v>
      </c>
      <c r="C12" s="5" t="s">
        <v>24</v>
      </c>
      <c r="D12" s="5" t="s">
        <v>19</v>
      </c>
      <c r="E12" s="9" t="s">
        <v>95</v>
      </c>
      <c r="F12" s="9">
        <v>0.59</v>
      </c>
      <c r="G12" s="5" t="s">
        <v>21</v>
      </c>
      <c r="H12" s="9">
        <v>500</v>
      </c>
      <c r="I12" s="11">
        <v>15281421</v>
      </c>
      <c r="J12" s="11">
        <v>270</v>
      </c>
      <c r="K12" s="11">
        <v>6.7549999999999999</v>
      </c>
      <c r="L12" s="11">
        <v>4055436180</v>
      </c>
      <c r="M12" s="11">
        <f>VLOOKUP(A12,'[1]2023년만'!$A$2:$Q$1181,12,0)</f>
        <v>4055436180</v>
      </c>
      <c r="N12" s="11"/>
      <c r="O12" s="11">
        <v>1.2</v>
      </c>
      <c r="P12" s="6">
        <v>286832272170</v>
      </c>
      <c r="Q12" s="7">
        <v>5.44</v>
      </c>
      <c r="R12" s="7">
        <v>0.84</v>
      </c>
      <c r="S12" s="7">
        <v>3448</v>
      </c>
    </row>
    <row r="13" spans="1:19" hidden="1" x14ac:dyDescent="0.4">
      <c r="A13" s="4" t="s">
        <v>2065</v>
      </c>
      <c r="B13" s="5" t="s">
        <v>2066</v>
      </c>
      <c r="C13" s="5" t="s">
        <v>18</v>
      </c>
      <c r="D13" s="5" t="s">
        <v>19</v>
      </c>
      <c r="E13" s="9" t="s">
        <v>95</v>
      </c>
      <c r="F13" s="9">
        <v>0.96</v>
      </c>
      <c r="G13" s="5" t="s">
        <v>21</v>
      </c>
      <c r="H13" s="9">
        <v>500</v>
      </c>
      <c r="I13" s="11">
        <v>15281421</v>
      </c>
      <c r="J13" s="11">
        <v>270</v>
      </c>
      <c r="K13" s="11">
        <v>4.9340000000000002</v>
      </c>
      <c r="L13" s="11">
        <v>4057596180</v>
      </c>
      <c r="M13" s="11">
        <f>VLOOKUP(A13,'[1]2023년만'!$A$2:$Q$1181,12,0)</f>
        <v>4055436180</v>
      </c>
      <c r="N13" s="11"/>
      <c r="O13" s="11">
        <v>1.4</v>
      </c>
      <c r="P13" s="6">
        <v>286832272170</v>
      </c>
      <c r="Q13" s="7">
        <v>5.44</v>
      </c>
      <c r="R13" s="7">
        <v>0.84</v>
      </c>
      <c r="S13" s="7">
        <v>3448</v>
      </c>
    </row>
    <row r="14" spans="1:19" hidden="1" x14ac:dyDescent="0.4">
      <c r="A14" s="7" t="s">
        <v>2065</v>
      </c>
      <c r="B14" s="12" t="s">
        <v>2066</v>
      </c>
      <c r="C14" s="12" t="s">
        <v>2933</v>
      </c>
      <c r="D14" s="12" t="s">
        <v>19</v>
      </c>
      <c r="E14" s="12" t="s">
        <v>95</v>
      </c>
      <c r="F14" s="12">
        <v>0.42</v>
      </c>
      <c r="G14" s="12" t="s">
        <v>21</v>
      </c>
      <c r="H14" s="12">
        <v>500</v>
      </c>
      <c r="I14" s="6">
        <v>15281421</v>
      </c>
      <c r="J14" s="6">
        <v>240</v>
      </c>
      <c r="K14" s="6">
        <v>6.3250000000000002</v>
      </c>
      <c r="L14" s="6">
        <v>3615872160</v>
      </c>
      <c r="M14" s="11">
        <f>VLOOKUP(A14,'[1]2023년만'!$A$2:$Q$1181,12,0)</f>
        <v>4055436180</v>
      </c>
      <c r="N14" s="11"/>
      <c r="O14" s="6">
        <v>0.9</v>
      </c>
      <c r="P14" s="6">
        <v>286832272170</v>
      </c>
      <c r="Q14" s="7">
        <v>5.44</v>
      </c>
      <c r="R14" s="7">
        <v>0.84</v>
      </c>
      <c r="S14" s="7">
        <v>3448</v>
      </c>
    </row>
    <row r="15" spans="1:19" hidden="1" x14ac:dyDescent="0.4">
      <c r="A15" s="4" t="s">
        <v>1583</v>
      </c>
      <c r="B15" s="5" t="s">
        <v>1584</v>
      </c>
      <c r="C15" s="5" t="s">
        <v>18</v>
      </c>
      <c r="D15" s="5" t="s">
        <v>19</v>
      </c>
      <c r="E15" s="9" t="s">
        <v>256</v>
      </c>
      <c r="F15" s="9">
        <v>0.59</v>
      </c>
      <c r="G15" s="5" t="s">
        <v>21</v>
      </c>
      <c r="H15" s="9">
        <v>500</v>
      </c>
      <c r="I15" s="11">
        <v>15082304</v>
      </c>
      <c r="J15" s="11">
        <v>70</v>
      </c>
      <c r="K15" s="11">
        <v>24.437999999999999</v>
      </c>
      <c r="L15" s="11">
        <v>996321270</v>
      </c>
      <c r="M15" s="11">
        <f>VLOOKUP(A15,'[1]2023년만'!$A$2:$Q$1181,12,0)</f>
        <v>996321270</v>
      </c>
      <c r="N15" s="11"/>
      <c r="O15" s="11">
        <v>0.7</v>
      </c>
      <c r="P15" s="6">
        <v>184004108800</v>
      </c>
      <c r="Q15" s="7">
        <v>16.64</v>
      </c>
      <c r="R15" s="7">
        <v>1.65</v>
      </c>
      <c r="S15" s="7">
        <v>733</v>
      </c>
    </row>
    <row r="16" spans="1:19" hidden="1" x14ac:dyDescent="0.4">
      <c r="A16" s="4" t="s">
        <v>1583</v>
      </c>
      <c r="B16" s="5" t="s">
        <v>1584</v>
      </c>
      <c r="C16" s="5" t="s">
        <v>24</v>
      </c>
      <c r="D16" s="5" t="s">
        <v>19</v>
      </c>
      <c r="E16" s="9" t="s">
        <v>256</v>
      </c>
      <c r="F16" s="9">
        <v>0.53</v>
      </c>
      <c r="G16" s="5" t="s">
        <v>21</v>
      </c>
      <c r="H16" s="9">
        <v>500</v>
      </c>
      <c r="I16" s="11">
        <v>15082304</v>
      </c>
      <c r="J16" s="11">
        <v>70</v>
      </c>
      <c r="K16" s="11">
        <v>9.4760000000000009</v>
      </c>
      <c r="L16" s="11">
        <v>996321270</v>
      </c>
      <c r="M16" s="11">
        <f>VLOOKUP(A16,'[1]2023년만'!$A$2:$Q$1181,12,0)</f>
        <v>996321270</v>
      </c>
      <c r="N16" s="11"/>
      <c r="O16" s="11">
        <v>0.53</v>
      </c>
      <c r="P16" s="6">
        <v>184004108800</v>
      </c>
      <c r="Q16" s="7">
        <v>16.64</v>
      </c>
      <c r="R16" s="7">
        <v>1.65</v>
      </c>
      <c r="S16" s="7">
        <v>733</v>
      </c>
    </row>
    <row r="17" spans="1:19" hidden="1" x14ac:dyDescent="0.4">
      <c r="A17" s="7" t="s">
        <v>1583</v>
      </c>
      <c r="B17" s="12" t="s">
        <v>1584</v>
      </c>
      <c r="C17" s="12" t="s">
        <v>2933</v>
      </c>
      <c r="D17" s="12" t="s">
        <v>19</v>
      </c>
      <c r="E17" s="12" t="s">
        <v>256</v>
      </c>
      <c r="F17" s="12">
        <v>0.28000000000000003</v>
      </c>
      <c r="G17" s="12" t="s">
        <v>21</v>
      </c>
      <c r="H17" s="12">
        <v>500</v>
      </c>
      <c r="I17" s="6">
        <v>15082304</v>
      </c>
      <c r="J17" s="6">
        <v>70</v>
      </c>
      <c r="K17" s="6">
        <v>53.203000000000003</v>
      </c>
      <c r="L17" s="6">
        <v>745375120</v>
      </c>
      <c r="M17" s="11">
        <f>VLOOKUP(A17,'[1]2023년만'!$A$2:$Q$1181,12,0)</f>
        <v>996321270</v>
      </c>
      <c r="N17" s="11"/>
      <c r="O17" s="6">
        <v>0.5</v>
      </c>
      <c r="P17" s="6">
        <v>184004108800</v>
      </c>
      <c r="Q17" s="7">
        <v>16.64</v>
      </c>
      <c r="R17" s="7">
        <v>1.65</v>
      </c>
      <c r="S17" s="7">
        <v>733</v>
      </c>
    </row>
    <row r="18" spans="1:19" hidden="1" x14ac:dyDescent="0.4">
      <c r="A18" s="4" t="s">
        <v>959</v>
      </c>
      <c r="B18" s="5" t="s">
        <v>960</v>
      </c>
      <c r="C18" s="5" t="s">
        <v>18</v>
      </c>
      <c r="D18" s="5" t="s">
        <v>19</v>
      </c>
      <c r="E18" s="9" t="s">
        <v>66</v>
      </c>
      <c r="F18" s="9">
        <v>4.37</v>
      </c>
      <c r="G18" s="5" t="s">
        <v>21</v>
      </c>
      <c r="H18" s="10">
        <v>1000</v>
      </c>
      <c r="I18" s="11">
        <v>95716791</v>
      </c>
      <c r="J18" s="11">
        <v>110</v>
      </c>
      <c r="K18" s="11">
        <v>40.218000000000004</v>
      </c>
      <c r="L18" s="11">
        <v>10527964260</v>
      </c>
      <c r="M18" s="11">
        <f>VLOOKUP(A18,'[1]2023년만'!$A$2:$Q$1181,12,0)</f>
        <v>11485051920</v>
      </c>
      <c r="N18" s="11"/>
      <c r="O18" s="11">
        <v>2.5</v>
      </c>
      <c r="P18" s="6">
        <v>374252652810</v>
      </c>
      <c r="Q18" s="7">
        <v>4.0599999999999996</v>
      </c>
      <c r="R18" s="7">
        <v>0.21</v>
      </c>
      <c r="S18" s="7">
        <v>963</v>
      </c>
    </row>
    <row r="19" spans="1:19" hidden="1" x14ac:dyDescent="0.4">
      <c r="A19" s="4" t="s">
        <v>959</v>
      </c>
      <c r="B19" s="5" t="s">
        <v>960</v>
      </c>
      <c r="C19" s="5" t="s">
        <v>24</v>
      </c>
      <c r="D19" s="5" t="s">
        <v>19</v>
      </c>
      <c r="E19" s="9" t="s">
        <v>66</v>
      </c>
      <c r="F19" s="9">
        <v>3.86</v>
      </c>
      <c r="G19" s="5" t="s">
        <v>21</v>
      </c>
      <c r="H19" s="10">
        <v>1000</v>
      </c>
      <c r="I19" s="11">
        <v>95716791</v>
      </c>
      <c r="J19" s="11">
        <v>120</v>
      </c>
      <c r="K19" s="11">
        <v>16.611999999999998</v>
      </c>
      <c r="L19" s="11">
        <v>11485051920</v>
      </c>
      <c r="M19" s="11">
        <f>VLOOKUP(A19,'[1]2023년만'!$A$2:$Q$1181,12,0)</f>
        <v>11485051920</v>
      </c>
      <c r="N19" s="11"/>
      <c r="O19" s="11">
        <v>3.1</v>
      </c>
      <c r="P19" s="6">
        <v>374252652810</v>
      </c>
      <c r="Q19" s="7">
        <v>4.0599999999999996</v>
      </c>
      <c r="R19" s="7">
        <v>0.21</v>
      </c>
      <c r="S19" s="7">
        <v>963</v>
      </c>
    </row>
    <row r="20" spans="1:19" hidden="1" x14ac:dyDescent="0.4">
      <c r="A20" s="4" t="s">
        <v>959</v>
      </c>
      <c r="B20" s="5" t="s">
        <v>960</v>
      </c>
      <c r="C20" s="5" t="s">
        <v>30</v>
      </c>
      <c r="D20" s="5" t="s">
        <v>19</v>
      </c>
      <c r="E20" s="9" t="s">
        <v>66</v>
      </c>
      <c r="F20" s="9">
        <v>3.55</v>
      </c>
      <c r="G20" s="5" t="s">
        <v>21</v>
      </c>
      <c r="H20" s="10">
        <v>1000</v>
      </c>
      <c r="I20" s="11">
        <v>95716791</v>
      </c>
      <c r="J20" s="11">
        <v>130</v>
      </c>
      <c r="K20" s="11">
        <v>13.128</v>
      </c>
      <c r="L20" s="11">
        <v>12442139580</v>
      </c>
      <c r="M20" s="11">
        <f>VLOOKUP(A20,'[1]2023년만'!$A$2:$Q$1181,12,0)</f>
        <v>11485051920</v>
      </c>
      <c r="N20" s="11" t="b">
        <f>L20&gt;=M20</f>
        <v>1</v>
      </c>
      <c r="O20" s="11">
        <v>3.7</v>
      </c>
      <c r="P20" s="6">
        <v>374252652810</v>
      </c>
      <c r="Q20" s="7">
        <v>4.0599999999999996</v>
      </c>
      <c r="R20" s="7">
        <v>0.21</v>
      </c>
      <c r="S20" s="7">
        <v>963</v>
      </c>
    </row>
    <row r="21" spans="1:19" hidden="1" x14ac:dyDescent="0.4">
      <c r="A21" s="7" t="s">
        <v>959</v>
      </c>
      <c r="B21" s="12" t="s">
        <v>960</v>
      </c>
      <c r="C21" s="12" t="s">
        <v>2933</v>
      </c>
      <c r="D21" s="12" t="s">
        <v>19</v>
      </c>
      <c r="E21" s="12" t="s">
        <v>66</v>
      </c>
      <c r="F21" s="12">
        <v>2.61</v>
      </c>
      <c r="G21" s="12" t="s">
        <v>21</v>
      </c>
      <c r="H21" s="12">
        <v>1000</v>
      </c>
      <c r="I21" s="6">
        <v>95716791</v>
      </c>
      <c r="J21" s="6">
        <v>110</v>
      </c>
      <c r="K21" s="6">
        <v>29.263000000000002</v>
      </c>
      <c r="L21" s="6">
        <v>10527964370</v>
      </c>
      <c r="M21" s="11">
        <f>VLOOKUP(A21,'[1]2023년만'!$A$2:$Q$1181,12,0)</f>
        <v>11485051920</v>
      </c>
      <c r="N21" s="11"/>
      <c r="O21" s="6">
        <v>2.1</v>
      </c>
      <c r="P21" s="6">
        <v>374252652810</v>
      </c>
      <c r="Q21" s="7">
        <v>4.0599999999999996</v>
      </c>
      <c r="R21" s="7">
        <v>0.21</v>
      </c>
      <c r="S21" s="7">
        <v>963</v>
      </c>
    </row>
    <row r="22" spans="1:19" hidden="1" x14ac:dyDescent="0.4">
      <c r="A22" s="4" t="s">
        <v>1045</v>
      </c>
      <c r="B22" s="5" t="s">
        <v>1046</v>
      </c>
      <c r="C22" s="5" t="s">
        <v>18</v>
      </c>
      <c r="D22" s="5" t="s">
        <v>19</v>
      </c>
      <c r="E22" s="9" t="s">
        <v>69</v>
      </c>
      <c r="F22" s="9">
        <v>2.79</v>
      </c>
      <c r="G22" s="5" t="s">
        <v>21</v>
      </c>
      <c r="H22" s="10">
        <v>1000</v>
      </c>
      <c r="I22" s="11">
        <v>17283906</v>
      </c>
      <c r="J22" s="11">
        <v>4100</v>
      </c>
      <c r="K22" s="11">
        <v>36.595999999999997</v>
      </c>
      <c r="L22" s="11">
        <v>70827561500</v>
      </c>
      <c r="M22" s="11">
        <f>VLOOKUP(A22,'[1]2023년만'!$A$2:$Q$1181,12,0)</f>
        <v>70827561500</v>
      </c>
      <c r="N22" s="11"/>
      <c r="O22" s="11">
        <v>2</v>
      </c>
      <c r="P22" s="6">
        <v>2056784814000</v>
      </c>
      <c r="Q22" s="7">
        <v>10.53</v>
      </c>
      <c r="R22" s="7">
        <v>1.74</v>
      </c>
      <c r="S22" s="7">
        <v>11301</v>
      </c>
    </row>
    <row r="23" spans="1:19" hidden="1" x14ac:dyDescent="0.4">
      <c r="A23" s="4" t="s">
        <v>1045</v>
      </c>
      <c r="B23" s="5" t="s">
        <v>1046</v>
      </c>
      <c r="C23" s="5" t="s">
        <v>30</v>
      </c>
      <c r="D23" s="5" t="s">
        <v>19</v>
      </c>
      <c r="E23" s="9" t="s">
        <v>69</v>
      </c>
      <c r="F23" s="9">
        <v>2.73</v>
      </c>
      <c r="G23" s="5" t="s">
        <v>21</v>
      </c>
      <c r="H23" s="10">
        <v>1000</v>
      </c>
      <c r="I23" s="11">
        <v>17283906</v>
      </c>
      <c r="J23" s="11">
        <v>4100</v>
      </c>
      <c r="K23" s="11">
        <v>36.280999999999999</v>
      </c>
      <c r="L23" s="11">
        <v>70827561500</v>
      </c>
      <c r="M23" s="11">
        <f>VLOOKUP(A23,'[1]2023년만'!$A$2:$Q$1181,12,0)</f>
        <v>70827561500</v>
      </c>
      <c r="N23" s="11" t="b">
        <f>L23&gt;=M23</f>
        <v>1</v>
      </c>
      <c r="O23" s="11">
        <v>3.9</v>
      </c>
      <c r="P23" s="6">
        <v>2056784814000</v>
      </c>
      <c r="Q23" s="7">
        <v>10.53</v>
      </c>
      <c r="R23" s="7">
        <v>1.74</v>
      </c>
      <c r="S23" s="7">
        <v>11301</v>
      </c>
    </row>
    <row r="24" spans="1:19" hidden="1" x14ac:dyDescent="0.4">
      <c r="A24" s="4" t="s">
        <v>1045</v>
      </c>
      <c r="B24" s="5" t="s">
        <v>1046</v>
      </c>
      <c r="C24" s="5" t="s">
        <v>24</v>
      </c>
      <c r="D24" s="5" t="s">
        <v>19</v>
      </c>
      <c r="E24" s="9" t="s">
        <v>69</v>
      </c>
      <c r="F24" s="9">
        <v>2.13</v>
      </c>
      <c r="G24" s="5" t="s">
        <v>21</v>
      </c>
      <c r="H24" s="10">
        <v>1000</v>
      </c>
      <c r="I24" s="11">
        <v>17283906</v>
      </c>
      <c r="J24" s="11">
        <v>4100</v>
      </c>
      <c r="K24" s="11">
        <v>36.164999999999999</v>
      </c>
      <c r="L24" s="11">
        <v>70827561500</v>
      </c>
      <c r="M24" s="11">
        <f>VLOOKUP(A24,'[1]2023년만'!$A$2:$Q$1181,12,0)</f>
        <v>70827561500</v>
      </c>
      <c r="N24" s="11"/>
      <c r="O24" s="11">
        <v>3.1</v>
      </c>
      <c r="P24" s="6">
        <v>2056784814000</v>
      </c>
      <c r="Q24" s="7">
        <v>10.53</v>
      </c>
      <c r="R24" s="7">
        <v>1.74</v>
      </c>
      <c r="S24" s="7">
        <v>11301</v>
      </c>
    </row>
    <row r="25" spans="1:19" hidden="1" x14ac:dyDescent="0.4">
      <c r="A25" s="7" t="s">
        <v>1045</v>
      </c>
      <c r="B25" s="12" t="s">
        <v>1046</v>
      </c>
      <c r="C25" s="12" t="s">
        <v>2933</v>
      </c>
      <c r="D25" s="12" t="s">
        <v>19</v>
      </c>
      <c r="E25" s="12" t="s">
        <v>69</v>
      </c>
      <c r="F25" s="12">
        <v>1.59</v>
      </c>
      <c r="G25" s="12" t="s">
        <v>21</v>
      </c>
      <c r="H25" s="12">
        <v>1000</v>
      </c>
      <c r="I25" s="6">
        <v>17283906</v>
      </c>
      <c r="J25" s="6">
        <v>3000</v>
      </c>
      <c r="K25" s="6">
        <v>35.101999999999997</v>
      </c>
      <c r="L25" s="6">
        <v>51825045000</v>
      </c>
      <c r="M25" s="11">
        <f>VLOOKUP(A25,'[1]2023년만'!$A$2:$Q$1181,12,0)</f>
        <v>70827561500</v>
      </c>
      <c r="N25" s="11"/>
      <c r="O25" s="6">
        <v>2</v>
      </c>
      <c r="P25" s="6">
        <v>2056784814000</v>
      </c>
      <c r="Q25" s="7">
        <v>10.53</v>
      </c>
      <c r="R25" s="7">
        <v>1.74</v>
      </c>
      <c r="S25" s="7">
        <v>11301</v>
      </c>
    </row>
    <row r="26" spans="1:19" hidden="1" x14ac:dyDescent="0.4">
      <c r="A26" s="4" t="s">
        <v>1794</v>
      </c>
      <c r="B26" s="5" t="s">
        <v>1795</v>
      </c>
      <c r="C26" s="5" t="s">
        <v>30</v>
      </c>
      <c r="D26" s="5" t="s">
        <v>19</v>
      </c>
      <c r="E26" s="9" t="s">
        <v>49</v>
      </c>
      <c r="F26" s="9">
        <v>0.6</v>
      </c>
      <c r="G26" s="5" t="s">
        <v>21</v>
      </c>
      <c r="H26" s="9">
        <v>500</v>
      </c>
      <c r="I26" s="11">
        <v>62766899</v>
      </c>
      <c r="J26" s="11">
        <v>50</v>
      </c>
      <c r="K26" s="11">
        <v>19.989999999999998</v>
      </c>
      <c r="L26" s="11">
        <v>3096210000</v>
      </c>
      <c r="M26" s="11">
        <f>VLOOKUP(A26,'[1]2023년만'!$A$2:$Q$1181,12,0)</f>
        <v>3723340320</v>
      </c>
      <c r="N26" s="11" t="b">
        <f>L26&gt;=M26</f>
        <v>0</v>
      </c>
      <c r="O26" s="11">
        <v>1.8</v>
      </c>
      <c r="P26" s="6">
        <v>196774228365</v>
      </c>
      <c r="Q26" s="7">
        <v>12.1</v>
      </c>
      <c r="R26" s="7">
        <v>0.48</v>
      </c>
      <c r="S26" s="7">
        <v>259</v>
      </c>
    </row>
    <row r="27" spans="1:19" hidden="1" x14ac:dyDescent="0.4">
      <c r="A27" s="4" t="s">
        <v>1794</v>
      </c>
      <c r="B27" s="5" t="s">
        <v>1795</v>
      </c>
      <c r="C27" s="5" t="s">
        <v>18</v>
      </c>
      <c r="D27" s="5" t="s">
        <v>19</v>
      </c>
      <c r="E27" s="9" t="s">
        <v>49</v>
      </c>
      <c r="F27" s="9">
        <v>0.56000000000000005</v>
      </c>
      <c r="G27" s="5" t="s">
        <v>21</v>
      </c>
      <c r="H27" s="9">
        <v>500</v>
      </c>
      <c r="I27" s="11">
        <v>29535894</v>
      </c>
      <c r="J27" s="11">
        <v>100</v>
      </c>
      <c r="K27" s="11">
        <v>9.9350000000000005</v>
      </c>
      <c r="L27" s="11">
        <v>2869319500</v>
      </c>
      <c r="M27" s="11">
        <f>VLOOKUP(A27,'[1]2023년만'!$A$2:$Q$1181,12,0)</f>
        <v>3723340320</v>
      </c>
      <c r="N27" s="11"/>
      <c r="O27" s="11">
        <v>1.9</v>
      </c>
      <c r="P27" s="6">
        <v>196774228365</v>
      </c>
      <c r="Q27" s="7">
        <v>12.1</v>
      </c>
      <c r="R27" s="7">
        <v>0.48</v>
      </c>
      <c r="S27" s="7">
        <v>259</v>
      </c>
    </row>
    <row r="28" spans="1:19" hidden="1" x14ac:dyDescent="0.4">
      <c r="A28" s="4" t="s">
        <v>1794</v>
      </c>
      <c r="B28" s="5" t="s">
        <v>1795</v>
      </c>
      <c r="C28" s="5" t="s">
        <v>24</v>
      </c>
      <c r="D28" s="5" t="s">
        <v>19</v>
      </c>
      <c r="E28" s="9" t="s">
        <v>49</v>
      </c>
      <c r="F28" s="9">
        <v>0.48</v>
      </c>
      <c r="G28" s="5" t="s">
        <v>21</v>
      </c>
      <c r="H28" s="9">
        <v>500</v>
      </c>
      <c r="I28" s="11">
        <v>54033275</v>
      </c>
      <c r="J28" s="11">
        <v>70</v>
      </c>
      <c r="K28" s="11">
        <v>-37.97</v>
      </c>
      <c r="L28" s="11">
        <v>3723340320</v>
      </c>
      <c r="M28" s="11">
        <f>VLOOKUP(A28,'[1]2023년만'!$A$2:$Q$1181,12,0)</f>
        <v>3723340320</v>
      </c>
      <c r="N28" s="11"/>
      <c r="O28" s="11">
        <v>1.5</v>
      </c>
      <c r="P28" s="6">
        <v>196774228365</v>
      </c>
      <c r="Q28" s="7">
        <v>12.1</v>
      </c>
      <c r="R28" s="7">
        <v>0.48</v>
      </c>
      <c r="S28" s="7">
        <v>259</v>
      </c>
    </row>
    <row r="29" spans="1:19" hidden="1" x14ac:dyDescent="0.4">
      <c r="A29" s="7" t="s">
        <v>1794</v>
      </c>
      <c r="B29" s="12" t="s">
        <v>1795</v>
      </c>
      <c r="C29" s="12" t="s">
        <v>2933</v>
      </c>
      <c r="D29" s="12" t="s">
        <v>19</v>
      </c>
      <c r="E29" s="12" t="s">
        <v>49</v>
      </c>
      <c r="F29" s="12">
        <v>0.41</v>
      </c>
      <c r="G29" s="12" t="s">
        <v>21</v>
      </c>
      <c r="H29" s="12">
        <v>500</v>
      </c>
      <c r="I29" s="6">
        <v>21115634</v>
      </c>
      <c r="J29" s="6">
        <v>100</v>
      </c>
      <c r="K29" s="6">
        <v>301.33600000000001</v>
      </c>
      <c r="L29" s="6">
        <v>2389593500</v>
      </c>
      <c r="M29" s="11">
        <f>VLOOKUP(A29,'[1]2023년만'!$A$2:$Q$1181,12,0)</f>
        <v>3723340320</v>
      </c>
      <c r="N29" s="11"/>
      <c r="O29" s="6">
        <v>0.9</v>
      </c>
      <c r="P29" s="6">
        <v>196774228365</v>
      </c>
      <c r="Q29" s="7">
        <v>12.1</v>
      </c>
      <c r="R29" s="7">
        <v>0.48</v>
      </c>
      <c r="S29" s="7">
        <v>259</v>
      </c>
    </row>
    <row r="30" spans="1:19" hidden="1" x14ac:dyDescent="0.4">
      <c r="A30" s="4" t="s">
        <v>1411</v>
      </c>
      <c r="B30" s="5" t="s">
        <v>1412</v>
      </c>
      <c r="C30" s="5" t="s">
        <v>30</v>
      </c>
      <c r="D30" s="5" t="s">
        <v>19</v>
      </c>
      <c r="E30" s="9" t="s">
        <v>66</v>
      </c>
      <c r="F30" s="9">
        <v>3.55</v>
      </c>
      <c r="G30" s="5" t="s">
        <v>21</v>
      </c>
      <c r="H30" s="10">
        <v>5000</v>
      </c>
      <c r="I30" s="11">
        <v>320436727</v>
      </c>
      <c r="J30" s="11">
        <v>650</v>
      </c>
      <c r="K30" s="11">
        <v>27.649000000000001</v>
      </c>
      <c r="L30" s="11">
        <v>207359928950</v>
      </c>
      <c r="M30" s="11">
        <f>VLOOKUP(A30,'[1]2023년만'!$A$2:$Q$1181,12,0)</f>
        <v>164265103380</v>
      </c>
      <c r="N30" s="11" t="b">
        <f>L30&gt;=M30</f>
        <v>1</v>
      </c>
      <c r="O30" s="11">
        <v>5.5</v>
      </c>
      <c r="P30" s="6">
        <v>4664318553350</v>
      </c>
      <c r="Q30" s="7">
        <v>6.74</v>
      </c>
      <c r="R30" s="7">
        <v>0.44</v>
      </c>
      <c r="S30" s="7">
        <v>2174</v>
      </c>
    </row>
    <row r="31" spans="1:19" hidden="1" x14ac:dyDescent="0.4">
      <c r="A31" s="4" t="s">
        <v>1411</v>
      </c>
      <c r="B31" s="5" t="s">
        <v>1412</v>
      </c>
      <c r="C31" s="5" t="s">
        <v>24</v>
      </c>
      <c r="D31" s="5" t="s">
        <v>19</v>
      </c>
      <c r="E31" s="9" t="s">
        <v>66</v>
      </c>
      <c r="F31" s="9">
        <v>3.86</v>
      </c>
      <c r="G31" s="5" t="s">
        <v>21</v>
      </c>
      <c r="H31" s="10">
        <v>5000</v>
      </c>
      <c r="I31" s="11">
        <v>322088438</v>
      </c>
      <c r="J31" s="11">
        <v>510</v>
      </c>
      <c r="K31" s="11">
        <v>24.196000000000002</v>
      </c>
      <c r="L31" s="11">
        <v>164265103380</v>
      </c>
      <c r="M31" s="11">
        <f>VLOOKUP(A31,'[1]2023년만'!$A$2:$Q$1181,12,0)</f>
        <v>164265103380</v>
      </c>
      <c r="N31" s="11"/>
      <c r="O31" s="11">
        <v>6.5</v>
      </c>
      <c r="P31" s="6">
        <v>4664318553350</v>
      </c>
      <c r="Q31" s="7">
        <v>6.74</v>
      </c>
      <c r="R31" s="7">
        <v>0.44</v>
      </c>
      <c r="S31" s="7">
        <v>2174</v>
      </c>
    </row>
    <row r="32" spans="1:19" hidden="1" x14ac:dyDescent="0.4">
      <c r="A32" s="4" t="s">
        <v>1411</v>
      </c>
      <c r="B32" s="5" t="s">
        <v>1412</v>
      </c>
      <c r="C32" s="5" t="s">
        <v>18</v>
      </c>
      <c r="D32" s="5" t="s">
        <v>19</v>
      </c>
      <c r="E32" s="9" t="s">
        <v>66</v>
      </c>
      <c r="F32" s="9">
        <v>4.37</v>
      </c>
      <c r="G32" s="5" t="s">
        <v>21</v>
      </c>
      <c r="H32" s="10">
        <v>5000</v>
      </c>
      <c r="I32" s="11">
        <v>325935246</v>
      </c>
      <c r="J32" s="11">
        <v>625</v>
      </c>
      <c r="K32" s="11">
        <v>23.623999999999999</v>
      </c>
      <c r="L32" s="11">
        <v>202769793125</v>
      </c>
      <c r="M32" s="11">
        <f>VLOOKUP(A32,'[1]2023년만'!$A$2:$Q$1181,12,0)</f>
        <v>164265103380</v>
      </c>
      <c r="N32" s="11"/>
      <c r="O32" s="11">
        <v>8.6</v>
      </c>
      <c r="P32" s="6">
        <v>4664318553350</v>
      </c>
      <c r="Q32" s="7">
        <v>6.74</v>
      </c>
      <c r="R32" s="7">
        <v>0.44</v>
      </c>
      <c r="S32" s="7">
        <v>2174</v>
      </c>
    </row>
    <row r="33" spans="1:19" hidden="1" x14ac:dyDescent="0.4">
      <c r="A33" s="7" t="s">
        <v>1411</v>
      </c>
      <c r="B33" s="12" t="s">
        <v>1412</v>
      </c>
      <c r="C33" s="12" t="s">
        <v>2933</v>
      </c>
      <c r="D33" s="12" t="s">
        <v>19</v>
      </c>
      <c r="E33" s="12" t="s">
        <v>66</v>
      </c>
      <c r="F33" s="12">
        <v>2.61</v>
      </c>
      <c r="G33" s="12" t="s">
        <v>21</v>
      </c>
      <c r="H33" s="12">
        <v>5000</v>
      </c>
      <c r="I33" s="6">
        <v>325935246</v>
      </c>
      <c r="J33" s="6">
        <v>560</v>
      </c>
      <c r="K33" s="6">
        <v>21.777999999999999</v>
      </c>
      <c r="L33" s="6">
        <v>181681734640</v>
      </c>
      <c r="M33" s="11">
        <f>VLOOKUP(A33,'[1]2023년만'!$A$2:$Q$1181,12,0)</f>
        <v>164265103380</v>
      </c>
      <c r="N33" s="11"/>
      <c r="O33" s="6">
        <v>6.3</v>
      </c>
      <c r="P33" s="6">
        <v>4664318553350</v>
      </c>
      <c r="Q33" s="7">
        <v>6.74</v>
      </c>
      <c r="R33" s="7">
        <v>0.44</v>
      </c>
      <c r="S33" s="7">
        <v>2174</v>
      </c>
    </row>
    <row r="34" spans="1:19" hidden="1" x14ac:dyDescent="0.4">
      <c r="A34" s="4" t="s">
        <v>2021</v>
      </c>
      <c r="B34" s="5" t="s">
        <v>2022</v>
      </c>
      <c r="C34" s="5" t="s">
        <v>30</v>
      </c>
      <c r="D34" s="5" t="s">
        <v>19</v>
      </c>
      <c r="E34" s="9" t="s">
        <v>133</v>
      </c>
      <c r="F34" s="9">
        <v>2.68</v>
      </c>
      <c r="G34" s="5" t="s">
        <v>21</v>
      </c>
      <c r="H34" s="9">
        <v>500</v>
      </c>
      <c r="I34" s="11">
        <v>6246150</v>
      </c>
      <c r="J34" s="11">
        <v>350</v>
      </c>
      <c r="K34" s="11">
        <v>15.869</v>
      </c>
      <c r="L34" s="11">
        <v>2920522945</v>
      </c>
      <c r="M34" s="11">
        <f>VLOOKUP(A34,'[1]2023년만'!$A$2:$Q$1181,12,0)</f>
        <v>2514275250</v>
      </c>
      <c r="N34" s="11" t="b">
        <f>L34&gt;=M34</f>
        <v>1</v>
      </c>
      <c r="O34" s="11">
        <v>1.2</v>
      </c>
      <c r="P34" s="6">
        <v>234230625000</v>
      </c>
      <c r="Q34" s="7">
        <v>17.010000000000002</v>
      </c>
      <c r="R34" s="7">
        <v>0.56999999999999995</v>
      </c>
      <c r="S34" s="7">
        <v>2205</v>
      </c>
    </row>
    <row r="35" spans="1:19" hidden="1" x14ac:dyDescent="0.4">
      <c r="A35" s="4" t="s">
        <v>2021</v>
      </c>
      <c r="B35" s="5" t="s">
        <v>2022</v>
      </c>
      <c r="C35" s="5" t="s">
        <v>24</v>
      </c>
      <c r="D35" s="5" t="s">
        <v>19</v>
      </c>
      <c r="E35" s="9" t="s">
        <v>133</v>
      </c>
      <c r="F35" s="9">
        <v>2.34</v>
      </c>
      <c r="G35" s="5" t="s">
        <v>21</v>
      </c>
      <c r="H35" s="10">
        <v>5000</v>
      </c>
      <c r="I35" s="11">
        <v>624615</v>
      </c>
      <c r="J35" s="11">
        <v>3000</v>
      </c>
      <c r="K35" s="11">
        <v>10.624000000000001</v>
      </c>
      <c r="L35" s="11">
        <v>2514275250</v>
      </c>
      <c r="M35" s="11">
        <f>VLOOKUP(A35,'[1]2023년만'!$A$2:$Q$1181,12,0)</f>
        <v>2514275250</v>
      </c>
      <c r="N35" s="11"/>
      <c r="O35" s="11">
        <v>0.7</v>
      </c>
      <c r="P35" s="6">
        <v>234230625000</v>
      </c>
      <c r="Q35" s="7">
        <v>17.010000000000002</v>
      </c>
      <c r="R35" s="7">
        <v>0.56999999999999995</v>
      </c>
      <c r="S35" s="7">
        <v>2205</v>
      </c>
    </row>
    <row r="36" spans="1:19" hidden="1" x14ac:dyDescent="0.4">
      <c r="A36" s="4" t="s">
        <v>2021</v>
      </c>
      <c r="B36" s="5" t="s">
        <v>2022</v>
      </c>
      <c r="C36" s="5" t="s">
        <v>18</v>
      </c>
      <c r="D36" s="5" t="s">
        <v>19</v>
      </c>
      <c r="E36" s="9" t="s">
        <v>133</v>
      </c>
      <c r="F36" s="9">
        <v>1.3</v>
      </c>
      <c r="G36" s="5" t="s">
        <v>21</v>
      </c>
      <c r="H36" s="10">
        <v>5000</v>
      </c>
      <c r="I36" s="11">
        <v>624615</v>
      </c>
      <c r="J36" s="11">
        <v>3000</v>
      </c>
      <c r="K36" s="11">
        <v>7.125</v>
      </c>
      <c r="L36" s="11">
        <v>2514275250</v>
      </c>
      <c r="M36" s="11">
        <f>VLOOKUP(A36,'[1]2023년만'!$A$2:$Q$1181,12,0)</f>
        <v>2514275250</v>
      </c>
      <c r="N36" s="11"/>
      <c r="O36" s="11">
        <v>0.8</v>
      </c>
      <c r="P36" s="6">
        <v>234230625000</v>
      </c>
      <c r="Q36" s="7">
        <v>17.010000000000002</v>
      </c>
      <c r="R36" s="7">
        <v>0.56999999999999995</v>
      </c>
      <c r="S36" s="7">
        <v>2205</v>
      </c>
    </row>
    <row r="37" spans="1:19" hidden="1" x14ac:dyDescent="0.4">
      <c r="A37" s="7" t="s">
        <v>2021</v>
      </c>
      <c r="B37" s="12" t="s">
        <v>2022</v>
      </c>
      <c r="C37" s="12" t="s">
        <v>2933</v>
      </c>
      <c r="D37" s="12" t="s">
        <v>19</v>
      </c>
      <c r="E37" s="12" t="s">
        <v>133</v>
      </c>
      <c r="F37" s="12">
        <v>0.53</v>
      </c>
      <c r="G37" s="12" t="s">
        <v>21</v>
      </c>
      <c r="H37" s="12">
        <v>5000</v>
      </c>
      <c r="I37" s="6">
        <v>624615</v>
      </c>
      <c r="J37" s="6">
        <v>1500</v>
      </c>
      <c r="K37" s="6">
        <v>4.2279999999999998</v>
      </c>
      <c r="L37" s="6">
        <v>1262387250</v>
      </c>
      <c r="M37" s="11">
        <f>VLOOKUP(A37,'[1]2023년만'!$A$2:$Q$1181,12,0)</f>
        <v>2514275250</v>
      </c>
      <c r="N37" s="11"/>
      <c r="O37" s="6">
        <v>0.32</v>
      </c>
      <c r="P37" s="6">
        <v>234230625000</v>
      </c>
      <c r="Q37" s="7">
        <v>17.010000000000002</v>
      </c>
      <c r="R37" s="7">
        <v>0.56999999999999995</v>
      </c>
      <c r="S37" s="7">
        <v>2205</v>
      </c>
    </row>
    <row r="38" spans="1:19" hidden="1" x14ac:dyDescent="0.4">
      <c r="A38" s="4" t="s">
        <v>558</v>
      </c>
      <c r="B38" s="5" t="s">
        <v>559</v>
      </c>
      <c r="C38" s="5" t="s">
        <v>24</v>
      </c>
      <c r="D38" s="5" t="s">
        <v>19</v>
      </c>
      <c r="E38" s="9" t="s">
        <v>66</v>
      </c>
      <c r="F38" s="9">
        <v>3.86</v>
      </c>
      <c r="G38" s="5" t="s">
        <v>21</v>
      </c>
      <c r="H38" s="10">
        <v>5000</v>
      </c>
      <c r="I38" s="11">
        <v>29176998</v>
      </c>
      <c r="J38" s="11">
        <v>3000</v>
      </c>
      <c r="K38" s="11">
        <v>19.193999999999999</v>
      </c>
      <c r="L38" s="11">
        <v>100705769100</v>
      </c>
      <c r="M38" s="11">
        <f>VLOOKUP(A38,'[1]2023년만'!$A$2:$Q$1181,12,0)</f>
        <v>100705769100</v>
      </c>
      <c r="N38" s="11"/>
      <c r="O38" s="11">
        <v>2.9</v>
      </c>
      <c r="P38" s="6">
        <v>4216076211000</v>
      </c>
      <c r="Q38" s="7">
        <v>48.28</v>
      </c>
      <c r="R38" s="7">
        <v>0.89</v>
      </c>
      <c r="S38" s="7">
        <v>2993</v>
      </c>
    </row>
    <row r="39" spans="1:19" hidden="1" x14ac:dyDescent="0.4">
      <c r="A39" s="4" t="s">
        <v>558</v>
      </c>
      <c r="B39" s="5" t="s">
        <v>559</v>
      </c>
      <c r="C39" s="5" t="s">
        <v>18</v>
      </c>
      <c r="D39" s="5" t="s">
        <v>19</v>
      </c>
      <c r="E39" s="9" t="s">
        <v>66</v>
      </c>
      <c r="F39" s="9">
        <v>4.37</v>
      </c>
      <c r="G39" s="5" t="s">
        <v>21</v>
      </c>
      <c r="H39" s="10">
        <v>5000</v>
      </c>
      <c r="I39" s="11">
        <v>29176998</v>
      </c>
      <c r="J39" s="11">
        <v>2500</v>
      </c>
      <c r="K39" s="11">
        <v>12.221</v>
      </c>
      <c r="L39" s="11">
        <v>83940300100</v>
      </c>
      <c r="M39" s="11">
        <f>VLOOKUP(A39,'[1]2023년만'!$A$2:$Q$1181,12,0)</f>
        <v>100705769100</v>
      </c>
      <c r="N39" s="11"/>
      <c r="O39" s="11">
        <v>2.99</v>
      </c>
      <c r="P39" s="6">
        <v>4216076211000</v>
      </c>
      <c r="Q39" s="7">
        <v>48.28</v>
      </c>
      <c r="R39" s="7">
        <v>0.89</v>
      </c>
      <c r="S39" s="7">
        <v>2993</v>
      </c>
    </row>
    <row r="40" spans="1:19" hidden="1" x14ac:dyDescent="0.4">
      <c r="A40" s="7" t="s">
        <v>558</v>
      </c>
      <c r="B40" s="12" t="s">
        <v>559</v>
      </c>
      <c r="C40" s="12" t="s">
        <v>2933</v>
      </c>
      <c r="D40" s="12" t="s">
        <v>19</v>
      </c>
      <c r="E40" s="12" t="s">
        <v>66</v>
      </c>
      <c r="F40" s="12">
        <v>2.61</v>
      </c>
      <c r="G40" s="12" t="s">
        <v>21</v>
      </c>
      <c r="H40" s="12">
        <v>5000</v>
      </c>
      <c r="I40" s="6">
        <v>29176998</v>
      </c>
      <c r="J40" s="6">
        <v>2300</v>
      </c>
      <c r="K40" s="6">
        <v>9.5709999999999997</v>
      </c>
      <c r="L40" s="6">
        <v>77234117150</v>
      </c>
      <c r="M40" s="11">
        <f>VLOOKUP(A40,'[1]2023년만'!$A$2:$Q$1181,12,0)</f>
        <v>100705769100</v>
      </c>
      <c r="N40" s="11"/>
      <c r="O40" s="6">
        <v>2.7</v>
      </c>
      <c r="P40" s="6">
        <v>4216076211000</v>
      </c>
      <c r="Q40" s="7">
        <v>48.28</v>
      </c>
      <c r="R40" s="7">
        <v>0.89</v>
      </c>
      <c r="S40" s="7">
        <v>2993</v>
      </c>
    </row>
    <row r="41" spans="1:19" hidden="1" x14ac:dyDescent="0.4">
      <c r="A41" s="4" t="s">
        <v>558</v>
      </c>
      <c r="B41" s="5" t="s">
        <v>559</v>
      </c>
      <c r="C41" s="5" t="s">
        <v>30</v>
      </c>
      <c r="D41" s="5" t="s">
        <v>19</v>
      </c>
      <c r="E41" s="9" t="s">
        <v>66</v>
      </c>
      <c r="F41" s="9">
        <v>3.55</v>
      </c>
      <c r="G41" s="5" t="s">
        <v>21</v>
      </c>
      <c r="H41" s="10">
        <v>5000</v>
      </c>
      <c r="I41" s="11">
        <v>29176998</v>
      </c>
      <c r="J41" s="11">
        <v>3000</v>
      </c>
      <c r="K41" s="11">
        <v>66.605999999999995</v>
      </c>
      <c r="L41" s="11">
        <v>100705766100</v>
      </c>
      <c r="M41" s="11">
        <f>VLOOKUP(A41,'[1]2023년만'!$A$2:$Q$1181,12,0)</f>
        <v>100705769100</v>
      </c>
      <c r="N41" s="11" t="b">
        <f>L41&gt;=M41</f>
        <v>0</v>
      </c>
      <c r="O41" s="11">
        <v>3.2</v>
      </c>
      <c r="P41" s="6">
        <v>4216076211000</v>
      </c>
      <c r="Q41" s="7">
        <v>48.28</v>
      </c>
      <c r="R41" s="7">
        <v>0.89</v>
      </c>
      <c r="S41" s="7">
        <v>2993</v>
      </c>
    </row>
    <row r="42" spans="1:19" hidden="1" x14ac:dyDescent="0.4">
      <c r="A42" s="7" t="s">
        <v>2816</v>
      </c>
      <c r="B42" s="12" t="s">
        <v>2817</v>
      </c>
      <c r="C42" s="12" t="s">
        <v>2933</v>
      </c>
      <c r="D42" s="12" t="s">
        <v>19</v>
      </c>
      <c r="E42" s="12" t="s">
        <v>833</v>
      </c>
      <c r="F42" s="12">
        <v>0.89</v>
      </c>
      <c r="G42" s="12" t="s">
        <v>21</v>
      </c>
      <c r="H42" s="12">
        <v>5000</v>
      </c>
      <c r="I42" s="6">
        <v>21929154</v>
      </c>
      <c r="J42" s="6">
        <v>2100</v>
      </c>
      <c r="K42" s="6">
        <v>19.13</v>
      </c>
      <c r="L42" s="6">
        <v>43532199900</v>
      </c>
      <c r="M42" s="11" t="e">
        <f>VLOOKUP(A42,'[1]2023년만'!$A$2:$Q$1181,12,0)</f>
        <v>#N/A</v>
      </c>
      <c r="N42" s="11"/>
      <c r="O42" s="6">
        <v>1.5</v>
      </c>
      <c r="P42" s="6">
        <v>1592056580400</v>
      </c>
      <c r="Q42" s="7" t="s">
        <v>21</v>
      </c>
      <c r="R42" s="7">
        <v>0.54</v>
      </c>
      <c r="S42" s="7" t="s">
        <v>21</v>
      </c>
    </row>
    <row r="43" spans="1:19" hidden="1" x14ac:dyDescent="0.4">
      <c r="A43" s="4" t="s">
        <v>2583</v>
      </c>
      <c r="B43" s="5" t="s">
        <v>2584</v>
      </c>
      <c r="C43" s="5" t="s">
        <v>30</v>
      </c>
      <c r="D43" s="5" t="s">
        <v>19</v>
      </c>
      <c r="E43" s="9" t="s">
        <v>773</v>
      </c>
      <c r="F43" s="9">
        <v>2.5299999999999998</v>
      </c>
      <c r="G43" s="5" t="s">
        <v>21</v>
      </c>
      <c r="H43" s="10">
        <v>5000</v>
      </c>
      <c r="I43" s="11">
        <v>22812344</v>
      </c>
      <c r="J43" s="11">
        <v>800</v>
      </c>
      <c r="K43" s="11">
        <v>5.9470000000000001</v>
      </c>
      <c r="L43" s="11">
        <v>15957051200</v>
      </c>
      <c r="M43" s="11">
        <f>VLOOKUP(A43,'[1]2023년만'!$A$2:$Q$1181,12,0)</f>
        <v>9973157000</v>
      </c>
      <c r="N43" s="11" t="b">
        <f>L43&gt;=M43</f>
        <v>1</v>
      </c>
      <c r="O43" s="11">
        <v>1</v>
      </c>
      <c r="P43" s="6">
        <v>1895705786400</v>
      </c>
      <c r="Q43" s="7">
        <v>6.87</v>
      </c>
      <c r="R43" s="7">
        <v>0.42</v>
      </c>
      <c r="S43" s="7">
        <v>12088</v>
      </c>
    </row>
    <row r="44" spans="1:19" hidden="1" x14ac:dyDescent="0.4">
      <c r="A44" s="4" t="s">
        <v>2583</v>
      </c>
      <c r="B44" s="5" t="s">
        <v>2584</v>
      </c>
      <c r="C44" s="5" t="s">
        <v>18</v>
      </c>
      <c r="D44" s="5" t="s">
        <v>19</v>
      </c>
      <c r="E44" s="9" t="s">
        <v>773</v>
      </c>
      <c r="F44" s="9">
        <v>1.35</v>
      </c>
      <c r="G44" s="5" t="s">
        <v>21</v>
      </c>
      <c r="H44" s="10">
        <v>5000</v>
      </c>
      <c r="I44" s="11">
        <v>22812344</v>
      </c>
      <c r="J44" s="11">
        <v>500</v>
      </c>
      <c r="K44" s="11">
        <v>5.0670000000000002</v>
      </c>
      <c r="L44" s="11">
        <v>9973157000</v>
      </c>
      <c r="M44" s="11">
        <f>VLOOKUP(A44,'[1]2023년만'!$A$2:$Q$1181,12,0)</f>
        <v>9973157000</v>
      </c>
      <c r="N44" s="11"/>
      <c r="O44" s="11">
        <v>0.5</v>
      </c>
      <c r="P44" s="6">
        <v>1895705786400</v>
      </c>
      <c r="Q44" s="7">
        <v>6.87</v>
      </c>
      <c r="R44" s="7">
        <v>0.42</v>
      </c>
      <c r="S44" s="7">
        <v>12088</v>
      </c>
    </row>
    <row r="45" spans="1:19" hidden="1" x14ac:dyDescent="0.4">
      <c r="A45" s="4" t="s">
        <v>2583</v>
      </c>
      <c r="B45" s="5" t="s">
        <v>2584</v>
      </c>
      <c r="C45" s="5" t="s">
        <v>24</v>
      </c>
      <c r="D45" s="5" t="s">
        <v>19</v>
      </c>
      <c r="E45" s="9" t="s">
        <v>773</v>
      </c>
      <c r="F45" s="9">
        <v>2.66</v>
      </c>
      <c r="G45" s="5" t="s">
        <v>21</v>
      </c>
      <c r="H45" s="10">
        <v>5000</v>
      </c>
      <c r="I45" s="11">
        <v>22812344</v>
      </c>
      <c r="J45" s="11">
        <v>500</v>
      </c>
      <c r="K45" s="11">
        <v>4.1059999999999999</v>
      </c>
      <c r="L45" s="11">
        <v>9973157000</v>
      </c>
      <c r="M45" s="11">
        <f>VLOOKUP(A45,'[1]2023년만'!$A$2:$Q$1181,12,0)</f>
        <v>9973157000</v>
      </c>
      <c r="N45" s="11"/>
      <c r="O45" s="11">
        <v>0.4</v>
      </c>
      <c r="P45" s="6">
        <v>1895705786400</v>
      </c>
      <c r="Q45" s="7">
        <v>6.87</v>
      </c>
      <c r="R45" s="7">
        <v>0.42</v>
      </c>
      <c r="S45" s="7">
        <v>12088</v>
      </c>
    </row>
    <row r="46" spans="1:19" hidden="1" x14ac:dyDescent="0.4">
      <c r="A46" s="4" t="s">
        <v>1480</v>
      </c>
      <c r="B46" s="5" t="s">
        <v>1481</v>
      </c>
      <c r="C46" s="5" t="s">
        <v>30</v>
      </c>
      <c r="D46" s="5" t="s">
        <v>19</v>
      </c>
      <c r="E46" s="9" t="s">
        <v>40</v>
      </c>
      <c r="F46" s="9">
        <v>2.63</v>
      </c>
      <c r="G46" s="5" t="s">
        <v>21</v>
      </c>
      <c r="H46" s="10">
        <v>5000</v>
      </c>
      <c r="I46" s="11">
        <v>15054186</v>
      </c>
      <c r="J46" s="11">
        <v>6000</v>
      </c>
      <c r="K46" s="11">
        <v>26.588000000000001</v>
      </c>
      <c r="L46" s="11">
        <v>96205416200</v>
      </c>
      <c r="M46" s="11">
        <f>VLOOKUP(A46,'[1]2023년만'!$A$2:$Q$1181,12,0)</f>
        <v>88193843700</v>
      </c>
      <c r="N46" s="11" t="b">
        <f>L46&gt;=M46</f>
        <v>1</v>
      </c>
      <c r="O46" s="11">
        <v>2.4</v>
      </c>
      <c r="P46" s="6">
        <v>3552787896000</v>
      </c>
      <c r="Q46" s="7">
        <v>25.53</v>
      </c>
      <c r="R46" s="7">
        <v>0.48</v>
      </c>
      <c r="S46" s="7">
        <v>9244</v>
      </c>
    </row>
    <row r="47" spans="1:19" hidden="1" x14ac:dyDescent="0.4">
      <c r="A47" s="4" t="s">
        <v>1480</v>
      </c>
      <c r="B47" s="5" t="s">
        <v>1481</v>
      </c>
      <c r="C47" s="5" t="s">
        <v>24</v>
      </c>
      <c r="D47" s="5" t="s">
        <v>19</v>
      </c>
      <c r="E47" s="9" t="s">
        <v>40</v>
      </c>
      <c r="F47" s="9">
        <v>1.7</v>
      </c>
      <c r="G47" s="5" t="s">
        <v>21</v>
      </c>
      <c r="H47" s="10">
        <v>5000</v>
      </c>
      <c r="I47" s="11">
        <v>15054186</v>
      </c>
      <c r="J47" s="11">
        <v>5500</v>
      </c>
      <c r="K47" s="11">
        <v>15.763999999999999</v>
      </c>
      <c r="L47" s="11">
        <v>88193843700</v>
      </c>
      <c r="M47" s="11">
        <f>VLOOKUP(A47,'[1]2023년만'!$A$2:$Q$1181,12,0)</f>
        <v>88193843700</v>
      </c>
      <c r="N47" s="11"/>
      <c r="O47" s="11">
        <v>1.8</v>
      </c>
      <c r="P47" s="6">
        <v>3552787896000</v>
      </c>
      <c r="Q47" s="7">
        <v>25.53</v>
      </c>
      <c r="R47" s="7">
        <v>0.48</v>
      </c>
      <c r="S47" s="7">
        <v>9244</v>
      </c>
    </row>
    <row r="48" spans="1:19" hidden="1" x14ac:dyDescent="0.4">
      <c r="A48" s="4" t="s">
        <v>1480</v>
      </c>
      <c r="B48" s="5" t="s">
        <v>1481</v>
      </c>
      <c r="C48" s="5" t="s">
        <v>18</v>
      </c>
      <c r="D48" s="5" t="s">
        <v>19</v>
      </c>
      <c r="E48" s="9" t="s">
        <v>40</v>
      </c>
      <c r="F48" s="9">
        <v>1.43</v>
      </c>
      <c r="G48" s="5" t="s">
        <v>21</v>
      </c>
      <c r="H48" s="10">
        <v>5000</v>
      </c>
      <c r="I48" s="11">
        <v>15054186</v>
      </c>
      <c r="J48" s="11">
        <v>5500</v>
      </c>
      <c r="K48" s="11">
        <v>10.988</v>
      </c>
      <c r="L48" s="11">
        <v>88193843700</v>
      </c>
      <c r="M48" s="11">
        <f>VLOOKUP(A48,'[1]2023년만'!$A$2:$Q$1181,12,0)</f>
        <v>88193843700</v>
      </c>
      <c r="N48" s="11"/>
      <c r="O48" s="11">
        <v>1.4</v>
      </c>
      <c r="P48" s="6">
        <v>3552787896000</v>
      </c>
      <c r="Q48" s="7">
        <v>25.53</v>
      </c>
      <c r="R48" s="7">
        <v>0.48</v>
      </c>
      <c r="S48" s="7">
        <v>9244</v>
      </c>
    </row>
    <row r="49" spans="1:19" hidden="1" x14ac:dyDescent="0.4">
      <c r="A49" s="7" t="s">
        <v>1480</v>
      </c>
      <c r="B49" s="12" t="s">
        <v>1481</v>
      </c>
      <c r="C49" s="12" t="s">
        <v>2933</v>
      </c>
      <c r="D49" s="12" t="s">
        <v>19</v>
      </c>
      <c r="E49" s="12" t="s">
        <v>40</v>
      </c>
      <c r="F49" s="12">
        <v>1.34</v>
      </c>
      <c r="G49" s="12" t="s">
        <v>21</v>
      </c>
      <c r="H49" s="12">
        <v>5000</v>
      </c>
      <c r="I49" s="6">
        <v>15054186</v>
      </c>
      <c r="J49" s="6">
        <v>5000</v>
      </c>
      <c r="K49" s="6">
        <v>8.9849999999999994</v>
      </c>
      <c r="L49" s="6">
        <v>80182250200</v>
      </c>
      <c r="M49" s="11">
        <f>VLOOKUP(A49,'[1]2023년만'!$A$2:$Q$1181,12,0)</f>
        <v>88193843700</v>
      </c>
      <c r="N49" s="11"/>
      <c r="O49" s="6">
        <v>1.3</v>
      </c>
      <c r="P49" s="6">
        <v>3552787896000</v>
      </c>
      <c r="Q49" s="7">
        <v>25.53</v>
      </c>
      <c r="R49" s="7">
        <v>0.48</v>
      </c>
      <c r="S49" s="7">
        <v>9244</v>
      </c>
    </row>
    <row r="50" spans="1:19" hidden="1" x14ac:dyDescent="0.4">
      <c r="A50" s="4" t="s">
        <v>1835</v>
      </c>
      <c r="B50" s="5" t="s">
        <v>1836</v>
      </c>
      <c r="C50" s="5" t="s">
        <v>30</v>
      </c>
      <c r="D50" s="5" t="s">
        <v>19</v>
      </c>
      <c r="E50" s="9" t="s">
        <v>69</v>
      </c>
      <c r="F50" s="9">
        <v>0.93</v>
      </c>
      <c r="G50" s="5" t="s">
        <v>21</v>
      </c>
      <c r="H50" s="10">
        <v>1000</v>
      </c>
      <c r="I50" s="11">
        <v>11871586</v>
      </c>
      <c r="J50" s="11">
        <v>450</v>
      </c>
      <c r="K50" s="11">
        <v>19.494</v>
      </c>
      <c r="L50" s="11">
        <v>5342213700</v>
      </c>
      <c r="M50" s="11">
        <f>VLOOKUP(A50,'[1]2023년만'!$A$2:$Q$1181,12,0)</f>
        <v>5342213700</v>
      </c>
      <c r="N50" s="11" t="b">
        <f>L50&gt;=M50</f>
        <v>1</v>
      </c>
      <c r="O50" s="11">
        <v>2.2000000000000002</v>
      </c>
      <c r="P50" s="6">
        <v>354960421400</v>
      </c>
      <c r="Q50" s="7">
        <v>13.69</v>
      </c>
      <c r="R50" s="7">
        <v>0.85</v>
      </c>
      <c r="S50" s="7">
        <v>2184</v>
      </c>
    </row>
    <row r="51" spans="1:19" hidden="1" x14ac:dyDescent="0.4">
      <c r="A51" s="4" t="s">
        <v>1835</v>
      </c>
      <c r="B51" s="5" t="s">
        <v>1836</v>
      </c>
      <c r="C51" s="5" t="s">
        <v>24</v>
      </c>
      <c r="D51" s="5" t="s">
        <v>19</v>
      </c>
      <c r="E51" s="9" t="s">
        <v>69</v>
      </c>
      <c r="F51" s="9">
        <v>0.63</v>
      </c>
      <c r="G51" s="5" t="s">
        <v>21</v>
      </c>
      <c r="H51" s="10">
        <v>1000</v>
      </c>
      <c r="I51" s="11">
        <v>11871586</v>
      </c>
      <c r="J51" s="11">
        <v>450</v>
      </c>
      <c r="K51" s="11">
        <v>8.9480000000000004</v>
      </c>
      <c r="L51" s="11">
        <v>5342213700</v>
      </c>
      <c r="M51" s="11">
        <f>VLOOKUP(A51,'[1]2023년만'!$A$2:$Q$1181,12,0)</f>
        <v>5342213700</v>
      </c>
      <c r="N51" s="11"/>
      <c r="O51" s="11">
        <v>1.74</v>
      </c>
      <c r="P51" s="6">
        <v>354960421400</v>
      </c>
      <c r="Q51" s="7">
        <v>13.69</v>
      </c>
      <c r="R51" s="7">
        <v>0.85</v>
      </c>
      <c r="S51" s="7">
        <v>2184</v>
      </c>
    </row>
    <row r="52" spans="1:19" hidden="1" x14ac:dyDescent="0.4">
      <c r="A52" s="4" t="s">
        <v>1835</v>
      </c>
      <c r="B52" s="5" t="s">
        <v>1836</v>
      </c>
      <c r="C52" s="5" t="s">
        <v>18</v>
      </c>
      <c r="D52" s="5" t="s">
        <v>19</v>
      </c>
      <c r="E52" s="9" t="s">
        <v>69</v>
      </c>
      <c r="F52" s="9">
        <v>0.81</v>
      </c>
      <c r="G52" s="5" t="s">
        <v>21</v>
      </c>
      <c r="H52" s="10">
        <v>1000</v>
      </c>
      <c r="I52" s="11">
        <v>11871586</v>
      </c>
      <c r="J52" s="11">
        <v>350</v>
      </c>
      <c r="K52" s="11">
        <v>7.9530000000000003</v>
      </c>
      <c r="L52" s="11">
        <v>4155055100</v>
      </c>
      <c r="M52" s="11">
        <f>VLOOKUP(A52,'[1]2023년만'!$A$2:$Q$1181,12,0)</f>
        <v>5342213700</v>
      </c>
      <c r="N52" s="11"/>
      <c r="O52" s="11">
        <v>1.05</v>
      </c>
      <c r="P52" s="6">
        <v>354960421400</v>
      </c>
      <c r="Q52" s="7">
        <v>13.69</v>
      </c>
      <c r="R52" s="7">
        <v>0.85</v>
      </c>
      <c r="S52" s="7">
        <v>2184</v>
      </c>
    </row>
    <row r="53" spans="1:19" hidden="1" x14ac:dyDescent="0.4">
      <c r="A53" s="7" t="s">
        <v>1835</v>
      </c>
      <c r="B53" s="12" t="s">
        <v>1836</v>
      </c>
      <c r="C53" s="12" t="s">
        <v>2933</v>
      </c>
      <c r="D53" s="12" t="s">
        <v>19</v>
      </c>
      <c r="E53" s="12" t="s">
        <v>69</v>
      </c>
      <c r="F53" s="12">
        <v>0.36</v>
      </c>
      <c r="G53" s="12" t="s">
        <v>21</v>
      </c>
      <c r="H53" s="12">
        <v>1000</v>
      </c>
      <c r="I53" s="6">
        <v>11871586</v>
      </c>
      <c r="J53" s="6">
        <v>300</v>
      </c>
      <c r="K53" s="6">
        <v>11.45</v>
      </c>
      <c r="L53" s="6">
        <v>3561475800</v>
      </c>
      <c r="M53" s="11">
        <f>VLOOKUP(A53,'[1]2023년만'!$A$2:$Q$1181,12,0)</f>
        <v>5342213700</v>
      </c>
      <c r="N53" s="11"/>
      <c r="O53" s="6">
        <v>1.04</v>
      </c>
      <c r="P53" s="6">
        <v>354960421400</v>
      </c>
      <c r="Q53" s="7">
        <v>13.69</v>
      </c>
      <c r="R53" s="7">
        <v>0.85</v>
      </c>
      <c r="S53" s="7">
        <v>2184</v>
      </c>
    </row>
    <row r="54" spans="1:19" hidden="1" x14ac:dyDescent="0.4">
      <c r="A54" s="4" t="s">
        <v>2669</v>
      </c>
      <c r="B54" s="5" t="s">
        <v>2670</v>
      </c>
      <c r="C54" s="5" t="s">
        <v>18</v>
      </c>
      <c r="D54" s="5" t="s">
        <v>19</v>
      </c>
      <c r="E54" s="9" t="s">
        <v>66</v>
      </c>
      <c r="F54" s="9">
        <v>4.37</v>
      </c>
      <c r="G54" s="5" t="s">
        <v>21</v>
      </c>
      <c r="H54" s="10">
        <v>5000</v>
      </c>
      <c r="I54" s="11">
        <v>1154482</v>
      </c>
      <c r="J54" s="11">
        <v>500</v>
      </c>
      <c r="K54" s="11">
        <v>2.972</v>
      </c>
      <c r="L54" s="11">
        <v>558310500</v>
      </c>
      <c r="M54" s="11">
        <f>VLOOKUP(A54,'[1]2023년만'!$A$2:$Q$1181,12,0)</f>
        <v>538552000</v>
      </c>
      <c r="N54" s="11"/>
      <c r="O54" s="11">
        <v>0.8</v>
      </c>
      <c r="P54" s="6">
        <v>97900073600</v>
      </c>
      <c r="Q54" s="7">
        <v>2.88</v>
      </c>
      <c r="R54" s="7">
        <v>0.28000000000000003</v>
      </c>
      <c r="S54" s="7">
        <v>29452</v>
      </c>
    </row>
    <row r="55" spans="1:19" hidden="1" x14ac:dyDescent="0.4">
      <c r="A55" s="4" t="s">
        <v>2669</v>
      </c>
      <c r="B55" s="5" t="s">
        <v>2670</v>
      </c>
      <c r="C55" s="5" t="s">
        <v>24</v>
      </c>
      <c r="D55" s="5" t="s">
        <v>19</v>
      </c>
      <c r="E55" s="9" t="s">
        <v>66</v>
      </c>
      <c r="F55" s="9">
        <v>3.86</v>
      </c>
      <c r="G55" s="5" t="s">
        <v>21</v>
      </c>
      <c r="H55" s="10">
        <v>5000</v>
      </c>
      <c r="I55" s="11">
        <v>1154482</v>
      </c>
      <c r="J55" s="11">
        <v>500</v>
      </c>
      <c r="K55" s="11">
        <v>2.4319999999999999</v>
      </c>
      <c r="L55" s="11">
        <v>538552000</v>
      </c>
      <c r="M55" s="11">
        <f>VLOOKUP(A55,'[1]2023년만'!$A$2:$Q$1181,12,0)</f>
        <v>538552000</v>
      </c>
      <c r="N55" s="11"/>
      <c r="O55" s="11">
        <v>0.8</v>
      </c>
      <c r="P55" s="6">
        <v>97900073600</v>
      </c>
      <c r="Q55" s="7">
        <v>2.88</v>
      </c>
      <c r="R55" s="7">
        <v>0.28000000000000003</v>
      </c>
      <c r="S55" s="7">
        <v>29452</v>
      </c>
    </row>
    <row r="56" spans="1:19" hidden="1" x14ac:dyDescent="0.4">
      <c r="A56" s="4" t="s">
        <v>2669</v>
      </c>
      <c r="B56" s="5" t="s">
        <v>2670</v>
      </c>
      <c r="C56" s="5" t="s">
        <v>30</v>
      </c>
      <c r="D56" s="5" t="s">
        <v>19</v>
      </c>
      <c r="E56" s="9" t="s">
        <v>66</v>
      </c>
      <c r="F56" s="9">
        <v>3.55</v>
      </c>
      <c r="G56" s="5" t="s">
        <v>21</v>
      </c>
      <c r="H56" s="10">
        <v>5000</v>
      </c>
      <c r="I56" s="11">
        <v>1154482</v>
      </c>
      <c r="J56" s="11">
        <v>500</v>
      </c>
      <c r="K56" s="11">
        <v>1.361</v>
      </c>
      <c r="L56" s="11">
        <v>515077000</v>
      </c>
      <c r="M56" s="11">
        <f>VLOOKUP(A56,'[1]2023년만'!$A$2:$Q$1181,12,0)</f>
        <v>538552000</v>
      </c>
      <c r="N56" s="11" t="b">
        <f>L56&gt;=M56</f>
        <v>0</v>
      </c>
      <c r="O56" s="11">
        <v>0.7</v>
      </c>
      <c r="P56" s="6">
        <v>97900073600</v>
      </c>
      <c r="Q56" s="7">
        <v>2.88</v>
      </c>
      <c r="R56" s="7">
        <v>0.28000000000000003</v>
      </c>
      <c r="S56" s="7">
        <v>29452</v>
      </c>
    </row>
    <row r="57" spans="1:19" hidden="1" x14ac:dyDescent="0.4">
      <c r="A57" s="7" t="s">
        <v>2669</v>
      </c>
      <c r="B57" s="12" t="s">
        <v>2670</v>
      </c>
      <c r="C57" s="12" t="s">
        <v>2933</v>
      </c>
      <c r="D57" s="12" t="s">
        <v>19</v>
      </c>
      <c r="E57" s="12" t="s">
        <v>66</v>
      </c>
      <c r="F57" s="12">
        <v>2.61</v>
      </c>
      <c r="G57" s="12" t="s">
        <v>21</v>
      </c>
      <c r="H57" s="12">
        <v>5000</v>
      </c>
      <c r="I57" s="6">
        <v>1154482</v>
      </c>
      <c r="J57" s="6">
        <v>500</v>
      </c>
      <c r="K57" s="6">
        <v>2.6960000000000002</v>
      </c>
      <c r="L57" s="6">
        <v>567910500</v>
      </c>
      <c r="M57" s="11">
        <f>VLOOKUP(A57,'[1]2023년만'!$A$2:$Q$1181,12,0)</f>
        <v>538552000</v>
      </c>
      <c r="N57" s="11"/>
      <c r="O57" s="6">
        <v>0.8</v>
      </c>
      <c r="P57" s="6">
        <v>97900073600</v>
      </c>
      <c r="Q57" s="7">
        <v>2.88</v>
      </c>
      <c r="R57" s="7">
        <v>0.28000000000000003</v>
      </c>
      <c r="S57" s="7">
        <v>29452</v>
      </c>
    </row>
    <row r="58" spans="1:19" hidden="1" x14ac:dyDescent="0.4">
      <c r="A58" s="4" t="s">
        <v>1405</v>
      </c>
      <c r="B58" s="5" t="s">
        <v>1406</v>
      </c>
      <c r="C58" s="5" t="s">
        <v>18</v>
      </c>
      <c r="D58" s="5" t="s">
        <v>19</v>
      </c>
      <c r="E58" s="9" t="s">
        <v>836</v>
      </c>
      <c r="F58" s="9">
        <v>3.72</v>
      </c>
      <c r="G58" s="5" t="s">
        <v>21</v>
      </c>
      <c r="H58" s="9">
        <v>500</v>
      </c>
      <c r="I58" s="11">
        <v>70800000</v>
      </c>
      <c r="J58" s="11">
        <v>4600</v>
      </c>
      <c r="K58" s="11">
        <v>27.954999999999998</v>
      </c>
      <c r="L58" s="11">
        <v>276199957400</v>
      </c>
      <c r="M58" s="11">
        <f>VLOOKUP(A58,'[1]2023년만'!$A$2:$Q$1181,12,0)</f>
        <v>318230385700</v>
      </c>
      <c r="N58" s="11"/>
      <c r="O58" s="11">
        <v>6.8</v>
      </c>
      <c r="P58" s="6">
        <v>9126120000000</v>
      </c>
      <c r="Q58" s="7">
        <v>4.18</v>
      </c>
      <c r="R58" s="7">
        <v>0.83</v>
      </c>
      <c r="S58" s="7">
        <v>30838</v>
      </c>
    </row>
    <row r="59" spans="1:19" hidden="1" x14ac:dyDescent="0.4">
      <c r="A59" s="4" t="s">
        <v>1405</v>
      </c>
      <c r="B59" s="5" t="s">
        <v>1406</v>
      </c>
      <c r="C59" s="5" t="s">
        <v>30</v>
      </c>
      <c r="D59" s="5" t="s">
        <v>19</v>
      </c>
      <c r="E59" s="9" t="s">
        <v>836</v>
      </c>
      <c r="F59" s="9">
        <v>3.95</v>
      </c>
      <c r="G59" s="5" t="s">
        <v>21</v>
      </c>
      <c r="H59" s="9">
        <v>500</v>
      </c>
      <c r="I59" s="11">
        <v>70800000</v>
      </c>
      <c r="J59" s="11">
        <v>6800</v>
      </c>
      <c r="K59" s="11">
        <v>22.032</v>
      </c>
      <c r="L59" s="11">
        <v>408295589200</v>
      </c>
      <c r="M59" s="11">
        <f>VLOOKUP(A59,'[1]2023년만'!$A$2:$Q$1181,12,0)</f>
        <v>318230385700</v>
      </c>
      <c r="N59" s="11" t="b">
        <f>L59&gt;=M59</f>
        <v>1</v>
      </c>
      <c r="O59" s="11">
        <v>7</v>
      </c>
      <c r="P59" s="6">
        <v>9126120000000</v>
      </c>
      <c r="Q59" s="7">
        <v>4.18</v>
      </c>
      <c r="R59" s="7">
        <v>0.83</v>
      </c>
      <c r="S59" s="7">
        <v>30838</v>
      </c>
    </row>
    <row r="60" spans="1:19" hidden="1" x14ac:dyDescent="0.4">
      <c r="A60" s="4" t="s">
        <v>1405</v>
      </c>
      <c r="B60" s="5" t="s">
        <v>1406</v>
      </c>
      <c r="C60" s="5" t="s">
        <v>24</v>
      </c>
      <c r="D60" s="5" t="s">
        <v>19</v>
      </c>
      <c r="E60" s="9" t="s">
        <v>836</v>
      </c>
      <c r="F60" s="9">
        <v>3.78</v>
      </c>
      <c r="G60" s="5" t="s">
        <v>21</v>
      </c>
      <c r="H60" s="9">
        <v>500</v>
      </c>
      <c r="I60" s="11">
        <v>70800000</v>
      </c>
      <c r="J60" s="11">
        <v>5300</v>
      </c>
      <c r="K60" s="11">
        <v>18.263999999999999</v>
      </c>
      <c r="L60" s="11">
        <v>318230385700</v>
      </c>
      <c r="M60" s="11">
        <f>VLOOKUP(A60,'[1]2023년만'!$A$2:$Q$1181,12,0)</f>
        <v>318230385700</v>
      </c>
      <c r="N60" s="11"/>
      <c r="O60" s="11">
        <v>5.6</v>
      </c>
      <c r="P60" s="6">
        <v>9126120000000</v>
      </c>
      <c r="Q60" s="7">
        <v>4.18</v>
      </c>
      <c r="R60" s="7">
        <v>0.83</v>
      </c>
      <c r="S60" s="7">
        <v>30838</v>
      </c>
    </row>
    <row r="61" spans="1:19" hidden="1" x14ac:dyDescent="0.4">
      <c r="A61" s="7" t="s">
        <v>1405</v>
      </c>
      <c r="B61" s="12" t="s">
        <v>1406</v>
      </c>
      <c r="C61" s="12" t="s">
        <v>2933</v>
      </c>
      <c r="D61" s="12" t="s">
        <v>19</v>
      </c>
      <c r="E61" s="12" t="s">
        <v>836</v>
      </c>
      <c r="F61" s="12">
        <v>3.28</v>
      </c>
      <c r="G61" s="12" t="s">
        <v>21</v>
      </c>
      <c r="H61" s="12">
        <v>500</v>
      </c>
      <c r="I61" s="6">
        <v>70800000</v>
      </c>
      <c r="J61" s="6">
        <v>3500</v>
      </c>
      <c r="K61" s="6">
        <v>24.074999999999999</v>
      </c>
      <c r="L61" s="6">
        <v>210152141500</v>
      </c>
      <c r="M61" s="11">
        <f>VLOOKUP(A61,'[1]2023년만'!$A$2:$Q$1181,12,0)</f>
        <v>318230385700</v>
      </c>
      <c r="N61" s="11"/>
      <c r="O61" s="6">
        <v>6</v>
      </c>
      <c r="P61" s="6">
        <v>9126120000000</v>
      </c>
      <c r="Q61" s="7">
        <v>4.18</v>
      </c>
      <c r="R61" s="7">
        <v>0.83</v>
      </c>
      <c r="S61" s="7">
        <v>30838</v>
      </c>
    </row>
    <row r="62" spans="1:19" hidden="1" x14ac:dyDescent="0.4">
      <c r="A62" s="4" t="s">
        <v>576</v>
      </c>
      <c r="B62" s="5" t="s">
        <v>577</v>
      </c>
      <c r="C62" s="5" t="s">
        <v>24</v>
      </c>
      <c r="D62" s="5" t="s">
        <v>19</v>
      </c>
      <c r="E62" s="9" t="s">
        <v>247</v>
      </c>
      <c r="F62" s="9">
        <v>3.7</v>
      </c>
      <c r="G62" s="5" t="s">
        <v>21</v>
      </c>
      <c r="H62" s="10">
        <v>5000</v>
      </c>
      <c r="I62" s="11">
        <v>42446389</v>
      </c>
      <c r="J62" s="11">
        <v>200</v>
      </c>
      <c r="K62" s="11">
        <v>65.111000000000004</v>
      </c>
      <c r="L62" s="11">
        <v>8155777800</v>
      </c>
      <c r="M62" s="11">
        <f>VLOOKUP(A62,'[1]2023년만'!$A$2:$Q$1181,12,0)</f>
        <v>8155777800</v>
      </c>
      <c r="N62" s="11"/>
      <c r="O62" s="11">
        <v>4.5</v>
      </c>
      <c r="P62" s="6">
        <v>378197325990</v>
      </c>
      <c r="Q62" s="7">
        <v>7.23</v>
      </c>
      <c r="R62" s="7">
        <v>0.35</v>
      </c>
      <c r="S62" s="7">
        <v>1233</v>
      </c>
    </row>
    <row r="63" spans="1:19" hidden="1" x14ac:dyDescent="0.4">
      <c r="A63" s="4" t="s">
        <v>576</v>
      </c>
      <c r="B63" s="5" t="s">
        <v>577</v>
      </c>
      <c r="C63" s="5" t="s">
        <v>18</v>
      </c>
      <c r="D63" s="5" t="s">
        <v>19</v>
      </c>
      <c r="E63" s="9" t="s">
        <v>247</v>
      </c>
      <c r="F63" s="9">
        <v>6.19</v>
      </c>
      <c r="G63" s="5" t="s">
        <v>21</v>
      </c>
      <c r="H63" s="10">
        <v>5000</v>
      </c>
      <c r="I63" s="11">
        <v>42446389</v>
      </c>
      <c r="J63" s="11">
        <v>170</v>
      </c>
      <c r="K63" s="11">
        <v>64.367999999999995</v>
      </c>
      <c r="L63" s="11">
        <v>6932411130</v>
      </c>
      <c r="M63" s="11">
        <f>VLOOKUP(A63,'[1]2023년만'!$A$2:$Q$1181,12,0)</f>
        <v>8155777800</v>
      </c>
      <c r="N63" s="11"/>
      <c r="O63" s="11">
        <v>3.7</v>
      </c>
      <c r="P63" s="6">
        <v>378197325990</v>
      </c>
      <c r="Q63" s="7">
        <v>7.23</v>
      </c>
      <c r="R63" s="7">
        <v>0.35</v>
      </c>
      <c r="S63" s="7">
        <v>1233</v>
      </c>
    </row>
    <row r="64" spans="1:19" hidden="1" x14ac:dyDescent="0.4">
      <c r="A64" s="4" t="s">
        <v>576</v>
      </c>
      <c r="B64" s="5" t="s">
        <v>577</v>
      </c>
      <c r="C64" s="5" t="s">
        <v>30</v>
      </c>
      <c r="D64" s="5" t="s">
        <v>19</v>
      </c>
      <c r="E64" s="9" t="s">
        <v>247</v>
      </c>
      <c r="F64" s="9">
        <v>3.56</v>
      </c>
      <c r="G64" s="5" t="s">
        <v>21</v>
      </c>
      <c r="H64" s="10">
        <v>5000</v>
      </c>
      <c r="I64" s="11">
        <v>42446389</v>
      </c>
      <c r="J64" s="11">
        <v>400</v>
      </c>
      <c r="K64" s="11">
        <v>30.321000000000002</v>
      </c>
      <c r="L64" s="11">
        <v>16051555600</v>
      </c>
      <c r="M64" s="11">
        <f>VLOOKUP(A64,'[1]2023년만'!$A$2:$Q$1181,12,0)</f>
        <v>8155777800</v>
      </c>
      <c r="N64" s="11" t="b">
        <f>L64&gt;=M64</f>
        <v>1</v>
      </c>
      <c r="O64" s="11">
        <v>6.9</v>
      </c>
      <c r="P64" s="6">
        <v>378197325990</v>
      </c>
      <c r="Q64" s="7">
        <v>7.23</v>
      </c>
      <c r="R64" s="7">
        <v>0.35</v>
      </c>
      <c r="S64" s="7">
        <v>1233</v>
      </c>
    </row>
    <row r="65" spans="1:19" hidden="1" x14ac:dyDescent="0.4">
      <c r="A65" s="7" t="s">
        <v>576</v>
      </c>
      <c r="B65" s="12" t="s">
        <v>577</v>
      </c>
      <c r="C65" s="12" t="s">
        <v>2933</v>
      </c>
      <c r="D65" s="12" t="s">
        <v>19</v>
      </c>
      <c r="E65" s="12" t="s">
        <v>247</v>
      </c>
      <c r="F65" s="12">
        <v>3.64</v>
      </c>
      <c r="G65" s="12" t="s">
        <v>21</v>
      </c>
      <c r="H65" s="12">
        <v>5000</v>
      </c>
      <c r="I65" s="6">
        <v>42446389</v>
      </c>
      <c r="J65" s="6">
        <v>500</v>
      </c>
      <c r="K65" s="6">
        <v>16.334</v>
      </c>
      <c r="L65" s="6">
        <v>20714444500</v>
      </c>
      <c r="M65" s="11">
        <f>VLOOKUP(A65,'[1]2023년만'!$A$2:$Q$1181,12,0)</f>
        <v>8155777800</v>
      </c>
      <c r="N65" s="11"/>
      <c r="O65" s="6">
        <v>7.4</v>
      </c>
      <c r="P65" s="6">
        <v>378197325990</v>
      </c>
      <c r="Q65" s="7">
        <v>7.23</v>
      </c>
      <c r="R65" s="7">
        <v>0.35</v>
      </c>
      <c r="S65" s="7">
        <v>1233</v>
      </c>
    </row>
    <row r="66" spans="1:19" hidden="1" x14ac:dyDescent="0.4">
      <c r="A66" s="4" t="s">
        <v>1683</v>
      </c>
      <c r="B66" s="5" t="s">
        <v>1684</v>
      </c>
      <c r="C66" s="5" t="s">
        <v>30</v>
      </c>
      <c r="D66" s="5" t="s">
        <v>19</v>
      </c>
      <c r="E66" s="9" t="s">
        <v>81</v>
      </c>
      <c r="F66" s="9">
        <v>1.59</v>
      </c>
      <c r="G66" s="5" t="s">
        <v>21</v>
      </c>
      <c r="H66" s="10">
        <v>5000</v>
      </c>
      <c r="I66" s="11">
        <v>44398588</v>
      </c>
      <c r="J66" s="11">
        <v>1230</v>
      </c>
      <c r="K66" s="11">
        <v>22.033000000000001</v>
      </c>
      <c r="L66" s="11">
        <v>50540816400</v>
      </c>
      <c r="M66" s="11">
        <f>VLOOKUP(A66,'[1]2023년만'!$A$2:$Q$1181,12,0)</f>
        <v>24233955840</v>
      </c>
      <c r="N66" s="11" t="b">
        <f>L66&gt;=M66</f>
        <v>1</v>
      </c>
      <c r="O66" s="11">
        <v>2.72</v>
      </c>
      <c r="P66" s="6">
        <v>2068974200800</v>
      </c>
      <c r="Q66" s="7">
        <v>8.44</v>
      </c>
      <c r="R66" s="7">
        <v>0.99</v>
      </c>
      <c r="S66" s="7">
        <v>5520</v>
      </c>
    </row>
    <row r="67" spans="1:19" hidden="1" x14ac:dyDescent="0.4">
      <c r="A67" s="4" t="s">
        <v>1683</v>
      </c>
      <c r="B67" s="5" t="s">
        <v>1684</v>
      </c>
      <c r="C67" s="5" t="s">
        <v>18</v>
      </c>
      <c r="D67" s="5" t="s">
        <v>19</v>
      </c>
      <c r="E67" s="9" t="s">
        <v>81</v>
      </c>
      <c r="F67" s="9">
        <v>1.8</v>
      </c>
      <c r="G67" s="5" t="s">
        <v>21</v>
      </c>
      <c r="H67" s="10">
        <v>5000</v>
      </c>
      <c r="I67" s="11">
        <v>44398588</v>
      </c>
      <c r="J67" s="11">
        <v>1300</v>
      </c>
      <c r="K67" s="11">
        <v>10.111000000000001</v>
      </c>
      <c r="L67" s="11">
        <v>56504612200</v>
      </c>
      <c r="M67" s="11">
        <f>VLOOKUP(A67,'[1]2023년만'!$A$2:$Q$1181,12,0)</f>
        <v>24233955840</v>
      </c>
      <c r="N67" s="11"/>
      <c r="O67" s="11">
        <v>3.32</v>
      </c>
      <c r="P67" s="6">
        <v>2068974200800</v>
      </c>
      <c r="Q67" s="7">
        <v>8.44</v>
      </c>
      <c r="R67" s="7">
        <v>0.99</v>
      </c>
      <c r="S67" s="7">
        <v>5520</v>
      </c>
    </row>
    <row r="68" spans="1:19" hidden="1" x14ac:dyDescent="0.4">
      <c r="A68" s="4" t="s">
        <v>1683</v>
      </c>
      <c r="B68" s="5" t="s">
        <v>1684</v>
      </c>
      <c r="C68" s="5" t="s">
        <v>24</v>
      </c>
      <c r="D68" s="5" t="s">
        <v>19</v>
      </c>
      <c r="E68" s="9" t="s">
        <v>81</v>
      </c>
      <c r="F68" s="9">
        <v>1.25</v>
      </c>
      <c r="G68" s="5" t="s">
        <v>21</v>
      </c>
      <c r="H68" s="10">
        <v>5000</v>
      </c>
      <c r="I68" s="11">
        <v>44398588</v>
      </c>
      <c r="J68" s="11">
        <v>580</v>
      </c>
      <c r="K68" s="11">
        <v>9.1739999999999995</v>
      </c>
      <c r="L68" s="11">
        <v>24233955840</v>
      </c>
      <c r="M68" s="11">
        <f>VLOOKUP(A68,'[1]2023년만'!$A$2:$Q$1181,12,0)</f>
        <v>24233955840</v>
      </c>
      <c r="N68" s="11"/>
      <c r="O68" s="11">
        <v>0.97</v>
      </c>
      <c r="P68" s="6">
        <v>2068974200800</v>
      </c>
      <c r="Q68" s="7">
        <v>8.44</v>
      </c>
      <c r="R68" s="7">
        <v>0.99</v>
      </c>
      <c r="S68" s="7">
        <v>5520</v>
      </c>
    </row>
    <row r="69" spans="1:19" hidden="1" x14ac:dyDescent="0.4">
      <c r="A69" s="7" t="s">
        <v>1683</v>
      </c>
      <c r="B69" s="12" t="s">
        <v>1684</v>
      </c>
      <c r="C69" s="12" t="s">
        <v>2933</v>
      </c>
      <c r="D69" s="12" t="s">
        <v>19</v>
      </c>
      <c r="E69" s="12" t="s">
        <v>81</v>
      </c>
      <c r="F69" s="12">
        <v>2.7</v>
      </c>
      <c r="G69" s="12" t="s">
        <v>21</v>
      </c>
      <c r="H69" s="12">
        <v>5000</v>
      </c>
      <c r="I69" s="6">
        <v>44398588</v>
      </c>
      <c r="J69" s="6">
        <v>450</v>
      </c>
      <c r="K69" s="6">
        <v>6.173</v>
      </c>
      <c r="L69" s="6">
        <v>19562638100</v>
      </c>
      <c r="M69" s="11">
        <f>VLOOKUP(A69,'[1]2023년만'!$A$2:$Q$1181,12,0)</f>
        <v>24233955840</v>
      </c>
      <c r="N69" s="11"/>
      <c r="O69" s="6">
        <v>0.63</v>
      </c>
      <c r="P69" s="6">
        <v>2068974200800</v>
      </c>
      <c r="Q69" s="7">
        <v>8.44</v>
      </c>
      <c r="R69" s="7">
        <v>0.99</v>
      </c>
      <c r="S69" s="7">
        <v>5520</v>
      </c>
    </row>
    <row r="70" spans="1:19" hidden="1" x14ac:dyDescent="0.4">
      <c r="A70" s="4" t="s">
        <v>703</v>
      </c>
      <c r="B70" s="5" t="s">
        <v>704</v>
      </c>
      <c r="C70" s="5" t="s">
        <v>18</v>
      </c>
      <c r="D70" s="5" t="s">
        <v>19</v>
      </c>
      <c r="E70" s="9" t="s">
        <v>37</v>
      </c>
      <c r="F70" s="9">
        <v>0.85</v>
      </c>
      <c r="G70" s="5" t="s">
        <v>21</v>
      </c>
      <c r="H70" s="9">
        <v>500</v>
      </c>
      <c r="I70" s="11">
        <v>11654512</v>
      </c>
      <c r="J70" s="11">
        <v>200</v>
      </c>
      <c r="K70" s="11">
        <v>9.8889999999999993</v>
      </c>
      <c r="L70" s="11">
        <v>2359732200</v>
      </c>
      <c r="M70" s="11" t="e">
        <f>VLOOKUP(A70,'[1]2023년만'!$A$2:$Q$1181,12,0)</f>
        <v>#N/A</v>
      </c>
      <c r="N70" s="11"/>
      <c r="O70" s="11">
        <v>3.4</v>
      </c>
      <c r="P70" s="6">
        <v>37978197600</v>
      </c>
      <c r="Q70" s="7">
        <v>16.329999999999998</v>
      </c>
      <c r="R70" s="7">
        <v>0.43</v>
      </c>
      <c r="S70" s="7">
        <v>147</v>
      </c>
    </row>
    <row r="71" spans="1:19" hidden="1" x14ac:dyDescent="0.4">
      <c r="A71" s="7" t="s">
        <v>703</v>
      </c>
      <c r="B71" s="12" t="s">
        <v>704</v>
      </c>
      <c r="C71" s="12" t="s">
        <v>2933</v>
      </c>
      <c r="D71" s="12" t="s">
        <v>19</v>
      </c>
      <c r="E71" s="12" t="s">
        <v>37</v>
      </c>
      <c r="F71" s="12">
        <v>0.36</v>
      </c>
      <c r="G71" s="12" t="s">
        <v>21</v>
      </c>
      <c r="H71" s="12">
        <v>500</v>
      </c>
      <c r="I71" s="6">
        <v>11433599</v>
      </c>
      <c r="J71" s="6">
        <v>200</v>
      </c>
      <c r="K71" s="6">
        <v>27.725000000000001</v>
      </c>
      <c r="L71" s="6">
        <v>2286753600</v>
      </c>
      <c r="M71" s="11" t="e">
        <f>VLOOKUP(A71,'[1]2023년만'!$A$2:$Q$1181,12,0)</f>
        <v>#N/A</v>
      </c>
      <c r="N71" s="11"/>
      <c r="O71" s="6">
        <v>3.4</v>
      </c>
      <c r="P71" s="6">
        <v>37978197600</v>
      </c>
      <c r="Q71" s="7">
        <v>16.329999999999998</v>
      </c>
      <c r="R71" s="7">
        <v>0.43</v>
      </c>
      <c r="S71" s="7">
        <v>147</v>
      </c>
    </row>
    <row r="72" spans="1:19" hidden="1" x14ac:dyDescent="0.4">
      <c r="A72" s="4" t="s">
        <v>703</v>
      </c>
      <c r="B72" s="5" t="s">
        <v>704</v>
      </c>
      <c r="C72" s="5" t="s">
        <v>30</v>
      </c>
      <c r="D72" s="5" t="s">
        <v>19</v>
      </c>
      <c r="E72" s="9" t="s">
        <v>37</v>
      </c>
      <c r="F72" s="9">
        <v>1.48</v>
      </c>
      <c r="G72" s="5" t="s">
        <v>21</v>
      </c>
      <c r="H72" s="9">
        <v>500</v>
      </c>
      <c r="I72" s="11">
        <v>15515138</v>
      </c>
      <c r="J72" s="11">
        <v>80</v>
      </c>
      <c r="K72" s="11">
        <v>53.988999999999997</v>
      </c>
      <c r="L72" s="11">
        <v>1241211040</v>
      </c>
      <c r="M72" s="11" t="e">
        <f>VLOOKUP(A72,'[1]2023년만'!$A$2:$Q$1181,12,0)</f>
        <v>#N/A</v>
      </c>
      <c r="N72" s="11" t="e">
        <f>L72&gt;=M72</f>
        <v>#N/A</v>
      </c>
      <c r="O72" s="11">
        <v>3.6</v>
      </c>
      <c r="P72" s="6">
        <v>37978197600</v>
      </c>
      <c r="Q72" s="7">
        <v>16.329999999999998</v>
      </c>
      <c r="R72" s="7">
        <v>0.43</v>
      </c>
      <c r="S72" s="7">
        <v>147</v>
      </c>
    </row>
    <row r="73" spans="1:19" hidden="1" x14ac:dyDescent="0.4">
      <c r="A73" s="4" t="s">
        <v>1520</v>
      </c>
      <c r="B73" s="5" t="s">
        <v>1521</v>
      </c>
      <c r="C73" s="5" t="s">
        <v>18</v>
      </c>
      <c r="D73" s="5" t="s">
        <v>19</v>
      </c>
      <c r="E73" s="9" t="s">
        <v>66</v>
      </c>
      <c r="F73" s="9">
        <v>4.37</v>
      </c>
      <c r="G73" s="5" t="s">
        <v>21</v>
      </c>
      <c r="H73" s="10">
        <v>5000</v>
      </c>
      <c r="I73" s="11">
        <v>20955884</v>
      </c>
      <c r="J73" s="11">
        <v>1000</v>
      </c>
      <c r="K73" s="11">
        <v>25.599</v>
      </c>
      <c r="L73" s="11">
        <v>22699007800</v>
      </c>
      <c r="M73" s="11">
        <f>VLOOKUP(A73,'[1]2023년만'!$A$2:$Q$1181,12,0)</f>
        <v>22699006800</v>
      </c>
      <c r="N73" s="11"/>
      <c r="O73" s="11">
        <v>1.6</v>
      </c>
      <c r="P73" s="6">
        <v>814136093400</v>
      </c>
      <c r="Q73" s="7">
        <v>9.84</v>
      </c>
      <c r="R73" s="7">
        <v>0.21</v>
      </c>
      <c r="S73" s="7">
        <v>3948</v>
      </c>
    </row>
    <row r="74" spans="1:19" hidden="1" x14ac:dyDescent="0.4">
      <c r="A74" s="4" t="s">
        <v>1520</v>
      </c>
      <c r="B74" s="5" t="s">
        <v>1521</v>
      </c>
      <c r="C74" s="5" t="s">
        <v>30</v>
      </c>
      <c r="D74" s="5" t="s">
        <v>19</v>
      </c>
      <c r="E74" s="9" t="s">
        <v>49</v>
      </c>
      <c r="F74" s="9">
        <v>1.64</v>
      </c>
      <c r="G74" s="5" t="s">
        <v>21</v>
      </c>
      <c r="H74" s="10">
        <v>5000</v>
      </c>
      <c r="I74" s="11">
        <v>20955884</v>
      </c>
      <c r="J74" s="11">
        <v>1000</v>
      </c>
      <c r="K74" s="11">
        <v>23.934000000000001</v>
      </c>
      <c r="L74" s="11">
        <v>22699006800</v>
      </c>
      <c r="M74" s="11">
        <f>VLOOKUP(A74,'[1]2023년만'!$A$2:$Q$1181,12,0)</f>
        <v>22699006800</v>
      </c>
      <c r="N74" s="11" t="b">
        <f>L74&gt;=M74</f>
        <v>1</v>
      </c>
      <c r="O74" s="11">
        <v>3</v>
      </c>
      <c r="P74" s="6">
        <v>814136093400</v>
      </c>
      <c r="Q74" s="7">
        <v>9.84</v>
      </c>
      <c r="R74" s="7">
        <v>0.21</v>
      </c>
      <c r="S74" s="7">
        <v>3948</v>
      </c>
    </row>
    <row r="75" spans="1:19" hidden="1" x14ac:dyDescent="0.4">
      <c r="A75" s="4" t="s">
        <v>1520</v>
      </c>
      <c r="B75" s="5" t="s">
        <v>1521</v>
      </c>
      <c r="C75" s="5" t="s">
        <v>24</v>
      </c>
      <c r="D75" s="5" t="s">
        <v>19</v>
      </c>
      <c r="E75" s="9" t="s">
        <v>49</v>
      </c>
      <c r="F75" s="9">
        <v>2.11</v>
      </c>
      <c r="G75" s="5" t="s">
        <v>21</v>
      </c>
      <c r="H75" s="10">
        <v>5000</v>
      </c>
      <c r="I75" s="11">
        <v>20955884</v>
      </c>
      <c r="J75" s="11">
        <v>1000</v>
      </c>
      <c r="K75" s="11">
        <v>-18.763000000000002</v>
      </c>
      <c r="L75" s="11">
        <v>22699006800</v>
      </c>
      <c r="M75" s="11">
        <f>VLOOKUP(A75,'[1]2023년만'!$A$2:$Q$1181,12,0)</f>
        <v>22699006800</v>
      </c>
      <c r="N75" s="11"/>
      <c r="O75" s="11">
        <v>1.9</v>
      </c>
      <c r="P75" s="6">
        <v>814136093400</v>
      </c>
      <c r="Q75" s="7">
        <v>9.84</v>
      </c>
      <c r="R75" s="7">
        <v>0.21</v>
      </c>
      <c r="S75" s="7">
        <v>3948</v>
      </c>
    </row>
    <row r="76" spans="1:19" hidden="1" x14ac:dyDescent="0.4">
      <c r="A76" s="7" t="s">
        <v>1520</v>
      </c>
      <c r="B76" s="12" t="s">
        <v>1521</v>
      </c>
      <c r="C76" s="12" t="s">
        <v>2933</v>
      </c>
      <c r="D76" s="12" t="s">
        <v>19</v>
      </c>
      <c r="E76" s="12" t="s">
        <v>66</v>
      </c>
      <c r="F76" s="12">
        <v>2.61</v>
      </c>
      <c r="G76" s="12" t="s">
        <v>21</v>
      </c>
      <c r="H76" s="12">
        <v>5000</v>
      </c>
      <c r="I76" s="6">
        <v>20955884</v>
      </c>
      <c r="J76" s="6">
        <v>1900</v>
      </c>
      <c r="K76" s="6">
        <v>4.92</v>
      </c>
      <c r="L76" s="6">
        <v>43052331400</v>
      </c>
      <c r="M76" s="11">
        <f>VLOOKUP(A76,'[1]2023년만'!$A$2:$Q$1181,12,0)</f>
        <v>22699006800</v>
      </c>
      <c r="N76" s="11"/>
      <c r="O76" s="6">
        <v>3</v>
      </c>
      <c r="P76" s="6">
        <v>814136093400</v>
      </c>
      <c r="Q76" s="7">
        <v>9.84</v>
      </c>
      <c r="R76" s="7">
        <v>0.21</v>
      </c>
      <c r="S76" s="7">
        <v>3948</v>
      </c>
    </row>
    <row r="77" spans="1:19" hidden="1" x14ac:dyDescent="0.4">
      <c r="A77" s="4" t="s">
        <v>2369</v>
      </c>
      <c r="B77" s="5" t="s">
        <v>2370</v>
      </c>
      <c r="C77" s="5" t="s">
        <v>30</v>
      </c>
      <c r="D77" s="5" t="s">
        <v>19</v>
      </c>
      <c r="E77" s="9" t="s">
        <v>416</v>
      </c>
      <c r="F77" s="9">
        <v>2.23</v>
      </c>
      <c r="G77" s="5" t="s">
        <v>21</v>
      </c>
      <c r="H77" s="10">
        <v>5000</v>
      </c>
      <c r="I77" s="11">
        <v>38693623</v>
      </c>
      <c r="J77" s="11">
        <v>540</v>
      </c>
      <c r="K77" s="11">
        <v>10.045999999999999</v>
      </c>
      <c r="L77" s="11">
        <v>23028146030</v>
      </c>
      <c r="M77" s="11">
        <f>VLOOKUP(A77,'[1]2023년만'!$A$2:$Q$1181,12,0)</f>
        <v>20181833650</v>
      </c>
      <c r="N77" s="11" t="b">
        <f>L77&gt;=M77</f>
        <v>1</v>
      </c>
      <c r="O77" s="11">
        <v>1.7</v>
      </c>
      <c r="P77" s="6">
        <v>1648348339800</v>
      </c>
      <c r="Q77" s="7">
        <v>7.87</v>
      </c>
      <c r="R77" s="7">
        <v>0.37</v>
      </c>
      <c r="S77" s="7">
        <v>5413</v>
      </c>
    </row>
    <row r="78" spans="1:19" hidden="1" x14ac:dyDescent="0.4">
      <c r="A78" s="4" t="s">
        <v>2369</v>
      </c>
      <c r="B78" s="5" t="s">
        <v>2370</v>
      </c>
      <c r="C78" s="5" t="s">
        <v>24</v>
      </c>
      <c r="D78" s="5" t="s">
        <v>19</v>
      </c>
      <c r="E78" s="9" t="s">
        <v>416</v>
      </c>
      <c r="F78" s="9">
        <v>2.89</v>
      </c>
      <c r="G78" s="5" t="s">
        <v>21</v>
      </c>
      <c r="H78" s="10">
        <v>5000</v>
      </c>
      <c r="I78" s="11">
        <v>38693623</v>
      </c>
      <c r="J78" s="11">
        <v>500</v>
      </c>
      <c r="K78" s="11">
        <v>9.9830000000000005</v>
      </c>
      <c r="L78" s="11">
        <v>20181833650</v>
      </c>
      <c r="M78" s="11">
        <f>VLOOKUP(A78,'[1]2023년만'!$A$2:$Q$1181,12,0)</f>
        <v>20181833650</v>
      </c>
      <c r="N78" s="11"/>
      <c r="O78" s="11">
        <v>1.4</v>
      </c>
      <c r="P78" s="6">
        <v>1648348339800</v>
      </c>
      <c r="Q78" s="7">
        <v>7.87</v>
      </c>
      <c r="R78" s="7">
        <v>0.37</v>
      </c>
      <c r="S78" s="7">
        <v>5413</v>
      </c>
    </row>
    <row r="79" spans="1:19" hidden="1" x14ac:dyDescent="0.4">
      <c r="A79" s="4" t="s">
        <v>2369</v>
      </c>
      <c r="B79" s="5" t="s">
        <v>2370</v>
      </c>
      <c r="C79" s="5" t="s">
        <v>18</v>
      </c>
      <c r="D79" s="5" t="s">
        <v>19</v>
      </c>
      <c r="E79" s="9" t="s">
        <v>416</v>
      </c>
      <c r="F79" s="9">
        <v>3.18</v>
      </c>
      <c r="G79" s="5" t="s">
        <v>21</v>
      </c>
      <c r="H79" s="10">
        <v>5000</v>
      </c>
      <c r="I79" s="11">
        <v>38693623</v>
      </c>
      <c r="J79" s="11">
        <v>1000</v>
      </c>
      <c r="K79" s="11">
        <v>9.798</v>
      </c>
      <c r="L79" s="11">
        <v>42282416750</v>
      </c>
      <c r="M79" s="11">
        <f>VLOOKUP(A79,'[1]2023년만'!$A$2:$Q$1181,12,0)</f>
        <v>20181833650</v>
      </c>
      <c r="N79" s="11"/>
      <c r="O79" s="11">
        <v>2.7</v>
      </c>
      <c r="P79" s="6">
        <v>1648348339800</v>
      </c>
      <c r="Q79" s="7">
        <v>7.87</v>
      </c>
      <c r="R79" s="7">
        <v>0.37</v>
      </c>
      <c r="S79" s="7">
        <v>5413</v>
      </c>
    </row>
    <row r="80" spans="1:19" hidden="1" x14ac:dyDescent="0.4">
      <c r="A80" s="7" t="s">
        <v>2369</v>
      </c>
      <c r="B80" s="12" t="s">
        <v>2370</v>
      </c>
      <c r="C80" s="12" t="s">
        <v>2933</v>
      </c>
      <c r="D80" s="12" t="s">
        <v>19</v>
      </c>
      <c r="E80" s="12" t="s">
        <v>416</v>
      </c>
      <c r="F80" s="12">
        <v>1.63</v>
      </c>
      <c r="G80" s="12" t="s">
        <v>21</v>
      </c>
      <c r="H80" s="12">
        <v>5000</v>
      </c>
      <c r="I80" s="6">
        <v>19358738</v>
      </c>
      <c r="J80" s="6">
        <v>2700</v>
      </c>
      <c r="K80" s="6">
        <v>9.1240000000000006</v>
      </c>
      <c r="L80" s="6">
        <v>58012054750</v>
      </c>
      <c r="M80" s="11">
        <f>VLOOKUP(A80,'[1]2023년만'!$A$2:$Q$1181,12,0)</f>
        <v>20181833650</v>
      </c>
      <c r="N80" s="11"/>
      <c r="O80" s="6">
        <v>2.2000000000000002</v>
      </c>
      <c r="P80" s="6">
        <v>1648348339800</v>
      </c>
      <c r="Q80" s="7">
        <v>7.87</v>
      </c>
      <c r="R80" s="7">
        <v>0.37</v>
      </c>
      <c r="S80" s="7">
        <v>5413</v>
      </c>
    </row>
    <row r="81" spans="1:19" hidden="1" x14ac:dyDescent="0.4">
      <c r="A81" s="4" t="s">
        <v>2415</v>
      </c>
      <c r="B81" s="5" t="s">
        <v>2416</v>
      </c>
      <c r="C81" s="5" t="s">
        <v>18</v>
      </c>
      <c r="D81" s="5" t="s">
        <v>19</v>
      </c>
      <c r="E81" s="9" t="s">
        <v>20</v>
      </c>
      <c r="F81" s="9">
        <v>0.77</v>
      </c>
      <c r="G81" s="5" t="s">
        <v>21</v>
      </c>
      <c r="H81" s="9">
        <v>500</v>
      </c>
      <c r="I81" s="11">
        <v>24573061</v>
      </c>
      <c r="J81" s="11">
        <v>125</v>
      </c>
      <c r="K81" s="11">
        <v>9.3989999999999991</v>
      </c>
      <c r="L81" s="11">
        <v>3054908000</v>
      </c>
      <c r="M81" s="11">
        <f>VLOOKUP(A81,'[1]2023년만'!$A$2:$Q$1181,12,0)</f>
        <v>2199533760</v>
      </c>
      <c r="N81" s="11"/>
      <c r="O81" s="11">
        <v>2</v>
      </c>
      <c r="P81" s="6">
        <v>149939488590</v>
      </c>
      <c r="Q81" s="7">
        <v>7.47</v>
      </c>
      <c r="R81" s="7">
        <v>0.43</v>
      </c>
      <c r="S81" s="7">
        <v>847</v>
      </c>
    </row>
    <row r="82" spans="1:19" hidden="1" x14ac:dyDescent="0.4">
      <c r="A82" s="4" t="s">
        <v>2415</v>
      </c>
      <c r="B82" s="5" t="s">
        <v>2416</v>
      </c>
      <c r="C82" s="5" t="s">
        <v>24</v>
      </c>
      <c r="D82" s="5" t="s">
        <v>19</v>
      </c>
      <c r="E82" s="9" t="s">
        <v>20</v>
      </c>
      <c r="F82" s="9">
        <v>0.49</v>
      </c>
      <c r="G82" s="5" t="s">
        <v>21</v>
      </c>
      <c r="H82" s="9">
        <v>500</v>
      </c>
      <c r="I82" s="11">
        <v>24573061</v>
      </c>
      <c r="J82" s="11">
        <v>90</v>
      </c>
      <c r="K82" s="11">
        <v>6.6289999999999996</v>
      </c>
      <c r="L82" s="11">
        <v>2199533760</v>
      </c>
      <c r="M82" s="11">
        <f>VLOOKUP(A82,'[1]2023년만'!$A$2:$Q$1181,12,0)</f>
        <v>2199533760</v>
      </c>
      <c r="N82" s="11"/>
      <c r="O82" s="11">
        <v>1.3</v>
      </c>
      <c r="P82" s="6">
        <v>149939488590</v>
      </c>
      <c r="Q82" s="7">
        <v>7.47</v>
      </c>
      <c r="R82" s="7">
        <v>0.43</v>
      </c>
      <c r="S82" s="7">
        <v>847</v>
      </c>
    </row>
    <row r="83" spans="1:19" hidden="1" x14ac:dyDescent="0.4">
      <c r="A83" s="4" t="s">
        <v>2415</v>
      </c>
      <c r="B83" s="5" t="s">
        <v>2416</v>
      </c>
      <c r="C83" s="5" t="s">
        <v>30</v>
      </c>
      <c r="D83" s="5" t="s">
        <v>19</v>
      </c>
      <c r="E83" s="9" t="s">
        <v>20</v>
      </c>
      <c r="F83" s="9">
        <v>0.68</v>
      </c>
      <c r="G83" s="5" t="s">
        <v>21</v>
      </c>
      <c r="H83" s="9">
        <v>500</v>
      </c>
      <c r="I83" s="11">
        <v>24573061</v>
      </c>
      <c r="J83" s="11">
        <v>100</v>
      </c>
      <c r="K83" s="11">
        <v>5.5990000000000002</v>
      </c>
      <c r="L83" s="11">
        <v>2257022400</v>
      </c>
      <c r="M83" s="11">
        <f>VLOOKUP(A83,'[1]2023년만'!$A$2:$Q$1181,12,0)</f>
        <v>2199533760</v>
      </c>
      <c r="N83" s="11" t="b">
        <f>L83&gt;=M83</f>
        <v>1</v>
      </c>
      <c r="O83" s="11">
        <v>1.61</v>
      </c>
      <c r="P83" s="6">
        <v>149939488590</v>
      </c>
      <c r="Q83" s="7">
        <v>7.47</v>
      </c>
      <c r="R83" s="7">
        <v>0.43</v>
      </c>
      <c r="S83" s="7">
        <v>847</v>
      </c>
    </row>
    <row r="84" spans="1:19" hidden="1" x14ac:dyDescent="0.4">
      <c r="A84" s="7" t="s">
        <v>2415</v>
      </c>
      <c r="B84" s="12" t="s">
        <v>2416</v>
      </c>
      <c r="C84" s="12" t="s">
        <v>2933</v>
      </c>
      <c r="D84" s="12" t="s">
        <v>19</v>
      </c>
      <c r="E84" s="12" t="s">
        <v>20</v>
      </c>
      <c r="F84" s="12">
        <v>0.53</v>
      </c>
      <c r="G84" s="12" t="s">
        <v>21</v>
      </c>
      <c r="H84" s="12">
        <v>500</v>
      </c>
      <c r="I84" s="6">
        <v>24573061</v>
      </c>
      <c r="J84" s="6">
        <v>100</v>
      </c>
      <c r="K84" s="6">
        <v>6.9409999999999998</v>
      </c>
      <c r="L84" s="6">
        <v>2443926400</v>
      </c>
      <c r="M84" s="11">
        <f>VLOOKUP(A84,'[1]2023년만'!$A$2:$Q$1181,12,0)</f>
        <v>2199533760</v>
      </c>
      <c r="N84" s="11"/>
      <c r="O84" s="6">
        <v>1.5</v>
      </c>
      <c r="P84" s="6">
        <v>149939488590</v>
      </c>
      <c r="Q84" s="7">
        <v>7.47</v>
      </c>
      <c r="R84" s="7">
        <v>0.43</v>
      </c>
      <c r="S84" s="7">
        <v>847</v>
      </c>
    </row>
    <row r="85" spans="1:19" hidden="1" x14ac:dyDescent="0.4">
      <c r="A85" s="4" t="s">
        <v>2007</v>
      </c>
      <c r="B85" s="5" t="s">
        <v>2008</v>
      </c>
      <c r="C85" s="5" t="s">
        <v>30</v>
      </c>
      <c r="D85" s="5" t="s">
        <v>19</v>
      </c>
      <c r="E85" s="9" t="s">
        <v>81</v>
      </c>
      <c r="F85" s="9">
        <v>1.59</v>
      </c>
      <c r="G85" s="5" t="s">
        <v>21</v>
      </c>
      <c r="H85" s="9">
        <v>100</v>
      </c>
      <c r="I85" s="11">
        <v>59065865</v>
      </c>
      <c r="J85" s="11">
        <v>1000</v>
      </c>
      <c r="K85" s="11">
        <v>16.265999999999998</v>
      </c>
      <c r="L85" s="11">
        <v>51762300000</v>
      </c>
      <c r="M85" s="11">
        <f>VLOOKUP(A85,'[1]2023년만'!$A$2:$Q$1181,12,0)</f>
        <v>25854375000</v>
      </c>
      <c r="N85" s="11" t="b">
        <f>L85&gt;=M85</f>
        <v>1</v>
      </c>
      <c r="O85" s="11">
        <v>4.5999999999999996</v>
      </c>
      <c r="P85" s="6">
        <v>1453994995250</v>
      </c>
      <c r="Q85" s="7">
        <v>3.99</v>
      </c>
      <c r="R85" s="7">
        <v>0.74</v>
      </c>
      <c r="S85" s="7">
        <v>6222</v>
      </c>
    </row>
    <row r="86" spans="1:19" hidden="1" x14ac:dyDescent="0.4">
      <c r="A86" s="4" t="s">
        <v>2007</v>
      </c>
      <c r="B86" s="5" t="s">
        <v>2008</v>
      </c>
      <c r="C86" s="5" t="s">
        <v>18</v>
      </c>
      <c r="D86" s="5" t="s">
        <v>19</v>
      </c>
      <c r="E86" s="9" t="s">
        <v>81</v>
      </c>
      <c r="F86" s="9">
        <v>1.8</v>
      </c>
      <c r="G86" s="5" t="s">
        <v>21</v>
      </c>
      <c r="H86" s="9">
        <v>500</v>
      </c>
      <c r="I86" s="11">
        <v>9994005</v>
      </c>
      <c r="J86" s="11">
        <v>2500</v>
      </c>
      <c r="K86" s="11">
        <v>11.651999999999999</v>
      </c>
      <c r="L86" s="11">
        <v>21545312500</v>
      </c>
      <c r="M86" s="11">
        <f>VLOOKUP(A86,'[1]2023년만'!$A$2:$Q$1181,12,0)</f>
        <v>25854375000</v>
      </c>
      <c r="N86" s="11"/>
      <c r="O86" s="11">
        <v>3.8</v>
      </c>
      <c r="P86" s="6">
        <v>1453994995250</v>
      </c>
      <c r="Q86" s="7">
        <v>3.99</v>
      </c>
      <c r="R86" s="7">
        <v>0.74</v>
      </c>
      <c r="S86" s="7">
        <v>6222</v>
      </c>
    </row>
    <row r="87" spans="1:19" hidden="1" x14ac:dyDescent="0.4">
      <c r="A87" s="4" t="s">
        <v>2007</v>
      </c>
      <c r="B87" s="5" t="s">
        <v>2008</v>
      </c>
      <c r="C87" s="5" t="s">
        <v>24</v>
      </c>
      <c r="D87" s="5" t="s">
        <v>19</v>
      </c>
      <c r="E87" s="9" t="s">
        <v>81</v>
      </c>
      <c r="F87" s="9">
        <v>1.25</v>
      </c>
      <c r="G87" s="5" t="s">
        <v>21</v>
      </c>
      <c r="H87" s="9">
        <v>500</v>
      </c>
      <c r="I87" s="11">
        <v>9994005</v>
      </c>
      <c r="J87" s="11">
        <v>3000</v>
      </c>
      <c r="K87" s="11">
        <v>9.1210000000000004</v>
      </c>
      <c r="L87" s="11">
        <v>25854375000</v>
      </c>
      <c r="M87" s="11">
        <f>VLOOKUP(A87,'[1]2023년만'!$A$2:$Q$1181,12,0)</f>
        <v>25854375000</v>
      </c>
      <c r="N87" s="11"/>
      <c r="O87" s="11">
        <v>3.5</v>
      </c>
      <c r="P87" s="6">
        <v>1453994995250</v>
      </c>
      <c r="Q87" s="7">
        <v>3.99</v>
      </c>
      <c r="R87" s="7">
        <v>0.74</v>
      </c>
      <c r="S87" s="7">
        <v>6222</v>
      </c>
    </row>
    <row r="88" spans="1:19" hidden="1" x14ac:dyDescent="0.4">
      <c r="A88" s="7" t="s">
        <v>2007</v>
      </c>
      <c r="B88" s="12" t="s">
        <v>2008</v>
      </c>
      <c r="C88" s="12" t="s">
        <v>2933</v>
      </c>
      <c r="D88" s="12" t="s">
        <v>19</v>
      </c>
      <c r="E88" s="12" t="s">
        <v>81</v>
      </c>
      <c r="F88" s="12">
        <v>2.7</v>
      </c>
      <c r="G88" s="12" t="s">
        <v>21</v>
      </c>
      <c r="H88" s="12">
        <v>500</v>
      </c>
      <c r="I88" s="6">
        <v>9994005</v>
      </c>
      <c r="J88" s="6">
        <v>2000</v>
      </c>
      <c r="K88" s="6">
        <v>20.259</v>
      </c>
      <c r="L88" s="6">
        <v>17236250000</v>
      </c>
      <c r="M88" s="11">
        <f>VLOOKUP(A88,'[1]2023년만'!$A$2:$Q$1181,12,0)</f>
        <v>25854375000</v>
      </c>
      <c r="N88" s="11"/>
      <c r="O88" s="6">
        <v>3.3</v>
      </c>
      <c r="P88" s="6">
        <v>1453994995250</v>
      </c>
      <c r="Q88" s="7">
        <v>3.99</v>
      </c>
      <c r="R88" s="7">
        <v>0.74</v>
      </c>
      <c r="S88" s="7">
        <v>6222</v>
      </c>
    </row>
    <row r="89" spans="1:19" hidden="1" x14ac:dyDescent="0.4">
      <c r="A89" s="4" t="s">
        <v>1693</v>
      </c>
      <c r="B89" s="5" t="s">
        <v>1694</v>
      </c>
      <c r="C89" s="5" t="s">
        <v>18</v>
      </c>
      <c r="D89" s="5" t="s">
        <v>19</v>
      </c>
      <c r="E89" s="9" t="s">
        <v>49</v>
      </c>
      <c r="F89" s="9">
        <v>2.41</v>
      </c>
      <c r="G89" s="5" t="s">
        <v>21</v>
      </c>
      <c r="H89" s="9">
        <v>500</v>
      </c>
      <c r="I89" s="11">
        <v>19930000</v>
      </c>
      <c r="J89" s="11">
        <v>40</v>
      </c>
      <c r="K89" s="11">
        <v>21.795000000000002</v>
      </c>
      <c r="L89" s="11">
        <v>770894560</v>
      </c>
      <c r="M89" s="11">
        <f>VLOOKUP(A89,'[1]2023년만'!$A$2:$Q$1181,12,0)</f>
        <v>1927236400</v>
      </c>
      <c r="N89" s="11"/>
      <c r="O89" s="11">
        <v>0.9</v>
      </c>
      <c r="P89" s="6">
        <v>104233900000</v>
      </c>
      <c r="Q89" s="7">
        <v>10.65</v>
      </c>
      <c r="R89" s="7">
        <v>0.25</v>
      </c>
      <c r="S89" s="7">
        <v>491</v>
      </c>
    </row>
    <row r="90" spans="1:19" hidden="1" x14ac:dyDescent="0.4">
      <c r="A90" s="4" t="s">
        <v>1693</v>
      </c>
      <c r="B90" s="5" t="s">
        <v>1694</v>
      </c>
      <c r="C90" s="5" t="s">
        <v>30</v>
      </c>
      <c r="D90" s="5" t="s">
        <v>19</v>
      </c>
      <c r="E90" s="9" t="s">
        <v>49</v>
      </c>
      <c r="F90" s="9">
        <v>1.64</v>
      </c>
      <c r="G90" s="5" t="s">
        <v>21</v>
      </c>
      <c r="H90" s="9">
        <v>500</v>
      </c>
      <c r="I90" s="11">
        <v>19930000</v>
      </c>
      <c r="J90" s="11">
        <v>100</v>
      </c>
      <c r="K90" s="11">
        <v>14.589</v>
      </c>
      <c r="L90" s="11">
        <v>1927236400</v>
      </c>
      <c r="M90" s="11">
        <f>VLOOKUP(A90,'[1]2023년만'!$A$2:$Q$1181,12,0)</f>
        <v>1927236400</v>
      </c>
      <c r="N90" s="11" t="b">
        <f>L90&gt;=M90</f>
        <v>1</v>
      </c>
      <c r="O90" s="11">
        <v>2.4</v>
      </c>
      <c r="P90" s="6">
        <v>104233900000</v>
      </c>
      <c r="Q90" s="7">
        <v>10.65</v>
      </c>
      <c r="R90" s="7">
        <v>0.25</v>
      </c>
      <c r="S90" s="7">
        <v>491</v>
      </c>
    </row>
    <row r="91" spans="1:19" hidden="1" x14ac:dyDescent="0.4">
      <c r="A91" s="4" t="s">
        <v>1693</v>
      </c>
      <c r="B91" s="5" t="s">
        <v>1694</v>
      </c>
      <c r="C91" s="5" t="s">
        <v>24</v>
      </c>
      <c r="D91" s="5" t="s">
        <v>19</v>
      </c>
      <c r="E91" s="9" t="s">
        <v>49</v>
      </c>
      <c r="F91" s="9">
        <v>2.11</v>
      </c>
      <c r="G91" s="5" t="s">
        <v>21</v>
      </c>
      <c r="H91" s="9">
        <v>500</v>
      </c>
      <c r="I91" s="11">
        <v>19930000</v>
      </c>
      <c r="J91" s="11">
        <v>100</v>
      </c>
      <c r="K91" s="11">
        <v>8.8179999999999996</v>
      </c>
      <c r="L91" s="11">
        <v>1927236400</v>
      </c>
      <c r="M91" s="11">
        <f>VLOOKUP(A91,'[1]2023년만'!$A$2:$Q$1181,12,0)</f>
        <v>1927236400</v>
      </c>
      <c r="N91" s="11"/>
      <c r="O91" s="11">
        <v>1.7</v>
      </c>
      <c r="P91" s="6">
        <v>104233900000</v>
      </c>
      <c r="Q91" s="7">
        <v>10.65</v>
      </c>
      <c r="R91" s="7">
        <v>0.25</v>
      </c>
      <c r="S91" s="7">
        <v>491</v>
      </c>
    </row>
    <row r="92" spans="1:19" hidden="1" x14ac:dyDescent="0.4">
      <c r="A92" s="7" t="s">
        <v>1693</v>
      </c>
      <c r="B92" s="12" t="s">
        <v>1694</v>
      </c>
      <c r="C92" s="12" t="s">
        <v>2933</v>
      </c>
      <c r="D92" s="12" t="s">
        <v>19</v>
      </c>
      <c r="E92" s="12" t="s">
        <v>49</v>
      </c>
      <c r="F92" s="12">
        <v>1.1000000000000001</v>
      </c>
      <c r="G92" s="12" t="s">
        <v>21</v>
      </c>
      <c r="H92" s="12">
        <v>500</v>
      </c>
      <c r="I92" s="6">
        <v>19930000</v>
      </c>
      <c r="J92" s="6">
        <v>30</v>
      </c>
      <c r="K92" s="6">
        <v>-20.670999999999999</v>
      </c>
      <c r="L92" s="6">
        <v>578170920</v>
      </c>
      <c r="M92" s="11">
        <f>VLOOKUP(A92,'[1]2023년만'!$A$2:$Q$1181,12,0)</f>
        <v>1927236400</v>
      </c>
      <c r="N92" s="11"/>
      <c r="O92" s="6">
        <v>0.5</v>
      </c>
      <c r="P92" s="6">
        <v>104233900000</v>
      </c>
      <c r="Q92" s="7">
        <v>10.65</v>
      </c>
      <c r="R92" s="7">
        <v>0.25</v>
      </c>
      <c r="S92" s="7">
        <v>491</v>
      </c>
    </row>
    <row r="93" spans="1:19" hidden="1" x14ac:dyDescent="0.4">
      <c r="A93" s="4" t="s">
        <v>2395</v>
      </c>
      <c r="B93" s="5" t="s">
        <v>2396</v>
      </c>
      <c r="C93" s="5" t="s">
        <v>30</v>
      </c>
      <c r="D93" s="5" t="s">
        <v>19</v>
      </c>
      <c r="E93" s="9" t="s">
        <v>66</v>
      </c>
      <c r="F93" s="9">
        <v>0.71</v>
      </c>
      <c r="G93" s="5" t="s">
        <v>21</v>
      </c>
      <c r="H93" s="9">
        <v>500</v>
      </c>
      <c r="I93" s="11">
        <v>27496125</v>
      </c>
      <c r="J93" s="11">
        <v>40</v>
      </c>
      <c r="K93" s="11">
        <v>9.7620000000000005</v>
      </c>
      <c r="L93" s="11">
        <v>1032158760</v>
      </c>
      <c r="M93" s="11">
        <f>VLOOKUP(A93,'[1]2023년만'!$A$2:$Q$1181,12,0)</f>
        <v>1071845000</v>
      </c>
      <c r="N93" s="11" t="b">
        <f>L93&gt;=M93</f>
        <v>0</v>
      </c>
      <c r="O93" s="11">
        <v>1.4</v>
      </c>
      <c r="P93" s="6">
        <v>168480000000</v>
      </c>
      <c r="Q93" s="7">
        <v>15.41</v>
      </c>
      <c r="R93" s="7">
        <v>1.45</v>
      </c>
      <c r="S93" s="7">
        <v>405</v>
      </c>
    </row>
    <row r="94" spans="1:19" hidden="1" x14ac:dyDescent="0.4">
      <c r="A94" s="4" t="s">
        <v>2395</v>
      </c>
      <c r="B94" s="5" t="s">
        <v>2396</v>
      </c>
      <c r="C94" s="5" t="s">
        <v>24</v>
      </c>
      <c r="D94" s="5" t="s">
        <v>19</v>
      </c>
      <c r="E94" s="9" t="s">
        <v>66</v>
      </c>
      <c r="F94" s="9">
        <v>0.34</v>
      </c>
      <c r="G94" s="5" t="s">
        <v>21</v>
      </c>
      <c r="H94" s="9">
        <v>500</v>
      </c>
      <c r="I94" s="11">
        <v>27811403</v>
      </c>
      <c r="J94" s="11">
        <v>40</v>
      </c>
      <c r="K94" s="11">
        <v>7.3380000000000001</v>
      </c>
      <c r="L94" s="11">
        <v>1071845000</v>
      </c>
      <c r="M94" s="11">
        <f>VLOOKUP(A94,'[1]2023년만'!$A$2:$Q$1181,12,0)</f>
        <v>1071845000</v>
      </c>
      <c r="N94" s="11"/>
      <c r="O94" s="11">
        <v>1.3</v>
      </c>
      <c r="P94" s="6">
        <v>168480000000</v>
      </c>
      <c r="Q94" s="7">
        <v>15.41</v>
      </c>
      <c r="R94" s="7">
        <v>1.45</v>
      </c>
      <c r="S94" s="7">
        <v>405</v>
      </c>
    </row>
    <row r="95" spans="1:19" hidden="1" x14ac:dyDescent="0.4">
      <c r="A95" s="4" t="s">
        <v>2498</v>
      </c>
      <c r="B95" s="5" t="s">
        <v>2499</v>
      </c>
      <c r="C95" s="5" t="s">
        <v>30</v>
      </c>
      <c r="D95" s="5" t="s">
        <v>19</v>
      </c>
      <c r="E95" s="9" t="s">
        <v>43</v>
      </c>
      <c r="F95" s="9">
        <v>2.46</v>
      </c>
      <c r="G95" s="5" t="s">
        <v>21</v>
      </c>
      <c r="H95" s="9">
        <v>500</v>
      </c>
      <c r="I95" s="11">
        <v>16000000</v>
      </c>
      <c r="J95" s="11">
        <v>70</v>
      </c>
      <c r="K95" s="11">
        <v>7.7169999999999996</v>
      </c>
      <c r="L95" s="11">
        <v>1120000000</v>
      </c>
      <c r="M95" s="11">
        <f>VLOOKUP(A95,'[1]2023년만'!$A$2:$Q$1181,12,0)</f>
        <v>960000000</v>
      </c>
      <c r="N95" s="11" t="b">
        <f>L95&gt;=M95</f>
        <v>1</v>
      </c>
      <c r="O95" s="11">
        <v>1.7</v>
      </c>
      <c r="P95" s="6">
        <v>60480000000</v>
      </c>
      <c r="Q95" s="7">
        <v>4.17</v>
      </c>
      <c r="R95" s="7">
        <v>0.26</v>
      </c>
      <c r="S95" s="7">
        <v>907</v>
      </c>
    </row>
    <row r="96" spans="1:19" hidden="1" x14ac:dyDescent="0.4">
      <c r="A96" s="4" t="s">
        <v>2498</v>
      </c>
      <c r="B96" s="5" t="s">
        <v>2499</v>
      </c>
      <c r="C96" s="5" t="s">
        <v>24</v>
      </c>
      <c r="D96" s="5" t="s">
        <v>19</v>
      </c>
      <c r="E96" s="9" t="s">
        <v>43</v>
      </c>
      <c r="F96" s="9">
        <v>2.37</v>
      </c>
      <c r="G96" s="5" t="s">
        <v>21</v>
      </c>
      <c r="H96" s="9">
        <v>500</v>
      </c>
      <c r="I96" s="11">
        <v>16000000</v>
      </c>
      <c r="J96" s="11">
        <v>60</v>
      </c>
      <c r="K96" s="11">
        <v>5.47</v>
      </c>
      <c r="L96" s="11">
        <v>960000000</v>
      </c>
      <c r="M96" s="11">
        <f>VLOOKUP(A96,'[1]2023년만'!$A$2:$Q$1181,12,0)</f>
        <v>960000000</v>
      </c>
      <c r="N96" s="11"/>
      <c r="O96" s="11">
        <v>1.4</v>
      </c>
      <c r="P96" s="6">
        <v>60480000000</v>
      </c>
      <c r="Q96" s="7">
        <v>4.17</v>
      </c>
      <c r="R96" s="7">
        <v>0.26</v>
      </c>
      <c r="S96" s="7">
        <v>907</v>
      </c>
    </row>
    <row r="97" spans="1:19" hidden="1" x14ac:dyDescent="0.4">
      <c r="A97" s="4" t="s">
        <v>2498</v>
      </c>
      <c r="B97" s="5" t="s">
        <v>2499</v>
      </c>
      <c r="C97" s="5" t="s">
        <v>18</v>
      </c>
      <c r="D97" s="5" t="s">
        <v>19</v>
      </c>
      <c r="E97" s="9" t="s">
        <v>43</v>
      </c>
      <c r="F97" s="9">
        <v>4.05</v>
      </c>
      <c r="G97" s="5" t="s">
        <v>21</v>
      </c>
      <c r="H97" s="9">
        <v>500</v>
      </c>
      <c r="I97" s="11">
        <v>16000000</v>
      </c>
      <c r="J97" s="11">
        <v>60</v>
      </c>
      <c r="K97" s="11">
        <v>3.911</v>
      </c>
      <c r="L97" s="11">
        <v>960000000</v>
      </c>
      <c r="M97" s="11">
        <f>VLOOKUP(A97,'[1]2023년만'!$A$2:$Q$1181,12,0)</f>
        <v>960000000</v>
      </c>
      <c r="N97" s="11"/>
      <c r="O97" s="11">
        <v>1</v>
      </c>
      <c r="P97" s="6">
        <v>60480000000</v>
      </c>
      <c r="Q97" s="7">
        <v>4.17</v>
      </c>
      <c r="R97" s="7">
        <v>0.26</v>
      </c>
      <c r="S97" s="7">
        <v>907</v>
      </c>
    </row>
    <row r="98" spans="1:19" hidden="1" x14ac:dyDescent="0.4">
      <c r="A98" s="7" t="s">
        <v>2498</v>
      </c>
      <c r="B98" s="12" t="s">
        <v>2499</v>
      </c>
      <c r="C98" s="12" t="s">
        <v>2933</v>
      </c>
      <c r="D98" s="12" t="s">
        <v>19</v>
      </c>
      <c r="E98" s="12" t="s">
        <v>43</v>
      </c>
      <c r="F98" s="12">
        <v>2.09</v>
      </c>
      <c r="G98" s="12" t="s">
        <v>21</v>
      </c>
      <c r="H98" s="12">
        <v>500</v>
      </c>
      <c r="I98" s="6">
        <v>16000000</v>
      </c>
      <c r="J98" s="6">
        <v>50</v>
      </c>
      <c r="K98" s="6">
        <v>6.38</v>
      </c>
      <c r="L98" s="6">
        <v>800000000</v>
      </c>
      <c r="M98" s="11">
        <f>VLOOKUP(A98,'[1]2023년만'!$A$2:$Q$1181,12,0)</f>
        <v>960000000</v>
      </c>
      <c r="N98" s="11"/>
      <c r="O98" s="6">
        <v>0.9</v>
      </c>
      <c r="P98" s="6">
        <v>60480000000</v>
      </c>
      <c r="Q98" s="7">
        <v>4.17</v>
      </c>
      <c r="R98" s="7">
        <v>0.26</v>
      </c>
      <c r="S98" s="7">
        <v>907</v>
      </c>
    </row>
    <row r="99" spans="1:19" hidden="1" x14ac:dyDescent="0.4">
      <c r="A99" s="4" t="s">
        <v>2551</v>
      </c>
      <c r="B99" s="5" t="s">
        <v>2552</v>
      </c>
      <c r="C99" s="5" t="s">
        <v>24</v>
      </c>
      <c r="D99" s="5" t="s">
        <v>19</v>
      </c>
      <c r="E99" s="9" t="s">
        <v>43</v>
      </c>
      <c r="F99" s="9">
        <v>2.37</v>
      </c>
      <c r="G99" s="5" t="s">
        <v>21</v>
      </c>
      <c r="H99" s="9">
        <v>500</v>
      </c>
      <c r="I99" s="11">
        <v>14400000</v>
      </c>
      <c r="J99" s="11">
        <v>60</v>
      </c>
      <c r="K99" s="11">
        <v>6.6749999999999998</v>
      </c>
      <c r="L99" s="11">
        <v>864000000</v>
      </c>
      <c r="M99" s="11">
        <f>VLOOKUP(A99,'[1]2023년만'!$A$2:$Q$1181,12,0)</f>
        <v>864000000</v>
      </c>
      <c r="N99" s="11"/>
      <c r="O99" s="11">
        <v>1.4</v>
      </c>
      <c r="P99" s="6">
        <v>50616000000</v>
      </c>
      <c r="Q99" s="7" t="s">
        <v>21</v>
      </c>
      <c r="R99" s="7">
        <v>0.31</v>
      </c>
      <c r="S99" s="7" t="s">
        <v>21</v>
      </c>
    </row>
    <row r="100" spans="1:19" hidden="1" x14ac:dyDescent="0.4">
      <c r="A100" s="4" t="s">
        <v>2551</v>
      </c>
      <c r="B100" s="5" t="s">
        <v>2552</v>
      </c>
      <c r="C100" s="5" t="s">
        <v>18</v>
      </c>
      <c r="D100" s="5" t="s">
        <v>19</v>
      </c>
      <c r="E100" s="9" t="s">
        <v>43</v>
      </c>
      <c r="F100" s="9">
        <v>4.05</v>
      </c>
      <c r="G100" s="5" t="s">
        <v>21</v>
      </c>
      <c r="H100" s="9">
        <v>500</v>
      </c>
      <c r="I100" s="11">
        <v>14400000</v>
      </c>
      <c r="J100" s="11">
        <v>60</v>
      </c>
      <c r="K100" s="11">
        <v>2.9870000000000001</v>
      </c>
      <c r="L100" s="11">
        <v>864000000</v>
      </c>
      <c r="M100" s="11">
        <f>VLOOKUP(A100,'[1]2023년만'!$A$2:$Q$1181,12,0)</f>
        <v>864000000</v>
      </c>
      <c r="N100" s="11"/>
      <c r="O100" s="11">
        <v>1.2</v>
      </c>
      <c r="P100" s="6">
        <v>50616000000</v>
      </c>
      <c r="Q100" s="7" t="s">
        <v>21</v>
      </c>
      <c r="R100" s="7">
        <v>0.31</v>
      </c>
      <c r="S100" s="7" t="s">
        <v>21</v>
      </c>
    </row>
    <row r="101" spans="1:19" hidden="1" x14ac:dyDescent="0.4">
      <c r="A101" s="4" t="s">
        <v>2551</v>
      </c>
      <c r="B101" s="5" t="s">
        <v>2552</v>
      </c>
      <c r="C101" s="5" t="s">
        <v>30</v>
      </c>
      <c r="D101" s="5" t="s">
        <v>19</v>
      </c>
      <c r="E101" s="9" t="s">
        <v>43</v>
      </c>
      <c r="F101" s="9">
        <v>2.46</v>
      </c>
      <c r="G101" s="5" t="s">
        <v>21</v>
      </c>
      <c r="H101" s="9">
        <v>500</v>
      </c>
      <c r="I101" s="11">
        <v>14400000</v>
      </c>
      <c r="J101" s="11">
        <v>100</v>
      </c>
      <c r="K101" s="11">
        <v>-5.0890000000000004</v>
      </c>
      <c r="L101" s="11">
        <v>1440000000</v>
      </c>
      <c r="M101" s="11">
        <f>VLOOKUP(A101,'[1]2023년만'!$A$2:$Q$1181,12,0)</f>
        <v>864000000</v>
      </c>
      <c r="N101" s="11" t="b">
        <f>L101&gt;=M101</f>
        <v>1</v>
      </c>
      <c r="O101" s="11">
        <v>2.7</v>
      </c>
      <c r="P101" s="6">
        <v>50616000000</v>
      </c>
      <c r="Q101" s="7" t="s">
        <v>21</v>
      </c>
      <c r="R101" s="7">
        <v>0.31</v>
      </c>
      <c r="S101" s="7" t="s">
        <v>21</v>
      </c>
    </row>
    <row r="102" spans="1:19" hidden="1" x14ac:dyDescent="0.4">
      <c r="A102" s="7" t="s">
        <v>2551</v>
      </c>
      <c r="B102" s="12" t="s">
        <v>2552</v>
      </c>
      <c r="C102" s="12" t="s">
        <v>2933</v>
      </c>
      <c r="D102" s="12" t="s">
        <v>19</v>
      </c>
      <c r="E102" s="12" t="s">
        <v>43</v>
      </c>
      <c r="F102" s="12">
        <v>2.09</v>
      </c>
      <c r="G102" s="12" t="s">
        <v>21</v>
      </c>
      <c r="H102" s="12">
        <v>500</v>
      </c>
      <c r="I102" s="6">
        <v>14400000</v>
      </c>
      <c r="J102" s="6">
        <v>40</v>
      </c>
      <c r="K102" s="6">
        <v>7.5590000000000002</v>
      </c>
      <c r="L102" s="6">
        <v>576000000</v>
      </c>
      <c r="M102" s="11">
        <f>VLOOKUP(A102,'[1]2023년만'!$A$2:$Q$1181,12,0)</f>
        <v>864000000</v>
      </c>
      <c r="N102" s="11"/>
      <c r="O102" s="6">
        <v>0.85</v>
      </c>
      <c r="P102" s="6">
        <v>50616000000</v>
      </c>
      <c r="Q102" s="7" t="s">
        <v>21</v>
      </c>
      <c r="R102" s="7">
        <v>0.31</v>
      </c>
      <c r="S102" s="7" t="s">
        <v>21</v>
      </c>
    </row>
    <row r="103" spans="1:19" hidden="1" x14ac:dyDescent="0.4">
      <c r="A103" s="4" t="s">
        <v>1423</v>
      </c>
      <c r="B103" s="5" t="s">
        <v>1424</v>
      </c>
      <c r="C103" s="5" t="s">
        <v>18</v>
      </c>
      <c r="D103" s="5" t="s">
        <v>19</v>
      </c>
      <c r="E103" s="9" t="s">
        <v>37</v>
      </c>
      <c r="F103" s="9">
        <v>2.2599999999999998</v>
      </c>
      <c r="G103" s="5" t="s">
        <v>21</v>
      </c>
      <c r="H103" s="9">
        <v>500</v>
      </c>
      <c r="I103" s="11">
        <v>13168460</v>
      </c>
      <c r="J103" s="11">
        <v>60</v>
      </c>
      <c r="K103" s="11">
        <v>27.463000000000001</v>
      </c>
      <c r="L103" s="11">
        <v>790107600</v>
      </c>
      <c r="M103" s="11">
        <f>VLOOKUP(A103,'[1]2023년만'!$A$2:$Q$1181,12,0)</f>
        <v>1262093200</v>
      </c>
      <c r="N103" s="11"/>
      <c r="O103" s="11">
        <v>1.3</v>
      </c>
      <c r="P103" s="6">
        <v>54583266700</v>
      </c>
      <c r="Q103" s="7">
        <v>6.17</v>
      </c>
      <c r="R103" s="7">
        <v>0.38</v>
      </c>
      <c r="S103" s="7">
        <v>672</v>
      </c>
    </row>
    <row r="104" spans="1:19" hidden="1" x14ac:dyDescent="0.4">
      <c r="A104" s="4" t="s">
        <v>1423</v>
      </c>
      <c r="B104" s="5" t="s">
        <v>1424</v>
      </c>
      <c r="C104" s="5" t="s">
        <v>24</v>
      </c>
      <c r="D104" s="5" t="s">
        <v>19</v>
      </c>
      <c r="E104" s="9" t="s">
        <v>37</v>
      </c>
      <c r="F104" s="9">
        <v>2.09</v>
      </c>
      <c r="G104" s="5" t="s">
        <v>21</v>
      </c>
      <c r="H104" s="9">
        <v>500</v>
      </c>
      <c r="I104" s="11">
        <v>13168460</v>
      </c>
      <c r="J104" s="11">
        <v>100</v>
      </c>
      <c r="K104" s="11">
        <v>16.152000000000001</v>
      </c>
      <c r="L104" s="11">
        <v>1262093200</v>
      </c>
      <c r="M104" s="11">
        <f>VLOOKUP(A104,'[1]2023년만'!$A$2:$Q$1181,12,0)</f>
        <v>1262093200</v>
      </c>
      <c r="N104" s="11"/>
      <c r="O104" s="11">
        <v>2</v>
      </c>
      <c r="P104" s="6">
        <v>54583266700</v>
      </c>
      <c r="Q104" s="7">
        <v>6.17</v>
      </c>
      <c r="R104" s="7">
        <v>0.38</v>
      </c>
      <c r="S104" s="7">
        <v>672</v>
      </c>
    </row>
    <row r="105" spans="1:19" hidden="1" x14ac:dyDescent="0.4">
      <c r="A105" s="4" t="s">
        <v>1423</v>
      </c>
      <c r="B105" s="5" t="s">
        <v>1424</v>
      </c>
      <c r="C105" s="5" t="s">
        <v>30</v>
      </c>
      <c r="D105" s="5" t="s">
        <v>19</v>
      </c>
      <c r="E105" s="9" t="s">
        <v>37</v>
      </c>
      <c r="F105" s="9">
        <v>2.7</v>
      </c>
      <c r="G105" s="5" t="s">
        <v>21</v>
      </c>
      <c r="H105" s="9">
        <v>500</v>
      </c>
      <c r="I105" s="11">
        <v>13168460</v>
      </c>
      <c r="J105" s="11">
        <v>80</v>
      </c>
      <c r="K105" s="11">
        <v>11.616</v>
      </c>
      <c r="L105" s="11">
        <v>1009674560</v>
      </c>
      <c r="M105" s="11">
        <f>VLOOKUP(A105,'[1]2023년만'!$A$2:$Q$1181,12,0)</f>
        <v>1262093200</v>
      </c>
      <c r="N105" s="11" t="b">
        <f>L105&gt;=M105</f>
        <v>0</v>
      </c>
      <c r="O105" s="11">
        <v>1.7</v>
      </c>
      <c r="P105" s="6">
        <v>54583266700</v>
      </c>
      <c r="Q105" s="7">
        <v>6.17</v>
      </c>
      <c r="R105" s="7">
        <v>0.38</v>
      </c>
      <c r="S105" s="7">
        <v>672</v>
      </c>
    </row>
    <row r="106" spans="1:19" hidden="1" x14ac:dyDescent="0.4">
      <c r="A106" s="7" t="s">
        <v>1423</v>
      </c>
      <c r="B106" s="12" t="s">
        <v>1424</v>
      </c>
      <c r="C106" s="12" t="s">
        <v>2933</v>
      </c>
      <c r="D106" s="12" t="s">
        <v>19</v>
      </c>
      <c r="E106" s="12" t="s">
        <v>37</v>
      </c>
      <c r="F106" s="12">
        <v>1.02</v>
      </c>
      <c r="G106" s="12" t="s">
        <v>21</v>
      </c>
      <c r="H106" s="12">
        <v>500</v>
      </c>
      <c r="I106" s="6">
        <v>13168460</v>
      </c>
      <c r="J106" s="6">
        <v>60</v>
      </c>
      <c r="K106" s="6">
        <v>10.291</v>
      </c>
      <c r="L106" s="6">
        <v>790107600</v>
      </c>
      <c r="M106" s="11">
        <f>VLOOKUP(A106,'[1]2023년만'!$A$2:$Q$1181,12,0)</f>
        <v>1262093200</v>
      </c>
      <c r="N106" s="11"/>
      <c r="O106" s="6">
        <v>1</v>
      </c>
      <c r="P106" s="6">
        <v>54583266700</v>
      </c>
      <c r="Q106" s="7">
        <v>6.17</v>
      </c>
      <c r="R106" s="7">
        <v>0.38</v>
      </c>
      <c r="S106" s="7">
        <v>672</v>
      </c>
    </row>
    <row r="107" spans="1:19" hidden="1" x14ac:dyDescent="0.4">
      <c r="A107" s="4" t="s">
        <v>1275</v>
      </c>
      <c r="B107" s="5" t="s">
        <v>1276</v>
      </c>
      <c r="C107" s="5" t="s">
        <v>30</v>
      </c>
      <c r="D107" s="5" t="s">
        <v>19</v>
      </c>
      <c r="E107" s="9" t="s">
        <v>69</v>
      </c>
      <c r="F107" s="9">
        <v>2.73</v>
      </c>
      <c r="G107" s="5" t="s">
        <v>21</v>
      </c>
      <c r="H107" s="10">
        <v>5000</v>
      </c>
      <c r="I107" s="11">
        <v>6860000</v>
      </c>
      <c r="J107" s="11">
        <v>3450</v>
      </c>
      <c r="K107" s="11">
        <v>30.408000000000001</v>
      </c>
      <c r="L107" s="11">
        <v>19947040950</v>
      </c>
      <c r="M107" s="11">
        <f>VLOOKUP(A107,'[1]2023년만'!$A$2:$Q$1181,12,0)</f>
        <v>29776017650</v>
      </c>
      <c r="N107" s="11" t="b">
        <f>L107&gt;=M107</f>
        <v>0</v>
      </c>
      <c r="O107" s="11">
        <v>5.3</v>
      </c>
      <c r="P107" s="6">
        <v>544684000000</v>
      </c>
      <c r="Q107" s="7">
        <v>7.3</v>
      </c>
      <c r="R107" s="7">
        <v>0.28000000000000003</v>
      </c>
      <c r="S107" s="7">
        <v>10873</v>
      </c>
    </row>
    <row r="108" spans="1:19" hidden="1" x14ac:dyDescent="0.4">
      <c r="A108" s="4" t="s">
        <v>1275</v>
      </c>
      <c r="B108" s="5" t="s">
        <v>1276</v>
      </c>
      <c r="C108" s="5" t="s">
        <v>18</v>
      </c>
      <c r="D108" s="5" t="s">
        <v>19</v>
      </c>
      <c r="E108" s="9" t="s">
        <v>69</v>
      </c>
      <c r="F108" s="9">
        <v>2.79</v>
      </c>
      <c r="G108" s="5" t="s">
        <v>21</v>
      </c>
      <c r="H108" s="10">
        <v>5000</v>
      </c>
      <c r="I108" s="11">
        <v>6860000</v>
      </c>
      <c r="J108" s="11">
        <v>3600</v>
      </c>
      <c r="K108" s="11">
        <v>14.712999999999999</v>
      </c>
      <c r="L108" s="11">
        <v>20814303600</v>
      </c>
      <c r="M108" s="11">
        <f>VLOOKUP(A108,'[1]2023년만'!$A$2:$Q$1181,12,0)</f>
        <v>29776017650</v>
      </c>
      <c r="N108" s="11"/>
      <c r="O108" s="11">
        <v>7.6</v>
      </c>
      <c r="P108" s="6">
        <v>544684000000</v>
      </c>
      <c r="Q108" s="7">
        <v>7.3</v>
      </c>
      <c r="R108" s="7">
        <v>0.28000000000000003</v>
      </c>
      <c r="S108" s="7">
        <v>10873</v>
      </c>
    </row>
    <row r="109" spans="1:19" hidden="1" x14ac:dyDescent="0.4">
      <c r="A109" s="4" t="s">
        <v>1275</v>
      </c>
      <c r="B109" s="5" t="s">
        <v>1276</v>
      </c>
      <c r="C109" s="5" t="s">
        <v>24</v>
      </c>
      <c r="D109" s="5" t="s">
        <v>19</v>
      </c>
      <c r="E109" s="9" t="s">
        <v>69</v>
      </c>
      <c r="F109" s="9">
        <v>2.13</v>
      </c>
      <c r="G109" s="5" t="s">
        <v>21</v>
      </c>
      <c r="H109" s="10">
        <v>5000</v>
      </c>
      <c r="I109" s="11">
        <v>6860000</v>
      </c>
      <c r="J109" s="11">
        <v>5150</v>
      </c>
      <c r="K109" s="11">
        <v>13.888999999999999</v>
      </c>
      <c r="L109" s="11">
        <v>29776017650</v>
      </c>
      <c r="M109" s="11">
        <f>VLOOKUP(A109,'[1]2023년만'!$A$2:$Q$1181,12,0)</f>
        <v>29776017650</v>
      </c>
      <c r="N109" s="11"/>
      <c r="O109" s="11">
        <v>7.7</v>
      </c>
      <c r="P109" s="6">
        <v>544684000000</v>
      </c>
      <c r="Q109" s="7">
        <v>7.3</v>
      </c>
      <c r="R109" s="7">
        <v>0.28000000000000003</v>
      </c>
      <c r="S109" s="7">
        <v>10873</v>
      </c>
    </row>
    <row r="110" spans="1:19" hidden="1" x14ac:dyDescent="0.4">
      <c r="A110" s="7" t="s">
        <v>1275</v>
      </c>
      <c r="B110" s="12" t="s">
        <v>1276</v>
      </c>
      <c r="C110" s="12" t="s">
        <v>2933</v>
      </c>
      <c r="D110" s="12" t="s">
        <v>19</v>
      </c>
      <c r="E110" s="12" t="s">
        <v>69</v>
      </c>
      <c r="F110" s="12">
        <v>1.59</v>
      </c>
      <c r="G110" s="12" t="s">
        <v>21</v>
      </c>
      <c r="H110" s="12">
        <v>5000</v>
      </c>
      <c r="I110" s="6">
        <v>6860000</v>
      </c>
      <c r="J110" s="6">
        <v>2200</v>
      </c>
      <c r="K110" s="6">
        <v>9.18</v>
      </c>
      <c r="L110" s="6">
        <v>12719852200</v>
      </c>
      <c r="M110" s="11">
        <f>VLOOKUP(A110,'[1]2023년만'!$A$2:$Q$1181,12,0)</f>
        <v>29776017650</v>
      </c>
      <c r="N110" s="11"/>
      <c r="O110" s="6">
        <v>4.5</v>
      </c>
      <c r="P110" s="6">
        <v>544684000000</v>
      </c>
      <c r="Q110" s="7">
        <v>7.3</v>
      </c>
      <c r="R110" s="7">
        <v>0.28000000000000003</v>
      </c>
      <c r="S110" s="7">
        <v>10873</v>
      </c>
    </row>
    <row r="111" spans="1:19" hidden="1" x14ac:dyDescent="0.4">
      <c r="A111" s="4" t="s">
        <v>1915</v>
      </c>
      <c r="B111" s="5" t="s">
        <v>1916</v>
      </c>
      <c r="C111" s="5" t="s">
        <v>30</v>
      </c>
      <c r="D111" s="5" t="s">
        <v>19</v>
      </c>
      <c r="E111" s="9" t="s">
        <v>133</v>
      </c>
      <c r="F111" s="9">
        <v>2.68</v>
      </c>
      <c r="G111" s="5" t="s">
        <v>21</v>
      </c>
      <c r="H111" s="9">
        <v>100</v>
      </c>
      <c r="I111" s="11">
        <v>38307075</v>
      </c>
      <c r="J111" s="11">
        <v>1700</v>
      </c>
      <c r="K111" s="11">
        <v>17.949000000000002</v>
      </c>
      <c r="L111" s="11">
        <v>63892924100</v>
      </c>
      <c r="M111" s="11">
        <f>VLOOKUP(A111,'[1]2023년만'!$A$2:$Q$1181,12,0)</f>
        <v>64842659700</v>
      </c>
      <c r="N111" s="11" t="b">
        <f>L111&gt;=M111</f>
        <v>0</v>
      </c>
      <c r="O111" s="11">
        <v>3.1</v>
      </c>
      <c r="P111" s="6">
        <v>2409515017500</v>
      </c>
      <c r="Q111" s="7">
        <v>6.62</v>
      </c>
      <c r="R111" s="7">
        <v>1.51</v>
      </c>
      <c r="S111" s="7">
        <v>9504</v>
      </c>
    </row>
    <row r="112" spans="1:19" hidden="1" x14ac:dyDescent="0.4">
      <c r="A112" s="4" t="s">
        <v>1915</v>
      </c>
      <c r="B112" s="5" t="s">
        <v>1916</v>
      </c>
      <c r="C112" s="5" t="s">
        <v>24</v>
      </c>
      <c r="D112" s="5" t="s">
        <v>19</v>
      </c>
      <c r="E112" s="9" t="s">
        <v>133</v>
      </c>
      <c r="F112" s="9">
        <v>2.34</v>
      </c>
      <c r="G112" s="5" t="s">
        <v>21</v>
      </c>
      <c r="H112" s="9">
        <v>100</v>
      </c>
      <c r="I112" s="11">
        <v>38307075</v>
      </c>
      <c r="J112" s="11">
        <v>1700</v>
      </c>
      <c r="K112" s="11">
        <v>15.256</v>
      </c>
      <c r="L112" s="11">
        <v>64842659700</v>
      </c>
      <c r="M112" s="11">
        <f>VLOOKUP(A112,'[1]2023년만'!$A$2:$Q$1181,12,0)</f>
        <v>64842659700</v>
      </c>
      <c r="N112" s="11"/>
      <c r="O112" s="11">
        <v>1.93</v>
      </c>
      <c r="P112" s="6">
        <v>2409515017500</v>
      </c>
      <c r="Q112" s="7">
        <v>6.62</v>
      </c>
      <c r="R112" s="7">
        <v>1.51</v>
      </c>
      <c r="S112" s="7">
        <v>9504</v>
      </c>
    </row>
    <row r="113" spans="1:19" hidden="1" x14ac:dyDescent="0.4">
      <c r="A113" s="4" t="s">
        <v>1915</v>
      </c>
      <c r="B113" s="5" t="s">
        <v>1916</v>
      </c>
      <c r="C113" s="5" t="s">
        <v>18</v>
      </c>
      <c r="D113" s="5" t="s">
        <v>19</v>
      </c>
      <c r="E113" s="9" t="s">
        <v>133</v>
      </c>
      <c r="F113" s="9">
        <v>1.3</v>
      </c>
      <c r="G113" s="5" t="s">
        <v>21</v>
      </c>
      <c r="H113" s="9">
        <v>100</v>
      </c>
      <c r="I113" s="11">
        <v>38307075</v>
      </c>
      <c r="J113" s="11">
        <v>1600</v>
      </c>
      <c r="K113" s="11">
        <v>13.787000000000001</v>
      </c>
      <c r="L113" s="11">
        <v>61028385600</v>
      </c>
      <c r="M113" s="11">
        <f>VLOOKUP(A113,'[1]2023년만'!$A$2:$Q$1181,12,0)</f>
        <v>64842659700</v>
      </c>
      <c r="N113" s="11"/>
      <c r="O113" s="11">
        <v>1.1299999999999999</v>
      </c>
      <c r="P113" s="6">
        <v>2409515017500</v>
      </c>
      <c r="Q113" s="7">
        <v>6.62</v>
      </c>
      <c r="R113" s="7">
        <v>1.51</v>
      </c>
      <c r="S113" s="7">
        <v>9504</v>
      </c>
    </row>
    <row r="114" spans="1:19" hidden="1" x14ac:dyDescent="0.4">
      <c r="A114" s="7" t="s">
        <v>1915</v>
      </c>
      <c r="B114" s="12" t="s">
        <v>1916</v>
      </c>
      <c r="C114" s="12" t="s">
        <v>2933</v>
      </c>
      <c r="D114" s="12" t="s">
        <v>19</v>
      </c>
      <c r="E114" s="12" t="s">
        <v>133</v>
      </c>
      <c r="F114" s="12">
        <v>0.53</v>
      </c>
      <c r="G114" s="12" t="s">
        <v>21</v>
      </c>
      <c r="H114" s="12">
        <v>500</v>
      </c>
      <c r="I114" s="6">
        <v>7661415</v>
      </c>
      <c r="J114" s="6">
        <v>5500</v>
      </c>
      <c r="K114" s="6">
        <v>18.148</v>
      </c>
      <c r="L114" s="6">
        <v>42089289000</v>
      </c>
      <c r="M114" s="11">
        <f>VLOOKUP(A114,'[1]2023년만'!$A$2:$Q$1181,12,0)</f>
        <v>64842659700</v>
      </c>
      <c r="N114" s="11"/>
      <c r="O114" s="6">
        <v>0.61</v>
      </c>
      <c r="P114" s="6">
        <v>2409515017500</v>
      </c>
      <c r="Q114" s="7">
        <v>6.62</v>
      </c>
      <c r="R114" s="7">
        <v>1.51</v>
      </c>
      <c r="S114" s="7">
        <v>9504</v>
      </c>
    </row>
    <row r="115" spans="1:19" hidden="1" x14ac:dyDescent="0.4">
      <c r="A115" s="4" t="s">
        <v>2604</v>
      </c>
      <c r="B115" s="5" t="s">
        <v>2605</v>
      </c>
      <c r="C115" s="5" t="s">
        <v>30</v>
      </c>
      <c r="D115" s="5" t="s">
        <v>19</v>
      </c>
      <c r="E115" s="9" t="s">
        <v>66</v>
      </c>
      <c r="F115" s="9">
        <v>3.55</v>
      </c>
      <c r="G115" s="5" t="s">
        <v>21</v>
      </c>
      <c r="H115" s="9">
        <v>500</v>
      </c>
      <c r="I115" s="11">
        <v>39114367</v>
      </c>
      <c r="J115" s="11">
        <v>450</v>
      </c>
      <c r="K115" s="11">
        <v>5.46</v>
      </c>
      <c r="L115" s="11">
        <v>17581451850</v>
      </c>
      <c r="M115" s="11">
        <f>VLOOKUP(A115,'[1]2023년만'!$A$2:$Q$1181,12,0)</f>
        <v>15627957200</v>
      </c>
      <c r="N115" s="11" t="b">
        <f>L115&gt;=M115</f>
        <v>1</v>
      </c>
      <c r="O115" s="11">
        <v>3.7</v>
      </c>
      <c r="P115" s="6">
        <v>699364881960</v>
      </c>
      <c r="Q115" s="7">
        <v>6.53</v>
      </c>
      <c r="R115" s="7">
        <v>0.32</v>
      </c>
      <c r="S115" s="7">
        <v>2738</v>
      </c>
    </row>
    <row r="116" spans="1:19" hidden="1" x14ac:dyDescent="0.4">
      <c r="A116" s="4" t="s">
        <v>2604</v>
      </c>
      <c r="B116" s="5" t="s">
        <v>2605</v>
      </c>
      <c r="C116" s="5" t="s">
        <v>24</v>
      </c>
      <c r="D116" s="5" t="s">
        <v>19</v>
      </c>
      <c r="E116" s="9" t="s">
        <v>66</v>
      </c>
      <c r="F116" s="9">
        <v>3.86</v>
      </c>
      <c r="G116" s="5" t="s">
        <v>21</v>
      </c>
      <c r="H116" s="9">
        <v>500</v>
      </c>
      <c r="I116" s="11">
        <v>39114367</v>
      </c>
      <c r="J116" s="11">
        <v>400</v>
      </c>
      <c r="K116" s="11">
        <v>3.97</v>
      </c>
      <c r="L116" s="11">
        <v>15627957200</v>
      </c>
      <c r="M116" s="11">
        <f>VLOOKUP(A116,'[1]2023년만'!$A$2:$Q$1181,12,0)</f>
        <v>15627957200</v>
      </c>
      <c r="N116" s="11"/>
      <c r="O116" s="11">
        <v>2.5</v>
      </c>
      <c r="P116" s="6">
        <v>699364881960</v>
      </c>
      <c r="Q116" s="7">
        <v>6.53</v>
      </c>
      <c r="R116" s="7">
        <v>0.32</v>
      </c>
      <c r="S116" s="7">
        <v>2738</v>
      </c>
    </row>
    <row r="117" spans="1:19" hidden="1" x14ac:dyDescent="0.4">
      <c r="A117" s="4" t="s">
        <v>2604</v>
      </c>
      <c r="B117" s="5" t="s">
        <v>2605</v>
      </c>
      <c r="C117" s="5" t="s">
        <v>18</v>
      </c>
      <c r="D117" s="5" t="s">
        <v>19</v>
      </c>
      <c r="E117" s="9" t="s">
        <v>66</v>
      </c>
      <c r="F117" s="9">
        <v>4.37</v>
      </c>
      <c r="G117" s="5" t="s">
        <v>21</v>
      </c>
      <c r="H117" s="9">
        <v>500</v>
      </c>
      <c r="I117" s="11">
        <v>39114367</v>
      </c>
      <c r="J117" s="11">
        <v>350</v>
      </c>
      <c r="K117" s="11">
        <v>3.2749999999999999</v>
      </c>
      <c r="L117" s="11">
        <v>13674462550</v>
      </c>
      <c r="M117" s="11">
        <f>VLOOKUP(A117,'[1]2023년만'!$A$2:$Q$1181,12,0)</f>
        <v>15627957200</v>
      </c>
      <c r="N117" s="11"/>
      <c r="O117" s="11">
        <v>1.1000000000000001</v>
      </c>
      <c r="P117" s="6">
        <v>699364881960</v>
      </c>
      <c r="Q117" s="7">
        <v>6.53</v>
      </c>
      <c r="R117" s="7">
        <v>0.32</v>
      </c>
      <c r="S117" s="7">
        <v>2738</v>
      </c>
    </row>
    <row r="118" spans="1:19" hidden="1" x14ac:dyDescent="0.4">
      <c r="A118" s="7" t="s">
        <v>2604</v>
      </c>
      <c r="B118" s="12" t="s">
        <v>2605</v>
      </c>
      <c r="C118" s="12" t="s">
        <v>2933</v>
      </c>
      <c r="D118" s="12" t="s">
        <v>19</v>
      </c>
      <c r="E118" s="12" t="s">
        <v>66</v>
      </c>
      <c r="F118" s="12">
        <v>2.61</v>
      </c>
      <c r="G118" s="12" t="s">
        <v>21</v>
      </c>
      <c r="H118" s="12">
        <v>500</v>
      </c>
      <c r="I118" s="6">
        <v>39114367</v>
      </c>
      <c r="J118" s="6">
        <v>170</v>
      </c>
      <c r="K118" s="6">
        <v>0.32900000000000001</v>
      </c>
      <c r="L118" s="6">
        <v>6641881810</v>
      </c>
      <c r="M118" s="11">
        <f>VLOOKUP(A118,'[1]2023년만'!$A$2:$Q$1181,12,0)</f>
        <v>15627957200</v>
      </c>
      <c r="N118" s="11"/>
      <c r="O118" s="6">
        <v>0.5</v>
      </c>
      <c r="P118" s="6">
        <v>699364881960</v>
      </c>
      <c r="Q118" s="7">
        <v>6.53</v>
      </c>
      <c r="R118" s="7">
        <v>0.32</v>
      </c>
      <c r="S118" s="7">
        <v>2738</v>
      </c>
    </row>
    <row r="119" spans="1:19" hidden="1" x14ac:dyDescent="0.4">
      <c r="A119" s="4" t="s">
        <v>725</v>
      </c>
      <c r="B119" s="5" t="s">
        <v>726</v>
      </c>
      <c r="C119" s="5" t="s">
        <v>24</v>
      </c>
      <c r="D119" s="5" t="s">
        <v>19</v>
      </c>
      <c r="E119" s="9" t="s">
        <v>34</v>
      </c>
      <c r="F119" s="9">
        <v>0.87</v>
      </c>
      <c r="G119" s="5" t="s">
        <v>21</v>
      </c>
      <c r="H119" s="9">
        <v>500</v>
      </c>
      <c r="I119" s="11">
        <v>61855670</v>
      </c>
      <c r="J119" s="11">
        <v>353</v>
      </c>
      <c r="K119" s="11">
        <v>49.796999999999997</v>
      </c>
      <c r="L119" s="11">
        <v>21835051510</v>
      </c>
      <c r="M119" s="11">
        <f>VLOOKUP(A119,'[1]2023년만'!$A$2:$Q$1181,12,0)</f>
        <v>21835051510</v>
      </c>
      <c r="N119" s="11"/>
      <c r="O119" s="11">
        <v>2.6</v>
      </c>
      <c r="P119" s="6">
        <v>1020618555000</v>
      </c>
      <c r="Q119" s="7">
        <v>30.9</v>
      </c>
      <c r="R119" s="7">
        <v>2.4700000000000002</v>
      </c>
      <c r="S119" s="7">
        <v>534</v>
      </c>
    </row>
    <row r="120" spans="1:19" hidden="1" x14ac:dyDescent="0.4">
      <c r="A120" s="4" t="s">
        <v>725</v>
      </c>
      <c r="B120" s="5" t="s">
        <v>726</v>
      </c>
      <c r="C120" s="5" t="s">
        <v>30</v>
      </c>
      <c r="D120" s="5" t="s">
        <v>19</v>
      </c>
      <c r="E120" s="9" t="s">
        <v>46</v>
      </c>
      <c r="F120" s="9">
        <v>1.88</v>
      </c>
      <c r="G120" s="5" t="s">
        <v>21</v>
      </c>
      <c r="H120" s="9">
        <v>500</v>
      </c>
      <c r="I120" s="11">
        <v>61855670</v>
      </c>
      <c r="J120" s="11">
        <v>282</v>
      </c>
      <c r="K120" s="11">
        <v>52.762999999999998</v>
      </c>
      <c r="L120" s="11">
        <v>17443298940</v>
      </c>
      <c r="M120" s="11">
        <f>VLOOKUP(A120,'[1]2023년만'!$A$2:$Q$1181,12,0)</f>
        <v>21835051510</v>
      </c>
      <c r="N120" s="11" t="b">
        <f t="shared" ref="N120:N121" si="0">L120&gt;=M120</f>
        <v>0</v>
      </c>
      <c r="O120" s="11">
        <v>2.4</v>
      </c>
      <c r="P120" s="6">
        <v>1020618555000</v>
      </c>
      <c r="Q120" s="7">
        <v>30.9</v>
      </c>
      <c r="R120" s="7">
        <v>2.4700000000000002</v>
      </c>
      <c r="S120" s="7">
        <v>534</v>
      </c>
    </row>
    <row r="121" spans="1:19" hidden="1" x14ac:dyDescent="0.4">
      <c r="A121" s="4" t="s">
        <v>1333</v>
      </c>
      <c r="B121" s="5" t="s">
        <v>1334</v>
      </c>
      <c r="C121" s="5" t="s">
        <v>30</v>
      </c>
      <c r="D121" s="5" t="s">
        <v>19</v>
      </c>
      <c r="E121" s="9" t="s">
        <v>66</v>
      </c>
      <c r="F121" s="9">
        <v>3.55</v>
      </c>
      <c r="G121" s="5" t="s">
        <v>21</v>
      </c>
      <c r="H121" s="10">
        <v>5000</v>
      </c>
      <c r="I121" s="11">
        <v>92915378</v>
      </c>
      <c r="J121" s="11">
        <v>2700</v>
      </c>
      <c r="K121" s="11">
        <v>29.613</v>
      </c>
      <c r="L121" s="11">
        <v>255711945500</v>
      </c>
      <c r="M121" s="11">
        <f>VLOOKUP(A121,'[1]2023년만'!$A$2:$Q$1181,12,0)</f>
        <v>236776911300</v>
      </c>
      <c r="N121" s="11" t="b">
        <f t="shared" si="0"/>
        <v>1</v>
      </c>
      <c r="O121" s="11">
        <v>7</v>
      </c>
      <c r="P121" s="6">
        <v>4264815850200</v>
      </c>
      <c r="Q121" s="7">
        <v>7.67</v>
      </c>
      <c r="R121" s="7">
        <v>0.31</v>
      </c>
      <c r="S121" s="7">
        <v>5988</v>
      </c>
    </row>
    <row r="122" spans="1:19" hidden="1" x14ac:dyDescent="0.4">
      <c r="A122" s="4" t="s">
        <v>1333</v>
      </c>
      <c r="B122" s="5" t="s">
        <v>1334</v>
      </c>
      <c r="C122" s="5" t="s">
        <v>24</v>
      </c>
      <c r="D122" s="5" t="s">
        <v>19</v>
      </c>
      <c r="E122" s="9" t="s">
        <v>66</v>
      </c>
      <c r="F122" s="9">
        <v>3.86</v>
      </c>
      <c r="G122" s="5" t="s">
        <v>21</v>
      </c>
      <c r="H122" s="10">
        <v>5000</v>
      </c>
      <c r="I122" s="11">
        <v>92915378</v>
      </c>
      <c r="J122" s="11">
        <v>2500</v>
      </c>
      <c r="K122" s="11">
        <v>14.997999999999999</v>
      </c>
      <c r="L122" s="11">
        <v>236776911300</v>
      </c>
      <c r="M122" s="11">
        <f>VLOOKUP(A122,'[1]2023년만'!$A$2:$Q$1181,12,0)</f>
        <v>236776911300</v>
      </c>
      <c r="N122" s="11"/>
      <c r="O122" s="11">
        <v>5.9</v>
      </c>
      <c r="P122" s="6">
        <v>4264815850200</v>
      </c>
      <c r="Q122" s="7">
        <v>7.67</v>
      </c>
      <c r="R122" s="7">
        <v>0.31</v>
      </c>
      <c r="S122" s="7">
        <v>5988</v>
      </c>
    </row>
    <row r="123" spans="1:19" hidden="1" x14ac:dyDescent="0.4">
      <c r="A123" s="4" t="s">
        <v>1333</v>
      </c>
      <c r="B123" s="5" t="s">
        <v>1334</v>
      </c>
      <c r="C123" s="5" t="s">
        <v>18</v>
      </c>
      <c r="D123" s="5" t="s">
        <v>19</v>
      </c>
      <c r="E123" s="9" t="s">
        <v>66</v>
      </c>
      <c r="F123" s="9">
        <v>4.37</v>
      </c>
      <c r="G123" s="5" t="s">
        <v>21</v>
      </c>
      <c r="H123" s="10">
        <v>5000</v>
      </c>
      <c r="I123" s="11">
        <v>92915378</v>
      </c>
      <c r="J123" s="11">
        <v>2500</v>
      </c>
      <c r="K123" s="11">
        <v>9.5370000000000008</v>
      </c>
      <c r="L123" s="11">
        <v>236776911300</v>
      </c>
      <c r="M123" s="11">
        <f>VLOOKUP(A123,'[1]2023년만'!$A$2:$Q$1181,12,0)</f>
        <v>236776911300</v>
      </c>
      <c r="N123" s="11"/>
      <c r="O123" s="11">
        <v>5.4</v>
      </c>
      <c r="P123" s="6">
        <v>4264815850200</v>
      </c>
      <c r="Q123" s="7">
        <v>7.67</v>
      </c>
      <c r="R123" s="7">
        <v>0.31</v>
      </c>
      <c r="S123" s="7">
        <v>5988</v>
      </c>
    </row>
    <row r="124" spans="1:19" hidden="1" x14ac:dyDescent="0.4">
      <c r="A124" s="7" t="s">
        <v>1333</v>
      </c>
      <c r="B124" s="12" t="s">
        <v>1334</v>
      </c>
      <c r="C124" s="12" t="s">
        <v>2933</v>
      </c>
      <c r="D124" s="12" t="s">
        <v>19</v>
      </c>
      <c r="E124" s="12" t="s">
        <v>66</v>
      </c>
      <c r="F124" s="12">
        <v>2.61</v>
      </c>
      <c r="G124" s="12" t="s">
        <v>21</v>
      </c>
      <c r="H124" s="12">
        <v>5000</v>
      </c>
      <c r="I124" s="6">
        <v>92915378</v>
      </c>
      <c r="J124" s="6">
        <v>2000</v>
      </c>
      <c r="K124" s="6">
        <v>1173.2170000000001</v>
      </c>
      <c r="L124" s="6">
        <v>189439325800</v>
      </c>
      <c r="M124" s="11">
        <f>VLOOKUP(A124,'[1]2023년만'!$A$2:$Q$1181,12,0)</f>
        <v>236776911300</v>
      </c>
      <c r="N124" s="11"/>
      <c r="O124" s="6">
        <v>4.9000000000000004</v>
      </c>
      <c r="P124" s="6">
        <v>4264815850200</v>
      </c>
      <c r="Q124" s="7">
        <v>7.67</v>
      </c>
      <c r="R124" s="7">
        <v>0.31</v>
      </c>
      <c r="S124" s="7">
        <v>5988</v>
      </c>
    </row>
    <row r="125" spans="1:19" hidden="1" x14ac:dyDescent="0.4">
      <c r="A125" s="4" t="s">
        <v>2262</v>
      </c>
      <c r="B125" s="5" t="s">
        <v>2263</v>
      </c>
      <c r="C125" s="5" t="s">
        <v>24</v>
      </c>
      <c r="D125" s="5" t="s">
        <v>19</v>
      </c>
      <c r="E125" s="9" t="s">
        <v>95</v>
      </c>
      <c r="F125" s="9">
        <v>0.59</v>
      </c>
      <c r="G125" s="5" t="s">
        <v>21</v>
      </c>
      <c r="H125" s="9">
        <v>500</v>
      </c>
      <c r="I125" s="11">
        <v>9317745</v>
      </c>
      <c r="J125" s="11">
        <v>500</v>
      </c>
      <c r="K125" s="11">
        <v>12.2</v>
      </c>
      <c r="L125" s="11">
        <v>4506257500</v>
      </c>
      <c r="M125" s="11">
        <f>VLOOKUP(A125,'[1]2023년만'!$A$2:$Q$1181,12,0)</f>
        <v>4506257500</v>
      </c>
      <c r="N125" s="11"/>
      <c r="O125" s="11">
        <v>1.85</v>
      </c>
      <c r="P125" s="6">
        <v>372286000000</v>
      </c>
      <c r="Q125" s="7">
        <v>8.15</v>
      </c>
      <c r="R125" s="7">
        <v>1.39</v>
      </c>
      <c r="S125" s="7">
        <v>2479</v>
      </c>
    </row>
    <row r="126" spans="1:19" hidden="1" x14ac:dyDescent="0.4">
      <c r="A126" s="4" t="s">
        <v>2262</v>
      </c>
      <c r="B126" s="5" t="s">
        <v>2263</v>
      </c>
      <c r="C126" s="5" t="s">
        <v>30</v>
      </c>
      <c r="D126" s="5" t="s">
        <v>19</v>
      </c>
      <c r="E126" s="9" t="s">
        <v>20</v>
      </c>
      <c r="F126" s="9">
        <v>0.68</v>
      </c>
      <c r="G126" s="5" t="s">
        <v>21</v>
      </c>
      <c r="H126" s="9">
        <v>500</v>
      </c>
      <c r="I126" s="11">
        <v>18618260</v>
      </c>
      <c r="J126" s="11">
        <v>300</v>
      </c>
      <c r="K126" s="11">
        <v>11.685</v>
      </c>
      <c r="L126" s="11">
        <v>5359180500</v>
      </c>
      <c r="M126" s="11">
        <f>VLOOKUP(A126,'[1]2023년만'!$A$2:$Q$1181,12,0)</f>
        <v>4506257500</v>
      </c>
      <c r="N126" s="11" t="b">
        <f>L126&gt;=M126</f>
        <v>1</v>
      </c>
      <c r="O126" s="11">
        <v>1.85</v>
      </c>
      <c r="P126" s="6">
        <v>372286000000</v>
      </c>
      <c r="Q126" s="7">
        <v>8.15</v>
      </c>
      <c r="R126" s="7">
        <v>1.39</v>
      </c>
      <c r="S126" s="7">
        <v>2479</v>
      </c>
    </row>
    <row r="127" spans="1:19" hidden="1" x14ac:dyDescent="0.4">
      <c r="A127" s="4" t="s">
        <v>2262</v>
      </c>
      <c r="B127" s="5" t="s">
        <v>2263</v>
      </c>
      <c r="C127" s="5" t="s">
        <v>18</v>
      </c>
      <c r="D127" s="5" t="s">
        <v>19</v>
      </c>
      <c r="E127" s="9" t="s">
        <v>95</v>
      </c>
      <c r="F127" s="9">
        <v>0.96</v>
      </c>
      <c r="G127" s="5" t="s">
        <v>21</v>
      </c>
      <c r="H127" s="9">
        <v>500</v>
      </c>
      <c r="I127" s="11">
        <v>9317745</v>
      </c>
      <c r="J127" s="11">
        <v>300</v>
      </c>
      <c r="K127" s="11">
        <v>5.6740000000000004</v>
      </c>
      <c r="L127" s="11">
        <v>2700754500</v>
      </c>
      <c r="M127" s="11">
        <f>VLOOKUP(A127,'[1]2023년만'!$A$2:$Q$1181,12,0)</f>
        <v>4506257500</v>
      </c>
      <c r="N127" s="11"/>
      <c r="O127" s="11">
        <v>1.5</v>
      </c>
      <c r="P127" s="6">
        <v>372286000000</v>
      </c>
      <c r="Q127" s="7">
        <v>8.15</v>
      </c>
      <c r="R127" s="7">
        <v>1.39</v>
      </c>
      <c r="S127" s="7">
        <v>2479</v>
      </c>
    </row>
    <row r="128" spans="1:19" hidden="1" x14ac:dyDescent="0.4">
      <c r="A128" s="7" t="s">
        <v>2262</v>
      </c>
      <c r="B128" s="12" t="s">
        <v>2263</v>
      </c>
      <c r="C128" s="12" t="s">
        <v>2933</v>
      </c>
      <c r="D128" s="12" t="s">
        <v>19</v>
      </c>
      <c r="E128" s="12" t="s">
        <v>95</v>
      </c>
      <c r="F128" s="12">
        <v>0.42</v>
      </c>
      <c r="G128" s="12" t="s">
        <v>21</v>
      </c>
      <c r="H128" s="12">
        <v>500</v>
      </c>
      <c r="I128" s="6">
        <v>9317745</v>
      </c>
      <c r="J128" s="6">
        <v>300</v>
      </c>
      <c r="K128" s="6">
        <v>6.7850000000000001</v>
      </c>
      <c r="L128" s="6">
        <v>2644273500</v>
      </c>
      <c r="M128" s="11">
        <f>VLOOKUP(A128,'[1]2023년만'!$A$2:$Q$1181,12,0)</f>
        <v>4506257500</v>
      </c>
      <c r="N128" s="11"/>
      <c r="O128" s="6">
        <v>0.8</v>
      </c>
      <c r="P128" s="6">
        <v>372286000000</v>
      </c>
      <c r="Q128" s="7">
        <v>8.15</v>
      </c>
      <c r="R128" s="7">
        <v>1.39</v>
      </c>
      <c r="S128" s="7">
        <v>2479</v>
      </c>
    </row>
    <row r="129" spans="1:19" hidden="1" x14ac:dyDescent="0.4">
      <c r="A129" s="4" t="s">
        <v>1546</v>
      </c>
      <c r="B129" s="5" t="s">
        <v>1547</v>
      </c>
      <c r="C129" s="5" t="s">
        <v>18</v>
      </c>
      <c r="D129" s="5" t="s">
        <v>19</v>
      </c>
      <c r="E129" s="9" t="s">
        <v>416</v>
      </c>
      <c r="F129" s="9">
        <v>3.18</v>
      </c>
      <c r="G129" s="5" t="s">
        <v>21</v>
      </c>
      <c r="H129" s="10">
        <v>5000</v>
      </c>
      <c r="I129" s="11">
        <v>85581490</v>
      </c>
      <c r="J129" s="11">
        <v>1300</v>
      </c>
      <c r="K129" s="11">
        <v>25.012</v>
      </c>
      <c r="L129" s="11">
        <v>110355563500</v>
      </c>
      <c r="M129" s="11" t="e">
        <f>VLOOKUP(A129,'[1]2023년만'!$A$2:$Q$1181,12,0)</f>
        <v>#N/A</v>
      </c>
      <c r="N129" s="11"/>
      <c r="O129" s="11">
        <v>5.7</v>
      </c>
      <c r="P129" s="6">
        <v>1589248269300</v>
      </c>
      <c r="Q129" s="7">
        <v>6.42</v>
      </c>
      <c r="R129" s="7">
        <v>0.36</v>
      </c>
      <c r="S129" s="7">
        <v>2893</v>
      </c>
    </row>
    <row r="130" spans="1:19" hidden="1" x14ac:dyDescent="0.4">
      <c r="A130" s="4" t="s">
        <v>1546</v>
      </c>
      <c r="B130" s="5" t="s">
        <v>1547</v>
      </c>
      <c r="C130" s="5" t="s">
        <v>30</v>
      </c>
      <c r="D130" s="5" t="s">
        <v>19</v>
      </c>
      <c r="E130" s="9" t="s">
        <v>416</v>
      </c>
      <c r="F130" s="9">
        <v>2.23</v>
      </c>
      <c r="G130" s="5" t="s">
        <v>21</v>
      </c>
      <c r="H130" s="10">
        <v>5000</v>
      </c>
      <c r="I130" s="11">
        <v>85581490</v>
      </c>
      <c r="J130" s="11">
        <v>300</v>
      </c>
      <c r="K130" s="11">
        <v>9.6489999999999991</v>
      </c>
      <c r="L130" s="11">
        <v>25466668500</v>
      </c>
      <c r="M130" s="11" t="e">
        <f>VLOOKUP(A130,'[1]2023년만'!$A$2:$Q$1181,12,0)</f>
        <v>#N/A</v>
      </c>
      <c r="N130" s="11" t="e">
        <f>L130&gt;=M130</f>
        <v>#N/A</v>
      </c>
      <c r="O130" s="11">
        <v>1.6</v>
      </c>
      <c r="P130" s="6">
        <v>1589248269300</v>
      </c>
      <c r="Q130" s="7">
        <v>6.42</v>
      </c>
      <c r="R130" s="7">
        <v>0.36</v>
      </c>
      <c r="S130" s="7">
        <v>2893</v>
      </c>
    </row>
    <row r="131" spans="1:19" hidden="1" x14ac:dyDescent="0.4">
      <c r="A131" s="7" t="s">
        <v>1546</v>
      </c>
      <c r="B131" s="12" t="s">
        <v>1547</v>
      </c>
      <c r="C131" s="12" t="s">
        <v>2933</v>
      </c>
      <c r="D131" s="12" t="s">
        <v>19</v>
      </c>
      <c r="E131" s="12" t="s">
        <v>416</v>
      </c>
      <c r="F131" s="12">
        <v>1.63</v>
      </c>
      <c r="G131" s="12" t="s">
        <v>21</v>
      </c>
      <c r="H131" s="12">
        <v>5000</v>
      </c>
      <c r="I131" s="6">
        <v>85581490</v>
      </c>
      <c r="J131" s="6">
        <v>1300</v>
      </c>
      <c r="K131" s="6">
        <v>25.736000000000001</v>
      </c>
      <c r="L131" s="6">
        <v>110355563500</v>
      </c>
      <c r="M131" s="11" t="e">
        <f>VLOOKUP(A131,'[1]2023년만'!$A$2:$Q$1181,12,0)</f>
        <v>#N/A</v>
      </c>
      <c r="N131" s="11"/>
      <c r="O131" s="6">
        <v>3.1</v>
      </c>
      <c r="P131" s="6">
        <v>1589248269300</v>
      </c>
      <c r="Q131" s="7">
        <v>6.42</v>
      </c>
      <c r="R131" s="7">
        <v>0.36</v>
      </c>
      <c r="S131" s="7">
        <v>2893</v>
      </c>
    </row>
    <row r="132" spans="1:19" hidden="1" x14ac:dyDescent="0.4">
      <c r="A132" s="4" t="s">
        <v>2490</v>
      </c>
      <c r="B132" s="5" t="s">
        <v>2491</v>
      </c>
      <c r="C132" s="5" t="s">
        <v>24</v>
      </c>
      <c r="D132" s="5" t="s">
        <v>19</v>
      </c>
      <c r="E132" s="9" t="s">
        <v>69</v>
      </c>
      <c r="F132" s="9">
        <v>2.13</v>
      </c>
      <c r="G132" s="5" t="s">
        <v>21</v>
      </c>
      <c r="H132" s="10">
        <v>2500</v>
      </c>
      <c r="I132" s="11">
        <v>82533764</v>
      </c>
      <c r="J132" s="11">
        <v>25</v>
      </c>
      <c r="K132" s="11">
        <v>7.9080000000000004</v>
      </c>
      <c r="L132" s="11">
        <v>2062380050</v>
      </c>
      <c r="M132" s="11">
        <f>VLOOKUP(A132,'[1]2023년만'!$A$2:$Q$1181,12,0)</f>
        <v>2062380050</v>
      </c>
      <c r="N132" s="11"/>
      <c r="O132" s="11">
        <v>1</v>
      </c>
      <c r="P132" s="6">
        <v>219127143420</v>
      </c>
      <c r="Q132" s="7">
        <v>4.04</v>
      </c>
      <c r="R132" s="7">
        <v>0.41</v>
      </c>
      <c r="S132" s="7">
        <v>657</v>
      </c>
    </row>
    <row r="133" spans="1:19" hidden="1" x14ac:dyDescent="0.4">
      <c r="A133" s="4" t="s">
        <v>2490</v>
      </c>
      <c r="B133" s="5" t="s">
        <v>2491</v>
      </c>
      <c r="C133" s="5" t="s">
        <v>30</v>
      </c>
      <c r="D133" s="5" t="s">
        <v>19</v>
      </c>
      <c r="E133" s="9" t="s">
        <v>69</v>
      </c>
      <c r="F133" s="9">
        <v>2.73</v>
      </c>
      <c r="G133" s="5" t="s">
        <v>21</v>
      </c>
      <c r="H133" s="10">
        <v>2500</v>
      </c>
      <c r="I133" s="11">
        <v>82533764</v>
      </c>
      <c r="J133" s="11">
        <v>25</v>
      </c>
      <c r="K133" s="11">
        <v>3.6779999999999999</v>
      </c>
      <c r="L133" s="11">
        <v>2062380050</v>
      </c>
      <c r="M133" s="11">
        <f>VLOOKUP(A133,'[1]2023년만'!$A$2:$Q$1181,12,0)</f>
        <v>2062380050</v>
      </c>
      <c r="N133" s="11" t="b">
        <f>L133&gt;=M133</f>
        <v>1</v>
      </c>
      <c r="O133" s="11">
        <v>0.9</v>
      </c>
      <c r="P133" s="6">
        <v>219127143420</v>
      </c>
      <c r="Q133" s="7">
        <v>4.04</v>
      </c>
      <c r="R133" s="7">
        <v>0.41</v>
      </c>
      <c r="S133" s="7">
        <v>657</v>
      </c>
    </row>
    <row r="134" spans="1:19" hidden="1" x14ac:dyDescent="0.4">
      <c r="A134" s="4" t="s">
        <v>106</v>
      </c>
      <c r="B134" s="5" t="s">
        <v>107</v>
      </c>
      <c r="C134" s="5" t="s">
        <v>24</v>
      </c>
      <c r="D134" s="5" t="s">
        <v>19</v>
      </c>
      <c r="E134" s="9" t="s">
        <v>69</v>
      </c>
      <c r="F134" s="9">
        <v>2.13</v>
      </c>
      <c r="G134" s="5" t="s">
        <v>21</v>
      </c>
      <c r="H134" s="10">
        <v>1000</v>
      </c>
      <c r="I134" s="11">
        <v>104717922</v>
      </c>
      <c r="J134" s="11">
        <v>500</v>
      </c>
      <c r="K134" s="11">
        <v>233.51599999999999</v>
      </c>
      <c r="L134" s="11">
        <v>51719128000</v>
      </c>
      <c r="M134" s="11">
        <f>VLOOKUP(A134,'[1]2023년만'!$A$2:$Q$1181,12,0)</f>
        <v>51719128000</v>
      </c>
      <c r="N134" s="11"/>
      <c r="O134" s="11">
        <v>2.1</v>
      </c>
      <c r="P134" s="6">
        <v>1391227385600</v>
      </c>
      <c r="Q134" s="7">
        <v>665.6</v>
      </c>
      <c r="R134" s="7">
        <v>0.43</v>
      </c>
      <c r="S134" s="7">
        <v>25</v>
      </c>
    </row>
    <row r="135" spans="1:19" hidden="1" x14ac:dyDescent="0.4">
      <c r="A135" s="4" t="s">
        <v>106</v>
      </c>
      <c r="B135" s="5" t="s">
        <v>107</v>
      </c>
      <c r="C135" s="5" t="s">
        <v>18</v>
      </c>
      <c r="D135" s="5" t="s">
        <v>19</v>
      </c>
      <c r="E135" s="9" t="s">
        <v>69</v>
      </c>
      <c r="F135" s="9">
        <v>2.79</v>
      </c>
      <c r="G135" s="5" t="s">
        <v>21</v>
      </c>
      <c r="H135" s="10">
        <v>1000</v>
      </c>
      <c r="I135" s="11">
        <v>104717922</v>
      </c>
      <c r="J135" s="11">
        <v>430</v>
      </c>
      <c r="K135" s="11">
        <v>92.286000000000001</v>
      </c>
      <c r="L135" s="11">
        <v>43937410750</v>
      </c>
      <c r="M135" s="11">
        <f>VLOOKUP(A135,'[1]2023년만'!$A$2:$Q$1181,12,0)</f>
        <v>51719128000</v>
      </c>
      <c r="N135" s="11"/>
      <c r="O135" s="11">
        <v>1.5</v>
      </c>
      <c r="P135" s="6">
        <v>1391227385600</v>
      </c>
      <c r="Q135" s="7">
        <v>665.6</v>
      </c>
      <c r="R135" s="7">
        <v>0.43</v>
      </c>
      <c r="S135" s="7">
        <v>25</v>
      </c>
    </row>
    <row r="136" spans="1:19" hidden="1" x14ac:dyDescent="0.4">
      <c r="A136" s="7" t="s">
        <v>106</v>
      </c>
      <c r="B136" s="12" t="s">
        <v>107</v>
      </c>
      <c r="C136" s="12" t="s">
        <v>2933</v>
      </c>
      <c r="D136" s="12" t="s">
        <v>19</v>
      </c>
      <c r="E136" s="12" t="s">
        <v>69</v>
      </c>
      <c r="F136" s="12">
        <v>1.59</v>
      </c>
      <c r="G136" s="12" t="s">
        <v>21</v>
      </c>
      <c r="H136" s="12">
        <v>1000</v>
      </c>
      <c r="I136" s="6">
        <v>104717922</v>
      </c>
      <c r="J136" s="6">
        <v>1200</v>
      </c>
      <c r="K136" s="6">
        <v>15.303000000000001</v>
      </c>
      <c r="L136" s="6">
        <v>122616030000</v>
      </c>
      <c r="M136" s="11">
        <f>VLOOKUP(A136,'[1]2023년만'!$A$2:$Q$1181,12,0)</f>
        <v>51719128000</v>
      </c>
      <c r="N136" s="11"/>
      <c r="O136" s="6">
        <v>3.9</v>
      </c>
      <c r="P136" s="6">
        <v>1391227385600</v>
      </c>
      <c r="Q136" s="7">
        <v>665.6</v>
      </c>
      <c r="R136" s="7">
        <v>0.43</v>
      </c>
      <c r="S136" s="7">
        <v>25</v>
      </c>
    </row>
    <row r="137" spans="1:19" hidden="1" x14ac:dyDescent="0.4">
      <c r="A137" s="4" t="s">
        <v>106</v>
      </c>
      <c r="B137" s="5" t="s">
        <v>107</v>
      </c>
      <c r="C137" s="5" t="s">
        <v>30</v>
      </c>
      <c r="D137" s="5" t="s">
        <v>19</v>
      </c>
      <c r="E137" s="9" t="s">
        <v>69</v>
      </c>
      <c r="F137" s="9">
        <v>2.73</v>
      </c>
      <c r="G137" s="5" t="s">
        <v>21</v>
      </c>
      <c r="H137" s="10">
        <v>1000</v>
      </c>
      <c r="I137" s="11">
        <v>83607415</v>
      </c>
      <c r="J137" s="11">
        <v>500</v>
      </c>
      <c r="K137" s="11">
        <v>426.70299999999997</v>
      </c>
      <c r="L137" s="11">
        <v>41782795000</v>
      </c>
      <c r="M137" s="11">
        <f>VLOOKUP(A137,'[1]2023년만'!$A$2:$Q$1181,12,0)</f>
        <v>51719128000</v>
      </c>
      <c r="N137" s="11" t="b">
        <f>L137&gt;=M137</f>
        <v>0</v>
      </c>
      <c r="O137" s="11">
        <v>3.2</v>
      </c>
      <c r="P137" s="6">
        <v>1391227385600</v>
      </c>
      <c r="Q137" s="7">
        <v>665.6</v>
      </c>
      <c r="R137" s="7">
        <v>0.43</v>
      </c>
      <c r="S137" s="7">
        <v>25</v>
      </c>
    </row>
    <row r="138" spans="1:19" hidden="1" x14ac:dyDescent="0.4">
      <c r="A138" s="4" t="s">
        <v>2598</v>
      </c>
      <c r="B138" s="5" t="s">
        <v>2599</v>
      </c>
      <c r="C138" s="5" t="s">
        <v>18</v>
      </c>
      <c r="D138" s="5" t="s">
        <v>19</v>
      </c>
      <c r="E138" s="9" t="s">
        <v>20</v>
      </c>
      <c r="F138" s="9">
        <v>0.77</v>
      </c>
      <c r="G138" s="5" t="s">
        <v>21</v>
      </c>
      <c r="H138" s="9">
        <v>500</v>
      </c>
      <c r="I138" s="11">
        <v>16720093</v>
      </c>
      <c r="J138" s="11">
        <v>150</v>
      </c>
      <c r="K138" s="11">
        <v>5.62</v>
      </c>
      <c r="L138" s="11">
        <v>2449910850</v>
      </c>
      <c r="M138" s="11">
        <f>VLOOKUP(A138,'[1]2023년만'!$A$2:$Q$1181,12,0)</f>
        <v>2077279110</v>
      </c>
      <c r="N138" s="11"/>
      <c r="O138" s="11">
        <v>1.18</v>
      </c>
      <c r="P138" s="6">
        <v>174806784460</v>
      </c>
      <c r="Q138" s="7" t="s">
        <v>21</v>
      </c>
      <c r="R138" s="7">
        <v>0.79</v>
      </c>
      <c r="S138" s="7" t="s">
        <v>21</v>
      </c>
    </row>
    <row r="139" spans="1:19" hidden="1" x14ac:dyDescent="0.4">
      <c r="A139" s="4" t="s">
        <v>2598</v>
      </c>
      <c r="B139" s="5" t="s">
        <v>2599</v>
      </c>
      <c r="C139" s="5" t="s">
        <v>24</v>
      </c>
      <c r="D139" s="5" t="s">
        <v>19</v>
      </c>
      <c r="E139" s="9" t="s">
        <v>20</v>
      </c>
      <c r="F139" s="9">
        <v>0.49</v>
      </c>
      <c r="G139" s="5" t="s">
        <v>21</v>
      </c>
      <c r="H139" s="9">
        <v>500</v>
      </c>
      <c r="I139" s="11">
        <v>69242637</v>
      </c>
      <c r="J139" s="11">
        <v>30</v>
      </c>
      <c r="K139" s="11">
        <v>2.7469999999999999</v>
      </c>
      <c r="L139" s="11">
        <v>2077279110</v>
      </c>
      <c r="M139" s="11">
        <f>VLOOKUP(A139,'[1]2023년만'!$A$2:$Q$1181,12,0)</f>
        <v>2077279110</v>
      </c>
      <c r="N139" s="11"/>
      <c r="O139" s="11">
        <v>0.61</v>
      </c>
      <c r="P139" s="6">
        <v>174806784460</v>
      </c>
      <c r="Q139" s="7" t="s">
        <v>21</v>
      </c>
      <c r="R139" s="7">
        <v>0.79</v>
      </c>
      <c r="S139" s="7" t="s">
        <v>21</v>
      </c>
    </row>
    <row r="140" spans="1:19" hidden="1" x14ac:dyDescent="0.4">
      <c r="A140" s="4" t="s">
        <v>2598</v>
      </c>
      <c r="B140" s="5" t="s">
        <v>2599</v>
      </c>
      <c r="C140" s="5" t="s">
        <v>30</v>
      </c>
      <c r="D140" s="5" t="s">
        <v>19</v>
      </c>
      <c r="E140" s="9" t="s">
        <v>20</v>
      </c>
      <c r="F140" s="9">
        <v>0.68</v>
      </c>
      <c r="G140" s="5" t="s">
        <v>21</v>
      </c>
      <c r="H140" s="9">
        <v>500</v>
      </c>
      <c r="I140" s="11">
        <v>73140914</v>
      </c>
      <c r="J140" s="11">
        <v>30</v>
      </c>
      <c r="K140" s="11">
        <v>-10.571999999999999</v>
      </c>
      <c r="L140" s="11">
        <v>2194227420</v>
      </c>
      <c r="M140" s="11">
        <f>VLOOKUP(A140,'[1]2023년만'!$A$2:$Q$1181,12,0)</f>
        <v>2077279110</v>
      </c>
      <c r="N140" s="11" t="b">
        <f t="shared" ref="N140:N141" si="1">L140&gt;=M140</f>
        <v>1</v>
      </c>
      <c r="O140" s="11">
        <v>1.08</v>
      </c>
      <c r="P140" s="6">
        <v>174806784460</v>
      </c>
      <c r="Q140" s="7" t="s">
        <v>21</v>
      </c>
      <c r="R140" s="7">
        <v>0.79</v>
      </c>
      <c r="S140" s="7" t="s">
        <v>21</v>
      </c>
    </row>
    <row r="141" spans="1:19" hidden="1" x14ac:dyDescent="0.4">
      <c r="A141" s="4" t="s">
        <v>396</v>
      </c>
      <c r="B141" s="5" t="s">
        <v>397</v>
      </c>
      <c r="C141" s="5" t="s">
        <v>30</v>
      </c>
      <c r="D141" s="5" t="s">
        <v>19</v>
      </c>
      <c r="E141" s="9" t="s">
        <v>66</v>
      </c>
      <c r="F141" s="9">
        <v>0.71</v>
      </c>
      <c r="G141" s="5" t="s">
        <v>21</v>
      </c>
      <c r="H141" s="9">
        <v>500</v>
      </c>
      <c r="I141" s="11">
        <v>27107010</v>
      </c>
      <c r="J141" s="11">
        <v>200</v>
      </c>
      <c r="K141" s="11">
        <v>89.802999999999997</v>
      </c>
      <c r="L141" s="11">
        <v>5421402000</v>
      </c>
      <c r="M141" s="11" t="e">
        <f>VLOOKUP(A141,'[1]2023년만'!$A$2:$Q$1181,12,0)</f>
        <v>#N/A</v>
      </c>
      <c r="N141" s="11" t="e">
        <f t="shared" si="1"/>
        <v>#N/A</v>
      </c>
      <c r="O141" s="11">
        <v>12.1</v>
      </c>
      <c r="P141" s="6">
        <v>60177562200</v>
      </c>
      <c r="Q141" s="7">
        <v>9.82</v>
      </c>
      <c r="R141" s="7">
        <v>0.69</v>
      </c>
      <c r="S141" s="7">
        <v>226</v>
      </c>
    </row>
    <row r="142" spans="1:19" hidden="1" x14ac:dyDescent="0.4">
      <c r="A142" s="4" t="s">
        <v>2600</v>
      </c>
      <c r="B142" s="5" t="s">
        <v>2601</v>
      </c>
      <c r="C142" s="5" t="s">
        <v>18</v>
      </c>
      <c r="D142" s="5" t="s">
        <v>19</v>
      </c>
      <c r="E142" s="9" t="s">
        <v>20</v>
      </c>
      <c r="F142" s="9">
        <v>0.77</v>
      </c>
      <c r="G142" s="5" t="s">
        <v>21</v>
      </c>
      <c r="H142" s="9">
        <v>500</v>
      </c>
      <c r="I142" s="11">
        <v>78990426</v>
      </c>
      <c r="J142" s="11">
        <v>20</v>
      </c>
      <c r="K142" s="11">
        <v>5.524</v>
      </c>
      <c r="L142" s="11">
        <v>1503062560</v>
      </c>
      <c r="M142" s="11">
        <f>VLOOKUP(A142,'[1]2023년만'!$A$2:$Q$1181,12,0)</f>
        <v>1777092360</v>
      </c>
      <c r="N142" s="11"/>
      <c r="O142" s="11">
        <v>1.04</v>
      </c>
      <c r="P142" s="6">
        <v>178292706468</v>
      </c>
      <c r="Q142" s="7" t="s">
        <v>21</v>
      </c>
      <c r="R142" s="7">
        <v>0.67</v>
      </c>
      <c r="S142" s="7" t="s">
        <v>21</v>
      </c>
    </row>
    <row r="143" spans="1:19" hidden="1" x14ac:dyDescent="0.4">
      <c r="A143" s="4" t="s">
        <v>2600</v>
      </c>
      <c r="B143" s="5" t="s">
        <v>2601</v>
      </c>
      <c r="C143" s="5" t="s">
        <v>24</v>
      </c>
      <c r="D143" s="5" t="s">
        <v>19</v>
      </c>
      <c r="E143" s="9" t="s">
        <v>20</v>
      </c>
      <c r="F143" s="9">
        <v>0.49</v>
      </c>
      <c r="G143" s="5" t="s">
        <v>21</v>
      </c>
      <c r="H143" s="9">
        <v>500</v>
      </c>
      <c r="I143" s="11">
        <v>92715916</v>
      </c>
      <c r="J143" s="11">
        <v>20</v>
      </c>
      <c r="K143" s="11">
        <v>2.2410000000000001</v>
      </c>
      <c r="L143" s="11">
        <v>1777092360</v>
      </c>
      <c r="M143" s="11">
        <f>VLOOKUP(A143,'[1]2023년만'!$A$2:$Q$1181,12,0)</f>
        <v>1777092360</v>
      </c>
      <c r="N143" s="11"/>
      <c r="O143" s="11">
        <v>0.8</v>
      </c>
      <c r="P143" s="6">
        <v>178292706468</v>
      </c>
      <c r="Q143" s="7" t="s">
        <v>21</v>
      </c>
      <c r="R143" s="7">
        <v>0.67</v>
      </c>
      <c r="S143" s="7" t="s">
        <v>21</v>
      </c>
    </row>
    <row r="144" spans="1:19" hidden="1" x14ac:dyDescent="0.4">
      <c r="A144" s="4" t="s">
        <v>2600</v>
      </c>
      <c r="B144" s="5" t="s">
        <v>2601</v>
      </c>
      <c r="C144" s="5" t="s">
        <v>30</v>
      </c>
      <c r="D144" s="5" t="s">
        <v>19</v>
      </c>
      <c r="E144" s="9" t="s">
        <v>20</v>
      </c>
      <c r="F144" s="9">
        <v>0.68</v>
      </c>
      <c r="G144" s="5" t="s">
        <v>21</v>
      </c>
      <c r="H144" s="9">
        <v>500</v>
      </c>
      <c r="I144" s="11">
        <v>92715916</v>
      </c>
      <c r="J144" s="11">
        <v>20</v>
      </c>
      <c r="K144" s="11">
        <v>-3.444</v>
      </c>
      <c r="L144" s="11">
        <v>1777092360</v>
      </c>
      <c r="M144" s="11">
        <f>VLOOKUP(A144,'[1]2023년만'!$A$2:$Q$1181,12,0)</f>
        <v>1777092360</v>
      </c>
      <c r="N144" s="11" t="b">
        <f>L144&gt;=M144</f>
        <v>1</v>
      </c>
      <c r="O144" s="11">
        <v>1.02</v>
      </c>
      <c r="P144" s="6">
        <v>178292706468</v>
      </c>
      <c r="Q144" s="7" t="s">
        <v>21</v>
      </c>
      <c r="R144" s="7">
        <v>0.67</v>
      </c>
      <c r="S144" s="7" t="s">
        <v>21</v>
      </c>
    </row>
    <row r="145" spans="1:19" hidden="1" x14ac:dyDescent="0.4">
      <c r="A145" s="7" t="s">
        <v>2600</v>
      </c>
      <c r="B145" s="12" t="s">
        <v>2601</v>
      </c>
      <c r="C145" s="12" t="s">
        <v>2933</v>
      </c>
      <c r="D145" s="12" t="s">
        <v>19</v>
      </c>
      <c r="E145" s="12" t="s">
        <v>20</v>
      </c>
      <c r="F145" s="12">
        <v>0.53</v>
      </c>
      <c r="G145" s="12" t="s">
        <v>21</v>
      </c>
      <c r="H145" s="12">
        <v>500</v>
      </c>
      <c r="I145" s="6">
        <v>78990426</v>
      </c>
      <c r="J145" s="6">
        <v>20</v>
      </c>
      <c r="K145" s="6">
        <v>16.324000000000002</v>
      </c>
      <c r="L145" s="6">
        <v>1523216680</v>
      </c>
      <c r="M145" s="11">
        <f>VLOOKUP(A145,'[1]2023년만'!$A$2:$Q$1181,12,0)</f>
        <v>1777092360</v>
      </c>
      <c r="N145" s="11"/>
      <c r="O145" s="6">
        <v>0.7</v>
      </c>
      <c r="P145" s="6">
        <v>178292706468</v>
      </c>
      <c r="Q145" s="7" t="s">
        <v>21</v>
      </c>
      <c r="R145" s="7">
        <v>0.67</v>
      </c>
      <c r="S145" s="7" t="s">
        <v>21</v>
      </c>
    </row>
    <row r="146" spans="1:19" hidden="1" x14ac:dyDescent="0.4">
      <c r="A146" s="4" t="s">
        <v>339</v>
      </c>
      <c r="B146" s="5" t="s">
        <v>340</v>
      </c>
      <c r="C146" s="5" t="s">
        <v>24</v>
      </c>
      <c r="D146" s="5" t="s">
        <v>19</v>
      </c>
      <c r="E146" s="9" t="s">
        <v>129</v>
      </c>
      <c r="F146" s="9">
        <v>1.47</v>
      </c>
      <c r="G146" s="5" t="s">
        <v>21</v>
      </c>
      <c r="H146" s="9">
        <v>500</v>
      </c>
      <c r="I146" s="11">
        <v>36338727</v>
      </c>
      <c r="J146" s="11">
        <v>300</v>
      </c>
      <c r="K146" s="11">
        <v>65.427999999999997</v>
      </c>
      <c r="L146" s="11">
        <v>10901565300</v>
      </c>
      <c r="M146" s="11">
        <f>VLOOKUP(A146,'[1]2023년만'!$A$2:$Q$1181,12,0)</f>
        <v>10901565300</v>
      </c>
      <c r="N146" s="11"/>
      <c r="O146" s="11">
        <v>2.8</v>
      </c>
      <c r="P146" s="6">
        <v>132636353550</v>
      </c>
      <c r="Q146" s="7">
        <v>25.35</v>
      </c>
      <c r="R146" s="7">
        <v>1.33</v>
      </c>
      <c r="S146" s="7">
        <v>144</v>
      </c>
    </row>
    <row r="147" spans="1:19" hidden="1" x14ac:dyDescent="0.4">
      <c r="A147" s="4" t="s">
        <v>339</v>
      </c>
      <c r="B147" s="5" t="s">
        <v>340</v>
      </c>
      <c r="C147" s="5" t="s">
        <v>18</v>
      </c>
      <c r="D147" s="5" t="s">
        <v>19</v>
      </c>
      <c r="E147" s="9" t="s">
        <v>129</v>
      </c>
      <c r="F147" s="9">
        <v>1.55</v>
      </c>
      <c r="G147" s="5" t="s">
        <v>21</v>
      </c>
      <c r="H147" s="9">
        <v>500</v>
      </c>
      <c r="I147" s="11">
        <v>36338727</v>
      </c>
      <c r="J147" s="11">
        <v>150</v>
      </c>
      <c r="K147" s="11">
        <v>45.145000000000003</v>
      </c>
      <c r="L147" s="11">
        <v>5450782650</v>
      </c>
      <c r="M147" s="11">
        <f>VLOOKUP(A147,'[1]2023년만'!$A$2:$Q$1181,12,0)</f>
        <v>10901565300</v>
      </c>
      <c r="N147" s="11"/>
      <c r="O147" s="11">
        <v>2.5</v>
      </c>
      <c r="P147" s="6">
        <v>132636353550</v>
      </c>
      <c r="Q147" s="7">
        <v>25.35</v>
      </c>
      <c r="R147" s="7">
        <v>1.33</v>
      </c>
      <c r="S147" s="7">
        <v>144</v>
      </c>
    </row>
    <row r="148" spans="1:19" hidden="1" x14ac:dyDescent="0.4">
      <c r="A148" s="7" t="s">
        <v>339</v>
      </c>
      <c r="B148" s="12" t="s">
        <v>340</v>
      </c>
      <c r="C148" s="12" t="s">
        <v>2933</v>
      </c>
      <c r="D148" s="12" t="s">
        <v>19</v>
      </c>
      <c r="E148" s="12" t="s">
        <v>129</v>
      </c>
      <c r="F148" s="12">
        <v>0.88</v>
      </c>
      <c r="G148" s="12" t="s">
        <v>21</v>
      </c>
      <c r="H148" s="12">
        <v>500</v>
      </c>
      <c r="I148" s="6">
        <v>36338727</v>
      </c>
      <c r="J148" s="6">
        <v>150</v>
      </c>
      <c r="K148" s="6">
        <v>55.677</v>
      </c>
      <c r="L148" s="6">
        <v>5450782650</v>
      </c>
      <c r="M148" s="11">
        <f>VLOOKUP(A148,'[1]2023년만'!$A$2:$Q$1181,12,0)</f>
        <v>10901565300</v>
      </c>
      <c r="N148" s="11"/>
      <c r="O148" s="6">
        <v>2.3199999999999998</v>
      </c>
      <c r="P148" s="6">
        <v>132636353550</v>
      </c>
      <c r="Q148" s="7">
        <v>25.35</v>
      </c>
      <c r="R148" s="7">
        <v>1.33</v>
      </c>
      <c r="S148" s="7">
        <v>144</v>
      </c>
    </row>
    <row r="149" spans="1:19" hidden="1" x14ac:dyDescent="0.4">
      <c r="A149" s="4" t="s">
        <v>339</v>
      </c>
      <c r="B149" s="5" t="s">
        <v>340</v>
      </c>
      <c r="C149" s="5" t="s">
        <v>30</v>
      </c>
      <c r="D149" s="5" t="s">
        <v>19</v>
      </c>
      <c r="E149" s="9" t="s">
        <v>129</v>
      </c>
      <c r="F149" s="9">
        <v>1.89</v>
      </c>
      <c r="G149" s="5" t="s">
        <v>21</v>
      </c>
      <c r="H149" s="9">
        <v>500</v>
      </c>
      <c r="I149" s="11">
        <v>36338727</v>
      </c>
      <c r="J149" s="11">
        <v>150</v>
      </c>
      <c r="K149" s="11">
        <v>104.062</v>
      </c>
      <c r="L149" s="11">
        <v>5450782650</v>
      </c>
      <c r="M149" s="11">
        <f>VLOOKUP(A149,'[1]2023년만'!$A$2:$Q$1181,12,0)</f>
        <v>10901565300</v>
      </c>
      <c r="N149" s="11" t="b">
        <f>L149&gt;=M149</f>
        <v>0</v>
      </c>
      <c r="O149" s="11">
        <v>3</v>
      </c>
      <c r="P149" s="6">
        <v>132636353550</v>
      </c>
      <c r="Q149" s="7">
        <v>25.35</v>
      </c>
      <c r="R149" s="7">
        <v>1.33</v>
      </c>
      <c r="S149" s="7">
        <v>144</v>
      </c>
    </row>
    <row r="150" spans="1:19" hidden="1" x14ac:dyDescent="0.4">
      <c r="A150" s="4" t="s">
        <v>566</v>
      </c>
      <c r="B150" s="5" t="s">
        <v>567</v>
      </c>
      <c r="C150" s="5" t="s">
        <v>24</v>
      </c>
      <c r="D150" s="5" t="s">
        <v>19</v>
      </c>
      <c r="E150" s="9" t="s">
        <v>69</v>
      </c>
      <c r="F150" s="9">
        <v>0.63</v>
      </c>
      <c r="G150" s="5" t="s">
        <v>21</v>
      </c>
      <c r="H150" s="9">
        <v>500</v>
      </c>
      <c r="I150" s="11">
        <v>127669525</v>
      </c>
      <c r="J150" s="11">
        <v>20</v>
      </c>
      <c r="K150" s="11">
        <v>8.1829999999999998</v>
      </c>
      <c r="L150" s="11">
        <v>2538800160</v>
      </c>
      <c r="M150" s="11">
        <f>VLOOKUP(A150,'[1]2023년만'!$A$2:$Q$1181,12,0)</f>
        <v>2538800160</v>
      </c>
      <c r="N150" s="11"/>
      <c r="O150" s="11">
        <v>0.8</v>
      </c>
      <c r="P150" s="6">
        <v>98305534250</v>
      </c>
      <c r="Q150" s="7">
        <v>20.81</v>
      </c>
      <c r="R150" s="7">
        <v>0.57999999999999996</v>
      </c>
      <c r="S150" s="7">
        <v>37</v>
      </c>
    </row>
    <row r="151" spans="1:19" hidden="1" x14ac:dyDescent="0.4">
      <c r="A151" s="4" t="s">
        <v>566</v>
      </c>
      <c r="B151" s="5" t="s">
        <v>567</v>
      </c>
      <c r="C151" s="5" t="s">
        <v>18</v>
      </c>
      <c r="D151" s="5" t="s">
        <v>19</v>
      </c>
      <c r="E151" s="9" t="s">
        <v>69</v>
      </c>
      <c r="F151" s="9">
        <v>0.81</v>
      </c>
      <c r="G151" s="5" t="s">
        <v>21</v>
      </c>
      <c r="H151" s="9">
        <v>500</v>
      </c>
      <c r="I151" s="11">
        <v>127669525</v>
      </c>
      <c r="J151" s="11">
        <v>10</v>
      </c>
      <c r="K151" s="11">
        <v>6.7569999999999997</v>
      </c>
      <c r="L151" s="11">
        <v>1269400080</v>
      </c>
      <c r="M151" s="11">
        <f>VLOOKUP(A151,'[1]2023년만'!$A$2:$Q$1181,12,0)</f>
        <v>2538800160</v>
      </c>
      <c r="N151" s="11"/>
      <c r="O151" s="11">
        <v>0.8</v>
      </c>
      <c r="P151" s="6">
        <v>98305534250</v>
      </c>
      <c r="Q151" s="7">
        <v>20.81</v>
      </c>
      <c r="R151" s="7">
        <v>0.57999999999999996</v>
      </c>
      <c r="S151" s="7">
        <v>37</v>
      </c>
    </row>
    <row r="152" spans="1:19" x14ac:dyDescent="0.4">
      <c r="A152" s="4" t="s">
        <v>235</v>
      </c>
      <c r="B152" s="5" t="s">
        <v>236</v>
      </c>
      <c r="C152" s="5" t="s">
        <v>30</v>
      </c>
      <c r="D152" s="5" t="s">
        <v>19</v>
      </c>
      <c r="E152" s="9" t="s">
        <v>43</v>
      </c>
      <c r="F152" s="9">
        <v>2.46</v>
      </c>
      <c r="G152" s="5" t="s">
        <v>21</v>
      </c>
      <c r="H152" s="10">
        <v>5000</v>
      </c>
      <c r="I152" s="11">
        <v>20703283</v>
      </c>
      <c r="J152" s="11">
        <v>17500</v>
      </c>
      <c r="K152" s="11">
        <v>175.458</v>
      </c>
      <c r="L152" s="11">
        <v>341760467500</v>
      </c>
      <c r="M152" s="11">
        <f>VLOOKUP(A152,'[1]2023년만'!$A$2:$Q$1181,12,0)</f>
        <v>302655060000</v>
      </c>
      <c r="N152" s="11" t="b">
        <f>L152&gt;=M152</f>
        <v>1</v>
      </c>
      <c r="O152" s="11">
        <v>1.6</v>
      </c>
      <c r="P152" s="6">
        <v>16158781311000</v>
      </c>
      <c r="Q152" s="7">
        <v>85.05</v>
      </c>
      <c r="R152" s="7">
        <v>2</v>
      </c>
      <c r="S152" s="7">
        <v>9488</v>
      </c>
    </row>
    <row r="153" spans="1:19" hidden="1" x14ac:dyDescent="0.4">
      <c r="A153" s="4" t="s">
        <v>1027</v>
      </c>
      <c r="B153" s="5" t="s">
        <v>1028</v>
      </c>
      <c r="C153" s="5" t="s">
        <v>18</v>
      </c>
      <c r="D153" s="5" t="s">
        <v>19</v>
      </c>
      <c r="E153" s="9" t="s">
        <v>66</v>
      </c>
      <c r="F153" s="9">
        <v>4.37</v>
      </c>
      <c r="G153" s="5" t="s">
        <v>21</v>
      </c>
      <c r="H153" s="10">
        <v>5000</v>
      </c>
      <c r="I153" s="11">
        <v>59741721</v>
      </c>
      <c r="J153" s="11">
        <v>250</v>
      </c>
      <c r="K153" s="11">
        <v>37.084000000000003</v>
      </c>
      <c r="L153" s="11">
        <v>13705516250</v>
      </c>
      <c r="M153" s="11">
        <f>VLOOKUP(A153,'[1]2023년만'!$A$2:$Q$1181,12,0)</f>
        <v>15544769700</v>
      </c>
      <c r="N153" s="11"/>
      <c r="O153" s="11">
        <v>4.4000000000000004</v>
      </c>
      <c r="P153" s="6">
        <v>1275485743350</v>
      </c>
      <c r="Q153" s="7">
        <v>7.35</v>
      </c>
      <c r="R153" s="7">
        <v>0.4</v>
      </c>
      <c r="S153" s="7">
        <v>2903</v>
      </c>
    </row>
    <row r="154" spans="1:19" hidden="1" x14ac:dyDescent="0.4">
      <c r="A154" s="4" t="s">
        <v>1027</v>
      </c>
      <c r="B154" s="5" t="s">
        <v>1028</v>
      </c>
      <c r="C154" s="5" t="s">
        <v>24</v>
      </c>
      <c r="D154" s="5" t="s">
        <v>19</v>
      </c>
      <c r="E154" s="9" t="s">
        <v>66</v>
      </c>
      <c r="F154" s="9">
        <v>3.86</v>
      </c>
      <c r="G154" s="5" t="s">
        <v>21</v>
      </c>
      <c r="H154" s="10">
        <v>5000</v>
      </c>
      <c r="I154" s="11">
        <v>59741721</v>
      </c>
      <c r="J154" s="11">
        <v>300</v>
      </c>
      <c r="K154" s="11">
        <v>7.3</v>
      </c>
      <c r="L154" s="11">
        <v>15544769700</v>
      </c>
      <c r="M154" s="11">
        <f>VLOOKUP(A154,'[1]2023년만'!$A$2:$Q$1181,12,0)</f>
        <v>15544769700</v>
      </c>
      <c r="N154" s="11"/>
      <c r="O154" s="11">
        <v>4.2</v>
      </c>
      <c r="P154" s="6">
        <v>1275485743350</v>
      </c>
      <c r="Q154" s="7">
        <v>7.35</v>
      </c>
      <c r="R154" s="7">
        <v>0.4</v>
      </c>
      <c r="S154" s="7">
        <v>2903</v>
      </c>
    </row>
    <row r="155" spans="1:19" hidden="1" x14ac:dyDescent="0.4">
      <c r="A155" s="4" t="s">
        <v>1027</v>
      </c>
      <c r="B155" s="5" t="s">
        <v>1028</v>
      </c>
      <c r="C155" s="5" t="s">
        <v>30</v>
      </c>
      <c r="D155" s="5" t="s">
        <v>19</v>
      </c>
      <c r="E155" s="9" t="s">
        <v>66</v>
      </c>
      <c r="F155" s="9">
        <v>3.55</v>
      </c>
      <c r="G155" s="5" t="s">
        <v>21</v>
      </c>
      <c r="H155" s="10">
        <v>5000</v>
      </c>
      <c r="I155" s="11">
        <v>59741721</v>
      </c>
      <c r="J155" s="11">
        <v>350</v>
      </c>
      <c r="K155" s="11">
        <v>6.7270000000000003</v>
      </c>
      <c r="L155" s="11">
        <v>17510845100</v>
      </c>
      <c r="M155" s="11">
        <f>VLOOKUP(A155,'[1]2023년만'!$A$2:$Q$1181,12,0)</f>
        <v>15544769700</v>
      </c>
      <c r="N155" s="11" t="b">
        <f>L155&gt;=M155</f>
        <v>1</v>
      </c>
      <c r="O155" s="11">
        <v>2.7</v>
      </c>
      <c r="P155" s="6">
        <v>1275485743350</v>
      </c>
      <c r="Q155" s="7">
        <v>7.35</v>
      </c>
      <c r="R155" s="7">
        <v>0.4</v>
      </c>
      <c r="S155" s="7">
        <v>2903</v>
      </c>
    </row>
    <row r="156" spans="1:19" hidden="1" x14ac:dyDescent="0.4">
      <c r="A156" s="7" t="s">
        <v>1027</v>
      </c>
      <c r="B156" s="12" t="s">
        <v>1028</v>
      </c>
      <c r="C156" s="12" t="s">
        <v>2933</v>
      </c>
      <c r="D156" s="12" t="s">
        <v>19</v>
      </c>
      <c r="E156" s="12" t="s">
        <v>66</v>
      </c>
      <c r="F156" s="12">
        <v>2.61</v>
      </c>
      <c r="G156" s="12" t="s">
        <v>21</v>
      </c>
      <c r="H156" s="12">
        <v>5000</v>
      </c>
      <c r="I156" s="6">
        <v>59741721</v>
      </c>
      <c r="J156" s="6">
        <v>250</v>
      </c>
      <c r="K156" s="6">
        <v>5.9530000000000003</v>
      </c>
      <c r="L156" s="6">
        <v>13705516250</v>
      </c>
      <c r="M156" s="11">
        <f>VLOOKUP(A156,'[1]2023년만'!$A$2:$Q$1181,12,0)</f>
        <v>15544769700</v>
      </c>
      <c r="N156" s="11"/>
      <c r="O156" s="6">
        <v>2.4</v>
      </c>
      <c r="P156" s="6">
        <v>1275485743350</v>
      </c>
      <c r="Q156" s="7">
        <v>7.35</v>
      </c>
      <c r="R156" s="7">
        <v>0.4</v>
      </c>
      <c r="S156" s="7">
        <v>2903</v>
      </c>
    </row>
    <row r="157" spans="1:19" hidden="1" x14ac:dyDescent="0.4">
      <c r="A157" s="4" t="s">
        <v>439</v>
      </c>
      <c r="B157" s="5" t="s">
        <v>440</v>
      </c>
      <c r="C157" s="5" t="s">
        <v>18</v>
      </c>
      <c r="D157" s="5" t="s">
        <v>19</v>
      </c>
      <c r="E157" s="9" t="s">
        <v>416</v>
      </c>
      <c r="F157" s="9">
        <v>3.18</v>
      </c>
      <c r="G157" s="5" t="s">
        <v>21</v>
      </c>
      <c r="H157" s="9">
        <v>500</v>
      </c>
      <c r="I157" s="11">
        <v>25957601</v>
      </c>
      <c r="J157" s="11">
        <v>450</v>
      </c>
      <c r="K157" s="11">
        <v>83.167000000000002</v>
      </c>
      <c r="L157" s="11">
        <v>10338496200</v>
      </c>
      <c r="M157" s="11">
        <f>VLOOKUP(A157,'[1]2023년만'!$A$2:$Q$1181,12,0)</f>
        <v>10338496200</v>
      </c>
      <c r="N157" s="11"/>
      <c r="O157" s="11">
        <v>5.8</v>
      </c>
      <c r="P157" s="6">
        <v>228946040820</v>
      </c>
      <c r="Q157" s="7">
        <v>10.68</v>
      </c>
      <c r="R157" s="7">
        <v>0.76</v>
      </c>
      <c r="S157" s="7">
        <v>826</v>
      </c>
    </row>
    <row r="158" spans="1:19" hidden="1" x14ac:dyDescent="0.4">
      <c r="A158" s="4" t="s">
        <v>439</v>
      </c>
      <c r="B158" s="5" t="s">
        <v>440</v>
      </c>
      <c r="C158" s="5" t="s">
        <v>24</v>
      </c>
      <c r="D158" s="5" t="s">
        <v>19</v>
      </c>
      <c r="E158" s="9" t="s">
        <v>416</v>
      </c>
      <c r="F158" s="9">
        <v>2.89</v>
      </c>
      <c r="G158" s="5" t="s">
        <v>21</v>
      </c>
      <c r="H158" s="9">
        <v>500</v>
      </c>
      <c r="I158" s="11">
        <v>25957601</v>
      </c>
      <c r="J158" s="11">
        <v>450</v>
      </c>
      <c r="K158" s="11">
        <v>78.542000000000002</v>
      </c>
      <c r="L158" s="11">
        <v>10338496200</v>
      </c>
      <c r="M158" s="11">
        <f>VLOOKUP(A158,'[1]2023년만'!$A$2:$Q$1181,12,0)</f>
        <v>10338496200</v>
      </c>
      <c r="N158" s="11"/>
      <c r="O158" s="11">
        <v>5.9</v>
      </c>
      <c r="P158" s="6">
        <v>228946040820</v>
      </c>
      <c r="Q158" s="7">
        <v>10.68</v>
      </c>
      <c r="R158" s="7">
        <v>0.76</v>
      </c>
      <c r="S158" s="7">
        <v>826</v>
      </c>
    </row>
    <row r="159" spans="1:19" hidden="1" x14ac:dyDescent="0.4">
      <c r="A159" s="7" t="s">
        <v>439</v>
      </c>
      <c r="B159" s="12" t="s">
        <v>440</v>
      </c>
      <c r="C159" s="12" t="s">
        <v>2933</v>
      </c>
      <c r="D159" s="12" t="s">
        <v>19</v>
      </c>
      <c r="E159" s="12" t="s">
        <v>416</v>
      </c>
      <c r="F159" s="12">
        <v>1.63</v>
      </c>
      <c r="G159" s="12" t="s">
        <v>21</v>
      </c>
      <c r="H159" s="12">
        <v>500</v>
      </c>
      <c r="I159" s="6">
        <v>25957601</v>
      </c>
      <c r="J159" s="6">
        <v>450</v>
      </c>
      <c r="K159" s="6">
        <v>118.511</v>
      </c>
      <c r="L159" s="6">
        <v>10773853200</v>
      </c>
      <c r="M159" s="11">
        <f>VLOOKUP(A159,'[1]2023년만'!$A$2:$Q$1181,12,0)</f>
        <v>10338496200</v>
      </c>
      <c r="N159" s="11"/>
      <c r="O159" s="6">
        <v>3.6</v>
      </c>
      <c r="P159" s="6">
        <v>228946040820</v>
      </c>
      <c r="Q159" s="7">
        <v>10.68</v>
      </c>
      <c r="R159" s="7">
        <v>0.76</v>
      </c>
      <c r="S159" s="7">
        <v>826</v>
      </c>
    </row>
    <row r="160" spans="1:19" hidden="1" x14ac:dyDescent="0.4">
      <c r="A160" s="4" t="s">
        <v>439</v>
      </c>
      <c r="B160" s="5" t="s">
        <v>440</v>
      </c>
      <c r="C160" s="5" t="s">
        <v>30</v>
      </c>
      <c r="D160" s="5" t="s">
        <v>19</v>
      </c>
      <c r="E160" s="9" t="s">
        <v>416</v>
      </c>
      <c r="F160" s="9">
        <v>2.23</v>
      </c>
      <c r="G160" s="5" t="s">
        <v>21</v>
      </c>
      <c r="H160" s="9">
        <v>500</v>
      </c>
      <c r="I160" s="11">
        <v>25957601</v>
      </c>
      <c r="J160" s="11">
        <v>450</v>
      </c>
      <c r="K160" s="11">
        <v>54.481999999999999</v>
      </c>
      <c r="L160" s="11">
        <v>10338458850</v>
      </c>
      <c r="M160" s="11">
        <f>VLOOKUP(A160,'[1]2023년만'!$A$2:$Q$1181,12,0)</f>
        <v>10338496200</v>
      </c>
      <c r="N160" s="11" t="b">
        <f>L160&gt;=M160</f>
        <v>0</v>
      </c>
      <c r="O160" s="11">
        <v>5.2</v>
      </c>
      <c r="P160" s="6">
        <v>228946040820</v>
      </c>
      <c r="Q160" s="7">
        <v>10.68</v>
      </c>
      <c r="R160" s="7">
        <v>0.76</v>
      </c>
      <c r="S160" s="7">
        <v>826</v>
      </c>
    </row>
    <row r="161" spans="1:19" hidden="1" x14ac:dyDescent="0.4">
      <c r="A161" s="4" t="s">
        <v>1160</v>
      </c>
      <c r="B161" s="5" t="s">
        <v>1161</v>
      </c>
      <c r="C161" s="5" t="s">
        <v>18</v>
      </c>
      <c r="D161" s="5" t="s">
        <v>19</v>
      </c>
      <c r="E161" s="9" t="s">
        <v>49</v>
      </c>
      <c r="F161" s="9">
        <v>2.41</v>
      </c>
      <c r="G161" s="5" t="s">
        <v>21</v>
      </c>
      <c r="H161" s="9">
        <v>500</v>
      </c>
      <c r="I161" s="11">
        <v>31900000</v>
      </c>
      <c r="J161" s="11">
        <v>120</v>
      </c>
      <c r="K161" s="11">
        <v>33.284999999999997</v>
      </c>
      <c r="L161" s="11">
        <v>3468000000</v>
      </c>
      <c r="M161" s="11">
        <f>VLOOKUP(A161,'[1]2023년만'!$A$2:$Q$1181,12,0)</f>
        <v>3766000000</v>
      </c>
      <c r="N161" s="11"/>
      <c r="O161" s="11">
        <v>3</v>
      </c>
      <c r="P161" s="6">
        <v>128238000000</v>
      </c>
      <c r="Q161" s="7">
        <v>5.67</v>
      </c>
      <c r="R161" s="7">
        <v>0.31</v>
      </c>
      <c r="S161" s="7">
        <v>709</v>
      </c>
    </row>
    <row r="162" spans="1:19" hidden="1" x14ac:dyDescent="0.4">
      <c r="A162" s="4" t="s">
        <v>1160</v>
      </c>
      <c r="B162" s="5" t="s">
        <v>1161</v>
      </c>
      <c r="C162" s="5" t="s">
        <v>30</v>
      </c>
      <c r="D162" s="5" t="s">
        <v>19</v>
      </c>
      <c r="E162" s="9" t="s">
        <v>49</v>
      </c>
      <c r="F162" s="9">
        <v>1.64</v>
      </c>
      <c r="G162" s="5" t="s">
        <v>21</v>
      </c>
      <c r="H162" s="9">
        <v>500</v>
      </c>
      <c r="I162" s="11">
        <v>31900000</v>
      </c>
      <c r="J162" s="11">
        <v>140</v>
      </c>
      <c r="K162" s="11">
        <v>22.808</v>
      </c>
      <c r="L162" s="11">
        <v>3626000000</v>
      </c>
      <c r="M162" s="11">
        <f>VLOOKUP(A162,'[1]2023년만'!$A$2:$Q$1181,12,0)</f>
        <v>3766000000</v>
      </c>
      <c r="N162" s="11" t="b">
        <f>L162&gt;=M162</f>
        <v>0</v>
      </c>
      <c r="O162" s="11">
        <v>3.9</v>
      </c>
      <c r="P162" s="6">
        <v>128238000000</v>
      </c>
      <c r="Q162" s="7">
        <v>5.67</v>
      </c>
      <c r="R162" s="7">
        <v>0.31</v>
      </c>
      <c r="S162" s="7">
        <v>709</v>
      </c>
    </row>
    <row r="163" spans="1:19" hidden="1" x14ac:dyDescent="0.4">
      <c r="A163" s="4" t="s">
        <v>1160</v>
      </c>
      <c r="B163" s="5" t="s">
        <v>1161</v>
      </c>
      <c r="C163" s="5" t="s">
        <v>24</v>
      </c>
      <c r="D163" s="5" t="s">
        <v>19</v>
      </c>
      <c r="E163" s="9" t="s">
        <v>49</v>
      </c>
      <c r="F163" s="9">
        <v>2.11</v>
      </c>
      <c r="G163" s="5" t="s">
        <v>21</v>
      </c>
      <c r="H163" s="9">
        <v>500</v>
      </c>
      <c r="I163" s="11">
        <v>31900000</v>
      </c>
      <c r="J163" s="11">
        <v>140</v>
      </c>
      <c r="K163" s="11">
        <v>21.77</v>
      </c>
      <c r="L163" s="11">
        <v>3766000000</v>
      </c>
      <c r="M163" s="11">
        <f>VLOOKUP(A163,'[1]2023년만'!$A$2:$Q$1181,12,0)</f>
        <v>3766000000</v>
      </c>
      <c r="N163" s="11"/>
      <c r="O163" s="11">
        <v>3</v>
      </c>
      <c r="P163" s="6">
        <v>128238000000</v>
      </c>
      <c r="Q163" s="7">
        <v>5.67</v>
      </c>
      <c r="R163" s="7">
        <v>0.31</v>
      </c>
      <c r="S163" s="7">
        <v>709</v>
      </c>
    </row>
    <row r="164" spans="1:19" hidden="1" x14ac:dyDescent="0.4">
      <c r="A164" s="7" t="s">
        <v>1160</v>
      </c>
      <c r="B164" s="12" t="s">
        <v>1161</v>
      </c>
      <c r="C164" s="12" t="s">
        <v>2933</v>
      </c>
      <c r="D164" s="12" t="s">
        <v>19</v>
      </c>
      <c r="E164" s="12" t="s">
        <v>49</v>
      </c>
      <c r="F164" s="12">
        <v>1.1000000000000001</v>
      </c>
      <c r="G164" s="12" t="s">
        <v>21</v>
      </c>
      <c r="H164" s="12">
        <v>500</v>
      </c>
      <c r="I164" s="6">
        <v>31900000</v>
      </c>
      <c r="J164" s="6">
        <v>140</v>
      </c>
      <c r="K164" s="6">
        <v>39.338999999999999</v>
      </c>
      <c r="L164" s="6">
        <v>4046000000</v>
      </c>
      <c r="M164" s="11">
        <f>VLOOKUP(A164,'[1]2023년만'!$A$2:$Q$1181,12,0)</f>
        <v>3766000000</v>
      </c>
      <c r="N164" s="11"/>
      <c r="O164" s="6">
        <v>2.2999999999999998</v>
      </c>
      <c r="P164" s="6">
        <v>128238000000</v>
      </c>
      <c r="Q164" s="7">
        <v>5.67</v>
      </c>
      <c r="R164" s="7">
        <v>0.31</v>
      </c>
      <c r="S164" s="7">
        <v>709</v>
      </c>
    </row>
    <row r="165" spans="1:19" hidden="1" x14ac:dyDescent="0.4">
      <c r="A165" s="4" t="s">
        <v>477</v>
      </c>
      <c r="B165" s="5" t="s">
        <v>478</v>
      </c>
      <c r="C165" s="5" t="s">
        <v>18</v>
      </c>
      <c r="D165" s="5" t="s">
        <v>19</v>
      </c>
      <c r="E165" s="9" t="s">
        <v>416</v>
      </c>
      <c r="F165" s="9">
        <v>3.18</v>
      </c>
      <c r="G165" s="5" t="s">
        <v>21</v>
      </c>
      <c r="H165" s="10">
        <v>5000</v>
      </c>
      <c r="I165" s="11">
        <v>65907330</v>
      </c>
      <c r="J165" s="11">
        <v>600</v>
      </c>
      <c r="K165" s="11">
        <v>78.730999999999995</v>
      </c>
      <c r="L165" s="11">
        <v>39538716000</v>
      </c>
      <c r="M165" s="11">
        <f>VLOOKUP(A165,'[1]2023년만'!$A$2:$Q$1181,12,0)</f>
        <v>44918531000</v>
      </c>
      <c r="N165" s="11"/>
      <c r="O165" s="11">
        <v>5.8</v>
      </c>
      <c r="P165" s="6">
        <v>1360986364500</v>
      </c>
      <c r="Q165" s="7">
        <v>8.51</v>
      </c>
      <c r="R165" s="7">
        <v>0.43</v>
      </c>
      <c r="S165" s="7">
        <v>2427</v>
      </c>
    </row>
    <row r="166" spans="1:19" hidden="1" x14ac:dyDescent="0.4">
      <c r="A166" s="4" t="s">
        <v>477</v>
      </c>
      <c r="B166" s="5" t="s">
        <v>478</v>
      </c>
      <c r="C166" s="5" t="s">
        <v>30</v>
      </c>
      <c r="D166" s="5" t="s">
        <v>19</v>
      </c>
      <c r="E166" s="9" t="s">
        <v>416</v>
      </c>
      <c r="F166" s="9">
        <v>2.23</v>
      </c>
      <c r="G166" s="5" t="s">
        <v>21</v>
      </c>
      <c r="H166" s="10">
        <v>5000</v>
      </c>
      <c r="I166" s="11">
        <v>65907330</v>
      </c>
      <c r="J166" s="11">
        <v>700</v>
      </c>
      <c r="K166" s="11">
        <v>28.846</v>
      </c>
      <c r="L166" s="11">
        <v>44918531000</v>
      </c>
      <c r="M166" s="11">
        <f>VLOOKUP(A166,'[1]2023년만'!$A$2:$Q$1181,12,0)</f>
        <v>44918531000</v>
      </c>
      <c r="N166" s="11" t="b">
        <f>L166&gt;=M166</f>
        <v>1</v>
      </c>
      <c r="O166" s="11">
        <v>3.7</v>
      </c>
      <c r="P166" s="6">
        <v>1360986364500</v>
      </c>
      <c r="Q166" s="7">
        <v>8.51</v>
      </c>
      <c r="R166" s="7">
        <v>0.43</v>
      </c>
      <c r="S166" s="7">
        <v>2427</v>
      </c>
    </row>
    <row r="167" spans="1:19" hidden="1" x14ac:dyDescent="0.4">
      <c r="A167" s="4" t="s">
        <v>477</v>
      </c>
      <c r="B167" s="5" t="s">
        <v>478</v>
      </c>
      <c r="C167" s="5" t="s">
        <v>24</v>
      </c>
      <c r="D167" s="5" t="s">
        <v>19</v>
      </c>
      <c r="E167" s="9" t="s">
        <v>416</v>
      </c>
      <c r="F167" s="9">
        <v>2.89</v>
      </c>
      <c r="G167" s="5" t="s">
        <v>21</v>
      </c>
      <c r="H167" s="10">
        <v>5000</v>
      </c>
      <c r="I167" s="11">
        <v>65907330</v>
      </c>
      <c r="J167" s="11">
        <v>700</v>
      </c>
      <c r="K167" s="11">
        <v>25.981000000000002</v>
      </c>
      <c r="L167" s="11">
        <v>44918531000</v>
      </c>
      <c r="M167" s="11">
        <f>VLOOKUP(A167,'[1]2023년만'!$A$2:$Q$1181,12,0)</f>
        <v>44918531000</v>
      </c>
      <c r="N167" s="11"/>
      <c r="O167" s="11">
        <v>4.8</v>
      </c>
      <c r="P167" s="6">
        <v>1360986364500</v>
      </c>
      <c r="Q167" s="7">
        <v>8.51</v>
      </c>
      <c r="R167" s="7">
        <v>0.43</v>
      </c>
      <c r="S167" s="7">
        <v>2427</v>
      </c>
    </row>
    <row r="168" spans="1:19" hidden="1" x14ac:dyDescent="0.4">
      <c r="A168" s="7" t="s">
        <v>477</v>
      </c>
      <c r="B168" s="12" t="s">
        <v>478</v>
      </c>
      <c r="C168" s="12" t="s">
        <v>2933</v>
      </c>
      <c r="D168" s="12" t="s">
        <v>19</v>
      </c>
      <c r="E168" s="12" t="s">
        <v>416</v>
      </c>
      <c r="F168" s="12">
        <v>1.63</v>
      </c>
      <c r="G168" s="12" t="s">
        <v>21</v>
      </c>
      <c r="H168" s="12">
        <v>5000</v>
      </c>
      <c r="I168" s="6">
        <v>65907330</v>
      </c>
      <c r="J168" s="6">
        <v>600</v>
      </c>
      <c r="K168" s="6">
        <v>22.428999999999998</v>
      </c>
      <c r="L168" s="6">
        <v>39538716000</v>
      </c>
      <c r="M168" s="11">
        <f>VLOOKUP(A168,'[1]2023년만'!$A$2:$Q$1181,12,0)</f>
        <v>44918531000</v>
      </c>
      <c r="N168" s="11"/>
      <c r="O168" s="6">
        <v>2.6</v>
      </c>
      <c r="P168" s="6">
        <v>1360986364500</v>
      </c>
      <c r="Q168" s="7">
        <v>8.51</v>
      </c>
      <c r="R168" s="7">
        <v>0.43</v>
      </c>
      <c r="S168" s="7">
        <v>2427</v>
      </c>
    </row>
    <row r="169" spans="1:19" hidden="1" x14ac:dyDescent="0.4">
      <c r="A169" s="4" t="s">
        <v>1565</v>
      </c>
      <c r="B169" s="5" t="s">
        <v>1566</v>
      </c>
      <c r="C169" s="5" t="s">
        <v>30</v>
      </c>
      <c r="D169" s="5" t="s">
        <v>19</v>
      </c>
      <c r="E169" s="9" t="s">
        <v>66</v>
      </c>
      <c r="F169" s="9">
        <v>3.55</v>
      </c>
      <c r="G169" s="5" t="s">
        <v>21</v>
      </c>
      <c r="H169" s="10">
        <v>5000</v>
      </c>
      <c r="I169" s="11">
        <v>70773116</v>
      </c>
      <c r="J169" s="11">
        <v>5100</v>
      </c>
      <c r="K169" s="11">
        <v>24.794</v>
      </c>
      <c r="L169" s="11">
        <v>360644613000</v>
      </c>
      <c r="M169" s="11" t="e">
        <f>VLOOKUP(A169,'[1]2023년만'!$A$2:$Q$1181,12,0)</f>
        <v>#N/A</v>
      </c>
      <c r="N169" s="11" t="e">
        <f>L169&gt;=M169</f>
        <v>#N/A</v>
      </c>
      <c r="O169" s="11">
        <v>2.2999999999999998</v>
      </c>
      <c r="P169" s="6">
        <v>26787624406000</v>
      </c>
      <c r="Q169" s="7">
        <v>22.83</v>
      </c>
      <c r="R169" s="7">
        <v>2.41</v>
      </c>
      <c r="S169" s="7">
        <v>16578</v>
      </c>
    </row>
    <row r="170" spans="1:19" hidden="1" x14ac:dyDescent="0.4">
      <c r="A170" s="4" t="s">
        <v>1162</v>
      </c>
      <c r="B170" s="5" t="s">
        <v>1163</v>
      </c>
      <c r="C170" s="5" t="s">
        <v>24</v>
      </c>
      <c r="D170" s="5" t="s">
        <v>19</v>
      </c>
      <c r="E170" s="9" t="s">
        <v>66</v>
      </c>
      <c r="F170" s="9">
        <v>3.86</v>
      </c>
      <c r="G170" s="5" t="s">
        <v>21</v>
      </c>
      <c r="H170" s="10">
        <v>1000</v>
      </c>
      <c r="I170" s="11">
        <v>78993085</v>
      </c>
      <c r="J170" s="11">
        <v>3700</v>
      </c>
      <c r="K170" s="11">
        <v>33.273000000000003</v>
      </c>
      <c r="L170" s="11">
        <v>261473191000</v>
      </c>
      <c r="M170" s="11">
        <f>VLOOKUP(A170,'[1]2023년만'!$A$2:$Q$1181,12,0)</f>
        <v>261473191000</v>
      </c>
      <c r="N170" s="11"/>
      <c r="O170" s="11">
        <v>5.8</v>
      </c>
      <c r="P170" s="6">
        <v>10624569932500</v>
      </c>
      <c r="Q170" s="7">
        <v>18.670000000000002</v>
      </c>
      <c r="R170" s="7">
        <v>1.1000000000000001</v>
      </c>
      <c r="S170" s="7">
        <v>7203</v>
      </c>
    </row>
    <row r="171" spans="1:19" hidden="1" x14ac:dyDescent="0.4">
      <c r="A171" s="4" t="s">
        <v>1162</v>
      </c>
      <c r="B171" s="5" t="s">
        <v>1163</v>
      </c>
      <c r="C171" s="5" t="s">
        <v>18</v>
      </c>
      <c r="D171" s="5" t="s">
        <v>19</v>
      </c>
      <c r="E171" s="9" t="s">
        <v>49</v>
      </c>
      <c r="F171" s="9">
        <v>2.41</v>
      </c>
      <c r="G171" s="5" t="s">
        <v>21</v>
      </c>
      <c r="H171" s="10">
        <v>1000</v>
      </c>
      <c r="I171" s="11">
        <v>78993085</v>
      </c>
      <c r="J171" s="11">
        <v>4600</v>
      </c>
      <c r="K171" s="11">
        <v>14.545</v>
      </c>
      <c r="L171" s="11">
        <v>325074778000</v>
      </c>
      <c r="M171" s="11">
        <f>VLOOKUP(A171,'[1]2023년만'!$A$2:$Q$1181,12,0)</f>
        <v>261473191000</v>
      </c>
      <c r="N171" s="11"/>
      <c r="O171" s="11">
        <v>7.1</v>
      </c>
      <c r="P171" s="6">
        <v>10624569932500</v>
      </c>
      <c r="Q171" s="7">
        <v>18.670000000000002</v>
      </c>
      <c r="R171" s="7">
        <v>1.1000000000000001</v>
      </c>
      <c r="S171" s="7">
        <v>7203</v>
      </c>
    </row>
    <row r="172" spans="1:19" hidden="1" x14ac:dyDescent="0.4">
      <c r="A172" s="4" t="s">
        <v>1162</v>
      </c>
      <c r="B172" s="5" t="s">
        <v>1163</v>
      </c>
      <c r="C172" s="5" t="s">
        <v>30</v>
      </c>
      <c r="D172" s="5" t="s">
        <v>19</v>
      </c>
      <c r="E172" s="9" t="s">
        <v>66</v>
      </c>
      <c r="F172" s="9">
        <v>3.55</v>
      </c>
      <c r="G172" s="5" t="s">
        <v>21</v>
      </c>
      <c r="H172" s="10">
        <v>1000</v>
      </c>
      <c r="I172" s="11">
        <v>78993085</v>
      </c>
      <c r="J172" s="11">
        <v>3600</v>
      </c>
      <c r="K172" s="11">
        <v>13.18</v>
      </c>
      <c r="L172" s="11">
        <v>254406348000</v>
      </c>
      <c r="M172" s="11">
        <f>VLOOKUP(A172,'[1]2023년만'!$A$2:$Q$1181,12,0)</f>
        <v>261473191000</v>
      </c>
      <c r="N172" s="11" t="b">
        <f>L172&gt;=M172</f>
        <v>0</v>
      </c>
      <c r="O172" s="11">
        <v>4.7</v>
      </c>
      <c r="P172" s="6">
        <v>10624569932500</v>
      </c>
      <c r="Q172" s="7">
        <v>18.670000000000002</v>
      </c>
      <c r="R172" s="7">
        <v>1.1000000000000001</v>
      </c>
      <c r="S172" s="7">
        <v>7203</v>
      </c>
    </row>
    <row r="173" spans="1:19" hidden="1" x14ac:dyDescent="0.4">
      <c r="A173" s="7" t="s">
        <v>1162</v>
      </c>
      <c r="B173" s="12" t="s">
        <v>1163</v>
      </c>
      <c r="C173" s="12" t="s">
        <v>2933</v>
      </c>
      <c r="D173" s="12" t="s">
        <v>19</v>
      </c>
      <c r="E173" s="12" t="s">
        <v>49</v>
      </c>
      <c r="F173" s="12">
        <v>1.1000000000000001</v>
      </c>
      <c r="G173" s="12" t="s">
        <v>21</v>
      </c>
      <c r="H173" s="12">
        <v>1000</v>
      </c>
      <c r="I173" s="6">
        <v>78993085</v>
      </c>
      <c r="J173" s="6">
        <v>5550</v>
      </c>
      <c r="K173" s="6">
        <v>210.852</v>
      </c>
      <c r="L173" s="6">
        <v>392209786500</v>
      </c>
      <c r="M173" s="11">
        <f>VLOOKUP(A173,'[1]2023년만'!$A$2:$Q$1181,12,0)</f>
        <v>261473191000</v>
      </c>
      <c r="N173" s="11"/>
      <c r="O173" s="6">
        <v>9.61</v>
      </c>
      <c r="P173" s="6">
        <v>10624569932500</v>
      </c>
      <c r="Q173" s="7">
        <v>18.670000000000002</v>
      </c>
      <c r="R173" s="7">
        <v>1.1000000000000001</v>
      </c>
      <c r="S173" s="7">
        <v>7203</v>
      </c>
    </row>
    <row r="174" spans="1:19" hidden="1" x14ac:dyDescent="0.4">
      <c r="A174" s="4" t="s">
        <v>1204</v>
      </c>
      <c r="B174" s="5" t="s">
        <v>1205</v>
      </c>
      <c r="C174" s="5" t="s">
        <v>18</v>
      </c>
      <c r="D174" s="5" t="s">
        <v>19</v>
      </c>
      <c r="E174" s="9" t="s">
        <v>20</v>
      </c>
      <c r="F174" s="9">
        <v>1.49</v>
      </c>
      <c r="G174" s="5" t="s">
        <v>21</v>
      </c>
      <c r="H174" s="10">
        <v>5000</v>
      </c>
      <c r="I174" s="11">
        <v>19700793</v>
      </c>
      <c r="J174" s="11">
        <v>1750</v>
      </c>
      <c r="K174" s="11">
        <v>32.045999999999999</v>
      </c>
      <c r="L174" s="11">
        <v>31855773250</v>
      </c>
      <c r="M174" s="11">
        <f>VLOOKUP(A174,'[1]2023년만'!$A$2:$Q$1181,12,0)</f>
        <v>12742309300</v>
      </c>
      <c r="N174" s="11"/>
      <c r="O174" s="11">
        <v>2.8</v>
      </c>
      <c r="P174" s="6">
        <v>1783840689000</v>
      </c>
      <c r="Q174" s="7">
        <v>18.05</v>
      </c>
      <c r="R174" s="7">
        <v>1.08</v>
      </c>
      <c r="S174" s="7">
        <v>5595</v>
      </c>
    </row>
    <row r="175" spans="1:19" hidden="1" x14ac:dyDescent="0.4">
      <c r="A175" s="4" t="s">
        <v>1204</v>
      </c>
      <c r="B175" s="5" t="s">
        <v>1205</v>
      </c>
      <c r="C175" s="5" t="s">
        <v>30</v>
      </c>
      <c r="D175" s="5" t="s">
        <v>19</v>
      </c>
      <c r="E175" s="9" t="s">
        <v>20</v>
      </c>
      <c r="F175" s="9">
        <v>1.55</v>
      </c>
      <c r="G175" s="5" t="s">
        <v>21</v>
      </c>
      <c r="H175" s="10">
        <v>5000</v>
      </c>
      <c r="I175" s="11">
        <v>18305586</v>
      </c>
      <c r="J175" s="11">
        <v>500</v>
      </c>
      <c r="K175" s="11">
        <v>10.255000000000001</v>
      </c>
      <c r="L175" s="11">
        <v>8815494500</v>
      </c>
      <c r="M175" s="11">
        <f>VLOOKUP(A175,'[1]2023년만'!$A$2:$Q$1181,12,0)</f>
        <v>12742309300</v>
      </c>
      <c r="N175" s="11" t="b">
        <f>L175&gt;=M175</f>
        <v>0</v>
      </c>
      <c r="O175" s="11">
        <v>0.8</v>
      </c>
      <c r="P175" s="6">
        <v>1783840689000</v>
      </c>
      <c r="Q175" s="7">
        <v>18.05</v>
      </c>
      <c r="R175" s="7">
        <v>1.08</v>
      </c>
      <c r="S175" s="7">
        <v>5595</v>
      </c>
    </row>
    <row r="176" spans="1:19" hidden="1" x14ac:dyDescent="0.4">
      <c r="A176" s="4" t="s">
        <v>1204</v>
      </c>
      <c r="B176" s="5" t="s">
        <v>1205</v>
      </c>
      <c r="C176" s="5" t="s">
        <v>24</v>
      </c>
      <c r="D176" s="5" t="s">
        <v>19</v>
      </c>
      <c r="E176" s="9" t="s">
        <v>20</v>
      </c>
      <c r="F176" s="9">
        <v>1.1299999999999999</v>
      </c>
      <c r="G176" s="5" t="s">
        <v>21</v>
      </c>
      <c r="H176" s="10">
        <v>5000</v>
      </c>
      <c r="I176" s="11">
        <v>19700793</v>
      </c>
      <c r="J176" s="11">
        <v>700</v>
      </c>
      <c r="K176" s="11">
        <v>9.9979999999999993</v>
      </c>
      <c r="L176" s="11">
        <v>12742309300</v>
      </c>
      <c r="M176" s="11">
        <f>VLOOKUP(A176,'[1]2023년만'!$A$2:$Q$1181,12,0)</f>
        <v>12742309300</v>
      </c>
      <c r="N176" s="11"/>
      <c r="O176" s="11">
        <v>1.4</v>
      </c>
      <c r="P176" s="6">
        <v>1783840689000</v>
      </c>
      <c r="Q176" s="7">
        <v>18.05</v>
      </c>
      <c r="R176" s="7">
        <v>1.08</v>
      </c>
      <c r="S176" s="7">
        <v>5595</v>
      </c>
    </row>
    <row r="177" spans="1:19" hidden="1" x14ac:dyDescent="0.4">
      <c r="A177" s="7" t="s">
        <v>1204</v>
      </c>
      <c r="B177" s="12" t="s">
        <v>1205</v>
      </c>
      <c r="C177" s="12" t="s">
        <v>2933</v>
      </c>
      <c r="D177" s="12" t="s">
        <v>19</v>
      </c>
      <c r="E177" s="12" t="s">
        <v>20</v>
      </c>
      <c r="F177" s="12">
        <v>0.76</v>
      </c>
      <c r="G177" s="12" t="s">
        <v>21</v>
      </c>
      <c r="H177" s="12">
        <v>5000</v>
      </c>
      <c r="I177" s="6">
        <v>19700793</v>
      </c>
      <c r="J177" s="6">
        <v>1200</v>
      </c>
      <c r="K177" s="6">
        <v>18.087</v>
      </c>
      <c r="L177" s="6">
        <v>22868395200</v>
      </c>
      <c r="M177" s="11">
        <f>VLOOKUP(A177,'[1]2023년만'!$A$2:$Q$1181,12,0)</f>
        <v>12742309300</v>
      </c>
      <c r="N177" s="11"/>
      <c r="O177" s="6">
        <v>2.98</v>
      </c>
      <c r="P177" s="6">
        <v>1783840689000</v>
      </c>
      <c r="Q177" s="7">
        <v>18.05</v>
      </c>
      <c r="R177" s="7">
        <v>1.08</v>
      </c>
      <c r="S177" s="7">
        <v>5595</v>
      </c>
    </row>
    <row r="178" spans="1:19" hidden="1" x14ac:dyDescent="0.4">
      <c r="A178" s="4" t="s">
        <v>615</v>
      </c>
      <c r="B178" s="5" t="s">
        <v>616</v>
      </c>
      <c r="C178" s="5" t="s">
        <v>30</v>
      </c>
      <c r="D178" s="5" t="s">
        <v>19</v>
      </c>
      <c r="E178" s="9" t="s">
        <v>34</v>
      </c>
      <c r="F178" s="9">
        <v>1.84</v>
      </c>
      <c r="G178" s="5" t="s">
        <v>21</v>
      </c>
      <c r="H178" s="9">
        <v>500</v>
      </c>
      <c r="I178" s="11">
        <v>44450000</v>
      </c>
      <c r="J178" s="11">
        <v>3150</v>
      </c>
      <c r="K178" s="11">
        <v>61.877000000000002</v>
      </c>
      <c r="L178" s="11">
        <v>141041367000</v>
      </c>
      <c r="M178" s="11" t="e">
        <f>VLOOKUP(A178,'[1]2023년만'!$A$2:$Q$1181,12,0)</f>
        <v>#N/A</v>
      </c>
      <c r="N178" s="11" t="e">
        <f>L178&gt;=M178</f>
        <v>#N/A</v>
      </c>
      <c r="O178" s="11">
        <v>2.2999999999999998</v>
      </c>
      <c r="P178" s="6">
        <v>8822388528000</v>
      </c>
      <c r="Q178" s="7">
        <v>37.1</v>
      </c>
      <c r="R178" s="7">
        <v>11.31</v>
      </c>
      <c r="S178" s="7">
        <v>5304</v>
      </c>
    </row>
    <row r="179" spans="1:19" hidden="1" x14ac:dyDescent="0.4">
      <c r="A179" s="4" t="s">
        <v>1548</v>
      </c>
      <c r="B179" s="5" t="s">
        <v>1549</v>
      </c>
      <c r="C179" s="5" t="s">
        <v>30</v>
      </c>
      <c r="D179" s="5" t="s">
        <v>19</v>
      </c>
      <c r="E179" s="9" t="s">
        <v>37</v>
      </c>
      <c r="F179" s="9">
        <v>2.7</v>
      </c>
      <c r="G179" s="5" t="s">
        <v>21</v>
      </c>
      <c r="H179" s="10">
        <v>5000</v>
      </c>
      <c r="I179" s="11">
        <v>39942149</v>
      </c>
      <c r="J179" s="11">
        <v>710</v>
      </c>
      <c r="K179" s="11">
        <v>25.004999999999999</v>
      </c>
      <c r="L179" s="11">
        <v>28317851580</v>
      </c>
      <c r="M179" s="11" t="e">
        <f>VLOOKUP(A179,'[1]2023년만'!$A$2:$Q$1181,12,0)</f>
        <v>#N/A</v>
      </c>
      <c r="N179" s="11" t="e">
        <f>L179&gt;=M179</f>
        <v>#N/A</v>
      </c>
      <c r="O179" s="11">
        <v>0.6</v>
      </c>
      <c r="P179" s="6">
        <v>7589008310000</v>
      </c>
      <c r="Q179" s="7">
        <v>71.81</v>
      </c>
      <c r="R179" s="7">
        <v>3.7</v>
      </c>
      <c r="S179" s="7">
        <v>2646</v>
      </c>
    </row>
    <row r="180" spans="1:19" hidden="1" x14ac:dyDescent="0.4">
      <c r="A180" s="4" t="s">
        <v>2325</v>
      </c>
      <c r="B180" s="5" t="s">
        <v>2326</v>
      </c>
      <c r="C180" s="5" t="s">
        <v>18</v>
      </c>
      <c r="D180" s="5" t="s">
        <v>19</v>
      </c>
      <c r="E180" s="9" t="s">
        <v>81</v>
      </c>
      <c r="F180" s="9">
        <v>1.8</v>
      </c>
      <c r="G180" s="5" t="s">
        <v>21</v>
      </c>
      <c r="H180" s="10">
        <v>5000</v>
      </c>
      <c r="I180" s="11">
        <v>11200000</v>
      </c>
      <c r="J180" s="11">
        <v>600</v>
      </c>
      <c r="K180" s="11">
        <v>11.087</v>
      </c>
      <c r="L180" s="11">
        <v>6720000000</v>
      </c>
      <c r="M180" s="11" t="e">
        <f>VLOOKUP(A180,'[1]2023년만'!$A$2:$Q$1181,12,0)</f>
        <v>#N/A</v>
      </c>
      <c r="N180" s="11"/>
      <c r="O180" s="11">
        <v>1.1499999999999999</v>
      </c>
      <c r="P180" s="6">
        <v>491120000000</v>
      </c>
      <c r="Q180" s="7">
        <v>4385</v>
      </c>
      <c r="R180" s="7">
        <v>1.33</v>
      </c>
      <c r="S180" s="7">
        <v>10</v>
      </c>
    </row>
    <row r="181" spans="1:19" hidden="1" x14ac:dyDescent="0.4">
      <c r="A181" s="4" t="s">
        <v>1756</v>
      </c>
      <c r="B181" s="5" t="s">
        <v>1757</v>
      </c>
      <c r="C181" s="5" t="s">
        <v>18</v>
      </c>
      <c r="D181" s="5" t="s">
        <v>19</v>
      </c>
      <c r="E181" s="9" t="s">
        <v>20</v>
      </c>
      <c r="F181" s="9">
        <v>1.49</v>
      </c>
      <c r="G181" s="5" t="s">
        <v>21</v>
      </c>
      <c r="H181" s="10">
        <v>1000</v>
      </c>
      <c r="I181" s="11">
        <v>197763411</v>
      </c>
      <c r="J181" s="11">
        <v>240</v>
      </c>
      <c r="K181" s="11">
        <v>20.67</v>
      </c>
      <c r="L181" s="11">
        <v>47447658240</v>
      </c>
      <c r="M181" s="11">
        <f>VLOOKUP(A181,'[1]2023년만'!$A$2:$Q$1181,12,0)</f>
        <v>21949247980</v>
      </c>
      <c r="N181" s="11"/>
      <c r="O181" s="11">
        <v>3</v>
      </c>
      <c r="P181" s="6">
        <v>3133456090640</v>
      </c>
      <c r="Q181" s="7">
        <v>29.26</v>
      </c>
      <c r="R181" s="7">
        <v>1.69</v>
      </c>
      <c r="S181" s="7">
        <v>556</v>
      </c>
    </row>
    <row r="182" spans="1:19" hidden="1" x14ac:dyDescent="0.4">
      <c r="A182" s="4" t="s">
        <v>1756</v>
      </c>
      <c r="B182" s="5" t="s">
        <v>1757</v>
      </c>
      <c r="C182" s="5" t="s">
        <v>30</v>
      </c>
      <c r="D182" s="5" t="s">
        <v>19</v>
      </c>
      <c r="E182" s="9" t="s">
        <v>20</v>
      </c>
      <c r="F182" s="9">
        <v>1.55</v>
      </c>
      <c r="G182" s="5" t="s">
        <v>21</v>
      </c>
      <c r="H182" s="10">
        <v>1000</v>
      </c>
      <c r="I182" s="11">
        <v>192655867</v>
      </c>
      <c r="J182" s="11">
        <v>70</v>
      </c>
      <c r="K182" s="11">
        <v>12.403</v>
      </c>
      <c r="L182" s="11">
        <v>13447002240</v>
      </c>
      <c r="M182" s="11">
        <f>VLOOKUP(A182,'[1]2023년만'!$A$2:$Q$1181,12,0)</f>
        <v>21949247980</v>
      </c>
      <c r="N182" s="11" t="b">
        <f>L182&gt;=M182</f>
        <v>0</v>
      </c>
      <c r="O182" s="11">
        <v>0.9</v>
      </c>
      <c r="P182" s="6">
        <v>3133456090640</v>
      </c>
      <c r="Q182" s="7">
        <v>29.26</v>
      </c>
      <c r="R182" s="7">
        <v>1.69</v>
      </c>
      <c r="S182" s="7">
        <v>556</v>
      </c>
    </row>
    <row r="183" spans="1:19" hidden="1" x14ac:dyDescent="0.4">
      <c r="A183" s="4" t="s">
        <v>1756</v>
      </c>
      <c r="B183" s="5" t="s">
        <v>1757</v>
      </c>
      <c r="C183" s="5" t="s">
        <v>24</v>
      </c>
      <c r="D183" s="5" t="s">
        <v>19</v>
      </c>
      <c r="E183" s="9" t="s">
        <v>20</v>
      </c>
      <c r="F183" s="9">
        <v>1.1299999999999999</v>
      </c>
      <c r="G183" s="5" t="s">
        <v>21</v>
      </c>
      <c r="H183" s="10">
        <v>1000</v>
      </c>
      <c r="I183" s="11">
        <v>199603453</v>
      </c>
      <c r="J183" s="11">
        <v>110</v>
      </c>
      <c r="K183" s="11">
        <v>9.5139999999999993</v>
      </c>
      <c r="L183" s="11">
        <v>21949247980</v>
      </c>
      <c r="M183" s="11">
        <f>VLOOKUP(A183,'[1]2023년만'!$A$2:$Q$1181,12,0)</f>
        <v>21949247980</v>
      </c>
      <c r="N183" s="11"/>
      <c r="O183" s="11">
        <v>1.3</v>
      </c>
      <c r="P183" s="6">
        <v>3133456090640</v>
      </c>
      <c r="Q183" s="7">
        <v>29.26</v>
      </c>
      <c r="R183" s="7">
        <v>1.69</v>
      </c>
      <c r="S183" s="7">
        <v>556</v>
      </c>
    </row>
    <row r="184" spans="1:19" hidden="1" x14ac:dyDescent="0.4">
      <c r="A184" s="4" t="s">
        <v>1260</v>
      </c>
      <c r="B184" s="5" t="s">
        <v>1261</v>
      </c>
      <c r="C184" s="5" t="s">
        <v>30</v>
      </c>
      <c r="D184" s="5" t="s">
        <v>19</v>
      </c>
      <c r="E184" s="9" t="s">
        <v>81</v>
      </c>
      <c r="F184" s="9">
        <v>1.59</v>
      </c>
      <c r="G184" s="5" t="s">
        <v>21</v>
      </c>
      <c r="H184" s="10">
        <v>5000</v>
      </c>
      <c r="I184" s="11">
        <v>36047135</v>
      </c>
      <c r="J184" s="11">
        <v>4250</v>
      </c>
      <c r="K184" s="11">
        <v>30.690999999999999</v>
      </c>
      <c r="L184" s="11">
        <v>152968992000</v>
      </c>
      <c r="M184" s="11">
        <f>VLOOKUP(A184,'[1]2023년만'!$A$2:$Q$1181,12,0)</f>
        <v>35992704000</v>
      </c>
      <c r="N184" s="11" t="b">
        <f>L184&gt;=M184</f>
        <v>1</v>
      </c>
      <c r="O184" s="11">
        <v>1.04</v>
      </c>
      <c r="P184" s="6">
        <v>17572978312500</v>
      </c>
      <c r="Q184" s="7">
        <v>34.979999999999997</v>
      </c>
      <c r="R184" s="7">
        <v>11.68</v>
      </c>
      <c r="S184" s="7">
        <v>13935</v>
      </c>
    </row>
    <row r="185" spans="1:19" hidden="1" x14ac:dyDescent="0.4">
      <c r="A185" s="4" t="s">
        <v>1260</v>
      </c>
      <c r="B185" s="5" t="s">
        <v>1261</v>
      </c>
      <c r="C185" s="5" t="s">
        <v>24</v>
      </c>
      <c r="D185" s="5" t="s">
        <v>19</v>
      </c>
      <c r="E185" s="9" t="s">
        <v>81</v>
      </c>
      <c r="F185" s="9">
        <v>1.25</v>
      </c>
      <c r="G185" s="5" t="s">
        <v>21</v>
      </c>
      <c r="H185" s="10">
        <v>5000</v>
      </c>
      <c r="I185" s="11">
        <v>36047135</v>
      </c>
      <c r="J185" s="11">
        <v>1000</v>
      </c>
      <c r="K185" s="11">
        <v>13.872</v>
      </c>
      <c r="L185" s="11">
        <v>35992704000</v>
      </c>
      <c r="M185" s="11">
        <f>VLOOKUP(A185,'[1]2023년만'!$A$2:$Q$1181,12,0)</f>
        <v>35992704000</v>
      </c>
      <c r="N185" s="11"/>
      <c r="O185" s="11">
        <v>1.21</v>
      </c>
      <c r="P185" s="6">
        <v>17572978312500</v>
      </c>
      <c r="Q185" s="7">
        <v>34.979999999999997</v>
      </c>
      <c r="R185" s="7">
        <v>11.68</v>
      </c>
      <c r="S185" s="7">
        <v>13935</v>
      </c>
    </row>
    <row r="186" spans="1:19" hidden="1" x14ac:dyDescent="0.4">
      <c r="A186" s="4" t="s">
        <v>1260</v>
      </c>
      <c r="B186" s="5" t="s">
        <v>1261</v>
      </c>
      <c r="C186" s="5" t="s">
        <v>18</v>
      </c>
      <c r="D186" s="5" t="s">
        <v>19</v>
      </c>
      <c r="E186" s="9" t="s">
        <v>81</v>
      </c>
      <c r="F186" s="9">
        <v>1.8</v>
      </c>
      <c r="G186" s="5" t="s">
        <v>21</v>
      </c>
      <c r="H186" s="10">
        <v>5000</v>
      </c>
      <c r="I186" s="11">
        <v>36047135</v>
      </c>
      <c r="J186" s="11">
        <v>500</v>
      </c>
      <c r="K186" s="11">
        <v>11.108000000000001</v>
      </c>
      <c r="L186" s="11">
        <v>17996352000</v>
      </c>
      <c r="M186" s="11">
        <f>VLOOKUP(A186,'[1]2023년만'!$A$2:$Q$1181,12,0)</f>
        <v>35992704000</v>
      </c>
      <c r="N186" s="11"/>
      <c r="O186" s="11">
        <v>1.2</v>
      </c>
      <c r="P186" s="6">
        <v>17572978312500</v>
      </c>
      <c r="Q186" s="7">
        <v>34.979999999999997</v>
      </c>
      <c r="R186" s="7">
        <v>11.68</v>
      </c>
      <c r="S186" s="7">
        <v>13935</v>
      </c>
    </row>
    <row r="187" spans="1:19" hidden="1" x14ac:dyDescent="0.4">
      <c r="A187" s="4" t="s">
        <v>1309</v>
      </c>
      <c r="B187" s="5" t="s">
        <v>1310</v>
      </c>
      <c r="C187" s="5" t="s">
        <v>30</v>
      </c>
      <c r="D187" s="5" t="s">
        <v>19</v>
      </c>
      <c r="E187" s="9" t="s">
        <v>37</v>
      </c>
      <c r="F187" s="9">
        <v>2.7</v>
      </c>
      <c r="G187" s="5" t="s">
        <v>21</v>
      </c>
      <c r="H187" s="10">
        <v>5000</v>
      </c>
      <c r="I187" s="11">
        <v>88773116</v>
      </c>
      <c r="J187" s="11">
        <v>2090</v>
      </c>
      <c r="K187" s="11">
        <v>29.852</v>
      </c>
      <c r="L187" s="11">
        <v>185535812440</v>
      </c>
      <c r="M187" s="11" t="e">
        <f>VLOOKUP(A187,'[1]2023년만'!$A$2:$Q$1181,12,0)</f>
        <v>#N/A</v>
      </c>
      <c r="N187" s="11" t="e">
        <f>L187&gt;=M187</f>
        <v>#N/A</v>
      </c>
      <c r="O187" s="11">
        <v>0.7</v>
      </c>
      <c r="P187" s="6">
        <v>42344776332000</v>
      </c>
      <c r="Q187" s="7">
        <v>68.13</v>
      </c>
      <c r="R187" s="7">
        <v>7.42</v>
      </c>
      <c r="S187" s="7">
        <v>7001</v>
      </c>
    </row>
    <row r="188" spans="1:19" hidden="1" x14ac:dyDescent="0.4">
      <c r="A188" s="4" t="s">
        <v>2015</v>
      </c>
      <c r="B188" s="5" t="s">
        <v>2016</v>
      </c>
      <c r="C188" s="5" t="s">
        <v>30</v>
      </c>
      <c r="D188" s="5" t="s">
        <v>19</v>
      </c>
      <c r="E188" s="9" t="s">
        <v>25</v>
      </c>
      <c r="F188" s="9">
        <v>0.43</v>
      </c>
      <c r="G188" s="5" t="s">
        <v>21</v>
      </c>
      <c r="H188" s="9">
        <v>500</v>
      </c>
      <c r="I188" s="11">
        <v>28329891</v>
      </c>
      <c r="J188" s="11">
        <v>350</v>
      </c>
      <c r="K188" s="11">
        <v>16.102</v>
      </c>
      <c r="L188" s="11">
        <v>9915461850</v>
      </c>
      <c r="M188" s="11">
        <f>VLOOKUP(A188,'[1]2023년만'!$A$2:$Q$1181,12,0)</f>
        <v>5650362200</v>
      </c>
      <c r="N188" s="11" t="b">
        <f>L188&gt;=M188</f>
        <v>1</v>
      </c>
      <c r="O188" s="11">
        <v>1</v>
      </c>
      <c r="P188" s="6">
        <v>1274845095000</v>
      </c>
      <c r="Q188" s="7">
        <v>20.7</v>
      </c>
      <c r="R188" s="7">
        <v>1.02</v>
      </c>
      <c r="S188" s="7">
        <v>2174</v>
      </c>
    </row>
    <row r="189" spans="1:19" hidden="1" x14ac:dyDescent="0.4">
      <c r="A189" s="4" t="s">
        <v>2015</v>
      </c>
      <c r="B189" s="5" t="s">
        <v>2016</v>
      </c>
      <c r="C189" s="5" t="s">
        <v>18</v>
      </c>
      <c r="D189" s="5" t="s">
        <v>19</v>
      </c>
      <c r="E189" s="9" t="s">
        <v>25</v>
      </c>
      <c r="F189" s="9">
        <v>0.52</v>
      </c>
      <c r="G189" s="5" t="s">
        <v>21</v>
      </c>
      <c r="H189" s="9">
        <v>500</v>
      </c>
      <c r="I189" s="11">
        <v>28904499</v>
      </c>
      <c r="J189" s="11">
        <v>320</v>
      </c>
      <c r="K189" s="11">
        <v>13.547000000000001</v>
      </c>
      <c r="L189" s="11">
        <v>5166045440</v>
      </c>
      <c r="M189" s="11">
        <f>VLOOKUP(A189,'[1]2023년만'!$A$2:$Q$1181,12,0)</f>
        <v>5650362200</v>
      </c>
      <c r="N189" s="11"/>
      <c r="O189" s="11">
        <v>0.8</v>
      </c>
      <c r="P189" s="6">
        <v>1274845095000</v>
      </c>
      <c r="Q189" s="7">
        <v>20.7</v>
      </c>
      <c r="R189" s="7">
        <v>1.02</v>
      </c>
      <c r="S189" s="7">
        <v>2174</v>
      </c>
    </row>
    <row r="190" spans="1:19" hidden="1" x14ac:dyDescent="0.4">
      <c r="A190" s="4" t="s">
        <v>2015</v>
      </c>
      <c r="B190" s="5" t="s">
        <v>2016</v>
      </c>
      <c r="C190" s="5" t="s">
        <v>24</v>
      </c>
      <c r="D190" s="5" t="s">
        <v>19</v>
      </c>
      <c r="E190" s="9" t="s">
        <v>25</v>
      </c>
      <c r="F190" s="9">
        <v>0.41</v>
      </c>
      <c r="G190" s="5" t="s">
        <v>21</v>
      </c>
      <c r="H190" s="9">
        <v>500</v>
      </c>
      <c r="I190" s="11">
        <v>28329891</v>
      </c>
      <c r="J190" s="11">
        <v>350</v>
      </c>
      <c r="K190" s="11">
        <v>11.971</v>
      </c>
      <c r="L190" s="11">
        <v>5650362200</v>
      </c>
      <c r="M190" s="11">
        <f>VLOOKUP(A190,'[1]2023년만'!$A$2:$Q$1181,12,0)</f>
        <v>5650362200</v>
      </c>
      <c r="N190" s="11"/>
      <c r="O190" s="11">
        <v>0.9</v>
      </c>
      <c r="P190" s="6">
        <v>1274845095000</v>
      </c>
      <c r="Q190" s="7">
        <v>20.7</v>
      </c>
      <c r="R190" s="7">
        <v>1.02</v>
      </c>
      <c r="S190" s="7">
        <v>2174</v>
      </c>
    </row>
    <row r="191" spans="1:19" hidden="1" x14ac:dyDescent="0.4">
      <c r="A191" s="7" t="s">
        <v>2015</v>
      </c>
      <c r="B191" s="12" t="s">
        <v>2016</v>
      </c>
      <c r="C191" s="12" t="s">
        <v>2933</v>
      </c>
      <c r="D191" s="12" t="s">
        <v>19</v>
      </c>
      <c r="E191" s="12" t="s">
        <v>25</v>
      </c>
      <c r="F191" s="12">
        <v>0.3</v>
      </c>
      <c r="G191" s="12" t="s">
        <v>21</v>
      </c>
      <c r="H191" s="12">
        <v>500</v>
      </c>
      <c r="I191" s="6">
        <v>28904499</v>
      </c>
      <c r="J191" s="6">
        <v>320</v>
      </c>
      <c r="K191" s="6">
        <v>21.628</v>
      </c>
      <c r="L191" s="6">
        <v>5349920000</v>
      </c>
      <c r="M191" s="11">
        <f>VLOOKUP(A191,'[1]2023년만'!$A$2:$Q$1181,12,0)</f>
        <v>5650362200</v>
      </c>
      <c r="N191" s="11"/>
      <c r="O191" s="6">
        <v>0.6</v>
      </c>
      <c r="P191" s="6">
        <v>1274845095000</v>
      </c>
      <c r="Q191" s="7">
        <v>20.7</v>
      </c>
      <c r="R191" s="7">
        <v>1.02</v>
      </c>
      <c r="S191" s="7">
        <v>2174</v>
      </c>
    </row>
    <row r="192" spans="1:19" hidden="1" x14ac:dyDescent="0.4">
      <c r="A192" s="7" t="s">
        <v>2818</v>
      </c>
      <c r="B192" s="12" t="s">
        <v>2819</v>
      </c>
      <c r="C192" s="12" t="s">
        <v>2933</v>
      </c>
      <c r="D192" s="12" t="s">
        <v>19</v>
      </c>
      <c r="E192" s="12" t="s">
        <v>416</v>
      </c>
      <c r="F192" s="12">
        <v>1.63</v>
      </c>
      <c r="G192" s="12" t="s">
        <v>21</v>
      </c>
      <c r="H192" s="12">
        <v>5000</v>
      </c>
      <c r="I192" s="6">
        <v>37858601</v>
      </c>
      <c r="J192" s="6">
        <v>100</v>
      </c>
      <c r="K192" s="6">
        <v>9.0289999999999999</v>
      </c>
      <c r="L192" s="6">
        <v>9022723603</v>
      </c>
      <c r="M192" s="11" t="e">
        <f>VLOOKUP(A192,'[1]2023년만'!$A$2:$Q$1181,12,0)</f>
        <v>#N/A</v>
      </c>
      <c r="N192" s="11"/>
      <c r="O192" s="6">
        <v>1.9</v>
      </c>
      <c r="P192" s="6">
        <v>96539432550</v>
      </c>
      <c r="Q192" s="7">
        <v>9.8800000000000008</v>
      </c>
      <c r="R192" s="7">
        <v>0.25</v>
      </c>
      <c r="S192" s="7">
        <v>258</v>
      </c>
    </row>
    <row r="193" spans="1:19" hidden="1" x14ac:dyDescent="0.4">
      <c r="A193" s="7" t="s">
        <v>2820</v>
      </c>
      <c r="B193" s="12" t="s">
        <v>2821</v>
      </c>
      <c r="C193" s="12" t="s">
        <v>2933</v>
      </c>
      <c r="D193" s="12" t="s">
        <v>19</v>
      </c>
      <c r="E193" s="12" t="s">
        <v>34</v>
      </c>
      <c r="F193" s="12">
        <v>0.5</v>
      </c>
      <c r="G193" s="12" t="s">
        <v>21</v>
      </c>
      <c r="H193" s="12">
        <v>100</v>
      </c>
      <c r="I193" s="6">
        <v>7651868</v>
      </c>
      <c r="J193" s="6">
        <v>200</v>
      </c>
      <c r="K193" s="6">
        <v>14.846</v>
      </c>
      <c r="L193" s="6">
        <v>1530373600</v>
      </c>
      <c r="M193" s="11" t="e">
        <f>VLOOKUP(A193,'[1]2023년만'!$A$2:$Q$1181,12,0)</f>
        <v>#N/A</v>
      </c>
      <c r="N193" s="11"/>
      <c r="O193" s="6">
        <v>0.6</v>
      </c>
      <c r="P193" s="6">
        <v>119893632742</v>
      </c>
      <c r="Q193" s="7" t="s">
        <v>21</v>
      </c>
      <c r="R193" s="7">
        <v>1.04</v>
      </c>
      <c r="S193" s="7" t="s">
        <v>21</v>
      </c>
    </row>
    <row r="194" spans="1:19" hidden="1" x14ac:dyDescent="0.4">
      <c r="A194" s="4" t="s">
        <v>1749</v>
      </c>
      <c r="B194" s="5" t="s">
        <v>1750</v>
      </c>
      <c r="C194" s="5" t="s">
        <v>30</v>
      </c>
      <c r="D194" s="5" t="s">
        <v>19</v>
      </c>
      <c r="E194" s="9" t="s">
        <v>37</v>
      </c>
      <c r="F194" s="9">
        <v>2.7</v>
      </c>
      <c r="G194" s="5" t="s">
        <v>21</v>
      </c>
      <c r="H194" s="10">
        <v>1000</v>
      </c>
      <c r="I194" s="11">
        <v>46957120</v>
      </c>
      <c r="J194" s="11">
        <v>700</v>
      </c>
      <c r="K194" s="11">
        <v>20.771000000000001</v>
      </c>
      <c r="L194" s="11">
        <v>32869984000</v>
      </c>
      <c r="M194" s="11">
        <f>VLOOKUP(A194,'[1]2023년만'!$A$2:$Q$1181,12,0)</f>
        <v>28174272000</v>
      </c>
      <c r="N194" s="11" t="b">
        <f>L194&gt;=M194</f>
        <v>1</v>
      </c>
      <c r="O194" s="11">
        <v>1.6</v>
      </c>
      <c r="P194" s="6">
        <v>1638803488000</v>
      </c>
      <c r="Q194" s="7">
        <v>12.61</v>
      </c>
      <c r="R194" s="7">
        <v>0.65</v>
      </c>
      <c r="S194" s="7">
        <v>2767</v>
      </c>
    </row>
    <row r="195" spans="1:19" hidden="1" x14ac:dyDescent="0.4">
      <c r="A195" s="4" t="s">
        <v>1749</v>
      </c>
      <c r="B195" s="5" t="s">
        <v>1750</v>
      </c>
      <c r="C195" s="5" t="s">
        <v>18</v>
      </c>
      <c r="D195" s="5" t="s">
        <v>19</v>
      </c>
      <c r="E195" s="9" t="s">
        <v>37</v>
      </c>
      <c r="F195" s="9">
        <v>2.2599999999999998</v>
      </c>
      <c r="G195" s="5" t="s">
        <v>21</v>
      </c>
      <c r="H195" s="10">
        <v>1000</v>
      </c>
      <c r="I195" s="11">
        <v>46957120</v>
      </c>
      <c r="J195" s="11">
        <v>500</v>
      </c>
      <c r="K195" s="11">
        <v>19.826000000000001</v>
      </c>
      <c r="L195" s="11">
        <v>23451502500</v>
      </c>
      <c r="M195" s="11">
        <f>VLOOKUP(A195,'[1]2023년만'!$A$2:$Q$1181,12,0)</f>
        <v>28174272000</v>
      </c>
      <c r="N195" s="11"/>
      <c r="O195" s="11">
        <v>1.1000000000000001</v>
      </c>
      <c r="P195" s="6">
        <v>1638803488000</v>
      </c>
      <c r="Q195" s="7">
        <v>12.61</v>
      </c>
      <c r="R195" s="7">
        <v>0.65</v>
      </c>
      <c r="S195" s="7">
        <v>2767</v>
      </c>
    </row>
    <row r="196" spans="1:19" hidden="1" x14ac:dyDescent="0.4">
      <c r="A196" s="4" t="s">
        <v>1749</v>
      </c>
      <c r="B196" s="5" t="s">
        <v>1750</v>
      </c>
      <c r="C196" s="5" t="s">
        <v>24</v>
      </c>
      <c r="D196" s="5" t="s">
        <v>19</v>
      </c>
      <c r="E196" s="9" t="s">
        <v>37</v>
      </c>
      <c r="F196" s="9">
        <v>2.09</v>
      </c>
      <c r="G196" s="5" t="s">
        <v>21</v>
      </c>
      <c r="H196" s="10">
        <v>1000</v>
      </c>
      <c r="I196" s="11">
        <v>46957120</v>
      </c>
      <c r="J196" s="11">
        <v>600</v>
      </c>
      <c r="K196" s="11">
        <v>18.224</v>
      </c>
      <c r="L196" s="11">
        <v>28174272000</v>
      </c>
      <c r="M196" s="11">
        <f>VLOOKUP(A196,'[1]2023년만'!$A$2:$Q$1181,12,0)</f>
        <v>28174272000</v>
      </c>
      <c r="N196" s="11"/>
      <c r="O196" s="11">
        <v>1.6</v>
      </c>
      <c r="P196" s="6">
        <v>1638803488000</v>
      </c>
      <c r="Q196" s="7">
        <v>12.61</v>
      </c>
      <c r="R196" s="7">
        <v>0.65</v>
      </c>
      <c r="S196" s="7">
        <v>2767</v>
      </c>
    </row>
    <row r="197" spans="1:19" hidden="1" x14ac:dyDescent="0.4">
      <c r="A197" s="7" t="s">
        <v>1749</v>
      </c>
      <c r="B197" s="12" t="s">
        <v>1750</v>
      </c>
      <c r="C197" s="12" t="s">
        <v>2933</v>
      </c>
      <c r="D197" s="12" t="s">
        <v>19</v>
      </c>
      <c r="E197" s="12" t="s">
        <v>37</v>
      </c>
      <c r="F197" s="12">
        <v>1.02</v>
      </c>
      <c r="G197" s="12" t="s">
        <v>21</v>
      </c>
      <c r="H197" s="12">
        <v>1000</v>
      </c>
      <c r="I197" s="6">
        <v>46957120</v>
      </c>
      <c r="J197" s="6">
        <v>800</v>
      </c>
      <c r="K197" s="6">
        <v>21.007000000000001</v>
      </c>
      <c r="L197" s="6">
        <v>37522404000</v>
      </c>
      <c r="M197" s="11">
        <f>VLOOKUP(A197,'[1]2023년만'!$A$2:$Q$1181,12,0)</f>
        <v>28174272000</v>
      </c>
      <c r="N197" s="11"/>
      <c r="O197" s="6">
        <v>1.3</v>
      </c>
      <c r="P197" s="6">
        <v>1638803488000</v>
      </c>
      <c r="Q197" s="7">
        <v>12.61</v>
      </c>
      <c r="R197" s="7">
        <v>0.65</v>
      </c>
      <c r="S197" s="7">
        <v>2767</v>
      </c>
    </row>
    <row r="198" spans="1:19" hidden="1" x14ac:dyDescent="0.4">
      <c r="A198" s="4" t="s">
        <v>64</v>
      </c>
      <c r="B198" s="5" t="s">
        <v>65</v>
      </c>
      <c r="C198" s="5" t="s">
        <v>18</v>
      </c>
      <c r="D198" s="5" t="s">
        <v>19</v>
      </c>
      <c r="E198" s="9" t="s">
        <v>66</v>
      </c>
      <c r="F198" s="9">
        <v>4.37</v>
      </c>
      <c r="G198" s="5" t="s">
        <v>21</v>
      </c>
      <c r="H198" s="10">
        <v>5000</v>
      </c>
      <c r="I198" s="11">
        <v>10472070</v>
      </c>
      <c r="J198" s="11">
        <v>2000</v>
      </c>
      <c r="K198" s="11">
        <v>788.88499999999999</v>
      </c>
      <c r="L198" s="11">
        <v>19564352000</v>
      </c>
      <c r="M198" s="11">
        <f>VLOOKUP(A198,'[1]2023년만'!$A$2:$Q$1181,12,0)</f>
        <v>19217380000</v>
      </c>
      <c r="N198" s="11"/>
      <c r="O198" s="11">
        <v>6.2</v>
      </c>
      <c r="P198" s="6">
        <v>361108876800</v>
      </c>
      <c r="Q198" s="7">
        <v>18.399999999999999</v>
      </c>
      <c r="R198" s="7">
        <v>0.34</v>
      </c>
      <c r="S198" s="7">
        <v>2087</v>
      </c>
    </row>
    <row r="199" spans="1:19" hidden="1" x14ac:dyDescent="0.4">
      <c r="A199" s="4" t="s">
        <v>64</v>
      </c>
      <c r="B199" s="5" t="s">
        <v>65</v>
      </c>
      <c r="C199" s="5" t="s">
        <v>24</v>
      </c>
      <c r="D199" s="5" t="s">
        <v>19</v>
      </c>
      <c r="E199" s="9" t="s">
        <v>66</v>
      </c>
      <c r="F199" s="9">
        <v>3.86</v>
      </c>
      <c r="G199" s="5" t="s">
        <v>21</v>
      </c>
      <c r="H199" s="10">
        <v>5000</v>
      </c>
      <c r="I199" s="11">
        <v>10169410</v>
      </c>
      <c r="J199" s="11">
        <v>2000</v>
      </c>
      <c r="K199" s="11">
        <v>39.423999999999999</v>
      </c>
      <c r="L199" s="11">
        <v>19217380000</v>
      </c>
      <c r="M199" s="11">
        <f>VLOOKUP(A199,'[1]2023년만'!$A$2:$Q$1181,12,0)</f>
        <v>19217380000</v>
      </c>
      <c r="N199" s="11"/>
      <c r="O199" s="11">
        <v>5.83</v>
      </c>
      <c r="P199" s="6">
        <v>361108876800</v>
      </c>
      <c r="Q199" s="7">
        <v>18.399999999999999</v>
      </c>
      <c r="R199" s="7">
        <v>0.34</v>
      </c>
      <c r="S199" s="7">
        <v>2087</v>
      </c>
    </row>
    <row r="200" spans="1:19" hidden="1" x14ac:dyDescent="0.4">
      <c r="A200" s="7" t="s">
        <v>64</v>
      </c>
      <c r="B200" s="12" t="s">
        <v>65</v>
      </c>
      <c r="C200" s="12" t="s">
        <v>2933</v>
      </c>
      <c r="D200" s="12" t="s">
        <v>19</v>
      </c>
      <c r="E200" s="12" t="s">
        <v>66</v>
      </c>
      <c r="F200" s="12">
        <v>2.61</v>
      </c>
      <c r="G200" s="12" t="s">
        <v>21</v>
      </c>
      <c r="H200" s="12">
        <v>5000</v>
      </c>
      <c r="I200" s="6">
        <v>10472070</v>
      </c>
      <c r="J200" s="6">
        <v>2000</v>
      </c>
      <c r="K200" s="6">
        <v>18.669</v>
      </c>
      <c r="L200" s="6">
        <v>19822700000</v>
      </c>
      <c r="M200" s="11">
        <f>VLOOKUP(A200,'[1]2023년만'!$A$2:$Q$1181,12,0)</f>
        <v>19217380000</v>
      </c>
      <c r="N200" s="11"/>
      <c r="O200" s="6">
        <v>4.2</v>
      </c>
      <c r="P200" s="6">
        <v>361108876800</v>
      </c>
      <c r="Q200" s="7">
        <v>18.399999999999999</v>
      </c>
      <c r="R200" s="7">
        <v>0.34</v>
      </c>
      <c r="S200" s="7">
        <v>2087</v>
      </c>
    </row>
    <row r="201" spans="1:19" hidden="1" x14ac:dyDescent="0.4">
      <c r="A201" s="4" t="s">
        <v>64</v>
      </c>
      <c r="B201" s="5" t="s">
        <v>65</v>
      </c>
      <c r="C201" s="5" t="s">
        <v>30</v>
      </c>
      <c r="D201" s="5" t="s">
        <v>19</v>
      </c>
      <c r="E201" s="9" t="s">
        <v>66</v>
      </c>
      <c r="F201" s="9">
        <v>3.55</v>
      </c>
      <c r="G201" s="5" t="s">
        <v>21</v>
      </c>
      <c r="H201" s="10">
        <v>5000</v>
      </c>
      <c r="I201" s="11">
        <v>9874070</v>
      </c>
      <c r="J201" s="11">
        <v>2000</v>
      </c>
      <c r="K201" s="11">
        <v>94.325999999999993</v>
      </c>
      <c r="L201" s="11">
        <v>18705754000</v>
      </c>
      <c r="M201" s="11">
        <f>VLOOKUP(A201,'[1]2023년만'!$A$2:$Q$1181,12,0)</f>
        <v>19217380000</v>
      </c>
      <c r="N201" s="11" t="b">
        <f>L201&gt;=M201</f>
        <v>0</v>
      </c>
      <c r="O201" s="11">
        <v>5.8</v>
      </c>
      <c r="P201" s="6">
        <v>361108876800</v>
      </c>
      <c r="Q201" s="7">
        <v>18.399999999999999</v>
      </c>
      <c r="R201" s="7">
        <v>0.34</v>
      </c>
      <c r="S201" s="7">
        <v>2087</v>
      </c>
    </row>
    <row r="202" spans="1:19" hidden="1" x14ac:dyDescent="0.4">
      <c r="A202" s="4" t="s">
        <v>771</v>
      </c>
      <c r="B202" s="5" t="s">
        <v>772</v>
      </c>
      <c r="C202" s="5" t="s">
        <v>24</v>
      </c>
      <c r="D202" s="5" t="s">
        <v>19</v>
      </c>
      <c r="E202" s="9" t="s">
        <v>773</v>
      </c>
      <c r="F202" s="9">
        <v>2.66</v>
      </c>
      <c r="G202" s="5" t="s">
        <v>21</v>
      </c>
      <c r="H202" s="10">
        <v>5000</v>
      </c>
      <c r="I202" s="11">
        <v>689039496</v>
      </c>
      <c r="J202" s="11">
        <v>700</v>
      </c>
      <c r="K202" s="11">
        <v>49.792000000000002</v>
      </c>
      <c r="L202" s="11">
        <v>482327647200</v>
      </c>
      <c r="M202" s="11">
        <f>VLOOKUP(A202,'[1]2023년만'!$A$2:$Q$1181,12,0)</f>
        <v>482327647200</v>
      </c>
      <c r="N202" s="11"/>
      <c r="O202" s="11">
        <v>3.4</v>
      </c>
      <c r="P202" s="6">
        <v>22653372861600</v>
      </c>
      <c r="Q202" s="7">
        <v>4.42</v>
      </c>
      <c r="R202" s="7">
        <v>0.7</v>
      </c>
      <c r="S202" s="7">
        <v>4999</v>
      </c>
    </row>
    <row r="203" spans="1:19" hidden="1" x14ac:dyDescent="0.4">
      <c r="A203" s="4" t="s">
        <v>771</v>
      </c>
      <c r="B203" s="5" t="s">
        <v>772</v>
      </c>
      <c r="C203" s="5" t="s">
        <v>30</v>
      </c>
      <c r="D203" s="5" t="s">
        <v>19</v>
      </c>
      <c r="E203" s="9" t="s">
        <v>773</v>
      </c>
      <c r="F203" s="9">
        <v>2.5299999999999998</v>
      </c>
      <c r="G203" s="5" t="s">
        <v>21</v>
      </c>
      <c r="H203" s="10">
        <v>5000</v>
      </c>
      <c r="I203" s="11">
        <v>881039496</v>
      </c>
      <c r="J203" s="11">
        <v>600</v>
      </c>
      <c r="K203" s="11">
        <v>13.977</v>
      </c>
      <c r="L203" s="11">
        <v>528623697600</v>
      </c>
      <c r="M203" s="11">
        <f>VLOOKUP(A203,'[1]2023년만'!$A$2:$Q$1181,12,0)</f>
        <v>482327647200</v>
      </c>
      <c r="N203" s="11" t="b">
        <f>L203&gt;=M203</f>
        <v>1</v>
      </c>
      <c r="O203" s="11">
        <v>3.2</v>
      </c>
      <c r="P203" s="6">
        <v>22653372861600</v>
      </c>
      <c r="Q203" s="7">
        <v>4.42</v>
      </c>
      <c r="R203" s="7">
        <v>0.7</v>
      </c>
      <c r="S203" s="7">
        <v>4999</v>
      </c>
    </row>
    <row r="204" spans="1:19" hidden="1" x14ac:dyDescent="0.4">
      <c r="A204" s="4" t="s">
        <v>771</v>
      </c>
      <c r="B204" s="5" t="s">
        <v>772</v>
      </c>
      <c r="C204" s="5" t="s">
        <v>18</v>
      </c>
      <c r="D204" s="5" t="s">
        <v>19</v>
      </c>
      <c r="E204" s="9" t="s">
        <v>773</v>
      </c>
      <c r="F204" s="9">
        <v>1.35</v>
      </c>
      <c r="G204" s="5" t="s">
        <v>21</v>
      </c>
      <c r="H204" s="10">
        <v>5000</v>
      </c>
      <c r="I204" s="11">
        <v>489039496</v>
      </c>
      <c r="J204" s="11">
        <v>1200</v>
      </c>
      <c r="K204" s="11">
        <v>5.819</v>
      </c>
      <c r="L204" s="11">
        <v>586847395200</v>
      </c>
      <c r="M204" s="11">
        <f>VLOOKUP(A204,'[1]2023년만'!$A$2:$Q$1181,12,0)</f>
        <v>482327647200</v>
      </c>
      <c r="N204" s="11"/>
      <c r="O204" s="11">
        <v>5.5</v>
      </c>
      <c r="P204" s="6">
        <v>22653372861600</v>
      </c>
      <c r="Q204" s="7">
        <v>4.42</v>
      </c>
      <c r="R204" s="7">
        <v>0.7</v>
      </c>
      <c r="S204" s="7">
        <v>4999</v>
      </c>
    </row>
    <row r="205" spans="1:19" hidden="1" x14ac:dyDescent="0.4">
      <c r="A205" s="7" t="s">
        <v>771</v>
      </c>
      <c r="B205" s="12" t="s">
        <v>772</v>
      </c>
      <c r="C205" s="12" t="s">
        <v>2933</v>
      </c>
      <c r="D205" s="12" t="s">
        <v>19</v>
      </c>
      <c r="E205" s="12" t="s">
        <v>773</v>
      </c>
      <c r="F205" s="12">
        <v>0.4</v>
      </c>
      <c r="G205" s="12" t="s">
        <v>21</v>
      </c>
      <c r="H205" s="12">
        <v>5000</v>
      </c>
      <c r="I205" s="6">
        <v>489039496</v>
      </c>
      <c r="J205" s="6">
        <v>600</v>
      </c>
      <c r="K205" s="6">
        <v>5.4980000000000002</v>
      </c>
      <c r="L205" s="6">
        <v>293423697600</v>
      </c>
      <c r="M205" s="11">
        <f>VLOOKUP(A205,'[1]2023년만'!$A$2:$Q$1181,12,0)</f>
        <v>482327647200</v>
      </c>
      <c r="N205" s="11"/>
      <c r="O205" s="6">
        <v>2.2000000000000002</v>
      </c>
      <c r="P205" s="6">
        <v>22653372861600</v>
      </c>
      <c r="Q205" s="7">
        <v>4.42</v>
      </c>
      <c r="R205" s="7">
        <v>0.7</v>
      </c>
      <c r="S205" s="7">
        <v>4999</v>
      </c>
    </row>
    <row r="206" spans="1:19" hidden="1" x14ac:dyDescent="0.4">
      <c r="A206" s="4" t="s">
        <v>681</v>
      </c>
      <c r="B206" s="5" t="s">
        <v>682</v>
      </c>
      <c r="C206" s="5" t="s">
        <v>24</v>
      </c>
      <c r="D206" s="5" t="s">
        <v>19</v>
      </c>
      <c r="E206" s="9" t="s">
        <v>95</v>
      </c>
      <c r="F206" s="9">
        <v>0.59</v>
      </c>
      <c r="G206" s="5" t="s">
        <v>21</v>
      </c>
      <c r="H206" s="9">
        <v>500</v>
      </c>
      <c r="I206" s="11">
        <v>82844274</v>
      </c>
      <c r="J206" s="11">
        <v>150</v>
      </c>
      <c r="K206" s="11">
        <v>9.3089999999999993</v>
      </c>
      <c r="L206" s="11">
        <v>7487141100</v>
      </c>
      <c r="M206" s="11">
        <f>VLOOKUP(A206,'[1]2023년만'!$A$2:$Q$1181,12,0)</f>
        <v>7487141100</v>
      </c>
      <c r="N206" s="11"/>
      <c r="O206" s="11">
        <v>0.3</v>
      </c>
      <c r="P206" s="6">
        <v>2262811192800</v>
      </c>
      <c r="Q206" s="7">
        <v>25.66</v>
      </c>
      <c r="R206" s="7">
        <v>7.84</v>
      </c>
      <c r="S206" s="7">
        <v>1056</v>
      </c>
    </row>
    <row r="207" spans="1:19" hidden="1" x14ac:dyDescent="0.4">
      <c r="A207" s="4" t="s">
        <v>681</v>
      </c>
      <c r="B207" s="5" t="s">
        <v>682</v>
      </c>
      <c r="C207" s="5" t="s">
        <v>18</v>
      </c>
      <c r="D207" s="5" t="s">
        <v>19</v>
      </c>
      <c r="E207" s="9" t="s">
        <v>95</v>
      </c>
      <c r="F207" s="9">
        <v>0.96</v>
      </c>
      <c r="G207" s="5" t="s">
        <v>21</v>
      </c>
      <c r="H207" s="9">
        <v>500</v>
      </c>
      <c r="I207" s="11">
        <v>20289750</v>
      </c>
      <c r="J207" s="11">
        <v>150</v>
      </c>
      <c r="K207" s="11">
        <v>2.7469999999999999</v>
      </c>
      <c r="L207" s="11">
        <v>1813462500</v>
      </c>
      <c r="M207" s="11">
        <f>VLOOKUP(A207,'[1]2023년만'!$A$2:$Q$1181,12,0)</f>
        <v>7487141100</v>
      </c>
      <c r="N207" s="11"/>
      <c r="O207" s="11">
        <v>0.3</v>
      </c>
      <c r="P207" s="6">
        <v>2262811192800</v>
      </c>
      <c r="Q207" s="7">
        <v>25.66</v>
      </c>
      <c r="R207" s="7">
        <v>7.84</v>
      </c>
      <c r="S207" s="7">
        <v>1056</v>
      </c>
    </row>
    <row r="208" spans="1:19" x14ac:dyDescent="0.4">
      <c r="A208" s="4" t="s">
        <v>310</v>
      </c>
      <c r="B208" s="5" t="s">
        <v>311</v>
      </c>
      <c r="C208" s="5" t="s">
        <v>30</v>
      </c>
      <c r="D208" s="5" t="s">
        <v>19</v>
      </c>
      <c r="E208" s="9" t="s">
        <v>116</v>
      </c>
      <c r="F208" s="9">
        <v>5.49</v>
      </c>
      <c r="G208" s="5" t="s">
        <v>21</v>
      </c>
      <c r="H208" s="10">
        <v>5000</v>
      </c>
      <c r="I208" s="11">
        <v>252021685</v>
      </c>
      <c r="J208" s="11">
        <v>2000</v>
      </c>
      <c r="K208" s="11">
        <v>117.863</v>
      </c>
      <c r="L208" s="11">
        <v>491601071500</v>
      </c>
      <c r="M208" s="11">
        <f>VLOOKUP(A208,'[1]2023년만'!$A$2:$Q$1181,12,0)</f>
        <v>482970307120</v>
      </c>
      <c r="N208" s="11" t="b">
        <f>L208&gt;=M208</f>
        <v>1</v>
      </c>
      <c r="O208" s="11">
        <v>5</v>
      </c>
      <c r="P208" s="6">
        <v>14037607854500</v>
      </c>
      <c r="Q208" s="7">
        <v>29.13</v>
      </c>
      <c r="R208" s="7">
        <v>0.84</v>
      </c>
      <c r="S208" s="7">
        <v>1912</v>
      </c>
    </row>
    <row r="209" spans="1:19" hidden="1" x14ac:dyDescent="0.4">
      <c r="A209" s="4" t="s">
        <v>921</v>
      </c>
      <c r="B209" s="5" t="s">
        <v>922</v>
      </c>
      <c r="C209" s="5" t="s">
        <v>18</v>
      </c>
      <c r="D209" s="5" t="s">
        <v>19</v>
      </c>
      <c r="E209" s="9" t="s">
        <v>49</v>
      </c>
      <c r="F209" s="9">
        <v>0.56000000000000005</v>
      </c>
      <c r="G209" s="5" t="s">
        <v>21</v>
      </c>
      <c r="H209" s="9">
        <v>500</v>
      </c>
      <c r="I209" s="11">
        <v>16354800</v>
      </c>
      <c r="J209" s="11">
        <v>200</v>
      </c>
      <c r="K209" s="11">
        <v>31.858000000000001</v>
      </c>
      <c r="L209" s="11">
        <v>3196353000</v>
      </c>
      <c r="M209" s="11">
        <f>VLOOKUP(A209,'[1]2023년만'!$A$2:$Q$1181,12,0)</f>
        <v>3196353000</v>
      </c>
      <c r="N209" s="11"/>
      <c r="O209" s="11">
        <v>3.6</v>
      </c>
      <c r="P209" s="6">
        <v>88970112000</v>
      </c>
      <c r="Q209" s="7">
        <v>5.76</v>
      </c>
      <c r="R209" s="7">
        <v>0.71</v>
      </c>
      <c r="S209" s="7">
        <v>945</v>
      </c>
    </row>
    <row r="210" spans="1:19" hidden="1" x14ac:dyDescent="0.4">
      <c r="A210" s="4" t="s">
        <v>921</v>
      </c>
      <c r="B210" s="5" t="s">
        <v>922</v>
      </c>
      <c r="C210" s="5" t="s">
        <v>24</v>
      </c>
      <c r="D210" s="5" t="s">
        <v>19</v>
      </c>
      <c r="E210" s="9" t="s">
        <v>49</v>
      </c>
      <c r="F210" s="9">
        <v>0.48</v>
      </c>
      <c r="G210" s="5" t="s">
        <v>21</v>
      </c>
      <c r="H210" s="9">
        <v>500</v>
      </c>
      <c r="I210" s="11">
        <v>16354800</v>
      </c>
      <c r="J210" s="11">
        <v>200</v>
      </c>
      <c r="K210" s="11">
        <v>26.402999999999999</v>
      </c>
      <c r="L210" s="11">
        <v>3196353000</v>
      </c>
      <c r="M210" s="11">
        <f>VLOOKUP(A210,'[1]2023년만'!$A$2:$Q$1181,12,0)</f>
        <v>3196353000</v>
      </c>
      <c r="N210" s="11"/>
      <c r="O210" s="11">
        <v>3.6</v>
      </c>
      <c r="P210" s="6">
        <v>88970112000</v>
      </c>
      <c r="Q210" s="7">
        <v>5.76</v>
      </c>
      <c r="R210" s="7">
        <v>0.71</v>
      </c>
      <c r="S210" s="7">
        <v>945</v>
      </c>
    </row>
    <row r="211" spans="1:19" hidden="1" x14ac:dyDescent="0.4">
      <c r="A211" s="7" t="s">
        <v>921</v>
      </c>
      <c r="B211" s="12" t="s">
        <v>922</v>
      </c>
      <c r="C211" s="12" t="s">
        <v>2933</v>
      </c>
      <c r="D211" s="12" t="s">
        <v>19</v>
      </c>
      <c r="E211" s="12" t="s">
        <v>49</v>
      </c>
      <c r="F211" s="12">
        <v>0.41</v>
      </c>
      <c r="G211" s="12" t="s">
        <v>21</v>
      </c>
      <c r="H211" s="12">
        <v>500</v>
      </c>
      <c r="I211" s="6">
        <v>16354800</v>
      </c>
      <c r="J211" s="6">
        <v>200</v>
      </c>
      <c r="K211" s="6">
        <v>15.352</v>
      </c>
      <c r="L211" s="6">
        <v>3196353000</v>
      </c>
      <c r="M211" s="11">
        <f>VLOOKUP(A211,'[1]2023년만'!$A$2:$Q$1181,12,0)</f>
        <v>3196353000</v>
      </c>
      <c r="N211" s="11"/>
      <c r="O211" s="6">
        <v>2.7</v>
      </c>
      <c r="P211" s="6">
        <v>88970112000</v>
      </c>
      <c r="Q211" s="7">
        <v>5.76</v>
      </c>
      <c r="R211" s="7">
        <v>0.71</v>
      </c>
      <c r="S211" s="7">
        <v>945</v>
      </c>
    </row>
    <row r="212" spans="1:19" x14ac:dyDescent="0.4">
      <c r="A212" s="4" t="s">
        <v>510</v>
      </c>
      <c r="B212" s="5" t="s">
        <v>511</v>
      </c>
      <c r="C212" s="5" t="s">
        <v>30</v>
      </c>
      <c r="D212" s="5" t="s">
        <v>19</v>
      </c>
      <c r="E212" s="9" t="s">
        <v>66</v>
      </c>
      <c r="F212" s="9">
        <v>3.55</v>
      </c>
      <c r="G212" s="5" t="s">
        <v>21</v>
      </c>
      <c r="H212" s="9">
        <v>200</v>
      </c>
      <c r="I212" s="11">
        <v>72502703</v>
      </c>
      <c r="J212" s="11">
        <v>7000</v>
      </c>
      <c r="K212" s="11">
        <v>72.921999999999997</v>
      </c>
      <c r="L212" s="11">
        <v>385621096400</v>
      </c>
      <c r="M212" s="11">
        <f>VLOOKUP(A212,'[1]2023년만'!$A$2:$Q$1181,12,0)</f>
        <v>276468986900</v>
      </c>
      <c r="N212" s="11" t="b">
        <f>L212&gt;=M212</f>
        <v>1</v>
      </c>
      <c r="O212" s="11">
        <v>5</v>
      </c>
      <c r="P212" s="6">
        <v>13507253568900</v>
      </c>
      <c r="Q212" s="7" t="s">
        <v>21</v>
      </c>
      <c r="R212" s="7">
        <v>0.41</v>
      </c>
      <c r="S212" s="7" t="s">
        <v>21</v>
      </c>
    </row>
    <row r="213" spans="1:19" hidden="1" x14ac:dyDescent="0.4">
      <c r="A213" s="4" t="s">
        <v>847</v>
      </c>
      <c r="B213" s="5" t="s">
        <v>848</v>
      </c>
      <c r="C213" s="5" t="s">
        <v>24</v>
      </c>
      <c r="D213" s="5" t="s">
        <v>19</v>
      </c>
      <c r="E213" s="9" t="s">
        <v>34</v>
      </c>
      <c r="F213" s="9">
        <v>0.87</v>
      </c>
      <c r="G213" s="5" t="s">
        <v>21</v>
      </c>
      <c r="H213" s="10">
        <v>1000</v>
      </c>
      <c r="I213" s="11">
        <v>16567409</v>
      </c>
      <c r="J213" s="11">
        <v>450</v>
      </c>
      <c r="K213" s="11">
        <v>45.018000000000001</v>
      </c>
      <c r="L213" s="11">
        <v>7293439800</v>
      </c>
      <c r="M213" s="11">
        <f>VLOOKUP(A213,'[1]2023년만'!$A$2:$Q$1181,12,0)</f>
        <v>7293439800</v>
      </c>
      <c r="N213" s="11"/>
      <c r="O213" s="11">
        <v>7</v>
      </c>
      <c r="P213" s="6">
        <v>145296176930</v>
      </c>
      <c r="Q213" s="7">
        <v>6.26</v>
      </c>
      <c r="R213" s="7">
        <v>0.7</v>
      </c>
      <c r="S213" s="7">
        <v>1400</v>
      </c>
    </row>
    <row r="214" spans="1:19" hidden="1" x14ac:dyDescent="0.4">
      <c r="A214" s="4" t="s">
        <v>847</v>
      </c>
      <c r="B214" s="5" t="s">
        <v>848</v>
      </c>
      <c r="C214" s="5" t="s">
        <v>30</v>
      </c>
      <c r="D214" s="5" t="s">
        <v>19</v>
      </c>
      <c r="E214" s="9" t="s">
        <v>34</v>
      </c>
      <c r="F214" s="9">
        <v>1.84</v>
      </c>
      <c r="G214" s="5" t="s">
        <v>21</v>
      </c>
      <c r="H214" s="10">
        <v>1000</v>
      </c>
      <c r="I214" s="11">
        <v>16567409</v>
      </c>
      <c r="J214" s="11">
        <v>550</v>
      </c>
      <c r="K214" s="11">
        <v>39.293999999999997</v>
      </c>
      <c r="L214" s="11">
        <v>8914204200</v>
      </c>
      <c r="M214" s="11">
        <f>VLOOKUP(A214,'[1]2023년만'!$A$2:$Q$1181,12,0)</f>
        <v>7293439800</v>
      </c>
      <c r="N214" s="11" t="b">
        <f>L214&gt;=M214</f>
        <v>1</v>
      </c>
      <c r="O214" s="11">
        <v>7.7</v>
      </c>
      <c r="P214" s="6">
        <v>145296176930</v>
      </c>
      <c r="Q214" s="7">
        <v>6.26</v>
      </c>
      <c r="R214" s="7">
        <v>0.7</v>
      </c>
      <c r="S214" s="7">
        <v>1400</v>
      </c>
    </row>
    <row r="215" spans="1:19" hidden="1" x14ac:dyDescent="0.4">
      <c r="A215" s="4" t="s">
        <v>847</v>
      </c>
      <c r="B215" s="5" t="s">
        <v>848</v>
      </c>
      <c r="C215" s="5" t="s">
        <v>18</v>
      </c>
      <c r="D215" s="5" t="s">
        <v>19</v>
      </c>
      <c r="E215" s="9" t="s">
        <v>34</v>
      </c>
      <c r="F215" s="9">
        <v>0.78</v>
      </c>
      <c r="G215" s="5" t="s">
        <v>21</v>
      </c>
      <c r="H215" s="10">
        <v>1000</v>
      </c>
      <c r="I215" s="11">
        <v>16567409</v>
      </c>
      <c r="J215" s="11">
        <v>400</v>
      </c>
      <c r="K215" s="11">
        <v>37.125</v>
      </c>
      <c r="L215" s="11">
        <v>6483057600</v>
      </c>
      <c r="M215" s="11">
        <f>VLOOKUP(A215,'[1]2023년만'!$A$2:$Q$1181,12,0)</f>
        <v>7293439800</v>
      </c>
      <c r="N215" s="11"/>
      <c r="O215" s="11">
        <v>6.5</v>
      </c>
      <c r="P215" s="6">
        <v>145296176930</v>
      </c>
      <c r="Q215" s="7">
        <v>6.26</v>
      </c>
      <c r="R215" s="7">
        <v>0.7</v>
      </c>
      <c r="S215" s="7">
        <v>1400</v>
      </c>
    </row>
    <row r="216" spans="1:19" hidden="1" x14ac:dyDescent="0.4">
      <c r="A216" s="7" t="s">
        <v>847</v>
      </c>
      <c r="B216" s="12" t="s">
        <v>848</v>
      </c>
      <c r="C216" s="12" t="s">
        <v>2933</v>
      </c>
      <c r="D216" s="12" t="s">
        <v>19</v>
      </c>
      <c r="E216" s="12" t="s">
        <v>34</v>
      </c>
      <c r="F216" s="12">
        <v>0.43</v>
      </c>
      <c r="G216" s="12" t="s">
        <v>21</v>
      </c>
      <c r="H216" s="12">
        <v>1000</v>
      </c>
      <c r="I216" s="6">
        <v>16567409</v>
      </c>
      <c r="J216" s="6">
        <v>350</v>
      </c>
      <c r="K216" s="6">
        <v>32.774999999999999</v>
      </c>
      <c r="L216" s="6">
        <v>5672675400</v>
      </c>
      <c r="M216" s="11">
        <f>VLOOKUP(A216,'[1]2023년만'!$A$2:$Q$1181,12,0)</f>
        <v>7293439800</v>
      </c>
      <c r="N216" s="11"/>
      <c r="O216" s="6">
        <v>4.95</v>
      </c>
      <c r="P216" s="6">
        <v>145296176930</v>
      </c>
      <c r="Q216" s="7">
        <v>6.26</v>
      </c>
      <c r="R216" s="7">
        <v>0.7</v>
      </c>
      <c r="S216" s="7">
        <v>1400</v>
      </c>
    </row>
    <row r="217" spans="1:19" hidden="1" x14ac:dyDescent="0.4">
      <c r="A217" s="4" t="s">
        <v>1091</v>
      </c>
      <c r="B217" s="5" t="s">
        <v>1092</v>
      </c>
      <c r="C217" s="5" t="s">
        <v>30</v>
      </c>
      <c r="D217" s="5" t="s">
        <v>19</v>
      </c>
      <c r="E217" s="9" t="s">
        <v>416</v>
      </c>
      <c r="F217" s="9">
        <v>2.23</v>
      </c>
      <c r="G217" s="5" t="s">
        <v>21</v>
      </c>
      <c r="H217" s="10">
        <v>5000</v>
      </c>
      <c r="I217" s="11">
        <v>10150000</v>
      </c>
      <c r="J217" s="11">
        <v>500</v>
      </c>
      <c r="K217" s="11">
        <v>35.137999999999998</v>
      </c>
      <c r="L217" s="11">
        <v>4732364500</v>
      </c>
      <c r="M217" s="11">
        <f>VLOOKUP(A217,'[1]2023년만'!$A$2:$Q$1181,12,0)</f>
        <v>4574266000</v>
      </c>
      <c r="N217" s="11" t="b">
        <f>L217&gt;=M217</f>
        <v>1</v>
      </c>
      <c r="O217" s="11">
        <v>5</v>
      </c>
      <c r="P217" s="6">
        <v>107691500000</v>
      </c>
      <c r="Q217" s="7">
        <v>8.2100000000000009</v>
      </c>
      <c r="R217" s="7">
        <v>0.26</v>
      </c>
      <c r="S217" s="7">
        <v>1293</v>
      </c>
    </row>
    <row r="218" spans="1:19" hidden="1" x14ac:dyDescent="0.4">
      <c r="A218" s="4" t="s">
        <v>1091</v>
      </c>
      <c r="B218" s="5" t="s">
        <v>1092</v>
      </c>
      <c r="C218" s="5" t="s">
        <v>24</v>
      </c>
      <c r="D218" s="5" t="s">
        <v>19</v>
      </c>
      <c r="E218" s="9" t="s">
        <v>416</v>
      </c>
      <c r="F218" s="9">
        <v>2.89</v>
      </c>
      <c r="G218" s="5" t="s">
        <v>21</v>
      </c>
      <c r="H218" s="10">
        <v>5000</v>
      </c>
      <c r="I218" s="11">
        <v>10150000</v>
      </c>
      <c r="J218" s="11">
        <v>500</v>
      </c>
      <c r="K218" s="11">
        <v>23.814</v>
      </c>
      <c r="L218" s="11">
        <v>4574266000</v>
      </c>
      <c r="M218" s="11">
        <f>VLOOKUP(A218,'[1]2023년만'!$A$2:$Q$1181,12,0)</f>
        <v>4574266000</v>
      </c>
      <c r="N218" s="11"/>
      <c r="O218" s="11">
        <v>4.5</v>
      </c>
      <c r="P218" s="6">
        <v>107691500000</v>
      </c>
      <c r="Q218" s="7">
        <v>8.2100000000000009</v>
      </c>
      <c r="R218" s="7">
        <v>0.26</v>
      </c>
      <c r="S218" s="7">
        <v>1293</v>
      </c>
    </row>
    <row r="219" spans="1:19" hidden="1" x14ac:dyDescent="0.4">
      <c r="A219" s="4" t="s">
        <v>1091</v>
      </c>
      <c r="B219" s="5" t="s">
        <v>1092</v>
      </c>
      <c r="C219" s="5" t="s">
        <v>18</v>
      </c>
      <c r="D219" s="5" t="s">
        <v>19</v>
      </c>
      <c r="E219" s="9" t="s">
        <v>416</v>
      </c>
      <c r="F219" s="9">
        <v>3.18</v>
      </c>
      <c r="G219" s="5" t="s">
        <v>21</v>
      </c>
      <c r="H219" s="10">
        <v>5000</v>
      </c>
      <c r="I219" s="11">
        <v>10150000</v>
      </c>
      <c r="J219" s="11">
        <v>500</v>
      </c>
      <c r="K219" s="11">
        <v>20.175999999999998</v>
      </c>
      <c r="L219" s="11">
        <v>4574266000</v>
      </c>
      <c r="M219" s="11">
        <f>VLOOKUP(A219,'[1]2023년만'!$A$2:$Q$1181,12,0)</f>
        <v>4574266000</v>
      </c>
      <c r="N219" s="11"/>
      <c r="O219" s="11">
        <v>4.54</v>
      </c>
      <c r="P219" s="6">
        <v>107691500000</v>
      </c>
      <c r="Q219" s="7">
        <v>8.2100000000000009</v>
      </c>
      <c r="R219" s="7">
        <v>0.26</v>
      </c>
      <c r="S219" s="7">
        <v>1293</v>
      </c>
    </row>
    <row r="220" spans="1:19" hidden="1" x14ac:dyDescent="0.4">
      <c r="A220" s="7" t="s">
        <v>1091</v>
      </c>
      <c r="B220" s="12" t="s">
        <v>1092</v>
      </c>
      <c r="C220" s="12" t="s">
        <v>2933</v>
      </c>
      <c r="D220" s="12" t="s">
        <v>19</v>
      </c>
      <c r="E220" s="12" t="s">
        <v>416</v>
      </c>
      <c r="F220" s="12">
        <v>1.63</v>
      </c>
      <c r="G220" s="12" t="s">
        <v>21</v>
      </c>
      <c r="H220" s="12">
        <v>5000</v>
      </c>
      <c r="I220" s="6">
        <v>12450800</v>
      </c>
      <c r="J220" s="6">
        <v>1000</v>
      </c>
      <c r="K220" s="6">
        <v>40.804000000000002</v>
      </c>
      <c r="L220" s="6">
        <v>12110162000</v>
      </c>
      <c r="M220" s="11">
        <f>VLOOKUP(A220,'[1]2023년만'!$A$2:$Q$1181,12,0)</f>
        <v>4574266000</v>
      </c>
      <c r="N220" s="11"/>
      <c r="O220" s="6">
        <v>7.56</v>
      </c>
      <c r="P220" s="6">
        <v>107691500000</v>
      </c>
      <c r="Q220" s="7">
        <v>8.2100000000000009</v>
      </c>
      <c r="R220" s="7">
        <v>0.26</v>
      </c>
      <c r="S220" s="7">
        <v>1293</v>
      </c>
    </row>
    <row r="221" spans="1:19" hidden="1" x14ac:dyDescent="0.4">
      <c r="A221" s="4" t="s">
        <v>619</v>
      </c>
      <c r="B221" s="5" t="s">
        <v>620</v>
      </c>
      <c r="C221" s="5" t="s">
        <v>24</v>
      </c>
      <c r="D221" s="5" t="s">
        <v>19</v>
      </c>
      <c r="E221" s="9" t="s">
        <v>49</v>
      </c>
      <c r="F221" s="9">
        <v>2.11</v>
      </c>
      <c r="G221" s="5" t="s">
        <v>21</v>
      </c>
      <c r="H221" s="10">
        <v>5000</v>
      </c>
      <c r="I221" s="11">
        <v>4479948</v>
      </c>
      <c r="J221" s="11">
        <v>6500</v>
      </c>
      <c r="K221" s="11">
        <v>61.457999999999998</v>
      </c>
      <c r="L221" s="11">
        <v>29042143000</v>
      </c>
      <c r="M221" s="11">
        <f>VLOOKUP(A221,'[1]2023년만'!$A$2:$Q$1181,12,0)</f>
        <v>29042143000</v>
      </c>
      <c r="N221" s="11"/>
      <c r="O221" s="11">
        <v>1.6</v>
      </c>
      <c r="P221" s="6">
        <v>823414442400</v>
      </c>
      <c r="Q221" s="7">
        <v>16.48</v>
      </c>
      <c r="R221" s="7">
        <v>0.79</v>
      </c>
      <c r="S221" s="7">
        <v>11154</v>
      </c>
    </row>
    <row r="222" spans="1:19" hidden="1" x14ac:dyDescent="0.4">
      <c r="A222" s="4" t="s">
        <v>619</v>
      </c>
      <c r="B222" s="5" t="s">
        <v>620</v>
      </c>
      <c r="C222" s="5" t="s">
        <v>18</v>
      </c>
      <c r="D222" s="5" t="s">
        <v>19</v>
      </c>
      <c r="E222" s="9" t="s">
        <v>49</v>
      </c>
      <c r="F222" s="9">
        <v>2.41</v>
      </c>
      <c r="G222" s="5" t="s">
        <v>21</v>
      </c>
      <c r="H222" s="10">
        <v>5000</v>
      </c>
      <c r="I222" s="11">
        <v>4479948</v>
      </c>
      <c r="J222" s="11">
        <v>15000</v>
      </c>
      <c r="K222" s="11">
        <v>41.825000000000003</v>
      </c>
      <c r="L222" s="11">
        <v>67020330000</v>
      </c>
      <c r="M222" s="11">
        <f>VLOOKUP(A222,'[1]2023년만'!$A$2:$Q$1181,12,0)</f>
        <v>29042143000</v>
      </c>
      <c r="N222" s="11"/>
      <c r="O222" s="11">
        <v>4.2</v>
      </c>
      <c r="P222" s="6">
        <v>823414442400</v>
      </c>
      <c r="Q222" s="7">
        <v>16.48</v>
      </c>
      <c r="R222" s="7">
        <v>0.79</v>
      </c>
      <c r="S222" s="7">
        <v>11154</v>
      </c>
    </row>
    <row r="223" spans="1:19" hidden="1" x14ac:dyDescent="0.4">
      <c r="A223" s="4" t="s">
        <v>619</v>
      </c>
      <c r="B223" s="5" t="s">
        <v>620</v>
      </c>
      <c r="C223" s="5" t="s">
        <v>30</v>
      </c>
      <c r="D223" s="5" t="s">
        <v>19</v>
      </c>
      <c r="E223" s="9" t="s">
        <v>49</v>
      </c>
      <c r="F223" s="9">
        <v>1.64</v>
      </c>
      <c r="G223" s="5" t="s">
        <v>21</v>
      </c>
      <c r="H223" s="10">
        <v>5000</v>
      </c>
      <c r="I223" s="11">
        <v>4479948</v>
      </c>
      <c r="J223" s="11">
        <v>6500</v>
      </c>
      <c r="K223" s="11">
        <v>37.146000000000001</v>
      </c>
      <c r="L223" s="11">
        <v>29042143000</v>
      </c>
      <c r="M223" s="11">
        <f>VLOOKUP(A223,'[1]2023년만'!$A$2:$Q$1181,12,0)</f>
        <v>29042143000</v>
      </c>
      <c r="N223" s="11" t="b">
        <f>L223&gt;=M223</f>
        <v>1</v>
      </c>
      <c r="O223" s="11">
        <v>3.5</v>
      </c>
      <c r="P223" s="6">
        <v>823414442400</v>
      </c>
      <c r="Q223" s="7">
        <v>16.48</v>
      </c>
      <c r="R223" s="7">
        <v>0.79</v>
      </c>
      <c r="S223" s="7">
        <v>11154</v>
      </c>
    </row>
    <row r="224" spans="1:19" hidden="1" x14ac:dyDescent="0.4">
      <c r="A224" s="7" t="s">
        <v>619</v>
      </c>
      <c r="B224" s="12" t="s">
        <v>620</v>
      </c>
      <c r="C224" s="12" t="s">
        <v>2933</v>
      </c>
      <c r="D224" s="12" t="s">
        <v>19</v>
      </c>
      <c r="E224" s="12" t="s">
        <v>49</v>
      </c>
      <c r="F224" s="12">
        <v>1.1000000000000001</v>
      </c>
      <c r="G224" s="12" t="s">
        <v>21</v>
      </c>
      <c r="H224" s="12">
        <v>5000</v>
      </c>
      <c r="I224" s="6">
        <v>4479948</v>
      </c>
      <c r="J224" s="6">
        <v>10000</v>
      </c>
      <c r="K224" s="6">
        <v>13.539</v>
      </c>
      <c r="L224" s="6">
        <v>44680220000</v>
      </c>
      <c r="M224" s="11">
        <f>VLOOKUP(A224,'[1]2023년만'!$A$2:$Q$1181,12,0)</f>
        <v>29042143000</v>
      </c>
      <c r="N224" s="11"/>
      <c r="O224" s="6">
        <v>1.6</v>
      </c>
      <c r="P224" s="6">
        <v>823414442400</v>
      </c>
      <c r="Q224" s="7">
        <v>16.48</v>
      </c>
      <c r="R224" s="7">
        <v>0.79</v>
      </c>
      <c r="S224" s="7">
        <v>11154</v>
      </c>
    </row>
    <row r="225" spans="1:19" hidden="1" x14ac:dyDescent="0.4">
      <c r="A225" s="4" t="s">
        <v>943</v>
      </c>
      <c r="B225" s="5" t="s">
        <v>944</v>
      </c>
      <c r="C225" s="5" t="s">
        <v>18</v>
      </c>
      <c r="D225" s="5" t="s">
        <v>19</v>
      </c>
      <c r="E225" s="9" t="s">
        <v>66</v>
      </c>
      <c r="F225" s="9">
        <v>4.37</v>
      </c>
      <c r="G225" s="5" t="s">
        <v>21</v>
      </c>
      <c r="H225" s="10">
        <v>5000</v>
      </c>
      <c r="I225" s="11">
        <v>169145833</v>
      </c>
      <c r="J225" s="11">
        <v>650</v>
      </c>
      <c r="K225" s="11">
        <v>25.190999999999999</v>
      </c>
      <c r="L225" s="11">
        <v>109944790800</v>
      </c>
      <c r="M225" s="11">
        <f>VLOOKUP(A225,'[1]2023년만'!$A$2:$Q$1181,12,0)</f>
        <v>91516057600</v>
      </c>
      <c r="N225" s="11"/>
      <c r="O225" s="11">
        <v>8.3000000000000007</v>
      </c>
      <c r="P225" s="6">
        <v>2317381723800</v>
      </c>
      <c r="Q225" s="7">
        <v>12.76</v>
      </c>
      <c r="R225" s="7">
        <v>0.4</v>
      </c>
      <c r="S225" s="7">
        <v>1121</v>
      </c>
    </row>
    <row r="226" spans="1:19" hidden="1" x14ac:dyDescent="0.4">
      <c r="A226" s="4" t="s">
        <v>943</v>
      </c>
      <c r="B226" s="5" t="s">
        <v>944</v>
      </c>
      <c r="C226" s="5" t="s">
        <v>24</v>
      </c>
      <c r="D226" s="5" t="s">
        <v>19</v>
      </c>
      <c r="E226" s="9" t="s">
        <v>66</v>
      </c>
      <c r="F226" s="9">
        <v>3.86</v>
      </c>
      <c r="G226" s="5" t="s">
        <v>21</v>
      </c>
      <c r="H226" s="10">
        <v>5000</v>
      </c>
      <c r="I226" s="11">
        <v>169145833</v>
      </c>
      <c r="J226" s="11">
        <v>550</v>
      </c>
      <c r="K226" s="11">
        <v>22.202999999999999</v>
      </c>
      <c r="L226" s="11">
        <v>91516057600</v>
      </c>
      <c r="M226" s="11">
        <f>VLOOKUP(A226,'[1]2023년만'!$A$2:$Q$1181,12,0)</f>
        <v>91516057600</v>
      </c>
      <c r="N226" s="11"/>
      <c r="O226" s="11">
        <v>6</v>
      </c>
      <c r="P226" s="6">
        <v>2317381723800</v>
      </c>
      <c r="Q226" s="7">
        <v>12.76</v>
      </c>
      <c r="R226" s="7">
        <v>0.4</v>
      </c>
      <c r="S226" s="7">
        <v>1121</v>
      </c>
    </row>
    <row r="227" spans="1:19" hidden="1" x14ac:dyDescent="0.4">
      <c r="A227" s="7" t="s">
        <v>943</v>
      </c>
      <c r="B227" s="12" t="s">
        <v>944</v>
      </c>
      <c r="C227" s="12" t="s">
        <v>2933</v>
      </c>
      <c r="D227" s="12" t="s">
        <v>19</v>
      </c>
      <c r="E227" s="12" t="s">
        <v>66</v>
      </c>
      <c r="F227" s="12">
        <v>2.61</v>
      </c>
      <c r="G227" s="12" t="s">
        <v>21</v>
      </c>
      <c r="H227" s="12">
        <v>5000</v>
      </c>
      <c r="I227" s="6">
        <v>169145833</v>
      </c>
      <c r="J227" s="6">
        <v>630</v>
      </c>
      <c r="K227" s="6">
        <v>19.242000000000001</v>
      </c>
      <c r="L227" s="6">
        <v>106561874160</v>
      </c>
      <c r="M227" s="11">
        <f>VLOOKUP(A227,'[1]2023년만'!$A$2:$Q$1181,12,0)</f>
        <v>91516057600</v>
      </c>
      <c r="N227" s="11"/>
      <c r="O227" s="6">
        <v>6.4</v>
      </c>
      <c r="P227" s="6">
        <v>2317381723800</v>
      </c>
      <c r="Q227" s="7">
        <v>12.76</v>
      </c>
      <c r="R227" s="7">
        <v>0.4</v>
      </c>
      <c r="S227" s="7">
        <v>1121</v>
      </c>
    </row>
    <row r="228" spans="1:19" hidden="1" x14ac:dyDescent="0.4">
      <c r="A228" s="4" t="s">
        <v>943</v>
      </c>
      <c r="B228" s="5" t="s">
        <v>944</v>
      </c>
      <c r="C228" s="5" t="s">
        <v>30</v>
      </c>
      <c r="D228" s="5" t="s">
        <v>19</v>
      </c>
      <c r="E228" s="9" t="s">
        <v>66</v>
      </c>
      <c r="F228" s="9">
        <v>3.55</v>
      </c>
      <c r="G228" s="5" t="s">
        <v>21</v>
      </c>
      <c r="H228" s="10">
        <v>5000</v>
      </c>
      <c r="I228" s="11">
        <v>169145833</v>
      </c>
      <c r="J228" s="11">
        <v>500</v>
      </c>
      <c r="K228" s="11">
        <v>41.018000000000001</v>
      </c>
      <c r="L228" s="11">
        <v>82676516000</v>
      </c>
      <c r="M228" s="11">
        <f>VLOOKUP(A228,'[1]2023년만'!$A$2:$Q$1181,12,0)</f>
        <v>91516057600</v>
      </c>
      <c r="N228" s="11" t="b">
        <f>L228&gt;=M228</f>
        <v>0</v>
      </c>
      <c r="O228" s="11">
        <v>5.4</v>
      </c>
      <c r="P228" s="6">
        <v>2317381723800</v>
      </c>
      <c r="Q228" s="7">
        <v>12.76</v>
      </c>
      <c r="R228" s="7">
        <v>0.4</v>
      </c>
      <c r="S228" s="7">
        <v>1121</v>
      </c>
    </row>
    <row r="229" spans="1:19" hidden="1" x14ac:dyDescent="0.4">
      <c r="A229" s="4" t="s">
        <v>322</v>
      </c>
      <c r="B229" s="5" t="s">
        <v>323</v>
      </c>
      <c r="C229" s="5" t="s">
        <v>24</v>
      </c>
      <c r="D229" s="5" t="s">
        <v>19</v>
      </c>
      <c r="E229" s="9" t="s">
        <v>34</v>
      </c>
      <c r="F229" s="9">
        <v>0.87</v>
      </c>
      <c r="G229" s="5" t="s">
        <v>21</v>
      </c>
      <c r="H229" s="10">
        <v>5000</v>
      </c>
      <c r="I229" s="11">
        <v>6000000</v>
      </c>
      <c r="J229" s="11">
        <v>8750</v>
      </c>
      <c r="K229" s="11">
        <v>109.61</v>
      </c>
      <c r="L229" s="11">
        <v>37325653750</v>
      </c>
      <c r="M229" s="11">
        <f>VLOOKUP(A229,'[1]2023년만'!$A$2:$Q$1181,12,0)</f>
        <v>37325653750</v>
      </c>
      <c r="N229" s="11"/>
      <c r="O229" s="11">
        <v>25.6</v>
      </c>
      <c r="P229" s="6">
        <v>374400000000</v>
      </c>
      <c r="Q229" s="7">
        <v>9.19</v>
      </c>
      <c r="R229" s="7">
        <v>0.56000000000000005</v>
      </c>
      <c r="S229" s="7">
        <v>6789</v>
      </c>
    </row>
    <row r="230" spans="1:19" hidden="1" x14ac:dyDescent="0.4">
      <c r="A230" s="4" t="s">
        <v>322</v>
      </c>
      <c r="B230" s="5" t="s">
        <v>323</v>
      </c>
      <c r="C230" s="5" t="s">
        <v>18</v>
      </c>
      <c r="D230" s="5" t="s">
        <v>19</v>
      </c>
      <c r="E230" s="9" t="s">
        <v>34</v>
      </c>
      <c r="F230" s="9">
        <v>0.78</v>
      </c>
      <c r="G230" s="5" t="s">
        <v>21</v>
      </c>
      <c r="H230" s="10">
        <v>5000</v>
      </c>
      <c r="I230" s="11">
        <v>6000000</v>
      </c>
      <c r="J230" s="11">
        <v>2500</v>
      </c>
      <c r="K230" s="11">
        <v>-431.76</v>
      </c>
      <c r="L230" s="11">
        <v>10664472500</v>
      </c>
      <c r="M230" s="11">
        <f>VLOOKUP(A230,'[1]2023년만'!$A$2:$Q$1181,12,0)</f>
        <v>37325653750</v>
      </c>
      <c r="N230" s="11"/>
      <c r="O230" s="11">
        <v>7.5</v>
      </c>
      <c r="P230" s="6">
        <v>374400000000</v>
      </c>
      <c r="Q230" s="7">
        <v>9.19</v>
      </c>
      <c r="R230" s="7">
        <v>0.56000000000000005</v>
      </c>
      <c r="S230" s="7">
        <v>6789</v>
      </c>
    </row>
    <row r="231" spans="1:19" hidden="1" x14ac:dyDescent="0.4">
      <c r="A231" s="7" t="s">
        <v>322</v>
      </c>
      <c r="B231" s="12" t="s">
        <v>323</v>
      </c>
      <c r="C231" s="12" t="s">
        <v>2933</v>
      </c>
      <c r="D231" s="12" t="s">
        <v>19</v>
      </c>
      <c r="E231" s="12" t="s">
        <v>66</v>
      </c>
      <c r="F231" s="12">
        <v>2.61</v>
      </c>
      <c r="G231" s="12" t="s">
        <v>21</v>
      </c>
      <c r="H231" s="12">
        <v>5000</v>
      </c>
      <c r="I231" s="6">
        <v>6000000</v>
      </c>
      <c r="J231" s="6">
        <v>2250</v>
      </c>
      <c r="K231" s="6">
        <v>36.14</v>
      </c>
      <c r="L231" s="6">
        <v>9598025250</v>
      </c>
      <c r="M231" s="11">
        <f>VLOOKUP(A231,'[1]2023년만'!$A$2:$Q$1181,12,0)</f>
        <v>37325653750</v>
      </c>
      <c r="N231" s="11"/>
      <c r="O231" s="6">
        <v>6.1</v>
      </c>
      <c r="P231" s="6">
        <v>374400000000</v>
      </c>
      <c r="Q231" s="7">
        <v>9.19</v>
      </c>
      <c r="R231" s="7">
        <v>0.56000000000000005</v>
      </c>
      <c r="S231" s="7">
        <v>6789</v>
      </c>
    </row>
    <row r="232" spans="1:19" hidden="1" x14ac:dyDescent="0.4">
      <c r="A232" s="4" t="s">
        <v>322</v>
      </c>
      <c r="B232" s="5" t="s">
        <v>323</v>
      </c>
      <c r="C232" s="5" t="s">
        <v>30</v>
      </c>
      <c r="D232" s="5" t="s">
        <v>19</v>
      </c>
      <c r="E232" s="9" t="s">
        <v>34</v>
      </c>
      <c r="F232" s="9">
        <v>1.84</v>
      </c>
      <c r="G232" s="5" t="s">
        <v>21</v>
      </c>
      <c r="H232" s="10">
        <v>5000</v>
      </c>
      <c r="I232" s="11">
        <v>6000000</v>
      </c>
      <c r="J232" s="11">
        <v>4000</v>
      </c>
      <c r="K232" s="11">
        <v>59.88</v>
      </c>
      <c r="L232" s="11">
        <v>17108789000</v>
      </c>
      <c r="M232" s="11">
        <f>VLOOKUP(A232,'[1]2023년만'!$A$2:$Q$1181,12,0)</f>
        <v>37325653750</v>
      </c>
      <c r="N232" s="11" t="b">
        <f>L232&gt;=M232</f>
        <v>0</v>
      </c>
      <c r="O232" s="11">
        <v>7.6</v>
      </c>
      <c r="P232" s="6">
        <v>374400000000</v>
      </c>
      <c r="Q232" s="7">
        <v>9.19</v>
      </c>
      <c r="R232" s="7">
        <v>0.56000000000000005</v>
      </c>
      <c r="S232" s="7">
        <v>6789</v>
      </c>
    </row>
    <row r="233" spans="1:19" hidden="1" x14ac:dyDescent="0.4">
      <c r="A233" s="4" t="s">
        <v>1289</v>
      </c>
      <c r="B233" s="5" t="s">
        <v>1290</v>
      </c>
      <c r="C233" s="5" t="s">
        <v>30</v>
      </c>
      <c r="D233" s="5" t="s">
        <v>19</v>
      </c>
      <c r="E233" s="9" t="s">
        <v>69</v>
      </c>
      <c r="F233" s="9">
        <v>0.93</v>
      </c>
      <c r="G233" s="5" t="s">
        <v>21</v>
      </c>
      <c r="H233" s="9">
        <v>500</v>
      </c>
      <c r="I233" s="11">
        <v>21197058</v>
      </c>
      <c r="J233" s="11">
        <v>810</v>
      </c>
      <c r="K233" s="11">
        <v>30.193999999999999</v>
      </c>
      <c r="L233" s="11">
        <v>16575995520</v>
      </c>
      <c r="M233" s="11">
        <f>VLOOKUP(A233,'[1]2023년만'!$A$2:$Q$1181,12,0)</f>
        <v>4092838400</v>
      </c>
      <c r="N233" s="11" t="b">
        <f>L233&gt;=M233</f>
        <v>1</v>
      </c>
      <c r="O233" s="11">
        <v>1.2</v>
      </c>
      <c r="P233" s="6">
        <v>1365090535200</v>
      </c>
      <c r="Q233" s="7">
        <v>24.11</v>
      </c>
      <c r="R233" s="7">
        <v>2.52</v>
      </c>
      <c r="S233" s="7">
        <v>2671</v>
      </c>
    </row>
    <row r="234" spans="1:19" hidden="1" x14ac:dyDescent="0.4">
      <c r="A234" s="4" t="s">
        <v>1289</v>
      </c>
      <c r="B234" s="5" t="s">
        <v>1290</v>
      </c>
      <c r="C234" s="5" t="s">
        <v>24</v>
      </c>
      <c r="D234" s="5" t="s">
        <v>19</v>
      </c>
      <c r="E234" s="9" t="s">
        <v>95</v>
      </c>
      <c r="F234" s="9">
        <v>0.59</v>
      </c>
      <c r="G234" s="5" t="s">
        <v>21</v>
      </c>
      <c r="H234" s="9">
        <v>500</v>
      </c>
      <c r="I234" s="11">
        <v>21197058</v>
      </c>
      <c r="J234" s="11">
        <v>200</v>
      </c>
      <c r="K234" s="11">
        <v>30.132000000000001</v>
      </c>
      <c r="L234" s="11">
        <v>4092838400</v>
      </c>
      <c r="M234" s="11">
        <f>VLOOKUP(A234,'[1]2023년만'!$A$2:$Q$1181,12,0)</f>
        <v>4092838400</v>
      </c>
      <c r="N234" s="11"/>
      <c r="O234" s="11">
        <v>0.2</v>
      </c>
      <c r="P234" s="6">
        <v>1365090535200</v>
      </c>
      <c r="Q234" s="7">
        <v>24.11</v>
      </c>
      <c r="R234" s="7">
        <v>2.52</v>
      </c>
      <c r="S234" s="7">
        <v>2671</v>
      </c>
    </row>
    <row r="235" spans="1:19" hidden="1" x14ac:dyDescent="0.4">
      <c r="A235" s="4" t="s">
        <v>1289</v>
      </c>
      <c r="B235" s="5" t="s">
        <v>1290</v>
      </c>
      <c r="C235" s="5" t="s">
        <v>18</v>
      </c>
      <c r="D235" s="5" t="s">
        <v>19</v>
      </c>
      <c r="E235" s="9" t="s">
        <v>95</v>
      </c>
      <c r="F235" s="9">
        <v>0.96</v>
      </c>
      <c r="G235" s="5" t="s">
        <v>21</v>
      </c>
      <c r="H235" s="9">
        <v>500</v>
      </c>
      <c r="I235" s="11">
        <v>17399471</v>
      </c>
      <c r="J235" s="11">
        <v>600</v>
      </c>
      <c r="K235" s="11">
        <v>22.76</v>
      </c>
      <c r="L235" s="11">
        <v>9999963000</v>
      </c>
      <c r="M235" s="11">
        <f>VLOOKUP(A235,'[1]2023년만'!$A$2:$Q$1181,12,0)</f>
        <v>4092838400</v>
      </c>
      <c r="N235" s="11"/>
      <c r="O235" s="11">
        <v>1.8</v>
      </c>
      <c r="P235" s="6">
        <v>1365090535200</v>
      </c>
      <c r="Q235" s="7">
        <v>24.11</v>
      </c>
      <c r="R235" s="7">
        <v>2.52</v>
      </c>
      <c r="S235" s="7">
        <v>2671</v>
      </c>
    </row>
    <row r="236" spans="1:19" hidden="1" x14ac:dyDescent="0.4">
      <c r="A236" s="7" t="s">
        <v>1289</v>
      </c>
      <c r="B236" s="12" t="s">
        <v>1290</v>
      </c>
      <c r="C236" s="12" t="s">
        <v>2933</v>
      </c>
      <c r="D236" s="12" t="s">
        <v>19</v>
      </c>
      <c r="E236" s="12" t="s">
        <v>95</v>
      </c>
      <c r="F236" s="12">
        <v>0.42</v>
      </c>
      <c r="G236" s="12" t="s">
        <v>21</v>
      </c>
      <c r="H236" s="12">
        <v>500</v>
      </c>
      <c r="I236" s="6">
        <v>16544516</v>
      </c>
      <c r="J236" s="6">
        <v>200</v>
      </c>
      <c r="K236" s="6">
        <v>10.510999999999999</v>
      </c>
      <c r="L236" s="6">
        <v>3162330000</v>
      </c>
      <c r="M236" s="11">
        <f>VLOOKUP(A236,'[1]2023년만'!$A$2:$Q$1181,12,0)</f>
        <v>4092838400</v>
      </c>
      <c r="N236" s="11"/>
      <c r="O236" s="6">
        <v>0.6</v>
      </c>
      <c r="P236" s="6">
        <v>1365090535200</v>
      </c>
      <c r="Q236" s="7">
        <v>24.11</v>
      </c>
      <c r="R236" s="7">
        <v>2.52</v>
      </c>
      <c r="S236" s="7">
        <v>2671</v>
      </c>
    </row>
    <row r="237" spans="1:19" hidden="1" x14ac:dyDescent="0.4">
      <c r="A237" s="4" t="s">
        <v>1429</v>
      </c>
      <c r="B237" s="5" t="s">
        <v>1430</v>
      </c>
      <c r="C237" s="5" t="s">
        <v>30</v>
      </c>
      <c r="D237" s="5" t="s">
        <v>19</v>
      </c>
      <c r="E237" s="9" t="s">
        <v>66</v>
      </c>
      <c r="F237" s="9">
        <v>3.55</v>
      </c>
      <c r="G237" s="5" t="s">
        <v>21</v>
      </c>
      <c r="H237" s="10">
        <v>5000</v>
      </c>
      <c r="I237" s="11">
        <v>195083198</v>
      </c>
      <c r="J237" s="11">
        <v>995</v>
      </c>
      <c r="K237" s="11">
        <v>27.373999999999999</v>
      </c>
      <c r="L237" s="11">
        <v>189702275440</v>
      </c>
      <c r="M237" s="11">
        <f>VLOOKUP(A237,'[1]2023년만'!$A$2:$Q$1181,12,0)</f>
        <v>164098429140</v>
      </c>
      <c r="N237" s="11" t="b">
        <f>L237&gt;=M237</f>
        <v>1</v>
      </c>
      <c r="O237" s="11">
        <v>5.0999999999999996</v>
      </c>
      <c r="P237" s="6">
        <v>4244265796800</v>
      </c>
      <c r="Q237" s="7">
        <v>6.46</v>
      </c>
      <c r="R237" s="7">
        <v>0.76</v>
      </c>
      <c r="S237" s="7">
        <v>3439</v>
      </c>
    </row>
    <row r="238" spans="1:19" hidden="1" x14ac:dyDescent="0.4">
      <c r="A238" s="4" t="s">
        <v>1429</v>
      </c>
      <c r="B238" s="5" t="s">
        <v>1430</v>
      </c>
      <c r="C238" s="5" t="s">
        <v>24</v>
      </c>
      <c r="D238" s="5" t="s">
        <v>19</v>
      </c>
      <c r="E238" s="9" t="s">
        <v>66</v>
      </c>
      <c r="F238" s="9">
        <v>3.86</v>
      </c>
      <c r="G238" s="5" t="s">
        <v>21</v>
      </c>
      <c r="H238" s="10">
        <v>5000</v>
      </c>
      <c r="I238" s="11">
        <v>196982894</v>
      </c>
      <c r="J238" s="11">
        <v>855</v>
      </c>
      <c r="K238" s="11">
        <v>27.172000000000001</v>
      </c>
      <c r="L238" s="11">
        <v>164098429140</v>
      </c>
      <c r="M238" s="11">
        <f>VLOOKUP(A238,'[1]2023년만'!$A$2:$Q$1181,12,0)</f>
        <v>164098429140</v>
      </c>
      <c r="N238" s="11"/>
      <c r="O238" s="11">
        <v>6.5</v>
      </c>
      <c r="P238" s="6">
        <v>4244265796800</v>
      </c>
      <c r="Q238" s="7">
        <v>6.46</v>
      </c>
      <c r="R238" s="7">
        <v>0.76</v>
      </c>
      <c r="S238" s="7">
        <v>3439</v>
      </c>
    </row>
    <row r="239" spans="1:19" hidden="1" x14ac:dyDescent="0.4">
      <c r="A239" s="4" t="s">
        <v>1429</v>
      </c>
      <c r="B239" s="5" t="s">
        <v>1430</v>
      </c>
      <c r="C239" s="5" t="s">
        <v>18</v>
      </c>
      <c r="D239" s="5" t="s">
        <v>19</v>
      </c>
      <c r="E239" s="9" t="s">
        <v>66</v>
      </c>
      <c r="F239" s="9">
        <v>4.37</v>
      </c>
      <c r="G239" s="5" t="s">
        <v>21</v>
      </c>
      <c r="H239" s="10">
        <v>5000</v>
      </c>
      <c r="I239" s="11">
        <v>196982894</v>
      </c>
      <c r="J239" s="11">
        <v>835</v>
      </c>
      <c r="K239" s="11">
        <v>26.248000000000001</v>
      </c>
      <c r="L239" s="11">
        <v>162277302625</v>
      </c>
      <c r="M239" s="11">
        <f>VLOOKUP(A239,'[1]2023년만'!$A$2:$Q$1181,12,0)</f>
        <v>164098429140</v>
      </c>
      <c r="N239" s="11"/>
      <c r="O239" s="11">
        <v>9.9</v>
      </c>
      <c r="P239" s="6">
        <v>4244265796800</v>
      </c>
      <c r="Q239" s="7">
        <v>6.46</v>
      </c>
      <c r="R239" s="7">
        <v>0.76</v>
      </c>
      <c r="S239" s="7">
        <v>3439</v>
      </c>
    </row>
    <row r="240" spans="1:19" hidden="1" x14ac:dyDescent="0.4">
      <c r="A240" s="7" t="s">
        <v>1429</v>
      </c>
      <c r="B240" s="12" t="s">
        <v>1430</v>
      </c>
      <c r="C240" s="12" t="s">
        <v>2933</v>
      </c>
      <c r="D240" s="12" t="s">
        <v>19</v>
      </c>
      <c r="E240" s="12" t="s">
        <v>66</v>
      </c>
      <c r="F240" s="12">
        <v>2.61</v>
      </c>
      <c r="G240" s="12" t="s">
        <v>21</v>
      </c>
      <c r="H240" s="12">
        <v>5000</v>
      </c>
      <c r="I240" s="6">
        <v>196982894</v>
      </c>
      <c r="J240" s="6">
        <v>599</v>
      </c>
      <c r="K240" s="6">
        <v>22.155999999999999</v>
      </c>
      <c r="L240" s="6">
        <v>116412100925</v>
      </c>
      <c r="M240" s="11">
        <f>VLOOKUP(A240,'[1]2023년만'!$A$2:$Q$1181,12,0)</f>
        <v>164098429140</v>
      </c>
      <c r="N240" s="11"/>
      <c r="O240" s="6">
        <v>6.9</v>
      </c>
      <c r="P240" s="6">
        <v>4244265796800</v>
      </c>
      <c r="Q240" s="7">
        <v>6.46</v>
      </c>
      <c r="R240" s="7">
        <v>0.76</v>
      </c>
      <c r="S240" s="7">
        <v>3439</v>
      </c>
    </row>
    <row r="241" spans="1:19" hidden="1" x14ac:dyDescent="0.4">
      <c r="A241" s="4" t="s">
        <v>741</v>
      </c>
      <c r="B241" s="5" t="s">
        <v>742</v>
      </c>
      <c r="C241" s="5" t="s">
        <v>18</v>
      </c>
      <c r="D241" s="5" t="s">
        <v>19</v>
      </c>
      <c r="E241" s="9" t="s">
        <v>25</v>
      </c>
      <c r="F241" s="9">
        <v>0.28999999999999998</v>
      </c>
      <c r="G241" s="5" t="s">
        <v>21</v>
      </c>
      <c r="H241" s="10">
        <v>2500</v>
      </c>
      <c r="I241" s="11">
        <v>15834554</v>
      </c>
      <c r="J241" s="11">
        <v>500</v>
      </c>
      <c r="K241" s="11">
        <v>51.75</v>
      </c>
      <c r="L241" s="11">
        <v>7742277000</v>
      </c>
      <c r="M241" s="11">
        <f>VLOOKUP(A241,'[1]2023년만'!$A$2:$Q$1181,12,0)</f>
        <v>7742277000</v>
      </c>
      <c r="N241" s="11"/>
      <c r="O241" s="11">
        <v>4</v>
      </c>
      <c r="P241" s="6">
        <v>190172993540</v>
      </c>
      <c r="Q241" s="7">
        <v>4.2300000000000004</v>
      </c>
      <c r="R241" s="7">
        <v>0.93</v>
      </c>
      <c r="S241" s="7">
        <v>2841</v>
      </c>
    </row>
    <row r="242" spans="1:19" hidden="1" x14ac:dyDescent="0.4">
      <c r="A242" s="4" t="s">
        <v>741</v>
      </c>
      <c r="B242" s="5" t="s">
        <v>742</v>
      </c>
      <c r="C242" s="5" t="s">
        <v>24</v>
      </c>
      <c r="D242" s="5" t="s">
        <v>19</v>
      </c>
      <c r="E242" s="9" t="s">
        <v>25</v>
      </c>
      <c r="F242" s="9">
        <v>0.23</v>
      </c>
      <c r="G242" s="5" t="s">
        <v>21</v>
      </c>
      <c r="H242" s="10">
        <v>2500</v>
      </c>
      <c r="I242" s="11">
        <v>15834554</v>
      </c>
      <c r="J242" s="11">
        <v>500</v>
      </c>
      <c r="K242" s="11">
        <v>27.51</v>
      </c>
      <c r="L242" s="11">
        <v>7742277000</v>
      </c>
      <c r="M242" s="11">
        <f>VLOOKUP(A242,'[1]2023년만'!$A$2:$Q$1181,12,0)</f>
        <v>7742277000</v>
      </c>
      <c r="N242" s="11"/>
      <c r="O242" s="11">
        <v>3.8</v>
      </c>
      <c r="P242" s="6">
        <v>190172993540</v>
      </c>
      <c r="Q242" s="7">
        <v>4.2300000000000004</v>
      </c>
      <c r="R242" s="7">
        <v>0.93</v>
      </c>
      <c r="S242" s="7">
        <v>2841</v>
      </c>
    </row>
    <row r="243" spans="1:19" hidden="1" x14ac:dyDescent="0.4">
      <c r="A243" s="4" t="s">
        <v>741</v>
      </c>
      <c r="B243" s="5" t="s">
        <v>742</v>
      </c>
      <c r="C243" s="5" t="s">
        <v>30</v>
      </c>
      <c r="D243" s="5" t="s">
        <v>19</v>
      </c>
      <c r="E243" s="9" t="s">
        <v>25</v>
      </c>
      <c r="F243" s="9">
        <v>0.21</v>
      </c>
      <c r="G243" s="5" t="s">
        <v>21</v>
      </c>
      <c r="H243" s="10">
        <v>2500</v>
      </c>
      <c r="I243" s="11">
        <v>15834554</v>
      </c>
      <c r="J243" s="11">
        <v>500</v>
      </c>
      <c r="K243" s="11">
        <v>17.600999999999999</v>
      </c>
      <c r="L243" s="11">
        <v>7742277000</v>
      </c>
      <c r="M243" s="11">
        <f>VLOOKUP(A243,'[1]2023년만'!$A$2:$Q$1181,12,0)</f>
        <v>7742277000</v>
      </c>
      <c r="N243" s="11" t="b">
        <f>L243&gt;=M243</f>
        <v>1</v>
      </c>
      <c r="O243" s="11">
        <v>4.4000000000000004</v>
      </c>
      <c r="P243" s="6">
        <v>190172993540</v>
      </c>
      <c r="Q243" s="7">
        <v>4.2300000000000004</v>
      </c>
      <c r="R243" s="7">
        <v>0.93</v>
      </c>
      <c r="S243" s="7">
        <v>2841</v>
      </c>
    </row>
    <row r="244" spans="1:19" hidden="1" x14ac:dyDescent="0.4">
      <c r="A244" s="7" t="s">
        <v>741</v>
      </c>
      <c r="B244" s="12" t="s">
        <v>742</v>
      </c>
      <c r="C244" s="12" t="s">
        <v>2933</v>
      </c>
      <c r="D244" s="12" t="s">
        <v>19</v>
      </c>
      <c r="E244" s="12" t="s">
        <v>25</v>
      </c>
      <c r="F244" s="12">
        <v>0.12</v>
      </c>
      <c r="G244" s="12" t="s">
        <v>21</v>
      </c>
      <c r="H244" s="12">
        <v>2500</v>
      </c>
      <c r="I244" s="6">
        <v>15834554</v>
      </c>
      <c r="J244" s="6">
        <v>500</v>
      </c>
      <c r="K244" s="6">
        <v>59.957000000000001</v>
      </c>
      <c r="L244" s="6">
        <v>7742277000</v>
      </c>
      <c r="M244" s="11">
        <f>VLOOKUP(A244,'[1]2023년만'!$A$2:$Q$1181,12,0)</f>
        <v>7742277000</v>
      </c>
      <c r="N244" s="11"/>
      <c r="O244" s="6">
        <v>3.5</v>
      </c>
      <c r="P244" s="6">
        <v>190172993540</v>
      </c>
      <c r="Q244" s="7">
        <v>4.2300000000000004</v>
      </c>
      <c r="R244" s="7">
        <v>0.93</v>
      </c>
      <c r="S244" s="7">
        <v>2841</v>
      </c>
    </row>
    <row r="245" spans="1:19" hidden="1" x14ac:dyDescent="0.4">
      <c r="A245" s="4" t="s">
        <v>1337</v>
      </c>
      <c r="B245" s="5" t="s">
        <v>1338</v>
      </c>
      <c r="C245" s="5" t="s">
        <v>18</v>
      </c>
      <c r="D245" s="5" t="s">
        <v>19</v>
      </c>
      <c r="E245" s="9" t="s">
        <v>25</v>
      </c>
      <c r="F245" s="9">
        <v>0.28999999999999998</v>
      </c>
      <c r="G245" s="5" t="s">
        <v>21</v>
      </c>
      <c r="H245" s="10">
        <v>2500</v>
      </c>
      <c r="I245" s="11">
        <v>22178081</v>
      </c>
      <c r="J245" s="11">
        <v>375</v>
      </c>
      <c r="K245" s="11">
        <v>29.524000000000001</v>
      </c>
      <c r="L245" s="11">
        <v>8813671275</v>
      </c>
      <c r="M245" s="11">
        <f>VLOOKUP(A245,'[1]2023년만'!$A$2:$Q$1181,12,0)</f>
        <v>9665252800</v>
      </c>
      <c r="N245" s="11"/>
      <c r="O245" s="11">
        <v>1.9</v>
      </c>
      <c r="P245" s="6">
        <v>519276239000</v>
      </c>
      <c r="Q245" s="7">
        <v>8.43</v>
      </c>
      <c r="R245" s="7">
        <v>1.66</v>
      </c>
      <c r="S245" s="7">
        <v>2644</v>
      </c>
    </row>
    <row r="246" spans="1:19" hidden="1" x14ac:dyDescent="0.4">
      <c r="A246" s="4" t="s">
        <v>1337</v>
      </c>
      <c r="B246" s="5" t="s">
        <v>1338</v>
      </c>
      <c r="C246" s="5" t="s">
        <v>24</v>
      </c>
      <c r="D246" s="5" t="s">
        <v>19</v>
      </c>
      <c r="E246" s="9" t="s">
        <v>25</v>
      </c>
      <c r="F246" s="9">
        <v>0.23</v>
      </c>
      <c r="G246" s="5" t="s">
        <v>21</v>
      </c>
      <c r="H246" s="10">
        <v>2500</v>
      </c>
      <c r="I246" s="11">
        <v>22835036</v>
      </c>
      <c r="J246" s="11">
        <v>400</v>
      </c>
      <c r="K246" s="11">
        <v>25.15</v>
      </c>
      <c r="L246" s="11">
        <v>9665252800</v>
      </c>
      <c r="M246" s="11">
        <f>VLOOKUP(A246,'[1]2023년만'!$A$2:$Q$1181,12,0)</f>
        <v>9665252800</v>
      </c>
      <c r="N246" s="11"/>
      <c r="O246" s="11">
        <v>1.1000000000000001</v>
      </c>
      <c r="P246" s="6">
        <v>519276239000</v>
      </c>
      <c r="Q246" s="7">
        <v>8.43</v>
      </c>
      <c r="R246" s="7">
        <v>1.66</v>
      </c>
      <c r="S246" s="7">
        <v>2644</v>
      </c>
    </row>
    <row r="247" spans="1:19" hidden="1" x14ac:dyDescent="0.4">
      <c r="A247" s="4" t="s">
        <v>1337</v>
      </c>
      <c r="B247" s="5" t="s">
        <v>1338</v>
      </c>
      <c r="C247" s="5" t="s">
        <v>30</v>
      </c>
      <c r="D247" s="5" t="s">
        <v>19</v>
      </c>
      <c r="E247" s="9" t="s">
        <v>25</v>
      </c>
      <c r="F247" s="9">
        <v>0.21</v>
      </c>
      <c r="G247" s="5" t="s">
        <v>21</v>
      </c>
      <c r="H247" s="10">
        <v>2500</v>
      </c>
      <c r="I247" s="11">
        <v>23285930</v>
      </c>
      <c r="J247" s="11">
        <v>450</v>
      </c>
      <c r="K247" s="11">
        <v>17.018000000000001</v>
      </c>
      <c r="L247" s="11">
        <v>11068208750</v>
      </c>
      <c r="M247" s="11">
        <f>VLOOKUP(A247,'[1]2023년만'!$A$2:$Q$1181,12,0)</f>
        <v>9665252800</v>
      </c>
      <c r="N247" s="11" t="b">
        <f>L247&gt;=M247</f>
        <v>1</v>
      </c>
      <c r="O247" s="11">
        <v>1.9</v>
      </c>
      <c r="P247" s="6">
        <v>519276239000</v>
      </c>
      <c r="Q247" s="7">
        <v>8.43</v>
      </c>
      <c r="R247" s="7">
        <v>1.66</v>
      </c>
      <c r="S247" s="7">
        <v>2644</v>
      </c>
    </row>
    <row r="248" spans="1:19" hidden="1" x14ac:dyDescent="0.4">
      <c r="A248" s="7" t="s">
        <v>1337</v>
      </c>
      <c r="B248" s="12" t="s">
        <v>1338</v>
      </c>
      <c r="C248" s="12" t="s">
        <v>2933</v>
      </c>
      <c r="D248" s="12" t="s">
        <v>19</v>
      </c>
      <c r="E248" s="12" t="s">
        <v>25</v>
      </c>
      <c r="F248" s="12">
        <v>0.12</v>
      </c>
      <c r="G248" s="12" t="s">
        <v>21</v>
      </c>
      <c r="H248" s="12">
        <v>2500</v>
      </c>
      <c r="I248" s="6">
        <v>21539926</v>
      </c>
      <c r="J248" s="6">
        <v>325</v>
      </c>
      <c r="K248" s="6">
        <v>-510.19900000000001</v>
      </c>
      <c r="L248" s="6">
        <v>7351967825</v>
      </c>
      <c r="M248" s="11">
        <f>VLOOKUP(A248,'[1]2023년만'!$A$2:$Q$1181,12,0)</f>
        <v>9665252800</v>
      </c>
      <c r="N248" s="11"/>
      <c r="O248" s="6">
        <v>1.4</v>
      </c>
      <c r="P248" s="6">
        <v>519276239000</v>
      </c>
      <c r="Q248" s="7">
        <v>8.43</v>
      </c>
      <c r="R248" s="7">
        <v>1.66</v>
      </c>
      <c r="S248" s="7">
        <v>2644</v>
      </c>
    </row>
    <row r="249" spans="1:19" hidden="1" x14ac:dyDescent="0.4">
      <c r="A249" s="4" t="s">
        <v>1605</v>
      </c>
      <c r="B249" s="5" t="s">
        <v>1606</v>
      </c>
      <c r="C249" s="5" t="s">
        <v>24</v>
      </c>
      <c r="D249" s="5" t="s">
        <v>19</v>
      </c>
      <c r="E249" s="9" t="s">
        <v>66</v>
      </c>
      <c r="F249" s="9">
        <v>3.86</v>
      </c>
      <c r="G249" s="5" t="s">
        <v>21</v>
      </c>
      <c r="H249" s="9">
        <v>500</v>
      </c>
      <c r="I249" s="11">
        <v>72508159</v>
      </c>
      <c r="J249" s="11">
        <v>105</v>
      </c>
      <c r="K249" s="11">
        <v>23.974</v>
      </c>
      <c r="L249" s="11">
        <v>7438111590</v>
      </c>
      <c r="M249" s="11">
        <f>VLOOKUP(A249,'[1]2023년만'!$A$2:$Q$1181,12,0)</f>
        <v>7438111590</v>
      </c>
      <c r="N249" s="11"/>
      <c r="O249" s="11">
        <v>2.9</v>
      </c>
      <c r="P249" s="6">
        <v>252823301640</v>
      </c>
      <c r="Q249" s="7">
        <v>3.91</v>
      </c>
      <c r="R249" s="7">
        <v>1.05</v>
      </c>
      <c r="S249" s="7">
        <v>874</v>
      </c>
    </row>
    <row r="250" spans="1:19" hidden="1" x14ac:dyDescent="0.4">
      <c r="A250" s="4" t="s">
        <v>1605</v>
      </c>
      <c r="B250" s="5" t="s">
        <v>1606</v>
      </c>
      <c r="C250" s="5" t="s">
        <v>18</v>
      </c>
      <c r="D250" s="5" t="s">
        <v>19</v>
      </c>
      <c r="E250" s="9" t="s">
        <v>66</v>
      </c>
      <c r="F250" s="9">
        <v>4.37</v>
      </c>
      <c r="G250" s="5" t="s">
        <v>21</v>
      </c>
      <c r="H250" s="9">
        <v>500</v>
      </c>
      <c r="I250" s="11">
        <v>70444706</v>
      </c>
      <c r="J250" s="11">
        <v>100</v>
      </c>
      <c r="K250" s="11">
        <v>14.798</v>
      </c>
      <c r="L250" s="11">
        <v>6878177700</v>
      </c>
      <c r="M250" s="11">
        <f>VLOOKUP(A250,'[1]2023년만'!$A$2:$Q$1181,12,0)</f>
        <v>7438111590</v>
      </c>
      <c r="N250" s="11"/>
      <c r="O250" s="11">
        <v>3.25</v>
      </c>
      <c r="P250" s="6">
        <v>252823301640</v>
      </c>
      <c r="Q250" s="7">
        <v>3.91</v>
      </c>
      <c r="R250" s="7">
        <v>1.05</v>
      </c>
      <c r="S250" s="7">
        <v>874</v>
      </c>
    </row>
    <row r="251" spans="1:19" hidden="1" x14ac:dyDescent="0.4">
      <c r="A251" s="4" t="s">
        <v>1605</v>
      </c>
      <c r="B251" s="5" t="s">
        <v>1606</v>
      </c>
      <c r="C251" s="5" t="s">
        <v>30</v>
      </c>
      <c r="D251" s="5" t="s">
        <v>19</v>
      </c>
      <c r="E251" s="9" t="s">
        <v>66</v>
      </c>
      <c r="F251" s="9">
        <v>3.55</v>
      </c>
      <c r="G251" s="5" t="s">
        <v>21</v>
      </c>
      <c r="H251" s="9">
        <v>500</v>
      </c>
      <c r="I251" s="11">
        <v>73924942</v>
      </c>
      <c r="J251" s="11">
        <v>115</v>
      </c>
      <c r="K251" s="11">
        <v>6.62</v>
      </c>
      <c r="L251" s="11">
        <v>8128050845</v>
      </c>
      <c r="M251" s="11">
        <f>VLOOKUP(A251,'[1]2023년만'!$A$2:$Q$1181,12,0)</f>
        <v>7438111590</v>
      </c>
      <c r="N251" s="11" t="b">
        <f>L251&gt;=M251</f>
        <v>1</v>
      </c>
      <c r="O251" s="11">
        <v>3.8</v>
      </c>
      <c r="P251" s="6">
        <v>252823301640</v>
      </c>
      <c r="Q251" s="7">
        <v>3.91</v>
      </c>
      <c r="R251" s="7">
        <v>1.05</v>
      </c>
      <c r="S251" s="7">
        <v>874</v>
      </c>
    </row>
    <row r="252" spans="1:19" hidden="1" x14ac:dyDescent="0.4">
      <c r="A252" s="7" t="s">
        <v>1605</v>
      </c>
      <c r="B252" s="12" t="s">
        <v>1606</v>
      </c>
      <c r="C252" s="12" t="s">
        <v>2933</v>
      </c>
      <c r="D252" s="12" t="s">
        <v>19</v>
      </c>
      <c r="E252" s="12" t="s">
        <v>66</v>
      </c>
      <c r="F252" s="12">
        <v>2.61</v>
      </c>
      <c r="G252" s="12" t="s">
        <v>21</v>
      </c>
      <c r="H252" s="12">
        <v>500</v>
      </c>
      <c r="I252" s="6">
        <v>68441182</v>
      </c>
      <c r="J252" s="6">
        <v>90</v>
      </c>
      <c r="K252" s="6">
        <v>135.52600000000001</v>
      </c>
      <c r="L252" s="6">
        <v>6010574940</v>
      </c>
      <c r="M252" s="11">
        <f>VLOOKUP(A252,'[1]2023년만'!$A$2:$Q$1181,12,0)</f>
        <v>7438111590</v>
      </c>
      <c r="N252" s="11"/>
      <c r="O252" s="6">
        <v>2.6</v>
      </c>
      <c r="P252" s="6">
        <v>252823301640</v>
      </c>
      <c r="Q252" s="7">
        <v>3.91</v>
      </c>
      <c r="R252" s="7">
        <v>1.05</v>
      </c>
      <c r="S252" s="7">
        <v>874</v>
      </c>
    </row>
    <row r="253" spans="1:19" hidden="1" x14ac:dyDescent="0.4">
      <c r="A253" s="4" t="s">
        <v>1909</v>
      </c>
      <c r="B253" s="5" t="s">
        <v>1910</v>
      </c>
      <c r="C253" s="5" t="s">
        <v>30</v>
      </c>
      <c r="D253" s="5" t="s">
        <v>19</v>
      </c>
      <c r="E253" s="9" t="s">
        <v>46</v>
      </c>
      <c r="F253" s="9">
        <v>0.7</v>
      </c>
      <c r="G253" s="5" t="s">
        <v>21</v>
      </c>
      <c r="H253" s="9">
        <v>500</v>
      </c>
      <c r="I253" s="11">
        <v>35532492</v>
      </c>
      <c r="J253" s="11">
        <v>534</v>
      </c>
      <c r="K253" s="11">
        <v>18.106999999999999</v>
      </c>
      <c r="L253" s="11">
        <v>17693053596</v>
      </c>
      <c r="M253" s="11">
        <f>VLOOKUP(A253,'[1]2023년만'!$A$2:$Q$1181,12,0)</f>
        <v>19009765866</v>
      </c>
      <c r="N253" s="11" t="b">
        <f>L253&gt;=M253</f>
        <v>0</v>
      </c>
      <c r="O253" s="11">
        <v>0.76400000000000001</v>
      </c>
      <c r="P253" s="6">
        <v>2817726615600</v>
      </c>
      <c r="Q253" s="7">
        <v>26.87</v>
      </c>
      <c r="R253" s="7">
        <v>5.49</v>
      </c>
      <c r="S253" s="7">
        <v>2951</v>
      </c>
    </row>
    <row r="254" spans="1:19" hidden="1" x14ac:dyDescent="0.4">
      <c r="A254" s="4" t="s">
        <v>1909</v>
      </c>
      <c r="B254" s="5" t="s">
        <v>1910</v>
      </c>
      <c r="C254" s="5" t="s">
        <v>24</v>
      </c>
      <c r="D254" s="5" t="s">
        <v>19</v>
      </c>
      <c r="E254" s="9" t="s">
        <v>46</v>
      </c>
      <c r="F254" s="9">
        <v>0.41</v>
      </c>
      <c r="G254" s="5" t="s">
        <v>21</v>
      </c>
      <c r="H254" s="9">
        <v>500</v>
      </c>
      <c r="I254" s="11">
        <v>35517492</v>
      </c>
      <c r="J254" s="11">
        <v>574</v>
      </c>
      <c r="K254" s="11">
        <v>18.102</v>
      </c>
      <c r="L254" s="11">
        <v>19009765866</v>
      </c>
      <c r="M254" s="11">
        <f>VLOOKUP(A254,'[1]2023년만'!$A$2:$Q$1181,12,0)</f>
        <v>19009765866</v>
      </c>
      <c r="N254" s="11"/>
      <c r="O254" s="11">
        <v>0.6</v>
      </c>
      <c r="P254" s="6">
        <v>2817726615600</v>
      </c>
      <c r="Q254" s="7">
        <v>26.87</v>
      </c>
      <c r="R254" s="7">
        <v>5.49</v>
      </c>
      <c r="S254" s="7">
        <v>2951</v>
      </c>
    </row>
    <row r="255" spans="1:19" hidden="1" x14ac:dyDescent="0.4">
      <c r="A255" s="4" t="s">
        <v>1909</v>
      </c>
      <c r="B255" s="5" t="s">
        <v>1910</v>
      </c>
      <c r="C255" s="5" t="s">
        <v>18</v>
      </c>
      <c r="D255" s="5" t="s">
        <v>19</v>
      </c>
      <c r="E255" s="9" t="s">
        <v>46</v>
      </c>
      <c r="F255" s="9">
        <v>0.2</v>
      </c>
      <c r="G255" s="5" t="s">
        <v>21</v>
      </c>
      <c r="H255" s="9">
        <v>500</v>
      </c>
      <c r="I255" s="11">
        <v>35497492</v>
      </c>
      <c r="J255" s="11">
        <v>369</v>
      </c>
      <c r="K255" s="11">
        <v>18.093</v>
      </c>
      <c r="L255" s="11">
        <v>12213183771</v>
      </c>
      <c r="M255" s="11">
        <f>VLOOKUP(A255,'[1]2023년만'!$A$2:$Q$1181,12,0)</f>
        <v>19009765866</v>
      </c>
      <c r="N255" s="11"/>
      <c r="O255" s="11">
        <v>0.54700000000000004</v>
      </c>
      <c r="P255" s="6">
        <v>2817726615600</v>
      </c>
      <c r="Q255" s="7">
        <v>26.87</v>
      </c>
      <c r="R255" s="7">
        <v>5.49</v>
      </c>
      <c r="S255" s="7">
        <v>2951</v>
      </c>
    </row>
    <row r="256" spans="1:19" hidden="1" x14ac:dyDescent="0.4">
      <c r="A256" s="7" t="s">
        <v>1909</v>
      </c>
      <c r="B256" s="12" t="s">
        <v>1910</v>
      </c>
      <c r="C256" s="12" t="s">
        <v>2933</v>
      </c>
      <c r="D256" s="12" t="s">
        <v>19</v>
      </c>
      <c r="E256" s="12" t="s">
        <v>46</v>
      </c>
      <c r="F256" s="12">
        <v>0.04</v>
      </c>
      <c r="G256" s="12" t="s">
        <v>21</v>
      </c>
      <c r="H256" s="12">
        <v>500</v>
      </c>
      <c r="I256" s="6">
        <v>35497492</v>
      </c>
      <c r="J256" s="6">
        <v>369</v>
      </c>
      <c r="K256" s="6">
        <v>18.093</v>
      </c>
      <c r="L256" s="6">
        <v>12213183771</v>
      </c>
      <c r="M256" s="11">
        <f>VLOOKUP(A256,'[1]2023년만'!$A$2:$Q$1181,12,0)</f>
        <v>19009765866</v>
      </c>
      <c r="N256" s="11"/>
      <c r="O256" s="6">
        <v>0.745</v>
      </c>
      <c r="P256" s="6">
        <v>2817726615600</v>
      </c>
      <c r="Q256" s="7">
        <v>26.87</v>
      </c>
      <c r="R256" s="7">
        <v>5.49</v>
      </c>
      <c r="S256" s="7">
        <v>2951</v>
      </c>
    </row>
    <row r="257" spans="1:19" hidden="1" x14ac:dyDescent="0.4">
      <c r="A257" s="4" t="s">
        <v>1140</v>
      </c>
      <c r="B257" s="5" t="s">
        <v>1141</v>
      </c>
      <c r="C257" s="5" t="s">
        <v>18</v>
      </c>
      <c r="D257" s="5" t="s">
        <v>19</v>
      </c>
      <c r="E257" s="9" t="s">
        <v>49</v>
      </c>
      <c r="F257" s="9">
        <v>0.56000000000000005</v>
      </c>
      <c r="G257" s="5" t="s">
        <v>21</v>
      </c>
      <c r="H257" s="9">
        <v>200</v>
      </c>
      <c r="I257" s="11">
        <v>8229825</v>
      </c>
      <c r="J257" s="11">
        <v>134</v>
      </c>
      <c r="K257" s="11">
        <v>33.747</v>
      </c>
      <c r="L257" s="11">
        <v>1097457460</v>
      </c>
      <c r="M257" s="11">
        <f>VLOOKUP(A257,'[1]2023년만'!$A$2:$Q$1181,12,0)</f>
        <v>869936100</v>
      </c>
      <c r="N257" s="11"/>
      <c r="O257" s="11">
        <v>2.27</v>
      </c>
      <c r="P257" s="6">
        <v>45711366290</v>
      </c>
      <c r="Q257" s="7">
        <v>12.08</v>
      </c>
      <c r="R257" s="7">
        <v>1.01</v>
      </c>
      <c r="S257" s="7">
        <v>433</v>
      </c>
    </row>
    <row r="258" spans="1:19" hidden="1" x14ac:dyDescent="0.4">
      <c r="A258" s="4" t="s">
        <v>1140</v>
      </c>
      <c r="B258" s="5" t="s">
        <v>1141</v>
      </c>
      <c r="C258" s="5" t="s">
        <v>24</v>
      </c>
      <c r="D258" s="5" t="s">
        <v>19</v>
      </c>
      <c r="E258" s="9" t="s">
        <v>49</v>
      </c>
      <c r="F258" s="9">
        <v>0.48</v>
      </c>
      <c r="G258" s="5" t="s">
        <v>21</v>
      </c>
      <c r="H258" s="9">
        <v>200</v>
      </c>
      <c r="I258" s="11">
        <v>8740223</v>
      </c>
      <c r="J258" s="11">
        <v>100</v>
      </c>
      <c r="K258" s="11">
        <v>18.981999999999999</v>
      </c>
      <c r="L258" s="11">
        <v>869936100</v>
      </c>
      <c r="M258" s="11">
        <f>VLOOKUP(A258,'[1]2023년만'!$A$2:$Q$1181,12,0)</f>
        <v>869936100</v>
      </c>
      <c r="N258" s="11"/>
      <c r="O258" s="11">
        <v>1.2</v>
      </c>
      <c r="P258" s="6">
        <v>45711366290</v>
      </c>
      <c r="Q258" s="7">
        <v>12.08</v>
      </c>
      <c r="R258" s="7">
        <v>1.01</v>
      </c>
      <c r="S258" s="7">
        <v>433</v>
      </c>
    </row>
    <row r="259" spans="1:19" hidden="1" x14ac:dyDescent="0.4">
      <c r="A259" s="4" t="s">
        <v>1140</v>
      </c>
      <c r="B259" s="5" t="s">
        <v>1141</v>
      </c>
      <c r="C259" s="5" t="s">
        <v>30</v>
      </c>
      <c r="D259" s="5" t="s">
        <v>19</v>
      </c>
      <c r="E259" s="9" t="s">
        <v>49</v>
      </c>
      <c r="F259" s="9">
        <v>0.6</v>
      </c>
      <c r="G259" s="5" t="s">
        <v>21</v>
      </c>
      <c r="H259" s="9">
        <v>200</v>
      </c>
      <c r="I259" s="11">
        <v>8740223</v>
      </c>
      <c r="J259" s="11">
        <v>75</v>
      </c>
      <c r="K259" s="11">
        <v>17.324999999999999</v>
      </c>
      <c r="L259" s="11">
        <v>652452075</v>
      </c>
      <c r="M259" s="11">
        <f>VLOOKUP(A259,'[1]2023년만'!$A$2:$Q$1181,12,0)</f>
        <v>869936100</v>
      </c>
      <c r="N259" s="11" t="b">
        <f>L259&gt;=M259</f>
        <v>0</v>
      </c>
      <c r="O259" s="11">
        <v>1.59</v>
      </c>
      <c r="P259" s="6">
        <v>45711366290</v>
      </c>
      <c r="Q259" s="7">
        <v>12.08</v>
      </c>
      <c r="R259" s="7">
        <v>1.01</v>
      </c>
      <c r="S259" s="7">
        <v>433</v>
      </c>
    </row>
    <row r="260" spans="1:19" hidden="1" x14ac:dyDescent="0.4">
      <c r="A260" s="7" t="s">
        <v>1140</v>
      </c>
      <c r="B260" s="12" t="s">
        <v>1141</v>
      </c>
      <c r="C260" s="12" t="s">
        <v>2933</v>
      </c>
      <c r="D260" s="12" t="s">
        <v>19</v>
      </c>
      <c r="E260" s="12" t="s">
        <v>49</v>
      </c>
      <c r="F260" s="12">
        <v>0.41</v>
      </c>
      <c r="G260" s="12" t="s">
        <v>21</v>
      </c>
      <c r="H260" s="12">
        <v>200</v>
      </c>
      <c r="I260" s="6">
        <v>8176825</v>
      </c>
      <c r="J260" s="6">
        <v>100</v>
      </c>
      <c r="K260" s="6">
        <v>20.222999999999999</v>
      </c>
      <c r="L260" s="6">
        <v>809746100</v>
      </c>
      <c r="M260" s="11">
        <f>VLOOKUP(A260,'[1]2023년만'!$A$2:$Q$1181,12,0)</f>
        <v>869936100</v>
      </c>
      <c r="N260" s="11"/>
      <c r="O260" s="6">
        <v>1.2</v>
      </c>
      <c r="P260" s="6">
        <v>45711366290</v>
      </c>
      <c r="Q260" s="7">
        <v>12.08</v>
      </c>
      <c r="R260" s="7">
        <v>1.01</v>
      </c>
      <c r="S260" s="7">
        <v>433</v>
      </c>
    </row>
    <row r="261" spans="1:19" hidden="1" x14ac:dyDescent="0.4">
      <c r="A261" s="4" t="s">
        <v>1419</v>
      </c>
      <c r="B261" s="5" t="s">
        <v>1420</v>
      </c>
      <c r="C261" s="5" t="s">
        <v>18</v>
      </c>
      <c r="D261" s="5" t="s">
        <v>19</v>
      </c>
      <c r="E261" s="9" t="s">
        <v>66</v>
      </c>
      <c r="F261" s="9">
        <v>4.37</v>
      </c>
      <c r="G261" s="5" t="s">
        <v>21</v>
      </c>
      <c r="H261" s="10">
        <v>5000</v>
      </c>
      <c r="I261" s="11">
        <v>408897068</v>
      </c>
      <c r="J261" s="11">
        <v>2950</v>
      </c>
      <c r="K261" s="11">
        <v>27.542999999999999</v>
      </c>
      <c r="L261" s="11">
        <v>1149421288250</v>
      </c>
      <c r="M261" s="11">
        <f>VLOOKUP(A261,'[1]2023년만'!$A$2:$Q$1181,12,0)</f>
        <v>1173936610920</v>
      </c>
      <c r="N261" s="11"/>
      <c r="O261" s="11">
        <v>5.76</v>
      </c>
      <c r="P261" s="6">
        <v>43181510059600</v>
      </c>
      <c r="Q261" s="7">
        <v>8.7899999999999991</v>
      </c>
      <c r="R261" s="7">
        <v>0.73</v>
      </c>
      <c r="S261" s="7">
        <v>12880</v>
      </c>
    </row>
    <row r="262" spans="1:19" hidden="1" x14ac:dyDescent="0.4">
      <c r="A262" s="4" t="s">
        <v>1419</v>
      </c>
      <c r="B262" s="5" t="s">
        <v>1420</v>
      </c>
      <c r="C262" s="5" t="s">
        <v>24</v>
      </c>
      <c r="D262" s="5" t="s">
        <v>19</v>
      </c>
      <c r="E262" s="9" t="s">
        <v>66</v>
      </c>
      <c r="F262" s="9">
        <v>3.86</v>
      </c>
      <c r="G262" s="5" t="s">
        <v>21</v>
      </c>
      <c r="H262" s="10">
        <v>5000</v>
      </c>
      <c r="I262" s="11">
        <v>403511072</v>
      </c>
      <c r="J262" s="11">
        <v>3060</v>
      </c>
      <c r="K262" s="11">
        <v>25.725000000000001</v>
      </c>
      <c r="L262" s="11">
        <v>1173936610920</v>
      </c>
      <c r="M262" s="11">
        <f>VLOOKUP(A262,'[1]2023년만'!$A$2:$Q$1181,12,0)</f>
        <v>1173936610920</v>
      </c>
      <c r="N262" s="11"/>
      <c r="O262" s="11">
        <v>4.8</v>
      </c>
      <c r="P262" s="6">
        <v>43181510059600</v>
      </c>
      <c r="Q262" s="7">
        <v>8.7899999999999991</v>
      </c>
      <c r="R262" s="7">
        <v>0.73</v>
      </c>
      <c r="S262" s="7">
        <v>12880</v>
      </c>
    </row>
    <row r="263" spans="1:19" hidden="1" x14ac:dyDescent="0.4">
      <c r="A263" s="4" t="s">
        <v>1419</v>
      </c>
      <c r="B263" s="5" t="s">
        <v>1420</v>
      </c>
      <c r="C263" s="5" t="s">
        <v>30</v>
      </c>
      <c r="D263" s="5" t="s">
        <v>19</v>
      </c>
      <c r="E263" s="9" t="s">
        <v>66</v>
      </c>
      <c r="F263" s="9">
        <v>3.55</v>
      </c>
      <c r="G263" s="5" t="s">
        <v>21</v>
      </c>
      <c r="H263" s="10">
        <v>5000</v>
      </c>
      <c r="I263" s="11">
        <v>393528423</v>
      </c>
      <c r="J263" s="11">
        <v>3174</v>
      </c>
      <c r="K263" s="11">
        <v>23.829000000000001</v>
      </c>
      <c r="L263" s="11">
        <v>1198257051216</v>
      </c>
      <c r="M263" s="11">
        <f>VLOOKUP(A263,'[1]2023년만'!$A$2:$Q$1181,12,0)</f>
        <v>1173936610920</v>
      </c>
      <c r="N263" s="11" t="b">
        <f>L263&gt;=M263</f>
        <v>1</v>
      </c>
      <c r="O263" s="11">
        <v>3.9</v>
      </c>
      <c r="P263" s="6">
        <v>43181510059600</v>
      </c>
      <c r="Q263" s="7">
        <v>8.7899999999999991</v>
      </c>
      <c r="R263" s="7">
        <v>0.73</v>
      </c>
      <c r="S263" s="7">
        <v>12880</v>
      </c>
    </row>
    <row r="264" spans="1:19" hidden="1" x14ac:dyDescent="0.4">
      <c r="A264" s="7" t="s">
        <v>1419</v>
      </c>
      <c r="B264" s="12" t="s">
        <v>1420</v>
      </c>
      <c r="C264" s="12" t="s">
        <v>2933</v>
      </c>
      <c r="D264" s="12" t="s">
        <v>19</v>
      </c>
      <c r="E264" s="12" t="s">
        <v>66</v>
      </c>
      <c r="F264" s="12">
        <v>2.61</v>
      </c>
      <c r="G264" s="12" t="s">
        <v>21</v>
      </c>
      <c r="H264" s="12">
        <v>5000</v>
      </c>
      <c r="I264" s="6">
        <v>415807920</v>
      </c>
      <c r="J264" s="6">
        <v>2940</v>
      </c>
      <c r="K264" s="6">
        <v>26.126999999999999</v>
      </c>
      <c r="L264" s="6">
        <v>1145524944900</v>
      </c>
      <c r="M264" s="11">
        <f>VLOOKUP(A264,'[1]2023년만'!$A$2:$Q$1181,12,0)</f>
        <v>1173936610920</v>
      </c>
      <c r="N264" s="11"/>
      <c r="O264" s="6">
        <v>5.0999999999999996</v>
      </c>
      <c r="P264" s="6">
        <v>43181510059600</v>
      </c>
      <c r="Q264" s="7">
        <v>8.7899999999999991</v>
      </c>
      <c r="R264" s="7">
        <v>0.73</v>
      </c>
      <c r="S264" s="7">
        <v>12880</v>
      </c>
    </row>
    <row r="265" spans="1:19" hidden="1" x14ac:dyDescent="0.4">
      <c r="A265" s="4" t="s">
        <v>248</v>
      </c>
      <c r="B265" s="5" t="s">
        <v>249</v>
      </c>
      <c r="C265" s="5" t="s">
        <v>24</v>
      </c>
      <c r="D265" s="5" t="s">
        <v>19</v>
      </c>
      <c r="E265" s="9" t="s">
        <v>37</v>
      </c>
      <c r="F265" s="9">
        <v>0.89</v>
      </c>
      <c r="G265" s="5" t="s">
        <v>21</v>
      </c>
      <c r="H265" s="9">
        <v>500</v>
      </c>
      <c r="I265" s="11">
        <v>11500000</v>
      </c>
      <c r="J265" s="11">
        <v>150</v>
      </c>
      <c r="K265" s="11">
        <v>162.429</v>
      </c>
      <c r="L265" s="11">
        <v>1725000000</v>
      </c>
      <c r="M265" s="11">
        <f>VLOOKUP(A265,'[1]2023년만'!$A$2:$Q$1181,12,0)</f>
        <v>1725000000</v>
      </c>
      <c r="N265" s="11"/>
      <c r="O265" s="11">
        <v>3</v>
      </c>
      <c r="P265" s="6">
        <v>41975000000</v>
      </c>
      <c r="Q265" s="7">
        <v>14.26</v>
      </c>
      <c r="R265" s="7">
        <v>0.35</v>
      </c>
      <c r="S265" s="7">
        <v>256</v>
      </c>
    </row>
    <row r="266" spans="1:19" hidden="1" x14ac:dyDescent="0.4">
      <c r="A266" s="4" t="s">
        <v>248</v>
      </c>
      <c r="B266" s="5" t="s">
        <v>249</v>
      </c>
      <c r="C266" s="5" t="s">
        <v>18</v>
      </c>
      <c r="D266" s="5" t="s">
        <v>19</v>
      </c>
      <c r="E266" s="9" t="s">
        <v>37</v>
      </c>
      <c r="F266" s="9">
        <v>0.85</v>
      </c>
      <c r="G266" s="5" t="s">
        <v>21</v>
      </c>
      <c r="H266" s="9">
        <v>500</v>
      </c>
      <c r="I266" s="11">
        <v>11500000</v>
      </c>
      <c r="J266" s="11">
        <v>150</v>
      </c>
      <c r="K266" s="11">
        <v>156.67599999999999</v>
      </c>
      <c r="L266" s="11">
        <v>1725000000</v>
      </c>
      <c r="M266" s="11">
        <f>VLOOKUP(A266,'[1]2023년만'!$A$2:$Q$1181,12,0)</f>
        <v>1725000000</v>
      </c>
      <c r="N266" s="11"/>
      <c r="O266" s="11">
        <v>3.9</v>
      </c>
      <c r="P266" s="6">
        <v>41975000000</v>
      </c>
      <c r="Q266" s="7">
        <v>14.26</v>
      </c>
      <c r="R266" s="7">
        <v>0.35</v>
      </c>
      <c r="S266" s="7">
        <v>256</v>
      </c>
    </row>
    <row r="267" spans="1:19" hidden="1" x14ac:dyDescent="0.4">
      <c r="A267" s="7" t="s">
        <v>248</v>
      </c>
      <c r="B267" s="12" t="s">
        <v>249</v>
      </c>
      <c r="C267" s="12" t="s">
        <v>2933</v>
      </c>
      <c r="D267" s="12" t="s">
        <v>19</v>
      </c>
      <c r="E267" s="12" t="s">
        <v>37</v>
      </c>
      <c r="F267" s="12">
        <v>0.36</v>
      </c>
      <c r="G267" s="12" t="s">
        <v>21</v>
      </c>
      <c r="H267" s="12">
        <v>500</v>
      </c>
      <c r="I267" s="6">
        <v>11500000</v>
      </c>
      <c r="J267" s="6">
        <v>120</v>
      </c>
      <c r="K267" s="6">
        <v>-340.74099999999999</v>
      </c>
      <c r="L267" s="6">
        <v>1380000000</v>
      </c>
      <c r="M267" s="11">
        <f>VLOOKUP(A267,'[1]2023년만'!$A$2:$Q$1181,12,0)</f>
        <v>1725000000</v>
      </c>
      <c r="N267" s="11"/>
      <c r="O267" s="6">
        <v>1.8</v>
      </c>
      <c r="P267" s="6">
        <v>41975000000</v>
      </c>
      <c r="Q267" s="7">
        <v>14.26</v>
      </c>
      <c r="R267" s="7">
        <v>0.35</v>
      </c>
      <c r="S267" s="7">
        <v>256</v>
      </c>
    </row>
    <row r="268" spans="1:19" x14ac:dyDescent="0.4">
      <c r="A268" s="4" t="s">
        <v>546</v>
      </c>
      <c r="B268" s="5" t="s">
        <v>547</v>
      </c>
      <c r="C268" s="5" t="s">
        <v>30</v>
      </c>
      <c r="D268" s="5" t="s">
        <v>19</v>
      </c>
      <c r="E268" s="9" t="s">
        <v>25</v>
      </c>
      <c r="F268" s="9">
        <v>0.21</v>
      </c>
      <c r="G268" s="5" t="s">
        <v>21</v>
      </c>
      <c r="H268" s="10">
        <v>1000</v>
      </c>
      <c r="I268" s="11">
        <v>80209064</v>
      </c>
      <c r="J268" s="11">
        <v>500</v>
      </c>
      <c r="K268" s="11">
        <v>67.945999999999998</v>
      </c>
      <c r="L268" s="11">
        <v>37481120900</v>
      </c>
      <c r="M268" s="11">
        <f>VLOOKUP(A268,'[1]2023년만'!$A$2:$Q$1181,12,0)</f>
        <v>32145147300</v>
      </c>
      <c r="N268" s="11" t="b">
        <f>L268&gt;=M268</f>
        <v>1</v>
      </c>
      <c r="O268" s="11">
        <v>0.4</v>
      </c>
      <c r="P268" s="6">
        <v>9148389192800</v>
      </c>
      <c r="Q268" s="7">
        <v>121.31</v>
      </c>
      <c r="R268" s="7">
        <v>4.08</v>
      </c>
      <c r="S268" s="7">
        <v>943</v>
      </c>
    </row>
    <row r="269" spans="1:19" hidden="1" x14ac:dyDescent="0.4">
      <c r="A269" s="4" t="s">
        <v>552</v>
      </c>
      <c r="B269" s="5" t="s">
        <v>553</v>
      </c>
      <c r="C269" s="5" t="s">
        <v>18</v>
      </c>
      <c r="D269" s="5" t="s">
        <v>19</v>
      </c>
      <c r="E269" s="9" t="s">
        <v>416</v>
      </c>
      <c r="F269" s="9">
        <v>1.91</v>
      </c>
      <c r="G269" s="5" t="s">
        <v>21</v>
      </c>
      <c r="H269" s="10">
        <v>5000</v>
      </c>
      <c r="I269" s="11">
        <v>21400000</v>
      </c>
      <c r="J269" s="11">
        <v>150</v>
      </c>
      <c r="K269" s="11">
        <v>67.414000000000001</v>
      </c>
      <c r="L269" s="11">
        <v>2991815400</v>
      </c>
      <c r="M269" s="11">
        <f>VLOOKUP(A269,'[1]2023년만'!$A$2:$Q$1181,12,0)</f>
        <v>2592906680</v>
      </c>
      <c r="N269" s="11"/>
      <c r="O269" s="11">
        <v>2.2000000000000002</v>
      </c>
      <c r="P269" s="6">
        <v>108070000000</v>
      </c>
      <c r="Q269" s="7">
        <v>6.31</v>
      </c>
      <c r="R269" s="7">
        <v>0.2</v>
      </c>
      <c r="S269" s="7">
        <v>800</v>
      </c>
    </row>
    <row r="270" spans="1:19" hidden="1" x14ac:dyDescent="0.4">
      <c r="A270" s="4" t="s">
        <v>552</v>
      </c>
      <c r="B270" s="5" t="s">
        <v>553</v>
      </c>
      <c r="C270" s="5" t="s">
        <v>24</v>
      </c>
      <c r="D270" s="5" t="s">
        <v>19</v>
      </c>
      <c r="E270" s="9" t="s">
        <v>416</v>
      </c>
      <c r="F270" s="9">
        <v>2.14</v>
      </c>
      <c r="G270" s="5" t="s">
        <v>21</v>
      </c>
      <c r="H270" s="10">
        <v>5000</v>
      </c>
      <c r="I270" s="11">
        <v>21400000</v>
      </c>
      <c r="J270" s="11">
        <v>130</v>
      </c>
      <c r="K270" s="11">
        <v>25.05</v>
      </c>
      <c r="L270" s="11">
        <v>2592906680</v>
      </c>
      <c r="M270" s="11">
        <f>VLOOKUP(A270,'[1]2023년만'!$A$2:$Q$1181,12,0)</f>
        <v>2592906680</v>
      </c>
      <c r="N270" s="11"/>
      <c r="O270" s="11">
        <v>2.5</v>
      </c>
      <c r="P270" s="6">
        <v>108070000000</v>
      </c>
      <c r="Q270" s="7">
        <v>6.31</v>
      </c>
      <c r="R270" s="7">
        <v>0.2</v>
      </c>
      <c r="S270" s="7">
        <v>800</v>
      </c>
    </row>
    <row r="271" spans="1:19" hidden="1" x14ac:dyDescent="0.4">
      <c r="A271" s="4" t="s">
        <v>552</v>
      </c>
      <c r="B271" s="5" t="s">
        <v>553</v>
      </c>
      <c r="C271" s="5" t="s">
        <v>30</v>
      </c>
      <c r="D271" s="5" t="s">
        <v>19</v>
      </c>
      <c r="E271" s="9" t="s">
        <v>416</v>
      </c>
      <c r="F271" s="9">
        <v>1.82</v>
      </c>
      <c r="G271" s="5" t="s">
        <v>21</v>
      </c>
      <c r="H271" s="10">
        <v>5000</v>
      </c>
      <c r="I271" s="11">
        <v>21400000</v>
      </c>
      <c r="J271" s="11">
        <v>160</v>
      </c>
      <c r="K271" s="11">
        <v>19.994</v>
      </c>
      <c r="L271" s="11">
        <v>3191269760</v>
      </c>
      <c r="M271" s="11">
        <f>VLOOKUP(A271,'[1]2023년만'!$A$2:$Q$1181,12,0)</f>
        <v>2592906680</v>
      </c>
      <c r="N271" s="11" t="b">
        <f>L271&gt;=M271</f>
        <v>1</v>
      </c>
      <c r="O271" s="11">
        <v>3.8</v>
      </c>
      <c r="P271" s="6">
        <v>108070000000</v>
      </c>
      <c r="Q271" s="7">
        <v>6.31</v>
      </c>
      <c r="R271" s="7">
        <v>0.2</v>
      </c>
      <c r="S271" s="7">
        <v>800</v>
      </c>
    </row>
    <row r="272" spans="1:19" hidden="1" x14ac:dyDescent="0.4">
      <c r="A272" s="7" t="s">
        <v>552</v>
      </c>
      <c r="B272" s="12" t="s">
        <v>553</v>
      </c>
      <c r="C272" s="12" t="s">
        <v>2933</v>
      </c>
      <c r="D272" s="12" t="s">
        <v>19</v>
      </c>
      <c r="E272" s="12" t="s">
        <v>416</v>
      </c>
      <c r="F272" s="12">
        <v>1.48</v>
      </c>
      <c r="G272" s="12" t="s">
        <v>21</v>
      </c>
      <c r="H272" s="12">
        <v>5000</v>
      </c>
      <c r="I272" s="6">
        <v>21400000</v>
      </c>
      <c r="J272" s="6">
        <v>180</v>
      </c>
      <c r="K272" s="6">
        <v>7.6079999999999997</v>
      </c>
      <c r="L272" s="6">
        <v>3590178480</v>
      </c>
      <c r="M272" s="11">
        <f>VLOOKUP(A272,'[1]2023년만'!$A$2:$Q$1181,12,0)</f>
        <v>2592906680</v>
      </c>
      <c r="N272" s="11"/>
      <c r="O272" s="6">
        <v>2.2000000000000002</v>
      </c>
      <c r="P272" s="6">
        <v>108070000000</v>
      </c>
      <c r="Q272" s="7">
        <v>6.31</v>
      </c>
      <c r="R272" s="7">
        <v>0.2</v>
      </c>
      <c r="S272" s="7">
        <v>800</v>
      </c>
    </row>
    <row r="273" spans="1:19" hidden="1" x14ac:dyDescent="0.4">
      <c r="A273" s="4" t="s">
        <v>2720</v>
      </c>
      <c r="B273" s="5" t="s">
        <v>2721</v>
      </c>
      <c r="C273" s="5" t="s">
        <v>24</v>
      </c>
      <c r="D273" s="5" t="s">
        <v>19</v>
      </c>
      <c r="E273" s="9" t="s">
        <v>66</v>
      </c>
      <c r="F273" s="9">
        <v>3.86</v>
      </c>
      <c r="G273" s="5" t="s">
        <v>21</v>
      </c>
      <c r="H273" s="9">
        <v>500</v>
      </c>
      <c r="I273" s="11">
        <v>22434980</v>
      </c>
      <c r="J273" s="11">
        <v>50</v>
      </c>
      <c r="K273" s="11">
        <v>-1.978</v>
      </c>
      <c r="L273" s="11">
        <v>1106249000</v>
      </c>
      <c r="M273" s="11">
        <f>VLOOKUP(A273,'[1]2023년만'!$A$2:$Q$1181,12,0)</f>
        <v>1106249000</v>
      </c>
      <c r="N273" s="11"/>
      <c r="O273" s="11">
        <v>1.34</v>
      </c>
      <c r="P273" s="6">
        <v>17568790596</v>
      </c>
      <c r="Q273" s="7">
        <v>0.46</v>
      </c>
      <c r="R273" s="7">
        <v>0.11</v>
      </c>
      <c r="S273" s="7">
        <v>1642</v>
      </c>
    </row>
    <row r="274" spans="1:19" hidden="1" x14ac:dyDescent="0.4">
      <c r="A274" s="4" t="s">
        <v>2720</v>
      </c>
      <c r="B274" s="5" t="s">
        <v>2721</v>
      </c>
      <c r="C274" s="5" t="s">
        <v>18</v>
      </c>
      <c r="D274" s="5" t="s">
        <v>19</v>
      </c>
      <c r="E274" s="9" t="s">
        <v>66</v>
      </c>
      <c r="F274" s="9">
        <v>4.37</v>
      </c>
      <c r="G274" s="5" t="s">
        <v>21</v>
      </c>
      <c r="H274" s="9">
        <v>500</v>
      </c>
      <c r="I274" s="11">
        <v>22434980</v>
      </c>
      <c r="J274" s="11">
        <v>50</v>
      </c>
      <c r="K274" s="11">
        <v>-6.4930000000000003</v>
      </c>
      <c r="L274" s="11">
        <v>1106249000</v>
      </c>
      <c r="M274" s="11">
        <f>VLOOKUP(A274,'[1]2023년만'!$A$2:$Q$1181,12,0)</f>
        <v>1106249000</v>
      </c>
      <c r="N274" s="11"/>
      <c r="O274" s="11">
        <v>1.81</v>
      </c>
      <c r="P274" s="6">
        <v>17568790596</v>
      </c>
      <c r="Q274" s="7">
        <v>0.46</v>
      </c>
      <c r="R274" s="7">
        <v>0.11</v>
      </c>
      <c r="S274" s="7">
        <v>1642</v>
      </c>
    </row>
    <row r="275" spans="1:19" hidden="1" x14ac:dyDescent="0.4">
      <c r="A275" s="7" t="s">
        <v>2720</v>
      </c>
      <c r="B275" s="12" t="s">
        <v>2721</v>
      </c>
      <c r="C275" s="12" t="s">
        <v>2933</v>
      </c>
      <c r="D275" s="12" t="s">
        <v>19</v>
      </c>
      <c r="E275" s="12" t="s">
        <v>66</v>
      </c>
      <c r="F275" s="12">
        <v>2.61</v>
      </c>
      <c r="G275" s="12" t="s">
        <v>21</v>
      </c>
      <c r="H275" s="12">
        <v>500</v>
      </c>
      <c r="I275" s="6">
        <v>22434980</v>
      </c>
      <c r="J275" s="6">
        <v>70</v>
      </c>
      <c r="K275" s="6">
        <v>15.813000000000001</v>
      </c>
      <c r="L275" s="6">
        <v>1548748600</v>
      </c>
      <c r="M275" s="11">
        <f>VLOOKUP(A275,'[1]2023년만'!$A$2:$Q$1181,12,0)</f>
        <v>1106249000</v>
      </c>
      <c r="N275" s="11"/>
      <c r="O275" s="6">
        <v>1.68</v>
      </c>
      <c r="P275" s="6">
        <v>17568790596</v>
      </c>
      <c r="Q275" s="7">
        <v>0.46</v>
      </c>
      <c r="R275" s="7">
        <v>0.11</v>
      </c>
      <c r="S275" s="7">
        <v>1642</v>
      </c>
    </row>
    <row r="276" spans="1:19" hidden="1" x14ac:dyDescent="0.4">
      <c r="A276" s="4" t="s">
        <v>987</v>
      </c>
      <c r="B276" s="5" t="s">
        <v>988</v>
      </c>
      <c r="C276" s="5" t="s">
        <v>18</v>
      </c>
      <c r="D276" s="5" t="s">
        <v>19</v>
      </c>
      <c r="E276" s="9" t="s">
        <v>81</v>
      </c>
      <c r="F276" s="9">
        <v>1.8</v>
      </c>
      <c r="G276" s="5" t="s">
        <v>21</v>
      </c>
      <c r="H276" s="9">
        <v>500</v>
      </c>
      <c r="I276" s="11">
        <v>144763141</v>
      </c>
      <c r="J276" s="11">
        <v>60</v>
      </c>
      <c r="K276" s="11">
        <v>39</v>
      </c>
      <c r="L276" s="11">
        <v>8685788460</v>
      </c>
      <c r="M276" s="11">
        <f>VLOOKUP(A276,'[1]2023년만'!$A$2:$Q$1181,12,0)</f>
        <v>4015262820</v>
      </c>
      <c r="N276" s="11"/>
      <c r="O276" s="11">
        <v>2.9</v>
      </c>
      <c r="P276" s="6">
        <v>156996776262</v>
      </c>
      <c r="Q276" s="7" t="s">
        <v>21</v>
      </c>
      <c r="R276" s="7">
        <v>0.45</v>
      </c>
      <c r="S276" s="7" t="s">
        <v>21</v>
      </c>
    </row>
    <row r="277" spans="1:19" hidden="1" x14ac:dyDescent="0.4">
      <c r="A277" s="4" t="s">
        <v>987</v>
      </c>
      <c r="B277" s="5" t="s">
        <v>988</v>
      </c>
      <c r="C277" s="5" t="s">
        <v>24</v>
      </c>
      <c r="D277" s="5" t="s">
        <v>19</v>
      </c>
      <c r="E277" s="9" t="s">
        <v>81</v>
      </c>
      <c r="F277" s="9">
        <v>1.25</v>
      </c>
      <c r="G277" s="5" t="s">
        <v>21</v>
      </c>
      <c r="H277" s="9">
        <v>500</v>
      </c>
      <c r="I277" s="11">
        <v>200763141</v>
      </c>
      <c r="J277" s="11">
        <v>20</v>
      </c>
      <c r="K277" s="11">
        <v>-10.622999999999999</v>
      </c>
      <c r="L277" s="11">
        <v>4015262820</v>
      </c>
      <c r="M277" s="11">
        <f>VLOOKUP(A277,'[1]2023년만'!$A$2:$Q$1181,12,0)</f>
        <v>4015262820</v>
      </c>
      <c r="N277" s="11"/>
      <c r="O277" s="11">
        <v>1.2</v>
      </c>
      <c r="P277" s="6">
        <v>156996776262</v>
      </c>
      <c r="Q277" s="7" t="s">
        <v>21</v>
      </c>
      <c r="R277" s="7">
        <v>0.45</v>
      </c>
      <c r="S277" s="7" t="s">
        <v>21</v>
      </c>
    </row>
    <row r="278" spans="1:19" hidden="1" x14ac:dyDescent="0.4">
      <c r="A278" s="4" t="s">
        <v>364</v>
      </c>
      <c r="B278" s="5" t="s">
        <v>365</v>
      </c>
      <c r="C278" s="5" t="s">
        <v>18</v>
      </c>
      <c r="D278" s="5" t="s">
        <v>19</v>
      </c>
      <c r="E278" s="9" t="s">
        <v>61</v>
      </c>
      <c r="F278" s="9">
        <v>0.76</v>
      </c>
      <c r="G278" s="5" t="s">
        <v>21</v>
      </c>
      <c r="H278" s="9">
        <v>500</v>
      </c>
      <c r="I278" s="11">
        <v>38825568</v>
      </c>
      <c r="J278" s="11">
        <v>220</v>
      </c>
      <c r="K278" s="11">
        <v>30.366</v>
      </c>
      <c r="L278" s="11">
        <v>8162664840</v>
      </c>
      <c r="M278" s="11">
        <f>VLOOKUP(A278,'[1]2023년만'!$A$2:$Q$1181,12,0)</f>
        <v>8162664840</v>
      </c>
      <c r="N278" s="11"/>
      <c r="O278" s="11">
        <v>3.62</v>
      </c>
      <c r="P278" s="6">
        <v>201077142580</v>
      </c>
      <c r="Q278" s="7">
        <v>20.190000000000001</v>
      </c>
      <c r="R278" s="7">
        <v>0.56000000000000005</v>
      </c>
      <c r="S278" s="7">
        <v>262</v>
      </c>
    </row>
    <row r="279" spans="1:19" hidden="1" x14ac:dyDescent="0.4">
      <c r="A279" s="4" t="s">
        <v>364</v>
      </c>
      <c r="B279" s="5" t="s">
        <v>365</v>
      </c>
      <c r="C279" s="5" t="s">
        <v>24</v>
      </c>
      <c r="D279" s="5" t="s">
        <v>19</v>
      </c>
      <c r="E279" s="9" t="s">
        <v>61</v>
      </c>
      <c r="F279" s="9">
        <v>0.55000000000000004</v>
      </c>
      <c r="G279" s="5" t="s">
        <v>21</v>
      </c>
      <c r="H279" s="9">
        <v>500</v>
      </c>
      <c r="I279" s="11">
        <v>38825568</v>
      </c>
      <c r="J279" s="11">
        <v>220</v>
      </c>
      <c r="K279" s="11">
        <v>19.747</v>
      </c>
      <c r="L279" s="11">
        <v>8162664840</v>
      </c>
      <c r="M279" s="11">
        <f>VLOOKUP(A279,'[1]2023년만'!$A$2:$Q$1181,12,0)</f>
        <v>8162664840</v>
      </c>
      <c r="N279" s="11"/>
      <c r="O279" s="11">
        <v>3.9</v>
      </c>
      <c r="P279" s="6">
        <v>201077142580</v>
      </c>
      <c r="Q279" s="7">
        <v>20.190000000000001</v>
      </c>
      <c r="R279" s="7">
        <v>0.56000000000000005</v>
      </c>
      <c r="S279" s="7">
        <v>262</v>
      </c>
    </row>
    <row r="280" spans="1:19" hidden="1" x14ac:dyDescent="0.4">
      <c r="A280" s="7" t="s">
        <v>364</v>
      </c>
      <c r="B280" s="12" t="s">
        <v>365</v>
      </c>
      <c r="C280" s="12" t="s">
        <v>2933</v>
      </c>
      <c r="D280" s="12" t="s">
        <v>19</v>
      </c>
      <c r="E280" s="12" t="s">
        <v>61</v>
      </c>
      <c r="F280" s="12">
        <v>0.32</v>
      </c>
      <c r="G280" s="12" t="s">
        <v>21</v>
      </c>
      <c r="H280" s="12">
        <v>500</v>
      </c>
      <c r="I280" s="6">
        <v>38825568</v>
      </c>
      <c r="J280" s="6">
        <v>220</v>
      </c>
      <c r="K280" s="6">
        <v>27.783999999999999</v>
      </c>
      <c r="L280" s="6">
        <v>8162664840</v>
      </c>
      <c r="M280" s="11">
        <f>VLOOKUP(A280,'[1]2023년만'!$A$2:$Q$1181,12,0)</f>
        <v>8162664840</v>
      </c>
      <c r="N280" s="11"/>
      <c r="O280" s="6">
        <v>1.77</v>
      </c>
      <c r="P280" s="6">
        <v>201077142580</v>
      </c>
      <c r="Q280" s="7">
        <v>20.190000000000001</v>
      </c>
      <c r="R280" s="7">
        <v>0.56000000000000005</v>
      </c>
      <c r="S280" s="7">
        <v>262</v>
      </c>
    </row>
    <row r="281" spans="1:19" hidden="1" x14ac:dyDescent="0.4">
      <c r="A281" s="4" t="s">
        <v>364</v>
      </c>
      <c r="B281" s="5" t="s">
        <v>365</v>
      </c>
      <c r="C281" s="5" t="s">
        <v>30</v>
      </c>
      <c r="D281" s="5" t="s">
        <v>19</v>
      </c>
      <c r="E281" s="9" t="s">
        <v>52</v>
      </c>
      <c r="F281" s="9">
        <v>0.72</v>
      </c>
      <c r="G281" s="5" t="s">
        <v>21</v>
      </c>
      <c r="H281" s="9">
        <v>500</v>
      </c>
      <c r="I281" s="11">
        <v>38825568</v>
      </c>
      <c r="J281" s="11">
        <v>220</v>
      </c>
      <c r="K281" s="11">
        <v>97.628</v>
      </c>
      <c r="L281" s="11">
        <v>8032867920</v>
      </c>
      <c r="M281" s="11">
        <f>VLOOKUP(A281,'[1]2023년만'!$A$2:$Q$1181,12,0)</f>
        <v>8162664840</v>
      </c>
      <c r="N281" s="11" t="b">
        <f>L281&gt;=M281</f>
        <v>0</v>
      </c>
      <c r="O281" s="11">
        <v>4.5999999999999996</v>
      </c>
      <c r="P281" s="6">
        <v>201077142580</v>
      </c>
      <c r="Q281" s="7">
        <v>20.190000000000001</v>
      </c>
      <c r="R281" s="7">
        <v>0.56000000000000005</v>
      </c>
      <c r="S281" s="7">
        <v>262</v>
      </c>
    </row>
    <row r="282" spans="1:19" hidden="1" x14ac:dyDescent="0.4">
      <c r="A282" s="4" t="s">
        <v>1899</v>
      </c>
      <c r="B282" s="5" t="s">
        <v>1900</v>
      </c>
      <c r="C282" s="5" t="s">
        <v>30</v>
      </c>
      <c r="D282" s="5" t="s">
        <v>19</v>
      </c>
      <c r="E282" s="9" t="s">
        <v>43</v>
      </c>
      <c r="F282" s="9">
        <v>2.46</v>
      </c>
      <c r="G282" s="5" t="s">
        <v>21</v>
      </c>
      <c r="H282" s="10">
        <v>5000</v>
      </c>
      <c r="I282" s="11">
        <v>100008897</v>
      </c>
      <c r="J282" s="11">
        <v>250</v>
      </c>
      <c r="K282" s="11">
        <v>18.343</v>
      </c>
      <c r="L282" s="11">
        <v>24298901100</v>
      </c>
      <c r="M282" s="11">
        <f>VLOOKUP(A282,'[1]2023년만'!$A$2:$Q$1181,12,0)</f>
        <v>20013639150</v>
      </c>
      <c r="N282" s="11" t="b">
        <f>L282&gt;=M282</f>
        <v>1</v>
      </c>
      <c r="O282" s="11">
        <v>4.2</v>
      </c>
      <c r="P282" s="6">
        <v>580051602600</v>
      </c>
      <c r="Q282" s="7">
        <v>4.33</v>
      </c>
      <c r="R282" s="7">
        <v>0.28999999999999998</v>
      </c>
      <c r="S282" s="7">
        <v>1338</v>
      </c>
    </row>
    <row r="283" spans="1:19" hidden="1" x14ac:dyDescent="0.4">
      <c r="A283" s="4" t="s">
        <v>1899</v>
      </c>
      <c r="B283" s="5" t="s">
        <v>1900</v>
      </c>
      <c r="C283" s="5" t="s">
        <v>24</v>
      </c>
      <c r="D283" s="5" t="s">
        <v>19</v>
      </c>
      <c r="E283" s="9" t="s">
        <v>43</v>
      </c>
      <c r="F283" s="9">
        <v>2.37</v>
      </c>
      <c r="G283" s="5" t="s">
        <v>21</v>
      </c>
      <c r="H283" s="10">
        <v>5000</v>
      </c>
      <c r="I283" s="11">
        <v>100008897</v>
      </c>
      <c r="J283" s="11">
        <v>200</v>
      </c>
      <c r="K283" s="11">
        <v>8.5079999999999991</v>
      </c>
      <c r="L283" s="11">
        <v>20013639150</v>
      </c>
      <c r="M283" s="11">
        <f>VLOOKUP(A283,'[1]2023년만'!$A$2:$Q$1181,12,0)</f>
        <v>20013639150</v>
      </c>
      <c r="N283" s="11"/>
      <c r="O283" s="11">
        <v>2.2999999999999998</v>
      </c>
      <c r="P283" s="6">
        <v>580051602600</v>
      </c>
      <c r="Q283" s="7">
        <v>4.33</v>
      </c>
      <c r="R283" s="7">
        <v>0.28999999999999998</v>
      </c>
      <c r="S283" s="7">
        <v>1338</v>
      </c>
    </row>
    <row r="284" spans="1:19" hidden="1" x14ac:dyDescent="0.4">
      <c r="A284" s="4" t="s">
        <v>1899</v>
      </c>
      <c r="B284" s="5" t="s">
        <v>1900</v>
      </c>
      <c r="C284" s="5" t="s">
        <v>18</v>
      </c>
      <c r="D284" s="5" t="s">
        <v>19</v>
      </c>
      <c r="E284" s="9" t="s">
        <v>43</v>
      </c>
      <c r="F284" s="9">
        <v>4.05</v>
      </c>
      <c r="G284" s="5" t="s">
        <v>21</v>
      </c>
      <c r="H284" s="10">
        <v>5000</v>
      </c>
      <c r="I284" s="11">
        <v>100008897</v>
      </c>
      <c r="J284" s="11">
        <v>150</v>
      </c>
      <c r="K284" s="11">
        <v>2.8069999999999999</v>
      </c>
      <c r="L284" s="11">
        <v>15010888200</v>
      </c>
      <c r="M284" s="11">
        <f>VLOOKUP(A284,'[1]2023년만'!$A$2:$Q$1181,12,0)</f>
        <v>20013639150</v>
      </c>
      <c r="N284" s="11"/>
      <c r="O284" s="11">
        <v>1.9</v>
      </c>
      <c r="P284" s="6">
        <v>580051602600</v>
      </c>
      <c r="Q284" s="7">
        <v>4.33</v>
      </c>
      <c r="R284" s="7">
        <v>0.28999999999999998</v>
      </c>
      <c r="S284" s="7">
        <v>1338</v>
      </c>
    </row>
    <row r="285" spans="1:19" hidden="1" x14ac:dyDescent="0.4">
      <c r="A285" s="7" t="s">
        <v>1899</v>
      </c>
      <c r="B285" s="12" t="s">
        <v>1900</v>
      </c>
      <c r="C285" s="12" t="s">
        <v>2933</v>
      </c>
      <c r="D285" s="12" t="s">
        <v>19</v>
      </c>
      <c r="E285" s="12" t="s">
        <v>43</v>
      </c>
      <c r="F285" s="12">
        <v>2.09</v>
      </c>
      <c r="G285" s="12" t="s">
        <v>21</v>
      </c>
      <c r="H285" s="12">
        <v>5000</v>
      </c>
      <c r="I285" s="6">
        <v>100008897</v>
      </c>
      <c r="J285" s="6">
        <v>100</v>
      </c>
      <c r="K285" s="6">
        <v>5.2480000000000002</v>
      </c>
      <c r="L285" s="6">
        <v>10008137250</v>
      </c>
      <c r="M285" s="11">
        <f>VLOOKUP(A285,'[1]2023년만'!$A$2:$Q$1181,12,0)</f>
        <v>20013639150</v>
      </c>
      <c r="N285" s="11"/>
      <c r="O285" s="6">
        <v>0.9</v>
      </c>
      <c r="P285" s="6">
        <v>580051602600</v>
      </c>
      <c r="Q285" s="7">
        <v>4.33</v>
      </c>
      <c r="R285" s="7">
        <v>0.28999999999999998</v>
      </c>
      <c r="S285" s="7">
        <v>1338</v>
      </c>
    </row>
    <row r="286" spans="1:19" hidden="1" x14ac:dyDescent="0.4">
      <c r="A286" s="4" t="s">
        <v>2679</v>
      </c>
      <c r="B286" s="5" t="s">
        <v>2680</v>
      </c>
      <c r="C286" s="5" t="s">
        <v>30</v>
      </c>
      <c r="D286" s="5" t="s">
        <v>19</v>
      </c>
      <c r="E286" s="9" t="s">
        <v>49</v>
      </c>
      <c r="F286" s="9">
        <v>0.6</v>
      </c>
      <c r="G286" s="5" t="s">
        <v>21</v>
      </c>
      <c r="H286" s="9">
        <v>500</v>
      </c>
      <c r="I286" s="11">
        <v>49103002</v>
      </c>
      <c r="J286" s="11">
        <v>120</v>
      </c>
      <c r="K286" s="11">
        <v>2.35</v>
      </c>
      <c r="L286" s="11">
        <v>5035032960</v>
      </c>
      <c r="M286" s="11">
        <f>VLOOKUP(A286,'[1]2023년만'!$A$2:$Q$1181,12,0)</f>
        <v>4320000000</v>
      </c>
      <c r="N286" s="11" t="b">
        <f>L286&gt;=M286</f>
        <v>1</v>
      </c>
      <c r="O286" s="11">
        <v>2.42</v>
      </c>
      <c r="P286" s="6">
        <v>292282432280</v>
      </c>
      <c r="Q286" s="7">
        <v>3.27</v>
      </c>
      <c r="R286" s="7">
        <v>0.19</v>
      </c>
      <c r="S286" s="7">
        <v>1876</v>
      </c>
    </row>
    <row r="287" spans="1:19" hidden="1" x14ac:dyDescent="0.4">
      <c r="A287" s="4" t="s">
        <v>2679</v>
      </c>
      <c r="B287" s="5" t="s">
        <v>2680</v>
      </c>
      <c r="C287" s="5" t="s">
        <v>24</v>
      </c>
      <c r="D287" s="5" t="s">
        <v>19</v>
      </c>
      <c r="E287" s="9" t="s">
        <v>49</v>
      </c>
      <c r="F287" s="9">
        <v>0.48</v>
      </c>
      <c r="G287" s="5" t="s">
        <v>21</v>
      </c>
      <c r="H287" s="9">
        <v>500</v>
      </c>
      <c r="I287" s="11">
        <v>36000000</v>
      </c>
      <c r="J287" s="11">
        <v>120</v>
      </c>
      <c r="K287" s="11">
        <v>1.9670000000000001</v>
      </c>
      <c r="L287" s="11">
        <v>4320000000</v>
      </c>
      <c r="M287" s="11">
        <f>VLOOKUP(A287,'[1]2023년만'!$A$2:$Q$1181,12,0)</f>
        <v>4320000000</v>
      </c>
      <c r="N287" s="11"/>
      <c r="O287" s="11">
        <v>1.1200000000000001</v>
      </c>
      <c r="P287" s="6">
        <v>292282432280</v>
      </c>
      <c r="Q287" s="7">
        <v>3.27</v>
      </c>
      <c r="R287" s="7">
        <v>0.19</v>
      </c>
      <c r="S287" s="7">
        <v>1876</v>
      </c>
    </row>
    <row r="288" spans="1:19" hidden="1" x14ac:dyDescent="0.4">
      <c r="A288" s="4" t="s">
        <v>2679</v>
      </c>
      <c r="B288" s="5" t="s">
        <v>2680</v>
      </c>
      <c r="C288" s="5" t="s">
        <v>18</v>
      </c>
      <c r="D288" s="5" t="s">
        <v>19</v>
      </c>
      <c r="E288" s="9" t="s">
        <v>34</v>
      </c>
      <c r="F288" s="9">
        <v>1.01</v>
      </c>
      <c r="G288" s="5" t="s">
        <v>21</v>
      </c>
      <c r="H288" s="9">
        <v>500</v>
      </c>
      <c r="I288" s="11">
        <v>36000000</v>
      </c>
      <c r="J288" s="11">
        <v>150</v>
      </c>
      <c r="K288" s="11">
        <v>0.59699999999999998</v>
      </c>
      <c r="L288" s="11">
        <v>5400000000</v>
      </c>
      <c r="M288" s="11">
        <f>VLOOKUP(A288,'[1]2023년만'!$A$2:$Q$1181,12,0)</f>
        <v>4320000000</v>
      </c>
      <c r="N288" s="11"/>
      <c r="O288" s="11">
        <v>1.5</v>
      </c>
      <c r="P288" s="6">
        <v>292282432280</v>
      </c>
      <c r="Q288" s="7">
        <v>3.27</v>
      </c>
      <c r="R288" s="7">
        <v>0.19</v>
      </c>
      <c r="S288" s="7">
        <v>1876</v>
      </c>
    </row>
    <row r="289" spans="1:19" hidden="1" x14ac:dyDescent="0.4">
      <c r="A289" s="7" t="s">
        <v>2679</v>
      </c>
      <c r="B289" s="12" t="s">
        <v>2680</v>
      </c>
      <c r="C289" s="12" t="s">
        <v>2933</v>
      </c>
      <c r="D289" s="12" t="s">
        <v>19</v>
      </c>
      <c r="E289" s="12" t="s">
        <v>34</v>
      </c>
      <c r="F289" s="12">
        <v>0.5</v>
      </c>
      <c r="G289" s="12" t="s">
        <v>21</v>
      </c>
      <c r="H289" s="12">
        <v>500</v>
      </c>
      <c r="I289" s="6">
        <v>36000000</v>
      </c>
      <c r="J289" s="6">
        <v>120</v>
      </c>
      <c r="K289" s="6">
        <v>2.2429999999999999</v>
      </c>
      <c r="L289" s="6">
        <v>4320000000</v>
      </c>
      <c r="M289" s="11">
        <f>VLOOKUP(A289,'[1]2023년만'!$A$2:$Q$1181,12,0)</f>
        <v>4320000000</v>
      </c>
      <c r="N289" s="11"/>
      <c r="O289" s="6">
        <v>0.8</v>
      </c>
      <c r="P289" s="6">
        <v>292282432280</v>
      </c>
      <c r="Q289" s="7">
        <v>3.27</v>
      </c>
      <c r="R289" s="7">
        <v>0.19</v>
      </c>
      <c r="S289" s="7">
        <v>1876</v>
      </c>
    </row>
    <row r="290" spans="1:19" hidden="1" x14ac:dyDescent="0.4">
      <c r="A290" s="4" t="s">
        <v>1319</v>
      </c>
      <c r="B290" s="5" t="s">
        <v>1320</v>
      </c>
      <c r="C290" s="5" t="s">
        <v>30</v>
      </c>
      <c r="D290" s="5" t="s">
        <v>19</v>
      </c>
      <c r="E290" s="9" t="s">
        <v>52</v>
      </c>
      <c r="F290" s="9">
        <v>0.72</v>
      </c>
      <c r="G290" s="5" t="s">
        <v>21</v>
      </c>
      <c r="H290" s="9">
        <v>500</v>
      </c>
      <c r="I290" s="11">
        <v>27904434</v>
      </c>
      <c r="J290" s="11">
        <v>500</v>
      </c>
      <c r="K290" s="11">
        <v>29.765000000000001</v>
      </c>
      <c r="L290" s="11">
        <v>13309244000</v>
      </c>
      <c r="M290" s="11">
        <f>VLOOKUP(A290,'[1]2023년만'!$A$2:$Q$1181,12,0)</f>
        <v>11179764960</v>
      </c>
      <c r="N290" s="11" t="b">
        <f>L290&gt;=M290</f>
        <v>1</v>
      </c>
      <c r="O290" s="11">
        <v>5.3</v>
      </c>
      <c r="P290" s="6">
        <v>289321557000</v>
      </c>
      <c r="Q290" s="7">
        <v>6.78</v>
      </c>
      <c r="R290" s="7">
        <v>0.57999999999999996</v>
      </c>
      <c r="S290" s="7">
        <v>1549</v>
      </c>
    </row>
    <row r="291" spans="1:19" hidden="1" x14ac:dyDescent="0.4">
      <c r="A291" s="4" t="s">
        <v>1319</v>
      </c>
      <c r="B291" s="5" t="s">
        <v>1320</v>
      </c>
      <c r="C291" s="5" t="s">
        <v>18</v>
      </c>
      <c r="D291" s="5" t="s">
        <v>19</v>
      </c>
      <c r="E291" s="9" t="s">
        <v>61</v>
      </c>
      <c r="F291" s="9">
        <v>0.76</v>
      </c>
      <c r="G291" s="5" t="s">
        <v>21</v>
      </c>
      <c r="H291" s="9">
        <v>500</v>
      </c>
      <c r="I291" s="11">
        <v>27904434</v>
      </c>
      <c r="J291" s="11">
        <v>400</v>
      </c>
      <c r="K291" s="11">
        <v>15.13</v>
      </c>
      <c r="L291" s="11">
        <v>10647395200</v>
      </c>
      <c r="M291" s="11">
        <f>VLOOKUP(A291,'[1]2023년만'!$A$2:$Q$1181,12,0)</f>
        <v>11179764960</v>
      </c>
      <c r="N291" s="11"/>
      <c r="O291" s="11">
        <v>3.1</v>
      </c>
      <c r="P291" s="6">
        <v>289321557000</v>
      </c>
      <c r="Q291" s="7">
        <v>6.78</v>
      </c>
      <c r="R291" s="7">
        <v>0.57999999999999996</v>
      </c>
      <c r="S291" s="7">
        <v>1549</v>
      </c>
    </row>
    <row r="292" spans="1:19" hidden="1" x14ac:dyDescent="0.4">
      <c r="A292" s="4" t="s">
        <v>1319</v>
      </c>
      <c r="B292" s="5" t="s">
        <v>1320</v>
      </c>
      <c r="C292" s="5" t="s">
        <v>24</v>
      </c>
      <c r="D292" s="5" t="s">
        <v>19</v>
      </c>
      <c r="E292" s="9" t="s">
        <v>61</v>
      </c>
      <c r="F292" s="9">
        <v>0.55000000000000004</v>
      </c>
      <c r="G292" s="5" t="s">
        <v>21</v>
      </c>
      <c r="H292" s="9">
        <v>500</v>
      </c>
      <c r="I292" s="11">
        <v>27904434</v>
      </c>
      <c r="J292" s="11">
        <v>420</v>
      </c>
      <c r="K292" s="11">
        <v>11.513</v>
      </c>
      <c r="L292" s="11">
        <v>11179764960</v>
      </c>
      <c r="M292" s="11">
        <f>VLOOKUP(A292,'[1]2023년만'!$A$2:$Q$1181,12,0)</f>
        <v>11179764960</v>
      </c>
      <c r="N292" s="11"/>
      <c r="O292" s="11">
        <v>3.4</v>
      </c>
      <c r="P292" s="6">
        <v>289321557000</v>
      </c>
      <c r="Q292" s="7">
        <v>6.78</v>
      </c>
      <c r="R292" s="7">
        <v>0.57999999999999996</v>
      </c>
      <c r="S292" s="7">
        <v>1549</v>
      </c>
    </row>
    <row r="293" spans="1:19" hidden="1" x14ac:dyDescent="0.4">
      <c r="A293" s="7" t="s">
        <v>1319</v>
      </c>
      <c r="B293" s="12" t="s">
        <v>1320</v>
      </c>
      <c r="C293" s="12" t="s">
        <v>2933</v>
      </c>
      <c r="D293" s="12" t="s">
        <v>19</v>
      </c>
      <c r="E293" s="12" t="s">
        <v>61</v>
      </c>
      <c r="F293" s="12">
        <v>0.32</v>
      </c>
      <c r="G293" s="12" t="s">
        <v>21</v>
      </c>
      <c r="H293" s="12">
        <v>500</v>
      </c>
      <c r="I293" s="6">
        <v>27904434</v>
      </c>
      <c r="J293" s="6">
        <v>400</v>
      </c>
      <c r="K293" s="6">
        <v>17.148</v>
      </c>
      <c r="L293" s="6">
        <v>10647395200</v>
      </c>
      <c r="M293" s="11">
        <f>VLOOKUP(A293,'[1]2023년만'!$A$2:$Q$1181,12,0)</f>
        <v>11179764960</v>
      </c>
      <c r="N293" s="11"/>
      <c r="O293" s="6">
        <v>2.1</v>
      </c>
      <c r="P293" s="6">
        <v>289321557000</v>
      </c>
      <c r="Q293" s="7">
        <v>6.78</v>
      </c>
      <c r="R293" s="7">
        <v>0.57999999999999996</v>
      </c>
      <c r="S293" s="7">
        <v>1549</v>
      </c>
    </row>
    <row r="294" spans="1:19" hidden="1" x14ac:dyDescent="0.4">
      <c r="A294" s="4" t="s">
        <v>2651</v>
      </c>
      <c r="B294" s="5" t="s">
        <v>2652</v>
      </c>
      <c r="C294" s="5" t="s">
        <v>30</v>
      </c>
      <c r="D294" s="5" t="s">
        <v>19</v>
      </c>
      <c r="E294" s="9" t="s">
        <v>49</v>
      </c>
      <c r="F294" s="9">
        <v>1.64</v>
      </c>
      <c r="G294" s="5" t="s">
        <v>21</v>
      </c>
      <c r="H294" s="10">
        <v>1000</v>
      </c>
      <c r="I294" s="11">
        <v>68469040</v>
      </c>
      <c r="J294" s="11">
        <v>130</v>
      </c>
      <c r="K294" s="11">
        <v>3.895</v>
      </c>
      <c r="L294" s="11">
        <v>8900975200</v>
      </c>
      <c r="M294" s="11">
        <f>VLOOKUP(A294,'[1]2023년만'!$A$2:$Q$1181,12,0)</f>
        <v>8216284800</v>
      </c>
      <c r="N294" s="11" t="b">
        <f>L294&gt;=M294</f>
        <v>1</v>
      </c>
      <c r="O294" s="11">
        <v>3.4</v>
      </c>
      <c r="P294" s="6">
        <v>326254975600</v>
      </c>
      <c r="Q294" s="7">
        <v>5.18</v>
      </c>
      <c r="R294" s="7">
        <v>0.34</v>
      </c>
      <c r="S294" s="7">
        <v>919</v>
      </c>
    </row>
    <row r="295" spans="1:19" hidden="1" x14ac:dyDescent="0.4">
      <c r="A295" s="4" t="s">
        <v>2651</v>
      </c>
      <c r="B295" s="5" t="s">
        <v>2652</v>
      </c>
      <c r="C295" s="5" t="s">
        <v>24</v>
      </c>
      <c r="D295" s="5" t="s">
        <v>19</v>
      </c>
      <c r="E295" s="9" t="s">
        <v>49</v>
      </c>
      <c r="F295" s="9">
        <v>2.11</v>
      </c>
      <c r="G295" s="5" t="s">
        <v>21</v>
      </c>
      <c r="H295" s="10">
        <v>1000</v>
      </c>
      <c r="I295" s="11">
        <v>68469040</v>
      </c>
      <c r="J295" s="11">
        <v>120</v>
      </c>
      <c r="K295" s="11">
        <v>2.343</v>
      </c>
      <c r="L295" s="11">
        <v>8216284800</v>
      </c>
      <c r="M295" s="11">
        <f>VLOOKUP(A295,'[1]2023년만'!$A$2:$Q$1181,12,0)</f>
        <v>8216284800</v>
      </c>
      <c r="N295" s="11"/>
      <c r="O295" s="11">
        <v>1.7</v>
      </c>
      <c r="P295" s="6">
        <v>326254975600</v>
      </c>
      <c r="Q295" s="7">
        <v>5.18</v>
      </c>
      <c r="R295" s="7">
        <v>0.34</v>
      </c>
      <c r="S295" s="7">
        <v>919</v>
      </c>
    </row>
    <row r="296" spans="1:19" hidden="1" x14ac:dyDescent="0.4">
      <c r="A296" s="4" t="s">
        <v>2651</v>
      </c>
      <c r="B296" s="5" t="s">
        <v>2652</v>
      </c>
      <c r="C296" s="5" t="s">
        <v>18</v>
      </c>
      <c r="D296" s="5" t="s">
        <v>19</v>
      </c>
      <c r="E296" s="9" t="s">
        <v>49</v>
      </c>
      <c r="F296" s="9">
        <v>2.41</v>
      </c>
      <c r="G296" s="5" t="s">
        <v>21</v>
      </c>
      <c r="H296" s="10">
        <v>5000</v>
      </c>
      <c r="I296" s="11">
        <v>13866096</v>
      </c>
      <c r="J296" s="11">
        <v>500</v>
      </c>
      <c r="K296" s="11">
        <v>0.72399999999999998</v>
      </c>
      <c r="L296" s="11">
        <v>6897974000</v>
      </c>
      <c r="M296" s="11">
        <f>VLOOKUP(A296,'[1]2023년만'!$A$2:$Q$1181,12,0)</f>
        <v>8216284800</v>
      </c>
      <c r="N296" s="11"/>
      <c r="O296" s="11">
        <v>2.2999999999999998</v>
      </c>
      <c r="P296" s="6">
        <v>326254975600</v>
      </c>
      <c r="Q296" s="7">
        <v>5.18</v>
      </c>
      <c r="R296" s="7">
        <v>0.34</v>
      </c>
      <c r="S296" s="7">
        <v>919</v>
      </c>
    </row>
    <row r="297" spans="1:19" hidden="1" x14ac:dyDescent="0.4">
      <c r="A297" s="7" t="s">
        <v>2651</v>
      </c>
      <c r="B297" s="12" t="s">
        <v>2652</v>
      </c>
      <c r="C297" s="12" t="s">
        <v>2933</v>
      </c>
      <c r="D297" s="12" t="s">
        <v>19</v>
      </c>
      <c r="E297" s="12" t="s">
        <v>49</v>
      </c>
      <c r="F297" s="12">
        <v>1.1000000000000001</v>
      </c>
      <c r="G297" s="12" t="s">
        <v>21</v>
      </c>
      <c r="H297" s="12">
        <v>5000</v>
      </c>
      <c r="I297" s="6">
        <v>13866096</v>
      </c>
      <c r="J297" s="6">
        <v>500</v>
      </c>
      <c r="K297" s="6">
        <v>2.4460000000000002</v>
      </c>
      <c r="L297" s="6">
        <v>6897974000</v>
      </c>
      <c r="M297" s="11">
        <f>VLOOKUP(A297,'[1]2023년만'!$A$2:$Q$1181,12,0)</f>
        <v>8216284800</v>
      </c>
      <c r="N297" s="11"/>
      <c r="O297" s="6">
        <v>1.6</v>
      </c>
      <c r="P297" s="6">
        <v>326254975600</v>
      </c>
      <c r="Q297" s="7">
        <v>5.18</v>
      </c>
      <c r="R297" s="7">
        <v>0.34</v>
      </c>
      <c r="S297" s="7">
        <v>919</v>
      </c>
    </row>
    <row r="298" spans="1:19" hidden="1" x14ac:dyDescent="0.4">
      <c r="A298" s="4" t="s">
        <v>1125</v>
      </c>
      <c r="B298" s="5" t="s">
        <v>1126</v>
      </c>
      <c r="C298" s="5" t="s">
        <v>30</v>
      </c>
      <c r="D298" s="5" t="s">
        <v>19</v>
      </c>
      <c r="E298" s="9" t="s">
        <v>81</v>
      </c>
      <c r="F298" s="9">
        <v>0.51</v>
      </c>
      <c r="G298" s="5" t="s">
        <v>21</v>
      </c>
      <c r="H298" s="9">
        <v>500</v>
      </c>
      <c r="I298" s="11">
        <v>23677442</v>
      </c>
      <c r="J298" s="11">
        <v>330</v>
      </c>
      <c r="K298" s="11">
        <v>34.177999999999997</v>
      </c>
      <c r="L298" s="11">
        <v>7284355860</v>
      </c>
      <c r="M298" s="11">
        <f>VLOOKUP(A298,'[1]2023년만'!$A$2:$Q$1181,12,0)</f>
        <v>8910976800</v>
      </c>
      <c r="N298" s="11" t="b">
        <f>L298&gt;=M298</f>
        <v>0</v>
      </c>
      <c r="O298" s="11">
        <v>3.9</v>
      </c>
      <c r="P298" s="6">
        <v>277262845820</v>
      </c>
      <c r="Q298" s="7">
        <v>12.2</v>
      </c>
      <c r="R298" s="7">
        <v>0.98</v>
      </c>
      <c r="S298" s="7">
        <v>960</v>
      </c>
    </row>
    <row r="299" spans="1:19" hidden="1" x14ac:dyDescent="0.4">
      <c r="A299" s="4" t="s">
        <v>1125</v>
      </c>
      <c r="B299" s="5" t="s">
        <v>1126</v>
      </c>
      <c r="C299" s="5" t="s">
        <v>24</v>
      </c>
      <c r="D299" s="5" t="s">
        <v>19</v>
      </c>
      <c r="E299" s="9" t="s">
        <v>103</v>
      </c>
      <c r="F299" s="9">
        <v>0.66</v>
      </c>
      <c r="G299" s="5" t="s">
        <v>21</v>
      </c>
      <c r="H299" s="9">
        <v>500</v>
      </c>
      <c r="I299" s="11">
        <v>23677442</v>
      </c>
      <c r="J299" s="11">
        <v>400</v>
      </c>
      <c r="K299" s="11">
        <v>28.805</v>
      </c>
      <c r="L299" s="11">
        <v>8910976800</v>
      </c>
      <c r="M299" s="11">
        <f>VLOOKUP(A299,'[1]2023년만'!$A$2:$Q$1181,12,0)</f>
        <v>8910976800</v>
      </c>
      <c r="N299" s="11"/>
      <c r="O299" s="11">
        <v>2.8</v>
      </c>
      <c r="P299" s="6">
        <v>277262845820</v>
      </c>
      <c r="Q299" s="7">
        <v>12.2</v>
      </c>
      <c r="R299" s="7">
        <v>0.98</v>
      </c>
      <c r="S299" s="7">
        <v>960</v>
      </c>
    </row>
    <row r="300" spans="1:19" hidden="1" x14ac:dyDescent="0.4">
      <c r="A300" s="4" t="s">
        <v>1125</v>
      </c>
      <c r="B300" s="5" t="s">
        <v>1126</v>
      </c>
      <c r="C300" s="5" t="s">
        <v>18</v>
      </c>
      <c r="D300" s="5" t="s">
        <v>19</v>
      </c>
      <c r="E300" s="9" t="s">
        <v>103</v>
      </c>
      <c r="F300" s="9">
        <v>0.57999999999999996</v>
      </c>
      <c r="G300" s="5" t="s">
        <v>21</v>
      </c>
      <c r="H300" s="9">
        <v>500</v>
      </c>
      <c r="I300" s="11">
        <v>23677442</v>
      </c>
      <c r="J300" s="11">
        <v>300</v>
      </c>
      <c r="K300" s="11">
        <v>27.201000000000001</v>
      </c>
      <c r="L300" s="11">
        <v>6803232600</v>
      </c>
      <c r="M300" s="11">
        <f>VLOOKUP(A300,'[1]2023년만'!$A$2:$Q$1181,12,0)</f>
        <v>8910976800</v>
      </c>
      <c r="N300" s="11"/>
      <c r="O300" s="11">
        <v>2.1</v>
      </c>
      <c r="P300" s="6">
        <v>277262845820</v>
      </c>
      <c r="Q300" s="7">
        <v>12.2</v>
      </c>
      <c r="R300" s="7">
        <v>0.98</v>
      </c>
      <c r="S300" s="7">
        <v>960</v>
      </c>
    </row>
    <row r="301" spans="1:19" hidden="1" x14ac:dyDescent="0.4">
      <c r="A301" s="7" t="s">
        <v>1125</v>
      </c>
      <c r="B301" s="12" t="s">
        <v>1126</v>
      </c>
      <c r="C301" s="12" t="s">
        <v>2933</v>
      </c>
      <c r="D301" s="12" t="s">
        <v>19</v>
      </c>
      <c r="E301" s="12" t="s">
        <v>103</v>
      </c>
      <c r="F301" s="12">
        <v>0.36</v>
      </c>
      <c r="G301" s="12" t="s">
        <v>21</v>
      </c>
      <c r="H301" s="12">
        <v>500</v>
      </c>
      <c r="I301" s="6">
        <v>23677442</v>
      </c>
      <c r="J301" s="6">
        <v>300</v>
      </c>
      <c r="K301" s="6">
        <v>20.548999999999999</v>
      </c>
      <c r="L301" s="6">
        <v>6803232600</v>
      </c>
      <c r="M301" s="11">
        <f>VLOOKUP(A301,'[1]2023년만'!$A$2:$Q$1181,12,0)</f>
        <v>8910976800</v>
      </c>
      <c r="N301" s="11"/>
      <c r="O301" s="6">
        <v>1.2</v>
      </c>
      <c r="P301" s="6">
        <v>277262845820</v>
      </c>
      <c r="Q301" s="7">
        <v>12.2</v>
      </c>
      <c r="R301" s="7">
        <v>0.98</v>
      </c>
      <c r="S301" s="7">
        <v>960</v>
      </c>
    </row>
    <row r="302" spans="1:19" hidden="1" x14ac:dyDescent="0.4">
      <c r="A302" s="4" t="s">
        <v>765</v>
      </c>
      <c r="B302" s="5" t="s">
        <v>766</v>
      </c>
      <c r="C302" s="5" t="s">
        <v>24</v>
      </c>
      <c r="D302" s="5" t="s">
        <v>19</v>
      </c>
      <c r="E302" s="9" t="s">
        <v>43</v>
      </c>
      <c r="F302" s="9">
        <v>2.37</v>
      </c>
      <c r="G302" s="5" t="s">
        <v>21</v>
      </c>
      <c r="H302" s="10">
        <v>1000</v>
      </c>
      <c r="I302" s="11">
        <v>16176380</v>
      </c>
      <c r="J302" s="11">
        <v>900</v>
      </c>
      <c r="K302" s="11">
        <v>9.2390000000000008</v>
      </c>
      <c r="L302" s="11">
        <v>12028989600</v>
      </c>
      <c r="M302" s="11">
        <f>VLOOKUP(A302,'[1]2023년만'!$A$2:$Q$1181,12,0)</f>
        <v>12028989600</v>
      </c>
      <c r="N302" s="11"/>
      <c r="O302" s="11">
        <v>3.8</v>
      </c>
      <c r="P302" s="6">
        <v>331018473000</v>
      </c>
      <c r="Q302" s="7">
        <v>9.16</v>
      </c>
      <c r="R302" s="7">
        <v>0.25</v>
      </c>
      <c r="S302" s="7">
        <v>2548</v>
      </c>
    </row>
    <row r="303" spans="1:19" hidden="1" x14ac:dyDescent="0.4">
      <c r="A303" s="4" t="s">
        <v>765</v>
      </c>
      <c r="B303" s="5" t="s">
        <v>766</v>
      </c>
      <c r="C303" s="5" t="s">
        <v>18</v>
      </c>
      <c r="D303" s="5" t="s">
        <v>19</v>
      </c>
      <c r="E303" s="9" t="s">
        <v>43</v>
      </c>
      <c r="F303" s="9">
        <v>4.05</v>
      </c>
      <c r="G303" s="5" t="s">
        <v>21</v>
      </c>
      <c r="H303" s="10">
        <v>1000</v>
      </c>
      <c r="I303" s="11">
        <v>16176380</v>
      </c>
      <c r="J303" s="11">
        <v>600</v>
      </c>
      <c r="K303" s="11">
        <v>6.7080000000000002</v>
      </c>
      <c r="L303" s="11">
        <v>8312739000</v>
      </c>
      <c r="M303" s="11">
        <f>VLOOKUP(A303,'[1]2023년만'!$A$2:$Q$1181,12,0)</f>
        <v>12028989600</v>
      </c>
      <c r="N303" s="11"/>
      <c r="O303" s="11">
        <v>3.8</v>
      </c>
      <c r="P303" s="6">
        <v>331018473000</v>
      </c>
      <c r="Q303" s="7">
        <v>9.16</v>
      </c>
      <c r="R303" s="7">
        <v>0.25</v>
      </c>
      <c r="S303" s="7">
        <v>2548</v>
      </c>
    </row>
    <row r="304" spans="1:19" hidden="1" x14ac:dyDescent="0.4">
      <c r="A304" s="7" t="s">
        <v>765</v>
      </c>
      <c r="B304" s="12" t="s">
        <v>766</v>
      </c>
      <c r="C304" s="12" t="s">
        <v>2933</v>
      </c>
      <c r="D304" s="12" t="s">
        <v>19</v>
      </c>
      <c r="E304" s="12" t="s">
        <v>43</v>
      </c>
      <c r="F304" s="12">
        <v>2.09</v>
      </c>
      <c r="G304" s="12" t="s">
        <v>21</v>
      </c>
      <c r="H304" s="12">
        <v>1000</v>
      </c>
      <c r="I304" s="6">
        <v>18476380</v>
      </c>
      <c r="J304" s="6">
        <v>400</v>
      </c>
      <c r="K304" s="6">
        <v>3.1070000000000002</v>
      </c>
      <c r="L304" s="6">
        <v>5541826000</v>
      </c>
      <c r="M304" s="11">
        <f>VLOOKUP(A304,'[1]2023년만'!$A$2:$Q$1181,12,0)</f>
        <v>12028989600</v>
      </c>
      <c r="N304" s="11"/>
      <c r="O304" s="6">
        <v>2.7</v>
      </c>
      <c r="P304" s="6">
        <v>331018473000</v>
      </c>
      <c r="Q304" s="7">
        <v>9.16</v>
      </c>
      <c r="R304" s="7">
        <v>0.25</v>
      </c>
      <c r="S304" s="7">
        <v>2548</v>
      </c>
    </row>
    <row r="305" spans="1:19" x14ac:dyDescent="0.4">
      <c r="A305" s="4" t="s">
        <v>853</v>
      </c>
      <c r="B305" s="5" t="s">
        <v>854</v>
      </c>
      <c r="C305" s="5" t="s">
        <v>30</v>
      </c>
      <c r="D305" s="5" t="s">
        <v>19</v>
      </c>
      <c r="E305" s="9" t="s">
        <v>20</v>
      </c>
      <c r="F305" s="9">
        <v>1.55</v>
      </c>
      <c r="G305" s="5" t="s">
        <v>21</v>
      </c>
      <c r="H305" s="9">
        <v>100</v>
      </c>
      <c r="I305" s="11">
        <v>96614259</v>
      </c>
      <c r="J305" s="11">
        <v>720</v>
      </c>
      <c r="K305" s="11">
        <v>44.75</v>
      </c>
      <c r="L305" s="11">
        <v>68294161440</v>
      </c>
      <c r="M305" s="11">
        <f>VLOOKUP(A305,'[1]2023년만'!$A$2:$Q$1181,12,0)</f>
        <v>40521474840</v>
      </c>
      <c r="N305" s="11" t="b">
        <f>L305&gt;=M305</f>
        <v>1</v>
      </c>
      <c r="O305" s="11">
        <v>0.7</v>
      </c>
      <c r="P305" s="6">
        <v>8864034600000</v>
      </c>
      <c r="Q305" s="7">
        <v>58.53</v>
      </c>
      <c r="R305" s="7">
        <v>16.32</v>
      </c>
      <c r="S305" s="7">
        <v>1589</v>
      </c>
    </row>
    <row r="306" spans="1:19" hidden="1" x14ac:dyDescent="0.4">
      <c r="A306" s="4" t="s">
        <v>1071</v>
      </c>
      <c r="B306" s="5" t="s">
        <v>1072</v>
      </c>
      <c r="C306" s="5" t="s">
        <v>18</v>
      </c>
      <c r="D306" s="5" t="s">
        <v>19</v>
      </c>
      <c r="E306" s="9" t="s">
        <v>833</v>
      </c>
      <c r="F306" s="9">
        <v>1.57</v>
      </c>
      <c r="G306" s="5" t="s">
        <v>21</v>
      </c>
      <c r="H306" s="9">
        <v>500</v>
      </c>
      <c r="I306" s="11">
        <v>132429720</v>
      </c>
      <c r="J306" s="11">
        <v>20</v>
      </c>
      <c r="K306" s="11">
        <v>35.884</v>
      </c>
      <c r="L306" s="11">
        <v>2648594400</v>
      </c>
      <c r="M306" s="11">
        <f>VLOOKUP(A306,'[1]2023년만'!$A$2:$Q$1181,12,0)</f>
        <v>2648594400</v>
      </c>
      <c r="N306" s="11"/>
      <c r="O306" s="11">
        <v>2.2200000000000002</v>
      </c>
      <c r="P306" s="6">
        <v>97865563080</v>
      </c>
      <c r="Q306" s="7">
        <v>12.11</v>
      </c>
      <c r="R306" s="7">
        <v>0.45</v>
      </c>
      <c r="S306" s="7">
        <v>61</v>
      </c>
    </row>
    <row r="307" spans="1:19" hidden="1" x14ac:dyDescent="0.4">
      <c r="A307" s="4" t="s">
        <v>1071</v>
      </c>
      <c r="B307" s="5" t="s">
        <v>1072</v>
      </c>
      <c r="C307" s="5" t="s">
        <v>30</v>
      </c>
      <c r="D307" s="5" t="s">
        <v>19</v>
      </c>
      <c r="E307" s="9" t="s">
        <v>46</v>
      </c>
      <c r="F307" s="9">
        <v>0.7</v>
      </c>
      <c r="G307" s="5" t="s">
        <v>21</v>
      </c>
      <c r="H307" s="9">
        <v>500</v>
      </c>
      <c r="I307" s="11">
        <v>132429720</v>
      </c>
      <c r="J307" s="11">
        <v>20</v>
      </c>
      <c r="K307" s="11">
        <v>32.642000000000003</v>
      </c>
      <c r="L307" s="11">
        <v>2648594400</v>
      </c>
      <c r="M307" s="11">
        <f>VLOOKUP(A307,'[1]2023년만'!$A$2:$Q$1181,12,0)</f>
        <v>2648594400</v>
      </c>
      <c r="N307" s="11" t="b">
        <f>L307&gt;=M307</f>
        <v>1</v>
      </c>
      <c r="O307" s="11">
        <v>2.2999999999999998</v>
      </c>
      <c r="P307" s="6">
        <v>97865563080</v>
      </c>
      <c r="Q307" s="7">
        <v>12.11</v>
      </c>
      <c r="R307" s="7">
        <v>0.45</v>
      </c>
      <c r="S307" s="7">
        <v>61</v>
      </c>
    </row>
    <row r="308" spans="1:19" hidden="1" x14ac:dyDescent="0.4">
      <c r="A308" s="4" t="s">
        <v>1071</v>
      </c>
      <c r="B308" s="5" t="s">
        <v>1072</v>
      </c>
      <c r="C308" s="5" t="s">
        <v>24</v>
      </c>
      <c r="D308" s="5" t="s">
        <v>19</v>
      </c>
      <c r="E308" s="9" t="s">
        <v>833</v>
      </c>
      <c r="F308" s="9">
        <v>0.56999999999999995</v>
      </c>
      <c r="G308" s="5" t="s">
        <v>21</v>
      </c>
      <c r="H308" s="9">
        <v>500</v>
      </c>
      <c r="I308" s="11">
        <v>132429720</v>
      </c>
      <c r="J308" s="11">
        <v>20</v>
      </c>
      <c r="K308" s="11">
        <v>31.347999999999999</v>
      </c>
      <c r="L308" s="11">
        <v>2648594400</v>
      </c>
      <c r="M308" s="11">
        <f>VLOOKUP(A308,'[1]2023년만'!$A$2:$Q$1181,12,0)</f>
        <v>2648594400</v>
      </c>
      <c r="N308" s="11"/>
      <c r="O308" s="11">
        <v>1.75</v>
      </c>
      <c r="P308" s="6">
        <v>97865563080</v>
      </c>
      <c r="Q308" s="7">
        <v>12.11</v>
      </c>
      <c r="R308" s="7">
        <v>0.45</v>
      </c>
      <c r="S308" s="7">
        <v>61</v>
      </c>
    </row>
    <row r="309" spans="1:19" hidden="1" x14ac:dyDescent="0.4">
      <c r="A309" s="7" t="s">
        <v>1071</v>
      </c>
      <c r="B309" s="12" t="s">
        <v>1072</v>
      </c>
      <c r="C309" s="12" t="s">
        <v>2933</v>
      </c>
      <c r="D309" s="12" t="s">
        <v>19</v>
      </c>
      <c r="E309" s="12" t="s">
        <v>833</v>
      </c>
      <c r="F309" s="12">
        <v>0.89</v>
      </c>
      <c r="G309" s="12" t="s">
        <v>21</v>
      </c>
      <c r="H309" s="12">
        <v>500</v>
      </c>
      <c r="I309" s="6">
        <v>132429720</v>
      </c>
      <c r="J309" s="6">
        <v>20</v>
      </c>
      <c r="K309" s="6">
        <v>28.808</v>
      </c>
      <c r="L309" s="6">
        <v>2648594400</v>
      </c>
      <c r="M309" s="11">
        <f>VLOOKUP(A309,'[1]2023년만'!$A$2:$Q$1181,12,0)</f>
        <v>2648594400</v>
      </c>
      <c r="N309" s="11"/>
      <c r="O309" s="6">
        <v>1.51</v>
      </c>
      <c r="P309" s="6">
        <v>97865563080</v>
      </c>
      <c r="Q309" s="7">
        <v>12.11</v>
      </c>
      <c r="R309" s="7">
        <v>0.45</v>
      </c>
      <c r="S309" s="7">
        <v>61</v>
      </c>
    </row>
    <row r="310" spans="1:19" hidden="1" x14ac:dyDescent="0.4">
      <c r="A310" s="4" t="s">
        <v>865</v>
      </c>
      <c r="B310" s="5" t="s">
        <v>866</v>
      </c>
      <c r="C310" s="5" t="s">
        <v>18</v>
      </c>
      <c r="D310" s="5" t="s">
        <v>19</v>
      </c>
      <c r="E310" s="9" t="s">
        <v>49</v>
      </c>
      <c r="F310" s="9">
        <v>2.41</v>
      </c>
      <c r="G310" s="5" t="s">
        <v>21</v>
      </c>
      <c r="H310" s="10">
        <v>5000</v>
      </c>
      <c r="I310" s="11">
        <v>4840000</v>
      </c>
      <c r="J310" s="11">
        <v>2750</v>
      </c>
      <c r="K310" s="11">
        <v>44.225999999999999</v>
      </c>
      <c r="L310" s="11">
        <v>13076857750</v>
      </c>
      <c r="M310" s="11">
        <f>VLOOKUP(A310,'[1]2023년만'!$A$2:$Q$1181,12,0)</f>
        <v>14265663000</v>
      </c>
      <c r="N310" s="11"/>
      <c r="O310" s="11">
        <v>5.4</v>
      </c>
      <c r="P310" s="6">
        <v>243452000000</v>
      </c>
      <c r="Q310" s="7">
        <v>3.72</v>
      </c>
      <c r="R310" s="7">
        <v>0.35</v>
      </c>
      <c r="S310" s="7">
        <v>13504</v>
      </c>
    </row>
    <row r="311" spans="1:19" hidden="1" x14ac:dyDescent="0.4">
      <c r="A311" s="4" t="s">
        <v>865</v>
      </c>
      <c r="B311" s="5" t="s">
        <v>866</v>
      </c>
      <c r="C311" s="5" t="s">
        <v>30</v>
      </c>
      <c r="D311" s="5" t="s">
        <v>19</v>
      </c>
      <c r="E311" s="9" t="s">
        <v>49</v>
      </c>
      <c r="F311" s="9">
        <v>1.64</v>
      </c>
      <c r="G311" s="5" t="s">
        <v>21</v>
      </c>
      <c r="H311" s="10">
        <v>5000</v>
      </c>
      <c r="I311" s="11">
        <v>4840000</v>
      </c>
      <c r="J311" s="11">
        <v>3250</v>
      </c>
      <c r="K311" s="11">
        <v>24.198</v>
      </c>
      <c r="L311" s="11">
        <v>15454468250</v>
      </c>
      <c r="M311" s="11">
        <f>VLOOKUP(A311,'[1]2023년만'!$A$2:$Q$1181,12,0)</f>
        <v>14265663000</v>
      </c>
      <c r="N311" s="11" t="b">
        <f>L311&gt;=M311</f>
        <v>1</v>
      </c>
      <c r="O311" s="11">
        <v>7.2</v>
      </c>
      <c r="P311" s="6">
        <v>243452000000</v>
      </c>
      <c r="Q311" s="7">
        <v>3.72</v>
      </c>
      <c r="R311" s="7">
        <v>0.35</v>
      </c>
      <c r="S311" s="7">
        <v>13504</v>
      </c>
    </row>
    <row r="312" spans="1:19" hidden="1" x14ac:dyDescent="0.4">
      <c r="A312" s="4" t="s">
        <v>865</v>
      </c>
      <c r="B312" s="5" t="s">
        <v>866</v>
      </c>
      <c r="C312" s="5" t="s">
        <v>24</v>
      </c>
      <c r="D312" s="5" t="s">
        <v>19</v>
      </c>
      <c r="E312" s="9" t="s">
        <v>49</v>
      </c>
      <c r="F312" s="9">
        <v>2.11</v>
      </c>
      <c r="G312" s="5" t="s">
        <v>21</v>
      </c>
      <c r="H312" s="10">
        <v>5000</v>
      </c>
      <c r="I312" s="11">
        <v>4840000</v>
      </c>
      <c r="J312" s="11">
        <v>3000</v>
      </c>
      <c r="K312" s="11">
        <v>21.687999999999999</v>
      </c>
      <c r="L312" s="11">
        <v>14265663000</v>
      </c>
      <c r="M312" s="11">
        <f>VLOOKUP(A312,'[1]2023년만'!$A$2:$Q$1181,12,0)</f>
        <v>14265663000</v>
      </c>
      <c r="N312" s="11"/>
      <c r="O312" s="11">
        <v>6.7</v>
      </c>
      <c r="P312" s="6">
        <v>243452000000</v>
      </c>
      <c r="Q312" s="7">
        <v>3.72</v>
      </c>
      <c r="R312" s="7">
        <v>0.35</v>
      </c>
      <c r="S312" s="7">
        <v>13504</v>
      </c>
    </row>
    <row r="313" spans="1:19" hidden="1" x14ac:dyDescent="0.4">
      <c r="A313" s="7" t="s">
        <v>865</v>
      </c>
      <c r="B313" s="12" t="s">
        <v>866</v>
      </c>
      <c r="C313" s="12" t="s">
        <v>2933</v>
      </c>
      <c r="D313" s="12" t="s">
        <v>19</v>
      </c>
      <c r="E313" s="12" t="s">
        <v>49</v>
      </c>
      <c r="F313" s="12">
        <v>1.1000000000000001</v>
      </c>
      <c r="G313" s="12" t="s">
        <v>21</v>
      </c>
      <c r="H313" s="12">
        <v>5000</v>
      </c>
      <c r="I313" s="6">
        <v>4840000</v>
      </c>
      <c r="J313" s="6">
        <v>2750</v>
      </c>
      <c r="K313" s="6">
        <v>26.553000000000001</v>
      </c>
      <c r="L313" s="6">
        <v>13076857750</v>
      </c>
      <c r="M313" s="11">
        <f>VLOOKUP(A313,'[1]2023년만'!$A$2:$Q$1181,12,0)</f>
        <v>14265663000</v>
      </c>
      <c r="N313" s="11"/>
      <c r="O313" s="6">
        <v>5</v>
      </c>
      <c r="P313" s="6">
        <v>243452000000</v>
      </c>
      <c r="Q313" s="7">
        <v>3.72</v>
      </c>
      <c r="R313" s="7">
        <v>0.35</v>
      </c>
      <c r="S313" s="7">
        <v>13504</v>
      </c>
    </row>
    <row r="314" spans="1:19" hidden="1" x14ac:dyDescent="0.4">
      <c r="A314" s="4" t="s">
        <v>1226</v>
      </c>
      <c r="B314" s="5" t="s">
        <v>1227</v>
      </c>
      <c r="C314" s="5" t="s">
        <v>18</v>
      </c>
      <c r="D314" s="5" t="s">
        <v>19</v>
      </c>
      <c r="E314" s="9" t="s">
        <v>49</v>
      </c>
      <c r="F314" s="9">
        <v>2.41</v>
      </c>
      <c r="G314" s="5" t="s">
        <v>21</v>
      </c>
      <c r="H314" s="10">
        <v>5000</v>
      </c>
      <c r="I314" s="11">
        <v>4224646</v>
      </c>
      <c r="J314" s="11">
        <v>3000</v>
      </c>
      <c r="K314" s="11">
        <v>31.44</v>
      </c>
      <c r="L314" s="11">
        <v>11793627000</v>
      </c>
      <c r="M314" s="11">
        <f>VLOOKUP(A314,'[1]2023년만'!$A$2:$Q$1181,12,0)</f>
        <v>13759231500</v>
      </c>
      <c r="N314" s="11"/>
      <c r="O314" s="11">
        <v>5.4</v>
      </c>
      <c r="P314" s="6">
        <v>283051282000</v>
      </c>
      <c r="Q314" s="7">
        <v>3.39</v>
      </c>
      <c r="R314" s="7">
        <v>0.26</v>
      </c>
      <c r="S314" s="7">
        <v>19783</v>
      </c>
    </row>
    <row r="315" spans="1:19" hidden="1" x14ac:dyDescent="0.4">
      <c r="A315" s="4" t="s">
        <v>1226</v>
      </c>
      <c r="B315" s="5" t="s">
        <v>1227</v>
      </c>
      <c r="C315" s="5" t="s">
        <v>30</v>
      </c>
      <c r="D315" s="5" t="s">
        <v>19</v>
      </c>
      <c r="E315" s="9" t="s">
        <v>49</v>
      </c>
      <c r="F315" s="9">
        <v>1.64</v>
      </c>
      <c r="G315" s="5" t="s">
        <v>21</v>
      </c>
      <c r="H315" s="10">
        <v>5000</v>
      </c>
      <c r="I315" s="11">
        <v>4224646</v>
      </c>
      <c r="J315" s="11">
        <v>4250</v>
      </c>
      <c r="K315" s="11">
        <v>14.066000000000001</v>
      </c>
      <c r="L315" s="11">
        <v>16707638250</v>
      </c>
      <c r="M315" s="11">
        <f>VLOOKUP(A315,'[1]2023년만'!$A$2:$Q$1181,12,0)</f>
        <v>13759231500</v>
      </c>
      <c r="N315" s="11" t="b">
        <f>L315&gt;=M315</f>
        <v>1</v>
      </c>
      <c r="O315" s="11">
        <v>7.9</v>
      </c>
      <c r="P315" s="6">
        <v>283051282000</v>
      </c>
      <c r="Q315" s="7">
        <v>3.39</v>
      </c>
      <c r="R315" s="7">
        <v>0.26</v>
      </c>
      <c r="S315" s="7">
        <v>19783</v>
      </c>
    </row>
    <row r="316" spans="1:19" hidden="1" x14ac:dyDescent="0.4">
      <c r="A316" s="4" t="s">
        <v>1226</v>
      </c>
      <c r="B316" s="5" t="s">
        <v>1227</v>
      </c>
      <c r="C316" s="5" t="s">
        <v>24</v>
      </c>
      <c r="D316" s="5" t="s">
        <v>19</v>
      </c>
      <c r="E316" s="9" t="s">
        <v>49</v>
      </c>
      <c r="F316" s="9">
        <v>2.11</v>
      </c>
      <c r="G316" s="5" t="s">
        <v>21</v>
      </c>
      <c r="H316" s="10">
        <v>5000</v>
      </c>
      <c r="I316" s="11">
        <v>4224646</v>
      </c>
      <c r="J316" s="11">
        <v>3500</v>
      </c>
      <c r="K316" s="11">
        <v>10.013999999999999</v>
      </c>
      <c r="L316" s="11">
        <v>13759231500</v>
      </c>
      <c r="M316" s="11">
        <f>VLOOKUP(A316,'[1]2023년만'!$A$2:$Q$1181,12,0)</f>
        <v>13759231500</v>
      </c>
      <c r="N316" s="11"/>
      <c r="O316" s="11">
        <v>6.7</v>
      </c>
      <c r="P316" s="6">
        <v>283051282000</v>
      </c>
      <c r="Q316" s="7">
        <v>3.39</v>
      </c>
      <c r="R316" s="7">
        <v>0.26</v>
      </c>
      <c r="S316" s="7">
        <v>19783</v>
      </c>
    </row>
    <row r="317" spans="1:19" hidden="1" x14ac:dyDescent="0.4">
      <c r="A317" s="7" t="s">
        <v>1226</v>
      </c>
      <c r="B317" s="12" t="s">
        <v>1227</v>
      </c>
      <c r="C317" s="12" t="s">
        <v>2933</v>
      </c>
      <c r="D317" s="12" t="s">
        <v>19</v>
      </c>
      <c r="E317" s="12" t="s">
        <v>49</v>
      </c>
      <c r="F317" s="12">
        <v>1.1000000000000001</v>
      </c>
      <c r="G317" s="12" t="s">
        <v>21</v>
      </c>
      <c r="H317" s="12">
        <v>5000</v>
      </c>
      <c r="I317" s="6">
        <v>4224646</v>
      </c>
      <c r="J317" s="6">
        <v>3000</v>
      </c>
      <c r="K317" s="6">
        <v>14.326000000000001</v>
      </c>
      <c r="L317" s="6">
        <v>11793627000</v>
      </c>
      <c r="M317" s="11">
        <f>VLOOKUP(A317,'[1]2023년만'!$A$2:$Q$1181,12,0)</f>
        <v>13759231500</v>
      </c>
      <c r="N317" s="11"/>
      <c r="O317" s="6">
        <v>4.5999999999999996</v>
      </c>
      <c r="P317" s="6">
        <v>283051282000</v>
      </c>
      <c r="Q317" s="7">
        <v>3.39</v>
      </c>
      <c r="R317" s="7">
        <v>0.26</v>
      </c>
      <c r="S317" s="7">
        <v>19783</v>
      </c>
    </row>
    <row r="318" spans="1:19" hidden="1" x14ac:dyDescent="0.4">
      <c r="A318" s="4" t="s">
        <v>818</v>
      </c>
      <c r="B318" s="5" t="s">
        <v>819</v>
      </c>
      <c r="C318" s="5" t="s">
        <v>24</v>
      </c>
      <c r="D318" s="5" t="s">
        <v>19</v>
      </c>
      <c r="E318" s="9" t="s">
        <v>773</v>
      </c>
      <c r="F318" s="9">
        <v>2.66</v>
      </c>
      <c r="G318" s="5" t="s">
        <v>21</v>
      </c>
      <c r="H318" s="9">
        <v>500</v>
      </c>
      <c r="I318" s="11">
        <v>23085880</v>
      </c>
      <c r="J318" s="11">
        <v>350</v>
      </c>
      <c r="K318" s="11">
        <v>46.369</v>
      </c>
      <c r="L318" s="11">
        <v>7902133750</v>
      </c>
      <c r="M318" s="11">
        <f>VLOOKUP(A318,'[1]2023년만'!$A$2:$Q$1181,12,0)</f>
        <v>7902133750</v>
      </c>
      <c r="N318" s="11"/>
      <c r="O318" s="11">
        <v>3.7</v>
      </c>
      <c r="P318" s="6">
        <v>220239295200</v>
      </c>
      <c r="Q318" s="7">
        <v>3.75</v>
      </c>
      <c r="R318" s="7">
        <v>0.41</v>
      </c>
      <c r="S318" s="7">
        <v>2543</v>
      </c>
    </row>
    <row r="319" spans="1:19" hidden="1" x14ac:dyDescent="0.4">
      <c r="A319" s="4" t="s">
        <v>818</v>
      </c>
      <c r="B319" s="5" t="s">
        <v>819</v>
      </c>
      <c r="C319" s="5" t="s">
        <v>18</v>
      </c>
      <c r="D319" s="5" t="s">
        <v>19</v>
      </c>
      <c r="E319" s="9" t="s">
        <v>773</v>
      </c>
      <c r="F319" s="9">
        <v>1.35</v>
      </c>
      <c r="G319" s="5" t="s">
        <v>21</v>
      </c>
      <c r="H319" s="9">
        <v>500</v>
      </c>
      <c r="I319" s="11">
        <v>23085880</v>
      </c>
      <c r="J319" s="11">
        <v>350</v>
      </c>
      <c r="K319" s="11">
        <v>17.378</v>
      </c>
      <c r="L319" s="11">
        <v>7902133750</v>
      </c>
      <c r="M319" s="11">
        <f>VLOOKUP(A319,'[1]2023년만'!$A$2:$Q$1181,12,0)</f>
        <v>7902133750</v>
      </c>
      <c r="N319" s="11"/>
      <c r="O319" s="11">
        <v>3.69</v>
      </c>
      <c r="P319" s="6">
        <v>220239295200</v>
      </c>
      <c r="Q319" s="7">
        <v>3.75</v>
      </c>
      <c r="R319" s="7">
        <v>0.41</v>
      </c>
      <c r="S319" s="7">
        <v>2543</v>
      </c>
    </row>
    <row r="320" spans="1:19" hidden="1" x14ac:dyDescent="0.4">
      <c r="A320" s="4" t="s">
        <v>818</v>
      </c>
      <c r="B320" s="5" t="s">
        <v>819</v>
      </c>
      <c r="C320" s="5" t="s">
        <v>30</v>
      </c>
      <c r="D320" s="5" t="s">
        <v>19</v>
      </c>
      <c r="E320" s="9" t="s">
        <v>773</v>
      </c>
      <c r="F320" s="9">
        <v>2.5299999999999998</v>
      </c>
      <c r="G320" s="5" t="s">
        <v>21</v>
      </c>
      <c r="H320" s="9">
        <v>500</v>
      </c>
      <c r="I320" s="11">
        <v>23085880</v>
      </c>
      <c r="J320" s="11">
        <v>400</v>
      </c>
      <c r="K320" s="11">
        <v>15.73</v>
      </c>
      <c r="L320" s="11">
        <v>9031010000</v>
      </c>
      <c r="M320" s="11">
        <f>VLOOKUP(A320,'[1]2023년만'!$A$2:$Q$1181,12,0)</f>
        <v>7902133750</v>
      </c>
      <c r="N320" s="11" t="b">
        <f>L320&gt;=M320</f>
        <v>1</v>
      </c>
      <c r="O320" s="11">
        <v>4.53</v>
      </c>
      <c r="P320" s="6">
        <v>220239295200</v>
      </c>
      <c r="Q320" s="7">
        <v>3.75</v>
      </c>
      <c r="R320" s="7">
        <v>0.41</v>
      </c>
      <c r="S320" s="7">
        <v>2543</v>
      </c>
    </row>
    <row r="321" spans="1:19" hidden="1" x14ac:dyDescent="0.4">
      <c r="A321" s="7" t="s">
        <v>818</v>
      </c>
      <c r="B321" s="12" t="s">
        <v>819</v>
      </c>
      <c r="C321" s="12" t="s">
        <v>2933</v>
      </c>
      <c r="D321" s="12" t="s">
        <v>19</v>
      </c>
      <c r="E321" s="12" t="s">
        <v>773</v>
      </c>
      <c r="F321" s="12">
        <v>0.4</v>
      </c>
      <c r="G321" s="12" t="s">
        <v>21</v>
      </c>
      <c r="H321" s="12">
        <v>500</v>
      </c>
      <c r="I321" s="6">
        <v>23185880</v>
      </c>
      <c r="J321" s="6">
        <v>350</v>
      </c>
      <c r="K321" s="6">
        <v>14.019</v>
      </c>
      <c r="L321" s="6">
        <v>7860694100</v>
      </c>
      <c r="M321" s="11">
        <f>VLOOKUP(A321,'[1]2023년만'!$A$2:$Q$1181,12,0)</f>
        <v>7902133750</v>
      </c>
      <c r="N321" s="11"/>
      <c r="O321" s="6">
        <v>2.96</v>
      </c>
      <c r="P321" s="6">
        <v>220239295200</v>
      </c>
      <c r="Q321" s="7">
        <v>3.75</v>
      </c>
      <c r="R321" s="7">
        <v>0.41</v>
      </c>
      <c r="S321" s="7">
        <v>2543</v>
      </c>
    </row>
    <row r="322" spans="1:19" hidden="1" x14ac:dyDescent="0.4">
      <c r="A322" s="4" t="s">
        <v>687</v>
      </c>
      <c r="B322" s="5" t="s">
        <v>688</v>
      </c>
      <c r="C322" s="5" t="s">
        <v>18</v>
      </c>
      <c r="D322" s="5" t="s">
        <v>19</v>
      </c>
      <c r="E322" s="9" t="s">
        <v>34</v>
      </c>
      <c r="F322" s="9">
        <v>0.78</v>
      </c>
      <c r="G322" s="5" t="s">
        <v>21</v>
      </c>
      <c r="H322" s="9">
        <v>500</v>
      </c>
      <c r="I322" s="11">
        <v>42685000</v>
      </c>
      <c r="J322" s="11">
        <v>120</v>
      </c>
      <c r="K322" s="11">
        <v>25.149000000000001</v>
      </c>
      <c r="L322" s="11">
        <v>4552647480</v>
      </c>
      <c r="M322" s="11" t="e">
        <f>VLOOKUP(A322,'[1]2023년만'!$A$2:$Q$1181,12,0)</f>
        <v>#N/A</v>
      </c>
      <c r="N322" s="11"/>
      <c r="O322" s="11">
        <v>5.0999999999999996</v>
      </c>
      <c r="P322" s="6">
        <v>119518000000</v>
      </c>
      <c r="Q322" s="7">
        <v>20.14</v>
      </c>
      <c r="R322" s="7">
        <v>0.55000000000000004</v>
      </c>
      <c r="S322" s="7">
        <v>139</v>
      </c>
    </row>
    <row r="323" spans="1:19" hidden="1" x14ac:dyDescent="0.4">
      <c r="A323" s="7" t="s">
        <v>687</v>
      </c>
      <c r="B323" s="12" t="s">
        <v>688</v>
      </c>
      <c r="C323" s="12" t="s">
        <v>2933</v>
      </c>
      <c r="D323" s="12" t="s">
        <v>19</v>
      </c>
      <c r="E323" s="12" t="s">
        <v>34</v>
      </c>
      <c r="F323" s="12">
        <v>0.43</v>
      </c>
      <c r="G323" s="12" t="s">
        <v>21</v>
      </c>
      <c r="H323" s="12">
        <v>500</v>
      </c>
      <c r="I323" s="6">
        <v>42685000</v>
      </c>
      <c r="J323" s="6">
        <v>100</v>
      </c>
      <c r="K323" s="6">
        <v>21.088999999999999</v>
      </c>
      <c r="L323" s="6">
        <v>4014094400</v>
      </c>
      <c r="M323" s="11" t="e">
        <f>VLOOKUP(A323,'[1]2023년만'!$A$2:$Q$1181,12,0)</f>
        <v>#N/A</v>
      </c>
      <c r="N323" s="11"/>
      <c r="O323" s="6">
        <v>3.9</v>
      </c>
      <c r="P323" s="6">
        <v>119518000000</v>
      </c>
      <c r="Q323" s="7">
        <v>20.14</v>
      </c>
      <c r="R323" s="7">
        <v>0.55000000000000004</v>
      </c>
      <c r="S323" s="7">
        <v>139</v>
      </c>
    </row>
    <row r="324" spans="1:19" hidden="1" x14ac:dyDescent="0.4">
      <c r="A324" s="4" t="s">
        <v>687</v>
      </c>
      <c r="B324" s="5" t="s">
        <v>688</v>
      </c>
      <c r="C324" s="5" t="s">
        <v>30</v>
      </c>
      <c r="D324" s="5" t="s">
        <v>19</v>
      </c>
      <c r="E324" s="9" t="s">
        <v>52</v>
      </c>
      <c r="F324" s="9">
        <v>0.68</v>
      </c>
      <c r="G324" s="5" t="s">
        <v>21</v>
      </c>
      <c r="H324" s="9">
        <v>500</v>
      </c>
      <c r="I324" s="11">
        <v>42685000</v>
      </c>
      <c r="J324" s="11">
        <v>100</v>
      </c>
      <c r="K324" s="11">
        <v>55.677999999999997</v>
      </c>
      <c r="L324" s="11">
        <v>3793872900</v>
      </c>
      <c r="M324" s="11" t="e">
        <f>VLOOKUP(A324,'[1]2023년만'!$A$2:$Q$1181,12,0)</f>
        <v>#N/A</v>
      </c>
      <c r="N324" s="11" t="e">
        <f>L324&gt;=M324</f>
        <v>#N/A</v>
      </c>
      <c r="O324" s="11">
        <v>2.7</v>
      </c>
      <c r="P324" s="6">
        <v>119518000000</v>
      </c>
      <c r="Q324" s="7">
        <v>20.14</v>
      </c>
      <c r="R324" s="7">
        <v>0.55000000000000004</v>
      </c>
      <c r="S324" s="7">
        <v>139</v>
      </c>
    </row>
    <row r="325" spans="1:19" hidden="1" x14ac:dyDescent="0.4">
      <c r="A325" s="4" t="s">
        <v>1246</v>
      </c>
      <c r="B325" s="5" t="s">
        <v>1247</v>
      </c>
      <c r="C325" s="5" t="s">
        <v>30</v>
      </c>
      <c r="D325" s="5" t="s">
        <v>19</v>
      </c>
      <c r="E325" s="9" t="s">
        <v>52</v>
      </c>
      <c r="F325" s="9">
        <v>0.68</v>
      </c>
      <c r="G325" s="5" t="s">
        <v>21</v>
      </c>
      <c r="H325" s="9">
        <v>500</v>
      </c>
      <c r="I325" s="11">
        <v>34802000</v>
      </c>
      <c r="J325" s="11">
        <v>120</v>
      </c>
      <c r="K325" s="11">
        <v>30.975999999999999</v>
      </c>
      <c r="L325" s="11">
        <v>3674373840</v>
      </c>
      <c r="M325" s="11">
        <f>VLOOKUP(A325,'[1]2023년만'!$A$2:$Q$1181,12,0)</f>
        <v>3674373840</v>
      </c>
      <c r="N325" s="11" t="b">
        <f>L325&gt;=M325</f>
        <v>1</v>
      </c>
      <c r="O325" s="11">
        <v>4.4000000000000004</v>
      </c>
      <c r="P325" s="6">
        <v>100751790000</v>
      </c>
      <c r="Q325" s="7">
        <v>7.48</v>
      </c>
      <c r="R325" s="7">
        <v>0.43</v>
      </c>
      <c r="S325" s="7">
        <v>387</v>
      </c>
    </row>
    <row r="326" spans="1:19" hidden="1" x14ac:dyDescent="0.4">
      <c r="A326" s="4" t="s">
        <v>1246</v>
      </c>
      <c r="B326" s="5" t="s">
        <v>1247</v>
      </c>
      <c r="C326" s="5" t="s">
        <v>24</v>
      </c>
      <c r="D326" s="5" t="s">
        <v>19</v>
      </c>
      <c r="E326" s="9" t="s">
        <v>34</v>
      </c>
      <c r="F326" s="9">
        <v>0.87</v>
      </c>
      <c r="G326" s="5" t="s">
        <v>21</v>
      </c>
      <c r="H326" s="9">
        <v>500</v>
      </c>
      <c r="I326" s="11">
        <v>34802000</v>
      </c>
      <c r="J326" s="11">
        <v>120</v>
      </c>
      <c r="K326" s="11">
        <v>26.393000000000001</v>
      </c>
      <c r="L326" s="11">
        <v>3674373840</v>
      </c>
      <c r="M326" s="11">
        <f>VLOOKUP(A326,'[1]2023년만'!$A$2:$Q$1181,12,0)</f>
        <v>3674373840</v>
      </c>
      <c r="N326" s="11"/>
      <c r="O326" s="11">
        <v>3.87</v>
      </c>
      <c r="P326" s="6">
        <v>100751790000</v>
      </c>
      <c r="Q326" s="7">
        <v>7.48</v>
      </c>
      <c r="R326" s="7">
        <v>0.43</v>
      </c>
      <c r="S326" s="7">
        <v>387</v>
      </c>
    </row>
    <row r="327" spans="1:19" hidden="1" x14ac:dyDescent="0.4">
      <c r="A327" s="4" t="s">
        <v>1246</v>
      </c>
      <c r="B327" s="5" t="s">
        <v>1247</v>
      </c>
      <c r="C327" s="5" t="s">
        <v>18</v>
      </c>
      <c r="D327" s="5" t="s">
        <v>19</v>
      </c>
      <c r="E327" s="9" t="s">
        <v>34</v>
      </c>
      <c r="F327" s="9">
        <v>0.78</v>
      </c>
      <c r="G327" s="5" t="s">
        <v>21</v>
      </c>
      <c r="H327" s="9">
        <v>500</v>
      </c>
      <c r="I327" s="11">
        <v>34802000</v>
      </c>
      <c r="J327" s="11">
        <v>120</v>
      </c>
      <c r="K327" s="11">
        <v>23.085000000000001</v>
      </c>
      <c r="L327" s="11">
        <v>3674373840</v>
      </c>
      <c r="M327" s="11">
        <f>VLOOKUP(A327,'[1]2023년만'!$A$2:$Q$1181,12,0)</f>
        <v>3674373840</v>
      </c>
      <c r="N327" s="11"/>
      <c r="O327" s="11">
        <v>4.7699999999999996</v>
      </c>
      <c r="P327" s="6">
        <v>100751790000</v>
      </c>
      <c r="Q327" s="7">
        <v>7.48</v>
      </c>
      <c r="R327" s="7">
        <v>0.43</v>
      </c>
      <c r="S327" s="7">
        <v>387</v>
      </c>
    </row>
    <row r="328" spans="1:19" hidden="1" x14ac:dyDescent="0.4">
      <c r="A328" s="7" t="s">
        <v>1246</v>
      </c>
      <c r="B328" s="12" t="s">
        <v>1247</v>
      </c>
      <c r="C328" s="12" t="s">
        <v>2933</v>
      </c>
      <c r="D328" s="12" t="s">
        <v>19</v>
      </c>
      <c r="E328" s="12" t="s">
        <v>34</v>
      </c>
      <c r="F328" s="12">
        <v>0.43</v>
      </c>
      <c r="G328" s="12" t="s">
        <v>21</v>
      </c>
      <c r="H328" s="12">
        <v>500</v>
      </c>
      <c r="I328" s="6">
        <v>34802000</v>
      </c>
      <c r="J328" s="6">
        <v>100</v>
      </c>
      <c r="K328" s="6">
        <v>13.01</v>
      </c>
      <c r="L328" s="6">
        <v>3245191900</v>
      </c>
      <c r="M328" s="11">
        <f>VLOOKUP(A328,'[1]2023년만'!$A$2:$Q$1181,12,0)</f>
        <v>3674373840</v>
      </c>
      <c r="N328" s="11"/>
      <c r="O328" s="6">
        <v>3.99</v>
      </c>
      <c r="P328" s="6">
        <v>100751790000</v>
      </c>
      <c r="Q328" s="7">
        <v>7.48</v>
      </c>
      <c r="R328" s="7">
        <v>0.43</v>
      </c>
      <c r="S328" s="7">
        <v>387</v>
      </c>
    </row>
    <row r="329" spans="1:19" hidden="1" x14ac:dyDescent="0.4">
      <c r="A329" s="4" t="s">
        <v>857</v>
      </c>
      <c r="B329" s="5" t="s">
        <v>858</v>
      </c>
      <c r="C329" s="5" t="s">
        <v>24</v>
      </c>
      <c r="D329" s="5" t="s">
        <v>19</v>
      </c>
      <c r="E329" s="9" t="s">
        <v>34</v>
      </c>
      <c r="F329" s="9">
        <v>0.56000000000000005</v>
      </c>
      <c r="G329" s="5" t="s">
        <v>21</v>
      </c>
      <c r="H329" s="9">
        <v>500</v>
      </c>
      <c r="I329" s="11">
        <v>11568163</v>
      </c>
      <c r="J329" s="11">
        <v>700</v>
      </c>
      <c r="K329" s="11">
        <v>44.706000000000003</v>
      </c>
      <c r="L329" s="11">
        <v>7914318300</v>
      </c>
      <c r="M329" s="11">
        <f>VLOOKUP(A329,'[1]2023년만'!$A$2:$Q$1181,12,0)</f>
        <v>7914318300</v>
      </c>
      <c r="N329" s="11"/>
      <c r="O329" s="11">
        <v>3.5</v>
      </c>
      <c r="P329" s="6">
        <v>178149710200</v>
      </c>
      <c r="Q329" s="7" t="s">
        <v>21</v>
      </c>
      <c r="R329" s="7">
        <v>0.87</v>
      </c>
      <c r="S329" s="7" t="s">
        <v>21</v>
      </c>
    </row>
    <row r="330" spans="1:19" hidden="1" x14ac:dyDescent="0.4">
      <c r="A330" s="4" t="s">
        <v>857</v>
      </c>
      <c r="B330" s="5" t="s">
        <v>858</v>
      </c>
      <c r="C330" s="5" t="s">
        <v>18</v>
      </c>
      <c r="D330" s="5" t="s">
        <v>19</v>
      </c>
      <c r="E330" s="9" t="s">
        <v>34</v>
      </c>
      <c r="F330" s="9">
        <v>1.01</v>
      </c>
      <c r="G330" s="5" t="s">
        <v>1556</v>
      </c>
      <c r="H330" s="9">
        <v>500</v>
      </c>
      <c r="I330" s="11">
        <v>10539962</v>
      </c>
      <c r="J330" s="11">
        <v>700</v>
      </c>
      <c r="K330" s="11">
        <v>24.888999999999999</v>
      </c>
      <c r="L330" s="11">
        <v>7197407700</v>
      </c>
      <c r="M330" s="11">
        <f>VLOOKUP(A330,'[1]2023년만'!$A$2:$Q$1181,12,0)</f>
        <v>7914318300</v>
      </c>
      <c r="N330" s="11"/>
      <c r="O330" s="11">
        <v>2.5</v>
      </c>
      <c r="P330" s="6">
        <v>178149710200</v>
      </c>
      <c r="Q330" s="7" t="s">
        <v>21</v>
      </c>
      <c r="R330" s="7">
        <v>0.87</v>
      </c>
      <c r="S330" s="7" t="s">
        <v>21</v>
      </c>
    </row>
    <row r="331" spans="1:19" hidden="1" x14ac:dyDescent="0.4">
      <c r="A331" s="4" t="s">
        <v>857</v>
      </c>
      <c r="B331" s="5" t="s">
        <v>858</v>
      </c>
      <c r="C331" s="5" t="s">
        <v>30</v>
      </c>
      <c r="D331" s="5" t="s">
        <v>19</v>
      </c>
      <c r="E331" s="9" t="s">
        <v>34</v>
      </c>
      <c r="F331" s="9">
        <v>0.48</v>
      </c>
      <c r="G331" s="5" t="s">
        <v>21</v>
      </c>
      <c r="H331" s="9">
        <v>500</v>
      </c>
      <c r="I331" s="11">
        <v>11568163</v>
      </c>
      <c r="J331" s="11">
        <v>700</v>
      </c>
      <c r="K331" s="11">
        <v>-170.56700000000001</v>
      </c>
      <c r="L331" s="11">
        <v>7914318300</v>
      </c>
      <c r="M331" s="11">
        <f>VLOOKUP(A331,'[1]2023년만'!$A$2:$Q$1181,12,0)</f>
        <v>7914318300</v>
      </c>
      <c r="N331" s="11" t="b">
        <f>L331&gt;=M331</f>
        <v>1</v>
      </c>
      <c r="O331" s="11">
        <v>4.5999999999999996</v>
      </c>
      <c r="P331" s="6">
        <v>178149710200</v>
      </c>
      <c r="Q331" s="7" t="s">
        <v>21</v>
      </c>
      <c r="R331" s="7">
        <v>0.87</v>
      </c>
      <c r="S331" s="7" t="s">
        <v>21</v>
      </c>
    </row>
    <row r="332" spans="1:19" hidden="1" x14ac:dyDescent="0.4">
      <c r="A332" s="7" t="s">
        <v>857</v>
      </c>
      <c r="B332" s="12" t="s">
        <v>858</v>
      </c>
      <c r="C332" s="12" t="s">
        <v>2933</v>
      </c>
      <c r="D332" s="12" t="s">
        <v>19</v>
      </c>
      <c r="E332" s="12" t="s">
        <v>34</v>
      </c>
      <c r="F332" s="12">
        <v>0.5</v>
      </c>
      <c r="G332" s="12" t="s">
        <v>2934</v>
      </c>
      <c r="H332" s="12">
        <v>500</v>
      </c>
      <c r="I332" s="6">
        <v>9604910</v>
      </c>
      <c r="J332" s="6">
        <v>800</v>
      </c>
      <c r="K332" s="6">
        <v>27.582999999999998</v>
      </c>
      <c r="L332" s="6">
        <v>7480421600</v>
      </c>
      <c r="M332" s="11">
        <f>VLOOKUP(A332,'[1]2023년만'!$A$2:$Q$1181,12,0)</f>
        <v>7914318300</v>
      </c>
      <c r="N332" s="11"/>
      <c r="O332" s="6">
        <v>2.2000000000000002</v>
      </c>
      <c r="P332" s="6">
        <v>178149710200</v>
      </c>
      <c r="Q332" s="7" t="s">
        <v>21</v>
      </c>
      <c r="R332" s="7">
        <v>0.87</v>
      </c>
      <c r="S332" s="7" t="s">
        <v>21</v>
      </c>
    </row>
    <row r="333" spans="1:19" hidden="1" x14ac:dyDescent="0.4">
      <c r="A333" s="4" t="s">
        <v>1236</v>
      </c>
      <c r="B333" s="5" t="s">
        <v>1237</v>
      </c>
      <c r="C333" s="5" t="s">
        <v>24</v>
      </c>
      <c r="D333" s="5" t="s">
        <v>19</v>
      </c>
      <c r="E333" s="9" t="s">
        <v>833</v>
      </c>
      <c r="F333" s="9">
        <v>0.56999999999999995</v>
      </c>
      <c r="G333" s="5" t="s">
        <v>21</v>
      </c>
      <c r="H333" s="9">
        <v>500</v>
      </c>
      <c r="I333" s="11">
        <v>45335964</v>
      </c>
      <c r="J333" s="11">
        <v>200</v>
      </c>
      <c r="K333" s="11">
        <v>31.216999999999999</v>
      </c>
      <c r="L333" s="11">
        <v>8303769200</v>
      </c>
      <c r="M333" s="11">
        <f>VLOOKUP(A333,'[1]2023년만'!$A$2:$Q$1181,12,0)</f>
        <v>8303769200</v>
      </c>
      <c r="N333" s="11"/>
      <c r="O333" s="11">
        <v>3.9</v>
      </c>
      <c r="P333" s="6">
        <v>181296228530</v>
      </c>
      <c r="Q333" s="7">
        <v>2.04</v>
      </c>
      <c r="R333" s="7">
        <v>0.49</v>
      </c>
      <c r="S333" s="7">
        <v>1986</v>
      </c>
    </row>
    <row r="334" spans="1:19" hidden="1" x14ac:dyDescent="0.4">
      <c r="A334" s="4" t="s">
        <v>1236</v>
      </c>
      <c r="B334" s="5" t="s">
        <v>1237</v>
      </c>
      <c r="C334" s="5" t="s">
        <v>18</v>
      </c>
      <c r="D334" s="5" t="s">
        <v>19</v>
      </c>
      <c r="E334" s="9" t="s">
        <v>833</v>
      </c>
      <c r="F334" s="9">
        <v>1.57</v>
      </c>
      <c r="G334" s="5" t="s">
        <v>21</v>
      </c>
      <c r="H334" s="9">
        <v>500</v>
      </c>
      <c r="I334" s="11">
        <v>45335964</v>
      </c>
      <c r="J334" s="11">
        <v>167</v>
      </c>
      <c r="K334" s="11">
        <v>18.445</v>
      </c>
      <c r="L334" s="11">
        <v>6994004756</v>
      </c>
      <c r="M334" s="11">
        <f>VLOOKUP(A334,'[1]2023년만'!$A$2:$Q$1181,12,0)</f>
        <v>8303769200</v>
      </c>
      <c r="N334" s="11"/>
      <c r="O334" s="11">
        <v>3</v>
      </c>
      <c r="P334" s="6">
        <v>181296228530</v>
      </c>
      <c r="Q334" s="7">
        <v>2.04</v>
      </c>
      <c r="R334" s="7">
        <v>0.49</v>
      </c>
      <c r="S334" s="7">
        <v>1986</v>
      </c>
    </row>
    <row r="335" spans="1:19" hidden="1" x14ac:dyDescent="0.4">
      <c r="A335" s="4" t="s">
        <v>1236</v>
      </c>
      <c r="B335" s="5" t="s">
        <v>1237</v>
      </c>
      <c r="C335" s="5" t="s">
        <v>30</v>
      </c>
      <c r="D335" s="5" t="s">
        <v>19</v>
      </c>
      <c r="E335" s="9" t="s">
        <v>46</v>
      </c>
      <c r="F335" s="9">
        <v>0.7</v>
      </c>
      <c r="G335" s="5" t="s">
        <v>21</v>
      </c>
      <c r="H335" s="9">
        <v>500</v>
      </c>
      <c r="I335" s="11">
        <v>45335964</v>
      </c>
      <c r="J335" s="11">
        <v>190</v>
      </c>
      <c r="K335" s="11">
        <v>8.327</v>
      </c>
      <c r="L335" s="11">
        <v>8120656430</v>
      </c>
      <c r="M335" s="11">
        <f>VLOOKUP(A335,'[1]2023년만'!$A$2:$Q$1181,12,0)</f>
        <v>8303769200</v>
      </c>
      <c r="N335" s="11" t="b">
        <f>L335&gt;=M335</f>
        <v>0</v>
      </c>
      <c r="O335" s="11">
        <v>5.7</v>
      </c>
      <c r="P335" s="6">
        <v>181296228530</v>
      </c>
      <c r="Q335" s="7">
        <v>2.04</v>
      </c>
      <c r="R335" s="7">
        <v>0.49</v>
      </c>
      <c r="S335" s="7">
        <v>1986</v>
      </c>
    </row>
    <row r="336" spans="1:19" hidden="1" x14ac:dyDescent="0.4">
      <c r="A336" s="4" t="s">
        <v>568</v>
      </c>
      <c r="B336" s="5" t="s">
        <v>569</v>
      </c>
      <c r="C336" s="5" t="s">
        <v>18</v>
      </c>
      <c r="D336" s="5" t="s">
        <v>19</v>
      </c>
      <c r="E336" s="9" t="s">
        <v>20</v>
      </c>
      <c r="F336" s="9">
        <v>0.77</v>
      </c>
      <c r="G336" s="5" t="s">
        <v>21</v>
      </c>
      <c r="H336" s="9">
        <v>500</v>
      </c>
      <c r="I336" s="11">
        <v>15750000</v>
      </c>
      <c r="J336" s="11">
        <v>400</v>
      </c>
      <c r="K336" s="11">
        <v>40.619</v>
      </c>
      <c r="L336" s="11">
        <v>6300000000</v>
      </c>
      <c r="M336" s="11">
        <f>VLOOKUP(A336,'[1]2023년만'!$A$2:$Q$1181,12,0)</f>
        <v>9450000000</v>
      </c>
      <c r="N336" s="11"/>
      <c r="O336" s="11">
        <v>3.3</v>
      </c>
      <c r="P336" s="6">
        <v>251685000000</v>
      </c>
      <c r="Q336" s="7">
        <v>13.11</v>
      </c>
      <c r="R336" s="7">
        <v>0.52</v>
      </c>
      <c r="S336" s="7">
        <v>1219</v>
      </c>
    </row>
    <row r="337" spans="1:19" hidden="1" x14ac:dyDescent="0.4">
      <c r="A337" s="4" t="s">
        <v>568</v>
      </c>
      <c r="B337" s="5" t="s">
        <v>569</v>
      </c>
      <c r="C337" s="5" t="s">
        <v>24</v>
      </c>
      <c r="D337" s="5" t="s">
        <v>19</v>
      </c>
      <c r="E337" s="9" t="s">
        <v>20</v>
      </c>
      <c r="F337" s="9">
        <v>0.49</v>
      </c>
      <c r="G337" s="5" t="s">
        <v>21</v>
      </c>
      <c r="H337" s="9">
        <v>500</v>
      </c>
      <c r="I337" s="11">
        <v>15750000</v>
      </c>
      <c r="J337" s="11">
        <v>600</v>
      </c>
      <c r="K337" s="11">
        <v>32.347999999999999</v>
      </c>
      <c r="L337" s="11">
        <v>9450000000</v>
      </c>
      <c r="M337" s="11">
        <f>VLOOKUP(A337,'[1]2023년만'!$A$2:$Q$1181,12,0)</f>
        <v>9450000000</v>
      </c>
      <c r="N337" s="11"/>
      <c r="O337" s="11">
        <v>4.5999999999999996</v>
      </c>
      <c r="P337" s="6">
        <v>251685000000</v>
      </c>
      <c r="Q337" s="7">
        <v>13.11</v>
      </c>
      <c r="R337" s="7">
        <v>0.52</v>
      </c>
      <c r="S337" s="7">
        <v>1219</v>
      </c>
    </row>
    <row r="338" spans="1:19" hidden="1" x14ac:dyDescent="0.4">
      <c r="A338" s="7" t="s">
        <v>568</v>
      </c>
      <c r="B338" s="12" t="s">
        <v>569</v>
      </c>
      <c r="C338" s="12" t="s">
        <v>2933</v>
      </c>
      <c r="D338" s="12" t="s">
        <v>19</v>
      </c>
      <c r="E338" s="12" t="s">
        <v>20</v>
      </c>
      <c r="F338" s="12">
        <v>0.53</v>
      </c>
      <c r="G338" s="12" t="s">
        <v>21</v>
      </c>
      <c r="H338" s="12">
        <v>500</v>
      </c>
      <c r="I338" s="6">
        <v>15750000</v>
      </c>
      <c r="J338" s="6">
        <v>350</v>
      </c>
      <c r="K338" s="6">
        <v>46.895000000000003</v>
      </c>
      <c r="L338" s="6">
        <v>5512500000</v>
      </c>
      <c r="M338" s="11">
        <f>VLOOKUP(A338,'[1]2023년만'!$A$2:$Q$1181,12,0)</f>
        <v>9450000000</v>
      </c>
      <c r="N338" s="11"/>
      <c r="O338" s="6">
        <v>3.8</v>
      </c>
      <c r="P338" s="6">
        <v>251685000000</v>
      </c>
      <c r="Q338" s="7">
        <v>13.11</v>
      </c>
      <c r="R338" s="7">
        <v>0.52</v>
      </c>
      <c r="S338" s="7">
        <v>1219</v>
      </c>
    </row>
    <row r="339" spans="1:19" x14ac:dyDescent="0.4">
      <c r="A339" s="4" t="s">
        <v>727</v>
      </c>
      <c r="B339" s="5" t="s">
        <v>728</v>
      </c>
      <c r="C339" s="5" t="s">
        <v>30</v>
      </c>
      <c r="D339" s="5" t="s">
        <v>19</v>
      </c>
      <c r="E339" s="9" t="s">
        <v>69</v>
      </c>
      <c r="F339" s="9">
        <v>2.73</v>
      </c>
      <c r="G339" s="5" t="s">
        <v>21</v>
      </c>
      <c r="H339" s="10">
        <v>5000</v>
      </c>
      <c r="I339" s="11">
        <v>175922788</v>
      </c>
      <c r="J339" s="11">
        <v>1550</v>
      </c>
      <c r="K339" s="11">
        <v>52.48</v>
      </c>
      <c r="L339" s="11">
        <v>264188954850</v>
      </c>
      <c r="M339" s="11">
        <f>VLOOKUP(A339,'[1]2023년만'!$A$2:$Q$1181,12,0)</f>
        <v>170153767000</v>
      </c>
      <c r="N339" s="11" t="b">
        <f>L339&gt;=M339</f>
        <v>1</v>
      </c>
      <c r="O339" s="11">
        <v>3.7</v>
      </c>
      <c r="P339" s="6">
        <v>8655401169600</v>
      </c>
      <c r="Q339" s="7">
        <v>16.3</v>
      </c>
      <c r="R339" s="7">
        <v>1.28</v>
      </c>
      <c r="S339" s="7">
        <v>3019</v>
      </c>
    </row>
    <row r="340" spans="1:19" hidden="1" x14ac:dyDescent="0.4">
      <c r="A340" s="7" t="s">
        <v>2822</v>
      </c>
      <c r="B340" s="12" t="s">
        <v>2823</v>
      </c>
      <c r="C340" s="12" t="s">
        <v>2933</v>
      </c>
      <c r="D340" s="12" t="s">
        <v>19</v>
      </c>
      <c r="E340" s="12" t="s">
        <v>95</v>
      </c>
      <c r="F340" s="12">
        <v>0.42</v>
      </c>
      <c r="G340" s="12" t="s">
        <v>21</v>
      </c>
      <c r="H340" s="12">
        <v>500</v>
      </c>
      <c r="I340" s="6">
        <v>43784592</v>
      </c>
      <c r="J340" s="6">
        <v>50</v>
      </c>
      <c r="K340" s="6">
        <v>5.7140000000000004</v>
      </c>
      <c r="L340" s="6">
        <v>2189229600</v>
      </c>
      <c r="M340" s="11" t="e">
        <f>VLOOKUP(A340,'[1]2023년만'!$A$2:$Q$1181,12,0)</f>
        <v>#N/A</v>
      </c>
      <c r="N340" s="11"/>
      <c r="O340" s="6">
        <v>0.4</v>
      </c>
      <c r="P340" s="6">
        <v>236978664480</v>
      </c>
      <c r="Q340" s="7" t="s">
        <v>21</v>
      </c>
      <c r="R340" s="7">
        <v>0.78</v>
      </c>
      <c r="S340" s="7" t="s">
        <v>21</v>
      </c>
    </row>
    <row r="341" spans="1:19" hidden="1" x14ac:dyDescent="0.4">
      <c r="A341" s="4" t="s">
        <v>523</v>
      </c>
      <c r="B341" s="5" t="s">
        <v>524</v>
      </c>
      <c r="C341" s="5" t="s">
        <v>24</v>
      </c>
      <c r="D341" s="5" t="s">
        <v>19</v>
      </c>
      <c r="E341" s="9" t="s">
        <v>66</v>
      </c>
      <c r="F341" s="9">
        <v>0.34</v>
      </c>
      <c r="G341" s="5" t="s">
        <v>21</v>
      </c>
      <c r="H341" s="10">
        <v>1000</v>
      </c>
      <c r="I341" s="11">
        <v>23217239</v>
      </c>
      <c r="J341" s="11">
        <v>200</v>
      </c>
      <c r="K341" s="11">
        <v>71.614999999999995</v>
      </c>
      <c r="L341" s="11">
        <v>4599088600</v>
      </c>
      <c r="M341" s="11">
        <f>VLOOKUP(A341,'[1]2023년만'!$A$2:$Q$1181,12,0)</f>
        <v>4599088600</v>
      </c>
      <c r="N341" s="11"/>
      <c r="O341" s="11">
        <v>4.4000000000000004</v>
      </c>
      <c r="P341" s="6">
        <v>118175746510</v>
      </c>
      <c r="Q341" s="7">
        <v>13.65</v>
      </c>
      <c r="R341" s="7">
        <v>0.98</v>
      </c>
      <c r="S341" s="7">
        <v>373</v>
      </c>
    </row>
    <row r="342" spans="1:19" x14ac:dyDescent="0.4">
      <c r="A342" s="4" t="s">
        <v>400</v>
      </c>
      <c r="B342" s="5" t="s">
        <v>401</v>
      </c>
      <c r="C342" s="5" t="s">
        <v>30</v>
      </c>
      <c r="D342" s="5" t="s">
        <v>19</v>
      </c>
      <c r="E342" s="9" t="s">
        <v>116</v>
      </c>
      <c r="F342" s="9">
        <v>5.49</v>
      </c>
      <c r="G342" s="5" t="s">
        <v>21</v>
      </c>
      <c r="H342" s="10">
        <v>5000</v>
      </c>
      <c r="I342" s="11">
        <v>436611361</v>
      </c>
      <c r="J342" s="11">
        <v>650</v>
      </c>
      <c r="K342" s="11">
        <v>88.807000000000002</v>
      </c>
      <c r="L342" s="11">
        <v>279388428800</v>
      </c>
      <c r="M342" s="11">
        <f>VLOOKUP(A342,'[1]2023년만'!$A$2:$Q$1181,12,0)</f>
        <v>279388428800</v>
      </c>
      <c r="N342" s="11" t="b">
        <f>L342&gt;=M342</f>
        <v>1</v>
      </c>
      <c r="O342" s="11">
        <v>6.4</v>
      </c>
      <c r="P342" s="6">
        <v>6509875392510</v>
      </c>
      <c r="Q342" s="7">
        <v>17.12</v>
      </c>
      <c r="R342" s="7">
        <v>0.75</v>
      </c>
      <c r="S342" s="7">
        <v>871</v>
      </c>
    </row>
    <row r="343" spans="1:19" hidden="1" x14ac:dyDescent="0.4">
      <c r="A343" s="4" t="s">
        <v>1557</v>
      </c>
      <c r="B343" s="5" t="s">
        <v>1558</v>
      </c>
      <c r="C343" s="5" t="s">
        <v>24</v>
      </c>
      <c r="D343" s="5" t="s">
        <v>19</v>
      </c>
      <c r="E343" s="9" t="s">
        <v>133</v>
      </c>
      <c r="F343" s="9">
        <v>2.34</v>
      </c>
      <c r="G343" s="5" t="s">
        <v>21</v>
      </c>
      <c r="H343" s="10">
        <v>5000</v>
      </c>
      <c r="I343" s="11">
        <v>29240000</v>
      </c>
      <c r="J343" s="11">
        <v>700</v>
      </c>
      <c r="K343" s="11">
        <v>24.885999999999999</v>
      </c>
      <c r="L343" s="11">
        <v>19922000000</v>
      </c>
      <c r="M343" s="11">
        <f>VLOOKUP(A343,'[1]2023년만'!$A$2:$Q$1181,12,0)</f>
        <v>19922000000</v>
      </c>
      <c r="N343" s="11"/>
      <c r="O343" s="11">
        <v>5.0999999999999996</v>
      </c>
      <c r="P343" s="6">
        <v>545033600000</v>
      </c>
      <c r="Q343" s="7">
        <v>6.92</v>
      </c>
      <c r="R343" s="7">
        <v>0.33</v>
      </c>
      <c r="S343" s="7">
        <v>2694</v>
      </c>
    </row>
    <row r="344" spans="1:19" hidden="1" x14ac:dyDescent="0.4">
      <c r="A344" s="4" t="s">
        <v>1557</v>
      </c>
      <c r="B344" s="5" t="s">
        <v>1558</v>
      </c>
      <c r="C344" s="5" t="s">
        <v>30</v>
      </c>
      <c r="D344" s="5" t="s">
        <v>19</v>
      </c>
      <c r="E344" s="9" t="s">
        <v>133</v>
      </c>
      <c r="F344" s="9">
        <v>2.68</v>
      </c>
      <c r="G344" s="5" t="s">
        <v>21</v>
      </c>
      <c r="H344" s="10">
        <v>5000</v>
      </c>
      <c r="I344" s="11">
        <v>29240000</v>
      </c>
      <c r="J344" s="11">
        <v>700</v>
      </c>
      <c r="K344" s="11">
        <v>21.207999999999998</v>
      </c>
      <c r="L344" s="11">
        <v>19214747300</v>
      </c>
      <c r="M344" s="11">
        <f>VLOOKUP(A344,'[1]2023년만'!$A$2:$Q$1181,12,0)</f>
        <v>19922000000</v>
      </c>
      <c r="N344" s="11" t="b">
        <f>L344&gt;=M344</f>
        <v>0</v>
      </c>
      <c r="O344" s="11">
        <v>4.3</v>
      </c>
      <c r="P344" s="6">
        <v>545033600000</v>
      </c>
      <c r="Q344" s="7">
        <v>6.92</v>
      </c>
      <c r="R344" s="7">
        <v>0.33</v>
      </c>
      <c r="S344" s="7">
        <v>2694</v>
      </c>
    </row>
    <row r="345" spans="1:19" hidden="1" x14ac:dyDescent="0.4">
      <c r="A345" s="4" t="s">
        <v>1557</v>
      </c>
      <c r="B345" s="5" t="s">
        <v>1558</v>
      </c>
      <c r="C345" s="5" t="s">
        <v>18</v>
      </c>
      <c r="D345" s="5" t="s">
        <v>19</v>
      </c>
      <c r="E345" s="9" t="s">
        <v>133</v>
      </c>
      <c r="F345" s="9">
        <v>1.3</v>
      </c>
      <c r="G345" s="5" t="s">
        <v>21</v>
      </c>
      <c r="H345" s="10">
        <v>5000</v>
      </c>
      <c r="I345" s="11">
        <v>29240000</v>
      </c>
      <c r="J345" s="11">
        <v>700</v>
      </c>
      <c r="K345" s="11">
        <v>11.236000000000001</v>
      </c>
      <c r="L345" s="11">
        <v>19922000000</v>
      </c>
      <c r="M345" s="11">
        <f>VLOOKUP(A345,'[1]2023년만'!$A$2:$Q$1181,12,0)</f>
        <v>19922000000</v>
      </c>
      <c r="N345" s="11"/>
      <c r="O345" s="11">
        <v>4.3</v>
      </c>
      <c r="P345" s="6">
        <v>545033600000</v>
      </c>
      <c r="Q345" s="7">
        <v>6.92</v>
      </c>
      <c r="R345" s="7">
        <v>0.33</v>
      </c>
      <c r="S345" s="7">
        <v>2694</v>
      </c>
    </row>
    <row r="346" spans="1:19" hidden="1" x14ac:dyDescent="0.4">
      <c r="A346" s="7" t="s">
        <v>1557</v>
      </c>
      <c r="B346" s="12" t="s">
        <v>1558</v>
      </c>
      <c r="C346" s="12" t="s">
        <v>2933</v>
      </c>
      <c r="D346" s="12" t="s">
        <v>19</v>
      </c>
      <c r="E346" s="12" t="s">
        <v>133</v>
      </c>
      <c r="F346" s="12">
        <v>0.53</v>
      </c>
      <c r="G346" s="12" t="s">
        <v>21</v>
      </c>
      <c r="H346" s="12">
        <v>5000</v>
      </c>
      <c r="I346" s="6">
        <v>29240000</v>
      </c>
      <c r="J346" s="6">
        <v>600</v>
      </c>
      <c r="K346" s="6">
        <v>12.542</v>
      </c>
      <c r="L346" s="6">
        <v>17076000000</v>
      </c>
      <c r="M346" s="11">
        <f>VLOOKUP(A346,'[1]2023년만'!$A$2:$Q$1181,12,0)</f>
        <v>19922000000</v>
      </c>
      <c r="N346" s="11"/>
      <c r="O346" s="6">
        <v>3.5</v>
      </c>
      <c r="P346" s="6">
        <v>545033600000</v>
      </c>
      <c r="Q346" s="7">
        <v>6.92</v>
      </c>
      <c r="R346" s="7">
        <v>0.33</v>
      </c>
      <c r="S346" s="7">
        <v>2694</v>
      </c>
    </row>
    <row r="347" spans="1:19" hidden="1" x14ac:dyDescent="0.4">
      <c r="A347" s="4" t="s">
        <v>633</v>
      </c>
      <c r="B347" s="5" t="s">
        <v>634</v>
      </c>
      <c r="C347" s="5" t="s">
        <v>30</v>
      </c>
      <c r="D347" s="5" t="s">
        <v>19</v>
      </c>
      <c r="E347" s="9" t="s">
        <v>66</v>
      </c>
      <c r="F347" s="9">
        <v>3.55</v>
      </c>
      <c r="G347" s="5" t="s">
        <v>21</v>
      </c>
      <c r="H347" s="10">
        <v>5000</v>
      </c>
      <c r="I347" s="11">
        <v>157300993</v>
      </c>
      <c r="J347" s="11">
        <v>3100</v>
      </c>
      <c r="K347" s="11">
        <v>60.493000000000002</v>
      </c>
      <c r="L347" s="11">
        <v>478180489250</v>
      </c>
      <c r="M347" s="11">
        <f>VLOOKUP(A347,'[1]2023년만'!$A$2:$Q$1181,12,0)</f>
        <v>483737140050</v>
      </c>
      <c r="N347" s="11" t="b">
        <f>L347&gt;=M347</f>
        <v>0</v>
      </c>
      <c r="O347" s="11">
        <v>4.3</v>
      </c>
      <c r="P347" s="6">
        <v>11746662025500</v>
      </c>
      <c r="Q347" s="7">
        <v>20.12</v>
      </c>
      <c r="R347" s="7">
        <v>0.43</v>
      </c>
      <c r="S347" s="7">
        <v>3712</v>
      </c>
    </row>
    <row r="348" spans="1:19" hidden="1" x14ac:dyDescent="0.4">
      <c r="A348" s="4" t="s">
        <v>633</v>
      </c>
      <c r="B348" s="5" t="s">
        <v>634</v>
      </c>
      <c r="C348" s="5" t="s">
        <v>24</v>
      </c>
      <c r="D348" s="5" t="s">
        <v>19</v>
      </c>
      <c r="E348" s="9" t="s">
        <v>66</v>
      </c>
      <c r="F348" s="9">
        <v>3.86</v>
      </c>
      <c r="G348" s="5" t="s">
        <v>21</v>
      </c>
      <c r="H348" s="10">
        <v>5000</v>
      </c>
      <c r="I348" s="11">
        <v>157300993</v>
      </c>
      <c r="J348" s="11">
        <v>3100</v>
      </c>
      <c r="K348" s="11">
        <v>34.204000000000001</v>
      </c>
      <c r="L348" s="11">
        <v>483737140050</v>
      </c>
      <c r="M348" s="11">
        <f>VLOOKUP(A348,'[1]2023년만'!$A$2:$Q$1181,12,0)</f>
        <v>483737140050</v>
      </c>
      <c r="N348" s="11"/>
      <c r="O348" s="11">
        <v>3.6</v>
      </c>
      <c r="P348" s="6">
        <v>11746662025500</v>
      </c>
      <c r="Q348" s="7">
        <v>20.12</v>
      </c>
      <c r="R348" s="7">
        <v>0.43</v>
      </c>
      <c r="S348" s="7">
        <v>3712</v>
      </c>
    </row>
    <row r="349" spans="1:19" hidden="1" x14ac:dyDescent="0.4">
      <c r="A349" s="4" t="s">
        <v>633</v>
      </c>
      <c r="B349" s="5" t="s">
        <v>634</v>
      </c>
      <c r="C349" s="5" t="s">
        <v>18</v>
      </c>
      <c r="D349" s="5" t="s">
        <v>19</v>
      </c>
      <c r="E349" s="9" t="s">
        <v>66</v>
      </c>
      <c r="F349" s="9">
        <v>4.37</v>
      </c>
      <c r="G349" s="5" t="s">
        <v>21</v>
      </c>
      <c r="H349" s="10">
        <v>5000</v>
      </c>
      <c r="I349" s="11">
        <v>157300993</v>
      </c>
      <c r="J349" s="11">
        <v>3000</v>
      </c>
      <c r="K349" s="11">
        <v>22.428999999999998</v>
      </c>
      <c r="L349" s="11">
        <v>474544753950</v>
      </c>
      <c r="M349" s="11">
        <f>VLOOKUP(A349,'[1]2023년만'!$A$2:$Q$1181,12,0)</f>
        <v>483737140050</v>
      </c>
      <c r="N349" s="11"/>
      <c r="O349" s="11">
        <v>3.7</v>
      </c>
      <c r="P349" s="6">
        <v>11746662025500</v>
      </c>
      <c r="Q349" s="7">
        <v>20.12</v>
      </c>
      <c r="R349" s="7">
        <v>0.43</v>
      </c>
      <c r="S349" s="7">
        <v>3712</v>
      </c>
    </row>
    <row r="350" spans="1:19" hidden="1" x14ac:dyDescent="0.4">
      <c r="A350" s="7" t="s">
        <v>633</v>
      </c>
      <c r="B350" s="12" t="s">
        <v>634</v>
      </c>
      <c r="C350" s="12" t="s">
        <v>2933</v>
      </c>
      <c r="D350" s="12" t="s">
        <v>19</v>
      </c>
      <c r="E350" s="12" t="s">
        <v>66</v>
      </c>
      <c r="F350" s="12">
        <v>2.61</v>
      </c>
      <c r="G350" s="12" t="s">
        <v>21</v>
      </c>
      <c r="H350" s="12">
        <v>5000</v>
      </c>
      <c r="I350" s="6">
        <v>157300993</v>
      </c>
      <c r="J350" s="6">
        <v>2800</v>
      </c>
      <c r="K350" s="6">
        <v>16.725000000000001</v>
      </c>
      <c r="L350" s="6">
        <v>448885179150</v>
      </c>
      <c r="M350" s="11">
        <f>VLOOKUP(A350,'[1]2023년만'!$A$2:$Q$1181,12,0)</f>
        <v>483737140050</v>
      </c>
      <c r="N350" s="11"/>
      <c r="O350" s="6">
        <v>3.4</v>
      </c>
      <c r="P350" s="6">
        <v>11746662025500</v>
      </c>
      <c r="Q350" s="7">
        <v>20.12</v>
      </c>
      <c r="R350" s="7">
        <v>0.43</v>
      </c>
      <c r="S350" s="7">
        <v>3712</v>
      </c>
    </row>
    <row r="351" spans="1:19" hidden="1" x14ac:dyDescent="0.4">
      <c r="A351" s="7" t="s">
        <v>2824</v>
      </c>
      <c r="B351" s="12" t="s">
        <v>2825</v>
      </c>
      <c r="C351" s="12" t="s">
        <v>2933</v>
      </c>
      <c r="D351" s="12" t="s">
        <v>19</v>
      </c>
      <c r="E351" s="12" t="s">
        <v>81</v>
      </c>
      <c r="F351" s="12">
        <v>2.7</v>
      </c>
      <c r="G351" s="12" t="s">
        <v>21</v>
      </c>
      <c r="H351" s="12">
        <v>5000</v>
      </c>
      <c r="I351" s="6">
        <v>357815700</v>
      </c>
      <c r="J351" s="6">
        <v>650</v>
      </c>
      <c r="K351" s="6">
        <v>17.440999999999999</v>
      </c>
      <c r="L351" s="6">
        <v>232580205000</v>
      </c>
      <c r="M351" s="11" t="e">
        <f>VLOOKUP(A351,'[1]2023년만'!$A$2:$Q$1181,12,0)</f>
        <v>#N/A</v>
      </c>
      <c r="N351" s="11"/>
      <c r="O351" s="6">
        <v>2.82</v>
      </c>
      <c r="P351" s="6">
        <v>5940000000000</v>
      </c>
      <c r="Q351" s="7" t="s">
        <v>21</v>
      </c>
      <c r="R351" s="7">
        <v>0.91</v>
      </c>
      <c r="S351" s="7" t="s">
        <v>21</v>
      </c>
    </row>
    <row r="352" spans="1:19" hidden="1" x14ac:dyDescent="0.4">
      <c r="A352" s="4" t="s">
        <v>1069</v>
      </c>
      <c r="B352" s="5" t="s">
        <v>1070</v>
      </c>
      <c r="C352" s="5" t="s">
        <v>24</v>
      </c>
      <c r="D352" s="5" t="s">
        <v>19</v>
      </c>
      <c r="E352" s="9" t="s">
        <v>49</v>
      </c>
      <c r="F352" s="9">
        <v>2.11</v>
      </c>
      <c r="G352" s="5" t="s">
        <v>21</v>
      </c>
      <c r="H352" s="10">
        <v>5000</v>
      </c>
      <c r="I352" s="11">
        <v>15618197</v>
      </c>
      <c r="J352" s="11">
        <v>3500</v>
      </c>
      <c r="K352" s="11">
        <v>35.927999999999997</v>
      </c>
      <c r="L352" s="11">
        <v>58750966950</v>
      </c>
      <c r="M352" s="11">
        <f>VLOOKUP(A352,'[1]2023년만'!$A$2:$Q$1181,12,0)</f>
        <v>58750966950</v>
      </c>
      <c r="N352" s="11"/>
      <c r="O352" s="11">
        <v>1</v>
      </c>
      <c r="P352" s="6">
        <v>4771359183500</v>
      </c>
      <c r="Q352" s="7">
        <v>27.08</v>
      </c>
      <c r="R352" s="7">
        <v>0.92</v>
      </c>
      <c r="S352" s="7">
        <v>11281</v>
      </c>
    </row>
    <row r="353" spans="1:19" hidden="1" x14ac:dyDescent="0.4">
      <c r="A353" s="4" t="s">
        <v>1069</v>
      </c>
      <c r="B353" s="5" t="s">
        <v>1070</v>
      </c>
      <c r="C353" s="5" t="s">
        <v>30</v>
      </c>
      <c r="D353" s="5" t="s">
        <v>19</v>
      </c>
      <c r="E353" s="9" t="s">
        <v>49</v>
      </c>
      <c r="F353" s="9">
        <v>1.64</v>
      </c>
      <c r="G353" s="5" t="s">
        <v>21</v>
      </c>
      <c r="H353" s="10">
        <v>5000</v>
      </c>
      <c r="I353" s="11">
        <v>15618197</v>
      </c>
      <c r="J353" s="11">
        <v>3500</v>
      </c>
      <c r="K353" s="11">
        <v>28.815000000000001</v>
      </c>
      <c r="L353" s="11">
        <v>58750966950</v>
      </c>
      <c r="M353" s="11">
        <f>VLOOKUP(A353,'[1]2023년만'!$A$2:$Q$1181,12,0)</f>
        <v>58750966950</v>
      </c>
      <c r="N353" s="11" t="b">
        <f>L353&gt;=M353</f>
        <v>1</v>
      </c>
      <c r="O353" s="11">
        <v>1.2</v>
      </c>
      <c r="P353" s="6">
        <v>4771359183500</v>
      </c>
      <c r="Q353" s="7">
        <v>27.08</v>
      </c>
      <c r="R353" s="7">
        <v>0.92</v>
      </c>
      <c r="S353" s="7">
        <v>11281</v>
      </c>
    </row>
    <row r="354" spans="1:19" hidden="1" x14ac:dyDescent="0.4">
      <c r="A354" s="4" t="s">
        <v>1069</v>
      </c>
      <c r="B354" s="5" t="s">
        <v>1070</v>
      </c>
      <c r="C354" s="5" t="s">
        <v>18</v>
      </c>
      <c r="D354" s="5" t="s">
        <v>19</v>
      </c>
      <c r="E354" s="9" t="s">
        <v>49</v>
      </c>
      <c r="F354" s="9">
        <v>2.41</v>
      </c>
      <c r="G354" s="5" t="s">
        <v>21</v>
      </c>
      <c r="H354" s="10">
        <v>5000</v>
      </c>
      <c r="I354" s="11">
        <v>15618197</v>
      </c>
      <c r="J354" s="11">
        <v>4000</v>
      </c>
      <c r="K354" s="11">
        <v>25.984999999999999</v>
      </c>
      <c r="L354" s="11">
        <v>67128988950</v>
      </c>
      <c r="M354" s="11">
        <f>VLOOKUP(A354,'[1]2023년만'!$A$2:$Q$1181,12,0)</f>
        <v>58750966950</v>
      </c>
      <c r="N354" s="11"/>
      <c r="O354" s="11">
        <v>0.6</v>
      </c>
      <c r="P354" s="6">
        <v>4771359183500</v>
      </c>
      <c r="Q354" s="7">
        <v>27.08</v>
      </c>
      <c r="R354" s="7">
        <v>0.92</v>
      </c>
      <c r="S354" s="7">
        <v>11281</v>
      </c>
    </row>
    <row r="355" spans="1:19" hidden="1" x14ac:dyDescent="0.4">
      <c r="A355" s="7" t="s">
        <v>1069</v>
      </c>
      <c r="B355" s="12" t="s">
        <v>1070</v>
      </c>
      <c r="C355" s="12" t="s">
        <v>2933</v>
      </c>
      <c r="D355" s="12" t="s">
        <v>19</v>
      </c>
      <c r="E355" s="12" t="s">
        <v>49</v>
      </c>
      <c r="F355" s="12">
        <v>1.1000000000000001</v>
      </c>
      <c r="G355" s="12" t="s">
        <v>21</v>
      </c>
      <c r="H355" s="12">
        <v>5000</v>
      </c>
      <c r="I355" s="6">
        <v>15618197</v>
      </c>
      <c r="J355" s="6">
        <v>12000</v>
      </c>
      <c r="K355" s="6">
        <v>23.361999999999998</v>
      </c>
      <c r="L355" s="6">
        <v>201177340950</v>
      </c>
      <c r="M355" s="11">
        <f>VLOOKUP(A355,'[1]2023년만'!$A$2:$Q$1181,12,0)</f>
        <v>58750966950</v>
      </c>
      <c r="N355" s="11"/>
      <c r="O355" s="6">
        <v>1.1000000000000001</v>
      </c>
      <c r="P355" s="6">
        <v>4771359183500</v>
      </c>
      <c r="Q355" s="7">
        <v>27.08</v>
      </c>
      <c r="R355" s="7">
        <v>0.92</v>
      </c>
      <c r="S355" s="7">
        <v>11281</v>
      </c>
    </row>
    <row r="356" spans="1:19" hidden="1" x14ac:dyDescent="0.4">
      <c r="A356" s="4" t="s">
        <v>961</v>
      </c>
      <c r="B356" s="5" t="s">
        <v>962</v>
      </c>
      <c r="C356" s="5" t="s">
        <v>30</v>
      </c>
      <c r="D356" s="5" t="s">
        <v>19</v>
      </c>
      <c r="E356" s="9" t="s">
        <v>21</v>
      </c>
      <c r="F356" s="9" t="s">
        <v>21</v>
      </c>
      <c r="G356" s="5" t="s">
        <v>21</v>
      </c>
      <c r="H356" s="5" t="s">
        <v>21</v>
      </c>
      <c r="I356" s="11" t="s">
        <v>21</v>
      </c>
      <c r="J356" s="11">
        <v>1672</v>
      </c>
      <c r="K356" s="11">
        <v>39.953000000000003</v>
      </c>
      <c r="L356" s="11">
        <v>145793974216</v>
      </c>
      <c r="M356" s="11" t="e">
        <f>VLOOKUP(A356,'[1]2023년만'!$A$2:$Q$1181,12,0)</f>
        <v>#N/A</v>
      </c>
      <c r="N356" s="11" t="e">
        <f>L356&gt;=M356</f>
        <v>#N/A</v>
      </c>
      <c r="O356" s="11" t="s">
        <v>21</v>
      </c>
      <c r="P356" s="6">
        <v>6995165445600</v>
      </c>
      <c r="Q356" s="7">
        <v>17.27</v>
      </c>
      <c r="R356" s="7">
        <v>2.98</v>
      </c>
      <c r="S356" s="7">
        <v>4180</v>
      </c>
    </row>
    <row r="357" spans="1:19" x14ac:dyDescent="0.4">
      <c r="A357" s="4" t="s">
        <v>460</v>
      </c>
      <c r="B357" s="5" t="s">
        <v>461</v>
      </c>
      <c r="C357" s="5" t="s">
        <v>30</v>
      </c>
      <c r="D357" s="5" t="s">
        <v>19</v>
      </c>
      <c r="E357" s="9" t="s">
        <v>247</v>
      </c>
      <c r="F357" s="9">
        <v>3.56</v>
      </c>
      <c r="G357" s="5" t="s">
        <v>21</v>
      </c>
      <c r="H357" s="10">
        <v>5000</v>
      </c>
      <c r="I357" s="11">
        <v>327492299</v>
      </c>
      <c r="J357" s="11">
        <v>950</v>
      </c>
      <c r="K357" s="11">
        <v>47.963999999999999</v>
      </c>
      <c r="L357" s="11">
        <v>329339164600</v>
      </c>
      <c r="M357" s="11">
        <f>VLOOKUP(A357,'[1]2023년만'!$A$2:$Q$1181,12,0)</f>
        <v>280826122800</v>
      </c>
      <c r="N357" s="11" t="b">
        <f>L357&gt;=M357</f>
        <v>1</v>
      </c>
      <c r="O357" s="11">
        <v>6.4</v>
      </c>
      <c r="P357" s="6">
        <v>6267829138700</v>
      </c>
      <c r="Q357" s="7">
        <v>9.84</v>
      </c>
      <c r="R357" s="7">
        <v>0.82</v>
      </c>
      <c r="S357" s="7">
        <v>1966</v>
      </c>
    </row>
    <row r="358" spans="1:19" hidden="1" x14ac:dyDescent="0.4">
      <c r="A358" s="4" t="s">
        <v>400</v>
      </c>
      <c r="B358" s="5" t="s">
        <v>401</v>
      </c>
      <c r="C358" s="5" t="s">
        <v>24</v>
      </c>
      <c r="D358" s="5" t="s">
        <v>19</v>
      </c>
      <c r="E358" s="9" t="s">
        <v>116</v>
      </c>
      <c r="F358" s="9">
        <v>6.11</v>
      </c>
      <c r="G358" s="5" t="s">
        <v>21</v>
      </c>
      <c r="H358" s="10">
        <v>5000</v>
      </c>
      <c r="I358" s="11">
        <v>436611361</v>
      </c>
      <c r="J358" s="11">
        <v>650</v>
      </c>
      <c r="K358" s="11">
        <v>44.33</v>
      </c>
      <c r="L358" s="11">
        <v>279388428800</v>
      </c>
      <c r="M358" s="11">
        <f>VLOOKUP(A358,'[1]2023년만'!$A$2:$Q$1181,12,0)</f>
        <v>279388428800</v>
      </c>
      <c r="N358" s="11"/>
      <c r="O358" s="11">
        <v>6.2</v>
      </c>
      <c r="P358" s="6">
        <v>6509875392510</v>
      </c>
      <c r="Q358" s="7">
        <v>17.12</v>
      </c>
      <c r="R358" s="7">
        <v>0.75</v>
      </c>
      <c r="S358" s="7">
        <v>871</v>
      </c>
    </row>
    <row r="359" spans="1:19" hidden="1" x14ac:dyDescent="0.4">
      <c r="A359" s="4" t="s">
        <v>400</v>
      </c>
      <c r="B359" s="5" t="s">
        <v>401</v>
      </c>
      <c r="C359" s="5" t="s">
        <v>18</v>
      </c>
      <c r="D359" s="5" t="s">
        <v>19</v>
      </c>
      <c r="E359" s="9" t="s">
        <v>116</v>
      </c>
      <c r="F359" s="9">
        <v>5.79</v>
      </c>
      <c r="G359" s="5" t="s">
        <v>21</v>
      </c>
      <c r="H359" s="10">
        <v>5000</v>
      </c>
      <c r="I359" s="11">
        <v>436611361</v>
      </c>
      <c r="J359" s="11">
        <v>650</v>
      </c>
      <c r="K359" s="11">
        <v>42.165999999999997</v>
      </c>
      <c r="L359" s="11">
        <v>279388428800</v>
      </c>
      <c r="M359" s="11">
        <f>VLOOKUP(A359,'[1]2023년만'!$A$2:$Q$1181,12,0)</f>
        <v>279388428800</v>
      </c>
      <c r="N359" s="11"/>
      <c r="O359" s="11">
        <v>5.5</v>
      </c>
      <c r="P359" s="6">
        <v>6509875392510</v>
      </c>
      <c r="Q359" s="7">
        <v>17.12</v>
      </c>
      <c r="R359" s="7">
        <v>0.75</v>
      </c>
      <c r="S359" s="7">
        <v>871</v>
      </c>
    </row>
    <row r="360" spans="1:19" hidden="1" x14ac:dyDescent="0.4">
      <c r="A360" s="7" t="s">
        <v>400</v>
      </c>
      <c r="B360" s="12" t="s">
        <v>401</v>
      </c>
      <c r="C360" s="12" t="s">
        <v>2933</v>
      </c>
      <c r="D360" s="12" t="s">
        <v>19</v>
      </c>
      <c r="E360" s="12" t="s">
        <v>116</v>
      </c>
      <c r="F360" s="12">
        <v>4.59</v>
      </c>
      <c r="G360" s="12" t="s">
        <v>21</v>
      </c>
      <c r="H360" s="12">
        <v>5000</v>
      </c>
      <c r="I360" s="6">
        <v>436611361</v>
      </c>
      <c r="J360" s="6">
        <v>550</v>
      </c>
      <c r="K360" s="6">
        <v>32.802999999999997</v>
      </c>
      <c r="L360" s="6">
        <v>237566194800</v>
      </c>
      <c r="M360" s="11">
        <f>VLOOKUP(A360,'[1]2023년만'!$A$2:$Q$1181,12,0)</f>
        <v>279388428800</v>
      </c>
      <c r="N360" s="11"/>
      <c r="O360" s="6">
        <v>3.9</v>
      </c>
      <c r="P360" s="6">
        <v>6509875392510</v>
      </c>
      <c r="Q360" s="7">
        <v>17.12</v>
      </c>
      <c r="R360" s="7">
        <v>0.75</v>
      </c>
      <c r="S360" s="7">
        <v>871</v>
      </c>
    </row>
    <row r="361" spans="1:19" hidden="1" x14ac:dyDescent="0.4">
      <c r="A361" s="4" t="s">
        <v>2329</v>
      </c>
      <c r="B361" s="5" t="s">
        <v>2330</v>
      </c>
      <c r="C361" s="5" t="s">
        <v>30</v>
      </c>
      <c r="D361" s="5" t="s">
        <v>19</v>
      </c>
      <c r="E361" s="9" t="s">
        <v>81</v>
      </c>
      <c r="F361" s="9">
        <v>1.59</v>
      </c>
      <c r="G361" s="5" t="s">
        <v>21</v>
      </c>
      <c r="H361" s="10">
        <v>5000</v>
      </c>
      <c r="I361" s="11">
        <v>23667107</v>
      </c>
      <c r="J361" s="11">
        <v>2090</v>
      </c>
      <c r="K361" s="11">
        <v>11.009</v>
      </c>
      <c r="L361" s="11">
        <v>49458819630</v>
      </c>
      <c r="M361" s="11">
        <f>VLOOKUP(A361,'[1]2023년만'!$A$2:$Q$1181,12,0)</f>
        <v>61764363270</v>
      </c>
      <c r="N361" s="11" t="b">
        <f>L361&gt;=M361</f>
        <v>0</v>
      </c>
      <c r="O361" s="11">
        <v>1.3</v>
      </c>
      <c r="P361" s="6">
        <v>3950040158300</v>
      </c>
      <c r="Q361" s="7">
        <v>8.7899999999999991</v>
      </c>
      <c r="R361" s="7">
        <v>0.74</v>
      </c>
      <c r="S361" s="7">
        <v>18985</v>
      </c>
    </row>
    <row r="362" spans="1:19" hidden="1" x14ac:dyDescent="0.4">
      <c r="A362" s="4" t="s">
        <v>2329</v>
      </c>
      <c r="B362" s="5" t="s">
        <v>2330</v>
      </c>
      <c r="C362" s="5" t="s">
        <v>24</v>
      </c>
      <c r="D362" s="5" t="s">
        <v>19</v>
      </c>
      <c r="E362" s="9" t="s">
        <v>81</v>
      </c>
      <c r="F362" s="9">
        <v>1.25</v>
      </c>
      <c r="G362" s="5" t="s">
        <v>21</v>
      </c>
      <c r="H362" s="10">
        <v>5000</v>
      </c>
      <c r="I362" s="11">
        <v>23667107</v>
      </c>
      <c r="J362" s="11">
        <v>2610</v>
      </c>
      <c r="K362" s="11">
        <v>10.928000000000001</v>
      </c>
      <c r="L362" s="11">
        <v>61764363270</v>
      </c>
      <c r="M362" s="11">
        <f>VLOOKUP(A362,'[1]2023년만'!$A$2:$Q$1181,12,0)</f>
        <v>61764363270</v>
      </c>
      <c r="N362" s="11"/>
      <c r="O362" s="11">
        <v>1.1000000000000001</v>
      </c>
      <c r="P362" s="6">
        <v>3950040158300</v>
      </c>
      <c r="Q362" s="7">
        <v>8.7899999999999991</v>
      </c>
      <c r="R362" s="7">
        <v>0.74</v>
      </c>
      <c r="S362" s="7">
        <v>18985</v>
      </c>
    </row>
    <row r="363" spans="1:19" hidden="1" x14ac:dyDescent="0.4">
      <c r="A363" s="4" t="s">
        <v>2329</v>
      </c>
      <c r="B363" s="5" t="s">
        <v>2330</v>
      </c>
      <c r="C363" s="5" t="s">
        <v>18</v>
      </c>
      <c r="D363" s="5" t="s">
        <v>19</v>
      </c>
      <c r="E363" s="9" t="s">
        <v>81</v>
      </c>
      <c r="F363" s="9">
        <v>1.8</v>
      </c>
      <c r="G363" s="5" t="s">
        <v>21</v>
      </c>
      <c r="H363" s="10">
        <v>5000</v>
      </c>
      <c r="I363" s="11">
        <v>23667107</v>
      </c>
      <c r="J363" s="11">
        <v>4150</v>
      </c>
      <c r="K363" s="11">
        <v>10.023</v>
      </c>
      <c r="L363" s="11">
        <v>98207704050</v>
      </c>
      <c r="M363" s="11">
        <f>VLOOKUP(A363,'[1]2023년만'!$A$2:$Q$1181,12,0)</f>
        <v>61764363270</v>
      </c>
      <c r="N363" s="11"/>
      <c r="O363" s="11">
        <v>1.5</v>
      </c>
      <c r="P363" s="6">
        <v>3950040158300</v>
      </c>
      <c r="Q363" s="7">
        <v>8.7899999999999991</v>
      </c>
      <c r="R363" s="7">
        <v>0.74</v>
      </c>
      <c r="S363" s="7">
        <v>18985</v>
      </c>
    </row>
    <row r="364" spans="1:19" hidden="1" x14ac:dyDescent="0.4">
      <c r="A364" s="7" t="s">
        <v>2329</v>
      </c>
      <c r="B364" s="12" t="s">
        <v>2330</v>
      </c>
      <c r="C364" s="12" t="s">
        <v>2933</v>
      </c>
      <c r="D364" s="12" t="s">
        <v>19</v>
      </c>
      <c r="E364" s="12" t="s">
        <v>81</v>
      </c>
      <c r="F364" s="12">
        <v>2.7</v>
      </c>
      <c r="G364" s="12" t="s">
        <v>21</v>
      </c>
      <c r="H364" s="12">
        <v>5000</v>
      </c>
      <c r="I364" s="6">
        <v>23667107</v>
      </c>
      <c r="J364" s="6">
        <v>3000</v>
      </c>
      <c r="K364" s="6">
        <v>7.992</v>
      </c>
      <c r="L364" s="6">
        <v>70993521000</v>
      </c>
      <c r="M364" s="11">
        <f>VLOOKUP(A364,'[1]2023년만'!$A$2:$Q$1181,12,0)</f>
        <v>61764363270</v>
      </c>
      <c r="N364" s="11"/>
      <c r="O364" s="6">
        <v>0.8</v>
      </c>
      <c r="P364" s="6">
        <v>3950040158300</v>
      </c>
      <c r="Q364" s="7">
        <v>8.7899999999999991</v>
      </c>
      <c r="R364" s="7">
        <v>0.74</v>
      </c>
      <c r="S364" s="7">
        <v>18985</v>
      </c>
    </row>
    <row r="365" spans="1:19" hidden="1" x14ac:dyDescent="0.4">
      <c r="A365" s="4" t="s">
        <v>1266</v>
      </c>
      <c r="B365" s="5" t="s">
        <v>1267</v>
      </c>
      <c r="C365" s="5" t="s">
        <v>30</v>
      </c>
      <c r="D365" s="5" t="s">
        <v>19</v>
      </c>
      <c r="E365" s="9" t="s">
        <v>81</v>
      </c>
      <c r="F365" s="9">
        <v>1.59</v>
      </c>
      <c r="G365" s="5" t="s">
        <v>21</v>
      </c>
      <c r="H365" s="10">
        <v>5000</v>
      </c>
      <c r="I365" s="11">
        <v>163647814</v>
      </c>
      <c r="J365" s="11">
        <v>1000</v>
      </c>
      <c r="K365" s="11">
        <v>30.594000000000001</v>
      </c>
      <c r="L365" s="11">
        <v>180925001950</v>
      </c>
      <c r="M365" s="11">
        <f>VLOOKUP(A365,'[1]2023년만'!$A$2:$Q$1181,12,0)</f>
        <v>144911814550</v>
      </c>
      <c r="N365" s="11" t="b">
        <f>L365&gt;=M365</f>
        <v>1</v>
      </c>
      <c r="O365" s="11">
        <v>1.2</v>
      </c>
      <c r="P365" s="6">
        <v>12633611240800</v>
      </c>
      <c r="Q365" s="7">
        <v>37.92</v>
      </c>
      <c r="R365" s="7">
        <v>0.66</v>
      </c>
      <c r="S365" s="7">
        <v>2036</v>
      </c>
    </row>
    <row r="366" spans="1:19" hidden="1" x14ac:dyDescent="0.4">
      <c r="A366" s="4" t="s">
        <v>1266</v>
      </c>
      <c r="B366" s="5" t="s">
        <v>1267</v>
      </c>
      <c r="C366" s="5" t="s">
        <v>24</v>
      </c>
      <c r="D366" s="5" t="s">
        <v>19</v>
      </c>
      <c r="E366" s="9" t="s">
        <v>81</v>
      </c>
      <c r="F366" s="9">
        <v>1.25</v>
      </c>
      <c r="G366" s="5" t="s">
        <v>21</v>
      </c>
      <c r="H366" s="10">
        <v>5000</v>
      </c>
      <c r="I366" s="11">
        <v>163647814</v>
      </c>
      <c r="J366" s="11">
        <v>800</v>
      </c>
      <c r="K366" s="11">
        <v>12.593999999999999</v>
      </c>
      <c r="L366" s="11">
        <v>144911814550</v>
      </c>
      <c r="M366" s="11">
        <f>VLOOKUP(A366,'[1]2023년만'!$A$2:$Q$1181,12,0)</f>
        <v>144911814550</v>
      </c>
      <c r="N366" s="11"/>
      <c r="O366" s="11">
        <v>0.8</v>
      </c>
      <c r="P366" s="6">
        <v>12633611240800</v>
      </c>
      <c r="Q366" s="7">
        <v>37.92</v>
      </c>
      <c r="R366" s="7">
        <v>0.66</v>
      </c>
      <c r="S366" s="7">
        <v>2036</v>
      </c>
    </row>
    <row r="367" spans="1:19" hidden="1" x14ac:dyDescent="0.4">
      <c r="A367" s="4" t="s">
        <v>1266</v>
      </c>
      <c r="B367" s="5" t="s">
        <v>1267</v>
      </c>
      <c r="C367" s="5" t="s">
        <v>18</v>
      </c>
      <c r="D367" s="5" t="s">
        <v>19</v>
      </c>
      <c r="E367" s="9" t="s">
        <v>81</v>
      </c>
      <c r="F367" s="9">
        <v>1.8</v>
      </c>
      <c r="G367" s="5" t="s">
        <v>21</v>
      </c>
      <c r="H367" s="10">
        <v>5000</v>
      </c>
      <c r="I367" s="11">
        <v>163647814</v>
      </c>
      <c r="J367" s="11">
        <v>700</v>
      </c>
      <c r="K367" s="11">
        <v>6.8109999999999999</v>
      </c>
      <c r="L367" s="11">
        <v>126905220850</v>
      </c>
      <c r="M367" s="11">
        <f>VLOOKUP(A367,'[1]2023년만'!$A$2:$Q$1181,12,0)</f>
        <v>144911814550</v>
      </c>
      <c r="N367" s="11"/>
      <c r="O367" s="11">
        <v>0.8</v>
      </c>
      <c r="P367" s="6">
        <v>12633611240800</v>
      </c>
      <c r="Q367" s="7">
        <v>37.92</v>
      </c>
      <c r="R367" s="7">
        <v>0.66</v>
      </c>
      <c r="S367" s="7">
        <v>2036</v>
      </c>
    </row>
    <row r="368" spans="1:19" hidden="1" x14ac:dyDescent="0.4">
      <c r="A368" s="7" t="s">
        <v>1266</v>
      </c>
      <c r="B368" s="12" t="s">
        <v>1267</v>
      </c>
      <c r="C368" s="12" t="s">
        <v>2933</v>
      </c>
      <c r="D368" s="12" t="s">
        <v>19</v>
      </c>
      <c r="E368" s="12" t="s">
        <v>81</v>
      </c>
      <c r="F368" s="12">
        <v>2.7</v>
      </c>
      <c r="G368" s="12" t="s">
        <v>21</v>
      </c>
      <c r="H368" s="12">
        <v>5000</v>
      </c>
      <c r="I368" s="6">
        <v>163647814</v>
      </c>
      <c r="J368" s="6">
        <v>850</v>
      </c>
      <c r="K368" s="6">
        <v>10.878</v>
      </c>
      <c r="L368" s="6">
        <v>153915111400</v>
      </c>
      <c r="M368" s="11">
        <f>VLOOKUP(A368,'[1]2023년만'!$A$2:$Q$1181,12,0)</f>
        <v>144911814550</v>
      </c>
      <c r="N368" s="11"/>
      <c r="O368" s="6">
        <v>0.6</v>
      </c>
      <c r="P368" s="6">
        <v>12633611240800</v>
      </c>
      <c r="Q368" s="7">
        <v>37.92</v>
      </c>
      <c r="R368" s="7">
        <v>0.66</v>
      </c>
      <c r="S368" s="7">
        <v>2036</v>
      </c>
    </row>
    <row r="369" spans="1:19" hidden="1" x14ac:dyDescent="0.4">
      <c r="A369" s="4" t="s">
        <v>2769</v>
      </c>
      <c r="B369" s="5" t="s">
        <v>2770</v>
      </c>
      <c r="C369" s="5" t="s">
        <v>24</v>
      </c>
      <c r="D369" s="5" t="s">
        <v>19</v>
      </c>
      <c r="E369" s="9" t="s">
        <v>34</v>
      </c>
      <c r="F369" s="9">
        <v>0.87</v>
      </c>
      <c r="G369" s="5" t="s">
        <v>21</v>
      </c>
      <c r="H369" s="10">
        <v>2500</v>
      </c>
      <c r="I369" s="11">
        <v>77446865</v>
      </c>
      <c r="J369" s="11">
        <v>120</v>
      </c>
      <c r="K369" s="11">
        <v>-20.492000000000001</v>
      </c>
      <c r="L369" s="11">
        <v>9293623800</v>
      </c>
      <c r="M369" s="11">
        <f>VLOOKUP(A369,'[1]2023년만'!$A$2:$Q$1181,12,0)</f>
        <v>9293623800</v>
      </c>
      <c r="N369" s="11"/>
      <c r="O369" s="11">
        <v>3.4</v>
      </c>
      <c r="P369" s="6">
        <v>240859750150</v>
      </c>
      <c r="Q369" s="7" t="s">
        <v>21</v>
      </c>
      <c r="R369" s="7">
        <v>0.54</v>
      </c>
      <c r="S369" s="7" t="s">
        <v>21</v>
      </c>
    </row>
    <row r="370" spans="1:19" hidden="1" x14ac:dyDescent="0.4">
      <c r="A370" s="4" t="s">
        <v>2769</v>
      </c>
      <c r="B370" s="5" t="s">
        <v>2770</v>
      </c>
      <c r="C370" s="5" t="s">
        <v>18</v>
      </c>
      <c r="D370" s="5" t="s">
        <v>19</v>
      </c>
      <c r="E370" s="9" t="s">
        <v>34</v>
      </c>
      <c r="F370" s="9">
        <v>0.78</v>
      </c>
      <c r="G370" s="5" t="s">
        <v>21</v>
      </c>
      <c r="H370" s="10">
        <v>2500</v>
      </c>
      <c r="I370" s="11">
        <v>77446865</v>
      </c>
      <c r="J370" s="11">
        <v>120</v>
      </c>
      <c r="K370" s="11">
        <v>-35.71</v>
      </c>
      <c r="L370" s="11">
        <v>9293623800</v>
      </c>
      <c r="M370" s="11">
        <f>VLOOKUP(A370,'[1]2023년만'!$A$2:$Q$1181,12,0)</f>
        <v>9293623800</v>
      </c>
      <c r="N370" s="11"/>
      <c r="O370" s="11">
        <v>2.6</v>
      </c>
      <c r="P370" s="6">
        <v>240859750150</v>
      </c>
      <c r="Q370" s="7" t="s">
        <v>21</v>
      </c>
      <c r="R370" s="7">
        <v>0.54</v>
      </c>
      <c r="S370" s="7" t="s">
        <v>21</v>
      </c>
    </row>
    <row r="371" spans="1:19" hidden="1" x14ac:dyDescent="0.4">
      <c r="A371" s="7" t="s">
        <v>2769</v>
      </c>
      <c r="B371" s="12" t="s">
        <v>2770</v>
      </c>
      <c r="C371" s="12" t="s">
        <v>2933</v>
      </c>
      <c r="D371" s="12" t="s">
        <v>19</v>
      </c>
      <c r="E371" s="12" t="s">
        <v>34</v>
      </c>
      <c r="F371" s="12">
        <v>0.43</v>
      </c>
      <c r="G371" s="12" t="s">
        <v>21</v>
      </c>
      <c r="H371" s="12">
        <v>2500</v>
      </c>
      <c r="I371" s="6">
        <v>77446865</v>
      </c>
      <c r="J371" s="6">
        <v>110</v>
      </c>
      <c r="K371" s="6">
        <v>31.643999999999998</v>
      </c>
      <c r="L371" s="6">
        <v>8519155150</v>
      </c>
      <c r="M371" s="11">
        <f>VLOOKUP(A371,'[1]2023년만'!$A$2:$Q$1181,12,0)</f>
        <v>9293623800</v>
      </c>
      <c r="N371" s="11"/>
      <c r="O371" s="6">
        <v>2</v>
      </c>
      <c r="P371" s="6">
        <v>240859750150</v>
      </c>
      <c r="Q371" s="7" t="s">
        <v>21</v>
      </c>
      <c r="R371" s="7">
        <v>0.54</v>
      </c>
      <c r="S371" s="7" t="s">
        <v>21</v>
      </c>
    </row>
    <row r="372" spans="1:19" hidden="1" x14ac:dyDescent="0.4">
      <c r="A372" s="4" t="s">
        <v>1081</v>
      </c>
      <c r="B372" s="5" t="s">
        <v>1082</v>
      </c>
      <c r="C372" s="5" t="s">
        <v>18</v>
      </c>
      <c r="D372" s="5" t="s">
        <v>19</v>
      </c>
      <c r="E372" s="9" t="s">
        <v>49</v>
      </c>
      <c r="F372" s="9">
        <v>2.41</v>
      </c>
      <c r="G372" s="5" t="s">
        <v>21</v>
      </c>
      <c r="H372" s="10">
        <v>5000</v>
      </c>
      <c r="I372" s="11">
        <v>70592343</v>
      </c>
      <c r="J372" s="11">
        <v>10000</v>
      </c>
      <c r="K372" s="11">
        <v>35.67</v>
      </c>
      <c r="L372" s="11">
        <v>783135157950</v>
      </c>
      <c r="M372" s="11">
        <f>VLOOKUP(A372,'[1]2023년만'!$A$2:$Q$1181,12,0)</f>
        <v>274346994950</v>
      </c>
      <c r="N372" s="11"/>
      <c r="O372" s="11">
        <v>1.6</v>
      </c>
      <c r="P372" s="6">
        <v>19942336897500</v>
      </c>
      <c r="Q372" s="7" t="s">
        <v>21</v>
      </c>
      <c r="R372" s="7">
        <v>0.66</v>
      </c>
      <c r="S372" s="7" t="s">
        <v>21</v>
      </c>
    </row>
    <row r="373" spans="1:19" hidden="1" x14ac:dyDescent="0.4">
      <c r="A373" s="4" t="s">
        <v>1081</v>
      </c>
      <c r="B373" s="5" t="s">
        <v>1082</v>
      </c>
      <c r="C373" s="5" t="s">
        <v>30</v>
      </c>
      <c r="D373" s="5" t="s">
        <v>19</v>
      </c>
      <c r="E373" s="9" t="s">
        <v>49</v>
      </c>
      <c r="F373" s="9">
        <v>1.64</v>
      </c>
      <c r="G373" s="5" t="s">
        <v>21</v>
      </c>
      <c r="H373" s="10">
        <v>5000</v>
      </c>
      <c r="I373" s="11">
        <v>70592343</v>
      </c>
      <c r="J373" s="11">
        <v>1000</v>
      </c>
      <c r="K373" s="11">
        <v>15.273</v>
      </c>
      <c r="L373" s="11">
        <v>78659238950</v>
      </c>
      <c r="M373" s="11">
        <f>VLOOKUP(A373,'[1]2023년만'!$A$2:$Q$1181,12,0)</f>
        <v>274346994950</v>
      </c>
      <c r="N373" s="11" t="b">
        <f>L373&gt;=M373</f>
        <v>0</v>
      </c>
      <c r="O373" s="11">
        <v>0.4</v>
      </c>
      <c r="P373" s="6">
        <v>19942336897500</v>
      </c>
      <c r="Q373" s="7" t="s">
        <v>21</v>
      </c>
      <c r="R373" s="7">
        <v>0.66</v>
      </c>
      <c r="S373" s="7" t="s">
        <v>21</v>
      </c>
    </row>
    <row r="374" spans="1:19" hidden="1" x14ac:dyDescent="0.4">
      <c r="A374" s="4" t="s">
        <v>1081</v>
      </c>
      <c r="B374" s="5" t="s">
        <v>1082</v>
      </c>
      <c r="C374" s="5" t="s">
        <v>24</v>
      </c>
      <c r="D374" s="5" t="s">
        <v>19</v>
      </c>
      <c r="E374" s="9" t="s">
        <v>49</v>
      </c>
      <c r="F374" s="9">
        <v>2.11</v>
      </c>
      <c r="G374" s="5" t="s">
        <v>21</v>
      </c>
      <c r="H374" s="10">
        <v>5000</v>
      </c>
      <c r="I374" s="11">
        <v>70592343</v>
      </c>
      <c r="J374" s="11">
        <v>3500</v>
      </c>
      <c r="K374" s="11">
        <v>13.36</v>
      </c>
      <c r="L374" s="11">
        <v>274346994950</v>
      </c>
      <c r="M374" s="11">
        <f>VLOOKUP(A374,'[1]2023년만'!$A$2:$Q$1181,12,0)</f>
        <v>274346994950</v>
      </c>
      <c r="N374" s="11"/>
      <c r="O374" s="11">
        <v>0.7</v>
      </c>
      <c r="P374" s="6">
        <v>19942336897500</v>
      </c>
      <c r="Q374" s="7" t="s">
        <v>21</v>
      </c>
      <c r="R374" s="7">
        <v>0.66</v>
      </c>
      <c r="S374" s="7" t="s">
        <v>21</v>
      </c>
    </row>
    <row r="375" spans="1:19" hidden="1" x14ac:dyDescent="0.4">
      <c r="A375" s="7" t="s">
        <v>1081</v>
      </c>
      <c r="B375" s="12" t="s">
        <v>1082</v>
      </c>
      <c r="C375" s="12" t="s">
        <v>2933</v>
      </c>
      <c r="D375" s="12" t="s">
        <v>19</v>
      </c>
      <c r="E375" s="12" t="s">
        <v>49</v>
      </c>
      <c r="F375" s="12">
        <v>1.1000000000000001</v>
      </c>
      <c r="G375" s="12" t="s">
        <v>21</v>
      </c>
      <c r="H375" s="12">
        <v>5000</v>
      </c>
      <c r="I375" s="6">
        <v>70592343</v>
      </c>
      <c r="J375" s="6">
        <v>12000</v>
      </c>
      <c r="K375" s="6">
        <v>23.654</v>
      </c>
      <c r="L375" s="6">
        <v>935275013950</v>
      </c>
      <c r="M375" s="11">
        <f>VLOOKUP(A375,'[1]2023년만'!$A$2:$Q$1181,12,0)</f>
        <v>274346994950</v>
      </c>
      <c r="N375" s="11"/>
      <c r="O375" s="6">
        <v>1.9</v>
      </c>
      <c r="P375" s="6">
        <v>19942336897500</v>
      </c>
      <c r="Q375" s="7" t="s">
        <v>21</v>
      </c>
      <c r="R375" s="7">
        <v>0.66</v>
      </c>
      <c r="S375" s="7" t="s">
        <v>21</v>
      </c>
    </row>
    <row r="376" spans="1:19" hidden="1" x14ac:dyDescent="0.4">
      <c r="A376" s="4" t="s">
        <v>1478</v>
      </c>
      <c r="B376" s="5" t="s">
        <v>1479</v>
      </c>
      <c r="C376" s="5" t="s">
        <v>18</v>
      </c>
      <c r="D376" s="5" t="s">
        <v>19</v>
      </c>
      <c r="E376" s="9" t="s">
        <v>20</v>
      </c>
      <c r="F376" s="9">
        <v>1.49</v>
      </c>
      <c r="G376" s="5" t="s">
        <v>21</v>
      </c>
      <c r="H376" s="10">
        <v>5000</v>
      </c>
      <c r="I376" s="11">
        <v>22000000</v>
      </c>
      <c r="J376" s="11">
        <v>1500</v>
      </c>
      <c r="K376" s="11">
        <v>26.591000000000001</v>
      </c>
      <c r="L376" s="11">
        <v>32691540000</v>
      </c>
      <c r="M376" s="11">
        <f>VLOOKUP(A376,'[1]2023년만'!$A$2:$Q$1181,12,0)</f>
        <v>42499002000</v>
      </c>
      <c r="N376" s="11"/>
      <c r="O376" s="11">
        <v>1.7</v>
      </c>
      <c r="P376" s="6">
        <v>11132000000000</v>
      </c>
      <c r="Q376" s="7">
        <v>49.74</v>
      </c>
      <c r="R376" s="7">
        <v>9.11</v>
      </c>
      <c r="S376" s="7">
        <v>10173</v>
      </c>
    </row>
    <row r="377" spans="1:19" hidden="1" x14ac:dyDescent="0.4">
      <c r="A377" s="4" t="s">
        <v>1478</v>
      </c>
      <c r="B377" s="5" t="s">
        <v>1479</v>
      </c>
      <c r="C377" s="5" t="s">
        <v>24</v>
      </c>
      <c r="D377" s="5" t="s">
        <v>19</v>
      </c>
      <c r="E377" s="9" t="s">
        <v>20</v>
      </c>
      <c r="F377" s="9">
        <v>1.1299999999999999</v>
      </c>
      <c r="G377" s="5" t="s">
        <v>21</v>
      </c>
      <c r="H377" s="10">
        <v>5000</v>
      </c>
      <c r="I377" s="11">
        <v>22000000</v>
      </c>
      <c r="J377" s="11">
        <v>1950</v>
      </c>
      <c r="K377" s="11">
        <v>24.29</v>
      </c>
      <c r="L377" s="11">
        <v>42499002000</v>
      </c>
      <c r="M377" s="11">
        <f>VLOOKUP(A377,'[1]2023년만'!$A$2:$Q$1181,12,0)</f>
        <v>42499002000</v>
      </c>
      <c r="N377" s="11"/>
      <c r="O377" s="11">
        <v>1.4</v>
      </c>
      <c r="P377" s="6">
        <v>11132000000000</v>
      </c>
      <c r="Q377" s="7">
        <v>49.74</v>
      </c>
      <c r="R377" s="7">
        <v>9.11</v>
      </c>
      <c r="S377" s="7">
        <v>10173</v>
      </c>
    </row>
    <row r="378" spans="1:19" hidden="1" x14ac:dyDescent="0.4">
      <c r="A378" s="4" t="s">
        <v>1478</v>
      </c>
      <c r="B378" s="5" t="s">
        <v>1479</v>
      </c>
      <c r="C378" s="5" t="s">
        <v>30</v>
      </c>
      <c r="D378" s="5" t="s">
        <v>19</v>
      </c>
      <c r="E378" s="9" t="s">
        <v>43</v>
      </c>
      <c r="F378" s="9">
        <v>2.46</v>
      </c>
      <c r="G378" s="5" t="s">
        <v>21</v>
      </c>
      <c r="H378" s="10">
        <v>5000</v>
      </c>
      <c r="I378" s="11">
        <v>22000000</v>
      </c>
      <c r="J378" s="11">
        <v>2400</v>
      </c>
      <c r="K378" s="11">
        <v>24.143000000000001</v>
      </c>
      <c r="L378" s="11">
        <v>52306464000</v>
      </c>
      <c r="M378" s="11">
        <f>VLOOKUP(A378,'[1]2023년만'!$A$2:$Q$1181,12,0)</f>
        <v>42499002000</v>
      </c>
      <c r="N378" s="11" t="b">
        <f>L378&gt;=M378</f>
        <v>1</v>
      </c>
      <c r="O378" s="11">
        <v>1.2</v>
      </c>
      <c r="P378" s="6">
        <v>11132000000000</v>
      </c>
      <c r="Q378" s="7">
        <v>49.74</v>
      </c>
      <c r="R378" s="7">
        <v>9.11</v>
      </c>
      <c r="S378" s="7">
        <v>10173</v>
      </c>
    </row>
    <row r="379" spans="1:19" hidden="1" x14ac:dyDescent="0.4">
      <c r="A379" s="7" t="s">
        <v>1478</v>
      </c>
      <c r="B379" s="12" t="s">
        <v>1479</v>
      </c>
      <c r="C379" s="12" t="s">
        <v>2933</v>
      </c>
      <c r="D379" s="12" t="s">
        <v>19</v>
      </c>
      <c r="E379" s="12" t="s">
        <v>20</v>
      </c>
      <c r="F379" s="12">
        <v>0.76</v>
      </c>
      <c r="G379" s="12" t="s">
        <v>21</v>
      </c>
      <c r="H379" s="12">
        <v>5000</v>
      </c>
      <c r="I379" s="6">
        <v>22000000</v>
      </c>
      <c r="J379" s="6">
        <v>1200</v>
      </c>
      <c r="K379" s="6">
        <v>24.895</v>
      </c>
      <c r="L379" s="6">
        <v>26153232000</v>
      </c>
      <c r="M379" s="11">
        <f>VLOOKUP(A379,'[1]2023년만'!$A$2:$Q$1181,12,0)</f>
        <v>42499002000</v>
      </c>
      <c r="N379" s="11"/>
      <c r="O379" s="6">
        <v>1.9</v>
      </c>
      <c r="P379" s="6">
        <v>11132000000000</v>
      </c>
      <c r="Q379" s="7">
        <v>49.74</v>
      </c>
      <c r="R379" s="7">
        <v>9.11</v>
      </c>
      <c r="S379" s="7">
        <v>10173</v>
      </c>
    </row>
    <row r="380" spans="1:19" hidden="1" x14ac:dyDescent="0.4">
      <c r="A380" s="4" t="s">
        <v>117</v>
      </c>
      <c r="B380" s="5" t="s">
        <v>118</v>
      </c>
      <c r="C380" s="5" t="s">
        <v>24</v>
      </c>
      <c r="D380" s="5" t="s">
        <v>19</v>
      </c>
      <c r="E380" s="9" t="s">
        <v>31</v>
      </c>
      <c r="F380" s="9">
        <v>0.46</v>
      </c>
      <c r="G380" s="5" t="s">
        <v>21</v>
      </c>
      <c r="H380" s="9">
        <v>500</v>
      </c>
      <c r="I380" s="11">
        <v>10149688</v>
      </c>
      <c r="J380" s="11">
        <v>300</v>
      </c>
      <c r="K380" s="11">
        <v>370.52499999999998</v>
      </c>
      <c r="L380" s="11">
        <v>2701123650</v>
      </c>
      <c r="M380" s="11">
        <f>VLOOKUP(A380,'[1]2023년만'!$A$2:$Q$1181,12,0)</f>
        <v>2701123650</v>
      </c>
      <c r="N380" s="11"/>
      <c r="O380" s="11">
        <v>2.9</v>
      </c>
      <c r="P380" s="6">
        <v>92260663920</v>
      </c>
      <c r="Q380" s="7" t="s">
        <v>21</v>
      </c>
      <c r="R380" s="7">
        <v>3.31</v>
      </c>
      <c r="S380" s="7" t="s">
        <v>21</v>
      </c>
    </row>
    <row r="381" spans="1:19" hidden="1" x14ac:dyDescent="0.4">
      <c r="A381" s="4" t="s">
        <v>117</v>
      </c>
      <c r="B381" s="5" t="s">
        <v>118</v>
      </c>
      <c r="C381" s="5" t="s">
        <v>18</v>
      </c>
      <c r="D381" s="5" t="s">
        <v>19</v>
      </c>
      <c r="E381" s="9" t="s">
        <v>31</v>
      </c>
      <c r="F381" s="9">
        <v>0.49</v>
      </c>
      <c r="G381" s="5" t="s">
        <v>21</v>
      </c>
      <c r="H381" s="9">
        <v>500</v>
      </c>
      <c r="I381" s="11">
        <v>10149688</v>
      </c>
      <c r="J381" s="11">
        <v>900</v>
      </c>
      <c r="K381" s="11">
        <v>110.44499999999999</v>
      </c>
      <c r="L381" s="11">
        <v>9120579200</v>
      </c>
      <c r="M381" s="11">
        <f>VLOOKUP(A381,'[1]2023년만'!$A$2:$Q$1181,12,0)</f>
        <v>2701123650</v>
      </c>
      <c r="N381" s="11"/>
      <c r="O381" s="11">
        <v>8.5</v>
      </c>
      <c r="P381" s="6">
        <v>92260663920</v>
      </c>
      <c r="Q381" s="7" t="s">
        <v>21</v>
      </c>
      <c r="R381" s="7">
        <v>3.31</v>
      </c>
      <c r="S381" s="7" t="s">
        <v>21</v>
      </c>
    </row>
    <row r="382" spans="1:19" hidden="1" x14ac:dyDescent="0.4">
      <c r="A382" s="4" t="s">
        <v>117</v>
      </c>
      <c r="B382" s="5" t="s">
        <v>118</v>
      </c>
      <c r="C382" s="5" t="s">
        <v>30</v>
      </c>
      <c r="D382" s="5" t="s">
        <v>19</v>
      </c>
      <c r="E382" s="9" t="s">
        <v>31</v>
      </c>
      <c r="F382" s="9">
        <v>0.46</v>
      </c>
      <c r="G382" s="5" t="s">
        <v>21</v>
      </c>
      <c r="H382" s="9">
        <v>100</v>
      </c>
      <c r="I382" s="11">
        <v>50748440</v>
      </c>
      <c r="J382" s="11">
        <v>30</v>
      </c>
      <c r="K382" s="11">
        <v>-33.798999999999999</v>
      </c>
      <c r="L382" s="11">
        <v>491104950</v>
      </c>
      <c r="M382" s="11">
        <f>VLOOKUP(A382,'[1]2023년만'!$A$2:$Q$1181,12,0)</f>
        <v>2701123650</v>
      </c>
      <c r="N382" s="11" t="b">
        <f>L382&gt;=M382</f>
        <v>0</v>
      </c>
      <c r="O382" s="11">
        <v>1</v>
      </c>
      <c r="P382" s="6">
        <v>92260663920</v>
      </c>
      <c r="Q382" s="7" t="s">
        <v>21</v>
      </c>
      <c r="R382" s="7">
        <v>3.31</v>
      </c>
      <c r="S382" s="7" t="s">
        <v>21</v>
      </c>
    </row>
    <row r="383" spans="1:19" hidden="1" x14ac:dyDescent="0.4">
      <c r="A383" s="7" t="s">
        <v>117</v>
      </c>
      <c r="B383" s="12" t="s">
        <v>118</v>
      </c>
      <c r="C383" s="12" t="s">
        <v>2933</v>
      </c>
      <c r="D383" s="12" t="s">
        <v>19</v>
      </c>
      <c r="E383" s="12" t="s">
        <v>31</v>
      </c>
      <c r="F383" s="12">
        <v>0.32</v>
      </c>
      <c r="G383" s="12" t="s">
        <v>21</v>
      </c>
      <c r="H383" s="12">
        <v>500</v>
      </c>
      <c r="I383" s="6">
        <v>10119900</v>
      </c>
      <c r="J383" s="6">
        <v>900</v>
      </c>
      <c r="K383" s="6">
        <v>85.521000000000001</v>
      </c>
      <c r="L383" s="6">
        <v>9078858000</v>
      </c>
      <c r="M383" s="11">
        <f>VLOOKUP(A383,'[1]2023년만'!$A$2:$Q$1181,12,0)</f>
        <v>2701123650</v>
      </c>
      <c r="N383" s="11"/>
      <c r="O383" s="6">
        <v>8.1</v>
      </c>
      <c r="P383" s="6">
        <v>92260663920</v>
      </c>
      <c r="Q383" s="7" t="s">
        <v>21</v>
      </c>
      <c r="R383" s="7">
        <v>3.31</v>
      </c>
      <c r="S383" s="7" t="s">
        <v>21</v>
      </c>
    </row>
    <row r="384" spans="1:19" hidden="1" x14ac:dyDescent="0.4">
      <c r="A384" s="4" t="s">
        <v>2293</v>
      </c>
      <c r="B384" s="5" t="s">
        <v>2294</v>
      </c>
      <c r="C384" s="5" t="s">
        <v>30</v>
      </c>
      <c r="D384" s="5" t="s">
        <v>19</v>
      </c>
      <c r="E384" s="9" t="s">
        <v>66</v>
      </c>
      <c r="F384" s="9">
        <v>3.55</v>
      </c>
      <c r="G384" s="5" t="s">
        <v>21</v>
      </c>
      <c r="H384" s="10">
        <v>5000</v>
      </c>
      <c r="I384" s="11">
        <v>32200000</v>
      </c>
      <c r="J384" s="11">
        <v>1650</v>
      </c>
      <c r="K384" s="11">
        <v>11.525</v>
      </c>
      <c r="L384" s="11">
        <v>45123437700</v>
      </c>
      <c r="M384" s="11">
        <f>VLOOKUP(A384,'[1]2023년만'!$A$2:$Q$1181,12,0)</f>
        <v>43895096000</v>
      </c>
      <c r="N384" s="11" t="b">
        <f>L384&gt;=M384</f>
        <v>1</v>
      </c>
      <c r="O384" s="11">
        <v>1.5</v>
      </c>
      <c r="P384" s="6">
        <v>5329100000000</v>
      </c>
      <c r="Q384" s="7">
        <v>19.07</v>
      </c>
      <c r="R384" s="7">
        <v>0.99</v>
      </c>
      <c r="S384" s="7">
        <v>8677</v>
      </c>
    </row>
    <row r="385" spans="1:19" hidden="1" x14ac:dyDescent="0.4">
      <c r="A385" s="4" t="s">
        <v>2293</v>
      </c>
      <c r="B385" s="5" t="s">
        <v>2294</v>
      </c>
      <c r="C385" s="5" t="s">
        <v>18</v>
      </c>
      <c r="D385" s="5" t="s">
        <v>19</v>
      </c>
      <c r="E385" s="9" t="s">
        <v>66</v>
      </c>
      <c r="F385" s="9">
        <v>4.37</v>
      </c>
      <c r="G385" s="5" t="s">
        <v>21</v>
      </c>
      <c r="H385" s="10">
        <v>5000</v>
      </c>
      <c r="I385" s="11">
        <v>32200000</v>
      </c>
      <c r="J385" s="11">
        <v>1550</v>
      </c>
      <c r="K385" s="11">
        <v>8.42</v>
      </c>
      <c r="L385" s="11">
        <v>42560876500</v>
      </c>
      <c r="M385" s="11">
        <f>VLOOKUP(A385,'[1]2023년만'!$A$2:$Q$1181,12,0)</f>
        <v>43895096000</v>
      </c>
      <c r="N385" s="11"/>
      <c r="O385" s="11">
        <v>2.1</v>
      </c>
      <c r="P385" s="6">
        <v>5329100000000</v>
      </c>
      <c r="Q385" s="7">
        <v>19.07</v>
      </c>
      <c r="R385" s="7">
        <v>0.99</v>
      </c>
      <c r="S385" s="7">
        <v>8677</v>
      </c>
    </row>
    <row r="386" spans="1:19" hidden="1" x14ac:dyDescent="0.4">
      <c r="A386" s="4" t="s">
        <v>2293</v>
      </c>
      <c r="B386" s="5" t="s">
        <v>2294</v>
      </c>
      <c r="C386" s="5" t="s">
        <v>24</v>
      </c>
      <c r="D386" s="5" t="s">
        <v>19</v>
      </c>
      <c r="E386" s="9" t="s">
        <v>66</v>
      </c>
      <c r="F386" s="9">
        <v>3.86</v>
      </c>
      <c r="G386" s="5" t="s">
        <v>21</v>
      </c>
      <c r="H386" s="10">
        <v>5000</v>
      </c>
      <c r="I386" s="11">
        <v>32200000</v>
      </c>
      <c r="J386" s="11">
        <v>1600</v>
      </c>
      <c r="K386" s="11">
        <v>7.6929999999999996</v>
      </c>
      <c r="L386" s="11">
        <v>43895096000</v>
      </c>
      <c r="M386" s="11">
        <f>VLOOKUP(A386,'[1]2023년만'!$A$2:$Q$1181,12,0)</f>
        <v>43895096000</v>
      </c>
      <c r="N386" s="11"/>
      <c r="O386" s="11">
        <v>1.7</v>
      </c>
      <c r="P386" s="6">
        <v>5329100000000</v>
      </c>
      <c r="Q386" s="7">
        <v>19.07</v>
      </c>
      <c r="R386" s="7">
        <v>0.99</v>
      </c>
      <c r="S386" s="7">
        <v>8677</v>
      </c>
    </row>
    <row r="387" spans="1:19" hidden="1" x14ac:dyDescent="0.4">
      <c r="A387" s="7" t="s">
        <v>2293</v>
      </c>
      <c r="B387" s="12" t="s">
        <v>2294</v>
      </c>
      <c r="C387" s="12" t="s">
        <v>2933</v>
      </c>
      <c r="D387" s="12" t="s">
        <v>19</v>
      </c>
      <c r="E387" s="12" t="s">
        <v>66</v>
      </c>
      <c r="F387" s="12">
        <v>2.61</v>
      </c>
      <c r="G387" s="12" t="s">
        <v>21</v>
      </c>
      <c r="H387" s="12">
        <v>5000</v>
      </c>
      <c r="I387" s="6">
        <v>32200000</v>
      </c>
      <c r="J387" s="6">
        <v>1450</v>
      </c>
      <c r="K387" s="6">
        <v>11.433999999999999</v>
      </c>
      <c r="L387" s="6">
        <v>40262252950</v>
      </c>
      <c r="M387" s="11">
        <f>VLOOKUP(A387,'[1]2023년만'!$A$2:$Q$1181,12,0)</f>
        <v>43895096000</v>
      </c>
      <c r="N387" s="11"/>
      <c r="O387" s="6">
        <v>2.7</v>
      </c>
      <c r="P387" s="6">
        <v>5329100000000</v>
      </c>
      <c r="Q387" s="7">
        <v>19.07</v>
      </c>
      <c r="R387" s="7">
        <v>0.99</v>
      </c>
      <c r="S387" s="7">
        <v>8677</v>
      </c>
    </row>
    <row r="388" spans="1:19" hidden="1" x14ac:dyDescent="0.4">
      <c r="A388" s="4" t="s">
        <v>1009</v>
      </c>
      <c r="B388" s="5" t="s">
        <v>1010</v>
      </c>
      <c r="C388" s="5" t="s">
        <v>30</v>
      </c>
      <c r="D388" s="5" t="s">
        <v>19</v>
      </c>
      <c r="E388" s="9" t="s">
        <v>416</v>
      </c>
      <c r="F388" s="9">
        <v>1.82</v>
      </c>
      <c r="G388" s="5" t="s">
        <v>21</v>
      </c>
      <c r="H388" s="10">
        <v>1000</v>
      </c>
      <c r="I388" s="11">
        <v>32668854</v>
      </c>
      <c r="J388" s="11">
        <v>160</v>
      </c>
      <c r="K388" s="11">
        <v>37.959000000000003</v>
      </c>
      <c r="L388" s="11">
        <v>5011676640</v>
      </c>
      <c r="M388" s="11">
        <f>VLOOKUP(A388,'[1]2023년만'!$A$2:$Q$1181,12,0)</f>
        <v>3934777120</v>
      </c>
      <c r="N388" s="11" t="b">
        <f>L388&gt;=M388</f>
        <v>1</v>
      </c>
      <c r="O388" s="11">
        <v>1.1000000000000001</v>
      </c>
      <c r="P388" s="6">
        <v>885325943400</v>
      </c>
      <c r="Q388" s="7">
        <v>63.17</v>
      </c>
      <c r="R388" s="7">
        <v>4.6500000000000004</v>
      </c>
      <c r="S388" s="7">
        <v>429</v>
      </c>
    </row>
    <row r="389" spans="1:19" hidden="1" x14ac:dyDescent="0.4">
      <c r="A389" s="4" t="s">
        <v>1009</v>
      </c>
      <c r="B389" s="5" t="s">
        <v>1010</v>
      </c>
      <c r="C389" s="5" t="s">
        <v>24</v>
      </c>
      <c r="D389" s="5" t="s">
        <v>19</v>
      </c>
      <c r="E389" s="9" t="s">
        <v>416</v>
      </c>
      <c r="F389" s="9">
        <v>2.14</v>
      </c>
      <c r="G389" s="5" t="s">
        <v>21</v>
      </c>
      <c r="H389" s="10">
        <v>1000</v>
      </c>
      <c r="I389" s="11">
        <v>25938232</v>
      </c>
      <c r="J389" s="11">
        <v>160</v>
      </c>
      <c r="K389" s="11">
        <v>33.868000000000002</v>
      </c>
      <c r="L389" s="11">
        <v>3934777120</v>
      </c>
      <c r="M389" s="11">
        <f>VLOOKUP(A389,'[1]2023년만'!$A$2:$Q$1181,12,0)</f>
        <v>3934777120</v>
      </c>
      <c r="N389" s="11"/>
      <c r="O389" s="11">
        <v>1.4</v>
      </c>
      <c r="P389" s="6">
        <v>885325943400</v>
      </c>
      <c r="Q389" s="7">
        <v>63.17</v>
      </c>
      <c r="R389" s="7">
        <v>4.6500000000000004</v>
      </c>
      <c r="S389" s="7">
        <v>429</v>
      </c>
    </row>
    <row r="390" spans="1:19" hidden="1" x14ac:dyDescent="0.4">
      <c r="A390" s="4" t="s">
        <v>1009</v>
      </c>
      <c r="B390" s="5" t="s">
        <v>1010</v>
      </c>
      <c r="C390" s="5" t="s">
        <v>18</v>
      </c>
      <c r="D390" s="5" t="s">
        <v>19</v>
      </c>
      <c r="E390" s="9" t="s">
        <v>416</v>
      </c>
      <c r="F390" s="9">
        <v>1.91</v>
      </c>
      <c r="G390" s="5" t="s">
        <v>21</v>
      </c>
      <c r="H390" s="10">
        <v>1000</v>
      </c>
      <c r="I390" s="11">
        <v>25938232</v>
      </c>
      <c r="J390" s="11">
        <v>30</v>
      </c>
      <c r="K390" s="11">
        <v>-6.0839999999999996</v>
      </c>
      <c r="L390" s="11">
        <v>737770710</v>
      </c>
      <c r="M390" s="11">
        <f>VLOOKUP(A390,'[1]2023년만'!$A$2:$Q$1181,12,0)</f>
        <v>3934777120</v>
      </c>
      <c r="N390" s="11"/>
      <c r="O390" s="11">
        <v>0.6</v>
      </c>
      <c r="P390" s="6">
        <v>885325943400</v>
      </c>
      <c r="Q390" s="7">
        <v>63.17</v>
      </c>
      <c r="R390" s="7">
        <v>4.6500000000000004</v>
      </c>
      <c r="S390" s="7">
        <v>429</v>
      </c>
    </row>
    <row r="391" spans="1:19" hidden="1" x14ac:dyDescent="0.4">
      <c r="A391" s="7" t="s">
        <v>1009</v>
      </c>
      <c r="B391" s="12" t="s">
        <v>1010</v>
      </c>
      <c r="C391" s="12" t="s">
        <v>2933</v>
      </c>
      <c r="D391" s="12" t="s">
        <v>19</v>
      </c>
      <c r="E391" s="12" t="s">
        <v>416</v>
      </c>
      <c r="F391" s="12">
        <v>1.48</v>
      </c>
      <c r="G391" s="12" t="s">
        <v>21</v>
      </c>
      <c r="H391" s="12">
        <v>1000</v>
      </c>
      <c r="I391" s="6">
        <v>21900000</v>
      </c>
      <c r="J391" s="6">
        <v>30</v>
      </c>
      <c r="K391" s="6">
        <v>-19.372</v>
      </c>
      <c r="L391" s="6">
        <v>616623750</v>
      </c>
      <c r="M391" s="11">
        <f>VLOOKUP(A391,'[1]2023년만'!$A$2:$Q$1181,12,0)</f>
        <v>3934777120</v>
      </c>
      <c r="N391" s="11"/>
      <c r="O391" s="6">
        <v>0.56999999999999995</v>
      </c>
      <c r="P391" s="6">
        <v>885325943400</v>
      </c>
      <c r="Q391" s="7">
        <v>63.17</v>
      </c>
      <c r="R391" s="7">
        <v>4.6500000000000004</v>
      </c>
      <c r="S391" s="7">
        <v>429</v>
      </c>
    </row>
    <row r="392" spans="1:19" hidden="1" x14ac:dyDescent="0.4">
      <c r="A392" s="4" t="s">
        <v>2266</v>
      </c>
      <c r="B392" s="5" t="s">
        <v>2267</v>
      </c>
      <c r="C392" s="5" t="s">
        <v>24</v>
      </c>
      <c r="D392" s="5" t="s">
        <v>19</v>
      </c>
      <c r="E392" s="9" t="s">
        <v>81</v>
      </c>
      <c r="F392" s="9">
        <v>0.23</v>
      </c>
      <c r="G392" s="5" t="s">
        <v>21</v>
      </c>
      <c r="H392" s="9">
        <v>500</v>
      </c>
      <c r="I392" s="11">
        <v>67652659</v>
      </c>
      <c r="J392" s="11">
        <v>22</v>
      </c>
      <c r="K392" s="11">
        <v>12.176</v>
      </c>
      <c r="L392" s="11">
        <v>1488358498</v>
      </c>
      <c r="M392" s="11">
        <f>VLOOKUP(A392,'[1]2023년만'!$A$2:$Q$1181,12,0)</f>
        <v>1488358498</v>
      </c>
      <c r="N392" s="11"/>
      <c r="O392" s="11">
        <v>0.1</v>
      </c>
      <c r="P392" s="6">
        <v>711705972680</v>
      </c>
      <c r="Q392" s="7">
        <v>125.24</v>
      </c>
      <c r="R392" s="7">
        <v>3.86</v>
      </c>
      <c r="S392" s="7">
        <v>84</v>
      </c>
    </row>
    <row r="393" spans="1:19" hidden="1" x14ac:dyDescent="0.4">
      <c r="A393" s="4" t="s">
        <v>276</v>
      </c>
      <c r="B393" s="5" t="s">
        <v>277</v>
      </c>
      <c r="C393" s="5" t="s">
        <v>24</v>
      </c>
      <c r="D393" s="5" t="s">
        <v>19</v>
      </c>
      <c r="E393" s="9" t="s">
        <v>66</v>
      </c>
      <c r="F393" s="9">
        <v>3.86</v>
      </c>
      <c r="G393" s="5" t="s">
        <v>21</v>
      </c>
      <c r="H393" s="9">
        <v>500</v>
      </c>
      <c r="I393" s="11">
        <v>30624879</v>
      </c>
      <c r="J393" s="11">
        <v>200</v>
      </c>
      <c r="K393" s="11">
        <v>141.65100000000001</v>
      </c>
      <c r="L393" s="11">
        <v>6065515200</v>
      </c>
      <c r="M393" s="11">
        <f>VLOOKUP(A393,'[1]2023년만'!$A$2:$Q$1181,12,0)</f>
        <v>6065515200</v>
      </c>
      <c r="N393" s="11"/>
      <c r="O393" s="11">
        <v>0.98</v>
      </c>
      <c r="P393" s="6">
        <v>1284713674050</v>
      </c>
      <c r="Q393" s="7">
        <v>40.729999999999997</v>
      </c>
      <c r="R393" s="7">
        <v>6.94</v>
      </c>
      <c r="S393" s="7">
        <v>1030</v>
      </c>
    </row>
    <row r="394" spans="1:19" hidden="1" x14ac:dyDescent="0.4">
      <c r="A394" s="4" t="s">
        <v>276</v>
      </c>
      <c r="B394" s="5" t="s">
        <v>277</v>
      </c>
      <c r="C394" s="5" t="s">
        <v>30</v>
      </c>
      <c r="D394" s="5" t="s">
        <v>19</v>
      </c>
      <c r="E394" s="9" t="s">
        <v>66</v>
      </c>
      <c r="F394" s="9">
        <v>3.55</v>
      </c>
      <c r="G394" s="5" t="s">
        <v>21</v>
      </c>
      <c r="H394" s="9">
        <v>500</v>
      </c>
      <c r="I394" s="11">
        <v>30624879</v>
      </c>
      <c r="J394" s="11">
        <v>200</v>
      </c>
      <c r="K394" s="11">
        <v>17.16</v>
      </c>
      <c r="L394" s="11">
        <v>6065515200</v>
      </c>
      <c r="M394" s="11">
        <f>VLOOKUP(A394,'[1]2023년만'!$A$2:$Q$1181,12,0)</f>
        <v>6065515200</v>
      </c>
      <c r="N394" s="11" t="b">
        <f>L394&gt;=M394</f>
        <v>1</v>
      </c>
      <c r="O394" s="11">
        <v>0.63</v>
      </c>
      <c r="P394" s="6">
        <v>1284713674050</v>
      </c>
      <c r="Q394" s="7">
        <v>40.729999999999997</v>
      </c>
      <c r="R394" s="7">
        <v>6.94</v>
      </c>
      <c r="S394" s="7">
        <v>1030</v>
      </c>
    </row>
    <row r="395" spans="1:19" hidden="1" x14ac:dyDescent="0.4">
      <c r="A395" s="4" t="s">
        <v>276</v>
      </c>
      <c r="B395" s="5" t="s">
        <v>277</v>
      </c>
      <c r="C395" s="5" t="s">
        <v>18</v>
      </c>
      <c r="D395" s="5" t="s">
        <v>19</v>
      </c>
      <c r="E395" s="9" t="s">
        <v>66</v>
      </c>
      <c r="F395" s="9">
        <v>4.37</v>
      </c>
      <c r="G395" s="5" t="s">
        <v>21</v>
      </c>
      <c r="H395" s="9">
        <v>500</v>
      </c>
      <c r="I395" s="11">
        <v>30624879</v>
      </c>
      <c r="J395" s="11">
        <v>250</v>
      </c>
      <c r="K395" s="11">
        <v>-82.742999999999995</v>
      </c>
      <c r="L395" s="11">
        <v>7556894000</v>
      </c>
      <c r="M395" s="11">
        <f>VLOOKUP(A395,'[1]2023년만'!$A$2:$Q$1181,12,0)</f>
        <v>6065515200</v>
      </c>
      <c r="N395" s="11"/>
      <c r="O395" s="11">
        <v>3.3</v>
      </c>
      <c r="P395" s="6">
        <v>1284713674050</v>
      </c>
      <c r="Q395" s="7">
        <v>40.729999999999997</v>
      </c>
      <c r="R395" s="7">
        <v>6.94</v>
      </c>
      <c r="S395" s="7">
        <v>1030</v>
      </c>
    </row>
    <row r="396" spans="1:19" hidden="1" x14ac:dyDescent="0.4">
      <c r="A396" s="7" t="s">
        <v>276</v>
      </c>
      <c r="B396" s="12" t="s">
        <v>277</v>
      </c>
      <c r="C396" s="12" t="s">
        <v>2933</v>
      </c>
      <c r="D396" s="12" t="s">
        <v>19</v>
      </c>
      <c r="E396" s="12" t="s">
        <v>66</v>
      </c>
      <c r="F396" s="12">
        <v>2.61</v>
      </c>
      <c r="G396" s="12" t="s">
        <v>21</v>
      </c>
      <c r="H396" s="12">
        <v>500</v>
      </c>
      <c r="I396" s="6">
        <v>30624879</v>
      </c>
      <c r="J396" s="6">
        <v>240</v>
      </c>
      <c r="K396" s="6">
        <v>45.707000000000001</v>
      </c>
      <c r="L396" s="6">
        <v>7254618240</v>
      </c>
      <c r="M396" s="11">
        <f>VLOOKUP(A396,'[1]2023년만'!$A$2:$Q$1181,12,0)</f>
        <v>6065515200</v>
      </c>
      <c r="N396" s="11"/>
      <c r="O396" s="6">
        <v>3</v>
      </c>
      <c r="P396" s="6">
        <v>1284713674050</v>
      </c>
      <c r="Q396" s="7">
        <v>40.729999999999997</v>
      </c>
      <c r="R396" s="7">
        <v>6.94</v>
      </c>
      <c r="S396" s="7">
        <v>1030</v>
      </c>
    </row>
    <row r="397" spans="1:19" hidden="1" x14ac:dyDescent="0.4">
      <c r="A397" s="4" t="s">
        <v>404</v>
      </c>
      <c r="B397" s="5" t="s">
        <v>405</v>
      </c>
      <c r="C397" s="5" t="s">
        <v>24</v>
      </c>
      <c r="D397" s="5" t="s">
        <v>19</v>
      </c>
      <c r="E397" s="9" t="s">
        <v>66</v>
      </c>
      <c r="F397" s="9">
        <v>0.34</v>
      </c>
      <c r="G397" s="5" t="s">
        <v>21</v>
      </c>
      <c r="H397" s="10">
        <v>5000</v>
      </c>
      <c r="I397" s="11">
        <v>55481190</v>
      </c>
      <c r="J397" s="11">
        <v>150</v>
      </c>
      <c r="K397" s="11">
        <v>54.600999999999999</v>
      </c>
      <c r="L397" s="11">
        <v>15649083305</v>
      </c>
      <c r="M397" s="11">
        <f>VLOOKUP(A397,'[1]2023년만'!$A$2:$Q$1181,12,0)</f>
        <v>15649083305</v>
      </c>
      <c r="N397" s="11"/>
      <c r="O397" s="11">
        <v>3.45</v>
      </c>
      <c r="P397" s="6">
        <v>280734821400</v>
      </c>
      <c r="Q397" s="7">
        <v>19.09</v>
      </c>
      <c r="R397" s="7">
        <v>0.36</v>
      </c>
      <c r="S397" s="7">
        <v>265</v>
      </c>
    </row>
    <row r="398" spans="1:19" hidden="1" x14ac:dyDescent="0.4">
      <c r="A398" s="4" t="s">
        <v>404</v>
      </c>
      <c r="B398" s="5" t="s">
        <v>405</v>
      </c>
      <c r="C398" s="5" t="s">
        <v>18</v>
      </c>
      <c r="D398" s="5" t="s">
        <v>19</v>
      </c>
      <c r="E398" s="9" t="s">
        <v>66</v>
      </c>
      <c r="F398" s="9">
        <v>1.62</v>
      </c>
      <c r="G398" s="5" t="s">
        <v>21</v>
      </c>
      <c r="H398" s="10">
        <v>5000</v>
      </c>
      <c r="I398" s="11">
        <v>55481190</v>
      </c>
      <c r="J398" s="11">
        <v>100</v>
      </c>
      <c r="K398" s="11">
        <v>35.738</v>
      </c>
      <c r="L398" s="11">
        <v>10617487915</v>
      </c>
      <c r="M398" s="11">
        <f>VLOOKUP(A398,'[1]2023년만'!$A$2:$Q$1181,12,0)</f>
        <v>15649083305</v>
      </c>
      <c r="N398" s="11"/>
      <c r="O398" s="11">
        <v>1.8</v>
      </c>
      <c r="P398" s="6">
        <v>280734821400</v>
      </c>
      <c r="Q398" s="7">
        <v>19.09</v>
      </c>
      <c r="R398" s="7">
        <v>0.36</v>
      </c>
      <c r="S398" s="7">
        <v>265</v>
      </c>
    </row>
    <row r="399" spans="1:19" hidden="1" x14ac:dyDescent="0.4">
      <c r="A399" s="7" t="s">
        <v>404</v>
      </c>
      <c r="B399" s="12" t="s">
        <v>405</v>
      </c>
      <c r="C399" s="12" t="s">
        <v>2933</v>
      </c>
      <c r="D399" s="12" t="s">
        <v>19</v>
      </c>
      <c r="E399" s="12" t="s">
        <v>66</v>
      </c>
      <c r="F399" s="12">
        <v>1.34</v>
      </c>
      <c r="G399" s="12" t="s">
        <v>21</v>
      </c>
      <c r="H399" s="12">
        <v>5000</v>
      </c>
      <c r="I399" s="6">
        <v>55481190</v>
      </c>
      <c r="J399" s="6">
        <v>600</v>
      </c>
      <c r="K399" s="6">
        <v>23.298999999999999</v>
      </c>
      <c r="L399" s="6">
        <v>37472017375</v>
      </c>
      <c r="M399" s="11">
        <f>VLOOKUP(A399,'[1]2023년만'!$A$2:$Q$1181,12,0)</f>
        <v>15649083305</v>
      </c>
      <c r="N399" s="11"/>
      <c r="O399" s="6">
        <v>6.8</v>
      </c>
      <c r="P399" s="6">
        <v>280734821400</v>
      </c>
      <c r="Q399" s="7">
        <v>19.09</v>
      </c>
      <c r="R399" s="7">
        <v>0.36</v>
      </c>
      <c r="S399" s="7">
        <v>265</v>
      </c>
    </row>
    <row r="400" spans="1:19" hidden="1" x14ac:dyDescent="0.4">
      <c r="A400" s="4" t="s">
        <v>404</v>
      </c>
      <c r="B400" s="5" t="s">
        <v>405</v>
      </c>
      <c r="C400" s="5" t="s">
        <v>30</v>
      </c>
      <c r="D400" s="5" t="s">
        <v>19</v>
      </c>
      <c r="E400" s="9" t="s">
        <v>66</v>
      </c>
      <c r="F400" s="9">
        <v>0.71</v>
      </c>
      <c r="G400" s="5" t="s">
        <v>21</v>
      </c>
      <c r="H400" s="10">
        <v>5000</v>
      </c>
      <c r="I400" s="11">
        <v>55481190</v>
      </c>
      <c r="J400" s="11">
        <v>100</v>
      </c>
      <c r="K400" s="11">
        <v>88.555000000000007</v>
      </c>
      <c r="L400" s="11">
        <v>14717860248</v>
      </c>
      <c r="M400" s="11">
        <f>VLOOKUP(A400,'[1]2023년만'!$A$2:$Q$1181,12,0)</f>
        <v>15649083305</v>
      </c>
      <c r="N400" s="11" t="b">
        <f>L400&gt;=M400</f>
        <v>0</v>
      </c>
      <c r="O400" s="11">
        <v>2.5099999999999998</v>
      </c>
      <c r="P400" s="6">
        <v>280734821400</v>
      </c>
      <c r="Q400" s="7">
        <v>19.09</v>
      </c>
      <c r="R400" s="7">
        <v>0.36</v>
      </c>
      <c r="S400" s="7">
        <v>265</v>
      </c>
    </row>
    <row r="401" spans="1:19" hidden="1" x14ac:dyDescent="0.4">
      <c r="A401" s="4" t="s">
        <v>1234</v>
      </c>
      <c r="B401" s="5" t="s">
        <v>1235</v>
      </c>
      <c r="C401" s="5" t="s">
        <v>18</v>
      </c>
      <c r="D401" s="5" t="s">
        <v>19</v>
      </c>
      <c r="E401" s="9" t="s">
        <v>81</v>
      </c>
      <c r="F401" s="9">
        <v>1.8</v>
      </c>
      <c r="G401" s="5" t="s">
        <v>21</v>
      </c>
      <c r="H401" s="9">
        <v>500</v>
      </c>
      <c r="I401" s="11">
        <v>16264300</v>
      </c>
      <c r="J401" s="11">
        <v>4500</v>
      </c>
      <c r="K401" s="11">
        <v>31.318999999999999</v>
      </c>
      <c r="L401" s="11">
        <v>73189350000</v>
      </c>
      <c r="M401" s="11">
        <f>VLOOKUP(A401,'[1]2023년만'!$A$2:$Q$1181,12,0)</f>
        <v>29275740000</v>
      </c>
      <c r="N401" s="11"/>
      <c r="O401" s="11">
        <v>5.7</v>
      </c>
      <c r="P401" s="6">
        <v>920559380000</v>
      </c>
      <c r="Q401" s="7">
        <v>7.05</v>
      </c>
      <c r="R401" s="7">
        <v>0.85</v>
      </c>
      <c r="S401" s="7">
        <v>8024</v>
      </c>
    </row>
    <row r="402" spans="1:19" hidden="1" x14ac:dyDescent="0.4">
      <c r="A402" s="4" t="s">
        <v>1234</v>
      </c>
      <c r="B402" s="5" t="s">
        <v>1235</v>
      </c>
      <c r="C402" s="5" t="s">
        <v>30</v>
      </c>
      <c r="D402" s="5" t="s">
        <v>19</v>
      </c>
      <c r="E402" s="9" t="s">
        <v>81</v>
      </c>
      <c r="F402" s="9">
        <v>1.59</v>
      </c>
      <c r="G402" s="5" t="s">
        <v>21</v>
      </c>
      <c r="H402" s="9">
        <v>500</v>
      </c>
      <c r="I402" s="11">
        <v>16264300</v>
      </c>
      <c r="J402" s="11">
        <v>2400</v>
      </c>
      <c r="K402" s="11">
        <v>29.908999999999999</v>
      </c>
      <c r="L402" s="11">
        <v>39034320000</v>
      </c>
      <c r="M402" s="11">
        <f>VLOOKUP(A402,'[1]2023년만'!$A$2:$Q$1181,12,0)</f>
        <v>29275740000</v>
      </c>
      <c r="N402" s="11" t="b">
        <f>L402&gt;=M402</f>
        <v>1</v>
      </c>
      <c r="O402" s="11">
        <v>3.7</v>
      </c>
      <c r="P402" s="6">
        <v>920559380000</v>
      </c>
      <c r="Q402" s="7">
        <v>7.05</v>
      </c>
      <c r="R402" s="7">
        <v>0.85</v>
      </c>
      <c r="S402" s="7">
        <v>8024</v>
      </c>
    </row>
    <row r="403" spans="1:19" hidden="1" x14ac:dyDescent="0.4">
      <c r="A403" s="4" t="s">
        <v>1234</v>
      </c>
      <c r="B403" s="5" t="s">
        <v>1235</v>
      </c>
      <c r="C403" s="5" t="s">
        <v>24</v>
      </c>
      <c r="D403" s="5" t="s">
        <v>19</v>
      </c>
      <c r="E403" s="9" t="s">
        <v>81</v>
      </c>
      <c r="F403" s="9">
        <v>1.25</v>
      </c>
      <c r="G403" s="5" t="s">
        <v>21</v>
      </c>
      <c r="H403" s="9">
        <v>500</v>
      </c>
      <c r="I403" s="11">
        <v>16264300</v>
      </c>
      <c r="J403" s="11">
        <v>1800</v>
      </c>
      <c r="K403" s="11">
        <v>28.927</v>
      </c>
      <c r="L403" s="11">
        <v>29275740000</v>
      </c>
      <c r="M403" s="11">
        <f>VLOOKUP(A403,'[1]2023년만'!$A$2:$Q$1181,12,0)</f>
        <v>29275740000</v>
      </c>
      <c r="N403" s="11"/>
      <c r="O403" s="11">
        <v>2.04</v>
      </c>
      <c r="P403" s="6">
        <v>920559380000</v>
      </c>
      <c r="Q403" s="7">
        <v>7.05</v>
      </c>
      <c r="R403" s="7">
        <v>0.85</v>
      </c>
      <c r="S403" s="7">
        <v>8024</v>
      </c>
    </row>
    <row r="404" spans="1:19" hidden="1" x14ac:dyDescent="0.4">
      <c r="A404" s="7" t="s">
        <v>1234</v>
      </c>
      <c r="B404" s="12" t="s">
        <v>1235</v>
      </c>
      <c r="C404" s="12" t="s">
        <v>2933</v>
      </c>
      <c r="D404" s="12" t="s">
        <v>19</v>
      </c>
      <c r="E404" s="12" t="s">
        <v>95</v>
      </c>
      <c r="F404" s="12">
        <v>0.42</v>
      </c>
      <c r="G404" s="12" t="s">
        <v>21</v>
      </c>
      <c r="H404" s="12">
        <v>500</v>
      </c>
      <c r="I404" s="6">
        <v>16264300</v>
      </c>
      <c r="J404" s="6">
        <v>5400</v>
      </c>
      <c r="K404" s="6">
        <v>29.629000000000001</v>
      </c>
      <c r="L404" s="6">
        <v>87827220000</v>
      </c>
      <c r="M404" s="11">
        <f>VLOOKUP(A404,'[1]2023년만'!$A$2:$Q$1181,12,0)</f>
        <v>29275740000</v>
      </c>
      <c r="N404" s="11"/>
      <c r="O404" s="6">
        <v>3.4</v>
      </c>
      <c r="P404" s="6">
        <v>920559380000</v>
      </c>
      <c r="Q404" s="7">
        <v>7.05</v>
      </c>
      <c r="R404" s="7">
        <v>0.85</v>
      </c>
      <c r="S404" s="7">
        <v>8024</v>
      </c>
    </row>
    <row r="405" spans="1:19" hidden="1" x14ac:dyDescent="0.4">
      <c r="A405" s="4" t="s">
        <v>1468</v>
      </c>
      <c r="B405" s="5" t="s">
        <v>1469</v>
      </c>
      <c r="C405" s="5" t="s">
        <v>30</v>
      </c>
      <c r="D405" s="5" t="s">
        <v>19</v>
      </c>
      <c r="E405" s="9" t="s">
        <v>69</v>
      </c>
      <c r="F405" s="9">
        <v>2.73</v>
      </c>
      <c r="G405" s="5" t="s">
        <v>21</v>
      </c>
      <c r="H405" s="10">
        <v>5000</v>
      </c>
      <c r="I405" s="11">
        <v>38760000</v>
      </c>
      <c r="J405" s="11">
        <v>2000</v>
      </c>
      <c r="K405" s="11">
        <v>26.693000000000001</v>
      </c>
      <c r="L405" s="11">
        <v>71935804000</v>
      </c>
      <c r="M405" s="11">
        <f>VLOOKUP(A405,'[1]2023년만'!$A$2:$Q$1181,12,0)</f>
        <v>43161482400</v>
      </c>
      <c r="N405" s="11" t="b">
        <f>L405&gt;=M405</f>
        <v>1</v>
      </c>
      <c r="O405" s="11">
        <v>7.1</v>
      </c>
      <c r="P405" s="6">
        <v>1149234000000</v>
      </c>
      <c r="Q405" s="7">
        <v>6.07</v>
      </c>
      <c r="R405" s="7">
        <v>0.4</v>
      </c>
      <c r="S405" s="7">
        <v>4885</v>
      </c>
    </row>
    <row r="406" spans="1:19" hidden="1" x14ac:dyDescent="0.4">
      <c r="A406" s="4" t="s">
        <v>1468</v>
      </c>
      <c r="B406" s="5" t="s">
        <v>1469</v>
      </c>
      <c r="C406" s="5" t="s">
        <v>24</v>
      </c>
      <c r="D406" s="5" t="s">
        <v>19</v>
      </c>
      <c r="E406" s="9" t="s">
        <v>69</v>
      </c>
      <c r="F406" s="9">
        <v>2.13</v>
      </c>
      <c r="G406" s="5" t="s">
        <v>21</v>
      </c>
      <c r="H406" s="10">
        <v>5000</v>
      </c>
      <c r="I406" s="11">
        <v>38760000</v>
      </c>
      <c r="J406" s="11">
        <v>1200</v>
      </c>
      <c r="K406" s="11">
        <v>22.321999999999999</v>
      </c>
      <c r="L406" s="11">
        <v>43161482400</v>
      </c>
      <c r="M406" s="11">
        <f>VLOOKUP(A406,'[1]2023년만'!$A$2:$Q$1181,12,0)</f>
        <v>43161482400</v>
      </c>
      <c r="N406" s="11"/>
      <c r="O406" s="11">
        <v>3.8</v>
      </c>
      <c r="P406" s="6">
        <v>1149234000000</v>
      </c>
      <c r="Q406" s="7">
        <v>6.07</v>
      </c>
      <c r="R406" s="7">
        <v>0.4</v>
      </c>
      <c r="S406" s="7">
        <v>4885</v>
      </c>
    </row>
    <row r="407" spans="1:19" hidden="1" x14ac:dyDescent="0.4">
      <c r="A407" s="4" t="s">
        <v>1468</v>
      </c>
      <c r="B407" s="5" t="s">
        <v>1469</v>
      </c>
      <c r="C407" s="5" t="s">
        <v>18</v>
      </c>
      <c r="D407" s="5" t="s">
        <v>19</v>
      </c>
      <c r="E407" s="9" t="s">
        <v>69</v>
      </c>
      <c r="F407" s="9">
        <v>2.79</v>
      </c>
      <c r="G407" s="5" t="s">
        <v>21</v>
      </c>
      <c r="H407" s="10">
        <v>5000</v>
      </c>
      <c r="I407" s="11">
        <v>38760000</v>
      </c>
      <c r="J407" s="11">
        <v>3000</v>
      </c>
      <c r="K407" s="11">
        <v>13.846</v>
      </c>
      <c r="L407" s="11">
        <v>107903706000</v>
      </c>
      <c r="M407" s="11">
        <f>VLOOKUP(A407,'[1]2023년만'!$A$2:$Q$1181,12,0)</f>
        <v>43161482400</v>
      </c>
      <c r="N407" s="11"/>
      <c r="O407" s="11">
        <v>7.3</v>
      </c>
      <c r="P407" s="6">
        <v>1149234000000</v>
      </c>
      <c r="Q407" s="7">
        <v>6.07</v>
      </c>
      <c r="R407" s="7">
        <v>0.4</v>
      </c>
      <c r="S407" s="7">
        <v>4885</v>
      </c>
    </row>
    <row r="408" spans="1:19" hidden="1" x14ac:dyDescent="0.4">
      <c r="A408" s="7" t="s">
        <v>1468</v>
      </c>
      <c r="B408" s="12" t="s">
        <v>1469</v>
      </c>
      <c r="C408" s="12" t="s">
        <v>2933</v>
      </c>
      <c r="D408" s="12" t="s">
        <v>19</v>
      </c>
      <c r="E408" s="12" t="s">
        <v>69</v>
      </c>
      <c r="F408" s="12">
        <v>1.59</v>
      </c>
      <c r="G408" s="12" t="s">
        <v>21</v>
      </c>
      <c r="H408" s="12">
        <v>5000</v>
      </c>
      <c r="I408" s="6">
        <v>38760000</v>
      </c>
      <c r="J408" s="6">
        <v>2300</v>
      </c>
      <c r="K408" s="6">
        <v>15.31</v>
      </c>
      <c r="L408" s="6">
        <v>82726174600</v>
      </c>
      <c r="M408" s="11">
        <f>VLOOKUP(A408,'[1]2023년만'!$A$2:$Q$1181,12,0)</f>
        <v>43161482400</v>
      </c>
      <c r="N408" s="11"/>
      <c r="O408" s="6">
        <v>8.6</v>
      </c>
      <c r="P408" s="6">
        <v>1149234000000</v>
      </c>
      <c r="Q408" s="7">
        <v>6.07</v>
      </c>
      <c r="R408" s="7">
        <v>0.4</v>
      </c>
      <c r="S408" s="7">
        <v>4885</v>
      </c>
    </row>
    <row r="409" spans="1:19" hidden="1" x14ac:dyDescent="0.4">
      <c r="A409" s="4" t="s">
        <v>1421</v>
      </c>
      <c r="B409" s="5" t="s">
        <v>1422</v>
      </c>
      <c r="C409" s="5" t="s">
        <v>24</v>
      </c>
      <c r="D409" s="5" t="s">
        <v>19</v>
      </c>
      <c r="E409" s="9" t="s">
        <v>49</v>
      </c>
      <c r="F409" s="9">
        <v>2.11</v>
      </c>
      <c r="G409" s="5" t="s">
        <v>21</v>
      </c>
      <c r="H409" s="10">
        <v>5000</v>
      </c>
      <c r="I409" s="11">
        <v>8967670</v>
      </c>
      <c r="J409" s="11">
        <v>1700</v>
      </c>
      <c r="K409" s="11">
        <v>27.542000000000002</v>
      </c>
      <c r="L409" s="11">
        <v>17017041250</v>
      </c>
      <c r="M409" s="11">
        <f>VLOOKUP(A409,'[1]2023년만'!$A$2:$Q$1181,12,0)</f>
        <v>17017041250</v>
      </c>
      <c r="N409" s="11"/>
      <c r="O409" s="11">
        <v>3.8</v>
      </c>
      <c r="P409" s="6">
        <v>267236566000</v>
      </c>
      <c r="Q409" s="7">
        <v>6.72</v>
      </c>
      <c r="R409" s="7">
        <v>0.34</v>
      </c>
      <c r="S409" s="7">
        <v>4435</v>
      </c>
    </row>
    <row r="410" spans="1:19" hidden="1" x14ac:dyDescent="0.4">
      <c r="A410" s="4" t="s">
        <v>1421</v>
      </c>
      <c r="B410" s="5" t="s">
        <v>1422</v>
      </c>
      <c r="C410" s="5" t="s">
        <v>30</v>
      </c>
      <c r="D410" s="5" t="s">
        <v>19</v>
      </c>
      <c r="E410" s="9" t="s">
        <v>49</v>
      </c>
      <c r="F410" s="9">
        <v>1.64</v>
      </c>
      <c r="G410" s="5" t="s">
        <v>21</v>
      </c>
      <c r="H410" s="10">
        <v>5000</v>
      </c>
      <c r="I410" s="11">
        <v>8967670</v>
      </c>
      <c r="J410" s="11">
        <v>1000</v>
      </c>
      <c r="K410" s="11">
        <v>22.638000000000002</v>
      </c>
      <c r="L410" s="11">
        <v>10031228850</v>
      </c>
      <c r="M410" s="11">
        <f>VLOOKUP(A410,'[1]2023년만'!$A$2:$Q$1181,12,0)</f>
        <v>17017041250</v>
      </c>
      <c r="N410" s="11" t="b">
        <f>L410&gt;=M410</f>
        <v>0</v>
      </c>
      <c r="O410" s="11">
        <v>3.3</v>
      </c>
      <c r="P410" s="6">
        <v>267236566000</v>
      </c>
      <c r="Q410" s="7">
        <v>6.72</v>
      </c>
      <c r="R410" s="7">
        <v>0.34</v>
      </c>
      <c r="S410" s="7">
        <v>4435</v>
      </c>
    </row>
    <row r="411" spans="1:19" hidden="1" x14ac:dyDescent="0.4">
      <c r="A411" s="4" t="s">
        <v>1421</v>
      </c>
      <c r="B411" s="5" t="s">
        <v>1422</v>
      </c>
      <c r="C411" s="5" t="s">
        <v>18</v>
      </c>
      <c r="D411" s="5" t="s">
        <v>19</v>
      </c>
      <c r="E411" s="9" t="s">
        <v>49</v>
      </c>
      <c r="F411" s="9">
        <v>2.41</v>
      </c>
      <c r="G411" s="5" t="s">
        <v>21</v>
      </c>
      <c r="H411" s="10">
        <v>5000</v>
      </c>
      <c r="I411" s="11">
        <v>8967670</v>
      </c>
      <c r="J411" s="11">
        <v>200</v>
      </c>
      <c r="K411" s="11">
        <v>-1.7390000000000001</v>
      </c>
      <c r="L411" s="11">
        <v>2047443250</v>
      </c>
      <c r="M411" s="11">
        <f>VLOOKUP(A411,'[1]2023년만'!$A$2:$Q$1181,12,0)</f>
        <v>17017041250</v>
      </c>
      <c r="N411" s="11"/>
      <c r="O411" s="11">
        <v>0.6</v>
      </c>
      <c r="P411" s="6">
        <v>267236566000</v>
      </c>
      <c r="Q411" s="7">
        <v>6.72</v>
      </c>
      <c r="R411" s="7">
        <v>0.34</v>
      </c>
      <c r="S411" s="7">
        <v>4435</v>
      </c>
    </row>
    <row r="412" spans="1:19" hidden="1" x14ac:dyDescent="0.4">
      <c r="A412" s="7" t="s">
        <v>1421</v>
      </c>
      <c r="B412" s="12" t="s">
        <v>1422</v>
      </c>
      <c r="C412" s="12" t="s">
        <v>2933</v>
      </c>
      <c r="D412" s="12" t="s">
        <v>19</v>
      </c>
      <c r="E412" s="12" t="s">
        <v>49</v>
      </c>
      <c r="F412" s="12">
        <v>1.1000000000000001</v>
      </c>
      <c r="G412" s="12" t="s">
        <v>21</v>
      </c>
      <c r="H412" s="12">
        <v>5000</v>
      </c>
      <c r="I412" s="6">
        <v>8967670</v>
      </c>
      <c r="J412" s="6">
        <v>300</v>
      </c>
      <c r="K412" s="6">
        <v>24.047999999999998</v>
      </c>
      <c r="L412" s="6">
        <v>3045416450</v>
      </c>
      <c r="M412" s="11">
        <f>VLOOKUP(A412,'[1]2023년만'!$A$2:$Q$1181,12,0)</f>
        <v>17017041250</v>
      </c>
      <c r="N412" s="11"/>
      <c r="O412" s="6">
        <v>0.4</v>
      </c>
      <c r="P412" s="6">
        <v>267236566000</v>
      </c>
      <c r="Q412" s="7">
        <v>6.72</v>
      </c>
      <c r="R412" s="7">
        <v>0.34</v>
      </c>
      <c r="S412" s="7">
        <v>4435</v>
      </c>
    </row>
    <row r="413" spans="1:19" hidden="1" x14ac:dyDescent="0.4">
      <c r="A413" s="4" t="s">
        <v>1474</v>
      </c>
      <c r="B413" s="5" t="s">
        <v>1475</v>
      </c>
      <c r="C413" s="5" t="s">
        <v>24</v>
      </c>
      <c r="D413" s="5" t="s">
        <v>19</v>
      </c>
      <c r="E413" s="9" t="s">
        <v>66</v>
      </c>
      <c r="F413" s="9">
        <v>3.86</v>
      </c>
      <c r="G413" s="5" t="s">
        <v>21</v>
      </c>
      <c r="H413" s="10">
        <v>1000</v>
      </c>
      <c r="I413" s="11">
        <v>76280690</v>
      </c>
      <c r="J413" s="11">
        <v>270</v>
      </c>
      <c r="K413" s="11">
        <v>26.623999999999999</v>
      </c>
      <c r="L413" s="11">
        <v>20991004430</v>
      </c>
      <c r="M413" s="11">
        <f>VLOOKUP(A413,'[1]2023년만'!$A$2:$Q$1181,12,0)</f>
        <v>20991004430</v>
      </c>
      <c r="N413" s="11"/>
      <c r="O413" s="11">
        <v>3.8</v>
      </c>
      <c r="P413" s="6">
        <v>594989382000</v>
      </c>
      <c r="Q413" s="7">
        <v>3.78</v>
      </c>
      <c r="R413" s="7">
        <v>0.32</v>
      </c>
      <c r="S413" s="7">
        <v>2063</v>
      </c>
    </row>
    <row r="414" spans="1:19" hidden="1" x14ac:dyDescent="0.4">
      <c r="A414" s="4" t="s">
        <v>1474</v>
      </c>
      <c r="B414" s="5" t="s">
        <v>1475</v>
      </c>
      <c r="C414" s="5" t="s">
        <v>18</v>
      </c>
      <c r="D414" s="5" t="s">
        <v>19</v>
      </c>
      <c r="E414" s="9" t="s">
        <v>66</v>
      </c>
      <c r="F414" s="9">
        <v>4.37</v>
      </c>
      <c r="G414" s="5" t="s">
        <v>21</v>
      </c>
      <c r="H414" s="10">
        <v>1000</v>
      </c>
      <c r="I414" s="11">
        <v>76280690</v>
      </c>
      <c r="J414" s="11">
        <v>310</v>
      </c>
      <c r="K414" s="11">
        <v>14.164</v>
      </c>
      <c r="L414" s="11">
        <v>24098626390</v>
      </c>
      <c r="M414" s="11">
        <f>VLOOKUP(A414,'[1]2023년만'!$A$2:$Q$1181,12,0)</f>
        <v>20991004430</v>
      </c>
      <c r="N414" s="11"/>
      <c r="O414" s="11">
        <v>3.5</v>
      </c>
      <c r="P414" s="6">
        <v>594989382000</v>
      </c>
      <c r="Q414" s="7">
        <v>3.78</v>
      </c>
      <c r="R414" s="7">
        <v>0.32</v>
      </c>
      <c r="S414" s="7">
        <v>2063</v>
      </c>
    </row>
    <row r="415" spans="1:19" hidden="1" x14ac:dyDescent="0.4">
      <c r="A415" s="4" t="s">
        <v>1474</v>
      </c>
      <c r="B415" s="5" t="s">
        <v>1475</v>
      </c>
      <c r="C415" s="5" t="s">
        <v>30</v>
      </c>
      <c r="D415" s="5" t="s">
        <v>19</v>
      </c>
      <c r="E415" s="9" t="s">
        <v>66</v>
      </c>
      <c r="F415" s="9">
        <v>3.55</v>
      </c>
      <c r="G415" s="5" t="s">
        <v>21</v>
      </c>
      <c r="H415" s="10">
        <v>1000</v>
      </c>
      <c r="I415" s="11">
        <v>76280690</v>
      </c>
      <c r="J415" s="11">
        <v>290</v>
      </c>
      <c r="K415" s="11">
        <v>14.066000000000001</v>
      </c>
      <c r="L415" s="11">
        <v>22544815410</v>
      </c>
      <c r="M415" s="11">
        <f>VLOOKUP(A415,'[1]2023년만'!$A$2:$Q$1181,12,0)</f>
        <v>20991004430</v>
      </c>
      <c r="N415" s="11" t="b">
        <f>L415&gt;=M415</f>
        <v>1</v>
      </c>
      <c r="O415" s="11">
        <v>4.3</v>
      </c>
      <c r="P415" s="6">
        <v>594989382000</v>
      </c>
      <c r="Q415" s="7">
        <v>3.78</v>
      </c>
      <c r="R415" s="7">
        <v>0.32</v>
      </c>
      <c r="S415" s="7">
        <v>2063</v>
      </c>
    </row>
    <row r="416" spans="1:19" hidden="1" x14ac:dyDescent="0.4">
      <c r="A416" s="4" t="s">
        <v>1238</v>
      </c>
      <c r="B416" s="5" t="s">
        <v>1239</v>
      </c>
      <c r="C416" s="5" t="s">
        <v>24</v>
      </c>
      <c r="D416" s="5" t="s">
        <v>19</v>
      </c>
      <c r="E416" s="9" t="s">
        <v>40</v>
      </c>
      <c r="F416" s="9">
        <v>1.7</v>
      </c>
      <c r="G416" s="5" t="s">
        <v>21</v>
      </c>
      <c r="H416" s="9">
        <v>500</v>
      </c>
      <c r="I416" s="11">
        <v>7378526</v>
      </c>
      <c r="J416" s="11">
        <v>250</v>
      </c>
      <c r="K416" s="11">
        <v>31.201000000000001</v>
      </c>
      <c r="L416" s="11">
        <v>1627131500</v>
      </c>
      <c r="M416" s="11">
        <f>VLOOKUP(A416,'[1]2023년만'!$A$2:$Q$1181,12,0)</f>
        <v>1627131500</v>
      </c>
      <c r="N416" s="11"/>
      <c r="O416" s="11">
        <v>3.6</v>
      </c>
      <c r="P416" s="6">
        <v>39106187800</v>
      </c>
      <c r="Q416" s="7" t="s">
        <v>21</v>
      </c>
      <c r="R416" s="7">
        <v>0.53</v>
      </c>
      <c r="S416" s="7" t="s">
        <v>21</v>
      </c>
    </row>
    <row r="417" spans="1:19" hidden="1" x14ac:dyDescent="0.4">
      <c r="A417" s="4" t="s">
        <v>1238</v>
      </c>
      <c r="B417" s="5" t="s">
        <v>1239</v>
      </c>
      <c r="C417" s="5" t="s">
        <v>18</v>
      </c>
      <c r="D417" s="5" t="s">
        <v>19</v>
      </c>
      <c r="E417" s="9" t="s">
        <v>40</v>
      </c>
      <c r="F417" s="9">
        <v>1.43</v>
      </c>
      <c r="G417" s="5" t="s">
        <v>21</v>
      </c>
      <c r="H417" s="9">
        <v>500</v>
      </c>
      <c r="I417" s="11">
        <v>7378526</v>
      </c>
      <c r="J417" s="11">
        <v>250</v>
      </c>
      <c r="K417" s="11">
        <v>13.666</v>
      </c>
      <c r="L417" s="11">
        <v>1627131500</v>
      </c>
      <c r="M417" s="11">
        <f>VLOOKUP(A417,'[1]2023년만'!$A$2:$Q$1181,12,0)</f>
        <v>1627131500</v>
      </c>
      <c r="N417" s="11"/>
      <c r="O417" s="11">
        <v>3.1</v>
      </c>
      <c r="P417" s="6">
        <v>39106187800</v>
      </c>
      <c r="Q417" s="7" t="s">
        <v>21</v>
      </c>
      <c r="R417" s="7">
        <v>0.53</v>
      </c>
      <c r="S417" s="7" t="s">
        <v>21</v>
      </c>
    </row>
    <row r="418" spans="1:19" hidden="1" x14ac:dyDescent="0.4">
      <c r="A418" s="4" t="s">
        <v>1238</v>
      </c>
      <c r="B418" s="5" t="s">
        <v>1239</v>
      </c>
      <c r="C418" s="5" t="s">
        <v>30</v>
      </c>
      <c r="D418" s="5" t="s">
        <v>19</v>
      </c>
      <c r="E418" s="9" t="s">
        <v>40</v>
      </c>
      <c r="F418" s="9">
        <v>2.63</v>
      </c>
      <c r="G418" s="5" t="s">
        <v>21</v>
      </c>
      <c r="H418" s="9">
        <v>500</v>
      </c>
      <c r="I418" s="11">
        <v>7378526</v>
      </c>
      <c r="J418" s="11">
        <v>250</v>
      </c>
      <c r="K418" s="11">
        <v>-8.16</v>
      </c>
      <c r="L418" s="11">
        <v>1602131500</v>
      </c>
      <c r="M418" s="11">
        <f>VLOOKUP(A418,'[1]2023년만'!$A$2:$Q$1181,12,0)</f>
        <v>1627131500</v>
      </c>
      <c r="N418" s="11" t="b">
        <f>L418&gt;=M418</f>
        <v>0</v>
      </c>
      <c r="O418" s="11">
        <v>4.5</v>
      </c>
      <c r="P418" s="6">
        <v>39106187800</v>
      </c>
      <c r="Q418" s="7" t="s">
        <v>21</v>
      </c>
      <c r="R418" s="7">
        <v>0.53</v>
      </c>
      <c r="S418" s="7" t="s">
        <v>21</v>
      </c>
    </row>
    <row r="419" spans="1:19" hidden="1" x14ac:dyDescent="0.4">
      <c r="A419" s="7" t="s">
        <v>1238</v>
      </c>
      <c r="B419" s="12" t="s">
        <v>1239</v>
      </c>
      <c r="C419" s="12" t="s">
        <v>2933</v>
      </c>
      <c r="D419" s="12" t="s">
        <v>19</v>
      </c>
      <c r="E419" s="12" t="s">
        <v>40</v>
      </c>
      <c r="F419" s="12">
        <v>1.34</v>
      </c>
      <c r="G419" s="12" t="s">
        <v>21</v>
      </c>
      <c r="H419" s="12">
        <v>500</v>
      </c>
      <c r="I419" s="6">
        <v>7378526</v>
      </c>
      <c r="J419" s="6">
        <v>350</v>
      </c>
      <c r="K419" s="6">
        <v>26.216999999999999</v>
      </c>
      <c r="L419" s="6">
        <v>2277984100</v>
      </c>
      <c r="M419" s="11">
        <f>VLOOKUP(A419,'[1]2023년만'!$A$2:$Q$1181,12,0)</f>
        <v>1627131500</v>
      </c>
      <c r="N419" s="11"/>
      <c r="O419" s="6">
        <v>3.4</v>
      </c>
      <c r="P419" s="6">
        <v>39106187800</v>
      </c>
      <c r="Q419" s="7" t="s">
        <v>21</v>
      </c>
      <c r="R419" s="7">
        <v>0.53</v>
      </c>
      <c r="S419" s="7" t="s">
        <v>21</v>
      </c>
    </row>
    <row r="420" spans="1:19" hidden="1" x14ac:dyDescent="0.4">
      <c r="A420" s="4" t="s">
        <v>2270</v>
      </c>
      <c r="B420" s="5" t="s">
        <v>2271</v>
      </c>
      <c r="C420" s="5" t="s">
        <v>24</v>
      </c>
      <c r="D420" s="5" t="s">
        <v>19</v>
      </c>
      <c r="E420" s="9" t="s">
        <v>34</v>
      </c>
      <c r="F420" s="9">
        <v>0.87</v>
      </c>
      <c r="G420" s="5" t="s">
        <v>21</v>
      </c>
      <c r="H420" s="9">
        <v>100</v>
      </c>
      <c r="I420" s="11">
        <v>162408594</v>
      </c>
      <c r="J420" s="11">
        <v>790</v>
      </c>
      <c r="K420" s="11">
        <v>12.079000000000001</v>
      </c>
      <c r="L420" s="11">
        <v>118984856180</v>
      </c>
      <c r="M420" s="11">
        <f>VLOOKUP(A420,'[1]2023년만'!$A$2:$Q$1181,12,0)</f>
        <v>118984856180</v>
      </c>
      <c r="N420" s="11"/>
      <c r="O420" s="11">
        <v>0.4</v>
      </c>
      <c r="P420" s="6">
        <v>35569108296000</v>
      </c>
      <c r="Q420" s="7">
        <v>17.670000000000002</v>
      </c>
      <c r="R420" s="7">
        <v>1.31</v>
      </c>
      <c r="S420" s="7">
        <v>12702</v>
      </c>
    </row>
    <row r="421" spans="1:19" hidden="1" x14ac:dyDescent="0.4">
      <c r="A421" s="4" t="s">
        <v>2270</v>
      </c>
      <c r="B421" s="5" t="s">
        <v>2271</v>
      </c>
      <c r="C421" s="5" t="s">
        <v>30</v>
      </c>
      <c r="D421" s="5" t="s">
        <v>19</v>
      </c>
      <c r="E421" s="9" t="s">
        <v>52</v>
      </c>
      <c r="F421" s="9">
        <v>0.68</v>
      </c>
      <c r="G421" s="5" t="s">
        <v>21</v>
      </c>
      <c r="H421" s="9">
        <v>100</v>
      </c>
      <c r="I421" s="11">
        <v>158437008</v>
      </c>
      <c r="J421" s="11">
        <v>1130</v>
      </c>
      <c r="K421" s="11">
        <v>8.718</v>
      </c>
      <c r="L421" s="11">
        <v>168436666610</v>
      </c>
      <c r="M421" s="11">
        <f>VLOOKUP(A421,'[1]2023년만'!$A$2:$Q$1181,12,0)</f>
        <v>118984856180</v>
      </c>
      <c r="N421" s="11" t="b">
        <f>L421&gt;=M421</f>
        <v>1</v>
      </c>
      <c r="O421" s="11">
        <v>0.5</v>
      </c>
      <c r="P421" s="6">
        <v>35569108296000</v>
      </c>
      <c r="Q421" s="7">
        <v>17.670000000000002</v>
      </c>
      <c r="R421" s="7">
        <v>1.31</v>
      </c>
      <c r="S421" s="7">
        <v>12702</v>
      </c>
    </row>
    <row r="422" spans="1:19" hidden="1" x14ac:dyDescent="0.4">
      <c r="A422" s="7" t="s">
        <v>2270</v>
      </c>
      <c r="B422" s="12" t="s">
        <v>2271</v>
      </c>
      <c r="C422" s="12" t="s">
        <v>2933</v>
      </c>
      <c r="D422" s="12" t="s">
        <v>19</v>
      </c>
      <c r="E422" s="12" t="s">
        <v>34</v>
      </c>
      <c r="F422" s="12">
        <v>0.43</v>
      </c>
      <c r="G422" s="12" t="s">
        <v>21</v>
      </c>
      <c r="H422" s="12">
        <v>100</v>
      </c>
      <c r="I422" s="6">
        <v>164049085</v>
      </c>
      <c r="J422" s="6">
        <v>511</v>
      </c>
      <c r="K422" s="6">
        <v>0.46300000000000002</v>
      </c>
      <c r="L422" s="6">
        <v>76291766005</v>
      </c>
      <c r="M422" s="11">
        <f>VLOOKUP(A422,'[1]2023년만'!$A$2:$Q$1181,12,0)</f>
        <v>118984856180</v>
      </c>
      <c r="N422" s="11"/>
      <c r="O422" s="6">
        <v>0.1</v>
      </c>
      <c r="P422" s="6">
        <v>35569108296000</v>
      </c>
      <c r="Q422" s="7">
        <v>17.670000000000002</v>
      </c>
      <c r="R422" s="7">
        <v>1.31</v>
      </c>
      <c r="S422" s="7">
        <v>12702</v>
      </c>
    </row>
    <row r="423" spans="1:19" hidden="1" x14ac:dyDescent="0.4">
      <c r="A423" s="4" t="s">
        <v>1691</v>
      </c>
      <c r="B423" s="5" t="s">
        <v>1692</v>
      </c>
      <c r="C423" s="5" t="s">
        <v>18</v>
      </c>
      <c r="D423" s="5" t="s">
        <v>19</v>
      </c>
      <c r="E423" s="9" t="s">
        <v>520</v>
      </c>
      <c r="F423" s="9">
        <v>0.4</v>
      </c>
      <c r="G423" s="5" t="s">
        <v>21</v>
      </c>
      <c r="H423" s="9">
        <v>500</v>
      </c>
      <c r="I423" s="11">
        <v>16526307</v>
      </c>
      <c r="J423" s="11">
        <v>60</v>
      </c>
      <c r="K423" s="11">
        <v>21.831</v>
      </c>
      <c r="L423" s="11">
        <v>991578420</v>
      </c>
      <c r="M423" s="11" t="e">
        <f>VLOOKUP(A423,'[1]2023년만'!$A$2:$Q$1181,12,0)</f>
        <v>#N/A</v>
      </c>
      <c r="N423" s="11"/>
      <c r="O423" s="11">
        <v>1.5</v>
      </c>
      <c r="P423" s="6">
        <v>38506295310</v>
      </c>
      <c r="Q423" s="7" t="s">
        <v>21</v>
      </c>
      <c r="R423" s="7">
        <v>0.48</v>
      </c>
      <c r="S423" s="7" t="s">
        <v>21</v>
      </c>
    </row>
    <row r="424" spans="1:19" hidden="1" x14ac:dyDescent="0.4">
      <c r="A424" s="7" t="s">
        <v>1691</v>
      </c>
      <c r="B424" s="12" t="s">
        <v>1692</v>
      </c>
      <c r="C424" s="12" t="s">
        <v>2933</v>
      </c>
      <c r="D424" s="12" t="s">
        <v>19</v>
      </c>
      <c r="E424" s="12" t="s">
        <v>520</v>
      </c>
      <c r="F424" s="12">
        <v>0.32</v>
      </c>
      <c r="G424" s="12" t="s">
        <v>21</v>
      </c>
      <c r="H424" s="12">
        <v>500</v>
      </c>
      <c r="I424" s="6">
        <v>16526307</v>
      </c>
      <c r="J424" s="6">
        <v>60</v>
      </c>
      <c r="K424" s="6">
        <v>23.492000000000001</v>
      </c>
      <c r="L424" s="6">
        <v>991578420</v>
      </c>
      <c r="M424" s="11" t="e">
        <f>VLOOKUP(A424,'[1]2023년만'!$A$2:$Q$1181,12,0)</f>
        <v>#N/A</v>
      </c>
      <c r="N424" s="11"/>
      <c r="O424" s="6">
        <v>0.5</v>
      </c>
      <c r="P424" s="6">
        <v>38506295310</v>
      </c>
      <c r="Q424" s="7" t="s">
        <v>21</v>
      </c>
      <c r="R424" s="7">
        <v>0.48</v>
      </c>
      <c r="S424" s="7" t="s">
        <v>21</v>
      </c>
    </row>
    <row r="425" spans="1:19" hidden="1" x14ac:dyDescent="0.4">
      <c r="A425" s="4" t="s">
        <v>2746</v>
      </c>
      <c r="B425" s="5" t="s">
        <v>2747</v>
      </c>
      <c r="C425" s="5" t="s">
        <v>30</v>
      </c>
      <c r="D425" s="5" t="s">
        <v>19</v>
      </c>
      <c r="E425" s="9" t="s">
        <v>52</v>
      </c>
      <c r="F425" s="9">
        <v>0.68</v>
      </c>
      <c r="G425" s="5" t="s">
        <v>21</v>
      </c>
      <c r="H425" s="9">
        <v>500</v>
      </c>
      <c r="I425" s="11">
        <v>33766123</v>
      </c>
      <c r="J425" s="11">
        <v>500</v>
      </c>
      <c r="K425" s="11">
        <v>-8.25</v>
      </c>
      <c r="L425" s="11">
        <v>15889440000</v>
      </c>
      <c r="M425" s="11">
        <f>VLOOKUP(A425,'[1]2023년만'!$A$2:$Q$1181,12,0)</f>
        <v>16852890000</v>
      </c>
      <c r="N425" s="11" t="b">
        <f>L425&gt;=M425</f>
        <v>0</v>
      </c>
      <c r="O425" s="11">
        <v>2.6</v>
      </c>
      <c r="P425" s="6">
        <v>930256688650</v>
      </c>
      <c r="Q425" s="7" t="s">
        <v>21</v>
      </c>
      <c r="R425" s="7">
        <v>0.6</v>
      </c>
      <c r="S425" s="7" t="s">
        <v>21</v>
      </c>
    </row>
    <row r="426" spans="1:19" hidden="1" x14ac:dyDescent="0.4">
      <c r="A426" s="4" t="s">
        <v>2746</v>
      </c>
      <c r="B426" s="5" t="s">
        <v>2747</v>
      </c>
      <c r="C426" s="5" t="s">
        <v>24</v>
      </c>
      <c r="D426" s="5" t="s">
        <v>19</v>
      </c>
      <c r="E426" s="9" t="s">
        <v>34</v>
      </c>
      <c r="F426" s="9">
        <v>0.87</v>
      </c>
      <c r="G426" s="5" t="s">
        <v>21</v>
      </c>
      <c r="H426" s="9">
        <v>500</v>
      </c>
      <c r="I426" s="11">
        <v>34936682</v>
      </c>
      <c r="J426" s="11">
        <v>500</v>
      </c>
      <c r="K426" s="11">
        <v>-72.974999999999994</v>
      </c>
      <c r="L426" s="11">
        <v>16852890000</v>
      </c>
      <c r="M426" s="11">
        <f>VLOOKUP(A426,'[1]2023년만'!$A$2:$Q$1181,12,0)</f>
        <v>16852890000</v>
      </c>
      <c r="N426" s="11"/>
      <c r="O426" s="11">
        <v>2.1</v>
      </c>
      <c r="P426" s="6">
        <v>930256688650</v>
      </c>
      <c r="Q426" s="7" t="s">
        <v>21</v>
      </c>
      <c r="R426" s="7">
        <v>0.6</v>
      </c>
      <c r="S426" s="7" t="s">
        <v>21</v>
      </c>
    </row>
    <row r="427" spans="1:19" hidden="1" x14ac:dyDescent="0.4">
      <c r="A427" s="4" t="s">
        <v>1677</v>
      </c>
      <c r="B427" s="5" t="s">
        <v>1678</v>
      </c>
      <c r="C427" s="5" t="s">
        <v>18</v>
      </c>
      <c r="D427" s="5" t="s">
        <v>19</v>
      </c>
      <c r="E427" s="9" t="s">
        <v>61</v>
      </c>
      <c r="F427" s="9">
        <v>0.76</v>
      </c>
      <c r="G427" s="5" t="s">
        <v>21</v>
      </c>
      <c r="H427" s="9">
        <v>500</v>
      </c>
      <c r="I427" s="11">
        <v>40160611</v>
      </c>
      <c r="J427" s="11">
        <v>200</v>
      </c>
      <c r="K427" s="11">
        <v>22.187000000000001</v>
      </c>
      <c r="L427" s="11">
        <v>7733263400</v>
      </c>
      <c r="M427" s="11">
        <f>VLOOKUP(A427,'[1]2023년만'!$A$2:$Q$1181,12,0)</f>
        <v>7733263400</v>
      </c>
      <c r="N427" s="11"/>
      <c r="O427" s="11">
        <v>1.5</v>
      </c>
      <c r="P427" s="6">
        <v>602409165000</v>
      </c>
      <c r="Q427" s="7">
        <v>12.83</v>
      </c>
      <c r="R427" s="7">
        <v>2.23</v>
      </c>
      <c r="S427" s="7">
        <v>1169</v>
      </c>
    </row>
    <row r="428" spans="1:19" hidden="1" x14ac:dyDescent="0.4">
      <c r="A428" s="4" t="s">
        <v>1677</v>
      </c>
      <c r="B428" s="5" t="s">
        <v>1678</v>
      </c>
      <c r="C428" s="5" t="s">
        <v>24</v>
      </c>
      <c r="D428" s="5" t="s">
        <v>19</v>
      </c>
      <c r="E428" s="9" t="s">
        <v>61</v>
      </c>
      <c r="F428" s="9">
        <v>0.55000000000000004</v>
      </c>
      <c r="G428" s="5" t="s">
        <v>21</v>
      </c>
      <c r="H428" s="9">
        <v>500</v>
      </c>
      <c r="I428" s="11">
        <v>40160611</v>
      </c>
      <c r="J428" s="11">
        <v>200</v>
      </c>
      <c r="K428" s="11">
        <v>21.96</v>
      </c>
      <c r="L428" s="11">
        <v>7733263400</v>
      </c>
      <c r="M428" s="11">
        <f>VLOOKUP(A428,'[1]2023년만'!$A$2:$Q$1181,12,0)</f>
        <v>7733263400</v>
      </c>
      <c r="N428" s="11"/>
      <c r="O428" s="11">
        <v>1.9</v>
      </c>
      <c r="P428" s="6">
        <v>602409165000</v>
      </c>
      <c r="Q428" s="7">
        <v>12.83</v>
      </c>
      <c r="R428" s="7">
        <v>2.23</v>
      </c>
      <c r="S428" s="7">
        <v>1169</v>
      </c>
    </row>
    <row r="429" spans="1:19" hidden="1" x14ac:dyDescent="0.4">
      <c r="A429" s="4" t="s">
        <v>1677</v>
      </c>
      <c r="B429" s="5" t="s">
        <v>1678</v>
      </c>
      <c r="C429" s="5" t="s">
        <v>30</v>
      </c>
      <c r="D429" s="5" t="s">
        <v>19</v>
      </c>
      <c r="E429" s="9" t="s">
        <v>66</v>
      </c>
      <c r="F429" s="9">
        <v>0.71</v>
      </c>
      <c r="G429" s="5" t="s">
        <v>21</v>
      </c>
      <c r="H429" s="9">
        <v>500</v>
      </c>
      <c r="I429" s="11">
        <v>40160611</v>
      </c>
      <c r="J429" s="11">
        <v>100</v>
      </c>
      <c r="K429" s="11">
        <v>8.5440000000000005</v>
      </c>
      <c r="L429" s="11">
        <v>3866631700</v>
      </c>
      <c r="M429" s="11">
        <f>VLOOKUP(A429,'[1]2023년만'!$A$2:$Q$1181,12,0)</f>
        <v>7733263400</v>
      </c>
      <c r="N429" s="11" t="b">
        <f>L429&gt;=M429</f>
        <v>0</v>
      </c>
      <c r="O429" s="11">
        <v>1.3</v>
      </c>
      <c r="P429" s="6">
        <v>602409165000</v>
      </c>
      <c r="Q429" s="7">
        <v>12.83</v>
      </c>
      <c r="R429" s="7">
        <v>2.23</v>
      </c>
      <c r="S429" s="7">
        <v>1169</v>
      </c>
    </row>
    <row r="430" spans="1:19" x14ac:dyDescent="0.4">
      <c r="A430" s="4" t="s">
        <v>849</v>
      </c>
      <c r="B430" s="5" t="s">
        <v>850</v>
      </c>
      <c r="C430" s="5" t="s">
        <v>30</v>
      </c>
      <c r="D430" s="5" t="s">
        <v>19</v>
      </c>
      <c r="E430" s="9" t="s">
        <v>66</v>
      </c>
      <c r="F430" s="9">
        <v>3.55</v>
      </c>
      <c r="G430" s="5" t="s">
        <v>21</v>
      </c>
      <c r="H430" s="10">
        <v>5000</v>
      </c>
      <c r="I430" s="11">
        <v>115858891</v>
      </c>
      <c r="J430" s="11">
        <v>2800</v>
      </c>
      <c r="K430" s="11">
        <v>44.957999999999998</v>
      </c>
      <c r="L430" s="11">
        <v>298789946000</v>
      </c>
      <c r="M430" s="11">
        <f>VLOOKUP(A430,'[1]2023년만'!$A$2:$Q$1181,12,0)</f>
        <v>266776737500</v>
      </c>
      <c r="N430" s="11" t="b">
        <f>L430&gt;=M430</f>
        <v>1</v>
      </c>
      <c r="O430" s="11">
        <v>7</v>
      </c>
      <c r="P430" s="6">
        <v>5862459884600</v>
      </c>
      <c r="Q430" s="7">
        <v>8.1199999999999992</v>
      </c>
      <c r="R430" s="7">
        <v>0.64</v>
      </c>
      <c r="S430" s="7">
        <v>6228</v>
      </c>
    </row>
    <row r="431" spans="1:19" hidden="1" x14ac:dyDescent="0.4">
      <c r="A431" s="4" t="s">
        <v>460</v>
      </c>
      <c r="B431" s="5" t="s">
        <v>461</v>
      </c>
      <c r="C431" s="5" t="s">
        <v>18</v>
      </c>
      <c r="D431" s="5" t="s">
        <v>19</v>
      </c>
      <c r="E431" s="9" t="s">
        <v>247</v>
      </c>
      <c r="F431" s="9">
        <v>6.19</v>
      </c>
      <c r="G431" s="5" t="s">
        <v>21</v>
      </c>
      <c r="H431" s="10">
        <v>5000</v>
      </c>
      <c r="I431" s="11">
        <v>331665921</v>
      </c>
      <c r="J431" s="11">
        <v>700</v>
      </c>
      <c r="K431" s="11">
        <v>81.155000000000001</v>
      </c>
      <c r="L431" s="11">
        <v>245840801000</v>
      </c>
      <c r="M431" s="11">
        <f>VLOOKUP(A431,'[1]2023년만'!$A$2:$Q$1181,12,0)</f>
        <v>280826122800</v>
      </c>
      <c r="N431" s="11"/>
      <c r="O431" s="11">
        <v>7.2</v>
      </c>
      <c r="P431" s="6">
        <v>6267829138700</v>
      </c>
      <c r="Q431" s="7">
        <v>9.84</v>
      </c>
      <c r="R431" s="7">
        <v>0.82</v>
      </c>
      <c r="S431" s="7">
        <v>1966</v>
      </c>
    </row>
    <row r="432" spans="1:19" hidden="1" x14ac:dyDescent="0.4">
      <c r="A432" s="4" t="s">
        <v>460</v>
      </c>
      <c r="B432" s="5" t="s">
        <v>461</v>
      </c>
      <c r="C432" s="5" t="s">
        <v>24</v>
      </c>
      <c r="D432" s="5" t="s">
        <v>19</v>
      </c>
      <c r="E432" s="9" t="s">
        <v>247</v>
      </c>
      <c r="F432" s="9">
        <v>3.7</v>
      </c>
      <c r="G432" s="5" t="s">
        <v>21</v>
      </c>
      <c r="H432" s="10">
        <v>5000</v>
      </c>
      <c r="I432" s="11">
        <v>331665921</v>
      </c>
      <c r="J432" s="11">
        <v>800</v>
      </c>
      <c r="K432" s="11">
        <v>50.777999999999999</v>
      </c>
      <c r="L432" s="11">
        <v>280826122800</v>
      </c>
      <c r="M432" s="11">
        <f>VLOOKUP(A432,'[1]2023년만'!$A$2:$Q$1181,12,0)</f>
        <v>280826122800</v>
      </c>
      <c r="N432" s="11"/>
      <c r="O432" s="11">
        <v>6.7</v>
      </c>
      <c r="P432" s="6">
        <v>6267829138700</v>
      </c>
      <c r="Q432" s="7">
        <v>9.84</v>
      </c>
      <c r="R432" s="7">
        <v>0.82</v>
      </c>
      <c r="S432" s="7">
        <v>1966</v>
      </c>
    </row>
    <row r="433" spans="1:19" hidden="1" x14ac:dyDescent="0.4">
      <c r="A433" s="7" t="s">
        <v>460</v>
      </c>
      <c r="B433" s="12" t="s">
        <v>461</v>
      </c>
      <c r="C433" s="12" t="s">
        <v>2933</v>
      </c>
      <c r="D433" s="12" t="s">
        <v>19</v>
      </c>
      <c r="E433" s="12" t="s">
        <v>247</v>
      </c>
      <c r="F433" s="12">
        <v>3.64</v>
      </c>
      <c r="G433" s="12" t="s">
        <v>21</v>
      </c>
      <c r="H433" s="12">
        <v>5000</v>
      </c>
      <c r="I433" s="6">
        <v>297033887</v>
      </c>
      <c r="J433" s="6">
        <v>1050</v>
      </c>
      <c r="K433" s="6">
        <v>35.634999999999998</v>
      </c>
      <c r="L433" s="6">
        <v>331925791600</v>
      </c>
      <c r="M433" s="11">
        <f>VLOOKUP(A433,'[1]2023년만'!$A$2:$Q$1181,12,0)</f>
        <v>280826122800</v>
      </c>
      <c r="N433" s="11"/>
      <c r="O433" s="6">
        <v>7.8</v>
      </c>
      <c r="P433" s="6">
        <v>6267829138700</v>
      </c>
      <c r="Q433" s="7">
        <v>9.84</v>
      </c>
      <c r="R433" s="7">
        <v>0.82</v>
      </c>
      <c r="S433" s="7">
        <v>1966</v>
      </c>
    </row>
    <row r="434" spans="1:19" hidden="1" x14ac:dyDescent="0.4">
      <c r="A434" s="4" t="s">
        <v>429</v>
      </c>
      <c r="B434" s="5" t="s">
        <v>430</v>
      </c>
      <c r="C434" s="5" t="s">
        <v>24</v>
      </c>
      <c r="D434" s="5" t="s">
        <v>19</v>
      </c>
      <c r="E434" s="9" t="s">
        <v>34</v>
      </c>
      <c r="F434" s="9">
        <v>0.87</v>
      </c>
      <c r="G434" s="5" t="s">
        <v>21</v>
      </c>
      <c r="H434" s="9">
        <v>500</v>
      </c>
      <c r="I434" s="11">
        <v>37503477</v>
      </c>
      <c r="J434" s="11">
        <v>451</v>
      </c>
      <c r="K434" s="11">
        <v>84.346999999999994</v>
      </c>
      <c r="L434" s="11">
        <v>16026017557</v>
      </c>
      <c r="M434" s="11">
        <f>VLOOKUP(A434,'[1]2023년만'!$A$2:$Q$1181,12,0)</f>
        <v>16026017557</v>
      </c>
      <c r="N434" s="11"/>
      <c r="O434" s="11">
        <v>3.4</v>
      </c>
      <c r="P434" s="6">
        <v>485640021360</v>
      </c>
      <c r="Q434" s="7">
        <v>9.6999999999999993</v>
      </c>
      <c r="R434" s="7">
        <v>0.6</v>
      </c>
      <c r="S434" s="7">
        <v>1349</v>
      </c>
    </row>
    <row r="435" spans="1:19" hidden="1" x14ac:dyDescent="0.4">
      <c r="A435" s="4" t="s">
        <v>429</v>
      </c>
      <c r="B435" s="5" t="s">
        <v>430</v>
      </c>
      <c r="C435" s="5" t="s">
        <v>18</v>
      </c>
      <c r="D435" s="5" t="s">
        <v>19</v>
      </c>
      <c r="E435" s="9" t="s">
        <v>34</v>
      </c>
      <c r="F435" s="9">
        <v>0.78</v>
      </c>
      <c r="G435" s="5" t="s">
        <v>21</v>
      </c>
      <c r="H435" s="9">
        <v>500</v>
      </c>
      <c r="I435" s="11">
        <v>37882300</v>
      </c>
      <c r="J435" s="11">
        <v>410</v>
      </c>
      <c r="K435" s="11">
        <v>21.05</v>
      </c>
      <c r="L435" s="11">
        <v>14527317210</v>
      </c>
      <c r="M435" s="11">
        <f>VLOOKUP(A435,'[1]2023년만'!$A$2:$Q$1181,12,0)</f>
        <v>16026017557</v>
      </c>
      <c r="N435" s="11"/>
      <c r="O435" s="11">
        <v>3</v>
      </c>
      <c r="P435" s="6">
        <v>485640021360</v>
      </c>
      <c r="Q435" s="7">
        <v>9.6999999999999993</v>
      </c>
      <c r="R435" s="7">
        <v>0.6</v>
      </c>
      <c r="S435" s="7">
        <v>1349</v>
      </c>
    </row>
    <row r="436" spans="1:19" hidden="1" x14ac:dyDescent="0.4">
      <c r="A436" s="4" t="s">
        <v>429</v>
      </c>
      <c r="B436" s="5" t="s">
        <v>430</v>
      </c>
      <c r="C436" s="5" t="s">
        <v>30</v>
      </c>
      <c r="D436" s="5" t="s">
        <v>19</v>
      </c>
      <c r="E436" s="9" t="s">
        <v>34</v>
      </c>
      <c r="F436" s="9">
        <v>1.84</v>
      </c>
      <c r="G436" s="5" t="s">
        <v>21</v>
      </c>
      <c r="H436" s="9">
        <v>500</v>
      </c>
      <c r="I436" s="11">
        <v>37128442</v>
      </c>
      <c r="J436" s="11">
        <v>500</v>
      </c>
      <c r="K436" s="11">
        <v>17.341999999999999</v>
      </c>
      <c r="L436" s="11">
        <v>17495703500</v>
      </c>
      <c r="M436" s="11">
        <f>VLOOKUP(A436,'[1]2023년만'!$A$2:$Q$1181,12,0)</f>
        <v>16026017557</v>
      </c>
      <c r="N436" s="11" t="b">
        <f>L436&gt;=M436</f>
        <v>1</v>
      </c>
      <c r="O436" s="11">
        <v>4.4000000000000004</v>
      </c>
      <c r="P436" s="6">
        <v>485640021360</v>
      </c>
      <c r="Q436" s="7">
        <v>9.6999999999999993</v>
      </c>
      <c r="R436" s="7">
        <v>0.6</v>
      </c>
      <c r="S436" s="7">
        <v>1349</v>
      </c>
    </row>
    <row r="437" spans="1:19" hidden="1" x14ac:dyDescent="0.4">
      <c r="A437" s="7" t="s">
        <v>429</v>
      </c>
      <c r="B437" s="12" t="s">
        <v>430</v>
      </c>
      <c r="C437" s="12" t="s">
        <v>2933</v>
      </c>
      <c r="D437" s="12" t="s">
        <v>19</v>
      </c>
      <c r="E437" s="12" t="s">
        <v>34</v>
      </c>
      <c r="F437" s="12">
        <v>0.43</v>
      </c>
      <c r="G437" s="12" t="s">
        <v>21</v>
      </c>
      <c r="H437" s="12">
        <v>500</v>
      </c>
      <c r="I437" s="6">
        <v>37882300</v>
      </c>
      <c r="J437" s="6">
        <v>375</v>
      </c>
      <c r="K437" s="6">
        <v>13.83</v>
      </c>
      <c r="L437" s="6">
        <v>13976383875</v>
      </c>
      <c r="M437" s="11">
        <f>VLOOKUP(A437,'[1]2023년만'!$A$2:$Q$1181,12,0)</f>
        <v>16026017557</v>
      </c>
      <c r="N437" s="11"/>
      <c r="O437" s="6">
        <v>2.2999999999999998</v>
      </c>
      <c r="P437" s="6">
        <v>485640021360</v>
      </c>
      <c r="Q437" s="7">
        <v>9.6999999999999993</v>
      </c>
      <c r="R437" s="7">
        <v>0.6</v>
      </c>
      <c r="S437" s="7">
        <v>1349</v>
      </c>
    </row>
    <row r="438" spans="1:19" hidden="1" x14ac:dyDescent="0.4">
      <c r="A438" s="4" t="s">
        <v>252</v>
      </c>
      <c r="B438" s="5" t="s">
        <v>253</v>
      </c>
      <c r="C438" s="5" t="s">
        <v>18</v>
      </c>
      <c r="D438" s="5" t="s">
        <v>19</v>
      </c>
      <c r="E438" s="9" t="s">
        <v>34</v>
      </c>
      <c r="F438" s="9">
        <v>1.01</v>
      </c>
      <c r="G438" s="5" t="s">
        <v>21</v>
      </c>
      <c r="H438" s="9">
        <v>500</v>
      </c>
      <c r="I438" s="11">
        <v>34147728</v>
      </c>
      <c r="J438" s="11">
        <v>110</v>
      </c>
      <c r="K438" s="11">
        <v>38.503999999999998</v>
      </c>
      <c r="L438" s="11">
        <v>3336340480</v>
      </c>
      <c r="M438" s="11">
        <f>VLOOKUP(A438,'[1]2023년만'!$A$2:$Q$1181,12,0)</f>
        <v>3791296000</v>
      </c>
      <c r="N438" s="11"/>
      <c r="O438" s="11">
        <v>2.4</v>
      </c>
      <c r="P438" s="6">
        <v>149737787280</v>
      </c>
      <c r="Q438" s="7">
        <v>54.14</v>
      </c>
      <c r="R438" s="7">
        <v>0.74</v>
      </c>
      <c r="S438" s="7">
        <v>81</v>
      </c>
    </row>
    <row r="439" spans="1:19" hidden="1" x14ac:dyDescent="0.4">
      <c r="A439" s="4" t="s">
        <v>252</v>
      </c>
      <c r="B439" s="5" t="s">
        <v>253</v>
      </c>
      <c r="C439" s="5" t="s">
        <v>24</v>
      </c>
      <c r="D439" s="5" t="s">
        <v>19</v>
      </c>
      <c r="E439" s="9" t="s">
        <v>34</v>
      </c>
      <c r="F439" s="9">
        <v>0.56000000000000005</v>
      </c>
      <c r="G439" s="5" t="s">
        <v>21</v>
      </c>
      <c r="H439" s="9">
        <v>500</v>
      </c>
      <c r="I439" s="11">
        <v>34147728</v>
      </c>
      <c r="J439" s="11">
        <v>125</v>
      </c>
      <c r="K439" s="11">
        <v>26.248000000000001</v>
      </c>
      <c r="L439" s="11">
        <v>3791296000</v>
      </c>
      <c r="M439" s="11">
        <f>VLOOKUP(A439,'[1]2023년만'!$A$2:$Q$1181,12,0)</f>
        <v>3791296000</v>
      </c>
      <c r="N439" s="11"/>
      <c r="O439" s="11">
        <v>2.1</v>
      </c>
      <c r="P439" s="6">
        <v>149737787280</v>
      </c>
      <c r="Q439" s="7">
        <v>54.14</v>
      </c>
      <c r="R439" s="7">
        <v>0.74</v>
      </c>
      <c r="S439" s="7">
        <v>81</v>
      </c>
    </row>
    <row r="440" spans="1:19" hidden="1" x14ac:dyDescent="0.4">
      <c r="A440" s="7" t="s">
        <v>252</v>
      </c>
      <c r="B440" s="12" t="s">
        <v>253</v>
      </c>
      <c r="C440" s="12" t="s">
        <v>2933</v>
      </c>
      <c r="D440" s="12" t="s">
        <v>19</v>
      </c>
      <c r="E440" s="12" t="s">
        <v>34</v>
      </c>
      <c r="F440" s="12">
        <v>0.5</v>
      </c>
      <c r="G440" s="12" t="s">
        <v>21</v>
      </c>
      <c r="H440" s="12">
        <v>500</v>
      </c>
      <c r="I440" s="6">
        <v>34147728</v>
      </c>
      <c r="J440" s="6">
        <v>110</v>
      </c>
      <c r="K440" s="6">
        <v>36.902000000000001</v>
      </c>
      <c r="L440" s="6">
        <v>3336340480</v>
      </c>
      <c r="M440" s="11">
        <f>VLOOKUP(A440,'[1]2023년만'!$A$2:$Q$1181,12,0)</f>
        <v>3791296000</v>
      </c>
      <c r="N440" s="11"/>
      <c r="O440" s="6">
        <v>2</v>
      </c>
      <c r="P440" s="6">
        <v>149737787280</v>
      </c>
      <c r="Q440" s="7">
        <v>54.14</v>
      </c>
      <c r="R440" s="7">
        <v>0.74</v>
      </c>
      <c r="S440" s="7">
        <v>81</v>
      </c>
    </row>
    <row r="441" spans="1:19" x14ac:dyDescent="0.4">
      <c r="A441" s="4" t="s">
        <v>621</v>
      </c>
      <c r="B441" s="5" t="s">
        <v>622</v>
      </c>
      <c r="C441" s="5" t="s">
        <v>30</v>
      </c>
      <c r="D441" s="5" t="s">
        <v>19</v>
      </c>
      <c r="E441" s="9" t="s">
        <v>46</v>
      </c>
      <c r="F441" s="9">
        <v>1.88</v>
      </c>
      <c r="G441" s="5" t="s">
        <v>21</v>
      </c>
      <c r="H441" s="9">
        <v>500</v>
      </c>
      <c r="I441" s="11">
        <v>213940500</v>
      </c>
      <c r="J441" s="11">
        <v>1170</v>
      </c>
      <c r="K441" s="11">
        <v>51.319000000000003</v>
      </c>
      <c r="L441" s="11">
        <v>234474650280</v>
      </c>
      <c r="M441" s="11">
        <f>VLOOKUP(A441,'[1]2023년만'!$A$2:$Q$1181,12,0)</f>
        <v>188547268140</v>
      </c>
      <c r="N441" s="11" t="b">
        <f>L441&gt;=M441</f>
        <v>1</v>
      </c>
      <c r="O441" s="11">
        <v>7.3</v>
      </c>
      <c r="P441" s="6">
        <v>3887298885000</v>
      </c>
      <c r="Q441" s="7">
        <v>8.0500000000000007</v>
      </c>
      <c r="R441" s="7">
        <v>0.94</v>
      </c>
      <c r="S441" s="7">
        <v>2257</v>
      </c>
    </row>
    <row r="442" spans="1:19" hidden="1" x14ac:dyDescent="0.4">
      <c r="A442" s="4" t="s">
        <v>891</v>
      </c>
      <c r="B442" s="5" t="s">
        <v>892</v>
      </c>
      <c r="C442" s="5" t="s">
        <v>24</v>
      </c>
      <c r="D442" s="5" t="s">
        <v>19</v>
      </c>
      <c r="E442" s="9" t="s">
        <v>34</v>
      </c>
      <c r="F442" s="9">
        <v>0.87</v>
      </c>
      <c r="G442" s="5" t="s">
        <v>21</v>
      </c>
      <c r="H442" s="9">
        <v>500</v>
      </c>
      <c r="I442" s="11">
        <v>60107670</v>
      </c>
      <c r="J442" s="11">
        <v>410</v>
      </c>
      <c r="K442" s="11">
        <v>43.262999999999998</v>
      </c>
      <c r="L442" s="11">
        <v>24247837880</v>
      </c>
      <c r="M442" s="11">
        <f>VLOOKUP(A442,'[1]2023년만'!$A$2:$Q$1181,12,0)</f>
        <v>24247837880</v>
      </c>
      <c r="N442" s="11"/>
      <c r="O442" s="11">
        <v>4.24</v>
      </c>
      <c r="P442" s="6">
        <v>933658444170</v>
      </c>
      <c r="Q442" s="7">
        <v>12.11</v>
      </c>
      <c r="R442" s="7">
        <v>2.23</v>
      </c>
      <c r="S442" s="7">
        <v>1296</v>
      </c>
    </row>
    <row r="443" spans="1:19" hidden="1" x14ac:dyDescent="0.4">
      <c r="A443" s="4" t="s">
        <v>891</v>
      </c>
      <c r="B443" s="5" t="s">
        <v>892</v>
      </c>
      <c r="C443" s="5" t="s">
        <v>18</v>
      </c>
      <c r="D443" s="5" t="s">
        <v>19</v>
      </c>
      <c r="E443" s="9" t="s">
        <v>34</v>
      </c>
      <c r="F443" s="9">
        <v>1.01</v>
      </c>
      <c r="G443" s="5" t="s">
        <v>21</v>
      </c>
      <c r="H443" s="9">
        <v>500</v>
      </c>
      <c r="I443" s="11">
        <v>60714820</v>
      </c>
      <c r="J443" s="11">
        <v>370</v>
      </c>
      <c r="K443" s="11">
        <v>41.845999999999997</v>
      </c>
      <c r="L443" s="11">
        <v>22051759130</v>
      </c>
      <c r="M443" s="11">
        <f>VLOOKUP(A443,'[1]2023년만'!$A$2:$Q$1181,12,0)</f>
        <v>24247837880</v>
      </c>
      <c r="N443" s="11"/>
      <c r="O443" s="11">
        <v>2.79</v>
      </c>
      <c r="P443" s="6">
        <v>933658444170</v>
      </c>
      <c r="Q443" s="7">
        <v>12.11</v>
      </c>
      <c r="R443" s="7">
        <v>2.23</v>
      </c>
      <c r="S443" s="7">
        <v>1296</v>
      </c>
    </row>
    <row r="444" spans="1:19" hidden="1" x14ac:dyDescent="0.4">
      <c r="A444" s="4" t="s">
        <v>891</v>
      </c>
      <c r="B444" s="5" t="s">
        <v>892</v>
      </c>
      <c r="C444" s="5" t="s">
        <v>30</v>
      </c>
      <c r="D444" s="5" t="s">
        <v>19</v>
      </c>
      <c r="E444" s="9" t="s">
        <v>52</v>
      </c>
      <c r="F444" s="9">
        <v>0.68</v>
      </c>
      <c r="G444" s="5" t="s">
        <v>21</v>
      </c>
      <c r="H444" s="9">
        <v>500</v>
      </c>
      <c r="I444" s="11">
        <v>59506593</v>
      </c>
      <c r="J444" s="11">
        <v>460</v>
      </c>
      <c r="K444" s="11">
        <v>35.448999999999998</v>
      </c>
      <c r="L444" s="11">
        <v>26951995240</v>
      </c>
      <c r="M444" s="11">
        <f>VLOOKUP(A444,'[1]2023년만'!$A$2:$Q$1181,12,0)</f>
        <v>24247837880</v>
      </c>
      <c r="N444" s="11" t="b">
        <f>L444&gt;=M444</f>
        <v>1</v>
      </c>
      <c r="O444" s="11">
        <v>3.52</v>
      </c>
      <c r="P444" s="6">
        <v>933658444170</v>
      </c>
      <c r="Q444" s="7">
        <v>12.11</v>
      </c>
      <c r="R444" s="7">
        <v>2.23</v>
      </c>
      <c r="S444" s="7">
        <v>1296</v>
      </c>
    </row>
    <row r="445" spans="1:19" hidden="1" x14ac:dyDescent="0.4">
      <c r="A445" s="7" t="s">
        <v>891</v>
      </c>
      <c r="B445" s="12" t="s">
        <v>892</v>
      </c>
      <c r="C445" s="12" t="s">
        <v>2933</v>
      </c>
      <c r="D445" s="12" t="s">
        <v>19</v>
      </c>
      <c r="E445" s="12" t="s">
        <v>34</v>
      </c>
      <c r="F445" s="12">
        <v>0.5</v>
      </c>
      <c r="G445" s="12" t="s">
        <v>21</v>
      </c>
      <c r="H445" s="12">
        <v>500</v>
      </c>
      <c r="I445" s="6">
        <v>60714820</v>
      </c>
      <c r="J445" s="6">
        <v>330</v>
      </c>
      <c r="K445" s="6">
        <v>36.08</v>
      </c>
      <c r="L445" s="6">
        <v>19728321690</v>
      </c>
      <c r="M445" s="11">
        <f>VLOOKUP(A445,'[1]2023년만'!$A$2:$Q$1181,12,0)</f>
        <v>24247837880</v>
      </c>
      <c r="N445" s="11"/>
      <c r="O445" s="6">
        <v>1.78</v>
      </c>
      <c r="P445" s="6">
        <v>933658444170</v>
      </c>
      <c r="Q445" s="7">
        <v>12.11</v>
      </c>
      <c r="R445" s="7">
        <v>2.23</v>
      </c>
      <c r="S445" s="7">
        <v>1296</v>
      </c>
    </row>
    <row r="446" spans="1:19" hidden="1" x14ac:dyDescent="0.4">
      <c r="A446" s="4" t="s">
        <v>2331</v>
      </c>
      <c r="B446" s="5" t="s">
        <v>2332</v>
      </c>
      <c r="C446" s="5" t="s">
        <v>30</v>
      </c>
      <c r="D446" s="5" t="s">
        <v>19</v>
      </c>
      <c r="E446" s="9" t="s">
        <v>43</v>
      </c>
      <c r="F446" s="9">
        <v>2.46</v>
      </c>
      <c r="G446" s="5" t="s">
        <v>21</v>
      </c>
      <c r="H446" s="9">
        <v>500</v>
      </c>
      <c r="I446" s="11">
        <v>28600117</v>
      </c>
      <c r="J446" s="11">
        <v>100</v>
      </c>
      <c r="K446" s="11">
        <v>10.974</v>
      </c>
      <c r="L446" s="11">
        <v>2822646100</v>
      </c>
      <c r="M446" s="11">
        <f>VLOOKUP(A446,'[1]2023년만'!$A$2:$Q$1181,12,0)</f>
        <v>3575014625</v>
      </c>
      <c r="N446" s="11" t="b">
        <f>L446&gt;=M446</f>
        <v>0</v>
      </c>
      <c r="O446" s="11">
        <v>2.86</v>
      </c>
      <c r="P446" s="6">
        <v>103532423540</v>
      </c>
      <c r="Q446" s="7">
        <v>4.0199999999999996</v>
      </c>
      <c r="R446" s="7">
        <v>0.4</v>
      </c>
      <c r="S446" s="7">
        <v>901</v>
      </c>
    </row>
    <row r="447" spans="1:19" hidden="1" x14ac:dyDescent="0.4">
      <c r="A447" s="4" t="s">
        <v>2331</v>
      </c>
      <c r="B447" s="5" t="s">
        <v>2332</v>
      </c>
      <c r="C447" s="5" t="s">
        <v>24</v>
      </c>
      <c r="D447" s="5" t="s">
        <v>19</v>
      </c>
      <c r="E447" s="9" t="s">
        <v>43</v>
      </c>
      <c r="F447" s="9">
        <v>2.37</v>
      </c>
      <c r="G447" s="5" t="s">
        <v>21</v>
      </c>
      <c r="H447" s="9">
        <v>500</v>
      </c>
      <c r="I447" s="11">
        <v>28600117</v>
      </c>
      <c r="J447" s="11">
        <v>125</v>
      </c>
      <c r="K447" s="11">
        <v>7.12</v>
      </c>
      <c r="L447" s="11">
        <v>3575014625</v>
      </c>
      <c r="M447" s="11">
        <f>VLOOKUP(A447,'[1]2023년만'!$A$2:$Q$1181,12,0)</f>
        <v>3575014625</v>
      </c>
      <c r="N447" s="11"/>
      <c r="O447" s="11">
        <v>2.09</v>
      </c>
      <c r="P447" s="6">
        <v>103532423540</v>
      </c>
      <c r="Q447" s="7">
        <v>4.0199999999999996</v>
      </c>
      <c r="R447" s="7">
        <v>0.4</v>
      </c>
      <c r="S447" s="7">
        <v>901</v>
      </c>
    </row>
    <row r="448" spans="1:19" hidden="1" x14ac:dyDescent="0.4">
      <c r="A448" s="4" t="s">
        <v>2331</v>
      </c>
      <c r="B448" s="5" t="s">
        <v>2332</v>
      </c>
      <c r="C448" s="5" t="s">
        <v>18</v>
      </c>
      <c r="D448" s="5" t="s">
        <v>19</v>
      </c>
      <c r="E448" s="9" t="s">
        <v>43</v>
      </c>
      <c r="F448" s="9">
        <v>4.05</v>
      </c>
      <c r="G448" s="5" t="s">
        <v>21</v>
      </c>
      <c r="H448" s="9">
        <v>500</v>
      </c>
      <c r="I448" s="11">
        <v>28600117</v>
      </c>
      <c r="J448" s="11">
        <v>100</v>
      </c>
      <c r="K448" s="11">
        <v>5.8620000000000001</v>
      </c>
      <c r="L448" s="11">
        <v>2860011700</v>
      </c>
      <c r="M448" s="11">
        <f>VLOOKUP(A448,'[1]2023년만'!$A$2:$Q$1181,12,0)</f>
        <v>3575014625</v>
      </c>
      <c r="N448" s="11"/>
      <c r="O448" s="11">
        <v>2.29</v>
      </c>
      <c r="P448" s="6">
        <v>103532423540</v>
      </c>
      <c r="Q448" s="7">
        <v>4.0199999999999996</v>
      </c>
      <c r="R448" s="7">
        <v>0.4</v>
      </c>
      <c r="S448" s="7">
        <v>901</v>
      </c>
    </row>
    <row r="449" spans="1:19" hidden="1" x14ac:dyDescent="0.4">
      <c r="A449" s="7" t="s">
        <v>2331</v>
      </c>
      <c r="B449" s="12" t="s">
        <v>2332</v>
      </c>
      <c r="C449" s="12" t="s">
        <v>2933</v>
      </c>
      <c r="D449" s="12" t="s">
        <v>19</v>
      </c>
      <c r="E449" s="12" t="s">
        <v>43</v>
      </c>
      <c r="F449" s="12">
        <v>2.09</v>
      </c>
      <c r="G449" s="12" t="s">
        <v>21</v>
      </c>
      <c r="H449" s="12">
        <v>500</v>
      </c>
      <c r="I449" s="6">
        <v>28600117</v>
      </c>
      <c r="J449" s="6">
        <v>75</v>
      </c>
      <c r="K449" s="6">
        <v>9.7260000000000009</v>
      </c>
      <c r="L449" s="6">
        <v>2145008775</v>
      </c>
      <c r="M449" s="11">
        <f>VLOOKUP(A449,'[1]2023년만'!$A$2:$Q$1181,12,0)</f>
        <v>3575014625</v>
      </c>
      <c r="N449" s="11"/>
      <c r="O449" s="6">
        <v>2.2400000000000002</v>
      </c>
      <c r="P449" s="6">
        <v>103532423540</v>
      </c>
      <c r="Q449" s="7">
        <v>4.0199999999999996</v>
      </c>
      <c r="R449" s="7">
        <v>0.4</v>
      </c>
      <c r="S449" s="7">
        <v>901</v>
      </c>
    </row>
    <row r="450" spans="1:19" hidden="1" x14ac:dyDescent="0.4">
      <c r="A450" s="4" t="s">
        <v>1377</v>
      </c>
      <c r="B450" s="5" t="s">
        <v>1378</v>
      </c>
      <c r="C450" s="5" t="s">
        <v>24</v>
      </c>
      <c r="D450" s="5" t="s">
        <v>19</v>
      </c>
      <c r="E450" s="9" t="s">
        <v>49</v>
      </c>
      <c r="F450" s="9">
        <v>2.11</v>
      </c>
      <c r="G450" s="5" t="s">
        <v>21</v>
      </c>
      <c r="H450" s="10">
        <v>5000</v>
      </c>
      <c r="I450" s="11">
        <v>7436729</v>
      </c>
      <c r="J450" s="11">
        <v>2000</v>
      </c>
      <c r="K450" s="11">
        <v>28.344999999999999</v>
      </c>
      <c r="L450" s="11">
        <v>14797378000</v>
      </c>
      <c r="M450" s="11">
        <f>VLOOKUP(A450,'[1]2023년만'!$A$2:$Q$1181,12,0)</f>
        <v>14797378000</v>
      </c>
      <c r="N450" s="11"/>
      <c r="O450" s="11">
        <v>1.84</v>
      </c>
      <c r="P450" s="6">
        <v>526406706000</v>
      </c>
      <c r="Q450" s="7">
        <v>5.42</v>
      </c>
      <c r="R450" s="7">
        <v>0.44</v>
      </c>
      <c r="S450" s="7">
        <v>10850</v>
      </c>
    </row>
    <row r="451" spans="1:19" hidden="1" x14ac:dyDescent="0.4">
      <c r="A451" s="4" t="s">
        <v>1377</v>
      </c>
      <c r="B451" s="5" t="s">
        <v>1378</v>
      </c>
      <c r="C451" s="5" t="s">
        <v>30</v>
      </c>
      <c r="D451" s="5" t="s">
        <v>19</v>
      </c>
      <c r="E451" s="9" t="s">
        <v>49</v>
      </c>
      <c r="F451" s="9">
        <v>1.64</v>
      </c>
      <c r="G451" s="5" t="s">
        <v>21</v>
      </c>
      <c r="H451" s="10">
        <v>5000</v>
      </c>
      <c r="I451" s="11">
        <v>8952495</v>
      </c>
      <c r="J451" s="11">
        <v>2200</v>
      </c>
      <c r="K451" s="11">
        <v>21.965</v>
      </c>
      <c r="L451" s="11">
        <v>19695489000</v>
      </c>
      <c r="M451" s="11">
        <f>VLOOKUP(A451,'[1]2023년만'!$A$2:$Q$1181,12,0)</f>
        <v>14797378000</v>
      </c>
      <c r="N451" s="11" t="b">
        <f>L451&gt;=M451</f>
        <v>1</v>
      </c>
      <c r="O451" s="11">
        <v>3.57</v>
      </c>
      <c r="P451" s="6">
        <v>526406706000</v>
      </c>
      <c r="Q451" s="7">
        <v>5.42</v>
      </c>
      <c r="R451" s="7">
        <v>0.44</v>
      </c>
      <c r="S451" s="7">
        <v>10850</v>
      </c>
    </row>
    <row r="452" spans="1:19" hidden="1" x14ac:dyDescent="0.4">
      <c r="A452" s="4" t="s">
        <v>1061</v>
      </c>
      <c r="B452" s="5" t="s">
        <v>1062</v>
      </c>
      <c r="C452" s="5" t="s">
        <v>30</v>
      </c>
      <c r="D452" s="5" t="s">
        <v>19</v>
      </c>
      <c r="E452" s="9" t="s">
        <v>66</v>
      </c>
      <c r="F452" s="9">
        <v>3.55</v>
      </c>
      <c r="G452" s="5" t="s">
        <v>21</v>
      </c>
      <c r="H452" s="10">
        <v>5000</v>
      </c>
      <c r="I452" s="11">
        <v>19127353</v>
      </c>
      <c r="J452" s="11">
        <v>2200</v>
      </c>
      <c r="K452" s="11">
        <v>36.314</v>
      </c>
      <c r="L452" s="11">
        <v>41298217400</v>
      </c>
      <c r="M452" s="11">
        <f>VLOOKUP(A452,'[1]2023년만'!$A$2:$Q$1181,12,0)</f>
        <v>64561143900</v>
      </c>
      <c r="N452" s="11" t="b">
        <f>L452&gt;=M452</f>
        <v>0</v>
      </c>
      <c r="O452" s="11">
        <v>3.6</v>
      </c>
      <c r="P452" s="6">
        <v>1851387832800</v>
      </c>
      <c r="Q452" s="7">
        <v>19.38</v>
      </c>
      <c r="R452" s="7">
        <v>0.46</v>
      </c>
      <c r="S452" s="7">
        <v>5077</v>
      </c>
    </row>
    <row r="453" spans="1:19" hidden="1" x14ac:dyDescent="0.4">
      <c r="A453" s="4" t="s">
        <v>1061</v>
      </c>
      <c r="B453" s="5" t="s">
        <v>1062</v>
      </c>
      <c r="C453" s="5" t="s">
        <v>24</v>
      </c>
      <c r="D453" s="5" t="s">
        <v>19</v>
      </c>
      <c r="E453" s="9" t="s">
        <v>49</v>
      </c>
      <c r="F453" s="9">
        <v>2.11</v>
      </c>
      <c r="G453" s="5" t="s">
        <v>21</v>
      </c>
      <c r="H453" s="10">
        <v>5000</v>
      </c>
      <c r="I453" s="11">
        <v>19812715</v>
      </c>
      <c r="J453" s="11">
        <v>3300</v>
      </c>
      <c r="K453" s="11">
        <v>9.0890000000000004</v>
      </c>
      <c r="L453" s="11">
        <v>64561143900</v>
      </c>
      <c r="M453" s="11">
        <f>VLOOKUP(A453,'[1]2023년만'!$A$2:$Q$1181,12,0)</f>
        <v>64561143900</v>
      </c>
      <c r="N453" s="11"/>
      <c r="O453" s="11">
        <v>3.01</v>
      </c>
      <c r="P453" s="6">
        <v>1851387832800</v>
      </c>
      <c r="Q453" s="7">
        <v>19.38</v>
      </c>
      <c r="R453" s="7">
        <v>0.46</v>
      </c>
      <c r="S453" s="7">
        <v>5077</v>
      </c>
    </row>
    <row r="454" spans="1:19" hidden="1" x14ac:dyDescent="0.4">
      <c r="A454" s="4" t="s">
        <v>1061</v>
      </c>
      <c r="B454" s="5" t="s">
        <v>1062</v>
      </c>
      <c r="C454" s="5" t="s">
        <v>18</v>
      </c>
      <c r="D454" s="5" t="s">
        <v>19</v>
      </c>
      <c r="E454" s="9" t="s">
        <v>49</v>
      </c>
      <c r="F454" s="9">
        <v>2.41</v>
      </c>
      <c r="G454" s="5" t="s">
        <v>21</v>
      </c>
      <c r="H454" s="10">
        <v>5000</v>
      </c>
      <c r="I454" s="11">
        <v>23849371</v>
      </c>
      <c r="J454" s="11">
        <v>2500</v>
      </c>
      <c r="K454" s="11">
        <v>6.7069999999999999</v>
      </c>
      <c r="L454" s="11">
        <v>58873427500</v>
      </c>
      <c r="M454" s="11">
        <f>VLOOKUP(A454,'[1]2023년만'!$A$2:$Q$1181,12,0)</f>
        <v>64561143900</v>
      </c>
      <c r="N454" s="11"/>
      <c r="O454" s="11">
        <v>2.87</v>
      </c>
      <c r="P454" s="6">
        <v>1851387832800</v>
      </c>
      <c r="Q454" s="7">
        <v>19.38</v>
      </c>
      <c r="R454" s="7">
        <v>0.46</v>
      </c>
      <c r="S454" s="7">
        <v>5077</v>
      </c>
    </row>
    <row r="455" spans="1:19" hidden="1" x14ac:dyDescent="0.4">
      <c r="A455" s="7" t="s">
        <v>1061</v>
      </c>
      <c r="B455" s="12" t="s">
        <v>1062</v>
      </c>
      <c r="C455" s="12" t="s">
        <v>2933</v>
      </c>
      <c r="D455" s="12" t="s">
        <v>19</v>
      </c>
      <c r="E455" s="12" t="s">
        <v>49</v>
      </c>
      <c r="F455" s="12">
        <v>1.1000000000000001</v>
      </c>
      <c r="G455" s="12" t="s">
        <v>21</v>
      </c>
      <c r="H455" s="12">
        <v>5000</v>
      </c>
      <c r="I455" s="6">
        <v>23849371</v>
      </c>
      <c r="J455" s="6">
        <v>2000</v>
      </c>
      <c r="K455" s="6">
        <v>7.3150000000000004</v>
      </c>
      <c r="L455" s="6">
        <v>47698742000</v>
      </c>
      <c r="M455" s="11">
        <f>VLOOKUP(A455,'[1]2023년만'!$A$2:$Q$1181,12,0)</f>
        <v>64561143900</v>
      </c>
      <c r="N455" s="11"/>
      <c r="O455" s="6">
        <v>1.91</v>
      </c>
      <c r="P455" s="6">
        <v>1851387832800</v>
      </c>
      <c r="Q455" s="7">
        <v>19.38</v>
      </c>
      <c r="R455" s="7">
        <v>0.46</v>
      </c>
      <c r="S455" s="7">
        <v>5077</v>
      </c>
    </row>
    <row r="456" spans="1:19" hidden="1" x14ac:dyDescent="0.4">
      <c r="A456" s="4" t="s">
        <v>767</v>
      </c>
      <c r="B456" s="5" t="s">
        <v>768</v>
      </c>
      <c r="C456" s="5" t="s">
        <v>18</v>
      </c>
      <c r="D456" s="5" t="s">
        <v>19</v>
      </c>
      <c r="E456" s="9" t="s">
        <v>49</v>
      </c>
      <c r="F456" s="9">
        <v>2.41</v>
      </c>
      <c r="G456" s="5" t="s">
        <v>21</v>
      </c>
      <c r="H456" s="9">
        <v>500</v>
      </c>
      <c r="I456" s="11">
        <v>29366322</v>
      </c>
      <c r="J456" s="11">
        <v>779</v>
      </c>
      <c r="K456" s="11">
        <v>50.046999999999997</v>
      </c>
      <c r="L456" s="11">
        <v>22876364838</v>
      </c>
      <c r="M456" s="11" t="e">
        <f>VLOOKUP(A456,'[1]2023년만'!$A$2:$Q$1181,12,0)</f>
        <v>#N/A</v>
      </c>
      <c r="N456" s="11"/>
      <c r="O456" s="11">
        <v>2.6</v>
      </c>
      <c r="P456" s="6">
        <v>509505686700</v>
      </c>
      <c r="Q456" s="7">
        <v>21.8</v>
      </c>
      <c r="R456" s="7">
        <v>1.51</v>
      </c>
      <c r="S456" s="7">
        <v>796</v>
      </c>
    </row>
    <row r="457" spans="1:19" hidden="1" x14ac:dyDescent="0.4">
      <c r="A457" s="7" t="s">
        <v>767</v>
      </c>
      <c r="B457" s="12" t="s">
        <v>768</v>
      </c>
      <c r="C457" s="12" t="s">
        <v>2933</v>
      </c>
      <c r="D457" s="12" t="s">
        <v>19</v>
      </c>
      <c r="E457" s="12" t="s">
        <v>49</v>
      </c>
      <c r="F457" s="12">
        <v>1.1000000000000001</v>
      </c>
      <c r="G457" s="12" t="s">
        <v>21</v>
      </c>
      <c r="H457" s="12">
        <v>500</v>
      </c>
      <c r="I457" s="6">
        <v>29366322</v>
      </c>
      <c r="J457" s="6">
        <v>1090</v>
      </c>
      <c r="K457" s="6">
        <v>50.015000000000001</v>
      </c>
      <c r="L457" s="6">
        <v>32009290980</v>
      </c>
      <c r="M457" s="11" t="e">
        <f>VLOOKUP(A457,'[1]2023년만'!$A$2:$Q$1181,12,0)</f>
        <v>#N/A</v>
      </c>
      <c r="N457" s="11"/>
      <c r="O457" s="6">
        <v>2.1</v>
      </c>
      <c r="P457" s="6">
        <v>509505686700</v>
      </c>
      <c r="Q457" s="7">
        <v>21.8</v>
      </c>
      <c r="R457" s="7">
        <v>1.51</v>
      </c>
      <c r="S457" s="7">
        <v>796</v>
      </c>
    </row>
    <row r="458" spans="1:19" hidden="1" x14ac:dyDescent="0.4">
      <c r="A458" s="4" t="s">
        <v>767</v>
      </c>
      <c r="B458" s="5" t="s">
        <v>768</v>
      </c>
      <c r="C458" s="5" t="s">
        <v>30</v>
      </c>
      <c r="D458" s="5" t="s">
        <v>19</v>
      </c>
      <c r="E458" s="9" t="s">
        <v>49</v>
      </c>
      <c r="F458" s="9">
        <v>1.64</v>
      </c>
      <c r="G458" s="5" t="s">
        <v>21</v>
      </c>
      <c r="H458" s="9">
        <v>500</v>
      </c>
      <c r="I458" s="11">
        <v>29366322</v>
      </c>
      <c r="J458" s="11">
        <v>350</v>
      </c>
      <c r="K458" s="11">
        <v>43.966999999999999</v>
      </c>
      <c r="L458" s="11">
        <v>10278212700</v>
      </c>
      <c r="M458" s="11" t="e">
        <f>VLOOKUP(A458,'[1]2023년만'!$A$2:$Q$1181,12,0)</f>
        <v>#N/A</v>
      </c>
      <c r="N458" s="11" t="e">
        <f>L458&gt;=M458</f>
        <v>#N/A</v>
      </c>
      <c r="O458" s="11">
        <v>2</v>
      </c>
      <c r="P458" s="6">
        <v>509505686700</v>
      </c>
      <c r="Q458" s="7">
        <v>21.8</v>
      </c>
      <c r="R458" s="7">
        <v>1.51</v>
      </c>
      <c r="S458" s="7">
        <v>796</v>
      </c>
    </row>
    <row r="459" spans="1:19" hidden="1" x14ac:dyDescent="0.4">
      <c r="A459" s="4" t="s">
        <v>1121</v>
      </c>
      <c r="B459" s="5" t="s">
        <v>1122</v>
      </c>
      <c r="C459" s="5" t="s">
        <v>24</v>
      </c>
      <c r="D459" s="5" t="s">
        <v>19</v>
      </c>
      <c r="E459" s="9" t="s">
        <v>49</v>
      </c>
      <c r="F459" s="9">
        <v>2.11</v>
      </c>
      <c r="G459" s="5" t="s">
        <v>21</v>
      </c>
      <c r="H459" s="9">
        <v>500</v>
      </c>
      <c r="I459" s="11">
        <v>44918407</v>
      </c>
      <c r="J459" s="11">
        <v>60</v>
      </c>
      <c r="K459" s="11">
        <v>34.273000000000003</v>
      </c>
      <c r="L459" s="11">
        <v>2648946420</v>
      </c>
      <c r="M459" s="11">
        <f>VLOOKUP(A459,'[1]2023년만'!$A$2:$Q$1181,12,0)</f>
        <v>2648946420</v>
      </c>
      <c r="N459" s="11"/>
      <c r="O459" s="11">
        <v>0.8</v>
      </c>
      <c r="P459" s="6">
        <v>281638411890</v>
      </c>
      <c r="Q459" s="7">
        <v>76.459999999999994</v>
      </c>
      <c r="R459" s="7">
        <v>1.3</v>
      </c>
      <c r="S459" s="7">
        <v>82</v>
      </c>
    </row>
    <row r="460" spans="1:19" hidden="1" x14ac:dyDescent="0.4">
      <c r="A460" s="4" t="s">
        <v>1121</v>
      </c>
      <c r="B460" s="5" t="s">
        <v>1122</v>
      </c>
      <c r="C460" s="5" t="s">
        <v>18</v>
      </c>
      <c r="D460" s="5" t="s">
        <v>19</v>
      </c>
      <c r="E460" s="9" t="s">
        <v>49</v>
      </c>
      <c r="F460" s="9">
        <v>2.41</v>
      </c>
      <c r="G460" s="5" t="s">
        <v>21</v>
      </c>
      <c r="H460" s="9">
        <v>500</v>
      </c>
      <c r="I460" s="11">
        <v>44918407</v>
      </c>
      <c r="J460" s="11">
        <v>60</v>
      </c>
      <c r="K460" s="11">
        <v>12.223000000000001</v>
      </c>
      <c r="L460" s="11">
        <v>2648946420</v>
      </c>
      <c r="M460" s="11">
        <f>VLOOKUP(A460,'[1]2023년만'!$A$2:$Q$1181,12,0)</f>
        <v>2648946420</v>
      </c>
      <c r="N460" s="11"/>
      <c r="O460" s="11">
        <v>1.3</v>
      </c>
      <c r="P460" s="6">
        <v>281638411890</v>
      </c>
      <c r="Q460" s="7">
        <v>76.459999999999994</v>
      </c>
      <c r="R460" s="7">
        <v>1.3</v>
      </c>
      <c r="S460" s="7">
        <v>82</v>
      </c>
    </row>
    <row r="461" spans="1:19" hidden="1" x14ac:dyDescent="0.4">
      <c r="A461" s="7" t="s">
        <v>1121</v>
      </c>
      <c r="B461" s="12" t="s">
        <v>1122</v>
      </c>
      <c r="C461" s="12" t="s">
        <v>2933</v>
      </c>
      <c r="D461" s="12" t="s">
        <v>19</v>
      </c>
      <c r="E461" s="12" t="s">
        <v>49</v>
      </c>
      <c r="F461" s="12">
        <v>1.1000000000000001</v>
      </c>
      <c r="G461" s="12" t="s">
        <v>21</v>
      </c>
      <c r="H461" s="12">
        <v>500</v>
      </c>
      <c r="I461" s="6">
        <v>44918407</v>
      </c>
      <c r="J461" s="6">
        <v>50</v>
      </c>
      <c r="K461" s="6">
        <v>14.819000000000001</v>
      </c>
      <c r="L461" s="6">
        <v>2207455350</v>
      </c>
      <c r="M461" s="11">
        <f>VLOOKUP(A461,'[1]2023년만'!$A$2:$Q$1181,12,0)</f>
        <v>2648946420</v>
      </c>
      <c r="N461" s="11"/>
      <c r="O461" s="6">
        <v>0.9</v>
      </c>
      <c r="P461" s="6">
        <v>281638411890</v>
      </c>
      <c r="Q461" s="7">
        <v>76.459999999999994</v>
      </c>
      <c r="R461" s="7">
        <v>1.3</v>
      </c>
      <c r="S461" s="7">
        <v>82</v>
      </c>
    </row>
    <row r="462" spans="1:19" hidden="1" x14ac:dyDescent="0.4">
      <c r="A462" s="4" t="s">
        <v>1927</v>
      </c>
      <c r="B462" s="5" t="s">
        <v>1928</v>
      </c>
      <c r="C462" s="5" t="s">
        <v>30</v>
      </c>
      <c r="D462" s="5" t="s">
        <v>19</v>
      </c>
      <c r="E462" s="9" t="s">
        <v>69</v>
      </c>
      <c r="F462" s="9">
        <v>0.93</v>
      </c>
      <c r="G462" s="5" t="s">
        <v>21</v>
      </c>
      <c r="H462" s="9">
        <v>500</v>
      </c>
      <c r="I462" s="11">
        <v>10000000</v>
      </c>
      <c r="J462" s="11">
        <v>30</v>
      </c>
      <c r="K462" s="11">
        <v>17.766999999999999</v>
      </c>
      <c r="L462" s="11">
        <v>281960400</v>
      </c>
      <c r="M462" s="11">
        <f>VLOOKUP(A462,'[1]2023년만'!$A$2:$Q$1181,12,0)</f>
        <v>328953800</v>
      </c>
      <c r="N462" s="11" t="b">
        <f>L462&gt;=M462</f>
        <v>0</v>
      </c>
      <c r="O462" s="11">
        <v>0.3</v>
      </c>
      <c r="P462" s="6">
        <v>45900000000</v>
      </c>
      <c r="Q462" s="7">
        <v>27.16</v>
      </c>
      <c r="R462" s="7">
        <v>0.88</v>
      </c>
      <c r="S462" s="7">
        <v>169</v>
      </c>
    </row>
    <row r="463" spans="1:19" hidden="1" x14ac:dyDescent="0.4">
      <c r="A463" s="4" t="s">
        <v>1927</v>
      </c>
      <c r="B463" s="5" t="s">
        <v>1928</v>
      </c>
      <c r="C463" s="5" t="s">
        <v>24</v>
      </c>
      <c r="D463" s="5" t="s">
        <v>19</v>
      </c>
      <c r="E463" s="9" t="s">
        <v>69</v>
      </c>
      <c r="F463" s="9">
        <v>0.63</v>
      </c>
      <c r="G463" s="5" t="s">
        <v>21</v>
      </c>
      <c r="H463" s="9">
        <v>500</v>
      </c>
      <c r="I463" s="11">
        <v>10000000</v>
      </c>
      <c r="J463" s="11">
        <v>35</v>
      </c>
      <c r="K463" s="11">
        <v>15.166</v>
      </c>
      <c r="L463" s="11">
        <v>328953800</v>
      </c>
      <c r="M463" s="11">
        <f>VLOOKUP(A463,'[1]2023년만'!$A$2:$Q$1181,12,0)</f>
        <v>328953800</v>
      </c>
      <c r="N463" s="11"/>
      <c r="O463" s="11">
        <v>0.3</v>
      </c>
      <c r="P463" s="6">
        <v>45900000000</v>
      </c>
      <c r="Q463" s="7">
        <v>27.16</v>
      </c>
      <c r="R463" s="7">
        <v>0.88</v>
      </c>
      <c r="S463" s="7">
        <v>169</v>
      </c>
    </row>
    <row r="464" spans="1:19" hidden="1" x14ac:dyDescent="0.4">
      <c r="A464" s="4" t="s">
        <v>1927</v>
      </c>
      <c r="B464" s="5" t="s">
        <v>1928</v>
      </c>
      <c r="C464" s="5" t="s">
        <v>18</v>
      </c>
      <c r="D464" s="5" t="s">
        <v>19</v>
      </c>
      <c r="E464" s="9" t="s">
        <v>69</v>
      </c>
      <c r="F464" s="9">
        <v>0.81</v>
      </c>
      <c r="G464" s="5" t="s">
        <v>21</v>
      </c>
      <c r="H464" s="9">
        <v>500</v>
      </c>
      <c r="I464" s="11">
        <v>10000000</v>
      </c>
      <c r="J464" s="11">
        <v>25</v>
      </c>
      <c r="K464" s="11">
        <v>13.244999999999999</v>
      </c>
      <c r="L464" s="11">
        <v>234967000</v>
      </c>
      <c r="M464" s="11">
        <f>VLOOKUP(A464,'[1]2023년만'!$A$2:$Q$1181,12,0)</f>
        <v>328953800</v>
      </c>
      <c r="N464" s="11"/>
      <c r="O464" s="11">
        <v>0.3</v>
      </c>
      <c r="P464" s="6">
        <v>45900000000</v>
      </c>
      <c r="Q464" s="7">
        <v>27.16</v>
      </c>
      <c r="R464" s="7">
        <v>0.88</v>
      </c>
      <c r="S464" s="7">
        <v>169</v>
      </c>
    </row>
    <row r="465" spans="1:19" hidden="1" x14ac:dyDescent="0.4">
      <c r="A465" s="7" t="s">
        <v>1927</v>
      </c>
      <c r="B465" s="12" t="s">
        <v>1928</v>
      </c>
      <c r="C465" s="12" t="s">
        <v>2933</v>
      </c>
      <c r="D465" s="12" t="s">
        <v>19</v>
      </c>
      <c r="E465" s="12" t="s">
        <v>43</v>
      </c>
      <c r="F465" s="12">
        <v>0.87</v>
      </c>
      <c r="G465" s="12" t="s">
        <v>21</v>
      </c>
      <c r="H465" s="12">
        <v>500</v>
      </c>
      <c r="I465" s="6">
        <v>10000000</v>
      </c>
      <c r="J465" s="6">
        <v>25</v>
      </c>
      <c r="K465" s="6">
        <v>11.146000000000001</v>
      </c>
      <c r="L465" s="6">
        <v>234967000</v>
      </c>
      <c r="M465" s="11">
        <f>VLOOKUP(A465,'[1]2023년만'!$A$2:$Q$1181,12,0)</f>
        <v>328953800</v>
      </c>
      <c r="N465" s="11"/>
      <c r="O465" s="6">
        <v>0.5</v>
      </c>
      <c r="P465" s="6">
        <v>45900000000</v>
      </c>
      <c r="Q465" s="7">
        <v>27.16</v>
      </c>
      <c r="R465" s="7">
        <v>0.88</v>
      </c>
      <c r="S465" s="7">
        <v>169</v>
      </c>
    </row>
    <row r="466" spans="1:19" hidden="1" x14ac:dyDescent="0.4">
      <c r="A466" s="4" t="s">
        <v>468</v>
      </c>
      <c r="B466" s="5" t="s">
        <v>469</v>
      </c>
      <c r="C466" s="5" t="s">
        <v>30</v>
      </c>
      <c r="D466" s="5" t="s">
        <v>19</v>
      </c>
      <c r="E466" s="9" t="s">
        <v>43</v>
      </c>
      <c r="F466" s="9">
        <v>2.46</v>
      </c>
      <c r="G466" s="5" t="s">
        <v>21</v>
      </c>
      <c r="H466" s="10">
        <v>5000</v>
      </c>
      <c r="I466" s="11">
        <v>82624377</v>
      </c>
      <c r="J466" s="11">
        <v>10000</v>
      </c>
      <c r="K466" s="11">
        <v>79.938999999999993</v>
      </c>
      <c r="L466" s="11">
        <v>757484930000</v>
      </c>
      <c r="M466" s="11">
        <f>VLOOKUP(A466,'[1]2023년만'!$A$2:$Q$1181,12,0)</f>
        <v>758762070000</v>
      </c>
      <c r="N466" s="11" t="b">
        <f>L466&gt;=M466</f>
        <v>0</v>
      </c>
      <c r="O466" s="11">
        <v>4</v>
      </c>
      <c r="P466" s="6">
        <v>24886882740000</v>
      </c>
      <c r="Q466" s="7">
        <v>21.28</v>
      </c>
      <c r="R466" s="7">
        <v>0.42</v>
      </c>
      <c r="S466" s="7">
        <v>14451</v>
      </c>
    </row>
    <row r="467" spans="1:19" hidden="1" x14ac:dyDescent="0.4">
      <c r="A467" s="4" t="s">
        <v>468</v>
      </c>
      <c r="B467" s="5" t="s">
        <v>469</v>
      </c>
      <c r="C467" s="5" t="s">
        <v>24</v>
      </c>
      <c r="D467" s="5" t="s">
        <v>19</v>
      </c>
      <c r="E467" s="9" t="s">
        <v>43</v>
      </c>
      <c r="F467" s="9">
        <v>2.37</v>
      </c>
      <c r="G467" s="5" t="s">
        <v>21</v>
      </c>
      <c r="H467" s="10">
        <v>5000</v>
      </c>
      <c r="I467" s="11">
        <v>84571230</v>
      </c>
      <c r="J467" s="11">
        <v>10000</v>
      </c>
      <c r="K467" s="11">
        <v>41.106000000000002</v>
      </c>
      <c r="L467" s="11">
        <v>758762070000</v>
      </c>
      <c r="M467" s="11">
        <f>VLOOKUP(A467,'[1]2023년만'!$A$2:$Q$1181,12,0)</f>
        <v>758762070000</v>
      </c>
      <c r="N467" s="11"/>
      <c r="O467" s="11">
        <v>2.4</v>
      </c>
      <c r="P467" s="6">
        <v>24886882740000</v>
      </c>
      <c r="Q467" s="7">
        <v>21.28</v>
      </c>
      <c r="R467" s="7">
        <v>0.42</v>
      </c>
      <c r="S467" s="7">
        <v>14451</v>
      </c>
    </row>
    <row r="468" spans="1:19" hidden="1" x14ac:dyDescent="0.4">
      <c r="A468" s="4" t="s">
        <v>468</v>
      </c>
      <c r="B468" s="5" t="s">
        <v>469</v>
      </c>
      <c r="C468" s="5" t="s">
        <v>18</v>
      </c>
      <c r="D468" s="5" t="s">
        <v>19</v>
      </c>
      <c r="E468" s="9" t="s">
        <v>43</v>
      </c>
      <c r="F468" s="9">
        <v>4.05</v>
      </c>
      <c r="G468" s="5" t="s">
        <v>21</v>
      </c>
      <c r="H468" s="10">
        <v>5000</v>
      </c>
      <c r="I468" s="11">
        <v>84571230</v>
      </c>
      <c r="J468" s="11">
        <v>12000</v>
      </c>
      <c r="K468" s="11">
        <v>25.564</v>
      </c>
      <c r="L468" s="11">
        <v>910190124000</v>
      </c>
      <c r="M468" s="11">
        <f>VLOOKUP(A468,'[1]2023년만'!$A$2:$Q$1181,12,0)</f>
        <v>758762070000</v>
      </c>
      <c r="N468" s="11"/>
      <c r="O468" s="11">
        <v>4.0999999999999996</v>
      </c>
      <c r="P468" s="6">
        <v>24886882740000</v>
      </c>
      <c r="Q468" s="7">
        <v>21.28</v>
      </c>
      <c r="R468" s="7">
        <v>0.42</v>
      </c>
      <c r="S468" s="7">
        <v>14451</v>
      </c>
    </row>
    <row r="469" spans="1:19" hidden="1" x14ac:dyDescent="0.4">
      <c r="A469" s="7" t="s">
        <v>468</v>
      </c>
      <c r="B469" s="12" t="s">
        <v>469</v>
      </c>
      <c r="C469" s="12" t="s">
        <v>2933</v>
      </c>
      <c r="D469" s="12" t="s">
        <v>19</v>
      </c>
      <c r="E469" s="12" t="s">
        <v>43</v>
      </c>
      <c r="F469" s="12">
        <v>2.09</v>
      </c>
      <c r="G469" s="12" t="s">
        <v>21</v>
      </c>
      <c r="H469" s="12">
        <v>5000</v>
      </c>
      <c r="I469" s="6">
        <v>87186835</v>
      </c>
      <c r="J469" s="6">
        <v>17000</v>
      </c>
      <c r="K469" s="6">
        <v>17.866</v>
      </c>
      <c r="L469" s="6">
        <v>1285634724000</v>
      </c>
      <c r="M469" s="11">
        <f>VLOOKUP(A469,'[1]2023년만'!$A$2:$Q$1181,12,0)</f>
        <v>758762070000</v>
      </c>
      <c r="N469" s="11"/>
      <c r="O469" s="6">
        <v>6</v>
      </c>
      <c r="P469" s="6">
        <v>24886882740000</v>
      </c>
      <c r="Q469" s="7">
        <v>21.28</v>
      </c>
      <c r="R469" s="7">
        <v>0.42</v>
      </c>
      <c r="S469" s="7">
        <v>14451</v>
      </c>
    </row>
    <row r="470" spans="1:19" hidden="1" x14ac:dyDescent="0.4">
      <c r="A470" s="4" t="s">
        <v>709</v>
      </c>
      <c r="B470" s="5" t="s">
        <v>710</v>
      </c>
      <c r="C470" s="5" t="s">
        <v>18</v>
      </c>
      <c r="D470" s="5" t="s">
        <v>19</v>
      </c>
      <c r="E470" s="9" t="s">
        <v>81</v>
      </c>
      <c r="F470" s="9">
        <v>0.38</v>
      </c>
      <c r="G470" s="5" t="s">
        <v>21</v>
      </c>
      <c r="H470" s="9">
        <v>500</v>
      </c>
      <c r="I470" s="11">
        <v>26786434</v>
      </c>
      <c r="J470" s="11">
        <v>100</v>
      </c>
      <c r="K470" s="11">
        <v>53.604999999999997</v>
      </c>
      <c r="L470" s="11">
        <v>2604131400</v>
      </c>
      <c r="M470" s="11">
        <f>VLOOKUP(A470,'[1]2023년만'!$A$2:$Q$1181,12,0)</f>
        <v>2589913400</v>
      </c>
      <c r="N470" s="11"/>
      <c r="O470" s="11">
        <v>0.4</v>
      </c>
      <c r="P470" s="6">
        <v>723025266600</v>
      </c>
      <c r="Q470" s="7">
        <v>27.44</v>
      </c>
      <c r="R470" s="7">
        <v>2.25</v>
      </c>
      <c r="S470" s="7">
        <v>995</v>
      </c>
    </row>
    <row r="471" spans="1:19" hidden="1" x14ac:dyDescent="0.4">
      <c r="A471" s="4" t="s">
        <v>709</v>
      </c>
      <c r="B471" s="5" t="s">
        <v>710</v>
      </c>
      <c r="C471" s="5" t="s">
        <v>24</v>
      </c>
      <c r="D471" s="5" t="s">
        <v>19</v>
      </c>
      <c r="E471" s="9" t="s">
        <v>81</v>
      </c>
      <c r="F471" s="9">
        <v>0.23</v>
      </c>
      <c r="G471" s="5" t="s">
        <v>21</v>
      </c>
      <c r="H471" s="9">
        <v>500</v>
      </c>
      <c r="I471" s="11">
        <v>26484442</v>
      </c>
      <c r="J471" s="11">
        <v>100</v>
      </c>
      <c r="K471" s="11">
        <v>14.646000000000001</v>
      </c>
      <c r="L471" s="11">
        <v>2589913400</v>
      </c>
      <c r="M471" s="11">
        <f>VLOOKUP(A471,'[1]2023년만'!$A$2:$Q$1181,12,0)</f>
        <v>2589913400</v>
      </c>
      <c r="N471" s="11"/>
      <c r="O471" s="11">
        <v>0.6</v>
      </c>
      <c r="P471" s="6">
        <v>723025266600</v>
      </c>
      <c r="Q471" s="7">
        <v>27.44</v>
      </c>
      <c r="R471" s="7">
        <v>2.25</v>
      </c>
      <c r="S471" s="7">
        <v>995</v>
      </c>
    </row>
    <row r="472" spans="1:19" hidden="1" x14ac:dyDescent="0.4">
      <c r="A472" s="4" t="s">
        <v>709</v>
      </c>
      <c r="B472" s="5" t="s">
        <v>710</v>
      </c>
      <c r="C472" s="5" t="s">
        <v>30</v>
      </c>
      <c r="D472" s="5" t="s">
        <v>19</v>
      </c>
      <c r="E472" s="9" t="s">
        <v>81</v>
      </c>
      <c r="F472" s="9">
        <v>0.51</v>
      </c>
      <c r="G472" s="5" t="s">
        <v>21</v>
      </c>
      <c r="H472" s="9">
        <v>500</v>
      </c>
      <c r="I472" s="11">
        <v>26484442</v>
      </c>
      <c r="J472" s="11">
        <v>100</v>
      </c>
      <c r="K472" s="11">
        <v>12.904999999999999</v>
      </c>
      <c r="L472" s="11">
        <v>2542087800</v>
      </c>
      <c r="M472" s="11">
        <f>VLOOKUP(A472,'[1]2023년만'!$A$2:$Q$1181,12,0)</f>
        <v>2589913400</v>
      </c>
      <c r="N472" s="11" t="b">
        <f>L472&gt;=M472</f>
        <v>0</v>
      </c>
      <c r="O472" s="11">
        <v>0.8</v>
      </c>
      <c r="P472" s="6">
        <v>723025266600</v>
      </c>
      <c r="Q472" s="7">
        <v>27.44</v>
      </c>
      <c r="R472" s="7">
        <v>2.25</v>
      </c>
      <c r="S472" s="7">
        <v>995</v>
      </c>
    </row>
    <row r="473" spans="1:19" hidden="1" x14ac:dyDescent="0.4">
      <c r="A473" s="7" t="s">
        <v>709</v>
      </c>
      <c r="B473" s="12" t="s">
        <v>710</v>
      </c>
      <c r="C473" s="12" t="s">
        <v>2933</v>
      </c>
      <c r="D473" s="12" t="s">
        <v>19</v>
      </c>
      <c r="E473" s="12" t="s">
        <v>81</v>
      </c>
      <c r="F473" s="12">
        <v>0.23</v>
      </c>
      <c r="G473" s="12" t="s">
        <v>21</v>
      </c>
      <c r="H473" s="12">
        <v>500</v>
      </c>
      <c r="I473" s="6">
        <v>26664397</v>
      </c>
      <c r="J473" s="6">
        <v>150</v>
      </c>
      <c r="K473" s="6">
        <v>66.935000000000002</v>
      </c>
      <c r="L473" s="6">
        <v>3939135000</v>
      </c>
      <c r="M473" s="11">
        <f>VLOOKUP(A473,'[1]2023년만'!$A$2:$Q$1181,12,0)</f>
        <v>2589913400</v>
      </c>
      <c r="N473" s="11"/>
      <c r="O473" s="6">
        <v>0.4</v>
      </c>
      <c r="P473" s="6">
        <v>723025266600</v>
      </c>
      <c r="Q473" s="7">
        <v>27.44</v>
      </c>
      <c r="R473" s="7">
        <v>2.25</v>
      </c>
      <c r="S473" s="7">
        <v>995</v>
      </c>
    </row>
    <row r="474" spans="1:19" hidden="1" x14ac:dyDescent="0.4">
      <c r="A474" s="4" t="s">
        <v>1651</v>
      </c>
      <c r="B474" s="5" t="s">
        <v>1652</v>
      </c>
      <c r="C474" s="5" t="s">
        <v>18</v>
      </c>
      <c r="D474" s="5" t="s">
        <v>19</v>
      </c>
      <c r="E474" s="9" t="s">
        <v>228</v>
      </c>
      <c r="F474" s="9">
        <v>0.23</v>
      </c>
      <c r="G474" s="5" t="s">
        <v>21</v>
      </c>
      <c r="H474" s="9">
        <v>500</v>
      </c>
      <c r="I474" s="11">
        <v>8197697</v>
      </c>
      <c r="J474" s="11">
        <v>100</v>
      </c>
      <c r="K474" s="11">
        <v>23.013999999999999</v>
      </c>
      <c r="L474" s="11">
        <v>819769600</v>
      </c>
      <c r="M474" s="11" t="e">
        <f>VLOOKUP(A474,'[1]2023년만'!$A$2:$Q$1181,12,0)</f>
        <v>#N/A</v>
      </c>
      <c r="N474" s="11"/>
      <c r="O474" s="11">
        <v>0.8</v>
      </c>
      <c r="P474" s="6">
        <v>54563004570</v>
      </c>
      <c r="Q474" s="7" t="s">
        <v>21</v>
      </c>
      <c r="R474" s="7">
        <v>1.29</v>
      </c>
      <c r="S474" s="7" t="s">
        <v>21</v>
      </c>
    </row>
    <row r="475" spans="1:19" hidden="1" x14ac:dyDescent="0.4">
      <c r="A475" s="7" t="s">
        <v>2826</v>
      </c>
      <c r="B475" s="12" t="s">
        <v>2827</v>
      </c>
      <c r="C475" s="12" t="s">
        <v>2933</v>
      </c>
      <c r="D475" s="12" t="s">
        <v>19</v>
      </c>
      <c r="E475" s="12" t="s">
        <v>103</v>
      </c>
      <c r="F475" s="12">
        <v>0.36</v>
      </c>
      <c r="G475" s="12" t="s">
        <v>21</v>
      </c>
      <c r="H475" s="12">
        <v>500</v>
      </c>
      <c r="I475" s="6">
        <v>11703721</v>
      </c>
      <c r="J475" s="6">
        <v>250</v>
      </c>
      <c r="K475" s="6">
        <v>52.722000000000001</v>
      </c>
      <c r="L475" s="6">
        <v>2712570750</v>
      </c>
      <c r="M475" s="11" t="e">
        <f>VLOOKUP(A475,'[1]2023년만'!$A$2:$Q$1181,12,0)</f>
        <v>#N/A</v>
      </c>
      <c r="N475" s="11"/>
      <c r="O475" s="6">
        <v>4.3</v>
      </c>
      <c r="P475" s="6">
        <v>29668932735</v>
      </c>
      <c r="Q475" s="7">
        <v>3.06</v>
      </c>
      <c r="R475" s="7">
        <v>0.3</v>
      </c>
      <c r="S475" s="7">
        <v>828</v>
      </c>
    </row>
    <row r="476" spans="1:19" hidden="1" x14ac:dyDescent="0.4">
      <c r="A476" s="4" t="s">
        <v>1819</v>
      </c>
      <c r="B476" s="5" t="s">
        <v>1820</v>
      </c>
      <c r="C476" s="5" t="s">
        <v>24</v>
      </c>
      <c r="D476" s="5" t="s">
        <v>19</v>
      </c>
      <c r="E476" s="9" t="s">
        <v>34</v>
      </c>
      <c r="F476" s="9">
        <v>0.87</v>
      </c>
      <c r="G476" s="5" t="s">
        <v>21</v>
      </c>
      <c r="H476" s="10">
        <v>5000</v>
      </c>
      <c r="I476" s="11">
        <v>18551238</v>
      </c>
      <c r="J476" s="11">
        <v>500</v>
      </c>
      <c r="K476" s="11">
        <v>19.641999999999999</v>
      </c>
      <c r="L476" s="11">
        <v>9274197000</v>
      </c>
      <c r="M476" s="11">
        <f>VLOOKUP(A476,'[1]2023년만'!$A$2:$Q$1181,12,0)</f>
        <v>9274197000</v>
      </c>
      <c r="N476" s="11"/>
      <c r="O476" s="11">
        <v>1.8</v>
      </c>
      <c r="P476" s="6">
        <v>403489426500</v>
      </c>
      <c r="Q476" s="7">
        <v>11.92</v>
      </c>
      <c r="R476" s="7">
        <v>0.45</v>
      </c>
      <c r="S476" s="7">
        <v>1825</v>
      </c>
    </row>
    <row r="477" spans="1:19" hidden="1" x14ac:dyDescent="0.4">
      <c r="A477" s="4" t="s">
        <v>1819</v>
      </c>
      <c r="B477" s="5" t="s">
        <v>1820</v>
      </c>
      <c r="C477" s="5" t="s">
        <v>18</v>
      </c>
      <c r="D477" s="5" t="s">
        <v>19</v>
      </c>
      <c r="E477" s="9" t="s">
        <v>34</v>
      </c>
      <c r="F477" s="9">
        <v>0.78</v>
      </c>
      <c r="G477" s="5" t="s">
        <v>21</v>
      </c>
      <c r="H477" s="10">
        <v>5000</v>
      </c>
      <c r="I477" s="11">
        <v>18252582</v>
      </c>
      <c r="J477" s="11">
        <v>1000</v>
      </c>
      <c r="K477" s="11">
        <v>11.3</v>
      </c>
      <c r="L477" s="11">
        <v>17690068000</v>
      </c>
      <c r="M477" s="11">
        <f>VLOOKUP(A477,'[1]2023년만'!$A$2:$Q$1181,12,0)</f>
        <v>9274197000</v>
      </c>
      <c r="N477" s="11"/>
      <c r="O477" s="11">
        <v>2.8</v>
      </c>
      <c r="P477" s="6">
        <v>403489426500</v>
      </c>
      <c r="Q477" s="7">
        <v>11.92</v>
      </c>
      <c r="R477" s="7">
        <v>0.45</v>
      </c>
      <c r="S477" s="7">
        <v>1825</v>
      </c>
    </row>
    <row r="478" spans="1:19" hidden="1" x14ac:dyDescent="0.4">
      <c r="A478" s="7" t="s">
        <v>1819</v>
      </c>
      <c r="B478" s="12" t="s">
        <v>1820</v>
      </c>
      <c r="C478" s="12" t="s">
        <v>2933</v>
      </c>
      <c r="D478" s="12" t="s">
        <v>19</v>
      </c>
      <c r="E478" s="12" t="s">
        <v>34</v>
      </c>
      <c r="F478" s="12">
        <v>0.43</v>
      </c>
      <c r="G478" s="12" t="s">
        <v>21</v>
      </c>
      <c r="H478" s="12">
        <v>5000</v>
      </c>
      <c r="I478" s="6">
        <v>18252582</v>
      </c>
      <c r="J478" s="6">
        <v>1000</v>
      </c>
      <c r="K478" s="6">
        <v>12.215</v>
      </c>
      <c r="L478" s="6">
        <v>17690068000</v>
      </c>
      <c r="M478" s="11">
        <f>VLOOKUP(A478,'[1]2023년만'!$A$2:$Q$1181,12,0)</f>
        <v>9274197000</v>
      </c>
      <c r="N478" s="11"/>
      <c r="O478" s="6">
        <v>2.2000000000000002</v>
      </c>
      <c r="P478" s="6">
        <v>403489426500</v>
      </c>
      <c r="Q478" s="7">
        <v>11.92</v>
      </c>
      <c r="R478" s="7">
        <v>0.45</v>
      </c>
      <c r="S478" s="7">
        <v>1825</v>
      </c>
    </row>
    <row r="479" spans="1:19" hidden="1" x14ac:dyDescent="0.4">
      <c r="A479" s="4" t="s">
        <v>176</v>
      </c>
      <c r="B479" s="5" t="s">
        <v>177</v>
      </c>
      <c r="C479" s="5" t="s">
        <v>24</v>
      </c>
      <c r="D479" s="5" t="s">
        <v>19</v>
      </c>
      <c r="E479" s="9" t="s">
        <v>49</v>
      </c>
      <c r="F479" s="9">
        <v>2.11</v>
      </c>
      <c r="G479" s="5" t="s">
        <v>21</v>
      </c>
      <c r="H479" s="9">
        <v>500</v>
      </c>
      <c r="I479" s="11">
        <v>20020000</v>
      </c>
      <c r="J479" s="11">
        <v>135</v>
      </c>
      <c r="K479" s="11">
        <v>227.376</v>
      </c>
      <c r="L479" s="11">
        <v>2644382835</v>
      </c>
      <c r="M479" s="11">
        <f>VLOOKUP(A479,'[1]2023년만'!$A$2:$Q$1181,12,0)</f>
        <v>2644382835</v>
      </c>
      <c r="N479" s="11"/>
      <c r="O479" s="11">
        <v>4.5</v>
      </c>
      <c r="P479" s="6">
        <v>55355300000</v>
      </c>
      <c r="Q479" s="7" t="s">
        <v>21</v>
      </c>
      <c r="R479" s="7">
        <v>0.43</v>
      </c>
      <c r="S479" s="7" t="s">
        <v>21</v>
      </c>
    </row>
    <row r="480" spans="1:19" hidden="1" x14ac:dyDescent="0.4">
      <c r="A480" s="4" t="s">
        <v>176</v>
      </c>
      <c r="B480" s="5" t="s">
        <v>177</v>
      </c>
      <c r="C480" s="5" t="s">
        <v>18</v>
      </c>
      <c r="D480" s="5" t="s">
        <v>19</v>
      </c>
      <c r="E480" s="9" t="s">
        <v>49</v>
      </c>
      <c r="F480" s="9">
        <v>2.41</v>
      </c>
      <c r="G480" s="5" t="s">
        <v>21</v>
      </c>
      <c r="H480" s="9">
        <v>500</v>
      </c>
      <c r="I480" s="11">
        <v>20020000</v>
      </c>
      <c r="J480" s="11">
        <v>135</v>
      </c>
      <c r="K480" s="11">
        <v>67.453999999999994</v>
      </c>
      <c r="L480" s="11">
        <v>2654973990</v>
      </c>
      <c r="M480" s="11">
        <f>VLOOKUP(A480,'[1]2023년만'!$A$2:$Q$1181,12,0)</f>
        <v>2644382835</v>
      </c>
      <c r="N480" s="11"/>
      <c r="O480" s="11">
        <v>4.0999999999999996</v>
      </c>
      <c r="P480" s="6">
        <v>55355300000</v>
      </c>
      <c r="Q480" s="7" t="s">
        <v>21</v>
      </c>
      <c r="R480" s="7">
        <v>0.43</v>
      </c>
      <c r="S480" s="7" t="s">
        <v>21</v>
      </c>
    </row>
    <row r="481" spans="1:19" hidden="1" x14ac:dyDescent="0.4">
      <c r="A481" s="4" t="s">
        <v>176</v>
      </c>
      <c r="B481" s="5" t="s">
        <v>177</v>
      </c>
      <c r="C481" s="5" t="s">
        <v>30</v>
      </c>
      <c r="D481" s="5" t="s">
        <v>19</v>
      </c>
      <c r="E481" s="9" t="s">
        <v>49</v>
      </c>
      <c r="F481" s="9">
        <v>1.64</v>
      </c>
      <c r="G481" s="5" t="s">
        <v>21</v>
      </c>
      <c r="H481" s="9">
        <v>500</v>
      </c>
      <c r="I481" s="11">
        <v>20020000</v>
      </c>
      <c r="J481" s="11">
        <v>135</v>
      </c>
      <c r="K481" s="11">
        <v>-72.567999999999998</v>
      </c>
      <c r="L481" s="11">
        <v>2644382835</v>
      </c>
      <c r="M481" s="11">
        <f>VLOOKUP(A481,'[1]2023년만'!$A$2:$Q$1181,12,0)</f>
        <v>2644382835</v>
      </c>
      <c r="N481" s="11" t="b">
        <f>L481&gt;=M481</f>
        <v>1</v>
      </c>
      <c r="O481" s="11">
        <v>5.2</v>
      </c>
      <c r="P481" s="6">
        <v>55355300000</v>
      </c>
      <c r="Q481" s="7" t="s">
        <v>21</v>
      </c>
      <c r="R481" s="7">
        <v>0.43</v>
      </c>
      <c r="S481" s="7" t="s">
        <v>21</v>
      </c>
    </row>
    <row r="482" spans="1:19" hidden="1" x14ac:dyDescent="0.4">
      <c r="A482" s="7" t="s">
        <v>176</v>
      </c>
      <c r="B482" s="12" t="s">
        <v>177</v>
      </c>
      <c r="C482" s="12" t="s">
        <v>2933</v>
      </c>
      <c r="D482" s="12" t="s">
        <v>19</v>
      </c>
      <c r="E482" s="12" t="s">
        <v>49</v>
      </c>
      <c r="F482" s="12">
        <v>1.1000000000000001</v>
      </c>
      <c r="G482" s="12" t="s">
        <v>21</v>
      </c>
      <c r="H482" s="12">
        <v>500</v>
      </c>
      <c r="I482" s="6">
        <v>20020000</v>
      </c>
      <c r="J482" s="6">
        <v>120</v>
      </c>
      <c r="K482" s="6">
        <v>184.22900000000001</v>
      </c>
      <c r="L482" s="6">
        <v>2359976880</v>
      </c>
      <c r="M482" s="11">
        <f>VLOOKUP(A482,'[1]2023년만'!$A$2:$Q$1181,12,0)</f>
        <v>2644382835</v>
      </c>
      <c r="N482" s="11"/>
      <c r="O482" s="6">
        <v>3</v>
      </c>
      <c r="P482" s="6">
        <v>55355300000</v>
      </c>
      <c r="Q482" s="7" t="s">
        <v>21</v>
      </c>
      <c r="R482" s="7">
        <v>0.43</v>
      </c>
      <c r="S482" s="7" t="s">
        <v>21</v>
      </c>
    </row>
    <row r="483" spans="1:19" hidden="1" x14ac:dyDescent="0.4">
      <c r="A483" s="4" t="s">
        <v>2520</v>
      </c>
      <c r="B483" s="5" t="s">
        <v>2521</v>
      </c>
      <c r="C483" s="5" t="s">
        <v>18</v>
      </c>
      <c r="D483" s="5" t="s">
        <v>19</v>
      </c>
      <c r="E483" s="9" t="s">
        <v>416</v>
      </c>
      <c r="F483" s="9">
        <v>1.91</v>
      </c>
      <c r="G483" s="5" t="s">
        <v>2522</v>
      </c>
      <c r="H483" s="10">
        <v>5000</v>
      </c>
      <c r="I483" s="11">
        <v>2599445</v>
      </c>
      <c r="J483" s="11">
        <v>1500</v>
      </c>
      <c r="K483" s="11">
        <v>7.1849999999999996</v>
      </c>
      <c r="L483" s="11">
        <v>3735841500</v>
      </c>
      <c r="M483" s="11">
        <f>VLOOKUP(A483,'[1]2023년만'!$A$2:$Q$1181,12,0)</f>
        <v>2426086500</v>
      </c>
      <c r="N483" s="11"/>
      <c r="O483" s="11">
        <v>3.7</v>
      </c>
      <c r="P483" s="6">
        <v>80088077400</v>
      </c>
      <c r="Q483" s="7" t="s">
        <v>21</v>
      </c>
      <c r="R483" s="7">
        <v>0.19</v>
      </c>
      <c r="S483" s="7" t="s">
        <v>21</v>
      </c>
    </row>
    <row r="484" spans="1:19" hidden="1" x14ac:dyDescent="0.4">
      <c r="A484" s="4" t="s">
        <v>2520</v>
      </c>
      <c r="B484" s="5" t="s">
        <v>2521</v>
      </c>
      <c r="C484" s="5" t="s">
        <v>30</v>
      </c>
      <c r="D484" s="5" t="s">
        <v>19</v>
      </c>
      <c r="E484" s="9" t="s">
        <v>416</v>
      </c>
      <c r="F484" s="9">
        <v>1.82</v>
      </c>
      <c r="G484" s="5" t="s">
        <v>21</v>
      </c>
      <c r="H484" s="10">
        <v>5000</v>
      </c>
      <c r="I484" s="11">
        <v>3243585</v>
      </c>
      <c r="J484" s="11">
        <v>500</v>
      </c>
      <c r="K484" s="11">
        <v>-4.6829999999999998</v>
      </c>
      <c r="L484" s="11">
        <v>2297021000</v>
      </c>
      <c r="M484" s="11">
        <f>VLOOKUP(A484,'[1]2023년만'!$A$2:$Q$1181,12,0)</f>
        <v>2426086500</v>
      </c>
      <c r="N484" s="11" t="b">
        <f>L484&gt;=M484</f>
        <v>0</v>
      </c>
      <c r="O484" s="11">
        <v>3.7</v>
      </c>
      <c r="P484" s="6">
        <v>80088077400</v>
      </c>
      <c r="Q484" s="7" t="s">
        <v>21</v>
      </c>
      <c r="R484" s="7">
        <v>0.19</v>
      </c>
      <c r="S484" s="7" t="s">
        <v>21</v>
      </c>
    </row>
    <row r="485" spans="1:19" hidden="1" x14ac:dyDescent="0.4">
      <c r="A485" s="4" t="s">
        <v>2520</v>
      </c>
      <c r="B485" s="5" t="s">
        <v>2521</v>
      </c>
      <c r="C485" s="5" t="s">
        <v>24</v>
      </c>
      <c r="D485" s="5" t="s">
        <v>19</v>
      </c>
      <c r="E485" s="9" t="s">
        <v>416</v>
      </c>
      <c r="F485" s="9">
        <v>2.14</v>
      </c>
      <c r="G485" s="5" t="s">
        <v>21</v>
      </c>
      <c r="H485" s="10">
        <v>5000</v>
      </c>
      <c r="I485" s="11">
        <v>3243585</v>
      </c>
      <c r="J485" s="11">
        <v>750</v>
      </c>
      <c r="K485" s="11">
        <v>-7.117</v>
      </c>
      <c r="L485" s="11">
        <v>2426086500</v>
      </c>
      <c r="M485" s="11">
        <f>VLOOKUP(A485,'[1]2023년만'!$A$2:$Q$1181,12,0)</f>
        <v>2426086500</v>
      </c>
      <c r="N485" s="11"/>
      <c r="O485" s="11">
        <v>3.7</v>
      </c>
      <c r="P485" s="6">
        <v>80088077400</v>
      </c>
      <c r="Q485" s="7" t="s">
        <v>21</v>
      </c>
      <c r="R485" s="7">
        <v>0.19</v>
      </c>
      <c r="S485" s="7" t="s">
        <v>21</v>
      </c>
    </row>
    <row r="486" spans="1:19" hidden="1" x14ac:dyDescent="0.4">
      <c r="A486" s="7" t="s">
        <v>2520</v>
      </c>
      <c r="B486" s="12" t="s">
        <v>2521</v>
      </c>
      <c r="C486" s="12" t="s">
        <v>2933</v>
      </c>
      <c r="D486" s="12" t="s">
        <v>19</v>
      </c>
      <c r="E486" s="12" t="s">
        <v>416</v>
      </c>
      <c r="F486" s="12">
        <v>1.48</v>
      </c>
      <c r="G486" s="12" t="s">
        <v>2935</v>
      </c>
      <c r="H486" s="12">
        <v>5000</v>
      </c>
      <c r="I486" s="6">
        <v>2024247</v>
      </c>
      <c r="J486" s="6">
        <v>1500</v>
      </c>
      <c r="K486" s="6">
        <v>4.1340000000000003</v>
      </c>
      <c r="L486" s="6">
        <v>2875992000</v>
      </c>
      <c r="M486" s="11">
        <f>VLOOKUP(A486,'[1]2023년만'!$A$2:$Q$1181,12,0)</f>
        <v>2426086500</v>
      </c>
      <c r="N486" s="11"/>
      <c r="O486" s="6">
        <v>1.9</v>
      </c>
      <c r="P486" s="6">
        <v>80088077400</v>
      </c>
      <c r="Q486" s="7" t="s">
        <v>21</v>
      </c>
      <c r="R486" s="7">
        <v>0.19</v>
      </c>
      <c r="S486" s="7" t="s">
        <v>21</v>
      </c>
    </row>
    <row r="487" spans="1:19" hidden="1" x14ac:dyDescent="0.4">
      <c r="A487" s="4" t="s">
        <v>273</v>
      </c>
      <c r="B487" s="5" t="s">
        <v>274</v>
      </c>
      <c r="C487" s="5" t="s">
        <v>24</v>
      </c>
      <c r="D487" s="5" t="s">
        <v>19</v>
      </c>
      <c r="E487" s="9" t="s">
        <v>275</v>
      </c>
      <c r="F487" s="9">
        <v>0.38</v>
      </c>
      <c r="G487" s="5" t="s">
        <v>21</v>
      </c>
      <c r="H487" s="10">
        <v>5000</v>
      </c>
      <c r="I487" s="11">
        <v>14409333</v>
      </c>
      <c r="J487" s="11">
        <v>1700</v>
      </c>
      <c r="K487" s="11">
        <v>142.64599999999999</v>
      </c>
      <c r="L487" s="11">
        <v>24492311400</v>
      </c>
      <c r="M487" s="11">
        <f>VLOOKUP(A487,'[1]2023년만'!$A$2:$Q$1181,12,0)</f>
        <v>24492311400</v>
      </c>
      <c r="N487" s="11"/>
      <c r="O487" s="11">
        <v>6.1</v>
      </c>
      <c r="P487" s="6">
        <v>347264925300</v>
      </c>
      <c r="Q487" s="7">
        <v>5.34</v>
      </c>
      <c r="R487" s="7">
        <v>0.46</v>
      </c>
      <c r="S487" s="7">
        <v>4513</v>
      </c>
    </row>
    <row r="488" spans="1:19" hidden="1" x14ac:dyDescent="0.4">
      <c r="A488" s="4" t="s">
        <v>273</v>
      </c>
      <c r="B488" s="5" t="s">
        <v>274</v>
      </c>
      <c r="C488" s="5" t="s">
        <v>18</v>
      </c>
      <c r="D488" s="5" t="s">
        <v>19</v>
      </c>
      <c r="E488" s="9" t="s">
        <v>275</v>
      </c>
      <c r="F488" s="9">
        <v>1.34</v>
      </c>
      <c r="G488" s="5" t="s">
        <v>21</v>
      </c>
      <c r="H488" s="10">
        <v>5000</v>
      </c>
      <c r="I488" s="11">
        <v>14677004</v>
      </c>
      <c r="J488" s="11">
        <v>1700</v>
      </c>
      <c r="K488" s="11">
        <v>16.503</v>
      </c>
      <c r="L488" s="11">
        <v>24492311400</v>
      </c>
      <c r="M488" s="11">
        <f>VLOOKUP(A488,'[1]2023년만'!$A$2:$Q$1181,12,0)</f>
        <v>24492311400</v>
      </c>
      <c r="N488" s="11"/>
      <c r="O488" s="11">
        <v>5</v>
      </c>
      <c r="P488" s="6">
        <v>347264925300</v>
      </c>
      <c r="Q488" s="7">
        <v>5.34</v>
      </c>
      <c r="R488" s="7">
        <v>0.46</v>
      </c>
      <c r="S488" s="7">
        <v>4513</v>
      </c>
    </row>
    <row r="489" spans="1:19" hidden="1" x14ac:dyDescent="0.4">
      <c r="A489" s="7" t="s">
        <v>273</v>
      </c>
      <c r="B489" s="12" t="s">
        <v>274</v>
      </c>
      <c r="C489" s="12" t="s">
        <v>2933</v>
      </c>
      <c r="D489" s="12" t="s">
        <v>19</v>
      </c>
      <c r="E489" s="12" t="s">
        <v>275</v>
      </c>
      <c r="F489" s="12">
        <v>4.22</v>
      </c>
      <c r="G489" s="12" t="s">
        <v>21</v>
      </c>
      <c r="H489" s="12">
        <v>5000</v>
      </c>
      <c r="I489" s="6">
        <v>14677004</v>
      </c>
      <c r="J489" s="6">
        <v>1500</v>
      </c>
      <c r="K489" s="6">
        <v>21.943000000000001</v>
      </c>
      <c r="L489" s="6">
        <v>21610863000</v>
      </c>
      <c r="M489" s="11">
        <f>VLOOKUP(A489,'[1]2023년만'!$A$2:$Q$1181,12,0)</f>
        <v>24492311400</v>
      </c>
      <c r="N489" s="11"/>
      <c r="O489" s="6">
        <v>3.3</v>
      </c>
      <c r="P489" s="6">
        <v>347264925300</v>
      </c>
      <c r="Q489" s="7">
        <v>5.34</v>
      </c>
      <c r="R489" s="7">
        <v>0.46</v>
      </c>
      <c r="S489" s="7">
        <v>4513</v>
      </c>
    </row>
    <row r="490" spans="1:19" x14ac:dyDescent="0.4">
      <c r="A490" s="4" t="s">
        <v>578</v>
      </c>
      <c r="B490" s="5" t="s">
        <v>579</v>
      </c>
      <c r="C490" s="5" t="s">
        <v>30</v>
      </c>
      <c r="D490" s="5" t="s">
        <v>19</v>
      </c>
      <c r="E490" s="9" t="s">
        <v>34</v>
      </c>
      <c r="F490" s="9">
        <v>1.84</v>
      </c>
      <c r="G490" s="5" t="s">
        <v>21</v>
      </c>
      <c r="H490" s="9">
        <v>200</v>
      </c>
      <c r="I490" s="11">
        <v>38220000</v>
      </c>
      <c r="J490" s="11">
        <v>999</v>
      </c>
      <c r="K490" s="11">
        <v>64.953000000000003</v>
      </c>
      <c r="L490" s="11">
        <v>38005461495</v>
      </c>
      <c r="M490" s="11">
        <f>VLOOKUP(A490,'[1]2023년만'!$A$2:$Q$1181,12,0)</f>
        <v>19592405075</v>
      </c>
      <c r="N490" s="11" t="b">
        <f>L490&gt;=M490</f>
        <v>1</v>
      </c>
      <c r="O490" s="11">
        <v>1.82</v>
      </c>
      <c r="P490" s="6">
        <v>3749382000000</v>
      </c>
      <c r="Q490" s="7">
        <v>63.78</v>
      </c>
      <c r="R490" s="7">
        <v>6.46</v>
      </c>
      <c r="S490" s="7">
        <v>1538</v>
      </c>
    </row>
    <row r="491" spans="1:19" hidden="1" x14ac:dyDescent="0.4">
      <c r="A491" s="4" t="s">
        <v>320</v>
      </c>
      <c r="B491" s="5" t="s">
        <v>321</v>
      </c>
      <c r="C491" s="5" t="s">
        <v>24</v>
      </c>
      <c r="D491" s="5" t="s">
        <v>19</v>
      </c>
      <c r="E491" s="9" t="s">
        <v>43</v>
      </c>
      <c r="F491" s="9">
        <v>2.37</v>
      </c>
      <c r="G491" s="5" t="s">
        <v>21</v>
      </c>
      <c r="H491" s="10">
        <v>5000</v>
      </c>
      <c r="I491" s="11">
        <v>1214878</v>
      </c>
      <c r="J491" s="11">
        <v>100</v>
      </c>
      <c r="K491" s="11">
        <v>110.443</v>
      </c>
      <c r="L491" s="11">
        <v>121487800</v>
      </c>
      <c r="M491" s="11">
        <f>VLOOKUP(A491,'[1]2023년만'!$A$2:$Q$1181,12,0)</f>
        <v>121487800</v>
      </c>
      <c r="N491" s="11"/>
      <c r="O491" s="11">
        <v>0.5</v>
      </c>
      <c r="P491" s="6">
        <v>20993091840</v>
      </c>
      <c r="Q491" s="7">
        <v>7.17</v>
      </c>
      <c r="R491" s="7">
        <v>0.39</v>
      </c>
      <c r="S491" s="7">
        <v>2410</v>
      </c>
    </row>
    <row r="492" spans="1:19" hidden="1" x14ac:dyDescent="0.4">
      <c r="A492" s="4" t="s">
        <v>320</v>
      </c>
      <c r="B492" s="5" t="s">
        <v>321</v>
      </c>
      <c r="C492" s="5" t="s">
        <v>30</v>
      </c>
      <c r="D492" s="5" t="s">
        <v>19</v>
      </c>
      <c r="E492" s="9" t="s">
        <v>43</v>
      </c>
      <c r="F492" s="9">
        <v>2.46</v>
      </c>
      <c r="G492" s="5" t="s">
        <v>21</v>
      </c>
      <c r="H492" s="10">
        <v>5000</v>
      </c>
      <c r="I492" s="11">
        <v>1214878</v>
      </c>
      <c r="J492" s="11">
        <v>100</v>
      </c>
      <c r="K492" s="11">
        <v>4.149</v>
      </c>
      <c r="L492" s="11">
        <v>121487800</v>
      </c>
      <c r="M492" s="11">
        <f>VLOOKUP(A492,'[1]2023년만'!$A$2:$Q$1181,12,0)</f>
        <v>121487800</v>
      </c>
      <c r="N492" s="11" t="b">
        <f>L492&gt;=M492</f>
        <v>1</v>
      </c>
      <c r="O492" s="11">
        <v>0.7</v>
      </c>
      <c r="P492" s="6">
        <v>20993091840</v>
      </c>
      <c r="Q492" s="7">
        <v>7.17</v>
      </c>
      <c r="R492" s="7">
        <v>0.39</v>
      </c>
      <c r="S492" s="7">
        <v>2410</v>
      </c>
    </row>
    <row r="493" spans="1:19" hidden="1" x14ac:dyDescent="0.4">
      <c r="A493" s="4" t="s">
        <v>320</v>
      </c>
      <c r="B493" s="5" t="s">
        <v>321</v>
      </c>
      <c r="C493" s="5" t="s">
        <v>18</v>
      </c>
      <c r="D493" s="5" t="s">
        <v>19</v>
      </c>
      <c r="E493" s="9" t="s">
        <v>43</v>
      </c>
      <c r="F493" s="9">
        <v>4.05</v>
      </c>
      <c r="G493" s="5" t="s">
        <v>21</v>
      </c>
      <c r="H493" s="10">
        <v>5000</v>
      </c>
      <c r="I493" s="11">
        <v>1214878</v>
      </c>
      <c r="J493" s="11">
        <v>100</v>
      </c>
      <c r="K493" s="11">
        <v>1.123</v>
      </c>
      <c r="L493" s="11">
        <v>121487800</v>
      </c>
      <c r="M493" s="11">
        <f>VLOOKUP(A493,'[1]2023년만'!$A$2:$Q$1181,12,0)</f>
        <v>121487800</v>
      </c>
      <c r="N493" s="11"/>
      <c r="O493" s="11">
        <v>0.3</v>
      </c>
      <c r="P493" s="6">
        <v>20993091840</v>
      </c>
      <c r="Q493" s="7">
        <v>7.17</v>
      </c>
      <c r="R493" s="7">
        <v>0.39</v>
      </c>
      <c r="S493" s="7">
        <v>2410</v>
      </c>
    </row>
    <row r="494" spans="1:19" hidden="1" x14ac:dyDescent="0.4">
      <c r="A494" s="7" t="s">
        <v>320</v>
      </c>
      <c r="B494" s="12" t="s">
        <v>321</v>
      </c>
      <c r="C494" s="12" t="s">
        <v>2933</v>
      </c>
      <c r="D494" s="12" t="s">
        <v>19</v>
      </c>
      <c r="E494" s="12" t="s">
        <v>43</v>
      </c>
      <c r="F494" s="12">
        <v>2.09</v>
      </c>
      <c r="G494" s="12" t="s">
        <v>21</v>
      </c>
      <c r="H494" s="12">
        <v>5000</v>
      </c>
      <c r="I494" s="6">
        <v>1214878</v>
      </c>
      <c r="J494" s="6">
        <v>100</v>
      </c>
      <c r="K494" s="6">
        <v>2.097</v>
      </c>
      <c r="L494" s="6">
        <v>121487800</v>
      </c>
      <c r="M494" s="11">
        <f>VLOOKUP(A494,'[1]2023년만'!$A$2:$Q$1181,12,0)</f>
        <v>121487800</v>
      </c>
      <c r="N494" s="11"/>
      <c r="O494" s="6">
        <v>0.3</v>
      </c>
      <c r="P494" s="6">
        <v>20993091840</v>
      </c>
      <c r="Q494" s="7">
        <v>7.17</v>
      </c>
      <c r="R494" s="7">
        <v>0.39</v>
      </c>
      <c r="S494" s="7">
        <v>2410</v>
      </c>
    </row>
    <row r="495" spans="1:19" hidden="1" x14ac:dyDescent="0.4">
      <c r="A495" s="4" t="s">
        <v>645</v>
      </c>
      <c r="B495" s="5" t="s">
        <v>646</v>
      </c>
      <c r="C495" s="5" t="s">
        <v>18</v>
      </c>
      <c r="D495" s="5" t="s">
        <v>19</v>
      </c>
      <c r="E495" s="9" t="s">
        <v>49</v>
      </c>
      <c r="F495" s="9">
        <v>2.41</v>
      </c>
      <c r="G495" s="5" t="s">
        <v>21</v>
      </c>
      <c r="H495" s="9">
        <v>500</v>
      </c>
      <c r="I495" s="11">
        <v>111133730</v>
      </c>
      <c r="J495" s="11">
        <v>10</v>
      </c>
      <c r="K495" s="11">
        <v>59.548000000000002</v>
      </c>
      <c r="L495" s="11">
        <v>1090914830</v>
      </c>
      <c r="M495" s="11" t="e">
        <f>VLOOKUP(A495,'[1]2023년만'!$A$2:$Q$1181,12,0)</f>
        <v>#N/A</v>
      </c>
      <c r="N495" s="11"/>
      <c r="O495" s="11">
        <v>1.1000000000000001</v>
      </c>
      <c r="P495" s="6">
        <v>50454713420</v>
      </c>
      <c r="Q495" s="7" t="s">
        <v>21</v>
      </c>
      <c r="R495" s="7">
        <v>0.62</v>
      </c>
      <c r="S495" s="7" t="s">
        <v>21</v>
      </c>
    </row>
    <row r="496" spans="1:19" hidden="1" x14ac:dyDescent="0.4">
      <c r="A496" s="7" t="s">
        <v>645</v>
      </c>
      <c r="B496" s="12" t="s">
        <v>646</v>
      </c>
      <c r="C496" s="12" t="s">
        <v>2933</v>
      </c>
      <c r="D496" s="12" t="s">
        <v>19</v>
      </c>
      <c r="E496" s="12" t="s">
        <v>49</v>
      </c>
      <c r="F496" s="12">
        <v>1.1000000000000001</v>
      </c>
      <c r="G496" s="12" t="s">
        <v>21</v>
      </c>
      <c r="H496" s="12">
        <v>500</v>
      </c>
      <c r="I496" s="6">
        <v>111133730</v>
      </c>
      <c r="J496" s="6">
        <v>10</v>
      </c>
      <c r="K496" s="6">
        <v>179.52799999999999</v>
      </c>
      <c r="L496" s="6">
        <v>1096914830</v>
      </c>
      <c r="M496" s="11" t="e">
        <f>VLOOKUP(A496,'[1]2023년만'!$A$2:$Q$1181,12,0)</f>
        <v>#N/A</v>
      </c>
      <c r="N496" s="11"/>
      <c r="O496" s="6">
        <v>1</v>
      </c>
      <c r="P496" s="6">
        <v>50454713420</v>
      </c>
      <c r="Q496" s="7" t="s">
        <v>21</v>
      </c>
      <c r="R496" s="7">
        <v>0.62</v>
      </c>
      <c r="S496" s="7" t="s">
        <v>21</v>
      </c>
    </row>
    <row r="497" spans="1:19" hidden="1" x14ac:dyDescent="0.4">
      <c r="A497" s="4" t="s">
        <v>975</v>
      </c>
      <c r="B497" s="5" t="s">
        <v>976</v>
      </c>
      <c r="C497" s="5" t="s">
        <v>30</v>
      </c>
      <c r="D497" s="5" t="s">
        <v>19</v>
      </c>
      <c r="E497" s="9" t="s">
        <v>43</v>
      </c>
      <c r="F497" s="9">
        <v>2.46</v>
      </c>
      <c r="G497" s="5" t="s">
        <v>21</v>
      </c>
      <c r="H497" s="9">
        <v>500</v>
      </c>
      <c r="I497" s="11">
        <v>65429516</v>
      </c>
      <c r="J497" s="11">
        <v>200</v>
      </c>
      <c r="K497" s="11">
        <v>39.533000000000001</v>
      </c>
      <c r="L497" s="11">
        <v>10853903200</v>
      </c>
      <c r="M497" s="11">
        <f>VLOOKUP(A497,'[1]2023년만'!$A$2:$Q$1181,12,0)</f>
        <v>5426951600</v>
      </c>
      <c r="N497" s="11" t="b">
        <f>L497&gt;=M497</f>
        <v>1</v>
      </c>
      <c r="O497" s="11">
        <v>5.2</v>
      </c>
      <c r="P497" s="6">
        <v>316678857440</v>
      </c>
      <c r="Q497" s="7">
        <v>9.57</v>
      </c>
      <c r="R497" s="7">
        <v>0.43</v>
      </c>
      <c r="S497" s="7">
        <v>506</v>
      </c>
    </row>
    <row r="498" spans="1:19" hidden="1" x14ac:dyDescent="0.4">
      <c r="A498" s="4" t="s">
        <v>975</v>
      </c>
      <c r="B498" s="5" t="s">
        <v>976</v>
      </c>
      <c r="C498" s="5" t="s">
        <v>18</v>
      </c>
      <c r="D498" s="5" t="s">
        <v>19</v>
      </c>
      <c r="E498" s="9" t="s">
        <v>43</v>
      </c>
      <c r="F498" s="9">
        <v>4.05</v>
      </c>
      <c r="G498" s="5" t="s">
        <v>21</v>
      </c>
      <c r="H498" s="9">
        <v>500</v>
      </c>
      <c r="I498" s="11">
        <v>65429516</v>
      </c>
      <c r="J498" s="11">
        <v>200</v>
      </c>
      <c r="K498" s="11">
        <v>14.256</v>
      </c>
      <c r="L498" s="11">
        <v>10853903200</v>
      </c>
      <c r="M498" s="11">
        <f>VLOOKUP(A498,'[1]2023년만'!$A$2:$Q$1181,12,0)</f>
        <v>5426951600</v>
      </c>
      <c r="N498" s="11"/>
      <c r="O498" s="11">
        <v>3.9</v>
      </c>
      <c r="P498" s="6">
        <v>316678857440</v>
      </c>
      <c r="Q498" s="7">
        <v>9.57</v>
      </c>
      <c r="R498" s="7">
        <v>0.43</v>
      </c>
      <c r="S498" s="7">
        <v>506</v>
      </c>
    </row>
    <row r="499" spans="1:19" hidden="1" x14ac:dyDescent="0.4">
      <c r="A499" s="4" t="s">
        <v>975</v>
      </c>
      <c r="B499" s="5" t="s">
        <v>976</v>
      </c>
      <c r="C499" s="5" t="s">
        <v>24</v>
      </c>
      <c r="D499" s="5" t="s">
        <v>19</v>
      </c>
      <c r="E499" s="9" t="s">
        <v>43</v>
      </c>
      <c r="F499" s="9">
        <v>2.37</v>
      </c>
      <c r="G499" s="5" t="s">
        <v>21</v>
      </c>
      <c r="H499" s="9">
        <v>500</v>
      </c>
      <c r="I499" s="11">
        <v>65429516</v>
      </c>
      <c r="J499" s="11">
        <v>100</v>
      </c>
      <c r="K499" s="11">
        <v>-83.956999999999994</v>
      </c>
      <c r="L499" s="11">
        <v>5426951600</v>
      </c>
      <c r="M499" s="11">
        <f>VLOOKUP(A499,'[1]2023년만'!$A$2:$Q$1181,12,0)</f>
        <v>5426951600</v>
      </c>
      <c r="N499" s="11"/>
      <c r="O499" s="11">
        <v>2.5</v>
      </c>
      <c r="P499" s="6">
        <v>316678857440</v>
      </c>
      <c r="Q499" s="7">
        <v>9.57</v>
      </c>
      <c r="R499" s="7">
        <v>0.43</v>
      </c>
      <c r="S499" s="7">
        <v>506</v>
      </c>
    </row>
    <row r="500" spans="1:19" hidden="1" x14ac:dyDescent="0.4">
      <c r="A500" s="7" t="s">
        <v>975</v>
      </c>
      <c r="B500" s="12" t="s">
        <v>976</v>
      </c>
      <c r="C500" s="12" t="s">
        <v>2933</v>
      </c>
      <c r="D500" s="12" t="s">
        <v>19</v>
      </c>
      <c r="E500" s="12" t="s">
        <v>20</v>
      </c>
      <c r="F500" s="12">
        <v>0.76</v>
      </c>
      <c r="G500" s="12" t="s">
        <v>21</v>
      </c>
      <c r="H500" s="12">
        <v>500</v>
      </c>
      <c r="I500" s="6">
        <v>65429516</v>
      </c>
      <c r="J500" s="6">
        <v>200</v>
      </c>
      <c r="K500" s="6">
        <v>12.3</v>
      </c>
      <c r="L500" s="6">
        <v>11172128600</v>
      </c>
      <c r="M500" s="11">
        <f>VLOOKUP(A500,'[1]2023년만'!$A$2:$Q$1181,12,0)</f>
        <v>5426951600</v>
      </c>
      <c r="N500" s="11"/>
      <c r="O500" s="6">
        <v>3.1</v>
      </c>
      <c r="P500" s="6">
        <v>316678857440</v>
      </c>
      <c r="Q500" s="7">
        <v>9.57</v>
      </c>
      <c r="R500" s="7">
        <v>0.43</v>
      </c>
      <c r="S500" s="7">
        <v>506</v>
      </c>
    </row>
    <row r="501" spans="1:19" hidden="1" x14ac:dyDescent="0.4">
      <c r="A501" s="4" t="s">
        <v>35</v>
      </c>
      <c r="B501" s="5" t="s">
        <v>36</v>
      </c>
      <c r="C501" s="5" t="s">
        <v>18</v>
      </c>
      <c r="D501" s="5" t="s">
        <v>19</v>
      </c>
      <c r="E501" s="9" t="s">
        <v>37</v>
      </c>
      <c r="F501" s="9">
        <v>2.2599999999999998</v>
      </c>
      <c r="G501" s="5" t="s">
        <v>21</v>
      </c>
      <c r="H501" s="9">
        <v>500</v>
      </c>
      <c r="I501" s="11">
        <v>27820961</v>
      </c>
      <c r="J501" s="11">
        <v>100</v>
      </c>
      <c r="K501" s="11">
        <v>1380.2190000000001</v>
      </c>
      <c r="L501" s="11">
        <v>2705229900</v>
      </c>
      <c r="M501" s="11">
        <f>VLOOKUP(A501,'[1]2023년만'!$A$2:$Q$1181,12,0)</f>
        <v>4057844850</v>
      </c>
      <c r="N501" s="11"/>
      <c r="O501" s="11" t="s">
        <v>21</v>
      </c>
      <c r="P501" s="6">
        <v>135905394485</v>
      </c>
      <c r="Q501" s="7">
        <v>3.92</v>
      </c>
      <c r="R501" s="7">
        <v>0.28999999999999998</v>
      </c>
      <c r="S501" s="7">
        <v>1247</v>
      </c>
    </row>
    <row r="502" spans="1:19" hidden="1" x14ac:dyDescent="0.4">
      <c r="A502" s="4" t="s">
        <v>35</v>
      </c>
      <c r="B502" s="5" t="s">
        <v>36</v>
      </c>
      <c r="C502" s="5" t="s">
        <v>24</v>
      </c>
      <c r="D502" s="5" t="s">
        <v>19</v>
      </c>
      <c r="E502" s="9" t="s">
        <v>37</v>
      </c>
      <c r="F502" s="9">
        <v>2.09</v>
      </c>
      <c r="G502" s="5" t="s">
        <v>21</v>
      </c>
      <c r="H502" s="9">
        <v>500</v>
      </c>
      <c r="I502" s="11">
        <v>27820961</v>
      </c>
      <c r="J502" s="11">
        <v>150</v>
      </c>
      <c r="K502" s="11">
        <v>93.542000000000002</v>
      </c>
      <c r="L502" s="11">
        <v>4057844850</v>
      </c>
      <c r="M502" s="11">
        <f>VLOOKUP(A502,'[1]2023년만'!$A$2:$Q$1181,12,0)</f>
        <v>4057844850</v>
      </c>
      <c r="N502" s="11"/>
      <c r="O502" s="11">
        <v>2.6</v>
      </c>
      <c r="P502" s="6">
        <v>135905394485</v>
      </c>
      <c r="Q502" s="7">
        <v>3.92</v>
      </c>
      <c r="R502" s="7">
        <v>0.28999999999999998</v>
      </c>
      <c r="S502" s="7">
        <v>1247</v>
      </c>
    </row>
    <row r="503" spans="1:19" hidden="1" x14ac:dyDescent="0.4">
      <c r="A503" s="4" t="s">
        <v>35</v>
      </c>
      <c r="B503" s="5" t="s">
        <v>36</v>
      </c>
      <c r="C503" s="5" t="s">
        <v>30</v>
      </c>
      <c r="D503" s="5" t="s">
        <v>19</v>
      </c>
      <c r="E503" s="9" t="s">
        <v>37</v>
      </c>
      <c r="F503" s="9">
        <v>2.7</v>
      </c>
      <c r="G503" s="5" t="s">
        <v>21</v>
      </c>
      <c r="H503" s="9">
        <v>500</v>
      </c>
      <c r="I503" s="11">
        <v>27820961</v>
      </c>
      <c r="J503" s="11">
        <v>150</v>
      </c>
      <c r="K503" s="11">
        <v>11.923999999999999</v>
      </c>
      <c r="L503" s="11">
        <v>4057844850</v>
      </c>
      <c r="M503" s="11">
        <f>VLOOKUP(A503,'[1]2023년만'!$A$2:$Q$1181,12,0)</f>
        <v>4057844850</v>
      </c>
      <c r="N503" s="11" t="b">
        <f>L503&gt;=M503</f>
        <v>1</v>
      </c>
      <c r="O503" s="11">
        <v>3.7</v>
      </c>
      <c r="P503" s="6">
        <v>135905394485</v>
      </c>
      <c r="Q503" s="7">
        <v>3.92</v>
      </c>
      <c r="R503" s="7">
        <v>0.28999999999999998</v>
      </c>
      <c r="S503" s="7">
        <v>1247</v>
      </c>
    </row>
    <row r="504" spans="1:19" hidden="1" x14ac:dyDescent="0.4">
      <c r="A504" s="7" t="s">
        <v>35</v>
      </c>
      <c r="B504" s="12" t="s">
        <v>36</v>
      </c>
      <c r="C504" s="12" t="s">
        <v>2933</v>
      </c>
      <c r="D504" s="12" t="s">
        <v>19</v>
      </c>
      <c r="E504" s="12" t="s">
        <v>37</v>
      </c>
      <c r="F504" s="12">
        <v>1.02</v>
      </c>
      <c r="G504" s="12" t="s">
        <v>21</v>
      </c>
      <c r="H504" s="12">
        <v>500</v>
      </c>
      <c r="I504" s="6">
        <v>27820961</v>
      </c>
      <c r="J504" s="6">
        <v>100</v>
      </c>
      <c r="K504" s="6">
        <v>-25.114000000000001</v>
      </c>
      <c r="L504" s="6">
        <v>2705229900</v>
      </c>
      <c r="M504" s="11">
        <f>VLOOKUP(A504,'[1]2023년만'!$A$2:$Q$1181,12,0)</f>
        <v>4057844850</v>
      </c>
      <c r="N504" s="11"/>
      <c r="O504" s="6">
        <v>1.1000000000000001</v>
      </c>
      <c r="P504" s="6">
        <v>135905394485</v>
      </c>
      <c r="Q504" s="7">
        <v>3.92</v>
      </c>
      <c r="R504" s="7">
        <v>0.28999999999999998</v>
      </c>
      <c r="S504" s="7">
        <v>1247</v>
      </c>
    </row>
    <row r="505" spans="1:19" x14ac:dyDescent="0.4">
      <c r="A505" s="4" t="s">
        <v>941</v>
      </c>
      <c r="B505" s="5" t="s">
        <v>942</v>
      </c>
      <c r="C505" s="5" t="s">
        <v>30</v>
      </c>
      <c r="D505" s="5" t="s">
        <v>19</v>
      </c>
      <c r="E505" s="9" t="s">
        <v>81</v>
      </c>
      <c r="F505" s="9">
        <v>0.51</v>
      </c>
      <c r="G505" s="5" t="s">
        <v>21</v>
      </c>
      <c r="H505" s="9">
        <v>500</v>
      </c>
      <c r="I505" s="11">
        <v>15242370</v>
      </c>
      <c r="J505" s="11">
        <v>3000</v>
      </c>
      <c r="K505" s="11">
        <v>40.198999999999998</v>
      </c>
      <c r="L505" s="11">
        <v>45537360000</v>
      </c>
      <c r="M505" s="11">
        <f>VLOOKUP(A505,'[1]2023년만'!$A$2:$Q$1181,12,0)</f>
        <v>45537360000</v>
      </c>
      <c r="N505" s="11" t="b">
        <f>L505&gt;=M505</f>
        <v>1</v>
      </c>
      <c r="O505" s="11">
        <v>1.5</v>
      </c>
      <c r="P505" s="6">
        <v>3570525172500</v>
      </c>
      <c r="Q505" s="7">
        <v>31.36</v>
      </c>
      <c r="R505" s="7">
        <v>5.7</v>
      </c>
      <c r="S505" s="7">
        <v>1494</v>
      </c>
    </row>
    <row r="506" spans="1:19" hidden="1" x14ac:dyDescent="0.4">
      <c r="A506" s="4" t="s">
        <v>510</v>
      </c>
      <c r="B506" s="5" t="s">
        <v>511</v>
      </c>
      <c r="C506" s="5" t="s">
        <v>18</v>
      </c>
      <c r="D506" s="5" t="s">
        <v>19</v>
      </c>
      <c r="E506" s="9" t="s">
        <v>66</v>
      </c>
      <c r="F506" s="9">
        <v>4.37</v>
      </c>
      <c r="G506" s="5" t="s">
        <v>21</v>
      </c>
      <c r="H506" s="9">
        <v>200</v>
      </c>
      <c r="I506" s="11">
        <v>74149329</v>
      </c>
      <c r="J506" s="11">
        <v>5000</v>
      </c>
      <c r="K506" s="11">
        <v>7.0629999999999997</v>
      </c>
      <c r="L506" s="11">
        <v>280149015900</v>
      </c>
      <c r="M506" s="11">
        <f>VLOOKUP(A506,'[1]2023년만'!$A$2:$Q$1181,12,0)</f>
        <v>276468986900</v>
      </c>
      <c r="N506" s="11"/>
      <c r="O506" s="11">
        <v>2.5</v>
      </c>
      <c r="P506" s="6">
        <v>13507253568900</v>
      </c>
      <c r="Q506" s="7" t="s">
        <v>21</v>
      </c>
      <c r="R506" s="7">
        <v>0.41</v>
      </c>
      <c r="S506" s="7" t="s">
        <v>21</v>
      </c>
    </row>
    <row r="507" spans="1:19" hidden="1" x14ac:dyDescent="0.4">
      <c r="A507" s="4" t="s">
        <v>510</v>
      </c>
      <c r="B507" s="5" t="s">
        <v>511</v>
      </c>
      <c r="C507" s="5" t="s">
        <v>24</v>
      </c>
      <c r="D507" s="5" t="s">
        <v>19</v>
      </c>
      <c r="E507" s="9" t="s">
        <v>66</v>
      </c>
      <c r="F507" s="9">
        <v>3.86</v>
      </c>
      <c r="G507" s="5" t="s">
        <v>21</v>
      </c>
      <c r="H507" s="9">
        <v>200</v>
      </c>
      <c r="I507" s="11">
        <v>73198329</v>
      </c>
      <c r="J507" s="11">
        <v>5000</v>
      </c>
      <c r="K507" s="11">
        <v>-68.031000000000006</v>
      </c>
      <c r="L507" s="11">
        <v>276468986900</v>
      </c>
      <c r="M507" s="11">
        <f>VLOOKUP(A507,'[1]2023년만'!$A$2:$Q$1181,12,0)</f>
        <v>276468986900</v>
      </c>
      <c r="N507" s="11"/>
      <c r="O507" s="11">
        <v>2.6</v>
      </c>
      <c r="P507" s="6">
        <v>13507253568900</v>
      </c>
      <c r="Q507" s="7" t="s">
        <v>21</v>
      </c>
      <c r="R507" s="7">
        <v>0.41</v>
      </c>
      <c r="S507" s="7" t="s">
        <v>21</v>
      </c>
    </row>
    <row r="508" spans="1:19" hidden="1" x14ac:dyDescent="0.4">
      <c r="A508" s="7" t="s">
        <v>510</v>
      </c>
      <c r="B508" s="12" t="s">
        <v>511</v>
      </c>
      <c r="C508" s="12" t="s">
        <v>2933</v>
      </c>
      <c r="D508" s="12" t="s">
        <v>19</v>
      </c>
      <c r="E508" s="12" t="s">
        <v>66</v>
      </c>
      <c r="F508" s="12">
        <v>2.61</v>
      </c>
      <c r="G508" s="12" t="s">
        <v>21</v>
      </c>
      <c r="H508" s="12">
        <v>200</v>
      </c>
      <c r="I508" s="6">
        <v>74149329</v>
      </c>
      <c r="J508" s="6">
        <v>8000</v>
      </c>
      <c r="K508" s="6">
        <v>7.827</v>
      </c>
      <c r="L508" s="6">
        <v>447593992400</v>
      </c>
      <c r="M508" s="11">
        <f>VLOOKUP(A508,'[1]2023년만'!$A$2:$Q$1181,12,0)</f>
        <v>276468986900</v>
      </c>
      <c r="N508" s="11"/>
      <c r="O508" s="6">
        <v>3.1</v>
      </c>
      <c r="P508" s="6">
        <v>13507253568900</v>
      </c>
      <c r="Q508" s="7" t="s">
        <v>21</v>
      </c>
      <c r="R508" s="7">
        <v>0.41</v>
      </c>
      <c r="S508" s="7" t="s">
        <v>21</v>
      </c>
    </row>
    <row r="509" spans="1:19" hidden="1" x14ac:dyDescent="0.4">
      <c r="A509" s="4" t="s">
        <v>2804</v>
      </c>
      <c r="B509" s="5" t="s">
        <v>2805</v>
      </c>
      <c r="C509" s="5" t="s">
        <v>18</v>
      </c>
      <c r="D509" s="5" t="s">
        <v>19</v>
      </c>
      <c r="E509" s="9" t="s">
        <v>49</v>
      </c>
      <c r="F509" s="9">
        <v>2.41</v>
      </c>
      <c r="G509" s="5" t="s">
        <v>21</v>
      </c>
      <c r="H509" s="10">
        <v>5000</v>
      </c>
      <c r="I509" s="11">
        <v>37868298</v>
      </c>
      <c r="J509" s="11">
        <v>1100</v>
      </c>
      <c r="K509" s="11">
        <v>-151.733</v>
      </c>
      <c r="L509" s="11">
        <v>37382413200</v>
      </c>
      <c r="M509" s="11" t="e">
        <f>VLOOKUP(A509,'[1]2023년만'!$A$2:$Q$1181,12,0)</f>
        <v>#N/A</v>
      </c>
      <c r="N509" s="11"/>
      <c r="O509" s="11">
        <v>1.2</v>
      </c>
      <c r="P509" s="6">
        <v>3900434694000</v>
      </c>
      <c r="Q509" s="7" t="s">
        <v>21</v>
      </c>
      <c r="R509" s="7">
        <v>2.99</v>
      </c>
      <c r="S509" s="7" t="s">
        <v>21</v>
      </c>
    </row>
    <row r="510" spans="1:19" hidden="1" x14ac:dyDescent="0.4">
      <c r="A510" s="7" t="s">
        <v>2804</v>
      </c>
      <c r="B510" s="12" t="s">
        <v>2805</v>
      </c>
      <c r="C510" s="12" t="s">
        <v>2933</v>
      </c>
      <c r="D510" s="12" t="s">
        <v>19</v>
      </c>
      <c r="E510" s="12" t="s">
        <v>49</v>
      </c>
      <c r="F510" s="12">
        <v>1.1000000000000001</v>
      </c>
      <c r="G510" s="12" t="s">
        <v>21</v>
      </c>
      <c r="H510" s="12">
        <v>5000</v>
      </c>
      <c r="I510" s="6">
        <v>37868298</v>
      </c>
      <c r="J510" s="6">
        <v>1100</v>
      </c>
      <c r="K510" s="6">
        <v>11.528</v>
      </c>
      <c r="L510" s="6">
        <v>39463964100</v>
      </c>
      <c r="M510" s="11" t="e">
        <f>VLOOKUP(A510,'[1]2023년만'!$A$2:$Q$1181,12,0)</f>
        <v>#N/A</v>
      </c>
      <c r="N510" s="11"/>
      <c r="O510" s="6">
        <v>0.64</v>
      </c>
      <c r="P510" s="6">
        <v>3900434694000</v>
      </c>
      <c r="Q510" s="7" t="s">
        <v>21</v>
      </c>
      <c r="R510" s="7">
        <v>2.99</v>
      </c>
      <c r="S510" s="7" t="s">
        <v>21</v>
      </c>
    </row>
    <row r="511" spans="1:19" x14ac:dyDescent="0.4">
      <c r="A511" s="4" t="s">
        <v>343</v>
      </c>
      <c r="B511" s="5" t="s">
        <v>344</v>
      </c>
      <c r="C511" s="5" t="s">
        <v>30</v>
      </c>
      <c r="D511" s="5" t="s">
        <v>19</v>
      </c>
      <c r="E511" s="9" t="s">
        <v>20</v>
      </c>
      <c r="F511" s="9">
        <v>1.55</v>
      </c>
      <c r="G511" s="5" t="s">
        <v>21</v>
      </c>
      <c r="H511" s="10">
        <v>5000</v>
      </c>
      <c r="I511" s="11">
        <v>39092385</v>
      </c>
      <c r="J511" s="11">
        <v>5500</v>
      </c>
      <c r="K511" s="11">
        <v>102.398</v>
      </c>
      <c r="L511" s="11">
        <v>198577841000</v>
      </c>
      <c r="M511" s="11">
        <f>VLOOKUP(A511,'[1]2023년만'!$A$2:$Q$1181,12,0)</f>
        <v>144420248000</v>
      </c>
      <c r="N511" s="11" t="b">
        <f>L511&gt;=M511</f>
        <v>1</v>
      </c>
      <c r="O511" s="11">
        <v>9.3000000000000007</v>
      </c>
      <c r="P511" s="6">
        <v>3189938616000</v>
      </c>
      <c r="Q511" s="7">
        <v>16.079999999999998</v>
      </c>
      <c r="R511" s="7">
        <v>2.35</v>
      </c>
      <c r="S511" s="7">
        <v>5074</v>
      </c>
    </row>
    <row r="512" spans="1:19" hidden="1" x14ac:dyDescent="0.4">
      <c r="A512" s="4" t="s">
        <v>951</v>
      </c>
      <c r="B512" s="5" t="s">
        <v>952</v>
      </c>
      <c r="C512" s="5" t="s">
        <v>24</v>
      </c>
      <c r="D512" s="5" t="s">
        <v>19</v>
      </c>
      <c r="E512" s="9" t="s">
        <v>69</v>
      </c>
      <c r="F512" s="9">
        <v>2.13</v>
      </c>
      <c r="G512" s="5" t="s">
        <v>21</v>
      </c>
      <c r="H512" s="10">
        <v>5000</v>
      </c>
      <c r="I512" s="11">
        <v>9230244</v>
      </c>
      <c r="J512" s="11">
        <v>8000</v>
      </c>
      <c r="K512" s="11">
        <v>22.701000000000001</v>
      </c>
      <c r="L512" s="11">
        <v>71800368000</v>
      </c>
      <c r="M512" s="11">
        <f>VLOOKUP(A512,'[1]2023년만'!$A$2:$Q$1181,12,0)</f>
        <v>71800368000</v>
      </c>
      <c r="N512" s="11"/>
      <c r="O512" s="11">
        <v>5.3</v>
      </c>
      <c r="P512" s="6">
        <v>2283575268000</v>
      </c>
      <c r="Q512" s="7">
        <v>12.4</v>
      </c>
      <c r="R512" s="7">
        <v>0.81</v>
      </c>
      <c r="S512" s="7">
        <v>19926</v>
      </c>
    </row>
    <row r="513" spans="1:19" hidden="1" x14ac:dyDescent="0.4">
      <c r="A513" s="4" t="s">
        <v>951</v>
      </c>
      <c r="B513" s="5" t="s">
        <v>952</v>
      </c>
      <c r="C513" s="5" t="s">
        <v>18</v>
      </c>
      <c r="D513" s="5" t="s">
        <v>19</v>
      </c>
      <c r="E513" s="9" t="s">
        <v>69</v>
      </c>
      <c r="F513" s="9">
        <v>2.79</v>
      </c>
      <c r="G513" s="5" t="s">
        <v>21</v>
      </c>
      <c r="H513" s="10">
        <v>5000</v>
      </c>
      <c r="I513" s="11">
        <v>9230244</v>
      </c>
      <c r="J513" s="11">
        <v>6500</v>
      </c>
      <c r="K513" s="11">
        <v>22.693000000000001</v>
      </c>
      <c r="L513" s="11">
        <v>58337799000</v>
      </c>
      <c r="M513" s="11">
        <f>VLOOKUP(A513,'[1]2023년만'!$A$2:$Q$1181,12,0)</f>
        <v>71800368000</v>
      </c>
      <c r="N513" s="11"/>
      <c r="O513" s="11">
        <v>5.2</v>
      </c>
      <c r="P513" s="6">
        <v>2283575268000</v>
      </c>
      <c r="Q513" s="7">
        <v>12.4</v>
      </c>
      <c r="R513" s="7">
        <v>0.81</v>
      </c>
      <c r="S513" s="7">
        <v>19926</v>
      </c>
    </row>
    <row r="514" spans="1:19" hidden="1" x14ac:dyDescent="0.4">
      <c r="A514" s="7" t="s">
        <v>951</v>
      </c>
      <c r="B514" s="12" t="s">
        <v>952</v>
      </c>
      <c r="C514" s="12" t="s">
        <v>2933</v>
      </c>
      <c r="D514" s="12" t="s">
        <v>19</v>
      </c>
      <c r="E514" s="12" t="s">
        <v>69</v>
      </c>
      <c r="F514" s="12">
        <v>1.59</v>
      </c>
      <c r="G514" s="12" t="s">
        <v>21</v>
      </c>
      <c r="H514" s="12">
        <v>5000</v>
      </c>
      <c r="I514" s="6">
        <v>9230244</v>
      </c>
      <c r="J514" s="6">
        <v>5100</v>
      </c>
      <c r="K514" s="6">
        <v>18.363</v>
      </c>
      <c r="L514" s="6">
        <v>45772734600</v>
      </c>
      <c r="M514" s="11">
        <f>VLOOKUP(A514,'[1]2023년만'!$A$2:$Q$1181,12,0)</f>
        <v>71800368000</v>
      </c>
      <c r="N514" s="11"/>
      <c r="O514" s="6">
        <v>3.8</v>
      </c>
      <c r="P514" s="6">
        <v>2283575268000</v>
      </c>
      <c r="Q514" s="7">
        <v>12.4</v>
      </c>
      <c r="R514" s="7">
        <v>0.81</v>
      </c>
      <c r="S514" s="7">
        <v>19926</v>
      </c>
    </row>
    <row r="515" spans="1:19" hidden="1" x14ac:dyDescent="0.4">
      <c r="A515" s="4" t="s">
        <v>70</v>
      </c>
      <c r="B515" s="5" t="s">
        <v>71</v>
      </c>
      <c r="C515" s="5" t="s">
        <v>24</v>
      </c>
      <c r="D515" s="5" t="s">
        <v>19</v>
      </c>
      <c r="E515" s="9" t="s">
        <v>69</v>
      </c>
      <c r="F515" s="9">
        <v>2.13</v>
      </c>
      <c r="G515" s="5" t="s">
        <v>21</v>
      </c>
      <c r="H515" s="10">
        <v>2500</v>
      </c>
      <c r="I515" s="11">
        <v>235778265</v>
      </c>
      <c r="J515" s="11">
        <v>200</v>
      </c>
      <c r="K515" s="11">
        <v>741.99800000000005</v>
      </c>
      <c r="L515" s="11">
        <v>40505671875</v>
      </c>
      <c r="M515" s="11">
        <f>VLOOKUP(A515,'[1]2023년만'!$A$2:$Q$1181,12,0)</f>
        <v>40505671875</v>
      </c>
      <c r="N515" s="11"/>
      <c r="O515" s="11">
        <v>2.5</v>
      </c>
      <c r="P515" s="6">
        <v>994644169490</v>
      </c>
      <c r="Q515" s="7">
        <v>18.809999999999999</v>
      </c>
      <c r="R515" s="7">
        <v>0.42</v>
      </c>
      <c r="S515" s="7">
        <v>239</v>
      </c>
    </row>
    <row r="516" spans="1:19" hidden="1" x14ac:dyDescent="0.4">
      <c r="A516" s="4" t="s">
        <v>70</v>
      </c>
      <c r="B516" s="5" t="s">
        <v>71</v>
      </c>
      <c r="C516" s="5" t="s">
        <v>18</v>
      </c>
      <c r="D516" s="5" t="s">
        <v>19</v>
      </c>
      <c r="E516" s="9" t="s">
        <v>69</v>
      </c>
      <c r="F516" s="9">
        <v>2.79</v>
      </c>
      <c r="G516" s="5" t="s">
        <v>21</v>
      </c>
      <c r="H516" s="10">
        <v>2500</v>
      </c>
      <c r="I516" s="11">
        <v>248187647</v>
      </c>
      <c r="J516" s="11">
        <v>120</v>
      </c>
      <c r="K516" s="11">
        <v>28.920999999999999</v>
      </c>
      <c r="L516" s="11">
        <v>26249905915</v>
      </c>
      <c r="M516" s="11">
        <f>VLOOKUP(A516,'[1]2023년만'!$A$2:$Q$1181,12,0)</f>
        <v>40505671875</v>
      </c>
      <c r="N516" s="11"/>
      <c r="O516" s="11">
        <v>3</v>
      </c>
      <c r="P516" s="6">
        <v>994644169490</v>
      </c>
      <c r="Q516" s="7">
        <v>18.809999999999999</v>
      </c>
      <c r="R516" s="7">
        <v>0.42</v>
      </c>
      <c r="S516" s="7">
        <v>239</v>
      </c>
    </row>
    <row r="517" spans="1:19" hidden="1" x14ac:dyDescent="0.4">
      <c r="A517" s="7" t="s">
        <v>70</v>
      </c>
      <c r="B517" s="12" t="s">
        <v>71</v>
      </c>
      <c r="C517" s="12" t="s">
        <v>2933</v>
      </c>
      <c r="D517" s="12" t="s">
        <v>19</v>
      </c>
      <c r="E517" s="12" t="s">
        <v>69</v>
      </c>
      <c r="F517" s="12">
        <v>1.59</v>
      </c>
      <c r="G517" s="12" t="s">
        <v>21</v>
      </c>
      <c r="H517" s="12">
        <v>2500</v>
      </c>
      <c r="I517" s="6">
        <v>248187647</v>
      </c>
      <c r="J517" s="6">
        <v>120</v>
      </c>
      <c r="K517" s="6">
        <v>25.34</v>
      </c>
      <c r="L517" s="6">
        <v>26236680665</v>
      </c>
      <c r="M517" s="11">
        <f>VLOOKUP(A517,'[1]2023년만'!$A$2:$Q$1181,12,0)</f>
        <v>40505671875</v>
      </c>
      <c r="N517" s="11"/>
      <c r="O517" s="6">
        <v>2.4</v>
      </c>
      <c r="P517" s="6">
        <v>994644169490</v>
      </c>
      <c r="Q517" s="7">
        <v>18.809999999999999</v>
      </c>
      <c r="R517" s="7">
        <v>0.42</v>
      </c>
      <c r="S517" s="7">
        <v>239</v>
      </c>
    </row>
    <row r="518" spans="1:19" x14ac:dyDescent="0.4">
      <c r="A518" s="4" t="s">
        <v>679</v>
      </c>
      <c r="B518" s="5" t="s">
        <v>680</v>
      </c>
      <c r="C518" s="5" t="s">
        <v>30</v>
      </c>
      <c r="D518" s="5" t="s">
        <v>19</v>
      </c>
      <c r="E518" s="9" t="s">
        <v>34</v>
      </c>
      <c r="F518" s="9">
        <v>1.84</v>
      </c>
      <c r="G518" s="5" t="s">
        <v>21</v>
      </c>
      <c r="H518" s="9">
        <v>500</v>
      </c>
      <c r="I518" s="11">
        <v>37999178</v>
      </c>
      <c r="J518" s="11">
        <v>2700</v>
      </c>
      <c r="K518" s="11">
        <v>51.656999999999996</v>
      </c>
      <c r="L518" s="11">
        <v>91287645300</v>
      </c>
      <c r="M518" s="11">
        <f>VLOOKUP(A518,'[1]2023년만'!$A$2:$Q$1181,12,0)</f>
        <v>91287645300</v>
      </c>
      <c r="N518" s="11" t="b">
        <f>L518&gt;=M518</f>
        <v>1</v>
      </c>
      <c r="O518" s="11">
        <v>4.3</v>
      </c>
      <c r="P518" s="6">
        <v>2876537774600</v>
      </c>
      <c r="Q518" s="7">
        <v>14.48</v>
      </c>
      <c r="R518" s="7">
        <v>1.54</v>
      </c>
      <c r="S518" s="7">
        <v>5227</v>
      </c>
    </row>
    <row r="519" spans="1:19" hidden="1" x14ac:dyDescent="0.4">
      <c r="A519" s="4" t="s">
        <v>352</v>
      </c>
      <c r="B519" s="5" t="s">
        <v>353</v>
      </c>
      <c r="C519" s="5" t="s">
        <v>24</v>
      </c>
      <c r="D519" s="5" t="s">
        <v>19</v>
      </c>
      <c r="E519" s="9" t="s">
        <v>66</v>
      </c>
      <c r="F519" s="9">
        <v>3.86</v>
      </c>
      <c r="G519" s="5" t="s">
        <v>21</v>
      </c>
      <c r="H519" s="10">
        <v>5000</v>
      </c>
      <c r="I519" s="11">
        <v>19037855</v>
      </c>
      <c r="J519" s="11">
        <v>1700</v>
      </c>
      <c r="K519" s="11">
        <v>9.4719999999999995</v>
      </c>
      <c r="L519" s="11">
        <v>23473496600</v>
      </c>
      <c r="M519" s="11">
        <f>VLOOKUP(A519,'[1]2023년만'!$A$2:$Q$1181,12,0)</f>
        <v>23473496600</v>
      </c>
      <c r="N519" s="11"/>
      <c r="O519" s="11">
        <v>4.3</v>
      </c>
      <c r="P519" s="6">
        <v>966931958500</v>
      </c>
      <c r="Q519" s="7">
        <v>41.14</v>
      </c>
      <c r="R519" s="7">
        <v>0.36</v>
      </c>
      <c r="S519" s="7">
        <v>1281</v>
      </c>
    </row>
    <row r="520" spans="1:19" hidden="1" x14ac:dyDescent="0.4">
      <c r="A520" s="4" t="s">
        <v>352</v>
      </c>
      <c r="B520" s="5" t="s">
        <v>353</v>
      </c>
      <c r="C520" s="5" t="s">
        <v>18</v>
      </c>
      <c r="D520" s="5" t="s">
        <v>19</v>
      </c>
      <c r="E520" s="9" t="s">
        <v>66</v>
      </c>
      <c r="F520" s="9">
        <v>4.37</v>
      </c>
      <c r="G520" s="5" t="s">
        <v>21</v>
      </c>
      <c r="H520" s="10">
        <v>5000</v>
      </c>
      <c r="I520" s="11">
        <v>19037855</v>
      </c>
      <c r="J520" s="11">
        <v>1700</v>
      </c>
      <c r="K520" s="11">
        <v>6.3019999999999996</v>
      </c>
      <c r="L520" s="11">
        <v>33654249600</v>
      </c>
      <c r="M520" s="11">
        <f>VLOOKUP(A520,'[1]2023년만'!$A$2:$Q$1181,12,0)</f>
        <v>23473496600</v>
      </c>
      <c r="N520" s="11"/>
      <c r="O520" s="11">
        <v>5.3</v>
      </c>
      <c r="P520" s="6">
        <v>966931958500</v>
      </c>
      <c r="Q520" s="7">
        <v>41.14</v>
      </c>
      <c r="R520" s="7">
        <v>0.36</v>
      </c>
      <c r="S520" s="7">
        <v>1281</v>
      </c>
    </row>
    <row r="521" spans="1:19" hidden="1" x14ac:dyDescent="0.4">
      <c r="A521" s="7" t="s">
        <v>352</v>
      </c>
      <c r="B521" s="12" t="s">
        <v>353</v>
      </c>
      <c r="C521" s="12" t="s">
        <v>2933</v>
      </c>
      <c r="D521" s="12" t="s">
        <v>19</v>
      </c>
      <c r="E521" s="12" t="s">
        <v>66</v>
      </c>
      <c r="F521" s="12">
        <v>2.61</v>
      </c>
      <c r="G521" s="12" t="s">
        <v>21</v>
      </c>
      <c r="H521" s="12">
        <v>5000</v>
      </c>
      <c r="I521" s="6">
        <v>19037855</v>
      </c>
      <c r="J521" s="6">
        <v>1500</v>
      </c>
      <c r="K521" s="6">
        <v>10.925000000000001</v>
      </c>
      <c r="L521" s="6">
        <v>29748877400</v>
      </c>
      <c r="M521" s="11">
        <f>VLOOKUP(A521,'[1]2023년만'!$A$2:$Q$1181,12,0)</f>
        <v>23473496600</v>
      </c>
      <c r="N521" s="11"/>
      <c r="O521" s="6">
        <v>3.2</v>
      </c>
      <c r="P521" s="6">
        <v>966931958500</v>
      </c>
      <c r="Q521" s="7">
        <v>41.14</v>
      </c>
      <c r="R521" s="7">
        <v>0.36</v>
      </c>
      <c r="S521" s="7">
        <v>1281</v>
      </c>
    </row>
    <row r="522" spans="1:19" x14ac:dyDescent="0.4">
      <c r="A522" s="4" t="s">
        <v>693</v>
      </c>
      <c r="B522" s="5" t="s">
        <v>694</v>
      </c>
      <c r="C522" s="5" t="s">
        <v>30</v>
      </c>
      <c r="D522" s="5" t="s">
        <v>19</v>
      </c>
      <c r="E522" s="9" t="s">
        <v>69</v>
      </c>
      <c r="F522" s="9">
        <v>2.73</v>
      </c>
      <c r="G522" s="5" t="s">
        <v>21</v>
      </c>
      <c r="H522" s="9">
        <v>500</v>
      </c>
      <c r="I522" s="11">
        <v>99700000</v>
      </c>
      <c r="J522" s="11">
        <v>890</v>
      </c>
      <c r="K522" s="11">
        <v>55.216000000000001</v>
      </c>
      <c r="L522" s="11">
        <v>87818545470</v>
      </c>
      <c r="M522" s="11">
        <f>VLOOKUP(A522,'[1]2023년만'!$A$2:$Q$1181,12,0)</f>
        <v>76964567940</v>
      </c>
      <c r="N522" s="11" t="b">
        <f>L522&gt;=M522</f>
        <v>1</v>
      </c>
      <c r="O522" s="11">
        <v>3.2</v>
      </c>
      <c r="P522" s="6">
        <v>2716825000000</v>
      </c>
      <c r="Q522" s="7">
        <v>17.100000000000001</v>
      </c>
      <c r="R522" s="7">
        <v>1.59</v>
      </c>
      <c r="S522" s="7">
        <v>1594</v>
      </c>
    </row>
    <row r="523" spans="1:19" hidden="1" x14ac:dyDescent="0.4">
      <c r="A523" s="4" t="s">
        <v>1504</v>
      </c>
      <c r="B523" s="5" t="s">
        <v>1505</v>
      </c>
      <c r="C523" s="5" t="s">
        <v>18</v>
      </c>
      <c r="D523" s="5" t="s">
        <v>19</v>
      </c>
      <c r="E523" s="9" t="s">
        <v>34</v>
      </c>
      <c r="F523" s="9">
        <v>0.78</v>
      </c>
      <c r="G523" s="5" t="s">
        <v>21</v>
      </c>
      <c r="H523" s="10">
        <v>1000</v>
      </c>
      <c r="I523" s="11">
        <v>22190164</v>
      </c>
      <c r="J523" s="11">
        <v>800</v>
      </c>
      <c r="K523" s="11">
        <v>25.974</v>
      </c>
      <c r="L523" s="11">
        <v>19795619200</v>
      </c>
      <c r="M523" s="11">
        <f>VLOOKUP(A523,'[1]2023년만'!$A$2:$Q$1181,12,0)</f>
        <v>19795875200</v>
      </c>
      <c r="N523" s="11"/>
      <c r="O523" s="11">
        <v>3.51</v>
      </c>
      <c r="P523" s="6">
        <v>186732341460</v>
      </c>
      <c r="Q523" s="7">
        <v>4.37</v>
      </c>
      <c r="R523" s="7">
        <v>0.33</v>
      </c>
      <c r="S523" s="7">
        <v>2296</v>
      </c>
    </row>
    <row r="524" spans="1:19" hidden="1" x14ac:dyDescent="0.4">
      <c r="A524" s="4" t="s">
        <v>1504</v>
      </c>
      <c r="B524" s="5" t="s">
        <v>1505</v>
      </c>
      <c r="C524" s="5" t="s">
        <v>30</v>
      </c>
      <c r="D524" s="5" t="s">
        <v>19</v>
      </c>
      <c r="E524" s="9" t="s">
        <v>328</v>
      </c>
      <c r="F524" s="9">
        <v>6.93</v>
      </c>
      <c r="G524" s="5" t="s">
        <v>21</v>
      </c>
      <c r="H524" s="10">
        <v>1000</v>
      </c>
      <c r="I524" s="11">
        <v>18617382</v>
      </c>
      <c r="J524" s="11">
        <v>600</v>
      </c>
      <c r="K524" s="11">
        <v>25.26</v>
      </c>
      <c r="L524" s="11">
        <v>11163654600</v>
      </c>
      <c r="M524" s="11">
        <f>VLOOKUP(A524,'[1]2023년만'!$A$2:$Q$1181,12,0)</f>
        <v>19795875200</v>
      </c>
      <c r="N524" s="11" t="b">
        <f>L524&gt;=M524</f>
        <v>0</v>
      </c>
      <c r="O524" s="11">
        <v>8.2899999999999991</v>
      </c>
      <c r="P524" s="6">
        <v>186732341460</v>
      </c>
      <c r="Q524" s="7">
        <v>4.37</v>
      </c>
      <c r="R524" s="7">
        <v>0.33</v>
      </c>
      <c r="S524" s="7">
        <v>2296</v>
      </c>
    </row>
    <row r="525" spans="1:19" hidden="1" x14ac:dyDescent="0.4">
      <c r="A525" s="4" t="s">
        <v>1504</v>
      </c>
      <c r="B525" s="5" t="s">
        <v>1505</v>
      </c>
      <c r="C525" s="5" t="s">
        <v>24</v>
      </c>
      <c r="D525" s="5" t="s">
        <v>19</v>
      </c>
      <c r="E525" s="9" t="s">
        <v>34</v>
      </c>
      <c r="F525" s="9">
        <v>0.87</v>
      </c>
      <c r="G525" s="5" t="s">
        <v>21</v>
      </c>
      <c r="H525" s="10">
        <v>1000</v>
      </c>
      <c r="I525" s="11">
        <v>22190164</v>
      </c>
      <c r="J525" s="11">
        <v>800</v>
      </c>
      <c r="K525" s="11">
        <v>19.204999999999998</v>
      </c>
      <c r="L525" s="11">
        <v>19795875200</v>
      </c>
      <c r="M525" s="11">
        <f>VLOOKUP(A525,'[1]2023년만'!$A$2:$Q$1181,12,0)</f>
        <v>19795875200</v>
      </c>
      <c r="N525" s="11"/>
      <c r="O525" s="11">
        <v>3.12</v>
      </c>
      <c r="P525" s="6">
        <v>186732341460</v>
      </c>
      <c r="Q525" s="7">
        <v>4.37</v>
      </c>
      <c r="R525" s="7">
        <v>0.33</v>
      </c>
      <c r="S525" s="7">
        <v>2296</v>
      </c>
    </row>
    <row r="526" spans="1:19" hidden="1" x14ac:dyDescent="0.4">
      <c r="A526" s="7" t="s">
        <v>1504</v>
      </c>
      <c r="B526" s="12" t="s">
        <v>1505</v>
      </c>
      <c r="C526" s="12" t="s">
        <v>2933</v>
      </c>
      <c r="D526" s="12" t="s">
        <v>19</v>
      </c>
      <c r="E526" s="12" t="s">
        <v>34</v>
      </c>
      <c r="F526" s="12">
        <v>0.43</v>
      </c>
      <c r="G526" s="12" t="s">
        <v>21</v>
      </c>
      <c r="H526" s="12">
        <v>1000</v>
      </c>
      <c r="I526" s="6">
        <v>22190164</v>
      </c>
      <c r="J526" s="6">
        <v>800</v>
      </c>
      <c r="K526" s="6">
        <v>14.813000000000001</v>
      </c>
      <c r="L526" s="6">
        <v>19795619200</v>
      </c>
      <c r="M526" s="11">
        <f>VLOOKUP(A526,'[1]2023년만'!$A$2:$Q$1181,12,0)</f>
        <v>19795875200</v>
      </c>
      <c r="N526" s="11"/>
      <c r="O526" s="6">
        <v>2.54</v>
      </c>
      <c r="P526" s="6">
        <v>186732341460</v>
      </c>
      <c r="Q526" s="7">
        <v>4.37</v>
      </c>
      <c r="R526" s="7">
        <v>0.33</v>
      </c>
      <c r="S526" s="7">
        <v>2296</v>
      </c>
    </row>
    <row r="527" spans="1:19" hidden="1" x14ac:dyDescent="0.4">
      <c r="A527" s="4" t="s">
        <v>1488</v>
      </c>
      <c r="B527" s="5" t="s">
        <v>1489</v>
      </c>
      <c r="C527" s="5" t="s">
        <v>18</v>
      </c>
      <c r="D527" s="5" t="s">
        <v>19</v>
      </c>
      <c r="E527" s="9" t="s">
        <v>49</v>
      </c>
      <c r="F527" s="9">
        <v>2.41</v>
      </c>
      <c r="G527" s="5" t="s">
        <v>21</v>
      </c>
      <c r="H527" s="10">
        <v>5000</v>
      </c>
      <c r="I527" s="11">
        <v>92465564</v>
      </c>
      <c r="J527" s="11">
        <v>5840</v>
      </c>
      <c r="K527" s="11">
        <v>26.34</v>
      </c>
      <c r="L527" s="11">
        <v>499197563149</v>
      </c>
      <c r="M527" s="11" t="e">
        <f>VLOOKUP(A527,'[1]2023년만'!$A$2:$Q$1181,12,0)</f>
        <v>#N/A</v>
      </c>
      <c r="N527" s="11"/>
      <c r="O527" s="11">
        <v>3.58</v>
      </c>
      <c r="P527" s="6">
        <v>16477894061600</v>
      </c>
      <c r="Q527" s="7" t="s">
        <v>21</v>
      </c>
      <c r="R527" s="7">
        <v>0.66</v>
      </c>
      <c r="S527" s="7" t="s">
        <v>21</v>
      </c>
    </row>
    <row r="528" spans="1:19" hidden="1" x14ac:dyDescent="0.4">
      <c r="A528" s="4" t="s">
        <v>1488</v>
      </c>
      <c r="B528" s="5" t="s">
        <v>1489</v>
      </c>
      <c r="C528" s="5" t="s">
        <v>30</v>
      </c>
      <c r="D528" s="5" t="s">
        <v>19</v>
      </c>
      <c r="E528" s="9" t="s">
        <v>49</v>
      </c>
      <c r="F528" s="9">
        <v>1.64</v>
      </c>
      <c r="G528" s="5" t="s">
        <v>21</v>
      </c>
      <c r="H528" s="10">
        <v>5000</v>
      </c>
      <c r="I528" s="11">
        <v>151034776</v>
      </c>
      <c r="J528" s="11">
        <v>2000</v>
      </c>
      <c r="K528" s="11">
        <v>-12.542</v>
      </c>
      <c r="L528" s="11">
        <v>297556745150</v>
      </c>
      <c r="M528" s="11" t="e">
        <f>VLOOKUP(A528,'[1]2023년만'!$A$2:$Q$1181,12,0)</f>
        <v>#N/A</v>
      </c>
      <c r="N528" s="11" t="e">
        <f>L528&gt;=M528</f>
        <v>#N/A</v>
      </c>
      <c r="O528" s="11">
        <v>1.6</v>
      </c>
      <c r="P528" s="6">
        <v>16477894061600</v>
      </c>
      <c r="Q528" s="7" t="s">
        <v>21</v>
      </c>
      <c r="R528" s="7">
        <v>0.66</v>
      </c>
      <c r="S528" s="7" t="s">
        <v>21</v>
      </c>
    </row>
    <row r="529" spans="1:19" hidden="1" x14ac:dyDescent="0.4">
      <c r="A529" s="7" t="s">
        <v>1488</v>
      </c>
      <c r="B529" s="12" t="s">
        <v>1489</v>
      </c>
      <c r="C529" s="12" t="s">
        <v>2933</v>
      </c>
      <c r="D529" s="12" t="s">
        <v>19</v>
      </c>
      <c r="E529" s="12" t="s">
        <v>49</v>
      </c>
      <c r="F529" s="12">
        <v>1.1000000000000001</v>
      </c>
      <c r="G529" s="12" t="s">
        <v>21</v>
      </c>
      <c r="H529" s="12">
        <v>5000</v>
      </c>
      <c r="I529" s="6">
        <v>92465564</v>
      </c>
      <c r="J529" s="6">
        <v>2508</v>
      </c>
      <c r="K529" s="6">
        <v>42.091999999999999</v>
      </c>
      <c r="L529" s="6">
        <v>210883892420</v>
      </c>
      <c r="M529" s="11" t="e">
        <f>VLOOKUP(A529,'[1]2023년만'!$A$2:$Q$1181,12,0)</f>
        <v>#N/A</v>
      </c>
      <c r="N529" s="11"/>
      <c r="O529" s="6">
        <v>1.1399999999999999</v>
      </c>
      <c r="P529" s="6">
        <v>16477894061600</v>
      </c>
      <c r="Q529" s="7" t="s">
        <v>21</v>
      </c>
      <c r="R529" s="7">
        <v>0.66</v>
      </c>
      <c r="S529" s="7" t="s">
        <v>21</v>
      </c>
    </row>
    <row r="530" spans="1:19" hidden="1" x14ac:dyDescent="0.4">
      <c r="A530" s="4" t="s">
        <v>1460</v>
      </c>
      <c r="B530" s="5" t="s">
        <v>1461</v>
      </c>
      <c r="C530" s="5" t="s">
        <v>24</v>
      </c>
      <c r="D530" s="5" t="s">
        <v>19</v>
      </c>
      <c r="E530" s="9" t="s">
        <v>247</v>
      </c>
      <c r="F530" s="9">
        <v>3.7</v>
      </c>
      <c r="G530" s="5" t="s">
        <v>21</v>
      </c>
      <c r="H530" s="9">
        <v>500</v>
      </c>
      <c r="I530" s="11">
        <v>472590171</v>
      </c>
      <c r="J530" s="11">
        <v>2</v>
      </c>
      <c r="K530" s="11">
        <v>26.826000000000001</v>
      </c>
      <c r="L530" s="11">
        <v>855200004</v>
      </c>
      <c r="M530" s="11">
        <f>VLOOKUP(A530,'[1]2023년만'!$A$2:$Q$1181,12,0)</f>
        <v>855200004</v>
      </c>
      <c r="N530" s="11"/>
      <c r="O530" s="11">
        <v>0.31</v>
      </c>
      <c r="P530" s="6">
        <v>306711020979</v>
      </c>
      <c r="Q530" s="7" t="s">
        <v>21</v>
      </c>
      <c r="R530" s="7">
        <v>0.49</v>
      </c>
      <c r="S530" s="7" t="s">
        <v>21</v>
      </c>
    </row>
    <row r="531" spans="1:19" hidden="1" x14ac:dyDescent="0.4">
      <c r="A531" s="4" t="s">
        <v>1460</v>
      </c>
      <c r="B531" s="5" t="s">
        <v>1461</v>
      </c>
      <c r="C531" s="5" t="s">
        <v>18</v>
      </c>
      <c r="D531" s="5" t="s">
        <v>19</v>
      </c>
      <c r="E531" s="9" t="s">
        <v>247</v>
      </c>
      <c r="F531" s="9">
        <v>6.19</v>
      </c>
      <c r="G531" s="5" t="s">
        <v>21</v>
      </c>
      <c r="H531" s="9">
        <v>500</v>
      </c>
      <c r="I531" s="11">
        <v>472590171</v>
      </c>
      <c r="J531" s="11">
        <v>5</v>
      </c>
      <c r="K531" s="11">
        <v>24.494</v>
      </c>
      <c r="L531" s="11">
        <v>2108656155</v>
      </c>
      <c r="M531" s="11">
        <f>VLOOKUP(A531,'[1]2023년만'!$A$2:$Q$1181,12,0)</f>
        <v>855200004</v>
      </c>
      <c r="N531" s="11"/>
      <c r="O531" s="11">
        <v>0.76</v>
      </c>
      <c r="P531" s="6">
        <v>306711020979</v>
      </c>
      <c r="Q531" s="7" t="s">
        <v>21</v>
      </c>
      <c r="R531" s="7">
        <v>0.49</v>
      </c>
      <c r="S531" s="7" t="s">
        <v>21</v>
      </c>
    </row>
    <row r="532" spans="1:19" hidden="1" x14ac:dyDescent="0.4">
      <c r="A532" s="4" t="s">
        <v>1460</v>
      </c>
      <c r="B532" s="5" t="s">
        <v>1461</v>
      </c>
      <c r="C532" s="5" t="s">
        <v>30</v>
      </c>
      <c r="D532" s="5" t="s">
        <v>19</v>
      </c>
      <c r="E532" s="9" t="s">
        <v>247</v>
      </c>
      <c r="F532" s="9">
        <v>3.56</v>
      </c>
      <c r="G532" s="5" t="s">
        <v>21</v>
      </c>
      <c r="H532" s="9">
        <v>500</v>
      </c>
      <c r="I532" s="11">
        <v>472590171</v>
      </c>
      <c r="J532" s="11">
        <v>1</v>
      </c>
      <c r="K532" s="11">
        <v>-0.52500000000000002</v>
      </c>
      <c r="L532" s="11">
        <v>437381287</v>
      </c>
      <c r="M532" s="11">
        <f>VLOOKUP(A532,'[1]2023년만'!$A$2:$Q$1181,12,0)</f>
        <v>855200004</v>
      </c>
      <c r="N532" s="11" t="b">
        <f>L532&gt;=M532</f>
        <v>0</v>
      </c>
      <c r="O532" s="11">
        <v>0.21</v>
      </c>
      <c r="P532" s="6">
        <v>306711020979</v>
      </c>
      <c r="Q532" s="7" t="s">
        <v>21</v>
      </c>
      <c r="R532" s="7">
        <v>0.49</v>
      </c>
      <c r="S532" s="7" t="s">
        <v>21</v>
      </c>
    </row>
    <row r="533" spans="1:19" hidden="1" x14ac:dyDescent="0.4">
      <c r="A533" s="7" t="s">
        <v>1460</v>
      </c>
      <c r="B533" s="12" t="s">
        <v>1461</v>
      </c>
      <c r="C533" s="12" t="s">
        <v>2933</v>
      </c>
      <c r="D533" s="12" t="s">
        <v>19</v>
      </c>
      <c r="E533" s="12" t="s">
        <v>247</v>
      </c>
      <c r="F533" s="12">
        <v>3.64</v>
      </c>
      <c r="G533" s="12" t="s">
        <v>21</v>
      </c>
      <c r="H533" s="12">
        <v>500</v>
      </c>
      <c r="I533" s="6">
        <v>472590171</v>
      </c>
      <c r="J533" s="6">
        <v>15</v>
      </c>
      <c r="K533" s="6">
        <v>15.268000000000001</v>
      </c>
      <c r="L533" s="6">
        <v>6326004170</v>
      </c>
      <c r="M533" s="11">
        <f>VLOOKUP(A533,'[1]2023년만'!$A$2:$Q$1181,12,0)</f>
        <v>855200004</v>
      </c>
      <c r="N533" s="11"/>
      <c r="O533" s="6">
        <v>1.48</v>
      </c>
      <c r="P533" s="6">
        <v>306711020979</v>
      </c>
      <c r="Q533" s="7" t="s">
        <v>21</v>
      </c>
      <c r="R533" s="7">
        <v>0.49</v>
      </c>
      <c r="S533" s="7" t="s">
        <v>21</v>
      </c>
    </row>
    <row r="534" spans="1:19" hidden="1" x14ac:dyDescent="0.4">
      <c r="A534" s="4" t="s">
        <v>1490</v>
      </c>
      <c r="B534" s="5" t="s">
        <v>1491</v>
      </c>
      <c r="C534" s="5" t="s">
        <v>24</v>
      </c>
      <c r="D534" s="5" t="s">
        <v>19</v>
      </c>
      <c r="E534" s="9" t="s">
        <v>49</v>
      </c>
      <c r="F534" s="9">
        <v>2.11</v>
      </c>
      <c r="G534" s="5" t="s">
        <v>21</v>
      </c>
      <c r="H534" s="10">
        <v>5000</v>
      </c>
      <c r="I534" s="11">
        <v>17253783</v>
      </c>
      <c r="J534" s="11">
        <v>650</v>
      </c>
      <c r="K534" s="11">
        <v>26.28</v>
      </c>
      <c r="L534" s="11">
        <v>12572009100</v>
      </c>
      <c r="M534" s="11">
        <f>VLOOKUP(A534,'[1]2023년만'!$A$2:$Q$1181,12,0)</f>
        <v>12572009100</v>
      </c>
      <c r="N534" s="11"/>
      <c r="O534" s="11">
        <v>1</v>
      </c>
      <c r="P534" s="6">
        <v>1078361437500</v>
      </c>
      <c r="Q534" s="7">
        <v>166.22</v>
      </c>
      <c r="R534" s="7">
        <v>0.55000000000000004</v>
      </c>
      <c r="S534" s="7">
        <v>376</v>
      </c>
    </row>
    <row r="535" spans="1:19" hidden="1" x14ac:dyDescent="0.4">
      <c r="A535" s="4" t="s">
        <v>1490</v>
      </c>
      <c r="B535" s="5" t="s">
        <v>1491</v>
      </c>
      <c r="C535" s="5" t="s">
        <v>18</v>
      </c>
      <c r="D535" s="5" t="s">
        <v>19</v>
      </c>
      <c r="E535" s="9" t="s">
        <v>49</v>
      </c>
      <c r="F535" s="9">
        <v>2.41</v>
      </c>
      <c r="G535" s="5" t="s">
        <v>21</v>
      </c>
      <c r="H535" s="10">
        <v>5000</v>
      </c>
      <c r="I535" s="11">
        <v>17253783</v>
      </c>
      <c r="J535" s="11">
        <v>1500</v>
      </c>
      <c r="K535" s="11">
        <v>12.474</v>
      </c>
      <c r="L535" s="11">
        <v>28874701000</v>
      </c>
      <c r="M535" s="11">
        <f>VLOOKUP(A535,'[1]2023년만'!$A$2:$Q$1181,12,0)</f>
        <v>12572009100</v>
      </c>
      <c r="N535" s="11"/>
      <c r="O535" s="11">
        <v>1.9</v>
      </c>
      <c r="P535" s="6">
        <v>1078361437500</v>
      </c>
      <c r="Q535" s="7">
        <v>166.22</v>
      </c>
      <c r="R535" s="7">
        <v>0.55000000000000004</v>
      </c>
      <c r="S535" s="7">
        <v>376</v>
      </c>
    </row>
    <row r="536" spans="1:19" hidden="1" x14ac:dyDescent="0.4">
      <c r="A536" s="4" t="s">
        <v>1490</v>
      </c>
      <c r="B536" s="5" t="s">
        <v>1491</v>
      </c>
      <c r="C536" s="5" t="s">
        <v>30</v>
      </c>
      <c r="D536" s="5" t="s">
        <v>19</v>
      </c>
      <c r="E536" s="9" t="s">
        <v>49</v>
      </c>
      <c r="F536" s="9">
        <v>1.64</v>
      </c>
      <c r="G536" s="5" t="s">
        <v>21</v>
      </c>
      <c r="H536" s="10">
        <v>5000</v>
      </c>
      <c r="I536" s="11">
        <v>17253783</v>
      </c>
      <c r="J536" s="11">
        <v>1150</v>
      </c>
      <c r="K536" s="11">
        <v>-507.83800000000002</v>
      </c>
      <c r="L536" s="11">
        <v>22167120100</v>
      </c>
      <c r="M536" s="11">
        <f>VLOOKUP(A536,'[1]2023년만'!$A$2:$Q$1181,12,0)</f>
        <v>12572009100</v>
      </c>
      <c r="N536" s="11" t="b">
        <f>L536&gt;=M536</f>
        <v>1</v>
      </c>
      <c r="O536" s="11">
        <v>2.7</v>
      </c>
      <c r="P536" s="6">
        <v>1078361437500</v>
      </c>
      <c r="Q536" s="7">
        <v>166.22</v>
      </c>
      <c r="R536" s="7">
        <v>0.55000000000000004</v>
      </c>
      <c r="S536" s="7">
        <v>376</v>
      </c>
    </row>
    <row r="537" spans="1:19" hidden="1" x14ac:dyDescent="0.4">
      <c r="A537" s="7" t="s">
        <v>1490</v>
      </c>
      <c r="B537" s="12" t="s">
        <v>1491</v>
      </c>
      <c r="C537" s="12" t="s">
        <v>2933</v>
      </c>
      <c r="D537" s="12" t="s">
        <v>19</v>
      </c>
      <c r="E537" s="12" t="s">
        <v>49</v>
      </c>
      <c r="F537" s="12">
        <v>1.1000000000000001</v>
      </c>
      <c r="G537" s="12" t="s">
        <v>21</v>
      </c>
      <c r="H537" s="12">
        <v>5000</v>
      </c>
      <c r="I537" s="6">
        <v>17620780</v>
      </c>
      <c r="J537" s="6">
        <v>3000</v>
      </c>
      <c r="K537" s="6">
        <v>21.867999999999999</v>
      </c>
      <c r="L537" s="6">
        <v>58770021800</v>
      </c>
      <c r="M537" s="11">
        <f>VLOOKUP(A537,'[1]2023년만'!$A$2:$Q$1181,12,0)</f>
        <v>12572009100</v>
      </c>
      <c r="N537" s="11"/>
      <c r="O537" s="6">
        <v>2</v>
      </c>
      <c r="P537" s="6">
        <v>1078361437500</v>
      </c>
      <c r="Q537" s="7">
        <v>166.22</v>
      </c>
      <c r="R537" s="7">
        <v>0.55000000000000004</v>
      </c>
      <c r="S537" s="7">
        <v>376</v>
      </c>
    </row>
    <row r="538" spans="1:19" hidden="1" x14ac:dyDescent="0.4">
      <c r="A538" s="4" t="s">
        <v>497</v>
      </c>
      <c r="B538" s="5" t="s">
        <v>498</v>
      </c>
      <c r="C538" s="5" t="s">
        <v>30</v>
      </c>
      <c r="D538" s="5" t="s">
        <v>19</v>
      </c>
      <c r="E538" s="9" t="s">
        <v>116</v>
      </c>
      <c r="F538" s="9">
        <v>5.49</v>
      </c>
      <c r="G538" s="5" t="s">
        <v>21</v>
      </c>
      <c r="H538" s="9">
        <v>100</v>
      </c>
      <c r="I538" s="11">
        <v>214790053</v>
      </c>
      <c r="J538" s="11">
        <v>3540</v>
      </c>
      <c r="K538" s="11">
        <v>54.33</v>
      </c>
      <c r="L538" s="11">
        <v>753613104770</v>
      </c>
      <c r="M538" s="11">
        <f>VLOOKUP(A538,'[1]2023년만'!$A$2:$Q$1181,12,0)</f>
        <v>765617025070</v>
      </c>
      <c r="N538" s="11" t="b">
        <f>L538&gt;=M538</f>
        <v>0</v>
      </c>
      <c r="O538" s="11">
        <v>6.4</v>
      </c>
      <c r="P538" s="6">
        <v>12049721973300</v>
      </c>
      <c r="Q538" s="7">
        <v>9.7100000000000009</v>
      </c>
      <c r="R538" s="7">
        <v>1.02</v>
      </c>
      <c r="S538" s="7">
        <v>5780</v>
      </c>
    </row>
    <row r="539" spans="1:19" hidden="1" x14ac:dyDescent="0.4">
      <c r="A539" s="4" t="s">
        <v>497</v>
      </c>
      <c r="B539" s="5" t="s">
        <v>498</v>
      </c>
      <c r="C539" s="5" t="s">
        <v>18</v>
      </c>
      <c r="D539" s="5" t="s">
        <v>19</v>
      </c>
      <c r="E539" s="9" t="s">
        <v>116</v>
      </c>
      <c r="F539" s="9">
        <v>5.79</v>
      </c>
      <c r="G539" s="5" t="s">
        <v>21</v>
      </c>
      <c r="H539" s="9">
        <v>100</v>
      </c>
      <c r="I539" s="11">
        <v>218833144</v>
      </c>
      <c r="J539" s="11">
        <v>3320</v>
      </c>
      <c r="K539" s="11">
        <v>76.367999999999995</v>
      </c>
      <c r="L539" s="11">
        <v>723842160870</v>
      </c>
      <c r="M539" s="11">
        <f>VLOOKUP(A539,'[1]2023년만'!$A$2:$Q$1181,12,0)</f>
        <v>765617025070</v>
      </c>
      <c r="N539" s="11"/>
      <c r="O539" s="11">
        <v>6.8</v>
      </c>
      <c r="P539" s="6">
        <v>12049721973300</v>
      </c>
      <c r="Q539" s="7">
        <v>9.7100000000000009</v>
      </c>
      <c r="R539" s="7">
        <v>1.02</v>
      </c>
      <c r="S539" s="7">
        <v>5780</v>
      </c>
    </row>
    <row r="540" spans="1:19" hidden="1" x14ac:dyDescent="0.4">
      <c r="A540" s="4" t="s">
        <v>497</v>
      </c>
      <c r="B540" s="5" t="s">
        <v>498</v>
      </c>
      <c r="C540" s="5" t="s">
        <v>24</v>
      </c>
      <c r="D540" s="5" t="s">
        <v>19</v>
      </c>
      <c r="E540" s="9" t="s">
        <v>116</v>
      </c>
      <c r="F540" s="9">
        <v>6.11</v>
      </c>
      <c r="G540" s="5" t="s">
        <v>21</v>
      </c>
      <c r="H540" s="9">
        <v>100</v>
      </c>
      <c r="I540" s="11">
        <v>218833144</v>
      </c>
      <c r="J540" s="11">
        <v>3540</v>
      </c>
      <c r="K540" s="11">
        <v>66.811000000000007</v>
      </c>
      <c r="L540" s="11">
        <v>765617025070</v>
      </c>
      <c r="M540" s="11">
        <f>VLOOKUP(A540,'[1]2023년만'!$A$2:$Q$1181,12,0)</f>
        <v>765617025070</v>
      </c>
      <c r="N540" s="11"/>
      <c r="O540" s="11">
        <v>7.1</v>
      </c>
      <c r="P540" s="6">
        <v>12049721973300</v>
      </c>
      <c r="Q540" s="7">
        <v>9.7100000000000009</v>
      </c>
      <c r="R540" s="7">
        <v>1.02</v>
      </c>
      <c r="S540" s="7">
        <v>5780</v>
      </c>
    </row>
    <row r="541" spans="1:19" hidden="1" x14ac:dyDescent="0.4">
      <c r="A541" s="7" t="s">
        <v>497</v>
      </c>
      <c r="B541" s="12" t="s">
        <v>498</v>
      </c>
      <c r="C541" s="12" t="s">
        <v>2933</v>
      </c>
      <c r="D541" s="12" t="s">
        <v>19</v>
      </c>
      <c r="E541" s="12" t="s">
        <v>116</v>
      </c>
      <c r="F541" s="12">
        <v>4.59</v>
      </c>
      <c r="G541" s="12" t="s">
        <v>21</v>
      </c>
      <c r="H541" s="12">
        <v>100</v>
      </c>
      <c r="I541" s="6">
        <v>218833144</v>
      </c>
      <c r="J541" s="6">
        <v>3295</v>
      </c>
      <c r="K541" s="6">
        <v>29.64</v>
      </c>
      <c r="L541" s="6">
        <v>716989587320</v>
      </c>
      <c r="M541" s="11">
        <f>VLOOKUP(A541,'[1]2023년만'!$A$2:$Q$1181,12,0)</f>
        <v>765617025070</v>
      </c>
      <c r="N541" s="11"/>
      <c r="O541" s="6">
        <v>5.3</v>
      </c>
      <c r="P541" s="6">
        <v>12049721973300</v>
      </c>
      <c r="Q541" s="7">
        <v>9.7100000000000009</v>
      </c>
      <c r="R541" s="7">
        <v>1.02</v>
      </c>
      <c r="S541" s="7">
        <v>5780</v>
      </c>
    </row>
    <row r="542" spans="1:19" hidden="1" x14ac:dyDescent="0.4">
      <c r="A542" s="4" t="s">
        <v>1037</v>
      </c>
      <c r="B542" s="5" t="s">
        <v>1038</v>
      </c>
      <c r="C542" s="5" t="s">
        <v>18</v>
      </c>
      <c r="D542" s="5" t="s">
        <v>19</v>
      </c>
      <c r="E542" s="9" t="s">
        <v>81</v>
      </c>
      <c r="F542" s="9">
        <v>1.8</v>
      </c>
      <c r="G542" s="5" t="s">
        <v>21</v>
      </c>
      <c r="H542" s="10">
        <v>5000</v>
      </c>
      <c r="I542" s="11">
        <v>728002365</v>
      </c>
      <c r="J542" s="11">
        <v>1200</v>
      </c>
      <c r="K542" s="11">
        <v>36.811</v>
      </c>
      <c r="L542" s="11">
        <v>825180276000</v>
      </c>
      <c r="M542" s="11">
        <f>VLOOKUP(A542,'[1]2023년만'!$A$2:$Q$1181,12,0)</f>
        <v>825721303800</v>
      </c>
      <c r="N542" s="11"/>
      <c r="O542" s="11">
        <v>1.5</v>
      </c>
      <c r="P542" s="6">
        <v>201292653922500</v>
      </c>
      <c r="Q542" s="7">
        <v>9.6199999999999992</v>
      </c>
      <c r="R542" s="7">
        <v>2.58</v>
      </c>
      <c r="S542" s="7">
        <v>28732</v>
      </c>
    </row>
    <row r="543" spans="1:19" hidden="1" x14ac:dyDescent="0.4">
      <c r="A543" s="4" t="s">
        <v>1037</v>
      </c>
      <c r="B543" s="5" t="s">
        <v>1038</v>
      </c>
      <c r="C543" s="5" t="s">
        <v>30</v>
      </c>
      <c r="D543" s="5" t="s">
        <v>19</v>
      </c>
      <c r="E543" s="9" t="s">
        <v>81</v>
      </c>
      <c r="F543" s="9">
        <v>1.59</v>
      </c>
      <c r="G543" s="5" t="s">
        <v>21</v>
      </c>
      <c r="H543" s="10">
        <v>5000</v>
      </c>
      <c r="I543" s="11">
        <v>728002365</v>
      </c>
      <c r="J543" s="11">
        <v>2204</v>
      </c>
      <c r="K543" s="11">
        <v>7.6779999999999999</v>
      </c>
      <c r="L543" s="11">
        <v>1520090654120</v>
      </c>
      <c r="M543" s="11">
        <f>VLOOKUP(A543,'[1]2023년만'!$A$2:$Q$1181,12,0)</f>
        <v>825721303800</v>
      </c>
      <c r="N543" s="11" t="b">
        <f>L543&gt;=M543</f>
        <v>1</v>
      </c>
      <c r="O543" s="11">
        <v>1.1000000000000001</v>
      </c>
      <c r="P543" s="6">
        <v>201292653922500</v>
      </c>
      <c r="Q543" s="7">
        <v>9.6199999999999992</v>
      </c>
      <c r="R543" s="7">
        <v>2.58</v>
      </c>
      <c r="S543" s="7">
        <v>28732</v>
      </c>
    </row>
    <row r="544" spans="1:19" hidden="1" x14ac:dyDescent="0.4">
      <c r="A544" s="4" t="s">
        <v>1037</v>
      </c>
      <c r="B544" s="5" t="s">
        <v>1038</v>
      </c>
      <c r="C544" s="5" t="s">
        <v>24</v>
      </c>
      <c r="D544" s="5" t="s">
        <v>19</v>
      </c>
      <c r="E544" s="9" t="s">
        <v>81</v>
      </c>
      <c r="F544" s="9">
        <v>1.25</v>
      </c>
      <c r="G544" s="5" t="s">
        <v>21</v>
      </c>
      <c r="H544" s="10">
        <v>5000</v>
      </c>
      <c r="I544" s="11">
        <v>728002365</v>
      </c>
      <c r="J544" s="11">
        <v>1200</v>
      </c>
      <c r="K544" s="11">
        <v>-9.0370000000000008</v>
      </c>
      <c r="L544" s="11">
        <v>825721303800</v>
      </c>
      <c r="M544" s="11">
        <f>VLOOKUP(A544,'[1]2023년만'!$A$2:$Q$1181,12,0)</f>
        <v>825721303800</v>
      </c>
      <c r="N544" s="11"/>
      <c r="O544" s="11">
        <v>0.9</v>
      </c>
      <c r="P544" s="6">
        <v>201292653922500</v>
      </c>
      <c r="Q544" s="7">
        <v>9.6199999999999992</v>
      </c>
      <c r="R544" s="7">
        <v>2.58</v>
      </c>
      <c r="S544" s="7">
        <v>28732</v>
      </c>
    </row>
    <row r="545" spans="1:19" hidden="1" x14ac:dyDescent="0.4">
      <c r="A545" s="7" t="s">
        <v>1037</v>
      </c>
      <c r="B545" s="12" t="s">
        <v>1038</v>
      </c>
      <c r="C545" s="12" t="s">
        <v>2933</v>
      </c>
      <c r="D545" s="12" t="s">
        <v>19</v>
      </c>
      <c r="E545" s="12" t="s">
        <v>81</v>
      </c>
      <c r="F545" s="12">
        <v>2.7</v>
      </c>
      <c r="G545" s="12" t="s">
        <v>21</v>
      </c>
      <c r="H545" s="12">
        <v>5000</v>
      </c>
      <c r="I545" s="6">
        <v>728002365</v>
      </c>
      <c r="J545" s="6">
        <v>1540</v>
      </c>
      <c r="K545" s="6">
        <v>11.012</v>
      </c>
      <c r="L545" s="6">
        <v>1058935836420</v>
      </c>
      <c r="M545" s="11">
        <f>VLOOKUP(A545,'[1]2023년만'!$A$2:$Q$1181,12,0)</f>
        <v>825721303800</v>
      </c>
      <c r="N545" s="11"/>
      <c r="O545" s="6">
        <v>1.2</v>
      </c>
      <c r="P545" s="6">
        <v>201292653922500</v>
      </c>
      <c r="Q545" s="7">
        <v>9.6199999999999992</v>
      </c>
      <c r="R545" s="7">
        <v>2.58</v>
      </c>
      <c r="S545" s="7">
        <v>28732</v>
      </c>
    </row>
    <row r="546" spans="1:19" hidden="1" x14ac:dyDescent="0.4">
      <c r="A546" s="4" t="s">
        <v>792</v>
      </c>
      <c r="B546" s="5" t="s">
        <v>793</v>
      </c>
      <c r="C546" s="5" t="s">
        <v>18</v>
      </c>
      <c r="D546" s="5" t="s">
        <v>19</v>
      </c>
      <c r="E546" s="9" t="s">
        <v>37</v>
      </c>
      <c r="F546" s="9">
        <v>2.2599999999999998</v>
      </c>
      <c r="G546" s="5" t="s">
        <v>21</v>
      </c>
      <c r="H546" s="10">
        <v>2500</v>
      </c>
      <c r="I546" s="11">
        <v>33252697</v>
      </c>
      <c r="J546" s="11">
        <v>500</v>
      </c>
      <c r="K546" s="11">
        <v>48.67</v>
      </c>
      <c r="L546" s="11">
        <v>11196925500</v>
      </c>
      <c r="M546" s="11">
        <f>VLOOKUP(A546,'[1]2023년만'!$A$2:$Q$1181,12,0)</f>
        <v>15675695700</v>
      </c>
      <c r="N546" s="11"/>
      <c r="O546" s="11">
        <v>5.4</v>
      </c>
      <c r="P546" s="6">
        <v>1902054268400</v>
      </c>
      <c r="Q546" s="7">
        <v>13.32</v>
      </c>
      <c r="R546" s="7">
        <v>1.62</v>
      </c>
      <c r="S546" s="7">
        <v>4293</v>
      </c>
    </row>
    <row r="547" spans="1:19" hidden="1" x14ac:dyDescent="0.4">
      <c r="A547" s="4" t="s">
        <v>792</v>
      </c>
      <c r="B547" s="5" t="s">
        <v>793</v>
      </c>
      <c r="C547" s="5" t="s">
        <v>24</v>
      </c>
      <c r="D547" s="5" t="s">
        <v>19</v>
      </c>
      <c r="E547" s="9" t="s">
        <v>37</v>
      </c>
      <c r="F547" s="9">
        <v>2.09</v>
      </c>
      <c r="G547" s="5" t="s">
        <v>21</v>
      </c>
      <c r="H547" s="10">
        <v>2500</v>
      </c>
      <c r="I547" s="11">
        <v>33252697</v>
      </c>
      <c r="J547" s="11">
        <v>700</v>
      </c>
      <c r="K547" s="11">
        <v>31.649000000000001</v>
      </c>
      <c r="L547" s="11">
        <v>15675695700</v>
      </c>
      <c r="M547" s="11">
        <f>VLOOKUP(A547,'[1]2023년만'!$A$2:$Q$1181,12,0)</f>
        <v>15675695700</v>
      </c>
      <c r="N547" s="11"/>
      <c r="O547" s="11">
        <v>4.7</v>
      </c>
      <c r="P547" s="6">
        <v>1902054268400</v>
      </c>
      <c r="Q547" s="7">
        <v>13.32</v>
      </c>
      <c r="R547" s="7">
        <v>1.62</v>
      </c>
      <c r="S547" s="7">
        <v>4293</v>
      </c>
    </row>
    <row r="548" spans="1:19" hidden="1" x14ac:dyDescent="0.4">
      <c r="A548" s="4" t="s">
        <v>792</v>
      </c>
      <c r="B548" s="5" t="s">
        <v>793</v>
      </c>
      <c r="C548" s="5" t="s">
        <v>30</v>
      </c>
      <c r="D548" s="5" t="s">
        <v>19</v>
      </c>
      <c r="E548" s="9" t="s">
        <v>37</v>
      </c>
      <c r="F548" s="9">
        <v>2.7</v>
      </c>
      <c r="G548" s="5" t="s">
        <v>21</v>
      </c>
      <c r="H548" s="10">
        <v>2500</v>
      </c>
      <c r="I548" s="11">
        <v>33252697</v>
      </c>
      <c r="J548" s="11">
        <v>1300</v>
      </c>
      <c r="K548" s="11">
        <v>30.283000000000001</v>
      </c>
      <c r="L548" s="11">
        <v>29112006300</v>
      </c>
      <c r="M548" s="11">
        <f>VLOOKUP(A548,'[1]2023년만'!$A$2:$Q$1181,12,0)</f>
        <v>15675695700</v>
      </c>
      <c r="N548" s="11" t="b">
        <f>L548&gt;=M548</f>
        <v>1</v>
      </c>
      <c r="O548" s="11">
        <v>6.9</v>
      </c>
      <c r="P548" s="6">
        <v>1902054268400</v>
      </c>
      <c r="Q548" s="7">
        <v>13.32</v>
      </c>
      <c r="R548" s="7">
        <v>1.62</v>
      </c>
      <c r="S548" s="7">
        <v>4293</v>
      </c>
    </row>
    <row r="549" spans="1:19" hidden="1" x14ac:dyDescent="0.4">
      <c r="A549" s="7" t="s">
        <v>792</v>
      </c>
      <c r="B549" s="12" t="s">
        <v>793</v>
      </c>
      <c r="C549" s="12" t="s">
        <v>2933</v>
      </c>
      <c r="D549" s="12" t="s">
        <v>19</v>
      </c>
      <c r="E549" s="12" t="s">
        <v>37</v>
      </c>
      <c r="F549" s="12">
        <v>1.02</v>
      </c>
      <c r="G549" s="12" t="s">
        <v>21</v>
      </c>
      <c r="H549" s="12">
        <v>2500</v>
      </c>
      <c r="I549" s="6">
        <v>33252697</v>
      </c>
      <c r="J549" s="6">
        <v>400</v>
      </c>
      <c r="K549" s="6">
        <v>15.135</v>
      </c>
      <c r="L549" s="6">
        <v>8929433700</v>
      </c>
      <c r="M549" s="11">
        <f>VLOOKUP(A549,'[1]2023년만'!$A$2:$Q$1181,12,0)</f>
        <v>15675695700</v>
      </c>
      <c r="N549" s="11"/>
      <c r="O549" s="6">
        <v>4.5</v>
      </c>
      <c r="P549" s="6">
        <v>1902054268400</v>
      </c>
      <c r="Q549" s="7">
        <v>13.32</v>
      </c>
      <c r="R549" s="7">
        <v>1.62</v>
      </c>
      <c r="S549" s="7">
        <v>4293</v>
      </c>
    </row>
    <row r="550" spans="1:19" hidden="1" x14ac:dyDescent="0.4">
      <c r="A550" s="4" t="s">
        <v>1593</v>
      </c>
      <c r="B550" s="5" t="s">
        <v>1594</v>
      </c>
      <c r="C550" s="5" t="s">
        <v>18</v>
      </c>
      <c r="D550" s="5" t="s">
        <v>19</v>
      </c>
      <c r="E550" s="9" t="s">
        <v>37</v>
      </c>
      <c r="F550" s="9">
        <v>2.2599999999999998</v>
      </c>
      <c r="G550" s="5" t="s">
        <v>21</v>
      </c>
      <c r="H550" s="10">
        <v>5000</v>
      </c>
      <c r="I550" s="11">
        <v>14623136</v>
      </c>
      <c r="J550" s="11">
        <v>1600</v>
      </c>
      <c r="K550" s="11">
        <v>24.398</v>
      </c>
      <c r="L550" s="11">
        <v>21350493600</v>
      </c>
      <c r="M550" s="11">
        <f>VLOOKUP(A550,'[1]2023년만'!$A$2:$Q$1181,12,0)</f>
        <v>21038618000</v>
      </c>
      <c r="N550" s="11"/>
      <c r="O550" s="11">
        <v>3.7</v>
      </c>
      <c r="P550" s="6">
        <v>897061193600</v>
      </c>
      <c r="Q550" s="7">
        <v>7.86</v>
      </c>
      <c r="R550" s="7">
        <v>0.74</v>
      </c>
      <c r="S550" s="7">
        <v>4299</v>
      </c>
    </row>
    <row r="551" spans="1:19" hidden="1" x14ac:dyDescent="0.4">
      <c r="A551" s="4" t="s">
        <v>1593</v>
      </c>
      <c r="B551" s="5" t="s">
        <v>1594</v>
      </c>
      <c r="C551" s="5" t="s">
        <v>24</v>
      </c>
      <c r="D551" s="5" t="s">
        <v>19</v>
      </c>
      <c r="E551" s="9" t="s">
        <v>37</v>
      </c>
      <c r="F551" s="9">
        <v>2.09</v>
      </c>
      <c r="G551" s="5" t="s">
        <v>21</v>
      </c>
      <c r="H551" s="10">
        <v>5000</v>
      </c>
      <c r="I551" s="11">
        <v>14623136</v>
      </c>
      <c r="J551" s="11">
        <v>1600</v>
      </c>
      <c r="K551" s="11">
        <v>24.187999999999999</v>
      </c>
      <c r="L551" s="11">
        <v>21038618000</v>
      </c>
      <c r="M551" s="11">
        <f>VLOOKUP(A551,'[1]2023년만'!$A$2:$Q$1181,12,0)</f>
        <v>21038618000</v>
      </c>
      <c r="N551" s="11"/>
      <c r="O551" s="11">
        <v>3.7</v>
      </c>
      <c r="P551" s="6">
        <v>897061193600</v>
      </c>
      <c r="Q551" s="7">
        <v>7.86</v>
      </c>
      <c r="R551" s="7">
        <v>0.74</v>
      </c>
      <c r="S551" s="7">
        <v>4299</v>
      </c>
    </row>
    <row r="552" spans="1:19" hidden="1" x14ac:dyDescent="0.4">
      <c r="A552" s="4" t="s">
        <v>1593</v>
      </c>
      <c r="B552" s="5" t="s">
        <v>1594</v>
      </c>
      <c r="C552" s="5" t="s">
        <v>30</v>
      </c>
      <c r="D552" s="5" t="s">
        <v>19</v>
      </c>
      <c r="E552" s="9" t="s">
        <v>37</v>
      </c>
      <c r="F552" s="9">
        <v>2.7</v>
      </c>
      <c r="G552" s="5" t="s">
        <v>21</v>
      </c>
      <c r="H552" s="10">
        <v>5000</v>
      </c>
      <c r="I552" s="11">
        <v>14623136</v>
      </c>
      <c r="J552" s="11">
        <v>1700</v>
      </c>
      <c r="K552" s="11">
        <v>19.591999999999999</v>
      </c>
      <c r="L552" s="11">
        <v>20443276000</v>
      </c>
      <c r="M552" s="11">
        <f>VLOOKUP(A552,'[1]2023년만'!$A$2:$Q$1181,12,0)</f>
        <v>21038618000</v>
      </c>
      <c r="N552" s="11" t="b">
        <f>L552&gt;=M552</f>
        <v>0</v>
      </c>
      <c r="O552" s="11">
        <v>4.2</v>
      </c>
      <c r="P552" s="6">
        <v>897061193600</v>
      </c>
      <c r="Q552" s="7">
        <v>7.86</v>
      </c>
      <c r="R552" s="7">
        <v>0.74</v>
      </c>
      <c r="S552" s="7">
        <v>4299</v>
      </c>
    </row>
    <row r="553" spans="1:19" hidden="1" x14ac:dyDescent="0.4">
      <c r="A553" s="7" t="s">
        <v>1593</v>
      </c>
      <c r="B553" s="12" t="s">
        <v>1594</v>
      </c>
      <c r="C553" s="12" t="s">
        <v>2933</v>
      </c>
      <c r="D553" s="12" t="s">
        <v>19</v>
      </c>
      <c r="E553" s="12" t="s">
        <v>37</v>
      </c>
      <c r="F553" s="12">
        <v>1.02</v>
      </c>
      <c r="G553" s="12" t="s">
        <v>21</v>
      </c>
      <c r="H553" s="12">
        <v>5000</v>
      </c>
      <c r="I553" s="6">
        <v>14623136</v>
      </c>
      <c r="J553" s="6">
        <v>1600</v>
      </c>
      <c r="K553" s="6">
        <v>27.777000000000001</v>
      </c>
      <c r="L553" s="6">
        <v>22254972800</v>
      </c>
      <c r="M553" s="11">
        <f>VLOOKUP(A553,'[1]2023년만'!$A$2:$Q$1181,12,0)</f>
        <v>21038618000</v>
      </c>
      <c r="N553" s="11"/>
      <c r="O553" s="6">
        <v>3.4</v>
      </c>
      <c r="P553" s="6">
        <v>897061193600</v>
      </c>
      <c r="Q553" s="7">
        <v>7.86</v>
      </c>
      <c r="R553" s="7">
        <v>0.74</v>
      </c>
      <c r="S553" s="7">
        <v>4299</v>
      </c>
    </row>
    <row r="554" spans="1:19" hidden="1" x14ac:dyDescent="0.4">
      <c r="A554" s="4" t="s">
        <v>1101</v>
      </c>
      <c r="B554" s="5" t="s">
        <v>1102</v>
      </c>
      <c r="C554" s="5" t="s">
        <v>18</v>
      </c>
      <c r="D554" s="5" t="s">
        <v>19</v>
      </c>
      <c r="E554" s="9" t="s">
        <v>20</v>
      </c>
      <c r="F554" s="9">
        <v>1.49</v>
      </c>
      <c r="G554" s="5" t="s">
        <v>21</v>
      </c>
      <c r="H554" s="9">
        <v>500</v>
      </c>
      <c r="I554" s="11">
        <v>7506711</v>
      </c>
      <c r="J554" s="11">
        <v>800</v>
      </c>
      <c r="K554" s="11">
        <v>34.901000000000003</v>
      </c>
      <c r="L554" s="11">
        <v>5269628800</v>
      </c>
      <c r="M554" s="11">
        <f>VLOOKUP(A554,'[1]2023년만'!$A$2:$Q$1181,12,0)</f>
        <v>5928332400</v>
      </c>
      <c r="N554" s="11"/>
      <c r="O554" s="11">
        <v>4.0999999999999996</v>
      </c>
      <c r="P554" s="6">
        <v>1031971071700</v>
      </c>
      <c r="Q554" s="7">
        <v>28.47</v>
      </c>
      <c r="R554" s="7">
        <v>3.22</v>
      </c>
      <c r="S554" s="7">
        <v>1753</v>
      </c>
    </row>
    <row r="555" spans="1:19" hidden="1" x14ac:dyDescent="0.4">
      <c r="A555" s="4" t="s">
        <v>1101</v>
      </c>
      <c r="B555" s="5" t="s">
        <v>1102</v>
      </c>
      <c r="C555" s="5" t="s">
        <v>30</v>
      </c>
      <c r="D555" s="5" t="s">
        <v>19</v>
      </c>
      <c r="E555" s="9" t="s">
        <v>20</v>
      </c>
      <c r="F555" s="9">
        <v>1.55</v>
      </c>
      <c r="G555" s="5" t="s">
        <v>21</v>
      </c>
      <c r="H555" s="9">
        <v>500</v>
      </c>
      <c r="I555" s="11">
        <v>20680783</v>
      </c>
      <c r="J555" s="11">
        <v>500</v>
      </c>
      <c r="K555" s="11">
        <v>28.526</v>
      </c>
      <c r="L555" s="11">
        <v>9880554000</v>
      </c>
      <c r="M555" s="11">
        <f>VLOOKUP(A555,'[1]2023년만'!$A$2:$Q$1181,12,0)</f>
        <v>5928332400</v>
      </c>
      <c r="N555" s="11" t="b">
        <f>L555&gt;=M555</f>
        <v>1</v>
      </c>
      <c r="O555" s="11">
        <v>2.2000000000000002</v>
      </c>
      <c r="P555" s="6">
        <v>1031971071700</v>
      </c>
      <c r="Q555" s="7">
        <v>28.47</v>
      </c>
      <c r="R555" s="7">
        <v>3.22</v>
      </c>
      <c r="S555" s="7">
        <v>1753</v>
      </c>
    </row>
    <row r="556" spans="1:19" hidden="1" x14ac:dyDescent="0.4">
      <c r="A556" s="4" t="s">
        <v>1101</v>
      </c>
      <c r="B556" s="5" t="s">
        <v>1102</v>
      </c>
      <c r="C556" s="5" t="s">
        <v>24</v>
      </c>
      <c r="D556" s="5" t="s">
        <v>19</v>
      </c>
      <c r="E556" s="9" t="s">
        <v>20</v>
      </c>
      <c r="F556" s="9">
        <v>1.1299999999999999</v>
      </c>
      <c r="G556" s="5" t="s">
        <v>21</v>
      </c>
      <c r="H556" s="9">
        <v>500</v>
      </c>
      <c r="I556" s="11">
        <v>7506711</v>
      </c>
      <c r="J556" s="11">
        <v>900</v>
      </c>
      <c r="K556" s="11">
        <v>26.084</v>
      </c>
      <c r="L556" s="11">
        <v>5928332400</v>
      </c>
      <c r="M556" s="11">
        <f>VLOOKUP(A556,'[1]2023년만'!$A$2:$Q$1181,12,0)</f>
        <v>5928332400</v>
      </c>
      <c r="N556" s="11"/>
      <c r="O556" s="11">
        <v>4.0999999999999996</v>
      </c>
      <c r="P556" s="6">
        <v>1031971071700</v>
      </c>
      <c r="Q556" s="7">
        <v>28.47</v>
      </c>
      <c r="R556" s="7">
        <v>3.22</v>
      </c>
      <c r="S556" s="7">
        <v>1753</v>
      </c>
    </row>
    <row r="557" spans="1:19" hidden="1" x14ac:dyDescent="0.4">
      <c r="A557" s="7" t="s">
        <v>1101</v>
      </c>
      <c r="B557" s="12" t="s">
        <v>1102</v>
      </c>
      <c r="C557" s="12" t="s">
        <v>2933</v>
      </c>
      <c r="D557" s="12" t="s">
        <v>19</v>
      </c>
      <c r="E557" s="12" t="s">
        <v>20</v>
      </c>
      <c r="F557" s="12">
        <v>0.76</v>
      </c>
      <c r="G557" s="12" t="s">
        <v>21</v>
      </c>
      <c r="H557" s="12">
        <v>500</v>
      </c>
      <c r="I557" s="6">
        <v>7506711</v>
      </c>
      <c r="J557" s="6">
        <v>800</v>
      </c>
      <c r="K557" s="6">
        <v>41.481000000000002</v>
      </c>
      <c r="L557" s="6">
        <v>5186424000</v>
      </c>
      <c r="M557" s="11">
        <f>VLOOKUP(A557,'[1]2023년만'!$A$2:$Q$1181,12,0)</f>
        <v>5928332400</v>
      </c>
      <c r="N557" s="11"/>
      <c r="O557" s="6">
        <v>4.3</v>
      </c>
      <c r="P557" s="6">
        <v>1031971071700</v>
      </c>
      <c r="Q557" s="7">
        <v>28.47</v>
      </c>
      <c r="R557" s="7">
        <v>3.22</v>
      </c>
      <c r="S557" s="7">
        <v>1753</v>
      </c>
    </row>
    <row r="558" spans="1:19" hidden="1" x14ac:dyDescent="0.4">
      <c r="A558" s="4" t="s">
        <v>2417</v>
      </c>
      <c r="B558" s="5" t="s">
        <v>2418</v>
      </c>
      <c r="C558" s="5" t="s">
        <v>30</v>
      </c>
      <c r="D558" s="5" t="s">
        <v>19</v>
      </c>
      <c r="E558" s="9" t="s">
        <v>66</v>
      </c>
      <c r="F558" s="9">
        <v>3.55</v>
      </c>
      <c r="G558" s="5" t="s">
        <v>21</v>
      </c>
      <c r="H558" s="9">
        <v>500</v>
      </c>
      <c r="I558" s="11">
        <v>16303886</v>
      </c>
      <c r="J558" s="11">
        <v>1600</v>
      </c>
      <c r="K558" s="11">
        <v>9.3849999999999998</v>
      </c>
      <c r="L558" s="11">
        <v>23135459200</v>
      </c>
      <c r="M558" s="11">
        <f>VLOOKUP(A558,'[1]2023년만'!$A$2:$Q$1181,12,0)</f>
        <v>11567729600</v>
      </c>
      <c r="N558" s="11" t="b">
        <f>L558&gt;=M558</f>
        <v>1</v>
      </c>
      <c r="O558" s="11">
        <v>6.8</v>
      </c>
      <c r="P558" s="6">
        <v>890192175600</v>
      </c>
      <c r="Q558" s="7">
        <v>5.52</v>
      </c>
      <c r="R558" s="7">
        <v>0.64</v>
      </c>
      <c r="S558" s="7">
        <v>9885</v>
      </c>
    </row>
    <row r="559" spans="1:19" hidden="1" x14ac:dyDescent="0.4">
      <c r="A559" s="4" t="s">
        <v>2417</v>
      </c>
      <c r="B559" s="5" t="s">
        <v>2418</v>
      </c>
      <c r="C559" s="5" t="s">
        <v>18</v>
      </c>
      <c r="D559" s="5" t="s">
        <v>19</v>
      </c>
      <c r="E559" s="9" t="s">
        <v>66</v>
      </c>
      <c r="F559" s="9">
        <v>4.37</v>
      </c>
      <c r="G559" s="5" t="s">
        <v>21</v>
      </c>
      <c r="H559" s="9">
        <v>500</v>
      </c>
      <c r="I559" s="11">
        <v>16303886</v>
      </c>
      <c r="J559" s="11">
        <v>700</v>
      </c>
      <c r="K559" s="11">
        <v>8.7579999999999991</v>
      </c>
      <c r="L559" s="11">
        <v>10121763400</v>
      </c>
      <c r="M559" s="11">
        <f>VLOOKUP(A559,'[1]2023년만'!$A$2:$Q$1181,12,0)</f>
        <v>11567729600</v>
      </c>
      <c r="N559" s="11"/>
      <c r="O559" s="11">
        <v>4.3</v>
      </c>
      <c r="P559" s="6">
        <v>890192175600</v>
      </c>
      <c r="Q559" s="7">
        <v>5.52</v>
      </c>
      <c r="R559" s="7">
        <v>0.64</v>
      </c>
      <c r="S559" s="7">
        <v>9885</v>
      </c>
    </row>
    <row r="560" spans="1:19" hidden="1" x14ac:dyDescent="0.4">
      <c r="A560" s="4" t="s">
        <v>2417</v>
      </c>
      <c r="B560" s="5" t="s">
        <v>2418</v>
      </c>
      <c r="C560" s="5" t="s">
        <v>24</v>
      </c>
      <c r="D560" s="5" t="s">
        <v>19</v>
      </c>
      <c r="E560" s="9" t="s">
        <v>66</v>
      </c>
      <c r="F560" s="9">
        <v>3.86</v>
      </c>
      <c r="G560" s="5" t="s">
        <v>21</v>
      </c>
      <c r="H560" s="9">
        <v>500</v>
      </c>
      <c r="I560" s="11">
        <v>16303886</v>
      </c>
      <c r="J560" s="11">
        <v>800</v>
      </c>
      <c r="K560" s="11">
        <v>7.0410000000000004</v>
      </c>
      <c r="L560" s="11">
        <v>11567729600</v>
      </c>
      <c r="M560" s="11">
        <f>VLOOKUP(A560,'[1]2023년만'!$A$2:$Q$1181,12,0)</f>
        <v>11567729600</v>
      </c>
      <c r="N560" s="11"/>
      <c r="O560" s="11">
        <v>4.5999999999999996</v>
      </c>
      <c r="P560" s="6">
        <v>890192175600</v>
      </c>
      <c r="Q560" s="7">
        <v>5.52</v>
      </c>
      <c r="R560" s="7">
        <v>0.64</v>
      </c>
      <c r="S560" s="7">
        <v>9885</v>
      </c>
    </row>
    <row r="561" spans="1:19" hidden="1" x14ac:dyDescent="0.4">
      <c r="A561" s="7" t="s">
        <v>2417</v>
      </c>
      <c r="B561" s="12" t="s">
        <v>2418</v>
      </c>
      <c r="C561" s="12" t="s">
        <v>2933</v>
      </c>
      <c r="D561" s="12" t="s">
        <v>19</v>
      </c>
      <c r="E561" s="12" t="s">
        <v>66</v>
      </c>
      <c r="F561" s="12">
        <v>2.61</v>
      </c>
      <c r="G561" s="12" t="s">
        <v>21</v>
      </c>
      <c r="H561" s="12">
        <v>500</v>
      </c>
      <c r="I561" s="6">
        <v>16303886</v>
      </c>
      <c r="J561" s="6">
        <v>700</v>
      </c>
      <c r="K561" s="6">
        <v>6.6669999999999998</v>
      </c>
      <c r="L561" s="6">
        <v>10121763400</v>
      </c>
      <c r="M561" s="11">
        <f>VLOOKUP(A561,'[1]2023년만'!$A$2:$Q$1181,12,0)</f>
        <v>11567729600</v>
      </c>
      <c r="N561" s="11"/>
      <c r="O561" s="6">
        <v>4</v>
      </c>
      <c r="P561" s="6">
        <v>890192175600</v>
      </c>
      <c r="Q561" s="7">
        <v>5.52</v>
      </c>
      <c r="R561" s="7">
        <v>0.64</v>
      </c>
      <c r="S561" s="7">
        <v>9885</v>
      </c>
    </row>
    <row r="562" spans="1:19" hidden="1" x14ac:dyDescent="0.4">
      <c r="A562" s="4" t="s">
        <v>1273</v>
      </c>
      <c r="B562" s="5" t="s">
        <v>1274</v>
      </c>
      <c r="C562" s="5" t="s">
        <v>18</v>
      </c>
      <c r="D562" s="5" t="s">
        <v>19</v>
      </c>
      <c r="E562" s="9" t="s">
        <v>49</v>
      </c>
      <c r="F562" s="9">
        <v>2.41</v>
      </c>
      <c r="G562" s="5" t="s">
        <v>21</v>
      </c>
      <c r="H562" s="10">
        <v>2500</v>
      </c>
      <c r="I562" s="11">
        <v>112582792</v>
      </c>
      <c r="J562" s="11">
        <v>5500</v>
      </c>
      <c r="K562" s="11">
        <v>30.431999999999999</v>
      </c>
      <c r="L562" s="11">
        <v>640409460675</v>
      </c>
      <c r="M562" s="11">
        <f>VLOOKUP(A562,'[1]2023년만'!$A$2:$Q$1181,12,0)</f>
        <v>198011032475</v>
      </c>
      <c r="N562" s="11"/>
      <c r="O562" s="11">
        <v>6.2</v>
      </c>
      <c r="P562" s="6">
        <v>6890066870400</v>
      </c>
      <c r="Q562" s="7" t="s">
        <v>21</v>
      </c>
      <c r="R562" s="7">
        <v>0.82</v>
      </c>
      <c r="S562" s="7" t="s">
        <v>21</v>
      </c>
    </row>
    <row r="563" spans="1:19" hidden="1" x14ac:dyDescent="0.4">
      <c r="A563" s="4" t="s">
        <v>1273</v>
      </c>
      <c r="B563" s="5" t="s">
        <v>1274</v>
      </c>
      <c r="C563" s="5" t="s">
        <v>24</v>
      </c>
      <c r="D563" s="5" t="s">
        <v>19</v>
      </c>
      <c r="E563" s="9" t="s">
        <v>49</v>
      </c>
      <c r="F563" s="9">
        <v>2.11</v>
      </c>
      <c r="G563" s="5" t="s">
        <v>21</v>
      </c>
      <c r="H563" s="10">
        <v>2500</v>
      </c>
      <c r="I563" s="11">
        <v>112582792</v>
      </c>
      <c r="J563" s="11">
        <v>1700</v>
      </c>
      <c r="K563" s="11">
        <v>20.869</v>
      </c>
      <c r="L563" s="11">
        <v>198011032475</v>
      </c>
      <c r="M563" s="11">
        <f>VLOOKUP(A563,'[1]2023년만'!$A$2:$Q$1181,12,0)</f>
        <v>198011032475</v>
      </c>
      <c r="N563" s="11"/>
      <c r="O563" s="11">
        <v>2.4</v>
      </c>
      <c r="P563" s="6">
        <v>6890066870400</v>
      </c>
      <c r="Q563" s="7" t="s">
        <v>21</v>
      </c>
      <c r="R563" s="7">
        <v>0.82</v>
      </c>
      <c r="S563" s="7" t="s">
        <v>21</v>
      </c>
    </row>
    <row r="564" spans="1:19" hidden="1" x14ac:dyDescent="0.4">
      <c r="A564" s="4" t="s">
        <v>1273</v>
      </c>
      <c r="B564" s="5" t="s">
        <v>1274</v>
      </c>
      <c r="C564" s="5" t="s">
        <v>30</v>
      </c>
      <c r="D564" s="5" t="s">
        <v>19</v>
      </c>
      <c r="E564" s="9" t="s">
        <v>49</v>
      </c>
      <c r="F564" s="9">
        <v>1.64</v>
      </c>
      <c r="G564" s="5" t="s">
        <v>21</v>
      </c>
      <c r="H564" s="10">
        <v>2500</v>
      </c>
      <c r="I564" s="11">
        <v>112582792</v>
      </c>
      <c r="J564" s="11">
        <v>125</v>
      </c>
      <c r="K564" s="11">
        <v>-7.5880000000000001</v>
      </c>
      <c r="L564" s="11">
        <v>14648526050</v>
      </c>
      <c r="M564" s="11">
        <f>VLOOKUP(A564,'[1]2023년만'!$A$2:$Q$1181,12,0)</f>
        <v>198011032475</v>
      </c>
      <c r="N564" s="11" t="b">
        <f>L564&gt;=M564</f>
        <v>0</v>
      </c>
      <c r="O564" s="11">
        <v>0.2</v>
      </c>
      <c r="P564" s="6">
        <v>6890066870400</v>
      </c>
      <c r="Q564" s="7" t="s">
        <v>21</v>
      </c>
      <c r="R564" s="7">
        <v>0.82</v>
      </c>
      <c r="S564" s="7" t="s">
        <v>21</v>
      </c>
    </row>
    <row r="565" spans="1:19" hidden="1" x14ac:dyDescent="0.4">
      <c r="A565" s="7" t="s">
        <v>1273</v>
      </c>
      <c r="B565" s="12" t="s">
        <v>1274</v>
      </c>
      <c r="C565" s="12" t="s">
        <v>2933</v>
      </c>
      <c r="D565" s="12" t="s">
        <v>19</v>
      </c>
      <c r="E565" s="12" t="s">
        <v>49</v>
      </c>
      <c r="F565" s="12">
        <v>1.1000000000000001</v>
      </c>
      <c r="G565" s="12" t="s">
        <v>21</v>
      </c>
      <c r="H565" s="12">
        <v>2500</v>
      </c>
      <c r="I565" s="6">
        <v>112582792</v>
      </c>
      <c r="J565" s="6">
        <v>3800</v>
      </c>
      <c r="K565" s="6">
        <v>32.098999999999997</v>
      </c>
      <c r="L565" s="6">
        <v>442494374375</v>
      </c>
      <c r="M565" s="11">
        <f>VLOOKUP(A565,'[1]2023년만'!$A$2:$Q$1181,12,0)</f>
        <v>198011032475</v>
      </c>
      <c r="N565" s="11"/>
      <c r="O565" s="6">
        <v>4.3</v>
      </c>
      <c r="P565" s="6">
        <v>6890066870400</v>
      </c>
      <c r="Q565" s="7" t="s">
        <v>21</v>
      </c>
      <c r="R565" s="7">
        <v>0.82</v>
      </c>
      <c r="S565" s="7" t="s">
        <v>21</v>
      </c>
    </row>
    <row r="566" spans="1:19" hidden="1" x14ac:dyDescent="0.4">
      <c r="A566" s="4" t="s">
        <v>2039</v>
      </c>
      <c r="B566" s="5" t="s">
        <v>2040</v>
      </c>
      <c r="C566" s="5" t="s">
        <v>30</v>
      </c>
      <c r="D566" s="5" t="s">
        <v>19</v>
      </c>
      <c r="E566" s="9" t="s">
        <v>52</v>
      </c>
      <c r="F566" s="9">
        <v>0.72</v>
      </c>
      <c r="G566" s="5" t="s">
        <v>21</v>
      </c>
      <c r="H566" s="9">
        <v>500</v>
      </c>
      <c r="I566" s="11">
        <v>11494767</v>
      </c>
      <c r="J566" s="11">
        <v>1500</v>
      </c>
      <c r="K566" s="11">
        <v>15.606999999999999</v>
      </c>
      <c r="L566" s="11">
        <v>15985356000</v>
      </c>
      <c r="M566" s="11">
        <f>VLOOKUP(A566,'[1]2023년만'!$A$2:$Q$1181,12,0)</f>
        <v>9114903600</v>
      </c>
      <c r="N566" s="11" t="b">
        <f>L566&gt;=M566</f>
        <v>1</v>
      </c>
      <c r="O566" s="11">
        <v>1.6</v>
      </c>
      <c r="P566" s="6">
        <v>902339209500</v>
      </c>
      <c r="Q566" s="7">
        <v>8.27</v>
      </c>
      <c r="R566" s="7">
        <v>2.21</v>
      </c>
      <c r="S566" s="7">
        <v>9489</v>
      </c>
    </row>
    <row r="567" spans="1:19" hidden="1" x14ac:dyDescent="0.4">
      <c r="A567" s="4" t="s">
        <v>2039</v>
      </c>
      <c r="B567" s="5" t="s">
        <v>2040</v>
      </c>
      <c r="C567" s="5" t="s">
        <v>18</v>
      </c>
      <c r="D567" s="5" t="s">
        <v>19</v>
      </c>
      <c r="E567" s="9" t="s">
        <v>61</v>
      </c>
      <c r="F567" s="9">
        <v>0.76</v>
      </c>
      <c r="G567" s="5" t="s">
        <v>21</v>
      </c>
      <c r="H567" s="9">
        <v>500</v>
      </c>
      <c r="I567" s="11">
        <v>11494767</v>
      </c>
      <c r="J567" s="11">
        <v>730</v>
      </c>
      <c r="K567" s="11">
        <v>13.381</v>
      </c>
      <c r="L567" s="11">
        <v>7963271430</v>
      </c>
      <c r="M567" s="11">
        <f>VLOOKUP(A567,'[1]2023년만'!$A$2:$Q$1181,12,0)</f>
        <v>9114903600</v>
      </c>
      <c r="N567" s="11"/>
      <c r="O567" s="11">
        <v>1</v>
      </c>
      <c r="P567" s="6">
        <v>902339209500</v>
      </c>
      <c r="Q567" s="7">
        <v>8.27</v>
      </c>
      <c r="R567" s="7">
        <v>2.21</v>
      </c>
      <c r="S567" s="7">
        <v>9489</v>
      </c>
    </row>
    <row r="568" spans="1:19" hidden="1" x14ac:dyDescent="0.4">
      <c r="A568" s="4" t="s">
        <v>2039</v>
      </c>
      <c r="B568" s="5" t="s">
        <v>2040</v>
      </c>
      <c r="C568" s="5" t="s">
        <v>24</v>
      </c>
      <c r="D568" s="5" t="s">
        <v>19</v>
      </c>
      <c r="E568" s="9" t="s">
        <v>61</v>
      </c>
      <c r="F568" s="9">
        <v>0.55000000000000004</v>
      </c>
      <c r="G568" s="5" t="s">
        <v>21</v>
      </c>
      <c r="H568" s="9">
        <v>500</v>
      </c>
      <c r="I568" s="11">
        <v>11494767</v>
      </c>
      <c r="J568" s="11">
        <v>850</v>
      </c>
      <c r="K568" s="11">
        <v>12.214</v>
      </c>
      <c r="L568" s="11">
        <v>9114903600</v>
      </c>
      <c r="M568" s="11">
        <f>VLOOKUP(A568,'[1]2023년만'!$A$2:$Q$1181,12,0)</f>
        <v>9114903600</v>
      </c>
      <c r="N568" s="11"/>
      <c r="O568" s="11">
        <v>1.1000000000000001</v>
      </c>
      <c r="P568" s="6">
        <v>902339209500</v>
      </c>
      <c r="Q568" s="7">
        <v>8.27</v>
      </c>
      <c r="R568" s="7">
        <v>2.21</v>
      </c>
      <c r="S568" s="7">
        <v>9489</v>
      </c>
    </row>
    <row r="569" spans="1:19" hidden="1" x14ac:dyDescent="0.4">
      <c r="A569" s="7" t="s">
        <v>2039</v>
      </c>
      <c r="B569" s="12" t="s">
        <v>2040</v>
      </c>
      <c r="C569" s="12" t="s">
        <v>2933</v>
      </c>
      <c r="D569" s="12" t="s">
        <v>19</v>
      </c>
      <c r="E569" s="12" t="s">
        <v>61</v>
      </c>
      <c r="F569" s="12">
        <v>0.32</v>
      </c>
      <c r="G569" s="12" t="s">
        <v>21</v>
      </c>
      <c r="H569" s="12">
        <v>500</v>
      </c>
      <c r="I569" s="6">
        <v>11494767</v>
      </c>
      <c r="J569" s="6">
        <v>730</v>
      </c>
      <c r="K569" s="6">
        <v>11.355</v>
      </c>
      <c r="L569" s="6">
        <v>8046902420</v>
      </c>
      <c r="M569" s="11">
        <f>VLOOKUP(A569,'[1]2023년만'!$A$2:$Q$1181,12,0)</f>
        <v>9114903600</v>
      </c>
      <c r="N569" s="11"/>
      <c r="O569" s="6">
        <v>0.4</v>
      </c>
      <c r="P569" s="6">
        <v>902339209500</v>
      </c>
      <c r="Q569" s="7">
        <v>8.27</v>
      </c>
      <c r="R569" s="7">
        <v>2.21</v>
      </c>
      <c r="S569" s="7">
        <v>9489</v>
      </c>
    </row>
    <row r="570" spans="1:19" hidden="1" x14ac:dyDescent="0.4">
      <c r="A570" s="4" t="s">
        <v>1425</v>
      </c>
      <c r="B570" s="5" t="s">
        <v>1426</v>
      </c>
      <c r="C570" s="5" t="s">
        <v>24</v>
      </c>
      <c r="D570" s="5" t="s">
        <v>19</v>
      </c>
      <c r="E570" s="9" t="s">
        <v>40</v>
      </c>
      <c r="F570" s="9">
        <v>1.7</v>
      </c>
      <c r="G570" s="5" t="s">
        <v>21</v>
      </c>
      <c r="H570" s="10">
        <v>5000</v>
      </c>
      <c r="I570" s="11">
        <v>8629009</v>
      </c>
      <c r="J570" s="11">
        <v>1700</v>
      </c>
      <c r="K570" s="11">
        <v>27.433</v>
      </c>
      <c r="L570" s="11">
        <v>13778879100</v>
      </c>
      <c r="M570" s="11">
        <f>VLOOKUP(A570,'[1]2023년만'!$A$2:$Q$1181,12,0)</f>
        <v>13778879100</v>
      </c>
      <c r="N570" s="11"/>
      <c r="O570" s="11">
        <v>2.7</v>
      </c>
      <c r="P570" s="6">
        <v>466829386900</v>
      </c>
      <c r="Q570" s="7">
        <v>5.07</v>
      </c>
      <c r="R570" s="7">
        <v>0.91</v>
      </c>
      <c r="S570" s="7">
        <v>10671</v>
      </c>
    </row>
    <row r="571" spans="1:19" hidden="1" x14ac:dyDescent="0.4">
      <c r="A571" s="4" t="s">
        <v>1425</v>
      </c>
      <c r="B571" s="5" t="s">
        <v>1426</v>
      </c>
      <c r="C571" s="5" t="s">
        <v>18</v>
      </c>
      <c r="D571" s="5" t="s">
        <v>19</v>
      </c>
      <c r="E571" s="9" t="s">
        <v>40</v>
      </c>
      <c r="F571" s="9">
        <v>1.43</v>
      </c>
      <c r="G571" s="5" t="s">
        <v>21</v>
      </c>
      <c r="H571" s="10">
        <v>5000</v>
      </c>
      <c r="I571" s="11">
        <v>8629009</v>
      </c>
      <c r="J571" s="11">
        <v>1700</v>
      </c>
      <c r="K571" s="11">
        <v>25.882000000000001</v>
      </c>
      <c r="L571" s="11">
        <v>13778879100</v>
      </c>
      <c r="M571" s="11">
        <f>VLOOKUP(A571,'[1]2023년만'!$A$2:$Q$1181,12,0)</f>
        <v>13778879100</v>
      </c>
      <c r="N571" s="11"/>
      <c r="O571" s="11">
        <v>2.2999999999999998</v>
      </c>
      <c r="P571" s="6">
        <v>466829386900</v>
      </c>
      <c r="Q571" s="7">
        <v>5.07</v>
      </c>
      <c r="R571" s="7">
        <v>0.91</v>
      </c>
      <c r="S571" s="7">
        <v>10671</v>
      </c>
    </row>
    <row r="572" spans="1:19" hidden="1" x14ac:dyDescent="0.4">
      <c r="A572" s="4" t="s">
        <v>1425</v>
      </c>
      <c r="B572" s="5" t="s">
        <v>1426</v>
      </c>
      <c r="C572" s="5" t="s">
        <v>30</v>
      </c>
      <c r="D572" s="5" t="s">
        <v>19</v>
      </c>
      <c r="E572" s="9" t="s">
        <v>40</v>
      </c>
      <c r="F572" s="9">
        <v>2.63</v>
      </c>
      <c r="G572" s="5" t="s">
        <v>21</v>
      </c>
      <c r="H572" s="10">
        <v>5000</v>
      </c>
      <c r="I572" s="11">
        <v>8629009</v>
      </c>
      <c r="J572" s="11">
        <v>1800</v>
      </c>
      <c r="K572" s="11">
        <v>16.867999999999999</v>
      </c>
      <c r="L572" s="11">
        <v>14589401400</v>
      </c>
      <c r="M572" s="11">
        <f>VLOOKUP(A572,'[1]2023년만'!$A$2:$Q$1181,12,0)</f>
        <v>13778879100</v>
      </c>
      <c r="N572" s="11" t="b">
        <f>L572&gt;=M572</f>
        <v>1</v>
      </c>
      <c r="O572" s="11">
        <v>3.6</v>
      </c>
      <c r="P572" s="6">
        <v>466829386900</v>
      </c>
      <c r="Q572" s="7">
        <v>5.07</v>
      </c>
      <c r="R572" s="7">
        <v>0.91</v>
      </c>
      <c r="S572" s="7">
        <v>10671</v>
      </c>
    </row>
    <row r="573" spans="1:19" hidden="1" x14ac:dyDescent="0.4">
      <c r="A573" s="7" t="s">
        <v>1425</v>
      </c>
      <c r="B573" s="12" t="s">
        <v>1426</v>
      </c>
      <c r="C573" s="12" t="s">
        <v>2933</v>
      </c>
      <c r="D573" s="12" t="s">
        <v>19</v>
      </c>
      <c r="E573" s="12" t="s">
        <v>40</v>
      </c>
      <c r="F573" s="12">
        <v>1.34</v>
      </c>
      <c r="G573" s="12" t="s">
        <v>21</v>
      </c>
      <c r="H573" s="12">
        <v>5000</v>
      </c>
      <c r="I573" s="6">
        <v>8629009</v>
      </c>
      <c r="J573" s="6">
        <v>1500</v>
      </c>
      <c r="K573" s="6">
        <v>22.196000000000002</v>
      </c>
      <c r="L573" s="6">
        <v>8983094500</v>
      </c>
      <c r="M573" s="11">
        <f>VLOOKUP(A573,'[1]2023년만'!$A$2:$Q$1181,12,0)</f>
        <v>13778879100</v>
      </c>
      <c r="N573" s="11"/>
      <c r="O573" s="6">
        <v>2.1</v>
      </c>
      <c r="P573" s="6">
        <v>466829386900</v>
      </c>
      <c r="Q573" s="7">
        <v>5.07</v>
      </c>
      <c r="R573" s="7">
        <v>0.91</v>
      </c>
      <c r="S573" s="7">
        <v>10671</v>
      </c>
    </row>
    <row r="574" spans="1:19" hidden="1" x14ac:dyDescent="0.4">
      <c r="A574" s="7" t="s">
        <v>2828</v>
      </c>
      <c r="B574" s="12" t="s">
        <v>2829</v>
      </c>
      <c r="C574" s="12" t="s">
        <v>2933</v>
      </c>
      <c r="D574" s="12" t="s">
        <v>19</v>
      </c>
      <c r="E574" s="12" t="s">
        <v>76</v>
      </c>
      <c r="F574" s="12">
        <v>1.49</v>
      </c>
      <c r="G574" s="12" t="s">
        <v>21</v>
      </c>
      <c r="H574" s="12">
        <v>1000</v>
      </c>
      <c r="I574" s="6">
        <v>12607989</v>
      </c>
      <c r="J574" s="6">
        <v>80</v>
      </c>
      <c r="K574" s="6">
        <v>-2.734</v>
      </c>
      <c r="L574" s="6">
        <v>965056320</v>
      </c>
      <c r="M574" s="11" t="e">
        <f>VLOOKUP(A574,'[1]2023년만'!$A$2:$Q$1181,12,0)</f>
        <v>#N/A</v>
      </c>
      <c r="N574" s="11"/>
      <c r="O574" s="6">
        <v>1.6</v>
      </c>
      <c r="P574" s="6">
        <v>36563168100</v>
      </c>
      <c r="Q574" s="7" t="s">
        <v>21</v>
      </c>
      <c r="R574" s="7">
        <v>0.16</v>
      </c>
      <c r="S574" s="7" t="s">
        <v>21</v>
      </c>
    </row>
    <row r="575" spans="1:19" hidden="1" x14ac:dyDescent="0.4">
      <c r="A575" s="4" t="s">
        <v>1250</v>
      </c>
      <c r="B575" s="5" t="s">
        <v>1251</v>
      </c>
      <c r="C575" s="5" t="s">
        <v>24</v>
      </c>
      <c r="D575" s="5" t="s">
        <v>198</v>
      </c>
      <c r="E575" s="9" t="s">
        <v>66</v>
      </c>
      <c r="F575" s="9">
        <v>0.67</v>
      </c>
      <c r="G575" s="5" t="s">
        <v>21</v>
      </c>
      <c r="H575" s="9">
        <v>500</v>
      </c>
      <c r="I575" s="11">
        <v>53234000</v>
      </c>
      <c r="J575" s="11">
        <v>20</v>
      </c>
      <c r="K575" s="11">
        <v>30.869</v>
      </c>
      <c r="L575" s="11">
        <v>1064680000</v>
      </c>
      <c r="M575" s="11">
        <f>VLOOKUP(A575,'[1]2023년만'!$A$2:$Q$1181,12,0)</f>
        <v>1064680000</v>
      </c>
      <c r="N575" s="11"/>
      <c r="O575" s="11">
        <v>0.89</v>
      </c>
      <c r="P575" s="6">
        <v>91544398750</v>
      </c>
      <c r="Q575" s="7">
        <v>21.14</v>
      </c>
      <c r="R575" s="7">
        <v>1.21</v>
      </c>
      <c r="S575" s="7">
        <v>80</v>
      </c>
    </row>
    <row r="576" spans="1:19" hidden="1" x14ac:dyDescent="0.4">
      <c r="A576" s="4" t="s">
        <v>1250</v>
      </c>
      <c r="B576" s="5" t="s">
        <v>1251</v>
      </c>
      <c r="C576" s="5" t="s">
        <v>18</v>
      </c>
      <c r="D576" s="5" t="s">
        <v>198</v>
      </c>
      <c r="E576" s="9" t="s">
        <v>66</v>
      </c>
      <c r="F576" s="9">
        <v>1.28</v>
      </c>
      <c r="G576" s="5" t="s">
        <v>21</v>
      </c>
      <c r="H576" s="9">
        <v>500</v>
      </c>
      <c r="I576" s="11">
        <v>53234000</v>
      </c>
      <c r="J576" s="11">
        <v>60</v>
      </c>
      <c r="K576" s="11">
        <v>29.831</v>
      </c>
      <c r="L576" s="11">
        <v>3194040000</v>
      </c>
      <c r="M576" s="11">
        <f>VLOOKUP(A576,'[1]2023년만'!$A$2:$Q$1181,12,0)</f>
        <v>1064680000</v>
      </c>
      <c r="N576" s="11"/>
      <c r="O576" s="11">
        <v>1.62</v>
      </c>
      <c r="P576" s="6">
        <v>91544398750</v>
      </c>
      <c r="Q576" s="7">
        <v>21.14</v>
      </c>
      <c r="R576" s="7">
        <v>1.21</v>
      </c>
      <c r="S576" s="7">
        <v>80</v>
      </c>
    </row>
    <row r="577" spans="1:19" hidden="1" x14ac:dyDescent="0.4">
      <c r="A577" s="4" t="s">
        <v>1250</v>
      </c>
      <c r="B577" s="5" t="s">
        <v>1251</v>
      </c>
      <c r="C577" s="5" t="s">
        <v>30</v>
      </c>
      <c r="D577" s="5" t="s">
        <v>198</v>
      </c>
      <c r="E577" s="9" t="s">
        <v>66</v>
      </c>
      <c r="F577" s="9">
        <v>0.34</v>
      </c>
      <c r="G577" s="5" t="s">
        <v>21</v>
      </c>
      <c r="H577" s="9">
        <v>500</v>
      </c>
      <c r="I577" s="11">
        <v>53234000</v>
      </c>
      <c r="J577" s="11">
        <v>20</v>
      </c>
      <c r="K577" s="11">
        <v>24.847000000000001</v>
      </c>
      <c r="L577" s="11">
        <v>1064680000</v>
      </c>
      <c r="M577" s="11">
        <f>VLOOKUP(A577,'[1]2023년만'!$A$2:$Q$1181,12,0)</f>
        <v>1064680000</v>
      </c>
      <c r="N577" s="11" t="b">
        <f>L577&gt;=M577</f>
        <v>1</v>
      </c>
      <c r="O577" s="11">
        <v>0.92</v>
      </c>
      <c r="P577" s="6">
        <v>91544398750</v>
      </c>
      <c r="Q577" s="7">
        <v>21.14</v>
      </c>
      <c r="R577" s="7">
        <v>1.21</v>
      </c>
      <c r="S577" s="7">
        <v>80</v>
      </c>
    </row>
    <row r="578" spans="1:19" hidden="1" x14ac:dyDescent="0.4">
      <c r="A578" s="7" t="s">
        <v>1250</v>
      </c>
      <c r="B578" s="12" t="s">
        <v>1251</v>
      </c>
      <c r="C578" s="12" t="s">
        <v>2933</v>
      </c>
      <c r="D578" s="12" t="s">
        <v>198</v>
      </c>
      <c r="E578" s="12" t="s">
        <v>66</v>
      </c>
      <c r="F578" s="12">
        <v>0.78</v>
      </c>
      <c r="G578" s="12" t="s">
        <v>21</v>
      </c>
      <c r="H578" s="12">
        <v>500</v>
      </c>
      <c r="I578" s="6">
        <v>53234000</v>
      </c>
      <c r="J578" s="6">
        <v>50</v>
      </c>
      <c r="K578" s="6">
        <v>30.015000000000001</v>
      </c>
      <c r="L578" s="6">
        <v>2661700000</v>
      </c>
      <c r="M578" s="11">
        <f>VLOOKUP(A578,'[1]2023년만'!$A$2:$Q$1181,12,0)</f>
        <v>1064680000</v>
      </c>
      <c r="N578" s="11"/>
      <c r="O578" s="6">
        <v>1.08</v>
      </c>
      <c r="P578" s="6">
        <v>91544398750</v>
      </c>
      <c r="Q578" s="7">
        <v>21.14</v>
      </c>
      <c r="R578" s="7">
        <v>1.21</v>
      </c>
      <c r="S578" s="7">
        <v>80</v>
      </c>
    </row>
    <row r="579" spans="1:19" hidden="1" x14ac:dyDescent="0.4">
      <c r="A579" s="4" t="s">
        <v>2207</v>
      </c>
      <c r="B579" s="5" t="s">
        <v>2208</v>
      </c>
      <c r="C579" s="5" t="s">
        <v>30</v>
      </c>
      <c r="D579" s="5" t="s">
        <v>19</v>
      </c>
      <c r="E579" s="9" t="s">
        <v>43</v>
      </c>
      <c r="F579" s="9">
        <v>2.46</v>
      </c>
      <c r="G579" s="5" t="s">
        <v>21</v>
      </c>
      <c r="H579" s="10">
        <v>1000</v>
      </c>
      <c r="I579" s="11">
        <v>26213697</v>
      </c>
      <c r="J579" s="11">
        <v>100</v>
      </c>
      <c r="K579" s="11">
        <v>12.962</v>
      </c>
      <c r="L579" s="11">
        <v>2621369700</v>
      </c>
      <c r="M579" s="11">
        <f>VLOOKUP(A579,'[1]2023년만'!$A$2:$Q$1181,12,0)</f>
        <v>2097095760</v>
      </c>
      <c r="N579" s="11" t="b">
        <f>L579&gt;=M579</f>
        <v>1</v>
      </c>
      <c r="O579" s="11">
        <v>0.35</v>
      </c>
      <c r="P579" s="6">
        <v>532138049100</v>
      </c>
      <c r="Q579" s="7">
        <v>26.4</v>
      </c>
      <c r="R579" s="7">
        <v>2.09</v>
      </c>
      <c r="S579" s="7">
        <v>769</v>
      </c>
    </row>
    <row r="580" spans="1:19" hidden="1" x14ac:dyDescent="0.4">
      <c r="A580" s="4" t="s">
        <v>2207</v>
      </c>
      <c r="B580" s="5" t="s">
        <v>2208</v>
      </c>
      <c r="C580" s="5" t="s">
        <v>18</v>
      </c>
      <c r="D580" s="5" t="s">
        <v>19</v>
      </c>
      <c r="E580" s="9" t="s">
        <v>43</v>
      </c>
      <c r="F580" s="9">
        <v>4.05</v>
      </c>
      <c r="G580" s="5" t="s">
        <v>21</v>
      </c>
      <c r="H580" s="10">
        <v>1000</v>
      </c>
      <c r="I580" s="11">
        <v>25386019</v>
      </c>
      <c r="J580" s="11">
        <v>120</v>
      </c>
      <c r="K580" s="11">
        <v>10.179</v>
      </c>
      <c r="L580" s="11">
        <v>3009580800</v>
      </c>
      <c r="M580" s="11">
        <f>VLOOKUP(A580,'[1]2023년만'!$A$2:$Q$1181,12,0)</f>
        <v>2097095760</v>
      </c>
      <c r="N580" s="11"/>
      <c r="O580" s="11">
        <v>1.26</v>
      </c>
      <c r="P580" s="6">
        <v>532138049100</v>
      </c>
      <c r="Q580" s="7">
        <v>26.4</v>
      </c>
      <c r="R580" s="7">
        <v>2.09</v>
      </c>
      <c r="S580" s="7">
        <v>769</v>
      </c>
    </row>
    <row r="581" spans="1:19" hidden="1" x14ac:dyDescent="0.4">
      <c r="A581" s="4" t="s">
        <v>2207</v>
      </c>
      <c r="B581" s="5" t="s">
        <v>2208</v>
      </c>
      <c r="C581" s="5" t="s">
        <v>24</v>
      </c>
      <c r="D581" s="5" t="s">
        <v>19</v>
      </c>
      <c r="E581" s="9" t="s">
        <v>43</v>
      </c>
      <c r="F581" s="9">
        <v>2.37</v>
      </c>
      <c r="G581" s="5" t="s">
        <v>21</v>
      </c>
      <c r="H581" s="10">
        <v>1000</v>
      </c>
      <c r="I581" s="11">
        <v>26213697</v>
      </c>
      <c r="J581" s="11">
        <v>80</v>
      </c>
      <c r="K581" s="11">
        <v>-25.288</v>
      </c>
      <c r="L581" s="11">
        <v>2097095760</v>
      </c>
      <c r="M581" s="11">
        <f>VLOOKUP(A581,'[1]2023년만'!$A$2:$Q$1181,12,0)</f>
        <v>2097095760</v>
      </c>
      <c r="N581" s="11"/>
      <c r="O581" s="11">
        <v>0.14000000000000001</v>
      </c>
      <c r="P581" s="6">
        <v>532138049100</v>
      </c>
      <c r="Q581" s="7">
        <v>26.4</v>
      </c>
      <c r="R581" s="7">
        <v>2.09</v>
      </c>
      <c r="S581" s="7">
        <v>769</v>
      </c>
    </row>
    <row r="582" spans="1:19" hidden="1" x14ac:dyDescent="0.4">
      <c r="A582" s="7" t="s">
        <v>2207</v>
      </c>
      <c r="B582" s="12" t="s">
        <v>2208</v>
      </c>
      <c r="C582" s="12" t="s">
        <v>2933</v>
      </c>
      <c r="D582" s="12" t="s">
        <v>19</v>
      </c>
      <c r="E582" s="12" t="s">
        <v>43</v>
      </c>
      <c r="F582" s="12">
        <v>2.09</v>
      </c>
      <c r="G582" s="12" t="s">
        <v>21</v>
      </c>
      <c r="H582" s="12">
        <v>1000</v>
      </c>
      <c r="I582" s="6">
        <v>23500000</v>
      </c>
      <c r="J582" s="6">
        <v>150</v>
      </c>
      <c r="K582" s="6">
        <v>12.112</v>
      </c>
      <c r="L582" s="6">
        <v>3479073150</v>
      </c>
      <c r="M582" s="11">
        <f>VLOOKUP(A582,'[1]2023년만'!$A$2:$Q$1181,12,0)</f>
        <v>2097095760</v>
      </c>
      <c r="N582" s="11"/>
      <c r="O582" s="6">
        <v>1.79</v>
      </c>
      <c r="P582" s="6">
        <v>532138049100</v>
      </c>
      <c r="Q582" s="7">
        <v>26.4</v>
      </c>
      <c r="R582" s="7">
        <v>2.09</v>
      </c>
      <c r="S582" s="7">
        <v>769</v>
      </c>
    </row>
    <row r="583" spans="1:19" hidden="1" x14ac:dyDescent="0.4">
      <c r="A583" s="4" t="s">
        <v>372</v>
      </c>
      <c r="B583" s="5" t="s">
        <v>373</v>
      </c>
      <c r="C583" s="5" t="s">
        <v>24</v>
      </c>
      <c r="D583" s="5" t="s">
        <v>19</v>
      </c>
      <c r="E583" s="9" t="s">
        <v>81</v>
      </c>
      <c r="F583" s="9">
        <v>0.23</v>
      </c>
      <c r="G583" s="5" t="s">
        <v>21</v>
      </c>
      <c r="H583" s="9">
        <v>500</v>
      </c>
      <c r="I583" s="11">
        <v>13931609</v>
      </c>
      <c r="J583" s="11">
        <v>320</v>
      </c>
      <c r="K583" s="11">
        <v>94.772999999999996</v>
      </c>
      <c r="L583" s="11">
        <v>4458114880</v>
      </c>
      <c r="M583" s="11">
        <f>VLOOKUP(A583,'[1]2023년만'!$A$2:$Q$1181,12,0)</f>
        <v>4458114880</v>
      </c>
      <c r="N583" s="11"/>
      <c r="O583" s="11">
        <v>4.9000000000000004</v>
      </c>
      <c r="P583" s="6">
        <v>84425550540</v>
      </c>
      <c r="Q583" s="7">
        <v>18.2</v>
      </c>
      <c r="R583" s="7">
        <v>0.99</v>
      </c>
      <c r="S583" s="7">
        <v>333</v>
      </c>
    </row>
    <row r="584" spans="1:19" hidden="1" x14ac:dyDescent="0.4">
      <c r="A584" s="4" t="s">
        <v>372</v>
      </c>
      <c r="B584" s="5" t="s">
        <v>373</v>
      </c>
      <c r="C584" s="5" t="s">
        <v>18</v>
      </c>
      <c r="D584" s="5" t="s">
        <v>19</v>
      </c>
      <c r="E584" s="9" t="s">
        <v>81</v>
      </c>
      <c r="F584" s="9">
        <v>0.38</v>
      </c>
      <c r="G584" s="5" t="s">
        <v>21</v>
      </c>
      <c r="H584" s="9">
        <v>500</v>
      </c>
      <c r="I584" s="11">
        <v>13931609</v>
      </c>
      <c r="J584" s="11">
        <v>230</v>
      </c>
      <c r="K584" s="11">
        <v>71.254000000000005</v>
      </c>
      <c r="L584" s="11">
        <v>3204270070</v>
      </c>
      <c r="M584" s="11">
        <f>VLOOKUP(A584,'[1]2023년만'!$A$2:$Q$1181,12,0)</f>
        <v>4458114880</v>
      </c>
      <c r="N584" s="11"/>
      <c r="O584" s="11">
        <v>3.7</v>
      </c>
      <c r="P584" s="6">
        <v>84425550540</v>
      </c>
      <c r="Q584" s="7">
        <v>18.2</v>
      </c>
      <c r="R584" s="7">
        <v>0.99</v>
      </c>
      <c r="S584" s="7">
        <v>333</v>
      </c>
    </row>
    <row r="585" spans="1:19" hidden="1" x14ac:dyDescent="0.4">
      <c r="A585" s="7" t="s">
        <v>372</v>
      </c>
      <c r="B585" s="12" t="s">
        <v>373</v>
      </c>
      <c r="C585" s="12" t="s">
        <v>2933</v>
      </c>
      <c r="D585" s="12" t="s">
        <v>19</v>
      </c>
      <c r="E585" s="12" t="s">
        <v>81</v>
      </c>
      <c r="F585" s="12">
        <v>0.23</v>
      </c>
      <c r="G585" s="12" t="s">
        <v>21</v>
      </c>
      <c r="H585" s="12">
        <v>500</v>
      </c>
      <c r="I585" s="6">
        <v>13931609</v>
      </c>
      <c r="J585" s="6">
        <v>60</v>
      </c>
      <c r="K585" s="6">
        <v>26.04</v>
      </c>
      <c r="L585" s="6">
        <v>835896540</v>
      </c>
      <c r="M585" s="11">
        <f>VLOOKUP(A585,'[1]2023년만'!$A$2:$Q$1181,12,0)</f>
        <v>4458114880</v>
      </c>
      <c r="N585" s="11"/>
      <c r="O585" s="6">
        <v>1.2</v>
      </c>
      <c r="P585" s="6">
        <v>84425550540</v>
      </c>
      <c r="Q585" s="7">
        <v>18.2</v>
      </c>
      <c r="R585" s="7">
        <v>0.99</v>
      </c>
      <c r="S585" s="7">
        <v>333</v>
      </c>
    </row>
    <row r="586" spans="1:19" x14ac:dyDescent="0.4">
      <c r="A586" s="4" t="s">
        <v>582</v>
      </c>
      <c r="B586" s="5" t="s">
        <v>583</v>
      </c>
      <c r="C586" s="5" t="s">
        <v>30</v>
      </c>
      <c r="D586" s="5" t="s">
        <v>19</v>
      </c>
      <c r="E586" s="9" t="s">
        <v>416</v>
      </c>
      <c r="F586" s="9">
        <v>2.23</v>
      </c>
      <c r="G586" s="5" t="s">
        <v>21</v>
      </c>
      <c r="H586" s="9">
        <v>200</v>
      </c>
      <c r="I586" s="11">
        <v>45000000</v>
      </c>
      <c r="J586" s="11">
        <v>2469</v>
      </c>
      <c r="K586" s="11">
        <v>64.430999999999997</v>
      </c>
      <c r="L586" s="11">
        <v>111105000000</v>
      </c>
      <c r="M586" s="11">
        <f>VLOOKUP(A586,'[1]2023년만'!$A$2:$Q$1181,12,0)</f>
        <v>97110000000</v>
      </c>
      <c r="N586" s="11" t="b">
        <f>L586&gt;=M586</f>
        <v>1</v>
      </c>
      <c r="O586" s="11">
        <v>5.2</v>
      </c>
      <c r="P586" s="6">
        <v>2398500000000</v>
      </c>
      <c r="Q586" s="7">
        <v>13.91</v>
      </c>
      <c r="R586" s="7">
        <v>1.81</v>
      </c>
      <c r="S586" s="7">
        <v>3832</v>
      </c>
    </row>
    <row r="587" spans="1:19" hidden="1" x14ac:dyDescent="0.4">
      <c r="A587" s="4" t="s">
        <v>1391</v>
      </c>
      <c r="B587" s="5" t="s">
        <v>1392</v>
      </c>
      <c r="C587" s="5" t="s">
        <v>24</v>
      </c>
      <c r="D587" s="5" t="s">
        <v>19</v>
      </c>
      <c r="E587" s="9" t="s">
        <v>133</v>
      </c>
      <c r="F587" s="9">
        <v>2.34</v>
      </c>
      <c r="G587" s="5" t="s">
        <v>21</v>
      </c>
      <c r="H587" s="9">
        <v>500</v>
      </c>
      <c r="I587" s="11">
        <v>50850456</v>
      </c>
      <c r="J587" s="11">
        <v>35</v>
      </c>
      <c r="K587" s="11">
        <v>28.231000000000002</v>
      </c>
      <c r="L587" s="11">
        <v>1697219195</v>
      </c>
      <c r="M587" s="11">
        <f>VLOOKUP(A587,'[1]2023년만'!$A$2:$Q$1181,12,0)</f>
        <v>1697219195</v>
      </c>
      <c r="N587" s="11"/>
      <c r="O587" s="11">
        <v>1.4</v>
      </c>
      <c r="P587" s="6">
        <v>98665650640</v>
      </c>
      <c r="Q587" s="7">
        <v>4.2300000000000004</v>
      </c>
      <c r="R587" s="7">
        <v>0.38</v>
      </c>
      <c r="S587" s="7">
        <v>456</v>
      </c>
    </row>
    <row r="588" spans="1:19" hidden="1" x14ac:dyDescent="0.4">
      <c r="A588" s="4" t="s">
        <v>1391</v>
      </c>
      <c r="B588" s="5" t="s">
        <v>1392</v>
      </c>
      <c r="C588" s="5" t="s">
        <v>30</v>
      </c>
      <c r="D588" s="5" t="s">
        <v>19</v>
      </c>
      <c r="E588" s="9" t="s">
        <v>133</v>
      </c>
      <c r="F588" s="9">
        <v>2.68</v>
      </c>
      <c r="G588" s="5" t="s">
        <v>21</v>
      </c>
      <c r="H588" s="9">
        <v>500</v>
      </c>
      <c r="I588" s="11">
        <v>51175130</v>
      </c>
      <c r="J588" s="11">
        <v>50</v>
      </c>
      <c r="K588" s="11">
        <v>10.765000000000001</v>
      </c>
      <c r="L588" s="11">
        <v>2406413450</v>
      </c>
      <c r="M588" s="11">
        <f>VLOOKUP(A588,'[1]2023년만'!$A$2:$Q$1181,12,0)</f>
        <v>1697219195</v>
      </c>
      <c r="N588" s="11" t="b">
        <f>L588&gt;=M588</f>
        <v>1</v>
      </c>
      <c r="O588" s="11">
        <v>3.4</v>
      </c>
      <c r="P588" s="6">
        <v>98665650640</v>
      </c>
      <c r="Q588" s="7">
        <v>4.2300000000000004</v>
      </c>
      <c r="R588" s="7">
        <v>0.38</v>
      </c>
      <c r="S588" s="7">
        <v>456</v>
      </c>
    </row>
    <row r="589" spans="1:19" hidden="1" x14ac:dyDescent="0.4">
      <c r="A589" s="4" t="s">
        <v>1391</v>
      </c>
      <c r="B589" s="5" t="s">
        <v>1392</v>
      </c>
      <c r="C589" s="5" t="s">
        <v>18</v>
      </c>
      <c r="D589" s="5" t="s">
        <v>19</v>
      </c>
      <c r="E589" s="9" t="s">
        <v>133</v>
      </c>
      <c r="F589" s="9">
        <v>1.3</v>
      </c>
      <c r="G589" s="5" t="s">
        <v>21</v>
      </c>
      <c r="H589" s="9">
        <v>500</v>
      </c>
      <c r="I589" s="11">
        <v>48636071</v>
      </c>
      <c r="J589" s="11">
        <v>30</v>
      </c>
      <c r="K589" s="11">
        <v>5.5620000000000003</v>
      </c>
      <c r="L589" s="11">
        <v>1379803080</v>
      </c>
      <c r="M589" s="11">
        <f>VLOOKUP(A589,'[1]2023년만'!$A$2:$Q$1181,12,0)</f>
        <v>1697219195</v>
      </c>
      <c r="N589" s="11"/>
      <c r="O589" s="11">
        <v>1.7</v>
      </c>
      <c r="P589" s="6">
        <v>98665650640</v>
      </c>
      <c r="Q589" s="7">
        <v>4.2300000000000004</v>
      </c>
      <c r="R589" s="7">
        <v>0.38</v>
      </c>
      <c r="S589" s="7">
        <v>456</v>
      </c>
    </row>
    <row r="590" spans="1:19" hidden="1" x14ac:dyDescent="0.4">
      <c r="A590" s="4" t="s">
        <v>290</v>
      </c>
      <c r="B590" s="5" t="s">
        <v>291</v>
      </c>
      <c r="C590" s="5" t="s">
        <v>18</v>
      </c>
      <c r="D590" s="5" t="s">
        <v>19</v>
      </c>
      <c r="E590" s="9" t="s">
        <v>20</v>
      </c>
      <c r="F590" s="9">
        <v>0.77</v>
      </c>
      <c r="G590" s="5" t="s">
        <v>21</v>
      </c>
      <c r="H590" s="9">
        <v>500</v>
      </c>
      <c r="I590" s="11">
        <v>15697991</v>
      </c>
      <c r="J590" s="11">
        <v>25</v>
      </c>
      <c r="K590" s="11">
        <v>133.03399999999999</v>
      </c>
      <c r="L590" s="11">
        <v>392449775</v>
      </c>
      <c r="M590" s="11">
        <f>VLOOKUP(A590,'[1]2023년만'!$A$2:$Q$1181,12,0)</f>
        <v>392449775</v>
      </c>
      <c r="N590" s="11"/>
      <c r="O590" s="11">
        <v>0.8</v>
      </c>
      <c r="P590" s="6">
        <v>30658176423</v>
      </c>
      <c r="Q590" s="7" t="s">
        <v>21</v>
      </c>
      <c r="R590" s="7">
        <v>0.74</v>
      </c>
      <c r="S590" s="7" t="s">
        <v>21</v>
      </c>
    </row>
    <row r="591" spans="1:19" hidden="1" x14ac:dyDescent="0.4">
      <c r="A591" s="4" t="s">
        <v>290</v>
      </c>
      <c r="B591" s="5" t="s">
        <v>291</v>
      </c>
      <c r="C591" s="5" t="s">
        <v>30</v>
      </c>
      <c r="D591" s="5" t="s">
        <v>19</v>
      </c>
      <c r="E591" s="9" t="s">
        <v>20</v>
      </c>
      <c r="F591" s="9">
        <v>0.68</v>
      </c>
      <c r="G591" s="5" t="s">
        <v>21</v>
      </c>
      <c r="H591" s="9">
        <v>500</v>
      </c>
      <c r="I591" s="11">
        <v>15697991</v>
      </c>
      <c r="J591" s="11">
        <v>10</v>
      </c>
      <c r="K591" s="11">
        <v>-3.2749999999999999</v>
      </c>
      <c r="L591" s="11">
        <v>156979910</v>
      </c>
      <c r="M591" s="11">
        <f>VLOOKUP(A591,'[1]2023년만'!$A$2:$Q$1181,12,0)</f>
        <v>392449775</v>
      </c>
      <c r="N591" s="11" t="b">
        <f>L591&gt;=M591</f>
        <v>0</v>
      </c>
      <c r="O591" s="11">
        <v>0.5</v>
      </c>
      <c r="P591" s="6">
        <v>30658176423</v>
      </c>
      <c r="Q591" s="7" t="s">
        <v>21</v>
      </c>
      <c r="R591" s="7">
        <v>0.74</v>
      </c>
      <c r="S591" s="7" t="s">
        <v>21</v>
      </c>
    </row>
    <row r="592" spans="1:19" hidden="1" x14ac:dyDescent="0.4">
      <c r="A592" s="4" t="s">
        <v>290</v>
      </c>
      <c r="B592" s="5" t="s">
        <v>291</v>
      </c>
      <c r="C592" s="5" t="s">
        <v>24</v>
      </c>
      <c r="D592" s="5" t="s">
        <v>19</v>
      </c>
      <c r="E592" s="9" t="s">
        <v>20</v>
      </c>
      <c r="F592" s="9">
        <v>0.49</v>
      </c>
      <c r="G592" s="5" t="s">
        <v>21</v>
      </c>
      <c r="H592" s="9">
        <v>500</v>
      </c>
      <c r="I592" s="11">
        <v>15697991</v>
      </c>
      <c r="J592" s="11">
        <v>25</v>
      </c>
      <c r="K592" s="11">
        <v>-5.5049999999999999</v>
      </c>
      <c r="L592" s="11">
        <v>392449775</v>
      </c>
      <c r="M592" s="11">
        <f>VLOOKUP(A592,'[1]2023년만'!$A$2:$Q$1181,12,0)</f>
        <v>392449775</v>
      </c>
      <c r="N592" s="11"/>
      <c r="O592" s="11">
        <v>0.8</v>
      </c>
      <c r="P592" s="6">
        <v>30658176423</v>
      </c>
      <c r="Q592" s="7" t="s">
        <v>21</v>
      </c>
      <c r="R592" s="7">
        <v>0.74</v>
      </c>
      <c r="S592" s="7" t="s">
        <v>21</v>
      </c>
    </row>
    <row r="593" spans="1:19" hidden="1" x14ac:dyDescent="0.4">
      <c r="A593" s="7" t="s">
        <v>290</v>
      </c>
      <c r="B593" s="12" t="s">
        <v>291</v>
      </c>
      <c r="C593" s="12" t="s">
        <v>2933</v>
      </c>
      <c r="D593" s="12" t="s">
        <v>19</v>
      </c>
      <c r="E593" s="12" t="s">
        <v>20</v>
      </c>
      <c r="F593" s="12">
        <v>0.53</v>
      </c>
      <c r="G593" s="12" t="s">
        <v>21</v>
      </c>
      <c r="H593" s="12">
        <v>500</v>
      </c>
      <c r="I593" s="6">
        <v>14773572</v>
      </c>
      <c r="J593" s="6">
        <v>35</v>
      </c>
      <c r="K593" s="6">
        <v>25.271999999999998</v>
      </c>
      <c r="L593" s="6">
        <v>517075020</v>
      </c>
      <c r="M593" s="11">
        <f>VLOOKUP(A593,'[1]2023년만'!$A$2:$Q$1181,12,0)</f>
        <v>392449775</v>
      </c>
      <c r="N593" s="11"/>
      <c r="O593" s="6">
        <v>0.9</v>
      </c>
      <c r="P593" s="6">
        <v>30658176423</v>
      </c>
      <c r="Q593" s="7" t="s">
        <v>21</v>
      </c>
      <c r="R593" s="7">
        <v>0.74</v>
      </c>
      <c r="S593" s="7" t="s">
        <v>21</v>
      </c>
    </row>
    <row r="594" spans="1:19" hidden="1" x14ac:dyDescent="0.4">
      <c r="A594" s="4" t="s">
        <v>2629</v>
      </c>
      <c r="B594" s="5" t="s">
        <v>2630</v>
      </c>
      <c r="C594" s="5" t="s">
        <v>18</v>
      </c>
      <c r="D594" s="5" t="s">
        <v>19</v>
      </c>
      <c r="E594" s="9" t="s">
        <v>66</v>
      </c>
      <c r="F594" s="9">
        <v>1.62</v>
      </c>
      <c r="G594" s="5" t="s">
        <v>21</v>
      </c>
      <c r="H594" s="9">
        <v>500</v>
      </c>
      <c r="I594" s="11">
        <v>39245879</v>
      </c>
      <c r="J594" s="11">
        <v>10</v>
      </c>
      <c r="K594" s="11">
        <v>4.6020000000000003</v>
      </c>
      <c r="L594" s="11">
        <v>389886610</v>
      </c>
      <c r="M594" s="11">
        <f>VLOOKUP(A594,'[1]2023년만'!$A$2:$Q$1181,12,0)</f>
        <v>407963200</v>
      </c>
      <c r="N594" s="11"/>
      <c r="O594" s="11">
        <v>0.6</v>
      </c>
      <c r="P594" s="6">
        <v>59313342660</v>
      </c>
      <c r="Q594" s="7" t="s">
        <v>21</v>
      </c>
      <c r="R594" s="7">
        <v>0.73</v>
      </c>
      <c r="S594" s="7" t="s">
        <v>21</v>
      </c>
    </row>
    <row r="595" spans="1:19" hidden="1" x14ac:dyDescent="0.4">
      <c r="A595" s="4" t="s">
        <v>2629</v>
      </c>
      <c r="B595" s="5" t="s">
        <v>2630</v>
      </c>
      <c r="C595" s="5" t="s">
        <v>24</v>
      </c>
      <c r="D595" s="5" t="s">
        <v>19</v>
      </c>
      <c r="E595" s="9" t="s">
        <v>66</v>
      </c>
      <c r="F595" s="9">
        <v>0.34</v>
      </c>
      <c r="G595" s="5" t="s">
        <v>21</v>
      </c>
      <c r="H595" s="9">
        <v>500</v>
      </c>
      <c r="I595" s="11">
        <v>41477862</v>
      </c>
      <c r="J595" s="11">
        <v>10</v>
      </c>
      <c r="K595" s="11">
        <v>3.4089999999999998</v>
      </c>
      <c r="L595" s="11">
        <v>407963200</v>
      </c>
      <c r="M595" s="11">
        <f>VLOOKUP(A595,'[1]2023년만'!$A$2:$Q$1181,12,0)</f>
        <v>407963200</v>
      </c>
      <c r="N595" s="11"/>
      <c r="O595" s="11">
        <v>0.7</v>
      </c>
      <c r="P595" s="6">
        <v>59313342660</v>
      </c>
      <c r="Q595" s="7" t="s">
        <v>21</v>
      </c>
      <c r="R595" s="7">
        <v>0.73</v>
      </c>
      <c r="S595" s="7" t="s">
        <v>21</v>
      </c>
    </row>
    <row r="596" spans="1:19" hidden="1" x14ac:dyDescent="0.4">
      <c r="A596" s="4" t="s">
        <v>2629</v>
      </c>
      <c r="B596" s="5" t="s">
        <v>2630</v>
      </c>
      <c r="C596" s="5" t="s">
        <v>30</v>
      </c>
      <c r="D596" s="5" t="s">
        <v>19</v>
      </c>
      <c r="E596" s="9" t="s">
        <v>66</v>
      </c>
      <c r="F596" s="9">
        <v>0.71</v>
      </c>
      <c r="G596" s="5" t="s">
        <v>21</v>
      </c>
      <c r="H596" s="9">
        <v>500</v>
      </c>
      <c r="I596" s="11">
        <v>41477862</v>
      </c>
      <c r="J596" s="11">
        <v>10</v>
      </c>
      <c r="K596" s="11">
        <v>-16.850999999999999</v>
      </c>
      <c r="L596" s="11">
        <v>407963200</v>
      </c>
      <c r="M596" s="11">
        <f>VLOOKUP(A596,'[1]2023년만'!$A$2:$Q$1181,12,0)</f>
        <v>407963200</v>
      </c>
      <c r="N596" s="11" t="b">
        <f>L596&gt;=M596</f>
        <v>1</v>
      </c>
      <c r="O596" s="11">
        <v>1.05</v>
      </c>
      <c r="P596" s="6">
        <v>59313342660</v>
      </c>
      <c r="Q596" s="7" t="s">
        <v>21</v>
      </c>
      <c r="R596" s="7">
        <v>0.73</v>
      </c>
      <c r="S596" s="7" t="s">
        <v>21</v>
      </c>
    </row>
    <row r="597" spans="1:19" hidden="1" x14ac:dyDescent="0.4">
      <c r="A597" s="7" t="s">
        <v>2629</v>
      </c>
      <c r="B597" s="12" t="s">
        <v>2630</v>
      </c>
      <c r="C597" s="12" t="s">
        <v>2933</v>
      </c>
      <c r="D597" s="12" t="s">
        <v>19</v>
      </c>
      <c r="E597" s="12" t="s">
        <v>66</v>
      </c>
      <c r="F597" s="12">
        <v>1.34</v>
      </c>
      <c r="G597" s="12" t="s">
        <v>21</v>
      </c>
      <c r="H597" s="12">
        <v>500</v>
      </c>
      <c r="I597" s="6">
        <v>39125879</v>
      </c>
      <c r="J597" s="6">
        <v>10</v>
      </c>
      <c r="K597" s="6">
        <v>3.855</v>
      </c>
      <c r="L597" s="6">
        <v>391216710</v>
      </c>
      <c r="M597" s="11">
        <f>VLOOKUP(A597,'[1]2023년만'!$A$2:$Q$1181,12,0)</f>
        <v>407963200</v>
      </c>
      <c r="N597" s="11"/>
      <c r="O597" s="6">
        <v>0.38</v>
      </c>
      <c r="P597" s="6">
        <v>59313342660</v>
      </c>
      <c r="Q597" s="7" t="s">
        <v>21</v>
      </c>
      <c r="R597" s="7">
        <v>0.73</v>
      </c>
      <c r="S597" s="7" t="s">
        <v>21</v>
      </c>
    </row>
    <row r="598" spans="1:19" hidden="1" x14ac:dyDescent="0.4">
      <c r="A598" s="4" t="s">
        <v>1524</v>
      </c>
      <c r="B598" s="5" t="s">
        <v>1525</v>
      </c>
      <c r="C598" s="5" t="s">
        <v>30</v>
      </c>
      <c r="D598" s="5" t="s">
        <v>19</v>
      </c>
      <c r="E598" s="9" t="s">
        <v>20</v>
      </c>
      <c r="F598" s="9">
        <v>1.55</v>
      </c>
      <c r="G598" s="5" t="s">
        <v>21</v>
      </c>
      <c r="H598" s="10">
        <v>2500</v>
      </c>
      <c r="I598" s="11">
        <v>45050956</v>
      </c>
      <c r="J598" s="11">
        <v>110</v>
      </c>
      <c r="K598" s="11">
        <v>25.538</v>
      </c>
      <c r="L598" s="11">
        <v>4650220810</v>
      </c>
      <c r="M598" s="11">
        <f>VLOOKUP(A598,'[1]2023년만'!$A$2:$Q$1181,12,0)</f>
        <v>6908761370</v>
      </c>
      <c r="N598" s="11" t="b">
        <f>L598&gt;=M598</f>
        <v>0</v>
      </c>
      <c r="O598" s="11">
        <v>2</v>
      </c>
      <c r="P598" s="6">
        <v>252285353600</v>
      </c>
      <c r="Q598" s="7">
        <v>13.21</v>
      </c>
      <c r="R598" s="7">
        <v>0.59</v>
      </c>
      <c r="S598" s="7">
        <v>424</v>
      </c>
    </row>
    <row r="599" spans="1:19" hidden="1" x14ac:dyDescent="0.4">
      <c r="A599" s="4" t="s">
        <v>1524</v>
      </c>
      <c r="B599" s="5" t="s">
        <v>1525</v>
      </c>
      <c r="C599" s="5" t="s">
        <v>24</v>
      </c>
      <c r="D599" s="5" t="s">
        <v>19</v>
      </c>
      <c r="E599" s="9" t="s">
        <v>20</v>
      </c>
      <c r="F599" s="9">
        <v>1.1299999999999999</v>
      </c>
      <c r="G599" s="5" t="s">
        <v>21</v>
      </c>
      <c r="H599" s="10">
        <v>2500</v>
      </c>
      <c r="I599" s="11">
        <v>45050956</v>
      </c>
      <c r="J599" s="11">
        <v>160</v>
      </c>
      <c r="K599" s="11">
        <v>11.433</v>
      </c>
      <c r="L599" s="11">
        <v>6908761370</v>
      </c>
      <c r="M599" s="11">
        <f>VLOOKUP(A599,'[1]2023년만'!$A$2:$Q$1181,12,0)</f>
        <v>6908761370</v>
      </c>
      <c r="N599" s="11"/>
      <c r="O599" s="11">
        <v>2.8</v>
      </c>
      <c r="P599" s="6">
        <v>252285353600</v>
      </c>
      <c r="Q599" s="7">
        <v>13.21</v>
      </c>
      <c r="R599" s="7">
        <v>0.59</v>
      </c>
      <c r="S599" s="7">
        <v>424</v>
      </c>
    </row>
    <row r="600" spans="1:19" hidden="1" x14ac:dyDescent="0.4">
      <c r="A600" s="4" t="s">
        <v>1524</v>
      </c>
      <c r="B600" s="5" t="s">
        <v>1525</v>
      </c>
      <c r="C600" s="5" t="s">
        <v>18</v>
      </c>
      <c r="D600" s="5" t="s">
        <v>19</v>
      </c>
      <c r="E600" s="9" t="s">
        <v>20</v>
      </c>
      <c r="F600" s="9">
        <v>1.49</v>
      </c>
      <c r="G600" s="5" t="s">
        <v>21</v>
      </c>
      <c r="H600" s="9">
        <v>500</v>
      </c>
      <c r="I600" s="11">
        <v>152353747</v>
      </c>
      <c r="J600" s="11">
        <v>60</v>
      </c>
      <c r="K600" s="11">
        <v>8.9329999999999998</v>
      </c>
      <c r="L600" s="11">
        <v>8770523120</v>
      </c>
      <c r="M600" s="11">
        <f>VLOOKUP(A600,'[1]2023년만'!$A$2:$Q$1181,12,0)</f>
        <v>6908761370</v>
      </c>
      <c r="N600" s="11"/>
      <c r="O600" s="11">
        <v>2.1</v>
      </c>
      <c r="P600" s="6">
        <v>252285353600</v>
      </c>
      <c r="Q600" s="7">
        <v>13.21</v>
      </c>
      <c r="R600" s="7">
        <v>0.59</v>
      </c>
      <c r="S600" s="7">
        <v>424</v>
      </c>
    </row>
    <row r="601" spans="1:19" hidden="1" x14ac:dyDescent="0.4">
      <c r="A601" s="7" t="s">
        <v>1524</v>
      </c>
      <c r="B601" s="12" t="s">
        <v>1525</v>
      </c>
      <c r="C601" s="12" t="s">
        <v>2933</v>
      </c>
      <c r="D601" s="12" t="s">
        <v>19</v>
      </c>
      <c r="E601" s="12" t="s">
        <v>20</v>
      </c>
      <c r="F601" s="12">
        <v>0.76</v>
      </c>
      <c r="G601" s="12" t="s">
        <v>21</v>
      </c>
      <c r="H601" s="12">
        <v>500</v>
      </c>
      <c r="I601" s="6">
        <v>151529572</v>
      </c>
      <c r="J601" s="6">
        <v>20</v>
      </c>
      <c r="K601" s="6">
        <v>7.3929999999999998</v>
      </c>
      <c r="L601" s="6">
        <v>2920400820</v>
      </c>
      <c r="M601" s="11">
        <f>VLOOKUP(A601,'[1]2023년만'!$A$2:$Q$1181,12,0)</f>
        <v>6908761370</v>
      </c>
      <c r="N601" s="11"/>
      <c r="O601" s="6">
        <v>1.1000000000000001</v>
      </c>
      <c r="P601" s="6">
        <v>252285353600</v>
      </c>
      <c r="Q601" s="7">
        <v>13.21</v>
      </c>
      <c r="R601" s="7">
        <v>0.59</v>
      </c>
      <c r="S601" s="7">
        <v>424</v>
      </c>
    </row>
    <row r="602" spans="1:19" hidden="1" x14ac:dyDescent="0.4">
      <c r="A602" s="4" t="s">
        <v>2728</v>
      </c>
      <c r="B602" s="5" t="s">
        <v>2729</v>
      </c>
      <c r="C602" s="5" t="s">
        <v>30</v>
      </c>
      <c r="D602" s="5" t="s">
        <v>19</v>
      </c>
      <c r="E602" s="9" t="s">
        <v>49</v>
      </c>
      <c r="F602" s="9">
        <v>1.64</v>
      </c>
      <c r="G602" s="5" t="s">
        <v>21</v>
      </c>
      <c r="H602" s="9">
        <v>500</v>
      </c>
      <c r="I602" s="11">
        <v>15326438</v>
      </c>
      <c r="J602" s="11">
        <v>50</v>
      </c>
      <c r="K602" s="11">
        <v>-3.2040000000000002</v>
      </c>
      <c r="L602" s="11">
        <v>766321900</v>
      </c>
      <c r="M602" s="11">
        <f>VLOOKUP(A602,'[1]2023년만'!$A$2:$Q$1181,12,0)</f>
        <v>766321900</v>
      </c>
      <c r="N602" s="11" t="b">
        <f>L602&gt;=M602</f>
        <v>1</v>
      </c>
      <c r="O602" s="11">
        <v>2.2000000000000002</v>
      </c>
      <c r="P602" s="6">
        <v>29365455208</v>
      </c>
      <c r="Q602" s="7" t="s">
        <v>21</v>
      </c>
      <c r="R602" s="7">
        <v>0.34</v>
      </c>
      <c r="S602" s="7" t="s">
        <v>21</v>
      </c>
    </row>
    <row r="603" spans="1:19" hidden="1" x14ac:dyDescent="0.4">
      <c r="A603" s="4" t="s">
        <v>2728</v>
      </c>
      <c r="B603" s="5" t="s">
        <v>2729</v>
      </c>
      <c r="C603" s="5" t="s">
        <v>18</v>
      </c>
      <c r="D603" s="5" t="s">
        <v>19</v>
      </c>
      <c r="E603" s="9" t="s">
        <v>49</v>
      </c>
      <c r="F603" s="9">
        <v>2.41</v>
      </c>
      <c r="G603" s="5" t="s">
        <v>21</v>
      </c>
      <c r="H603" s="9">
        <v>500</v>
      </c>
      <c r="I603" s="11">
        <v>15326438</v>
      </c>
      <c r="J603" s="11">
        <v>50</v>
      </c>
      <c r="K603" s="11">
        <v>-10.321</v>
      </c>
      <c r="L603" s="11">
        <v>766321900</v>
      </c>
      <c r="M603" s="11">
        <f>VLOOKUP(A603,'[1]2023년만'!$A$2:$Q$1181,12,0)</f>
        <v>766321900</v>
      </c>
      <c r="N603" s="11"/>
      <c r="O603" s="11">
        <v>1.8</v>
      </c>
      <c r="P603" s="6">
        <v>29365455208</v>
      </c>
      <c r="Q603" s="7" t="s">
        <v>21</v>
      </c>
      <c r="R603" s="7">
        <v>0.34</v>
      </c>
      <c r="S603" s="7" t="s">
        <v>21</v>
      </c>
    </row>
    <row r="604" spans="1:19" hidden="1" x14ac:dyDescent="0.4">
      <c r="A604" s="4" t="s">
        <v>2728</v>
      </c>
      <c r="B604" s="5" t="s">
        <v>2729</v>
      </c>
      <c r="C604" s="5" t="s">
        <v>24</v>
      </c>
      <c r="D604" s="5" t="s">
        <v>19</v>
      </c>
      <c r="E604" s="9" t="s">
        <v>49</v>
      </c>
      <c r="F604" s="9">
        <v>2.11</v>
      </c>
      <c r="G604" s="5" t="s">
        <v>21</v>
      </c>
      <c r="H604" s="9">
        <v>500</v>
      </c>
      <c r="I604" s="11">
        <v>15326438</v>
      </c>
      <c r="J604" s="11">
        <v>50</v>
      </c>
      <c r="K604" s="11">
        <v>-160.99199999999999</v>
      </c>
      <c r="L604" s="11">
        <v>766321900</v>
      </c>
      <c r="M604" s="11">
        <f>VLOOKUP(A604,'[1]2023년만'!$A$2:$Q$1181,12,0)</f>
        <v>766321900</v>
      </c>
      <c r="N604" s="11"/>
      <c r="O604" s="11">
        <v>1.9</v>
      </c>
      <c r="P604" s="6">
        <v>29365455208</v>
      </c>
      <c r="Q604" s="7" t="s">
        <v>21</v>
      </c>
      <c r="R604" s="7">
        <v>0.34</v>
      </c>
      <c r="S604" s="7" t="s">
        <v>21</v>
      </c>
    </row>
    <row r="605" spans="1:19" hidden="1" x14ac:dyDescent="0.4">
      <c r="A605" s="7" t="s">
        <v>2728</v>
      </c>
      <c r="B605" s="12" t="s">
        <v>2729</v>
      </c>
      <c r="C605" s="12" t="s">
        <v>2933</v>
      </c>
      <c r="D605" s="12" t="s">
        <v>19</v>
      </c>
      <c r="E605" s="12" t="s">
        <v>49</v>
      </c>
      <c r="F605" s="12">
        <v>1.1000000000000001</v>
      </c>
      <c r="G605" s="12" t="s">
        <v>21</v>
      </c>
      <c r="H605" s="12">
        <v>500</v>
      </c>
      <c r="I605" s="6">
        <v>15326438</v>
      </c>
      <c r="J605" s="6">
        <v>50</v>
      </c>
      <c r="K605" s="6">
        <v>63.228000000000002</v>
      </c>
      <c r="L605" s="6">
        <v>766321900</v>
      </c>
      <c r="M605" s="11">
        <f>VLOOKUP(A605,'[1]2023년만'!$A$2:$Q$1181,12,0)</f>
        <v>766321900</v>
      </c>
      <c r="N605" s="11"/>
      <c r="O605" s="6">
        <v>1.4</v>
      </c>
      <c r="P605" s="6">
        <v>29365455208</v>
      </c>
      <c r="Q605" s="7" t="s">
        <v>21</v>
      </c>
      <c r="R605" s="7">
        <v>0.34</v>
      </c>
      <c r="S605" s="7" t="s">
        <v>21</v>
      </c>
    </row>
    <row r="606" spans="1:19" hidden="1" x14ac:dyDescent="0.4">
      <c r="A606" s="4" t="s">
        <v>753</v>
      </c>
      <c r="B606" s="5" t="s">
        <v>754</v>
      </c>
      <c r="C606" s="5" t="s">
        <v>24</v>
      </c>
      <c r="D606" s="5" t="s">
        <v>19</v>
      </c>
      <c r="E606" s="9" t="s">
        <v>34</v>
      </c>
      <c r="F606" s="9">
        <v>0.56000000000000005</v>
      </c>
      <c r="G606" s="5" t="s">
        <v>21</v>
      </c>
      <c r="H606" s="9">
        <v>500</v>
      </c>
      <c r="I606" s="11">
        <v>16312697</v>
      </c>
      <c r="J606" s="11">
        <v>150</v>
      </c>
      <c r="K606" s="11">
        <v>47.911000000000001</v>
      </c>
      <c r="L606" s="11">
        <v>2427652050</v>
      </c>
      <c r="M606" s="11">
        <f>VLOOKUP(A606,'[1]2023년만'!$A$2:$Q$1181,12,0)</f>
        <v>2427652050</v>
      </c>
      <c r="N606" s="11"/>
      <c r="O606" s="11">
        <v>2.8</v>
      </c>
      <c r="P606" s="6">
        <v>55789423740</v>
      </c>
      <c r="Q606" s="7">
        <v>17.45</v>
      </c>
      <c r="R606" s="7">
        <v>1.05</v>
      </c>
      <c r="S606" s="7">
        <v>196</v>
      </c>
    </row>
    <row r="607" spans="1:19" hidden="1" x14ac:dyDescent="0.4">
      <c r="A607" s="4" t="s">
        <v>753</v>
      </c>
      <c r="B607" s="5" t="s">
        <v>754</v>
      </c>
      <c r="C607" s="5" t="s">
        <v>18</v>
      </c>
      <c r="D607" s="5" t="s">
        <v>19</v>
      </c>
      <c r="E607" s="9" t="s">
        <v>34</v>
      </c>
      <c r="F607" s="9">
        <v>1.01</v>
      </c>
      <c r="G607" s="5" t="s">
        <v>21</v>
      </c>
      <c r="H607" s="9">
        <v>500</v>
      </c>
      <c r="I607" s="11">
        <v>16312697</v>
      </c>
      <c r="J607" s="11">
        <v>150</v>
      </c>
      <c r="K607" s="11">
        <v>31.805</v>
      </c>
      <c r="L607" s="11">
        <v>2427652050</v>
      </c>
      <c r="M607" s="11">
        <f>VLOOKUP(A607,'[1]2023년만'!$A$2:$Q$1181,12,0)</f>
        <v>2427652050</v>
      </c>
      <c r="N607" s="11"/>
      <c r="O607" s="11">
        <v>4.0999999999999996</v>
      </c>
      <c r="P607" s="6">
        <v>55789423740</v>
      </c>
      <c r="Q607" s="7">
        <v>17.45</v>
      </c>
      <c r="R607" s="7">
        <v>1.05</v>
      </c>
      <c r="S607" s="7">
        <v>196</v>
      </c>
    </row>
    <row r="608" spans="1:19" hidden="1" x14ac:dyDescent="0.4">
      <c r="A608" s="7" t="s">
        <v>753</v>
      </c>
      <c r="B608" s="12" t="s">
        <v>754</v>
      </c>
      <c r="C608" s="12" t="s">
        <v>2933</v>
      </c>
      <c r="D608" s="12" t="s">
        <v>19</v>
      </c>
      <c r="E608" s="12" t="s">
        <v>34</v>
      </c>
      <c r="F608" s="12">
        <v>0.5</v>
      </c>
      <c r="G608" s="12" t="s">
        <v>21</v>
      </c>
      <c r="H608" s="12">
        <v>500</v>
      </c>
      <c r="I608" s="6">
        <v>16312697</v>
      </c>
      <c r="J608" s="6">
        <v>100</v>
      </c>
      <c r="K608" s="6">
        <v>63.493000000000002</v>
      </c>
      <c r="L608" s="6">
        <v>1618434700</v>
      </c>
      <c r="M608" s="11">
        <f>VLOOKUP(A608,'[1]2023년만'!$A$2:$Q$1181,12,0)</f>
        <v>2427652050</v>
      </c>
      <c r="N608" s="11"/>
      <c r="O608" s="6">
        <v>1.4</v>
      </c>
      <c r="P608" s="6">
        <v>55789423740</v>
      </c>
      <c r="Q608" s="7">
        <v>17.45</v>
      </c>
      <c r="R608" s="7">
        <v>1.05</v>
      </c>
      <c r="S608" s="7">
        <v>196</v>
      </c>
    </row>
    <row r="609" spans="1:19" hidden="1" x14ac:dyDescent="0.4">
      <c r="A609" s="4" t="s">
        <v>753</v>
      </c>
      <c r="B609" s="5" t="s">
        <v>754</v>
      </c>
      <c r="C609" s="5" t="s">
        <v>30</v>
      </c>
      <c r="D609" s="5" t="s">
        <v>19</v>
      </c>
      <c r="E609" s="9" t="s">
        <v>34</v>
      </c>
      <c r="F609" s="9">
        <v>0.48</v>
      </c>
      <c r="G609" s="5" t="s">
        <v>21</v>
      </c>
      <c r="H609" s="9">
        <v>500</v>
      </c>
      <c r="I609" s="11">
        <v>16312697</v>
      </c>
      <c r="J609" s="11">
        <v>100</v>
      </c>
      <c r="K609" s="11">
        <v>50.99</v>
      </c>
      <c r="L609" s="11">
        <v>1618434700</v>
      </c>
      <c r="M609" s="11">
        <f>VLOOKUP(A609,'[1]2023년만'!$A$2:$Q$1181,12,0)</f>
        <v>2427652050</v>
      </c>
      <c r="N609" s="11" t="b">
        <f>L609&gt;=M609</f>
        <v>0</v>
      </c>
      <c r="O609" s="11">
        <v>2.2999999999999998</v>
      </c>
      <c r="P609" s="6">
        <v>55789423740</v>
      </c>
      <c r="Q609" s="7">
        <v>17.45</v>
      </c>
      <c r="R609" s="7">
        <v>1.05</v>
      </c>
      <c r="S609" s="7">
        <v>196</v>
      </c>
    </row>
    <row r="610" spans="1:19" hidden="1" x14ac:dyDescent="0.4">
      <c r="A610" s="4" t="s">
        <v>831</v>
      </c>
      <c r="B610" s="5" t="s">
        <v>832</v>
      </c>
      <c r="C610" s="5" t="s">
        <v>18</v>
      </c>
      <c r="D610" s="5" t="s">
        <v>19</v>
      </c>
      <c r="E610" s="9" t="s">
        <v>833</v>
      </c>
      <c r="F610" s="9">
        <v>1.57</v>
      </c>
      <c r="G610" s="5" t="s">
        <v>21</v>
      </c>
      <c r="H610" s="10">
        <v>1000</v>
      </c>
      <c r="I610" s="11">
        <v>42000000</v>
      </c>
      <c r="J610" s="11">
        <v>60</v>
      </c>
      <c r="K610" s="11">
        <v>45.701999999999998</v>
      </c>
      <c r="L610" s="11">
        <v>2520000000</v>
      </c>
      <c r="M610" s="11" t="e">
        <f>VLOOKUP(A610,'[1]2023년만'!$A$2:$Q$1181,12,0)</f>
        <v>#N/A</v>
      </c>
      <c r="N610" s="11"/>
      <c r="O610" s="11">
        <v>1.1000000000000001</v>
      </c>
      <c r="P610" s="6">
        <v>137309702400</v>
      </c>
      <c r="Q610" s="7" t="s">
        <v>21</v>
      </c>
      <c r="R610" s="7">
        <v>0.54</v>
      </c>
      <c r="S610" s="7" t="s">
        <v>21</v>
      </c>
    </row>
    <row r="611" spans="1:19" hidden="1" x14ac:dyDescent="0.4">
      <c r="A611" s="7" t="s">
        <v>831</v>
      </c>
      <c r="B611" s="12" t="s">
        <v>832</v>
      </c>
      <c r="C611" s="12" t="s">
        <v>2933</v>
      </c>
      <c r="D611" s="12" t="s">
        <v>19</v>
      </c>
      <c r="E611" s="12" t="s">
        <v>833</v>
      </c>
      <c r="F611" s="12">
        <v>0.89</v>
      </c>
      <c r="G611" s="12" t="s">
        <v>21</v>
      </c>
      <c r="H611" s="12">
        <v>1000</v>
      </c>
      <c r="I611" s="6">
        <v>42000000</v>
      </c>
      <c r="J611" s="6">
        <v>50</v>
      </c>
      <c r="K611" s="6">
        <v>4.0439999999999996</v>
      </c>
      <c r="L611" s="6">
        <v>2100000000</v>
      </c>
      <c r="M611" s="11" t="e">
        <f>VLOOKUP(A611,'[1]2023년만'!$A$2:$Q$1181,12,0)</f>
        <v>#N/A</v>
      </c>
      <c r="N611" s="11"/>
      <c r="O611" s="6">
        <v>1.7</v>
      </c>
      <c r="P611" s="6">
        <v>137309702400</v>
      </c>
      <c r="Q611" s="7" t="s">
        <v>21</v>
      </c>
      <c r="R611" s="7">
        <v>0.54</v>
      </c>
      <c r="S611" s="7" t="s">
        <v>21</v>
      </c>
    </row>
    <row r="612" spans="1:19" hidden="1" x14ac:dyDescent="0.4">
      <c r="A612" s="4" t="s">
        <v>903</v>
      </c>
      <c r="B612" s="5" t="s">
        <v>904</v>
      </c>
      <c r="C612" s="5" t="s">
        <v>18</v>
      </c>
      <c r="D612" s="5" t="s">
        <v>19</v>
      </c>
      <c r="E612" s="9" t="s">
        <v>69</v>
      </c>
      <c r="F612" s="9">
        <v>0.81</v>
      </c>
      <c r="G612" s="5" t="s">
        <v>21</v>
      </c>
      <c r="H612" s="9">
        <v>500</v>
      </c>
      <c r="I612" s="11">
        <v>11355368</v>
      </c>
      <c r="J612" s="11">
        <v>150</v>
      </c>
      <c r="K612" s="11">
        <v>42.661999999999999</v>
      </c>
      <c r="L612" s="11">
        <v>1291810200</v>
      </c>
      <c r="M612" s="11">
        <f>VLOOKUP(A612,'[1]2023년만'!$A$2:$Q$1181,12,0)</f>
        <v>1691660800</v>
      </c>
      <c r="N612" s="11"/>
      <c r="O612" s="11">
        <v>4.4000000000000004</v>
      </c>
      <c r="P612" s="6">
        <v>43207175240</v>
      </c>
      <c r="Q612" s="7">
        <v>7.3</v>
      </c>
      <c r="R612" s="7">
        <v>0.38</v>
      </c>
      <c r="S612" s="7">
        <v>521</v>
      </c>
    </row>
    <row r="613" spans="1:19" hidden="1" x14ac:dyDescent="0.4">
      <c r="A613" s="4" t="s">
        <v>903</v>
      </c>
      <c r="B613" s="5" t="s">
        <v>904</v>
      </c>
      <c r="C613" s="5" t="s">
        <v>30</v>
      </c>
      <c r="D613" s="5" t="s">
        <v>19</v>
      </c>
      <c r="E613" s="9" t="s">
        <v>69</v>
      </c>
      <c r="F613" s="9">
        <v>0.93</v>
      </c>
      <c r="G613" s="5" t="s">
        <v>21</v>
      </c>
      <c r="H613" s="9">
        <v>500</v>
      </c>
      <c r="I613" s="11">
        <v>11355368</v>
      </c>
      <c r="J613" s="11">
        <v>200</v>
      </c>
      <c r="K613" s="11">
        <v>37.631999999999998</v>
      </c>
      <c r="L613" s="11">
        <v>1606142400</v>
      </c>
      <c r="M613" s="11">
        <f>VLOOKUP(A613,'[1]2023년만'!$A$2:$Q$1181,12,0)</f>
        <v>1691660800</v>
      </c>
      <c r="N613" s="11" t="b">
        <f>L613&gt;=M613</f>
        <v>0</v>
      </c>
      <c r="O613" s="11">
        <v>5.34</v>
      </c>
      <c r="P613" s="6">
        <v>43207175240</v>
      </c>
      <c r="Q613" s="7">
        <v>7.3</v>
      </c>
      <c r="R613" s="7">
        <v>0.38</v>
      </c>
      <c r="S613" s="7">
        <v>521</v>
      </c>
    </row>
    <row r="614" spans="1:19" hidden="1" x14ac:dyDescent="0.4">
      <c r="A614" s="4" t="s">
        <v>903</v>
      </c>
      <c r="B614" s="5" t="s">
        <v>904</v>
      </c>
      <c r="C614" s="5" t="s">
        <v>24</v>
      </c>
      <c r="D614" s="5" t="s">
        <v>19</v>
      </c>
      <c r="E614" s="9" t="s">
        <v>69</v>
      </c>
      <c r="F614" s="9">
        <v>0.63</v>
      </c>
      <c r="G614" s="5" t="s">
        <v>21</v>
      </c>
      <c r="H614" s="9">
        <v>500</v>
      </c>
      <c r="I614" s="11">
        <v>11355368</v>
      </c>
      <c r="J614" s="11">
        <v>200</v>
      </c>
      <c r="K614" s="11">
        <v>31.684999999999999</v>
      </c>
      <c r="L614" s="11">
        <v>1691660800</v>
      </c>
      <c r="M614" s="11">
        <f>VLOOKUP(A614,'[1]2023년만'!$A$2:$Q$1181,12,0)</f>
        <v>1691660800</v>
      </c>
      <c r="N614" s="11"/>
      <c r="O614" s="11">
        <v>5.08</v>
      </c>
      <c r="P614" s="6">
        <v>43207175240</v>
      </c>
      <c r="Q614" s="7">
        <v>7.3</v>
      </c>
      <c r="R614" s="7">
        <v>0.38</v>
      </c>
      <c r="S614" s="7">
        <v>521</v>
      </c>
    </row>
    <row r="615" spans="1:19" hidden="1" x14ac:dyDescent="0.4">
      <c r="A615" s="7" t="s">
        <v>903</v>
      </c>
      <c r="B615" s="12" t="s">
        <v>904</v>
      </c>
      <c r="C615" s="12" t="s">
        <v>2933</v>
      </c>
      <c r="D615" s="12" t="s">
        <v>19</v>
      </c>
      <c r="E615" s="12" t="s">
        <v>69</v>
      </c>
      <c r="F615" s="12">
        <v>0.36</v>
      </c>
      <c r="G615" s="12" t="s">
        <v>21</v>
      </c>
      <c r="H615" s="12">
        <v>500</v>
      </c>
      <c r="I615" s="6">
        <v>11355368</v>
      </c>
      <c r="J615" s="6">
        <v>100</v>
      </c>
      <c r="K615" s="6">
        <v>32.462000000000003</v>
      </c>
      <c r="L615" s="6">
        <v>861206800</v>
      </c>
      <c r="M615" s="11">
        <f>VLOOKUP(A615,'[1]2023년만'!$A$2:$Q$1181,12,0)</f>
        <v>1691660800</v>
      </c>
      <c r="N615" s="11"/>
      <c r="O615" s="6">
        <v>2.4</v>
      </c>
      <c r="P615" s="6">
        <v>43207175240</v>
      </c>
      <c r="Q615" s="7">
        <v>7.3</v>
      </c>
      <c r="R615" s="7">
        <v>0.38</v>
      </c>
      <c r="S615" s="7">
        <v>521</v>
      </c>
    </row>
    <row r="616" spans="1:19" hidden="1" x14ac:dyDescent="0.4">
      <c r="A616" s="4" t="s">
        <v>2663</v>
      </c>
      <c r="B616" s="5" t="s">
        <v>2664</v>
      </c>
      <c r="C616" s="5" t="s">
        <v>30</v>
      </c>
      <c r="D616" s="5" t="s">
        <v>19</v>
      </c>
      <c r="E616" s="9" t="s">
        <v>52</v>
      </c>
      <c r="F616" s="9">
        <v>0.72</v>
      </c>
      <c r="G616" s="5" t="s">
        <v>21</v>
      </c>
      <c r="H616" s="9">
        <v>500</v>
      </c>
      <c r="I616" s="11">
        <v>13535684</v>
      </c>
      <c r="J616" s="11">
        <v>80</v>
      </c>
      <c r="K616" s="11">
        <v>3.6269999999999998</v>
      </c>
      <c r="L616" s="11">
        <v>1037028320</v>
      </c>
      <c r="M616" s="11">
        <f>VLOOKUP(A616,'[1]2023년만'!$A$2:$Q$1181,12,0)</f>
        <v>1046369040</v>
      </c>
      <c r="N616" s="11" t="b">
        <f>L616&gt;=M616</f>
        <v>0</v>
      </c>
      <c r="O616" s="11">
        <v>0.5</v>
      </c>
      <c r="P616" s="6">
        <v>307936811000</v>
      </c>
      <c r="Q616" s="7">
        <v>19.96</v>
      </c>
      <c r="R616" s="7">
        <v>1.81</v>
      </c>
      <c r="S616" s="7">
        <v>1140</v>
      </c>
    </row>
    <row r="617" spans="1:19" hidden="1" x14ac:dyDescent="0.4">
      <c r="A617" s="4" t="s">
        <v>2663</v>
      </c>
      <c r="B617" s="5" t="s">
        <v>2664</v>
      </c>
      <c r="C617" s="5" t="s">
        <v>24</v>
      </c>
      <c r="D617" s="5" t="s">
        <v>19</v>
      </c>
      <c r="E617" s="9" t="s">
        <v>90</v>
      </c>
      <c r="F617" s="9">
        <v>0.77</v>
      </c>
      <c r="G617" s="5" t="s">
        <v>21</v>
      </c>
      <c r="H617" s="9">
        <v>500</v>
      </c>
      <c r="I617" s="11">
        <v>13535684</v>
      </c>
      <c r="J617" s="11">
        <v>80</v>
      </c>
      <c r="K617" s="11">
        <v>3.0209999999999999</v>
      </c>
      <c r="L617" s="11">
        <v>1046369040</v>
      </c>
      <c r="M617" s="11">
        <f>VLOOKUP(A617,'[1]2023년만'!$A$2:$Q$1181,12,0)</f>
        <v>1046369040</v>
      </c>
      <c r="N617" s="11"/>
      <c r="O617" s="11">
        <v>0.48</v>
      </c>
      <c r="P617" s="6">
        <v>307936811000</v>
      </c>
      <c r="Q617" s="7">
        <v>19.96</v>
      </c>
      <c r="R617" s="7">
        <v>1.81</v>
      </c>
      <c r="S617" s="7">
        <v>1140</v>
      </c>
    </row>
    <row r="618" spans="1:19" hidden="1" x14ac:dyDescent="0.4">
      <c r="A618" s="4" t="s">
        <v>2663</v>
      </c>
      <c r="B618" s="5" t="s">
        <v>2664</v>
      </c>
      <c r="C618" s="5" t="s">
        <v>18</v>
      </c>
      <c r="D618" s="5" t="s">
        <v>19</v>
      </c>
      <c r="E618" s="9" t="s">
        <v>90</v>
      </c>
      <c r="F618" s="9">
        <v>0.88</v>
      </c>
      <c r="G618" s="5" t="s">
        <v>21</v>
      </c>
      <c r="H618" s="9">
        <v>500</v>
      </c>
      <c r="I618" s="11">
        <v>13535684</v>
      </c>
      <c r="J618" s="11">
        <v>70</v>
      </c>
      <c r="K618" s="11">
        <v>2.09</v>
      </c>
      <c r="L618" s="11">
        <v>919125830</v>
      </c>
      <c r="M618" s="11">
        <f>VLOOKUP(A618,'[1]2023년만'!$A$2:$Q$1181,12,0)</f>
        <v>1046369040</v>
      </c>
      <c r="N618" s="11"/>
      <c r="O618" s="11">
        <v>0.68</v>
      </c>
      <c r="P618" s="6">
        <v>307936811000</v>
      </c>
      <c r="Q618" s="7">
        <v>19.96</v>
      </c>
      <c r="R618" s="7">
        <v>1.81</v>
      </c>
      <c r="S618" s="7">
        <v>1140</v>
      </c>
    </row>
    <row r="619" spans="1:19" hidden="1" x14ac:dyDescent="0.4">
      <c r="A619" s="7" t="s">
        <v>2663</v>
      </c>
      <c r="B619" s="12" t="s">
        <v>2664</v>
      </c>
      <c r="C619" s="12" t="s">
        <v>2933</v>
      </c>
      <c r="D619" s="12" t="s">
        <v>19</v>
      </c>
      <c r="E619" s="12" t="s">
        <v>90</v>
      </c>
      <c r="F619" s="12">
        <v>0.89</v>
      </c>
      <c r="G619" s="12" t="s">
        <v>21</v>
      </c>
      <c r="H619" s="12">
        <v>500</v>
      </c>
      <c r="I619" s="6">
        <v>13535684</v>
      </c>
      <c r="J619" s="6">
        <v>70</v>
      </c>
      <c r="K619" s="6">
        <v>3.6850000000000001</v>
      </c>
      <c r="L619" s="6">
        <v>921131260</v>
      </c>
      <c r="M619" s="11">
        <f>VLOOKUP(A619,'[1]2023년만'!$A$2:$Q$1181,12,0)</f>
        <v>1046369040</v>
      </c>
      <c r="N619" s="11"/>
      <c r="O619" s="6">
        <v>0.51</v>
      </c>
      <c r="P619" s="6">
        <v>307936811000</v>
      </c>
      <c r="Q619" s="7">
        <v>19.96</v>
      </c>
      <c r="R619" s="7">
        <v>1.81</v>
      </c>
      <c r="S619" s="7">
        <v>1140</v>
      </c>
    </row>
    <row r="620" spans="1:19" hidden="1" x14ac:dyDescent="0.4">
      <c r="A620" s="4" t="s">
        <v>2152</v>
      </c>
      <c r="B620" s="5" t="s">
        <v>2153</v>
      </c>
      <c r="C620" s="5" t="s">
        <v>18</v>
      </c>
      <c r="D620" s="5" t="s">
        <v>19</v>
      </c>
      <c r="E620" s="9" t="s">
        <v>256</v>
      </c>
      <c r="F620" s="9">
        <v>0.59</v>
      </c>
      <c r="G620" s="5" t="s">
        <v>2154</v>
      </c>
      <c r="H620" s="9">
        <v>500</v>
      </c>
      <c r="I620" s="11">
        <v>16332884</v>
      </c>
      <c r="J620" s="11">
        <v>100</v>
      </c>
      <c r="K620" s="11">
        <v>13.946</v>
      </c>
      <c r="L620" s="11">
        <v>1538138200</v>
      </c>
      <c r="M620" s="11">
        <f>VLOOKUP(A620,'[1]2023년만'!$A$2:$Q$1181,12,0)</f>
        <v>475503240</v>
      </c>
      <c r="N620" s="11"/>
      <c r="O620" s="11">
        <v>1.4</v>
      </c>
      <c r="P620" s="6">
        <v>61359364800</v>
      </c>
      <c r="Q620" s="7" t="s">
        <v>21</v>
      </c>
      <c r="R620" s="7">
        <v>0.47</v>
      </c>
      <c r="S620" s="7" t="s">
        <v>21</v>
      </c>
    </row>
    <row r="621" spans="1:19" hidden="1" x14ac:dyDescent="0.4">
      <c r="A621" s="4" t="s">
        <v>2152</v>
      </c>
      <c r="B621" s="5" t="s">
        <v>2153</v>
      </c>
      <c r="C621" s="5" t="s">
        <v>24</v>
      </c>
      <c r="D621" s="5" t="s">
        <v>19</v>
      </c>
      <c r="E621" s="9" t="s">
        <v>256</v>
      </c>
      <c r="F621" s="9">
        <v>0.53</v>
      </c>
      <c r="G621" s="5" t="s">
        <v>152</v>
      </c>
      <c r="H621" s="9">
        <v>500</v>
      </c>
      <c r="I621" s="11">
        <v>16971649</v>
      </c>
      <c r="J621" s="11">
        <v>30</v>
      </c>
      <c r="K621" s="11">
        <v>-2.552</v>
      </c>
      <c r="L621" s="11">
        <v>475503240</v>
      </c>
      <c r="M621" s="11">
        <f>VLOOKUP(A621,'[1]2023년만'!$A$2:$Q$1181,12,0)</f>
        <v>475503240</v>
      </c>
      <c r="N621" s="11"/>
      <c r="O621" s="11">
        <v>0.6</v>
      </c>
      <c r="P621" s="6">
        <v>61359364800</v>
      </c>
      <c r="Q621" s="7" t="s">
        <v>21</v>
      </c>
      <c r="R621" s="7">
        <v>0.47</v>
      </c>
      <c r="S621" s="7" t="s">
        <v>21</v>
      </c>
    </row>
    <row r="622" spans="1:19" hidden="1" x14ac:dyDescent="0.4">
      <c r="A622" s="7" t="s">
        <v>2152</v>
      </c>
      <c r="B622" s="12" t="s">
        <v>2153</v>
      </c>
      <c r="C622" s="12" t="s">
        <v>2933</v>
      </c>
      <c r="D622" s="12" t="s">
        <v>19</v>
      </c>
      <c r="E622" s="12" t="s">
        <v>256</v>
      </c>
      <c r="F622" s="12">
        <v>0.28000000000000003</v>
      </c>
      <c r="G622" s="12" t="s">
        <v>2936</v>
      </c>
      <c r="H622" s="12">
        <v>500</v>
      </c>
      <c r="I622" s="6">
        <v>15851946</v>
      </c>
      <c r="J622" s="6">
        <v>100</v>
      </c>
      <c r="K622" s="6">
        <v>8.0719999999999992</v>
      </c>
      <c r="L622" s="6">
        <v>1518075600</v>
      </c>
      <c r="M622" s="11">
        <f>VLOOKUP(A622,'[1]2023년만'!$A$2:$Q$1181,12,0)</f>
        <v>475503240</v>
      </c>
      <c r="N622" s="11"/>
      <c r="O622" s="6">
        <v>0.6</v>
      </c>
      <c r="P622" s="6">
        <v>61359364800</v>
      </c>
      <c r="Q622" s="7" t="s">
        <v>21</v>
      </c>
      <c r="R622" s="7">
        <v>0.47</v>
      </c>
      <c r="S622" s="7" t="s">
        <v>21</v>
      </c>
    </row>
    <row r="623" spans="1:19" hidden="1" x14ac:dyDescent="0.4">
      <c r="A623" s="4" t="s">
        <v>2693</v>
      </c>
      <c r="B623" s="5" t="s">
        <v>2694</v>
      </c>
      <c r="C623" s="5" t="s">
        <v>18</v>
      </c>
      <c r="D623" s="5" t="s">
        <v>19</v>
      </c>
      <c r="E623" s="9" t="s">
        <v>81</v>
      </c>
      <c r="F623" s="9">
        <v>1.8</v>
      </c>
      <c r="G623" s="5" t="s">
        <v>21</v>
      </c>
      <c r="H623" s="10">
        <v>5000</v>
      </c>
      <c r="I623" s="11">
        <v>6358926</v>
      </c>
      <c r="J623" s="11">
        <v>50</v>
      </c>
      <c r="K623" s="11">
        <v>1.4850000000000001</v>
      </c>
      <c r="L623" s="11">
        <v>155421750</v>
      </c>
      <c r="M623" s="11" t="e">
        <f>VLOOKUP(A623,'[1]2023년만'!$A$2:$Q$1181,12,0)</f>
        <v>#N/A</v>
      </c>
      <c r="N623" s="11"/>
      <c r="O623" s="11">
        <v>0.24</v>
      </c>
      <c r="P623" s="6">
        <v>1091845590000</v>
      </c>
      <c r="Q623" s="7">
        <v>20.18</v>
      </c>
      <c r="R623" s="7">
        <v>1.43</v>
      </c>
      <c r="S623" s="7">
        <v>3270</v>
      </c>
    </row>
    <row r="624" spans="1:19" hidden="1" x14ac:dyDescent="0.4">
      <c r="A624" s="7" t="s">
        <v>2693</v>
      </c>
      <c r="B624" s="12" t="s">
        <v>2694</v>
      </c>
      <c r="C624" s="12" t="s">
        <v>2933</v>
      </c>
      <c r="D624" s="12" t="s">
        <v>19</v>
      </c>
      <c r="E624" s="12" t="s">
        <v>81</v>
      </c>
      <c r="F624" s="12">
        <v>2.7</v>
      </c>
      <c r="G624" s="12" t="s">
        <v>21</v>
      </c>
      <c r="H624" s="12">
        <v>5000</v>
      </c>
      <c r="I624" s="6">
        <v>4160347</v>
      </c>
      <c r="J624" s="6">
        <v>420</v>
      </c>
      <c r="K624" s="6">
        <v>28.204000000000001</v>
      </c>
      <c r="L624" s="6">
        <v>1651040580</v>
      </c>
      <c r="M624" s="11" t="e">
        <f>VLOOKUP(A624,'[1]2023년만'!$A$2:$Q$1181,12,0)</f>
        <v>#N/A</v>
      </c>
      <c r="N624" s="11"/>
      <c r="O624" s="6">
        <v>1.75</v>
      </c>
      <c r="P624" s="6">
        <v>1091845590000</v>
      </c>
      <c r="Q624" s="7">
        <v>20.18</v>
      </c>
      <c r="R624" s="7">
        <v>1.43</v>
      </c>
      <c r="S624" s="7">
        <v>3270</v>
      </c>
    </row>
    <row r="625" spans="1:19" hidden="1" x14ac:dyDescent="0.4">
      <c r="A625" s="4" t="s">
        <v>1409</v>
      </c>
      <c r="B625" s="5" t="s">
        <v>1410</v>
      </c>
      <c r="C625" s="5" t="s">
        <v>18</v>
      </c>
      <c r="D625" s="5" t="s">
        <v>19</v>
      </c>
      <c r="E625" s="9" t="s">
        <v>49</v>
      </c>
      <c r="F625" s="9">
        <v>2.41</v>
      </c>
      <c r="G625" s="5" t="s">
        <v>21</v>
      </c>
      <c r="H625" s="10">
        <v>1000</v>
      </c>
      <c r="I625" s="11">
        <v>6500000</v>
      </c>
      <c r="J625" s="11">
        <v>500</v>
      </c>
      <c r="K625" s="11">
        <v>27.856000000000002</v>
      </c>
      <c r="L625" s="11">
        <v>3250000000</v>
      </c>
      <c r="M625" s="11">
        <f>VLOOKUP(A625,'[1]2023년만'!$A$2:$Q$1181,12,0)</f>
        <v>3250000000</v>
      </c>
      <c r="N625" s="11"/>
      <c r="O625" s="11">
        <v>2.4</v>
      </c>
      <c r="P625" s="6">
        <v>158210000000</v>
      </c>
      <c r="Q625" s="7">
        <v>11.93</v>
      </c>
      <c r="R625" s="7">
        <v>0.26</v>
      </c>
      <c r="S625" s="7">
        <v>1020</v>
      </c>
    </row>
    <row r="626" spans="1:19" hidden="1" x14ac:dyDescent="0.4">
      <c r="A626" s="4" t="s">
        <v>1409</v>
      </c>
      <c r="B626" s="5" t="s">
        <v>1410</v>
      </c>
      <c r="C626" s="5" t="s">
        <v>30</v>
      </c>
      <c r="D626" s="5" t="s">
        <v>19</v>
      </c>
      <c r="E626" s="9" t="s">
        <v>49</v>
      </c>
      <c r="F626" s="9">
        <v>1.64</v>
      </c>
      <c r="G626" s="5" t="s">
        <v>21</v>
      </c>
      <c r="H626" s="10">
        <v>1000</v>
      </c>
      <c r="I626" s="11">
        <v>6500000</v>
      </c>
      <c r="J626" s="11">
        <v>500</v>
      </c>
      <c r="K626" s="11">
        <v>17.933</v>
      </c>
      <c r="L626" s="11">
        <v>3250000000</v>
      </c>
      <c r="M626" s="11">
        <f>VLOOKUP(A626,'[1]2023년만'!$A$2:$Q$1181,12,0)</f>
        <v>3250000000</v>
      </c>
      <c r="N626" s="11" t="b">
        <f>L626&gt;=M626</f>
        <v>1</v>
      </c>
      <c r="O626" s="11">
        <v>1.9</v>
      </c>
      <c r="P626" s="6">
        <v>158210000000</v>
      </c>
      <c r="Q626" s="7">
        <v>11.93</v>
      </c>
      <c r="R626" s="7">
        <v>0.26</v>
      </c>
      <c r="S626" s="7">
        <v>1020</v>
      </c>
    </row>
    <row r="627" spans="1:19" hidden="1" x14ac:dyDescent="0.4">
      <c r="A627" s="4" t="s">
        <v>1409</v>
      </c>
      <c r="B627" s="5" t="s">
        <v>1410</v>
      </c>
      <c r="C627" s="5" t="s">
        <v>24</v>
      </c>
      <c r="D627" s="5" t="s">
        <v>19</v>
      </c>
      <c r="E627" s="9" t="s">
        <v>49</v>
      </c>
      <c r="F627" s="9">
        <v>2.11</v>
      </c>
      <c r="G627" s="5" t="s">
        <v>21</v>
      </c>
      <c r="H627" s="10">
        <v>1000</v>
      </c>
      <c r="I627" s="11">
        <v>6500000</v>
      </c>
      <c r="J627" s="11">
        <v>500</v>
      </c>
      <c r="K627" s="11">
        <v>14.959</v>
      </c>
      <c r="L627" s="11">
        <v>3250000000</v>
      </c>
      <c r="M627" s="11">
        <f>VLOOKUP(A627,'[1]2023년만'!$A$2:$Q$1181,12,0)</f>
        <v>3250000000</v>
      </c>
      <c r="N627" s="11"/>
      <c r="O627" s="11">
        <v>2.4</v>
      </c>
      <c r="P627" s="6">
        <v>158210000000</v>
      </c>
      <c r="Q627" s="7">
        <v>11.93</v>
      </c>
      <c r="R627" s="7">
        <v>0.26</v>
      </c>
      <c r="S627" s="7">
        <v>1020</v>
      </c>
    </row>
    <row r="628" spans="1:19" hidden="1" x14ac:dyDescent="0.4">
      <c r="A628" s="7" t="s">
        <v>1409</v>
      </c>
      <c r="B628" s="12" t="s">
        <v>1410</v>
      </c>
      <c r="C628" s="12" t="s">
        <v>2933</v>
      </c>
      <c r="D628" s="12" t="s">
        <v>19</v>
      </c>
      <c r="E628" s="12" t="s">
        <v>49</v>
      </c>
      <c r="F628" s="12">
        <v>1.1000000000000001</v>
      </c>
      <c r="G628" s="12" t="s">
        <v>21</v>
      </c>
      <c r="H628" s="12">
        <v>1000</v>
      </c>
      <c r="I628" s="6">
        <v>6500000</v>
      </c>
      <c r="J628" s="6">
        <v>500</v>
      </c>
      <c r="K628" s="6">
        <v>6.85</v>
      </c>
      <c r="L628" s="6">
        <v>3250000000</v>
      </c>
      <c r="M628" s="11">
        <f>VLOOKUP(A628,'[1]2023년만'!$A$2:$Q$1181,12,0)</f>
        <v>3250000000</v>
      </c>
      <c r="N628" s="11"/>
      <c r="O628" s="6">
        <v>2.1</v>
      </c>
      <c r="P628" s="6">
        <v>158210000000</v>
      </c>
      <c r="Q628" s="7">
        <v>11.93</v>
      </c>
      <c r="R628" s="7">
        <v>0.26</v>
      </c>
      <c r="S628" s="7">
        <v>1020</v>
      </c>
    </row>
    <row r="629" spans="1:19" hidden="1" x14ac:dyDescent="0.4">
      <c r="A629" s="7" t="s">
        <v>2830</v>
      </c>
      <c r="B629" s="12" t="s">
        <v>2831</v>
      </c>
      <c r="C629" s="12" t="s">
        <v>2933</v>
      </c>
      <c r="D629" s="12" t="s">
        <v>19</v>
      </c>
      <c r="E629" s="12" t="s">
        <v>129</v>
      </c>
      <c r="F629" s="12">
        <v>0.88</v>
      </c>
      <c r="G629" s="12" t="s">
        <v>21</v>
      </c>
      <c r="H629" s="12">
        <v>100</v>
      </c>
      <c r="I629" s="6">
        <v>31979960</v>
      </c>
      <c r="J629" s="6">
        <v>15</v>
      </c>
      <c r="K629" s="6">
        <v>10.340999999999999</v>
      </c>
      <c r="L629" s="6">
        <v>479699400</v>
      </c>
      <c r="M629" s="11" t="e">
        <f>VLOOKUP(A629,'[1]2023년만'!$A$2:$Q$1181,12,0)</f>
        <v>#N/A</v>
      </c>
      <c r="N629" s="11"/>
      <c r="O629" s="6">
        <v>0.4</v>
      </c>
      <c r="P629" s="6">
        <v>83476697520</v>
      </c>
      <c r="Q629" s="7" t="s">
        <v>21</v>
      </c>
      <c r="R629" s="7">
        <v>0.62</v>
      </c>
      <c r="S629" s="7" t="s">
        <v>21</v>
      </c>
    </row>
    <row r="630" spans="1:19" x14ac:dyDescent="0.4">
      <c r="A630" s="4" t="s">
        <v>637</v>
      </c>
      <c r="B630" s="5" t="s">
        <v>638</v>
      </c>
      <c r="C630" s="5" t="s">
        <v>30</v>
      </c>
      <c r="D630" s="5" t="s">
        <v>19</v>
      </c>
      <c r="E630" s="9" t="s">
        <v>34</v>
      </c>
      <c r="F630" s="9">
        <v>1.84</v>
      </c>
      <c r="G630" s="5" t="s">
        <v>21</v>
      </c>
      <c r="H630" s="9">
        <v>200</v>
      </c>
      <c r="I630" s="11">
        <v>115041225</v>
      </c>
      <c r="J630" s="11">
        <v>1230</v>
      </c>
      <c r="K630" s="11">
        <v>59.792000000000002</v>
      </c>
      <c r="L630" s="11">
        <v>124572831750</v>
      </c>
      <c r="M630" s="11">
        <f>VLOOKUP(A630,'[1]2023년만'!$A$2:$Q$1181,12,0)</f>
        <v>112419384750</v>
      </c>
      <c r="N630" s="11" t="b">
        <f>L630&gt;=M630</f>
        <v>1</v>
      </c>
      <c r="O630" s="11">
        <v>6.6</v>
      </c>
      <c r="P630" s="6">
        <v>2289320377500</v>
      </c>
      <c r="Q630" s="7">
        <v>9.7100000000000009</v>
      </c>
      <c r="R630" s="7">
        <v>1.38</v>
      </c>
      <c r="S630" s="7">
        <v>2049</v>
      </c>
    </row>
    <row r="631" spans="1:19" hidden="1" x14ac:dyDescent="0.4">
      <c r="A631" s="4" t="s">
        <v>621</v>
      </c>
      <c r="B631" s="5" t="s">
        <v>622</v>
      </c>
      <c r="C631" s="5" t="s">
        <v>18</v>
      </c>
      <c r="D631" s="5" t="s">
        <v>19</v>
      </c>
      <c r="E631" s="9" t="s">
        <v>34</v>
      </c>
      <c r="F631" s="9">
        <v>0.78</v>
      </c>
      <c r="G631" s="5" t="s">
        <v>21</v>
      </c>
      <c r="H631" s="9">
        <v>500</v>
      </c>
      <c r="I631" s="11">
        <v>213940500</v>
      </c>
      <c r="J631" s="11">
        <v>350</v>
      </c>
      <c r="K631" s="11">
        <v>61.375999999999998</v>
      </c>
      <c r="L631" s="11">
        <v>70958649300</v>
      </c>
      <c r="M631" s="11">
        <f>VLOOKUP(A631,'[1]2023년만'!$A$2:$Q$1181,12,0)</f>
        <v>188547268140</v>
      </c>
      <c r="N631" s="11"/>
      <c r="O631" s="11">
        <v>1.5</v>
      </c>
      <c r="P631" s="6">
        <v>3887298885000</v>
      </c>
      <c r="Q631" s="7">
        <v>8.0500000000000007</v>
      </c>
      <c r="R631" s="7">
        <v>0.94</v>
      </c>
      <c r="S631" s="7">
        <v>2257</v>
      </c>
    </row>
    <row r="632" spans="1:19" hidden="1" x14ac:dyDescent="0.4">
      <c r="A632" s="4" t="s">
        <v>621</v>
      </c>
      <c r="B632" s="5" t="s">
        <v>622</v>
      </c>
      <c r="C632" s="5" t="s">
        <v>24</v>
      </c>
      <c r="D632" s="5" t="s">
        <v>19</v>
      </c>
      <c r="E632" s="9" t="s">
        <v>34</v>
      </c>
      <c r="F632" s="9">
        <v>0.87</v>
      </c>
      <c r="G632" s="5" t="s">
        <v>21</v>
      </c>
      <c r="H632" s="9">
        <v>500</v>
      </c>
      <c r="I632" s="11">
        <v>213940500</v>
      </c>
      <c r="J632" s="11">
        <v>930</v>
      </c>
      <c r="K632" s="11">
        <v>55.311999999999998</v>
      </c>
      <c r="L632" s="11">
        <v>188547268140</v>
      </c>
      <c r="M632" s="11">
        <f>VLOOKUP(A632,'[1]2023년만'!$A$2:$Q$1181,12,0)</f>
        <v>188547268140</v>
      </c>
      <c r="N632" s="11"/>
      <c r="O632" s="11">
        <v>5.6</v>
      </c>
      <c r="P632" s="6">
        <v>3887298885000</v>
      </c>
      <c r="Q632" s="7">
        <v>8.0500000000000007</v>
      </c>
      <c r="R632" s="7">
        <v>0.94</v>
      </c>
      <c r="S632" s="7">
        <v>2257</v>
      </c>
    </row>
    <row r="633" spans="1:19" hidden="1" x14ac:dyDescent="0.4">
      <c r="A633" s="4" t="s">
        <v>134</v>
      </c>
      <c r="B633" s="5" t="s">
        <v>135</v>
      </c>
      <c r="C633" s="5" t="s">
        <v>18</v>
      </c>
      <c r="D633" s="5" t="s">
        <v>19</v>
      </c>
      <c r="E633" s="9" t="s">
        <v>61</v>
      </c>
      <c r="F633" s="9">
        <v>0.76</v>
      </c>
      <c r="G633" s="5" t="s">
        <v>21</v>
      </c>
      <c r="H633" s="9">
        <v>500</v>
      </c>
      <c r="I633" s="11">
        <v>39229838</v>
      </c>
      <c r="J633" s="11">
        <v>45</v>
      </c>
      <c r="K633" s="11">
        <v>32.594999999999999</v>
      </c>
      <c r="L633" s="11">
        <v>1765342710</v>
      </c>
      <c r="M633" s="11">
        <f>VLOOKUP(A633,'[1]2023년만'!$A$2:$Q$1181,12,0)</f>
        <v>1765342710</v>
      </c>
      <c r="N633" s="11"/>
      <c r="O633" s="11">
        <v>1</v>
      </c>
      <c r="P633" s="6">
        <v>411913299000</v>
      </c>
      <c r="Q633" s="7">
        <v>500</v>
      </c>
      <c r="R633" s="7">
        <v>3.66</v>
      </c>
      <c r="S633" s="7">
        <v>21</v>
      </c>
    </row>
    <row r="634" spans="1:19" hidden="1" x14ac:dyDescent="0.4">
      <c r="A634" s="4" t="s">
        <v>134</v>
      </c>
      <c r="B634" s="5" t="s">
        <v>135</v>
      </c>
      <c r="C634" s="5" t="s">
        <v>24</v>
      </c>
      <c r="D634" s="5" t="s">
        <v>19</v>
      </c>
      <c r="E634" s="9" t="s">
        <v>61</v>
      </c>
      <c r="F634" s="9">
        <v>0.55000000000000004</v>
      </c>
      <c r="G634" s="5" t="s">
        <v>21</v>
      </c>
      <c r="H634" s="9">
        <v>500</v>
      </c>
      <c r="I634" s="11">
        <v>39229838</v>
      </c>
      <c r="J634" s="11">
        <v>45</v>
      </c>
      <c r="K634" s="11">
        <v>-502.947</v>
      </c>
      <c r="L634" s="11">
        <v>1765342710</v>
      </c>
      <c r="M634" s="11">
        <f>VLOOKUP(A634,'[1]2023년만'!$A$2:$Q$1181,12,0)</f>
        <v>1765342710</v>
      </c>
      <c r="N634" s="11"/>
      <c r="O634" s="11">
        <v>0.4</v>
      </c>
      <c r="P634" s="6">
        <v>411913299000</v>
      </c>
      <c r="Q634" s="7">
        <v>500</v>
      </c>
      <c r="R634" s="7">
        <v>3.66</v>
      </c>
      <c r="S634" s="7">
        <v>21</v>
      </c>
    </row>
    <row r="635" spans="1:19" hidden="1" x14ac:dyDescent="0.4">
      <c r="A635" s="7" t="s">
        <v>134</v>
      </c>
      <c r="B635" s="12" t="s">
        <v>135</v>
      </c>
      <c r="C635" s="12" t="s">
        <v>2933</v>
      </c>
      <c r="D635" s="12" t="s">
        <v>19</v>
      </c>
      <c r="E635" s="12" t="s">
        <v>61</v>
      </c>
      <c r="F635" s="12">
        <v>0.32</v>
      </c>
      <c r="G635" s="12" t="s">
        <v>21</v>
      </c>
      <c r="H635" s="12">
        <v>500</v>
      </c>
      <c r="I635" s="6">
        <v>39229838</v>
      </c>
      <c r="J635" s="6">
        <v>45</v>
      </c>
      <c r="K635" s="6">
        <v>-621.26099999999997</v>
      </c>
      <c r="L635" s="6">
        <v>1751954650</v>
      </c>
      <c r="M635" s="11">
        <f>VLOOKUP(A635,'[1]2023년만'!$A$2:$Q$1181,12,0)</f>
        <v>1765342710</v>
      </c>
      <c r="N635" s="11"/>
      <c r="O635" s="6">
        <v>0.3</v>
      </c>
      <c r="P635" s="6">
        <v>411913299000</v>
      </c>
      <c r="Q635" s="7">
        <v>500</v>
      </c>
      <c r="R635" s="7">
        <v>3.66</v>
      </c>
      <c r="S635" s="7">
        <v>21</v>
      </c>
    </row>
    <row r="636" spans="1:19" x14ac:dyDescent="0.4">
      <c r="A636" s="4" t="s">
        <v>951</v>
      </c>
      <c r="B636" s="5" t="s">
        <v>952</v>
      </c>
      <c r="C636" s="5" t="s">
        <v>30</v>
      </c>
      <c r="D636" s="5" t="s">
        <v>19</v>
      </c>
      <c r="E636" s="9" t="s">
        <v>69</v>
      </c>
      <c r="F636" s="9">
        <v>2.73</v>
      </c>
      <c r="G636" s="5" t="s">
        <v>21</v>
      </c>
      <c r="H636" s="10">
        <v>5000</v>
      </c>
      <c r="I636" s="11">
        <v>9230244</v>
      </c>
      <c r="J636" s="11">
        <v>8000</v>
      </c>
      <c r="K636" s="11">
        <v>40.441000000000003</v>
      </c>
      <c r="L636" s="11">
        <v>71890368000</v>
      </c>
      <c r="M636" s="11">
        <f>VLOOKUP(A636,'[1]2023년만'!$A$2:$Q$1181,12,0)</f>
        <v>71800368000</v>
      </c>
      <c r="N636" s="11" t="b">
        <f>L636&gt;=M636</f>
        <v>1</v>
      </c>
      <c r="O636" s="11">
        <v>3.7</v>
      </c>
      <c r="P636" s="6">
        <v>2283575268000</v>
      </c>
      <c r="Q636" s="7">
        <v>12.4</v>
      </c>
      <c r="R636" s="7">
        <v>0.81</v>
      </c>
      <c r="S636" s="7">
        <v>19926</v>
      </c>
    </row>
    <row r="637" spans="1:19" hidden="1" x14ac:dyDescent="0.4">
      <c r="A637" s="4" t="s">
        <v>885</v>
      </c>
      <c r="B637" s="5" t="s">
        <v>886</v>
      </c>
      <c r="C637" s="5" t="s">
        <v>24</v>
      </c>
      <c r="D637" s="5" t="s">
        <v>19</v>
      </c>
      <c r="E637" s="9" t="s">
        <v>43</v>
      </c>
      <c r="F637" s="9">
        <v>0.94</v>
      </c>
      <c r="G637" s="5" t="s">
        <v>21</v>
      </c>
      <c r="H637" s="9">
        <v>100</v>
      </c>
      <c r="I637" s="11">
        <v>26979604</v>
      </c>
      <c r="J637" s="11">
        <v>120</v>
      </c>
      <c r="K637" s="11">
        <v>37.856999999999999</v>
      </c>
      <c r="L637" s="11">
        <v>3237552480</v>
      </c>
      <c r="M637" s="11">
        <f>VLOOKUP(A637,'[1]2023년만'!$A$2:$Q$1181,12,0)</f>
        <v>3237552480</v>
      </c>
      <c r="N637" s="11"/>
      <c r="O637" s="11">
        <v>3.7</v>
      </c>
      <c r="P637" s="6">
        <v>84581058540</v>
      </c>
      <c r="Q637" s="7">
        <v>11.36</v>
      </c>
      <c r="R637" s="7">
        <v>0.75</v>
      </c>
      <c r="S637" s="7">
        <v>276</v>
      </c>
    </row>
    <row r="638" spans="1:19" hidden="1" x14ac:dyDescent="0.4">
      <c r="A638" s="4" t="s">
        <v>885</v>
      </c>
      <c r="B638" s="5" t="s">
        <v>886</v>
      </c>
      <c r="C638" s="5" t="s">
        <v>18</v>
      </c>
      <c r="D638" s="5" t="s">
        <v>19</v>
      </c>
      <c r="E638" s="9" t="s">
        <v>43</v>
      </c>
      <c r="F638" s="9">
        <v>0.91</v>
      </c>
      <c r="G638" s="5" t="s">
        <v>21</v>
      </c>
      <c r="H638" s="9">
        <v>100</v>
      </c>
      <c r="I638" s="11">
        <v>26979604</v>
      </c>
      <c r="J638" s="11">
        <v>130</v>
      </c>
      <c r="K638" s="11">
        <v>36.308</v>
      </c>
      <c r="L638" s="11">
        <v>3507348520</v>
      </c>
      <c r="M638" s="11">
        <f>VLOOKUP(A638,'[1]2023년만'!$A$2:$Q$1181,12,0)</f>
        <v>3237552480</v>
      </c>
      <c r="N638" s="11"/>
      <c r="O638" s="11">
        <v>4.2</v>
      </c>
      <c r="P638" s="6">
        <v>84581058540</v>
      </c>
      <c r="Q638" s="7">
        <v>11.36</v>
      </c>
      <c r="R638" s="7">
        <v>0.75</v>
      </c>
      <c r="S638" s="7">
        <v>276</v>
      </c>
    </row>
    <row r="639" spans="1:19" hidden="1" x14ac:dyDescent="0.4">
      <c r="A639" s="7" t="s">
        <v>885</v>
      </c>
      <c r="B639" s="12" t="s">
        <v>886</v>
      </c>
      <c r="C639" s="12" t="s">
        <v>2933</v>
      </c>
      <c r="D639" s="12" t="s">
        <v>19</v>
      </c>
      <c r="E639" s="12" t="s">
        <v>43</v>
      </c>
      <c r="F639" s="12">
        <v>0.87</v>
      </c>
      <c r="G639" s="12" t="s">
        <v>21</v>
      </c>
      <c r="H639" s="12">
        <v>100</v>
      </c>
      <c r="I639" s="6">
        <v>25000000</v>
      </c>
      <c r="J639" s="6">
        <v>100</v>
      </c>
      <c r="K639" s="6">
        <v>40.79</v>
      </c>
      <c r="L639" s="6">
        <v>2500000000</v>
      </c>
      <c r="M639" s="11">
        <f>VLOOKUP(A639,'[1]2023년만'!$A$2:$Q$1181,12,0)</f>
        <v>3237552480</v>
      </c>
      <c r="N639" s="11"/>
      <c r="O639" s="6">
        <v>2.2999999999999998</v>
      </c>
      <c r="P639" s="6">
        <v>84581058540</v>
      </c>
      <c r="Q639" s="7">
        <v>11.36</v>
      </c>
      <c r="R639" s="7">
        <v>0.75</v>
      </c>
      <c r="S639" s="7">
        <v>276</v>
      </c>
    </row>
    <row r="640" spans="1:19" x14ac:dyDescent="0.4">
      <c r="A640" s="4" t="s">
        <v>681</v>
      </c>
      <c r="B640" s="5" t="s">
        <v>682</v>
      </c>
      <c r="C640" s="5" t="s">
        <v>30</v>
      </c>
      <c r="D640" s="5" t="s">
        <v>19</v>
      </c>
      <c r="E640" s="9" t="s">
        <v>20</v>
      </c>
      <c r="F640" s="9">
        <v>0.68</v>
      </c>
      <c r="G640" s="5" t="s">
        <v>21</v>
      </c>
      <c r="H640" s="9">
        <v>500</v>
      </c>
      <c r="I640" s="11">
        <v>83214976</v>
      </c>
      <c r="J640" s="11">
        <v>600</v>
      </c>
      <c r="K640" s="11">
        <v>55.887</v>
      </c>
      <c r="L640" s="11">
        <v>48219203400</v>
      </c>
      <c r="M640" s="11">
        <f>VLOOKUP(A640,'[1]2023년만'!$A$2:$Q$1181,12,0)</f>
        <v>7487141100</v>
      </c>
      <c r="N640" s="11" t="b">
        <f>L640&gt;=M640</f>
        <v>1</v>
      </c>
      <c r="O640" s="11">
        <v>2.2000000000000002</v>
      </c>
      <c r="P640" s="6">
        <v>2262811192800</v>
      </c>
      <c r="Q640" s="7">
        <v>25.66</v>
      </c>
      <c r="R640" s="7">
        <v>7.84</v>
      </c>
      <c r="S640" s="7">
        <v>1056</v>
      </c>
    </row>
    <row r="641" spans="1:19" hidden="1" x14ac:dyDescent="0.4">
      <c r="A641" s="4" t="s">
        <v>719</v>
      </c>
      <c r="B641" s="5" t="s">
        <v>720</v>
      </c>
      <c r="C641" s="5" t="s">
        <v>24</v>
      </c>
      <c r="D641" s="5" t="s">
        <v>19</v>
      </c>
      <c r="E641" s="9" t="s">
        <v>49</v>
      </c>
      <c r="F641" s="9">
        <v>2.11</v>
      </c>
      <c r="G641" s="5" t="s">
        <v>21</v>
      </c>
      <c r="H641" s="9">
        <v>500</v>
      </c>
      <c r="I641" s="11">
        <v>19522575</v>
      </c>
      <c r="J641" s="11">
        <v>450</v>
      </c>
      <c r="K641" s="11">
        <v>53.148000000000003</v>
      </c>
      <c r="L641" s="11">
        <v>8039092500</v>
      </c>
      <c r="M641" s="11">
        <f>VLOOKUP(A641,'[1]2023년만'!$A$2:$Q$1181,12,0)</f>
        <v>8039092500</v>
      </c>
      <c r="N641" s="11"/>
      <c r="O641" s="11">
        <v>4.4000000000000004</v>
      </c>
      <c r="P641" s="6">
        <v>192102138000</v>
      </c>
      <c r="Q641" s="7">
        <v>10.220000000000001</v>
      </c>
      <c r="R641" s="7">
        <v>0.7</v>
      </c>
      <c r="S641" s="7">
        <v>963</v>
      </c>
    </row>
    <row r="642" spans="1:19" hidden="1" x14ac:dyDescent="0.4">
      <c r="A642" s="4" t="s">
        <v>719</v>
      </c>
      <c r="B642" s="5" t="s">
        <v>720</v>
      </c>
      <c r="C642" s="5" t="s">
        <v>18</v>
      </c>
      <c r="D642" s="5" t="s">
        <v>19</v>
      </c>
      <c r="E642" s="9" t="s">
        <v>49</v>
      </c>
      <c r="F642" s="9">
        <v>2.41</v>
      </c>
      <c r="G642" s="5" t="s">
        <v>21</v>
      </c>
      <c r="H642" s="9">
        <v>500</v>
      </c>
      <c r="I642" s="11">
        <v>19522575</v>
      </c>
      <c r="J642" s="11">
        <v>400</v>
      </c>
      <c r="K642" s="11">
        <v>23.140999999999998</v>
      </c>
      <c r="L642" s="11">
        <v>7145860000</v>
      </c>
      <c r="M642" s="11">
        <f>VLOOKUP(A642,'[1]2023년만'!$A$2:$Q$1181,12,0)</f>
        <v>8039092500</v>
      </c>
      <c r="N642" s="11"/>
      <c r="O642" s="11">
        <v>3.8</v>
      </c>
      <c r="P642" s="6">
        <v>192102138000</v>
      </c>
      <c r="Q642" s="7">
        <v>10.220000000000001</v>
      </c>
      <c r="R642" s="7">
        <v>0.7</v>
      </c>
      <c r="S642" s="7">
        <v>963</v>
      </c>
    </row>
    <row r="643" spans="1:19" hidden="1" x14ac:dyDescent="0.4">
      <c r="A643" s="7" t="s">
        <v>719</v>
      </c>
      <c r="B643" s="12" t="s">
        <v>720</v>
      </c>
      <c r="C643" s="12" t="s">
        <v>2933</v>
      </c>
      <c r="D643" s="12" t="s">
        <v>19</v>
      </c>
      <c r="E643" s="12" t="s">
        <v>49</v>
      </c>
      <c r="F643" s="12">
        <v>1.1000000000000001</v>
      </c>
      <c r="G643" s="12" t="s">
        <v>21</v>
      </c>
      <c r="H643" s="12">
        <v>500</v>
      </c>
      <c r="I643" s="6">
        <v>19522575</v>
      </c>
      <c r="J643" s="6">
        <v>350</v>
      </c>
      <c r="K643" s="6">
        <v>38.817</v>
      </c>
      <c r="L643" s="6">
        <v>6252627500</v>
      </c>
      <c r="M643" s="11">
        <f>VLOOKUP(A643,'[1]2023년만'!$A$2:$Q$1181,12,0)</f>
        <v>8039092500</v>
      </c>
      <c r="N643" s="11"/>
      <c r="O643" s="6">
        <v>2.9</v>
      </c>
      <c r="P643" s="6">
        <v>192102138000</v>
      </c>
      <c r="Q643" s="7">
        <v>10.220000000000001</v>
      </c>
      <c r="R643" s="7">
        <v>0.7</v>
      </c>
      <c r="S643" s="7">
        <v>963</v>
      </c>
    </row>
    <row r="644" spans="1:19" x14ac:dyDescent="0.4">
      <c r="A644" s="4" t="s">
        <v>877</v>
      </c>
      <c r="B644" s="5" t="s">
        <v>878</v>
      </c>
      <c r="C644" s="5" t="s">
        <v>30</v>
      </c>
      <c r="D644" s="5" t="s">
        <v>19</v>
      </c>
      <c r="E644" s="9" t="s">
        <v>81</v>
      </c>
      <c r="F644" s="9">
        <v>0.51</v>
      </c>
      <c r="G644" s="5" t="s">
        <v>21</v>
      </c>
      <c r="H644" s="9">
        <v>500</v>
      </c>
      <c r="I644" s="11">
        <v>27483948</v>
      </c>
      <c r="J644" s="11">
        <v>120</v>
      </c>
      <c r="K644" s="11">
        <v>43.786000000000001</v>
      </c>
      <c r="L644" s="11">
        <v>3262073760</v>
      </c>
      <c r="M644" s="11">
        <f>VLOOKUP(A644,'[1]2023년만'!$A$2:$Q$1181,12,0)</f>
        <v>3262073760</v>
      </c>
      <c r="N644" s="11" t="b">
        <f>L644&gt;=M644</f>
        <v>1</v>
      </c>
      <c r="O644" s="11">
        <v>0.1</v>
      </c>
      <c r="P644" s="6">
        <v>1758972672000</v>
      </c>
      <c r="Q644" s="7" t="s">
        <v>21</v>
      </c>
      <c r="R644" s="7">
        <v>8.3800000000000008</v>
      </c>
      <c r="S644" s="7" t="s">
        <v>21</v>
      </c>
    </row>
    <row r="645" spans="1:19" hidden="1" x14ac:dyDescent="0.4">
      <c r="A645" s="4" t="s">
        <v>2181</v>
      </c>
      <c r="B645" s="5" t="s">
        <v>2182</v>
      </c>
      <c r="C645" s="5" t="s">
        <v>18</v>
      </c>
      <c r="D645" s="5" t="s">
        <v>19</v>
      </c>
      <c r="E645" s="9" t="s">
        <v>81</v>
      </c>
      <c r="F645" s="9">
        <v>1.8</v>
      </c>
      <c r="G645" s="5" t="s">
        <v>21</v>
      </c>
      <c r="H645" s="10">
        <v>1000</v>
      </c>
      <c r="I645" s="11">
        <v>14568592</v>
      </c>
      <c r="J645" s="11">
        <v>500</v>
      </c>
      <c r="K645" s="11">
        <v>13.487</v>
      </c>
      <c r="L645" s="11">
        <v>7226466000</v>
      </c>
      <c r="M645" s="11">
        <f>VLOOKUP(A645,'[1]2023년만'!$A$2:$Q$1181,12,0)</f>
        <v>7949112600</v>
      </c>
      <c r="N645" s="11"/>
      <c r="O645" s="11">
        <v>1.44</v>
      </c>
      <c r="P645" s="6">
        <v>1190253966400</v>
      </c>
      <c r="Q645" s="7">
        <v>9.5</v>
      </c>
      <c r="R645" s="7">
        <v>1.7</v>
      </c>
      <c r="S645" s="7">
        <v>8603</v>
      </c>
    </row>
    <row r="646" spans="1:19" hidden="1" x14ac:dyDescent="0.4">
      <c r="A646" s="4" t="s">
        <v>2181</v>
      </c>
      <c r="B646" s="5" t="s">
        <v>2182</v>
      </c>
      <c r="C646" s="5" t="s">
        <v>24</v>
      </c>
      <c r="D646" s="5" t="s">
        <v>19</v>
      </c>
      <c r="E646" s="9" t="s">
        <v>81</v>
      </c>
      <c r="F646" s="9">
        <v>1.25</v>
      </c>
      <c r="G646" s="5" t="s">
        <v>21</v>
      </c>
      <c r="H646" s="10">
        <v>1000</v>
      </c>
      <c r="I646" s="11">
        <v>14568592</v>
      </c>
      <c r="J646" s="11">
        <v>550</v>
      </c>
      <c r="K646" s="11">
        <v>9.56</v>
      </c>
      <c r="L646" s="11">
        <v>7949112600</v>
      </c>
      <c r="M646" s="11">
        <f>VLOOKUP(A646,'[1]2023년만'!$A$2:$Q$1181,12,0)</f>
        <v>7949112600</v>
      </c>
      <c r="N646" s="11"/>
      <c r="O646" s="11">
        <v>1.21</v>
      </c>
      <c r="P646" s="6">
        <v>1190253966400</v>
      </c>
      <c r="Q646" s="7">
        <v>9.5</v>
      </c>
      <c r="R646" s="7">
        <v>1.7</v>
      </c>
      <c r="S646" s="7">
        <v>8603</v>
      </c>
    </row>
    <row r="647" spans="1:19" hidden="1" x14ac:dyDescent="0.4">
      <c r="A647" s="4" t="s">
        <v>2181</v>
      </c>
      <c r="B647" s="5" t="s">
        <v>2182</v>
      </c>
      <c r="C647" s="5" t="s">
        <v>30</v>
      </c>
      <c r="D647" s="5" t="s">
        <v>19</v>
      </c>
      <c r="E647" s="9" t="s">
        <v>81</v>
      </c>
      <c r="F647" s="9">
        <v>1.59</v>
      </c>
      <c r="G647" s="5" t="s">
        <v>21</v>
      </c>
      <c r="H647" s="10">
        <v>1000</v>
      </c>
      <c r="I647" s="11">
        <v>14568592</v>
      </c>
      <c r="J647" s="11">
        <v>650</v>
      </c>
      <c r="K647" s="11">
        <v>7.5549999999999997</v>
      </c>
      <c r="L647" s="11">
        <v>9394405800</v>
      </c>
      <c r="M647" s="11">
        <f>VLOOKUP(A647,'[1]2023년만'!$A$2:$Q$1181,12,0)</f>
        <v>7949112600</v>
      </c>
      <c r="N647" s="11" t="b">
        <f>L647&gt;=M647</f>
        <v>1</v>
      </c>
      <c r="O647" s="11">
        <v>0.75</v>
      </c>
      <c r="P647" s="6">
        <v>1190253966400</v>
      </c>
      <c r="Q647" s="7">
        <v>9.5</v>
      </c>
      <c r="R647" s="7">
        <v>1.7</v>
      </c>
      <c r="S647" s="7">
        <v>8603</v>
      </c>
    </row>
    <row r="648" spans="1:19" hidden="1" x14ac:dyDescent="0.4">
      <c r="A648" s="7" t="s">
        <v>2181</v>
      </c>
      <c r="B648" s="12" t="s">
        <v>2182</v>
      </c>
      <c r="C648" s="12" t="s">
        <v>2933</v>
      </c>
      <c r="D648" s="12" t="s">
        <v>19</v>
      </c>
      <c r="E648" s="12" t="s">
        <v>81</v>
      </c>
      <c r="F648" s="12">
        <v>2.7</v>
      </c>
      <c r="G648" s="12" t="s">
        <v>21</v>
      </c>
      <c r="H648" s="12">
        <v>1000</v>
      </c>
      <c r="I648" s="6">
        <v>14568592</v>
      </c>
      <c r="J648" s="6">
        <v>450</v>
      </c>
      <c r="K648" s="6">
        <v>8.0630000000000006</v>
      </c>
      <c r="L648" s="6">
        <v>6503819400</v>
      </c>
      <c r="M648" s="11">
        <f>VLOOKUP(A648,'[1]2023년만'!$A$2:$Q$1181,12,0)</f>
        <v>7949112600</v>
      </c>
      <c r="N648" s="11"/>
      <c r="O648" s="6">
        <v>0.84</v>
      </c>
      <c r="P648" s="6">
        <v>1190253966400</v>
      </c>
      <c r="Q648" s="7">
        <v>9.5</v>
      </c>
      <c r="R648" s="7">
        <v>1.7</v>
      </c>
      <c r="S648" s="7">
        <v>8603</v>
      </c>
    </row>
    <row r="649" spans="1:19" hidden="1" x14ac:dyDescent="0.4">
      <c r="A649" s="4" t="s">
        <v>1723</v>
      </c>
      <c r="B649" s="5" t="s">
        <v>1724</v>
      </c>
      <c r="C649" s="5" t="s">
        <v>18</v>
      </c>
      <c r="D649" s="5" t="s">
        <v>19</v>
      </c>
      <c r="E649" s="9" t="s">
        <v>275</v>
      </c>
      <c r="F649" s="9">
        <v>1.34</v>
      </c>
      <c r="G649" s="5" t="s">
        <v>21</v>
      </c>
      <c r="H649" s="10">
        <v>2500</v>
      </c>
      <c r="I649" s="11">
        <v>5895406</v>
      </c>
      <c r="J649" s="11">
        <v>875</v>
      </c>
      <c r="K649" s="11">
        <v>21.297000000000001</v>
      </c>
      <c r="L649" s="11">
        <v>5154123625</v>
      </c>
      <c r="M649" s="11">
        <f>VLOOKUP(A649,'[1]2023년만'!$A$2:$Q$1181,12,0)</f>
        <v>5154123625</v>
      </c>
      <c r="N649" s="11"/>
      <c r="O649" s="11">
        <v>3.1</v>
      </c>
      <c r="P649" s="6">
        <v>119676741800</v>
      </c>
      <c r="Q649" s="7">
        <v>4.18</v>
      </c>
      <c r="R649" s="7">
        <v>0.27</v>
      </c>
      <c r="S649" s="7">
        <v>4859</v>
      </c>
    </row>
    <row r="650" spans="1:19" hidden="1" x14ac:dyDescent="0.4">
      <c r="A650" s="4" t="s">
        <v>1723</v>
      </c>
      <c r="B650" s="5" t="s">
        <v>1724</v>
      </c>
      <c r="C650" s="5" t="s">
        <v>30</v>
      </c>
      <c r="D650" s="5" t="s">
        <v>19</v>
      </c>
      <c r="E650" s="9" t="s">
        <v>275</v>
      </c>
      <c r="F650" s="9">
        <v>0.35</v>
      </c>
      <c r="G650" s="5" t="s">
        <v>21</v>
      </c>
      <c r="H650" s="10">
        <v>2500</v>
      </c>
      <c r="I650" s="11">
        <v>5895406</v>
      </c>
      <c r="J650" s="11">
        <v>875</v>
      </c>
      <c r="K650" s="11">
        <v>17.997</v>
      </c>
      <c r="L650" s="11">
        <v>5154123625</v>
      </c>
      <c r="M650" s="11">
        <f>VLOOKUP(A650,'[1]2023년만'!$A$2:$Q$1181,12,0)</f>
        <v>5154123625</v>
      </c>
      <c r="N650" s="11" t="b">
        <f>L650&gt;=M650</f>
        <v>1</v>
      </c>
      <c r="O650" s="11">
        <v>4.8</v>
      </c>
      <c r="P650" s="6">
        <v>119676741800</v>
      </c>
      <c r="Q650" s="7">
        <v>4.18</v>
      </c>
      <c r="R650" s="7">
        <v>0.27</v>
      </c>
      <c r="S650" s="7">
        <v>4859</v>
      </c>
    </row>
    <row r="651" spans="1:19" hidden="1" x14ac:dyDescent="0.4">
      <c r="A651" s="4" t="s">
        <v>1723</v>
      </c>
      <c r="B651" s="5" t="s">
        <v>1724</v>
      </c>
      <c r="C651" s="5" t="s">
        <v>24</v>
      </c>
      <c r="D651" s="5" t="s">
        <v>19</v>
      </c>
      <c r="E651" s="9" t="s">
        <v>275</v>
      </c>
      <c r="F651" s="9">
        <v>0.38</v>
      </c>
      <c r="G651" s="5" t="s">
        <v>21</v>
      </c>
      <c r="H651" s="10">
        <v>2500</v>
      </c>
      <c r="I651" s="11">
        <v>5895406</v>
      </c>
      <c r="J651" s="11">
        <v>875</v>
      </c>
      <c r="K651" s="11">
        <v>16.835000000000001</v>
      </c>
      <c r="L651" s="11">
        <v>5154123625</v>
      </c>
      <c r="M651" s="11">
        <f>VLOOKUP(A651,'[1]2023년만'!$A$2:$Q$1181,12,0)</f>
        <v>5154123625</v>
      </c>
      <c r="N651" s="11"/>
      <c r="O651" s="11">
        <v>4.3</v>
      </c>
      <c r="P651" s="6">
        <v>119676741800</v>
      </c>
      <c r="Q651" s="7">
        <v>4.18</v>
      </c>
      <c r="R651" s="7">
        <v>0.27</v>
      </c>
      <c r="S651" s="7">
        <v>4859</v>
      </c>
    </row>
    <row r="652" spans="1:19" hidden="1" x14ac:dyDescent="0.4">
      <c r="A652" s="7" t="s">
        <v>1723</v>
      </c>
      <c r="B652" s="12" t="s">
        <v>1724</v>
      </c>
      <c r="C652" s="12" t="s">
        <v>2933</v>
      </c>
      <c r="D652" s="12" t="s">
        <v>19</v>
      </c>
      <c r="E652" s="12" t="s">
        <v>275</v>
      </c>
      <c r="F652" s="12">
        <v>4.22</v>
      </c>
      <c r="G652" s="12" t="s">
        <v>21</v>
      </c>
      <c r="H652" s="12">
        <v>2500</v>
      </c>
      <c r="I652" s="6">
        <v>5895406</v>
      </c>
      <c r="J652" s="6">
        <v>875</v>
      </c>
      <c r="K652" s="6">
        <v>23.268000000000001</v>
      </c>
      <c r="L652" s="6">
        <v>5154123625</v>
      </c>
      <c r="M652" s="11">
        <f>VLOOKUP(A652,'[1]2023년만'!$A$2:$Q$1181,12,0)</f>
        <v>5154123625</v>
      </c>
      <c r="N652" s="11"/>
      <c r="O652" s="6">
        <v>3.7</v>
      </c>
      <c r="P652" s="6">
        <v>119676741800</v>
      </c>
      <c r="Q652" s="7">
        <v>4.18</v>
      </c>
      <c r="R652" s="7">
        <v>0.27</v>
      </c>
      <c r="S652" s="7">
        <v>4859</v>
      </c>
    </row>
    <row r="653" spans="1:19" hidden="1" x14ac:dyDescent="0.4">
      <c r="A653" s="4" t="s">
        <v>1935</v>
      </c>
      <c r="B653" s="5" t="s">
        <v>1936</v>
      </c>
      <c r="C653" s="5" t="s">
        <v>18</v>
      </c>
      <c r="D653" s="5" t="s">
        <v>19</v>
      </c>
      <c r="E653" s="9" t="s">
        <v>66</v>
      </c>
      <c r="F653" s="9">
        <v>4.37</v>
      </c>
      <c r="G653" s="5" t="s">
        <v>21</v>
      </c>
      <c r="H653" s="10">
        <v>5000</v>
      </c>
      <c r="I653" s="11">
        <v>2365023</v>
      </c>
      <c r="J653" s="11">
        <v>750</v>
      </c>
      <c r="K653" s="11">
        <v>17.475999999999999</v>
      </c>
      <c r="L653" s="11">
        <v>1635264000</v>
      </c>
      <c r="M653" s="11">
        <f>VLOOKUP(A653,'[1]2023년만'!$A$2:$Q$1181,12,0)</f>
        <v>1635264000</v>
      </c>
      <c r="N653" s="11"/>
      <c r="O653" s="11">
        <v>0.7</v>
      </c>
      <c r="P653" s="6">
        <v>141428375400</v>
      </c>
      <c r="Q653" s="7">
        <v>6.02</v>
      </c>
      <c r="R653" s="7">
        <v>0.27</v>
      </c>
      <c r="S653" s="7">
        <v>9940</v>
      </c>
    </row>
    <row r="654" spans="1:19" hidden="1" x14ac:dyDescent="0.4">
      <c r="A654" s="4" t="s">
        <v>1935</v>
      </c>
      <c r="B654" s="5" t="s">
        <v>1936</v>
      </c>
      <c r="C654" s="5" t="s">
        <v>24</v>
      </c>
      <c r="D654" s="5" t="s">
        <v>19</v>
      </c>
      <c r="E654" s="9" t="s">
        <v>66</v>
      </c>
      <c r="F654" s="9">
        <v>3.86</v>
      </c>
      <c r="G654" s="5" t="s">
        <v>21</v>
      </c>
      <c r="H654" s="10">
        <v>5000</v>
      </c>
      <c r="I654" s="11">
        <v>2365023</v>
      </c>
      <c r="J654" s="11">
        <v>750</v>
      </c>
      <c r="K654" s="11">
        <v>8.0990000000000002</v>
      </c>
      <c r="L654" s="11">
        <v>1635264000</v>
      </c>
      <c r="M654" s="11">
        <f>VLOOKUP(A654,'[1]2023년만'!$A$2:$Q$1181,12,0)</f>
        <v>1635264000</v>
      </c>
      <c r="N654" s="11"/>
      <c r="O654" s="11">
        <v>1.1000000000000001</v>
      </c>
      <c r="P654" s="6">
        <v>141428375400</v>
      </c>
      <c r="Q654" s="7">
        <v>6.02</v>
      </c>
      <c r="R654" s="7">
        <v>0.27</v>
      </c>
      <c r="S654" s="7">
        <v>9940</v>
      </c>
    </row>
    <row r="655" spans="1:19" hidden="1" x14ac:dyDescent="0.4">
      <c r="A655" s="4" t="s">
        <v>1935</v>
      </c>
      <c r="B655" s="5" t="s">
        <v>1936</v>
      </c>
      <c r="C655" s="5" t="s">
        <v>30</v>
      </c>
      <c r="D655" s="5" t="s">
        <v>19</v>
      </c>
      <c r="E655" s="9" t="s">
        <v>66</v>
      </c>
      <c r="F655" s="9">
        <v>3.55</v>
      </c>
      <c r="G655" s="5" t="s">
        <v>21</v>
      </c>
      <c r="H655" s="10">
        <v>5000</v>
      </c>
      <c r="I655" s="11">
        <v>2365023</v>
      </c>
      <c r="J655" s="11">
        <v>750</v>
      </c>
      <c r="K655" s="11">
        <v>7.4340000000000002</v>
      </c>
      <c r="L655" s="11">
        <v>1635264000</v>
      </c>
      <c r="M655" s="11">
        <f>VLOOKUP(A655,'[1]2023년만'!$A$2:$Q$1181,12,0)</f>
        <v>1635264000</v>
      </c>
      <c r="N655" s="11" t="b">
        <f>L655&gt;=M655</f>
        <v>1</v>
      </c>
      <c r="O655" s="11">
        <v>1.2</v>
      </c>
      <c r="P655" s="6">
        <v>141428375400</v>
      </c>
      <c r="Q655" s="7">
        <v>6.02</v>
      </c>
      <c r="R655" s="7">
        <v>0.27</v>
      </c>
      <c r="S655" s="7">
        <v>9940</v>
      </c>
    </row>
    <row r="656" spans="1:19" hidden="1" x14ac:dyDescent="0.4">
      <c r="A656" s="7" t="s">
        <v>1935</v>
      </c>
      <c r="B656" s="12" t="s">
        <v>1936</v>
      </c>
      <c r="C656" s="12" t="s">
        <v>2933</v>
      </c>
      <c r="D656" s="12" t="s">
        <v>19</v>
      </c>
      <c r="E656" s="12" t="s">
        <v>66</v>
      </c>
      <c r="F656" s="12">
        <v>2.61</v>
      </c>
      <c r="G656" s="12" t="s">
        <v>21</v>
      </c>
      <c r="H656" s="12">
        <v>5000</v>
      </c>
      <c r="I656" s="6">
        <v>2365023</v>
      </c>
      <c r="J656" s="6">
        <v>750</v>
      </c>
      <c r="K656" s="6">
        <v>11.772</v>
      </c>
      <c r="L656" s="6">
        <v>1635264000</v>
      </c>
      <c r="M656" s="11">
        <f>VLOOKUP(A656,'[1]2023년만'!$A$2:$Q$1181,12,0)</f>
        <v>1635264000</v>
      </c>
      <c r="N656" s="11"/>
      <c r="O656" s="6">
        <v>2.1</v>
      </c>
      <c r="P656" s="6">
        <v>141428375400</v>
      </c>
      <c r="Q656" s="7">
        <v>6.02</v>
      </c>
      <c r="R656" s="7">
        <v>0.27</v>
      </c>
      <c r="S656" s="7">
        <v>9940</v>
      </c>
    </row>
    <row r="657" spans="1:19" hidden="1" x14ac:dyDescent="0.4">
      <c r="A657" s="4" t="s">
        <v>261</v>
      </c>
      <c r="B657" s="5" t="s">
        <v>262</v>
      </c>
      <c r="C657" s="5" t="s">
        <v>24</v>
      </c>
      <c r="D657" s="5" t="s">
        <v>19</v>
      </c>
      <c r="E657" s="9" t="s">
        <v>25</v>
      </c>
      <c r="F657" s="9">
        <v>0.41</v>
      </c>
      <c r="G657" s="5" t="s">
        <v>21</v>
      </c>
      <c r="H657" s="9">
        <v>500</v>
      </c>
      <c r="I657" s="11">
        <v>30768766</v>
      </c>
      <c r="J657" s="11">
        <v>400</v>
      </c>
      <c r="K657" s="11">
        <v>-52.356999999999999</v>
      </c>
      <c r="L657" s="11">
        <v>10853508000</v>
      </c>
      <c r="M657" s="11">
        <f>VLOOKUP(A657,'[1]2023년만'!$A$2:$Q$1181,12,0)</f>
        <v>10853508000</v>
      </c>
      <c r="N657" s="11"/>
      <c r="O657" s="11">
        <v>5.9</v>
      </c>
      <c r="P657" s="6">
        <v>186766409620</v>
      </c>
      <c r="Q657" s="7">
        <v>29.9</v>
      </c>
      <c r="R657" s="7">
        <v>0.74</v>
      </c>
      <c r="S657" s="7">
        <v>203</v>
      </c>
    </row>
    <row r="658" spans="1:19" hidden="1" x14ac:dyDescent="0.4">
      <c r="A658" s="7" t="s">
        <v>261</v>
      </c>
      <c r="B658" s="12" t="s">
        <v>262</v>
      </c>
      <c r="C658" s="12" t="s">
        <v>2933</v>
      </c>
      <c r="D658" s="12" t="s">
        <v>19</v>
      </c>
      <c r="E658" s="12" t="s">
        <v>25</v>
      </c>
      <c r="F658" s="12">
        <v>0.3</v>
      </c>
      <c r="G658" s="12" t="s">
        <v>21</v>
      </c>
      <c r="H658" s="12">
        <v>500</v>
      </c>
      <c r="I658" s="6">
        <v>30768766</v>
      </c>
      <c r="J658" s="6">
        <v>500</v>
      </c>
      <c r="K658" s="6">
        <v>108.045</v>
      </c>
      <c r="L658" s="6">
        <v>13642885000</v>
      </c>
      <c r="M658" s="11">
        <f>VLOOKUP(A658,'[1]2023년만'!$A$2:$Q$1181,12,0)</f>
        <v>10853508000</v>
      </c>
      <c r="N658" s="11"/>
      <c r="O658" s="6">
        <v>4.2</v>
      </c>
      <c r="P658" s="6">
        <v>186766409620</v>
      </c>
      <c r="Q658" s="7">
        <v>29.9</v>
      </c>
      <c r="R658" s="7">
        <v>0.74</v>
      </c>
      <c r="S658" s="7">
        <v>203</v>
      </c>
    </row>
    <row r="659" spans="1:19" hidden="1" x14ac:dyDescent="0.4">
      <c r="A659" s="4" t="s">
        <v>261</v>
      </c>
      <c r="B659" s="5" t="s">
        <v>262</v>
      </c>
      <c r="C659" s="5" t="s">
        <v>30</v>
      </c>
      <c r="D659" s="5" t="s">
        <v>19</v>
      </c>
      <c r="E659" s="9" t="s">
        <v>25</v>
      </c>
      <c r="F659" s="9">
        <v>0.43</v>
      </c>
      <c r="G659" s="5" t="s">
        <v>21</v>
      </c>
      <c r="H659" s="9">
        <v>500</v>
      </c>
      <c r="I659" s="11">
        <v>30768766</v>
      </c>
      <c r="J659" s="11">
        <v>300</v>
      </c>
      <c r="K659" s="11">
        <v>148.358</v>
      </c>
      <c r="L659" s="11">
        <v>8082531000</v>
      </c>
      <c r="M659" s="11">
        <f>VLOOKUP(A659,'[1]2023년만'!$A$2:$Q$1181,12,0)</f>
        <v>10853508000</v>
      </c>
      <c r="N659" s="11" t="b">
        <f>L659&gt;=M659</f>
        <v>0</v>
      </c>
      <c r="O659" s="11">
        <v>4.8</v>
      </c>
      <c r="P659" s="6">
        <v>186766409620</v>
      </c>
      <c r="Q659" s="7">
        <v>29.9</v>
      </c>
      <c r="R659" s="7">
        <v>0.74</v>
      </c>
      <c r="S659" s="7">
        <v>203</v>
      </c>
    </row>
    <row r="660" spans="1:19" hidden="1" x14ac:dyDescent="0.4">
      <c r="A660" s="4" t="s">
        <v>531</v>
      </c>
      <c r="B660" s="5" t="s">
        <v>532</v>
      </c>
      <c r="C660" s="5" t="s">
        <v>18</v>
      </c>
      <c r="D660" s="5" t="s">
        <v>19</v>
      </c>
      <c r="E660" s="9" t="s">
        <v>69</v>
      </c>
      <c r="F660" s="9">
        <v>2.79</v>
      </c>
      <c r="G660" s="5" t="s">
        <v>21</v>
      </c>
      <c r="H660" s="9">
        <v>500</v>
      </c>
      <c r="I660" s="11">
        <v>27415270</v>
      </c>
      <c r="J660" s="11">
        <v>125</v>
      </c>
      <c r="K660" s="11">
        <v>70.542000000000002</v>
      </c>
      <c r="L660" s="11">
        <v>3114408750</v>
      </c>
      <c r="M660" s="11">
        <f>VLOOKUP(A660,'[1]2023년만'!$A$2:$Q$1181,12,0)</f>
        <v>3114408750</v>
      </c>
      <c r="N660" s="11"/>
      <c r="O660" s="11">
        <v>1.1200000000000001</v>
      </c>
      <c r="P660" s="6">
        <v>198760707500</v>
      </c>
      <c r="Q660" s="7">
        <v>7.66</v>
      </c>
      <c r="R660" s="7">
        <v>0.24</v>
      </c>
      <c r="S660" s="7">
        <v>947</v>
      </c>
    </row>
    <row r="661" spans="1:19" hidden="1" x14ac:dyDescent="0.4">
      <c r="A661" s="4" t="s">
        <v>531</v>
      </c>
      <c r="B661" s="5" t="s">
        <v>532</v>
      </c>
      <c r="C661" s="5" t="s">
        <v>30</v>
      </c>
      <c r="D661" s="5" t="s">
        <v>19</v>
      </c>
      <c r="E661" s="9" t="s">
        <v>69</v>
      </c>
      <c r="F661" s="9">
        <v>2.73</v>
      </c>
      <c r="G661" s="5" t="s">
        <v>21</v>
      </c>
      <c r="H661" s="9">
        <v>500</v>
      </c>
      <c r="I661" s="11">
        <v>27415270</v>
      </c>
      <c r="J661" s="11">
        <v>150</v>
      </c>
      <c r="K661" s="11">
        <v>15.84</v>
      </c>
      <c r="L661" s="11">
        <v>3737290500</v>
      </c>
      <c r="M661" s="11">
        <f>VLOOKUP(A661,'[1]2023년만'!$A$2:$Q$1181,12,0)</f>
        <v>3114408750</v>
      </c>
      <c r="N661" s="11" t="b">
        <f>L661&gt;=M661</f>
        <v>1</v>
      </c>
      <c r="O661" s="11">
        <v>2.39</v>
      </c>
      <c r="P661" s="6">
        <v>198760707500</v>
      </c>
      <c r="Q661" s="7">
        <v>7.66</v>
      </c>
      <c r="R661" s="7">
        <v>0.24</v>
      </c>
      <c r="S661" s="7">
        <v>947</v>
      </c>
    </row>
    <row r="662" spans="1:19" hidden="1" x14ac:dyDescent="0.4">
      <c r="A662" s="4" t="s">
        <v>531</v>
      </c>
      <c r="B662" s="5" t="s">
        <v>532</v>
      </c>
      <c r="C662" s="5" t="s">
        <v>24</v>
      </c>
      <c r="D662" s="5" t="s">
        <v>19</v>
      </c>
      <c r="E662" s="9" t="s">
        <v>69</v>
      </c>
      <c r="F662" s="9">
        <v>2.13</v>
      </c>
      <c r="G662" s="5" t="s">
        <v>21</v>
      </c>
      <c r="H662" s="9">
        <v>500</v>
      </c>
      <c r="I662" s="11">
        <v>27415270</v>
      </c>
      <c r="J662" s="11">
        <v>125</v>
      </c>
      <c r="K662" s="11">
        <v>-23.152000000000001</v>
      </c>
      <c r="L662" s="11">
        <v>3114408750</v>
      </c>
      <c r="M662" s="11">
        <f>VLOOKUP(A662,'[1]2023년만'!$A$2:$Q$1181,12,0)</f>
        <v>3114408750</v>
      </c>
      <c r="N662" s="11"/>
      <c r="O662" s="11">
        <v>1.42</v>
      </c>
      <c r="P662" s="6">
        <v>198760707500</v>
      </c>
      <c r="Q662" s="7">
        <v>7.66</v>
      </c>
      <c r="R662" s="7">
        <v>0.24</v>
      </c>
      <c r="S662" s="7">
        <v>947</v>
      </c>
    </row>
    <row r="663" spans="1:19" hidden="1" x14ac:dyDescent="0.4">
      <c r="A663" s="7" t="s">
        <v>531</v>
      </c>
      <c r="B663" s="12" t="s">
        <v>532</v>
      </c>
      <c r="C663" s="12" t="s">
        <v>2933</v>
      </c>
      <c r="D663" s="12" t="s">
        <v>19</v>
      </c>
      <c r="E663" s="12" t="s">
        <v>69</v>
      </c>
      <c r="F663" s="12">
        <v>1.59</v>
      </c>
      <c r="G663" s="12" t="s">
        <v>21</v>
      </c>
      <c r="H663" s="12">
        <v>500</v>
      </c>
      <c r="I663" s="6">
        <v>27415270</v>
      </c>
      <c r="J663" s="6">
        <v>125</v>
      </c>
      <c r="K663" s="6">
        <v>14.051</v>
      </c>
      <c r="L663" s="6">
        <v>3130605000</v>
      </c>
      <c r="M663" s="11">
        <f>VLOOKUP(A663,'[1]2023년만'!$A$2:$Q$1181,12,0)</f>
        <v>3114408750</v>
      </c>
      <c r="N663" s="11"/>
      <c r="O663" s="6">
        <v>0.91</v>
      </c>
      <c r="P663" s="6">
        <v>198760707500</v>
      </c>
      <c r="Q663" s="7">
        <v>7.66</v>
      </c>
      <c r="R663" s="7">
        <v>0.24</v>
      </c>
      <c r="S663" s="7">
        <v>947</v>
      </c>
    </row>
    <row r="664" spans="1:19" hidden="1" x14ac:dyDescent="0.4">
      <c r="A664" s="4" t="s">
        <v>207</v>
      </c>
      <c r="B664" s="5" t="s">
        <v>208</v>
      </c>
      <c r="C664" s="5" t="s">
        <v>18</v>
      </c>
      <c r="D664" s="5" t="s">
        <v>19</v>
      </c>
      <c r="E664" s="9" t="s">
        <v>25</v>
      </c>
      <c r="F664" s="9">
        <v>0.28999999999999998</v>
      </c>
      <c r="G664" s="5" t="s">
        <v>21</v>
      </c>
      <c r="H664" s="9">
        <v>500</v>
      </c>
      <c r="I664" s="11">
        <v>23906860</v>
      </c>
      <c r="J664" s="11">
        <v>50</v>
      </c>
      <c r="K664" s="11">
        <v>195.637</v>
      </c>
      <c r="L664" s="11">
        <v>1195343000</v>
      </c>
      <c r="M664" s="11">
        <f>VLOOKUP(A664,'[1]2023년만'!$A$2:$Q$1181,12,0)</f>
        <v>1195343000</v>
      </c>
      <c r="N664" s="11"/>
      <c r="O664" s="11">
        <v>0.6</v>
      </c>
      <c r="P664" s="6">
        <v>122881260400</v>
      </c>
      <c r="Q664" s="7">
        <v>26.49</v>
      </c>
      <c r="R664" s="7">
        <v>0.84</v>
      </c>
      <c r="S664" s="7">
        <v>194</v>
      </c>
    </row>
    <row r="665" spans="1:19" hidden="1" x14ac:dyDescent="0.4">
      <c r="A665" s="4" t="s">
        <v>207</v>
      </c>
      <c r="B665" s="5" t="s">
        <v>208</v>
      </c>
      <c r="C665" s="5" t="s">
        <v>24</v>
      </c>
      <c r="D665" s="5" t="s">
        <v>19</v>
      </c>
      <c r="E665" s="9" t="s">
        <v>25</v>
      </c>
      <c r="F665" s="9">
        <v>0.23</v>
      </c>
      <c r="G665" s="5" t="s">
        <v>21</v>
      </c>
      <c r="H665" s="9">
        <v>500</v>
      </c>
      <c r="I665" s="11">
        <v>23906860</v>
      </c>
      <c r="J665" s="11">
        <v>50</v>
      </c>
      <c r="K665" s="11">
        <v>40.192999999999998</v>
      </c>
      <c r="L665" s="11">
        <v>1195343000</v>
      </c>
      <c r="M665" s="11">
        <f>VLOOKUP(A665,'[1]2023년만'!$A$2:$Q$1181,12,0)</f>
        <v>1195343000</v>
      </c>
      <c r="N665" s="11"/>
      <c r="O665" s="11">
        <v>0.6</v>
      </c>
      <c r="P665" s="6">
        <v>122881260400</v>
      </c>
      <c r="Q665" s="7">
        <v>26.49</v>
      </c>
      <c r="R665" s="7">
        <v>0.84</v>
      </c>
      <c r="S665" s="7">
        <v>194</v>
      </c>
    </row>
    <row r="666" spans="1:19" hidden="1" x14ac:dyDescent="0.4">
      <c r="A666" s="4" t="s">
        <v>207</v>
      </c>
      <c r="B666" s="5" t="s">
        <v>208</v>
      </c>
      <c r="C666" s="5" t="s">
        <v>30</v>
      </c>
      <c r="D666" s="5" t="s">
        <v>19</v>
      </c>
      <c r="E666" s="9" t="s">
        <v>25</v>
      </c>
      <c r="F666" s="9">
        <v>0.21</v>
      </c>
      <c r="G666" s="5" t="s">
        <v>21</v>
      </c>
      <c r="H666" s="9">
        <v>500</v>
      </c>
      <c r="I666" s="11">
        <v>23906860</v>
      </c>
      <c r="J666" s="11">
        <v>50</v>
      </c>
      <c r="K666" s="11">
        <v>25.766999999999999</v>
      </c>
      <c r="L666" s="11">
        <v>1195343000</v>
      </c>
      <c r="M666" s="11">
        <f>VLOOKUP(A666,'[1]2023년만'!$A$2:$Q$1181,12,0)</f>
        <v>1195343000</v>
      </c>
      <c r="N666" s="11" t="b">
        <f>L666&gt;=M666</f>
        <v>1</v>
      </c>
      <c r="O666" s="11">
        <v>0.7</v>
      </c>
      <c r="P666" s="6">
        <v>122881260400</v>
      </c>
      <c r="Q666" s="7">
        <v>26.49</v>
      </c>
      <c r="R666" s="7">
        <v>0.84</v>
      </c>
      <c r="S666" s="7">
        <v>194</v>
      </c>
    </row>
    <row r="667" spans="1:19" hidden="1" x14ac:dyDescent="0.4">
      <c r="A667" s="7" t="s">
        <v>207</v>
      </c>
      <c r="B667" s="12" t="s">
        <v>208</v>
      </c>
      <c r="C667" s="12" t="s">
        <v>2933</v>
      </c>
      <c r="D667" s="12" t="s">
        <v>19</v>
      </c>
      <c r="E667" s="12" t="s">
        <v>25</v>
      </c>
      <c r="F667" s="12">
        <v>0.12</v>
      </c>
      <c r="G667" s="12" t="s">
        <v>21</v>
      </c>
      <c r="H667" s="12">
        <v>500</v>
      </c>
      <c r="I667" s="6">
        <v>23906860</v>
      </c>
      <c r="J667" s="6">
        <v>50</v>
      </c>
      <c r="K667" s="6">
        <v>-15.949</v>
      </c>
      <c r="L667" s="6">
        <v>1195343000</v>
      </c>
      <c r="M667" s="11">
        <f>VLOOKUP(A667,'[1]2023년만'!$A$2:$Q$1181,12,0)</f>
        <v>1195343000</v>
      </c>
      <c r="N667" s="11"/>
      <c r="O667" s="6">
        <v>0.5</v>
      </c>
      <c r="P667" s="6">
        <v>122881260400</v>
      </c>
      <c r="Q667" s="7">
        <v>26.49</v>
      </c>
      <c r="R667" s="7">
        <v>0.84</v>
      </c>
      <c r="S667" s="7">
        <v>194</v>
      </c>
    </row>
    <row r="668" spans="1:19" hidden="1" x14ac:dyDescent="0.4">
      <c r="A668" s="4" t="s">
        <v>2233</v>
      </c>
      <c r="B668" s="5" t="s">
        <v>2234</v>
      </c>
      <c r="C668" s="5" t="s">
        <v>30</v>
      </c>
      <c r="D668" s="5" t="s">
        <v>19</v>
      </c>
      <c r="E668" s="9" t="s">
        <v>49</v>
      </c>
      <c r="F668" s="9">
        <v>1.64</v>
      </c>
      <c r="G668" s="5" t="s">
        <v>21</v>
      </c>
      <c r="H668" s="9">
        <v>500</v>
      </c>
      <c r="I668" s="11">
        <v>41616365</v>
      </c>
      <c r="J668" s="11">
        <v>50</v>
      </c>
      <c r="K668" s="11">
        <v>12.679</v>
      </c>
      <c r="L668" s="11">
        <v>2060114150</v>
      </c>
      <c r="M668" s="11">
        <f>VLOOKUP(A668,'[1]2023년만'!$A$2:$Q$1181,12,0)</f>
        <v>2075838250</v>
      </c>
      <c r="N668" s="11" t="b">
        <f>L668&gt;=M668</f>
        <v>0</v>
      </c>
      <c r="O668" s="11">
        <v>1.7</v>
      </c>
      <c r="P668" s="6">
        <v>142327968300</v>
      </c>
      <c r="Q668" s="7">
        <v>9.24</v>
      </c>
      <c r="R668" s="7">
        <v>0.59</v>
      </c>
      <c r="S668" s="7">
        <v>370</v>
      </c>
    </row>
    <row r="669" spans="1:19" hidden="1" x14ac:dyDescent="0.4">
      <c r="A669" s="4" t="s">
        <v>2233</v>
      </c>
      <c r="B669" s="5" t="s">
        <v>2234</v>
      </c>
      <c r="C669" s="5" t="s">
        <v>18</v>
      </c>
      <c r="D669" s="5" t="s">
        <v>19</v>
      </c>
      <c r="E669" s="9" t="s">
        <v>49</v>
      </c>
      <c r="F669" s="9">
        <v>2.41</v>
      </c>
      <c r="G669" s="5" t="s">
        <v>21</v>
      </c>
      <c r="H669" s="9">
        <v>500</v>
      </c>
      <c r="I669" s="11">
        <v>41616365</v>
      </c>
      <c r="J669" s="11">
        <v>50</v>
      </c>
      <c r="K669" s="11">
        <v>12.04</v>
      </c>
      <c r="L669" s="11">
        <v>2075838250</v>
      </c>
      <c r="M669" s="11">
        <f>VLOOKUP(A669,'[1]2023년만'!$A$2:$Q$1181,12,0)</f>
        <v>2075838250</v>
      </c>
      <c r="N669" s="11"/>
      <c r="O669" s="11">
        <v>1.1000000000000001</v>
      </c>
      <c r="P669" s="6">
        <v>142327968300</v>
      </c>
      <c r="Q669" s="7">
        <v>9.24</v>
      </c>
      <c r="R669" s="7">
        <v>0.59</v>
      </c>
      <c r="S669" s="7">
        <v>370</v>
      </c>
    </row>
    <row r="670" spans="1:19" hidden="1" x14ac:dyDescent="0.4">
      <c r="A670" s="4" t="s">
        <v>2233</v>
      </c>
      <c r="B670" s="5" t="s">
        <v>2234</v>
      </c>
      <c r="C670" s="5" t="s">
        <v>24</v>
      </c>
      <c r="D670" s="5" t="s">
        <v>19</v>
      </c>
      <c r="E670" s="9" t="s">
        <v>49</v>
      </c>
      <c r="F670" s="9">
        <v>2.11</v>
      </c>
      <c r="G670" s="5" t="s">
        <v>21</v>
      </c>
      <c r="H670" s="9">
        <v>500</v>
      </c>
      <c r="I670" s="11">
        <v>41616365</v>
      </c>
      <c r="J670" s="11">
        <v>50</v>
      </c>
      <c r="K670" s="11">
        <v>-21.306000000000001</v>
      </c>
      <c r="L670" s="11">
        <v>2075838250</v>
      </c>
      <c r="M670" s="11">
        <f>VLOOKUP(A670,'[1]2023년만'!$A$2:$Q$1181,12,0)</f>
        <v>2075838250</v>
      </c>
      <c r="N670" s="11"/>
      <c r="O670" s="11">
        <v>1.3</v>
      </c>
      <c r="P670" s="6">
        <v>142327968300</v>
      </c>
      <c r="Q670" s="7">
        <v>9.24</v>
      </c>
      <c r="R670" s="7">
        <v>0.59</v>
      </c>
      <c r="S670" s="7">
        <v>370</v>
      </c>
    </row>
    <row r="671" spans="1:19" hidden="1" x14ac:dyDescent="0.4">
      <c r="A671" s="7" t="s">
        <v>2233</v>
      </c>
      <c r="B671" s="12" t="s">
        <v>2234</v>
      </c>
      <c r="C671" s="12" t="s">
        <v>2933</v>
      </c>
      <c r="D671" s="12" t="s">
        <v>19</v>
      </c>
      <c r="E671" s="12" t="s">
        <v>49</v>
      </c>
      <c r="F671" s="12">
        <v>1.1000000000000001</v>
      </c>
      <c r="G671" s="12" t="s">
        <v>21</v>
      </c>
      <c r="H671" s="12">
        <v>500</v>
      </c>
      <c r="I671" s="6">
        <v>41576365</v>
      </c>
      <c r="J671" s="6">
        <v>50</v>
      </c>
      <c r="K671" s="6">
        <v>7.6219999999999999</v>
      </c>
      <c r="L671" s="6">
        <v>2073838250</v>
      </c>
      <c r="M671" s="11">
        <f>VLOOKUP(A671,'[1]2023년만'!$A$2:$Q$1181,12,0)</f>
        <v>2075838250</v>
      </c>
      <c r="N671" s="11"/>
      <c r="O671" s="6">
        <v>0.7</v>
      </c>
      <c r="P671" s="6">
        <v>142327968300</v>
      </c>
      <c r="Q671" s="7">
        <v>9.24</v>
      </c>
      <c r="R671" s="7">
        <v>0.59</v>
      </c>
      <c r="S671" s="7">
        <v>370</v>
      </c>
    </row>
    <row r="672" spans="1:19" hidden="1" x14ac:dyDescent="0.4">
      <c r="A672" s="4" t="s">
        <v>1925</v>
      </c>
      <c r="B672" s="5" t="s">
        <v>1926</v>
      </c>
      <c r="C672" s="5" t="s">
        <v>30</v>
      </c>
      <c r="D672" s="5" t="s">
        <v>19</v>
      </c>
      <c r="E672" s="9" t="s">
        <v>81</v>
      </c>
      <c r="F672" s="9">
        <v>1.59</v>
      </c>
      <c r="G672" s="5" t="s">
        <v>21</v>
      </c>
      <c r="H672" s="10">
        <v>5000</v>
      </c>
      <c r="I672" s="11">
        <v>1570797</v>
      </c>
      <c r="J672" s="11">
        <v>350</v>
      </c>
      <c r="K672" s="11">
        <v>17.808</v>
      </c>
      <c r="L672" s="11">
        <v>455887950</v>
      </c>
      <c r="M672" s="11">
        <f>VLOOKUP(A672,'[1]2023년만'!$A$2:$Q$1181,12,0)</f>
        <v>455485450</v>
      </c>
      <c r="N672" s="11" t="b">
        <f>L672&gt;=M672</f>
        <v>1</v>
      </c>
      <c r="O672" s="11">
        <v>1.7</v>
      </c>
      <c r="P672" s="6">
        <v>32279878350</v>
      </c>
      <c r="Q672" s="7">
        <v>10.45</v>
      </c>
      <c r="R672" s="7">
        <v>0.35</v>
      </c>
      <c r="S672" s="7">
        <v>1966</v>
      </c>
    </row>
    <row r="673" spans="1:19" hidden="1" x14ac:dyDescent="0.4">
      <c r="A673" s="4" t="s">
        <v>1925</v>
      </c>
      <c r="B673" s="5" t="s">
        <v>1926</v>
      </c>
      <c r="C673" s="5" t="s">
        <v>18</v>
      </c>
      <c r="D673" s="5" t="s">
        <v>19</v>
      </c>
      <c r="E673" s="9" t="s">
        <v>81</v>
      </c>
      <c r="F673" s="9">
        <v>1.8</v>
      </c>
      <c r="G673" s="5" t="s">
        <v>21</v>
      </c>
      <c r="H673" s="10">
        <v>5000</v>
      </c>
      <c r="I673" s="11">
        <v>1570797</v>
      </c>
      <c r="J673" s="11">
        <v>350</v>
      </c>
      <c r="K673" s="11">
        <v>16.826000000000001</v>
      </c>
      <c r="L673" s="11">
        <v>455485450</v>
      </c>
      <c r="M673" s="11">
        <f>VLOOKUP(A673,'[1]2023년만'!$A$2:$Q$1181,12,0)</f>
        <v>455485450</v>
      </c>
      <c r="N673" s="11"/>
      <c r="O673" s="11" t="s">
        <v>21</v>
      </c>
      <c r="P673" s="6">
        <v>32279878350</v>
      </c>
      <c r="Q673" s="7">
        <v>10.45</v>
      </c>
      <c r="R673" s="7">
        <v>0.35</v>
      </c>
      <c r="S673" s="7">
        <v>1966</v>
      </c>
    </row>
    <row r="674" spans="1:19" hidden="1" x14ac:dyDescent="0.4">
      <c r="A674" s="4" t="s">
        <v>1925</v>
      </c>
      <c r="B674" s="5" t="s">
        <v>1926</v>
      </c>
      <c r="C674" s="5" t="s">
        <v>24</v>
      </c>
      <c r="D674" s="5" t="s">
        <v>19</v>
      </c>
      <c r="E674" s="9" t="s">
        <v>81</v>
      </c>
      <c r="F674" s="9">
        <v>1.25</v>
      </c>
      <c r="G674" s="5" t="s">
        <v>21</v>
      </c>
      <c r="H674" s="10">
        <v>5000</v>
      </c>
      <c r="I674" s="11">
        <v>1570797</v>
      </c>
      <c r="J674" s="11">
        <v>350</v>
      </c>
      <c r="K674" s="11">
        <v>7.8739999999999997</v>
      </c>
      <c r="L674" s="11">
        <v>455485450</v>
      </c>
      <c r="M674" s="11">
        <f>VLOOKUP(A674,'[1]2023년만'!$A$2:$Q$1181,12,0)</f>
        <v>455485450</v>
      </c>
      <c r="N674" s="11"/>
      <c r="O674" s="11">
        <v>1.6</v>
      </c>
      <c r="P674" s="6">
        <v>32279878350</v>
      </c>
      <c r="Q674" s="7">
        <v>10.45</v>
      </c>
      <c r="R674" s="7">
        <v>0.35</v>
      </c>
      <c r="S674" s="7">
        <v>1966</v>
      </c>
    </row>
    <row r="675" spans="1:19" hidden="1" x14ac:dyDescent="0.4">
      <c r="A675" s="7" t="s">
        <v>1925</v>
      </c>
      <c r="B675" s="12" t="s">
        <v>1926</v>
      </c>
      <c r="C675" s="12" t="s">
        <v>2933</v>
      </c>
      <c r="D675" s="12" t="s">
        <v>19</v>
      </c>
      <c r="E675" s="12" t="s">
        <v>81</v>
      </c>
      <c r="F675" s="12">
        <v>2.7</v>
      </c>
      <c r="G675" s="12" t="s">
        <v>21</v>
      </c>
      <c r="H675" s="12">
        <v>5000</v>
      </c>
      <c r="I675" s="6">
        <v>1570797</v>
      </c>
      <c r="J675" s="6">
        <v>250</v>
      </c>
      <c r="K675" s="6">
        <v>8.7929999999999993</v>
      </c>
      <c r="L675" s="6">
        <v>325346750</v>
      </c>
      <c r="M675" s="11">
        <f>VLOOKUP(A675,'[1]2023년만'!$A$2:$Q$1181,12,0)</f>
        <v>455485450</v>
      </c>
      <c r="N675" s="11"/>
      <c r="O675" s="6">
        <v>0.7</v>
      </c>
      <c r="P675" s="6">
        <v>32279878350</v>
      </c>
      <c r="Q675" s="7">
        <v>10.45</v>
      </c>
      <c r="R675" s="7">
        <v>0.35</v>
      </c>
      <c r="S675" s="7">
        <v>1966</v>
      </c>
    </row>
    <row r="676" spans="1:19" hidden="1" x14ac:dyDescent="0.4">
      <c r="A676" s="4" t="s">
        <v>1745</v>
      </c>
      <c r="B676" s="5" t="s">
        <v>1746</v>
      </c>
      <c r="C676" s="5" t="s">
        <v>30</v>
      </c>
      <c r="D676" s="5" t="s">
        <v>19</v>
      </c>
      <c r="E676" s="9" t="s">
        <v>37</v>
      </c>
      <c r="F676" s="9">
        <v>1.48</v>
      </c>
      <c r="G676" s="5" t="s">
        <v>21</v>
      </c>
      <c r="H676" s="9">
        <v>500</v>
      </c>
      <c r="I676" s="11">
        <v>35819005</v>
      </c>
      <c r="J676" s="11">
        <v>20</v>
      </c>
      <c r="K676" s="11">
        <v>20.797000000000001</v>
      </c>
      <c r="L676" s="11">
        <v>711677600</v>
      </c>
      <c r="M676" s="11">
        <f>VLOOKUP(A676,'[1]2023년만'!$A$2:$Q$1181,12,0)</f>
        <v>1779194000</v>
      </c>
      <c r="N676" s="11" t="b">
        <f>L676&gt;=M676</f>
        <v>0</v>
      </c>
      <c r="O676" s="11">
        <v>1</v>
      </c>
      <c r="P676" s="6">
        <v>59280453275</v>
      </c>
      <c r="Q676" s="7">
        <v>20.95</v>
      </c>
      <c r="R676" s="7">
        <v>0.45</v>
      </c>
      <c r="S676" s="7">
        <v>79</v>
      </c>
    </row>
    <row r="677" spans="1:19" hidden="1" x14ac:dyDescent="0.4">
      <c r="A677" s="4" t="s">
        <v>1745</v>
      </c>
      <c r="B677" s="5" t="s">
        <v>1746</v>
      </c>
      <c r="C677" s="5" t="s">
        <v>24</v>
      </c>
      <c r="D677" s="5" t="s">
        <v>19</v>
      </c>
      <c r="E677" s="9" t="s">
        <v>37</v>
      </c>
      <c r="F677" s="9">
        <v>0.89</v>
      </c>
      <c r="G677" s="5" t="s">
        <v>21</v>
      </c>
      <c r="H677" s="9">
        <v>500</v>
      </c>
      <c r="I677" s="11">
        <v>35819005</v>
      </c>
      <c r="J677" s="11">
        <v>50</v>
      </c>
      <c r="K677" s="11">
        <v>20.154</v>
      </c>
      <c r="L677" s="11">
        <v>1779194000</v>
      </c>
      <c r="M677" s="11">
        <f>VLOOKUP(A677,'[1]2023년만'!$A$2:$Q$1181,12,0)</f>
        <v>1779194000</v>
      </c>
      <c r="N677" s="11"/>
      <c r="O677" s="11">
        <v>2.1</v>
      </c>
      <c r="P677" s="6">
        <v>59280453275</v>
      </c>
      <c r="Q677" s="7">
        <v>20.95</v>
      </c>
      <c r="R677" s="7">
        <v>0.45</v>
      </c>
      <c r="S677" s="7">
        <v>79</v>
      </c>
    </row>
    <row r="678" spans="1:19" hidden="1" x14ac:dyDescent="0.4">
      <c r="A678" s="4" t="s">
        <v>2514</v>
      </c>
      <c r="B678" s="5" t="s">
        <v>2515</v>
      </c>
      <c r="C678" s="5" t="s">
        <v>18</v>
      </c>
      <c r="D678" s="5" t="s">
        <v>19</v>
      </c>
      <c r="E678" s="9" t="s">
        <v>416</v>
      </c>
      <c r="F678" s="9">
        <v>3.18</v>
      </c>
      <c r="G678" s="5" t="s">
        <v>21</v>
      </c>
      <c r="H678" s="10">
        <v>5000</v>
      </c>
      <c r="I678" s="11">
        <v>8930907</v>
      </c>
      <c r="J678" s="11">
        <v>500</v>
      </c>
      <c r="K678" s="11">
        <v>7.34</v>
      </c>
      <c r="L678" s="11">
        <v>4428898500</v>
      </c>
      <c r="M678" s="11">
        <f>VLOOKUP(A678,'[1]2023년만'!$A$2:$Q$1181,12,0)</f>
        <v>3543118800</v>
      </c>
      <c r="N678" s="11"/>
      <c r="O678" s="11">
        <v>2.72</v>
      </c>
      <c r="P678" s="6">
        <v>184423229550</v>
      </c>
      <c r="Q678" s="7">
        <v>3.86</v>
      </c>
      <c r="R678" s="7">
        <v>0.22</v>
      </c>
      <c r="S678" s="7">
        <v>5350</v>
      </c>
    </row>
    <row r="679" spans="1:19" hidden="1" x14ac:dyDescent="0.4">
      <c r="A679" s="4" t="s">
        <v>2514</v>
      </c>
      <c r="B679" s="5" t="s">
        <v>2515</v>
      </c>
      <c r="C679" s="5" t="s">
        <v>24</v>
      </c>
      <c r="D679" s="5" t="s">
        <v>19</v>
      </c>
      <c r="E679" s="9" t="s">
        <v>416</v>
      </c>
      <c r="F679" s="9">
        <v>2.89</v>
      </c>
      <c r="G679" s="5" t="s">
        <v>21</v>
      </c>
      <c r="H679" s="10">
        <v>5000</v>
      </c>
      <c r="I679" s="11">
        <v>8930907</v>
      </c>
      <c r="J679" s="11">
        <v>400</v>
      </c>
      <c r="K679" s="11">
        <v>6.8239999999999998</v>
      </c>
      <c r="L679" s="11">
        <v>3543118800</v>
      </c>
      <c r="M679" s="11">
        <f>VLOOKUP(A679,'[1]2023년만'!$A$2:$Q$1181,12,0)</f>
        <v>3543118800</v>
      </c>
      <c r="N679" s="11"/>
      <c r="O679" s="11">
        <v>2.76</v>
      </c>
      <c r="P679" s="6">
        <v>184423229550</v>
      </c>
      <c r="Q679" s="7">
        <v>3.86</v>
      </c>
      <c r="R679" s="7">
        <v>0.22</v>
      </c>
      <c r="S679" s="7">
        <v>5350</v>
      </c>
    </row>
    <row r="680" spans="1:19" hidden="1" x14ac:dyDescent="0.4">
      <c r="A680" s="4" t="s">
        <v>2514</v>
      </c>
      <c r="B680" s="5" t="s">
        <v>2515</v>
      </c>
      <c r="C680" s="5" t="s">
        <v>30</v>
      </c>
      <c r="D680" s="5" t="s">
        <v>19</v>
      </c>
      <c r="E680" s="9" t="s">
        <v>416</v>
      </c>
      <c r="F680" s="9">
        <v>2.23</v>
      </c>
      <c r="G680" s="5" t="s">
        <v>21</v>
      </c>
      <c r="H680" s="10">
        <v>5000</v>
      </c>
      <c r="I680" s="11">
        <v>8930907</v>
      </c>
      <c r="J680" s="11">
        <v>400</v>
      </c>
      <c r="K680" s="11">
        <v>6.4989999999999997</v>
      </c>
      <c r="L680" s="11">
        <v>3543118800</v>
      </c>
      <c r="M680" s="11">
        <f>VLOOKUP(A680,'[1]2023년만'!$A$2:$Q$1181,12,0)</f>
        <v>3543118800</v>
      </c>
      <c r="N680" s="11" t="b">
        <f>L680&gt;=M680</f>
        <v>1</v>
      </c>
      <c r="O680" s="11">
        <v>3.04</v>
      </c>
      <c r="P680" s="6">
        <v>184423229550</v>
      </c>
      <c r="Q680" s="7">
        <v>3.86</v>
      </c>
      <c r="R680" s="7">
        <v>0.22</v>
      </c>
      <c r="S680" s="7">
        <v>5350</v>
      </c>
    </row>
    <row r="681" spans="1:19" hidden="1" x14ac:dyDescent="0.4">
      <c r="A681" s="7" t="s">
        <v>2514</v>
      </c>
      <c r="B681" s="12" t="s">
        <v>2515</v>
      </c>
      <c r="C681" s="12" t="s">
        <v>2933</v>
      </c>
      <c r="D681" s="12" t="s">
        <v>19</v>
      </c>
      <c r="E681" s="12" t="s">
        <v>416</v>
      </c>
      <c r="F681" s="12">
        <v>1.63</v>
      </c>
      <c r="G681" s="12" t="s">
        <v>21</v>
      </c>
      <c r="H681" s="12">
        <v>5000</v>
      </c>
      <c r="I681" s="6">
        <v>8930907</v>
      </c>
      <c r="J681" s="6">
        <v>800</v>
      </c>
      <c r="K681" s="6">
        <v>4.53</v>
      </c>
      <c r="L681" s="6">
        <v>7086237600</v>
      </c>
      <c r="M681" s="11">
        <f>VLOOKUP(A681,'[1]2023년만'!$A$2:$Q$1181,12,0)</f>
        <v>3543118800</v>
      </c>
      <c r="N681" s="11"/>
      <c r="O681" s="6">
        <v>2.4</v>
      </c>
      <c r="P681" s="6">
        <v>184423229550</v>
      </c>
      <c r="Q681" s="7">
        <v>3.86</v>
      </c>
      <c r="R681" s="7">
        <v>0.22</v>
      </c>
      <c r="S681" s="7">
        <v>5350</v>
      </c>
    </row>
    <row r="682" spans="1:19" hidden="1" x14ac:dyDescent="0.4">
      <c r="A682" s="4" t="s">
        <v>2730</v>
      </c>
      <c r="B682" s="5" t="s">
        <v>2731</v>
      </c>
      <c r="C682" s="5" t="s">
        <v>18</v>
      </c>
      <c r="D682" s="5" t="s">
        <v>19</v>
      </c>
      <c r="E682" s="9" t="s">
        <v>20</v>
      </c>
      <c r="F682" s="9">
        <v>1.49</v>
      </c>
      <c r="G682" s="5" t="s">
        <v>21</v>
      </c>
      <c r="H682" s="9">
        <v>500</v>
      </c>
      <c r="I682" s="11">
        <v>32600000</v>
      </c>
      <c r="J682" s="11">
        <v>25</v>
      </c>
      <c r="K682" s="11">
        <v>-3.492</v>
      </c>
      <c r="L682" s="11">
        <v>857000000</v>
      </c>
      <c r="M682" s="11">
        <f>VLOOKUP(A682,'[1]2023년만'!$A$2:$Q$1181,12,0)</f>
        <v>713088990</v>
      </c>
      <c r="N682" s="11"/>
      <c r="O682" s="11">
        <v>0.8</v>
      </c>
      <c r="P682" s="6">
        <v>40807020671</v>
      </c>
      <c r="Q682" s="7" t="s">
        <v>21</v>
      </c>
      <c r="R682" s="7">
        <v>0.76</v>
      </c>
      <c r="S682" s="7" t="s">
        <v>21</v>
      </c>
    </row>
    <row r="683" spans="1:19" hidden="1" x14ac:dyDescent="0.4">
      <c r="A683" s="4" t="s">
        <v>2730</v>
      </c>
      <c r="B683" s="5" t="s">
        <v>2731</v>
      </c>
      <c r="C683" s="5" t="s">
        <v>24</v>
      </c>
      <c r="D683" s="5" t="s">
        <v>19</v>
      </c>
      <c r="E683" s="9" t="s">
        <v>20</v>
      </c>
      <c r="F683" s="9">
        <v>1.1299999999999999</v>
      </c>
      <c r="G683" s="5" t="s">
        <v>21</v>
      </c>
      <c r="H683" s="9">
        <v>500</v>
      </c>
      <c r="I683" s="11">
        <v>27222829</v>
      </c>
      <c r="J683" s="11">
        <v>25</v>
      </c>
      <c r="K683" s="11">
        <v>-56.371000000000002</v>
      </c>
      <c r="L683" s="11">
        <v>713088990</v>
      </c>
      <c r="M683" s="11">
        <f>VLOOKUP(A683,'[1]2023년만'!$A$2:$Q$1181,12,0)</f>
        <v>713088990</v>
      </c>
      <c r="N683" s="11"/>
      <c r="O683" s="11">
        <v>1.4</v>
      </c>
      <c r="P683" s="6">
        <v>40807020671</v>
      </c>
      <c r="Q683" s="7" t="s">
        <v>21</v>
      </c>
      <c r="R683" s="7">
        <v>0.76</v>
      </c>
      <c r="S683" s="7" t="s">
        <v>21</v>
      </c>
    </row>
    <row r="684" spans="1:19" hidden="1" x14ac:dyDescent="0.4">
      <c r="A684" s="4" t="s">
        <v>265</v>
      </c>
      <c r="B684" s="5" t="s">
        <v>266</v>
      </c>
      <c r="C684" s="5" t="s">
        <v>18</v>
      </c>
      <c r="D684" s="5" t="s">
        <v>19</v>
      </c>
      <c r="E684" s="9" t="s">
        <v>40</v>
      </c>
      <c r="F684" s="9">
        <v>1.43</v>
      </c>
      <c r="G684" s="5" t="s">
        <v>21</v>
      </c>
      <c r="H684" s="10">
        <v>1000</v>
      </c>
      <c r="I684" s="11">
        <v>24939425</v>
      </c>
      <c r="J684" s="11">
        <v>25</v>
      </c>
      <c r="K684" s="11">
        <v>147.55600000000001</v>
      </c>
      <c r="L684" s="11">
        <v>616785500</v>
      </c>
      <c r="M684" s="11">
        <f>VLOOKUP(A684,'[1]2023년만'!$A$2:$Q$1181,12,0)</f>
        <v>616785500</v>
      </c>
      <c r="N684" s="11"/>
      <c r="O684" s="11">
        <v>0.7</v>
      </c>
      <c r="P684" s="6">
        <v>70204481375</v>
      </c>
      <c r="Q684" s="7">
        <v>17.27</v>
      </c>
      <c r="R684" s="7">
        <v>0.64</v>
      </c>
      <c r="S684" s="7">
        <v>163</v>
      </c>
    </row>
    <row r="685" spans="1:19" hidden="1" x14ac:dyDescent="0.4">
      <c r="A685" s="4" t="s">
        <v>265</v>
      </c>
      <c r="B685" s="5" t="s">
        <v>266</v>
      </c>
      <c r="C685" s="5" t="s">
        <v>24</v>
      </c>
      <c r="D685" s="5" t="s">
        <v>19</v>
      </c>
      <c r="E685" s="9" t="s">
        <v>40</v>
      </c>
      <c r="F685" s="9">
        <v>1.7</v>
      </c>
      <c r="G685" s="5" t="s">
        <v>21</v>
      </c>
      <c r="H685" s="10">
        <v>1000</v>
      </c>
      <c r="I685" s="11">
        <v>24939425</v>
      </c>
      <c r="J685" s="11">
        <v>25</v>
      </c>
      <c r="K685" s="11">
        <v>19.667999999999999</v>
      </c>
      <c r="L685" s="11">
        <v>616785500</v>
      </c>
      <c r="M685" s="11">
        <f>VLOOKUP(A685,'[1]2023년만'!$A$2:$Q$1181,12,0)</f>
        <v>616785500</v>
      </c>
      <c r="N685" s="11"/>
      <c r="O685" s="11">
        <v>0.8</v>
      </c>
      <c r="P685" s="6">
        <v>70204481375</v>
      </c>
      <c r="Q685" s="7">
        <v>17.27</v>
      </c>
      <c r="R685" s="7">
        <v>0.64</v>
      </c>
      <c r="S685" s="7">
        <v>163</v>
      </c>
    </row>
    <row r="686" spans="1:19" hidden="1" x14ac:dyDescent="0.4">
      <c r="A686" s="4" t="s">
        <v>265</v>
      </c>
      <c r="B686" s="5" t="s">
        <v>266</v>
      </c>
      <c r="C686" s="5" t="s">
        <v>30</v>
      </c>
      <c r="D686" s="5" t="s">
        <v>19</v>
      </c>
      <c r="E686" s="9" t="s">
        <v>40</v>
      </c>
      <c r="F686" s="9">
        <v>2.63</v>
      </c>
      <c r="G686" s="5" t="s">
        <v>21</v>
      </c>
      <c r="H686" s="10">
        <v>1000</v>
      </c>
      <c r="I686" s="11">
        <v>24939425</v>
      </c>
      <c r="J686" s="11">
        <v>30</v>
      </c>
      <c r="K686" s="11">
        <v>19.012</v>
      </c>
      <c r="L686" s="11">
        <v>740142600</v>
      </c>
      <c r="M686" s="11">
        <f>VLOOKUP(A686,'[1]2023년만'!$A$2:$Q$1181,12,0)</f>
        <v>616785500</v>
      </c>
      <c r="N686" s="11" t="b">
        <f>L686&gt;=M686</f>
        <v>1</v>
      </c>
      <c r="O686" s="11">
        <v>1.1000000000000001</v>
      </c>
      <c r="P686" s="6">
        <v>70204481375</v>
      </c>
      <c r="Q686" s="7">
        <v>17.27</v>
      </c>
      <c r="R686" s="7">
        <v>0.64</v>
      </c>
      <c r="S686" s="7">
        <v>163</v>
      </c>
    </row>
    <row r="687" spans="1:19" hidden="1" x14ac:dyDescent="0.4">
      <c r="A687" s="7" t="s">
        <v>265</v>
      </c>
      <c r="B687" s="12" t="s">
        <v>266</v>
      </c>
      <c r="C687" s="12" t="s">
        <v>2933</v>
      </c>
      <c r="D687" s="12" t="s">
        <v>19</v>
      </c>
      <c r="E687" s="12" t="s">
        <v>40</v>
      </c>
      <c r="F687" s="12">
        <v>1.34</v>
      </c>
      <c r="G687" s="12" t="s">
        <v>21</v>
      </c>
      <c r="H687" s="12">
        <v>1000</v>
      </c>
      <c r="I687" s="6">
        <v>24939425</v>
      </c>
      <c r="J687" s="6">
        <v>40</v>
      </c>
      <c r="K687" s="6">
        <v>21.827999999999999</v>
      </c>
      <c r="L687" s="6">
        <v>986856800</v>
      </c>
      <c r="M687" s="11">
        <f>VLOOKUP(A687,'[1]2023년만'!$A$2:$Q$1181,12,0)</f>
        <v>616785500</v>
      </c>
      <c r="N687" s="11"/>
      <c r="O687" s="6">
        <v>1.4</v>
      </c>
      <c r="P687" s="6">
        <v>70204481375</v>
      </c>
      <c r="Q687" s="7">
        <v>17.27</v>
      </c>
      <c r="R687" s="7">
        <v>0.64</v>
      </c>
      <c r="S687" s="7">
        <v>163</v>
      </c>
    </row>
    <row r="688" spans="1:19" hidden="1" x14ac:dyDescent="0.4">
      <c r="A688" s="4" t="s">
        <v>806</v>
      </c>
      <c r="B688" s="5" t="s">
        <v>807</v>
      </c>
      <c r="C688" s="5" t="s">
        <v>24</v>
      </c>
      <c r="D688" s="5" t="s">
        <v>19</v>
      </c>
      <c r="E688" s="9" t="s">
        <v>34</v>
      </c>
      <c r="F688" s="9">
        <v>0.56000000000000005</v>
      </c>
      <c r="G688" s="5" t="s">
        <v>21</v>
      </c>
      <c r="H688" s="9">
        <v>500</v>
      </c>
      <c r="I688" s="11">
        <v>14300000</v>
      </c>
      <c r="J688" s="11">
        <v>380</v>
      </c>
      <c r="K688" s="11">
        <v>44.927</v>
      </c>
      <c r="L688" s="11">
        <v>5287894080</v>
      </c>
      <c r="M688" s="11">
        <f>VLOOKUP(A688,'[1]2023년만'!$A$2:$Q$1181,12,0)</f>
        <v>5287894080</v>
      </c>
      <c r="N688" s="11"/>
      <c r="O688" s="11">
        <v>4</v>
      </c>
      <c r="P688" s="6">
        <v>150293000000</v>
      </c>
      <c r="Q688" s="7">
        <v>11.05</v>
      </c>
      <c r="R688" s="7">
        <v>2.77</v>
      </c>
      <c r="S688" s="7">
        <v>951</v>
      </c>
    </row>
    <row r="689" spans="1:19" hidden="1" x14ac:dyDescent="0.4">
      <c r="A689" s="4" t="s">
        <v>806</v>
      </c>
      <c r="B689" s="5" t="s">
        <v>807</v>
      </c>
      <c r="C689" s="5" t="s">
        <v>18</v>
      </c>
      <c r="D689" s="5" t="s">
        <v>19</v>
      </c>
      <c r="E689" s="9" t="s">
        <v>34</v>
      </c>
      <c r="F689" s="9">
        <v>1.01</v>
      </c>
      <c r="G689" s="5" t="s">
        <v>21</v>
      </c>
      <c r="H689" s="9">
        <v>500</v>
      </c>
      <c r="I689" s="11">
        <v>14300000</v>
      </c>
      <c r="J689" s="11">
        <v>330</v>
      </c>
      <c r="K689" s="11">
        <v>43.341999999999999</v>
      </c>
      <c r="L689" s="11">
        <v>4590833280</v>
      </c>
      <c r="M689" s="11">
        <f>VLOOKUP(A689,'[1]2023년만'!$A$2:$Q$1181,12,0)</f>
        <v>5287894080</v>
      </c>
      <c r="N689" s="11"/>
      <c r="O689" s="11">
        <v>3</v>
      </c>
      <c r="P689" s="6">
        <v>150293000000</v>
      </c>
      <c r="Q689" s="7">
        <v>11.05</v>
      </c>
      <c r="R689" s="7">
        <v>2.77</v>
      </c>
      <c r="S689" s="7">
        <v>951</v>
      </c>
    </row>
    <row r="690" spans="1:19" hidden="1" x14ac:dyDescent="0.4">
      <c r="A690" s="7" t="s">
        <v>806</v>
      </c>
      <c r="B690" s="12" t="s">
        <v>807</v>
      </c>
      <c r="C690" s="12" t="s">
        <v>2933</v>
      </c>
      <c r="D690" s="12" t="s">
        <v>19</v>
      </c>
      <c r="E690" s="12" t="s">
        <v>34</v>
      </c>
      <c r="F690" s="12">
        <v>0.5</v>
      </c>
      <c r="G690" s="12" t="s">
        <v>21</v>
      </c>
      <c r="H690" s="12">
        <v>500</v>
      </c>
      <c r="I690" s="6">
        <v>14300000</v>
      </c>
      <c r="J690" s="6">
        <v>300</v>
      </c>
      <c r="K690" s="6">
        <v>42.366</v>
      </c>
      <c r="L690" s="6">
        <v>4173484800</v>
      </c>
      <c r="M690" s="11">
        <f>VLOOKUP(A690,'[1]2023년만'!$A$2:$Q$1181,12,0)</f>
        <v>5287894080</v>
      </c>
      <c r="N690" s="11"/>
      <c r="O690" s="6">
        <v>3.5</v>
      </c>
      <c r="P690" s="6">
        <v>150293000000</v>
      </c>
      <c r="Q690" s="7">
        <v>11.05</v>
      </c>
      <c r="R690" s="7">
        <v>2.77</v>
      </c>
      <c r="S690" s="7">
        <v>951</v>
      </c>
    </row>
    <row r="691" spans="1:19" x14ac:dyDescent="0.4">
      <c r="A691" s="4" t="s">
        <v>544</v>
      </c>
      <c r="B691" s="5" t="s">
        <v>545</v>
      </c>
      <c r="C691" s="5" t="s">
        <v>30</v>
      </c>
      <c r="D691" s="5" t="s">
        <v>19</v>
      </c>
      <c r="E691" s="9" t="s">
        <v>247</v>
      </c>
      <c r="F691" s="9">
        <v>3.56</v>
      </c>
      <c r="G691" s="5" t="s">
        <v>21</v>
      </c>
      <c r="H691" s="10">
        <v>5000</v>
      </c>
      <c r="I691" s="11">
        <v>50773400</v>
      </c>
      <c r="J691" s="11">
        <v>1200</v>
      </c>
      <c r="K691" s="11">
        <v>68.822999999999993</v>
      </c>
      <c r="L691" s="11">
        <v>99230366850</v>
      </c>
      <c r="M691" s="11">
        <f>VLOOKUP(A691,'[1]2023년만'!$A$2:$Q$1181,12,0)</f>
        <v>82062508800</v>
      </c>
      <c r="N691" s="11" t="b">
        <f>L691&gt;=M691</f>
        <v>1</v>
      </c>
      <c r="O691" s="11">
        <v>7.1</v>
      </c>
      <c r="P691" s="6">
        <v>1279489680000</v>
      </c>
      <c r="Q691" s="7">
        <v>12.84</v>
      </c>
      <c r="R691" s="7">
        <v>0.55000000000000004</v>
      </c>
      <c r="S691" s="7">
        <v>1962</v>
      </c>
    </row>
    <row r="692" spans="1:19" x14ac:dyDescent="0.4">
      <c r="A692" s="4" t="s">
        <v>419</v>
      </c>
      <c r="B692" s="5" t="s">
        <v>420</v>
      </c>
      <c r="C692" s="5" t="s">
        <v>30</v>
      </c>
      <c r="D692" s="5" t="s">
        <v>19</v>
      </c>
      <c r="E692" s="9" t="s">
        <v>81</v>
      </c>
      <c r="F692" s="9">
        <v>1.59</v>
      </c>
      <c r="G692" s="5" t="s">
        <v>21</v>
      </c>
      <c r="H692" s="9">
        <v>500</v>
      </c>
      <c r="I692" s="11">
        <v>49416925</v>
      </c>
      <c r="J692" s="11">
        <v>400</v>
      </c>
      <c r="K692" s="11">
        <v>86.754000000000005</v>
      </c>
      <c r="L692" s="11">
        <v>20615455195</v>
      </c>
      <c r="M692" s="11">
        <f>VLOOKUP(A692,'[1]2023년만'!$A$2:$Q$1181,12,0)</f>
        <v>15464210795</v>
      </c>
      <c r="N692" s="11" t="b">
        <f>L692&gt;=M692</f>
        <v>1</v>
      </c>
      <c r="O692" s="11">
        <v>2</v>
      </c>
      <c r="P692" s="6">
        <v>1153885198750</v>
      </c>
      <c r="Q692" s="7">
        <v>50.65</v>
      </c>
      <c r="R692" s="7">
        <v>1.37</v>
      </c>
      <c r="S692" s="7">
        <v>461</v>
      </c>
    </row>
    <row r="693" spans="1:19" hidden="1" x14ac:dyDescent="0.4">
      <c r="A693" s="4" t="s">
        <v>235</v>
      </c>
      <c r="B693" s="5" t="s">
        <v>236</v>
      </c>
      <c r="C693" s="5" t="s">
        <v>24</v>
      </c>
      <c r="D693" s="5" t="s">
        <v>19</v>
      </c>
      <c r="E693" s="9" t="s">
        <v>43</v>
      </c>
      <c r="F693" s="9">
        <v>2.37</v>
      </c>
      <c r="G693" s="5" t="s">
        <v>21</v>
      </c>
      <c r="H693" s="10">
        <v>5000</v>
      </c>
      <c r="I693" s="11">
        <v>20908588</v>
      </c>
      <c r="J693" s="11">
        <v>15000</v>
      </c>
      <c r="K693" s="11">
        <v>56.743000000000002</v>
      </c>
      <c r="L693" s="11">
        <v>302655060000</v>
      </c>
      <c r="M693" s="11">
        <f>VLOOKUP(A693,'[1]2023년만'!$A$2:$Q$1181,12,0)</f>
        <v>302655060000</v>
      </c>
      <c r="N693" s="11"/>
      <c r="O693" s="11">
        <v>3</v>
      </c>
      <c r="P693" s="6">
        <v>16158781311000</v>
      </c>
      <c r="Q693" s="7">
        <v>85.05</v>
      </c>
      <c r="R693" s="7">
        <v>2</v>
      </c>
      <c r="S693" s="7">
        <v>9488</v>
      </c>
    </row>
    <row r="694" spans="1:19" hidden="1" x14ac:dyDescent="0.4">
      <c r="A694" s="4" t="s">
        <v>235</v>
      </c>
      <c r="B694" s="5" t="s">
        <v>236</v>
      </c>
      <c r="C694" s="5" t="s">
        <v>18</v>
      </c>
      <c r="D694" s="5" t="s">
        <v>19</v>
      </c>
      <c r="E694" s="9" t="s">
        <v>43</v>
      </c>
      <c r="F694" s="9">
        <v>4.05</v>
      </c>
      <c r="G694" s="5" t="s">
        <v>21</v>
      </c>
      <c r="H694" s="10">
        <v>5000</v>
      </c>
      <c r="I694" s="11">
        <v>19863158</v>
      </c>
      <c r="J694" s="11">
        <v>20000</v>
      </c>
      <c r="K694" s="11">
        <v>49.765999999999998</v>
      </c>
      <c r="L694" s="11">
        <v>397263160000</v>
      </c>
      <c r="M694" s="11">
        <f>VLOOKUP(A694,'[1]2023년만'!$A$2:$Q$1181,12,0)</f>
        <v>302655060000</v>
      </c>
      <c r="N694" s="11"/>
      <c r="O694" s="11">
        <v>3.5</v>
      </c>
      <c r="P694" s="6">
        <v>16158781311000</v>
      </c>
      <c r="Q694" s="7">
        <v>85.05</v>
      </c>
      <c r="R694" s="7">
        <v>2</v>
      </c>
      <c r="S694" s="7">
        <v>9488</v>
      </c>
    </row>
    <row r="695" spans="1:19" hidden="1" x14ac:dyDescent="0.4">
      <c r="A695" s="7" t="s">
        <v>235</v>
      </c>
      <c r="B695" s="12" t="s">
        <v>236</v>
      </c>
      <c r="C695" s="12" t="s">
        <v>2933</v>
      </c>
      <c r="D695" s="12" t="s">
        <v>19</v>
      </c>
      <c r="E695" s="12" t="s">
        <v>43</v>
      </c>
      <c r="F695" s="12">
        <v>2.09</v>
      </c>
      <c r="G695" s="12" t="s">
        <v>21</v>
      </c>
      <c r="H695" s="12">
        <v>5000</v>
      </c>
      <c r="I695" s="6">
        <v>18870000</v>
      </c>
      <c r="J695" s="6">
        <v>20000</v>
      </c>
      <c r="K695" s="6">
        <v>43.581000000000003</v>
      </c>
      <c r="L695" s="6">
        <v>353484800000</v>
      </c>
      <c r="M695" s="11">
        <f>VLOOKUP(A695,'[1]2023년만'!$A$2:$Q$1181,12,0)</f>
        <v>302655060000</v>
      </c>
      <c r="N695" s="11"/>
      <c r="O695" s="6">
        <v>3.75</v>
      </c>
      <c r="P695" s="6">
        <v>16158781311000</v>
      </c>
      <c r="Q695" s="7">
        <v>85.05</v>
      </c>
      <c r="R695" s="7">
        <v>2</v>
      </c>
      <c r="S695" s="7">
        <v>9488</v>
      </c>
    </row>
    <row r="696" spans="1:19" hidden="1" x14ac:dyDescent="0.4">
      <c r="A696" s="4" t="s">
        <v>1506</v>
      </c>
      <c r="B696" s="5" t="s">
        <v>1507</v>
      </c>
      <c r="C696" s="5" t="s">
        <v>30</v>
      </c>
      <c r="D696" s="5" t="s">
        <v>19</v>
      </c>
      <c r="E696" s="9" t="s">
        <v>43</v>
      </c>
      <c r="F696" s="9">
        <v>2.46</v>
      </c>
      <c r="G696" s="5" t="s">
        <v>21</v>
      </c>
      <c r="H696" s="10">
        <v>1000</v>
      </c>
      <c r="I696" s="11">
        <v>25000000</v>
      </c>
      <c r="J696" s="11">
        <v>350</v>
      </c>
      <c r="K696" s="11">
        <v>25.966999999999999</v>
      </c>
      <c r="L696" s="11">
        <v>8745787050</v>
      </c>
      <c r="M696" s="11">
        <f>VLOOKUP(A696,'[1]2023년만'!$A$2:$Q$1181,12,0)</f>
        <v>8745787050</v>
      </c>
      <c r="N696" s="11" t="b">
        <f>L696&gt;=M696</f>
        <v>1</v>
      </c>
      <c r="O696" s="11">
        <v>1.8</v>
      </c>
      <c r="P696" s="6">
        <v>489240000000</v>
      </c>
      <c r="Q696" s="7">
        <v>14.52</v>
      </c>
      <c r="R696" s="7">
        <v>0.27</v>
      </c>
      <c r="S696" s="7">
        <v>1248</v>
      </c>
    </row>
    <row r="697" spans="1:19" hidden="1" x14ac:dyDescent="0.4">
      <c r="A697" s="4" t="s">
        <v>1506</v>
      </c>
      <c r="B697" s="5" t="s">
        <v>1507</v>
      </c>
      <c r="C697" s="5" t="s">
        <v>24</v>
      </c>
      <c r="D697" s="5" t="s">
        <v>19</v>
      </c>
      <c r="E697" s="9" t="s">
        <v>43</v>
      </c>
      <c r="F697" s="9">
        <v>2.37</v>
      </c>
      <c r="G697" s="5" t="s">
        <v>21</v>
      </c>
      <c r="H697" s="10">
        <v>1000</v>
      </c>
      <c r="I697" s="11">
        <v>25000000</v>
      </c>
      <c r="J697" s="11">
        <v>350</v>
      </c>
      <c r="K697" s="11">
        <v>12.24</v>
      </c>
      <c r="L697" s="11">
        <v>8745787050</v>
      </c>
      <c r="M697" s="11">
        <f>VLOOKUP(A697,'[1]2023년만'!$A$2:$Q$1181,12,0)</f>
        <v>8745787050</v>
      </c>
      <c r="N697" s="11"/>
      <c r="O697" s="11">
        <v>1.8</v>
      </c>
      <c r="P697" s="6">
        <v>489240000000</v>
      </c>
      <c r="Q697" s="7">
        <v>14.52</v>
      </c>
      <c r="R697" s="7">
        <v>0.27</v>
      </c>
      <c r="S697" s="7">
        <v>1248</v>
      </c>
    </row>
    <row r="698" spans="1:19" hidden="1" x14ac:dyDescent="0.4">
      <c r="A698" s="4" t="s">
        <v>1506</v>
      </c>
      <c r="B698" s="5" t="s">
        <v>1507</v>
      </c>
      <c r="C698" s="5" t="s">
        <v>18</v>
      </c>
      <c r="D698" s="5" t="s">
        <v>19</v>
      </c>
      <c r="E698" s="9" t="s">
        <v>43</v>
      </c>
      <c r="F698" s="9">
        <v>4.05</v>
      </c>
      <c r="G698" s="5" t="s">
        <v>21</v>
      </c>
      <c r="H698" s="10">
        <v>1000</v>
      </c>
      <c r="I698" s="11">
        <v>23000000</v>
      </c>
      <c r="J698" s="11">
        <v>300</v>
      </c>
      <c r="K698" s="11">
        <v>8.5120000000000005</v>
      </c>
      <c r="L698" s="11">
        <v>6897608100</v>
      </c>
      <c r="M698" s="11">
        <f>VLOOKUP(A698,'[1]2023년만'!$A$2:$Q$1181,12,0)</f>
        <v>8745787050</v>
      </c>
      <c r="N698" s="11"/>
      <c r="O698" s="11">
        <v>1.4</v>
      </c>
      <c r="P698" s="6">
        <v>489240000000</v>
      </c>
      <c r="Q698" s="7">
        <v>14.52</v>
      </c>
      <c r="R698" s="7">
        <v>0.27</v>
      </c>
      <c r="S698" s="7">
        <v>1248</v>
      </c>
    </row>
    <row r="699" spans="1:19" hidden="1" x14ac:dyDescent="0.4">
      <c r="A699" s="7" t="s">
        <v>1506</v>
      </c>
      <c r="B699" s="12" t="s">
        <v>1507</v>
      </c>
      <c r="C699" s="12" t="s">
        <v>2933</v>
      </c>
      <c r="D699" s="12" t="s">
        <v>19</v>
      </c>
      <c r="E699" s="12" t="s">
        <v>43</v>
      </c>
      <c r="F699" s="12">
        <v>2.09</v>
      </c>
      <c r="G699" s="12" t="s">
        <v>21</v>
      </c>
      <c r="H699" s="12">
        <v>1000</v>
      </c>
      <c r="I699" s="6">
        <v>23000000</v>
      </c>
      <c r="J699" s="6">
        <v>300</v>
      </c>
      <c r="K699" s="6">
        <v>5.3140000000000001</v>
      </c>
      <c r="L699" s="6">
        <v>6897608100</v>
      </c>
      <c r="M699" s="11">
        <f>VLOOKUP(A699,'[1]2023년만'!$A$2:$Q$1181,12,0)</f>
        <v>8745787050</v>
      </c>
      <c r="N699" s="11"/>
      <c r="O699" s="6">
        <v>1.5</v>
      </c>
      <c r="P699" s="6">
        <v>489240000000</v>
      </c>
      <c r="Q699" s="7">
        <v>14.52</v>
      </c>
      <c r="R699" s="7">
        <v>0.27</v>
      </c>
      <c r="S699" s="7">
        <v>1248</v>
      </c>
    </row>
    <row r="700" spans="1:19" hidden="1" x14ac:dyDescent="0.4">
      <c r="A700" s="4" t="s">
        <v>661</v>
      </c>
      <c r="B700" s="5" t="s">
        <v>662</v>
      </c>
      <c r="C700" s="5" t="s">
        <v>18</v>
      </c>
      <c r="D700" s="5" t="s">
        <v>19</v>
      </c>
      <c r="E700" s="9" t="s">
        <v>25</v>
      </c>
      <c r="F700" s="9">
        <v>0.52</v>
      </c>
      <c r="G700" s="5" t="s">
        <v>21</v>
      </c>
      <c r="H700" s="9">
        <v>500</v>
      </c>
      <c r="I700" s="11">
        <v>11000000</v>
      </c>
      <c r="J700" s="11">
        <v>180</v>
      </c>
      <c r="K700" s="11">
        <v>16.437999999999999</v>
      </c>
      <c r="L700" s="11">
        <v>1941116040</v>
      </c>
      <c r="M700" s="11">
        <f>VLOOKUP(A700,'[1]2023년만'!$A$2:$Q$1181,12,0)</f>
        <v>1617996600</v>
      </c>
      <c r="N700" s="11"/>
      <c r="O700" s="11">
        <v>2.2999999999999998</v>
      </c>
      <c r="P700" s="6">
        <v>51590000000</v>
      </c>
      <c r="Q700" s="7">
        <v>16.87</v>
      </c>
      <c r="R700" s="7">
        <v>0.65</v>
      </c>
      <c r="S700" s="7">
        <v>278</v>
      </c>
    </row>
    <row r="701" spans="1:19" hidden="1" x14ac:dyDescent="0.4">
      <c r="A701" s="4" t="s">
        <v>661</v>
      </c>
      <c r="B701" s="5" t="s">
        <v>662</v>
      </c>
      <c r="C701" s="5" t="s">
        <v>24</v>
      </c>
      <c r="D701" s="5" t="s">
        <v>19</v>
      </c>
      <c r="E701" s="9" t="s">
        <v>25</v>
      </c>
      <c r="F701" s="9">
        <v>0.41</v>
      </c>
      <c r="G701" s="5" t="s">
        <v>21</v>
      </c>
      <c r="H701" s="9">
        <v>500</v>
      </c>
      <c r="I701" s="11">
        <v>11000000</v>
      </c>
      <c r="J701" s="11">
        <v>150</v>
      </c>
      <c r="K701" s="11">
        <v>-32.905999999999999</v>
      </c>
      <c r="L701" s="11">
        <v>1617996600</v>
      </c>
      <c r="M701" s="11">
        <f>VLOOKUP(A701,'[1]2023년만'!$A$2:$Q$1181,12,0)</f>
        <v>1617996600</v>
      </c>
      <c r="N701" s="11"/>
      <c r="O701" s="11">
        <v>2.12</v>
      </c>
      <c r="P701" s="6">
        <v>51590000000</v>
      </c>
      <c r="Q701" s="7">
        <v>16.87</v>
      </c>
      <c r="R701" s="7">
        <v>0.65</v>
      </c>
      <c r="S701" s="7">
        <v>278</v>
      </c>
    </row>
    <row r="702" spans="1:19" hidden="1" x14ac:dyDescent="0.4">
      <c r="A702" s="7" t="s">
        <v>661</v>
      </c>
      <c r="B702" s="12" t="s">
        <v>662</v>
      </c>
      <c r="C702" s="12" t="s">
        <v>2933</v>
      </c>
      <c r="D702" s="12" t="s">
        <v>19</v>
      </c>
      <c r="E702" s="12" t="s">
        <v>25</v>
      </c>
      <c r="F702" s="12">
        <v>0.3</v>
      </c>
      <c r="G702" s="12" t="s">
        <v>21</v>
      </c>
      <c r="H702" s="12">
        <v>500</v>
      </c>
      <c r="I702" s="6">
        <v>11000000</v>
      </c>
      <c r="J702" s="6">
        <v>170</v>
      </c>
      <c r="K702" s="6">
        <v>20.274000000000001</v>
      </c>
      <c r="L702" s="6">
        <v>1833204350</v>
      </c>
      <c r="M702" s="11">
        <f>VLOOKUP(A702,'[1]2023년만'!$A$2:$Q$1181,12,0)</f>
        <v>1617996600</v>
      </c>
      <c r="N702" s="11"/>
      <c r="O702" s="6">
        <v>1.9</v>
      </c>
      <c r="P702" s="6">
        <v>51590000000</v>
      </c>
      <c r="Q702" s="7">
        <v>16.87</v>
      </c>
      <c r="R702" s="7">
        <v>0.65</v>
      </c>
      <c r="S702" s="7">
        <v>278</v>
      </c>
    </row>
    <row r="703" spans="1:19" x14ac:dyDescent="0.4">
      <c r="A703" s="4" t="s">
        <v>669</v>
      </c>
      <c r="B703" s="5" t="s">
        <v>670</v>
      </c>
      <c r="C703" s="5" t="s">
        <v>30</v>
      </c>
      <c r="D703" s="5" t="s">
        <v>19</v>
      </c>
      <c r="E703" s="9" t="s">
        <v>40</v>
      </c>
      <c r="F703" s="9">
        <v>2.63</v>
      </c>
      <c r="G703" s="5" t="s">
        <v>21</v>
      </c>
      <c r="H703" s="9">
        <v>500</v>
      </c>
      <c r="I703" s="11">
        <v>9278884</v>
      </c>
      <c r="J703" s="11">
        <v>3400</v>
      </c>
      <c r="K703" s="11">
        <v>56.968000000000004</v>
      </c>
      <c r="L703" s="11">
        <v>34188136150</v>
      </c>
      <c r="M703" s="11">
        <f>VLOOKUP(A703,'[1]2023년만'!$A$2:$Q$1181,12,0)</f>
        <v>34188136150</v>
      </c>
      <c r="N703" s="11" t="b">
        <f>L703&gt;=M703</f>
        <v>1</v>
      </c>
      <c r="O703" s="11">
        <v>3.3</v>
      </c>
      <c r="P703" s="6">
        <v>1145942174000</v>
      </c>
      <c r="Q703" s="7">
        <v>21.01</v>
      </c>
      <c r="R703" s="7">
        <v>0.83</v>
      </c>
      <c r="S703" s="7">
        <v>5878</v>
      </c>
    </row>
    <row r="704" spans="1:19" hidden="1" x14ac:dyDescent="0.4">
      <c r="A704" s="4" t="s">
        <v>501</v>
      </c>
      <c r="B704" s="5" t="s">
        <v>502</v>
      </c>
      <c r="C704" s="5" t="s">
        <v>18</v>
      </c>
      <c r="D704" s="5" t="s">
        <v>19</v>
      </c>
      <c r="E704" s="9" t="s">
        <v>21</v>
      </c>
      <c r="F704" s="9" t="s">
        <v>21</v>
      </c>
      <c r="G704" s="5" t="s">
        <v>21</v>
      </c>
      <c r="H704" s="9">
        <v>0</v>
      </c>
      <c r="I704" s="11">
        <v>13579892</v>
      </c>
      <c r="J704" s="11">
        <v>1307</v>
      </c>
      <c r="K704" s="11">
        <v>64.983000000000004</v>
      </c>
      <c r="L704" s="11">
        <v>16161944369</v>
      </c>
      <c r="M704" s="11">
        <f>VLOOKUP(A704,'[1]2023년만'!$A$2:$Q$1181,12,0)</f>
        <v>9200746795</v>
      </c>
      <c r="N704" s="11"/>
      <c r="O704" s="11">
        <v>9.68</v>
      </c>
      <c r="P704" s="6">
        <v>132383490030</v>
      </c>
      <c r="Q704" s="7" t="e">
        <v>#N/A</v>
      </c>
      <c r="R704" s="7" t="e">
        <v>#N/A</v>
      </c>
      <c r="S704" s="7" t="e">
        <v>#N/A</v>
      </c>
    </row>
    <row r="705" spans="1:19" hidden="1" x14ac:dyDescent="0.4">
      <c r="A705" s="4" t="s">
        <v>501</v>
      </c>
      <c r="B705" s="5" t="s">
        <v>502</v>
      </c>
      <c r="C705" s="5" t="s">
        <v>24</v>
      </c>
      <c r="D705" s="5" t="s">
        <v>19</v>
      </c>
      <c r="E705" s="9" t="s">
        <v>21</v>
      </c>
      <c r="F705" s="9" t="s">
        <v>21</v>
      </c>
      <c r="G705" s="5" t="s">
        <v>21</v>
      </c>
      <c r="H705" s="9">
        <v>0</v>
      </c>
      <c r="I705" s="11">
        <v>13579892</v>
      </c>
      <c r="J705" s="11">
        <v>678</v>
      </c>
      <c r="K705" s="11">
        <v>43.506</v>
      </c>
      <c r="L705" s="11">
        <v>9200746795</v>
      </c>
      <c r="M705" s="11">
        <f>VLOOKUP(A705,'[1]2023년만'!$A$2:$Q$1181,12,0)</f>
        <v>9200746795</v>
      </c>
      <c r="N705" s="11"/>
      <c r="O705" s="11">
        <v>5.63</v>
      </c>
      <c r="P705" s="6">
        <v>132383490030</v>
      </c>
      <c r="Q705" s="7" t="e">
        <v>#N/A</v>
      </c>
      <c r="R705" s="7" t="e">
        <v>#N/A</v>
      </c>
      <c r="S705" s="7" t="e">
        <v>#N/A</v>
      </c>
    </row>
    <row r="706" spans="1:19" hidden="1" x14ac:dyDescent="0.4">
      <c r="A706" s="7" t="s">
        <v>501</v>
      </c>
      <c r="B706" s="12" t="s">
        <v>502</v>
      </c>
      <c r="C706" s="12" t="s">
        <v>2933</v>
      </c>
      <c r="D706" s="12" t="s">
        <v>19</v>
      </c>
      <c r="E706" s="12" t="s">
        <v>21</v>
      </c>
      <c r="F706" s="12" t="s">
        <v>21</v>
      </c>
      <c r="G706" s="12" t="s">
        <v>21</v>
      </c>
      <c r="H706" s="12">
        <v>0</v>
      </c>
      <c r="I706" s="6">
        <v>13579892</v>
      </c>
      <c r="J706" s="6">
        <v>945</v>
      </c>
      <c r="K706" s="6">
        <v>39.999000000000002</v>
      </c>
      <c r="L706" s="6">
        <v>12149385048</v>
      </c>
      <c r="M706" s="11">
        <f>VLOOKUP(A706,'[1]2023년만'!$A$2:$Q$1181,12,0)</f>
        <v>9200746795</v>
      </c>
      <c r="N706" s="11"/>
      <c r="O706" s="6">
        <v>4.0199999999999996</v>
      </c>
      <c r="P706" s="6">
        <v>132383490030</v>
      </c>
      <c r="Q706" s="7" t="e">
        <v>#N/A</v>
      </c>
      <c r="R706" s="7" t="e">
        <v>#N/A</v>
      </c>
      <c r="S706" s="7" t="e">
        <v>#N/A</v>
      </c>
    </row>
    <row r="707" spans="1:19" hidden="1" x14ac:dyDescent="0.4">
      <c r="A707" s="4" t="s">
        <v>501</v>
      </c>
      <c r="B707" s="5" t="s">
        <v>502</v>
      </c>
      <c r="C707" s="5" t="s">
        <v>30</v>
      </c>
      <c r="D707" s="5" t="s">
        <v>19</v>
      </c>
      <c r="E707" s="9" t="s">
        <v>21</v>
      </c>
      <c r="F707" s="9" t="s">
        <v>21</v>
      </c>
      <c r="G707" s="5" t="s">
        <v>21</v>
      </c>
      <c r="H707" s="9">
        <v>0</v>
      </c>
      <c r="I707" s="11">
        <v>13579892</v>
      </c>
      <c r="J707" s="11">
        <v>477</v>
      </c>
      <c r="K707" s="11">
        <v>75.510000000000005</v>
      </c>
      <c r="L707" s="11">
        <v>6210712500</v>
      </c>
      <c r="M707" s="11">
        <f>VLOOKUP(A707,'[1]2023년만'!$A$2:$Q$1181,12,0)</f>
        <v>9200746795</v>
      </c>
      <c r="N707" s="11" t="b">
        <f>L707&gt;=M707</f>
        <v>0</v>
      </c>
      <c r="O707" s="11">
        <v>5.23</v>
      </c>
      <c r="P707" s="6">
        <v>132383490030</v>
      </c>
      <c r="Q707" s="7" t="e">
        <v>#N/A</v>
      </c>
      <c r="R707" s="7" t="e">
        <v>#N/A</v>
      </c>
      <c r="S707" s="7" t="e">
        <v>#N/A</v>
      </c>
    </row>
    <row r="708" spans="1:19" x14ac:dyDescent="0.4">
      <c r="A708" s="4" t="s">
        <v>867</v>
      </c>
      <c r="B708" s="5" t="s">
        <v>868</v>
      </c>
      <c r="C708" s="5" t="s">
        <v>30</v>
      </c>
      <c r="D708" s="5" t="s">
        <v>19</v>
      </c>
      <c r="E708" s="9" t="s">
        <v>20</v>
      </c>
      <c r="F708" s="9">
        <v>0.68</v>
      </c>
      <c r="G708" s="5" t="s">
        <v>21</v>
      </c>
      <c r="H708" s="9">
        <v>100</v>
      </c>
      <c r="I708" s="11">
        <v>68654755</v>
      </c>
      <c r="J708" s="11">
        <v>140</v>
      </c>
      <c r="K708" s="11">
        <v>43.988999999999997</v>
      </c>
      <c r="L708" s="11">
        <v>9237228000</v>
      </c>
      <c r="M708" s="11">
        <f>VLOOKUP(A708,'[1]2023년만'!$A$2:$Q$1181,12,0)</f>
        <v>9183975920</v>
      </c>
      <c r="N708" s="11" t="b">
        <f>L708&gt;=M708</f>
        <v>1</v>
      </c>
      <c r="O708" s="11">
        <v>0.7</v>
      </c>
      <c r="P708" s="6">
        <v>1062089059850</v>
      </c>
      <c r="Q708" s="7">
        <v>48.5</v>
      </c>
      <c r="R708" s="7">
        <v>3.16</v>
      </c>
      <c r="S708" s="7">
        <v>319</v>
      </c>
    </row>
    <row r="709" spans="1:19" hidden="1" x14ac:dyDescent="0.4">
      <c r="A709" s="4" t="s">
        <v>867</v>
      </c>
      <c r="B709" s="5" t="s">
        <v>868</v>
      </c>
      <c r="C709" s="5" t="s">
        <v>24</v>
      </c>
      <c r="D709" s="5" t="s">
        <v>19</v>
      </c>
      <c r="E709" s="9" t="s">
        <v>20</v>
      </c>
      <c r="F709" s="9">
        <v>0.49</v>
      </c>
      <c r="G709" s="5" t="s">
        <v>21</v>
      </c>
      <c r="H709" s="9">
        <v>100</v>
      </c>
      <c r="I709" s="11">
        <v>68654755</v>
      </c>
      <c r="J709" s="11">
        <v>140</v>
      </c>
      <c r="K709" s="11">
        <v>41.886000000000003</v>
      </c>
      <c r="L709" s="11">
        <v>9183975920</v>
      </c>
      <c r="M709" s="11">
        <f>VLOOKUP(A709,'[1]2023년만'!$A$2:$Q$1181,12,0)</f>
        <v>9183975920</v>
      </c>
      <c r="N709" s="11"/>
      <c r="O709" s="11">
        <v>0.8</v>
      </c>
      <c r="P709" s="6">
        <v>1062089059850</v>
      </c>
      <c r="Q709" s="7">
        <v>48.5</v>
      </c>
      <c r="R709" s="7">
        <v>3.16</v>
      </c>
      <c r="S709" s="7">
        <v>319</v>
      </c>
    </row>
    <row r="710" spans="1:19" hidden="1" x14ac:dyDescent="0.4">
      <c r="A710" s="4" t="s">
        <v>867</v>
      </c>
      <c r="B710" s="5" t="s">
        <v>868</v>
      </c>
      <c r="C710" s="5" t="s">
        <v>18</v>
      </c>
      <c r="D710" s="5" t="s">
        <v>19</v>
      </c>
      <c r="E710" s="9" t="s">
        <v>20</v>
      </c>
      <c r="F710" s="9">
        <v>0.77</v>
      </c>
      <c r="G710" s="5" t="s">
        <v>21</v>
      </c>
      <c r="H710" s="9">
        <v>100</v>
      </c>
      <c r="I710" s="11">
        <v>68654755</v>
      </c>
      <c r="J710" s="11">
        <v>140</v>
      </c>
      <c r="K710" s="11">
        <v>23.885999999999999</v>
      </c>
      <c r="L710" s="11">
        <v>9383403960</v>
      </c>
      <c r="M710" s="11">
        <f>VLOOKUP(A710,'[1]2023년만'!$A$2:$Q$1181,12,0)</f>
        <v>9183975920</v>
      </c>
      <c r="N710" s="11"/>
      <c r="O710" s="11">
        <v>1</v>
      </c>
      <c r="P710" s="6">
        <v>1062089059850</v>
      </c>
      <c r="Q710" s="7">
        <v>48.5</v>
      </c>
      <c r="R710" s="7">
        <v>3.16</v>
      </c>
      <c r="S710" s="7">
        <v>319</v>
      </c>
    </row>
    <row r="711" spans="1:19" hidden="1" x14ac:dyDescent="0.4">
      <c r="A711" s="7" t="s">
        <v>867</v>
      </c>
      <c r="B711" s="12" t="s">
        <v>868</v>
      </c>
      <c r="C711" s="12" t="s">
        <v>2933</v>
      </c>
      <c r="D711" s="12" t="s">
        <v>19</v>
      </c>
      <c r="E711" s="12" t="s">
        <v>20</v>
      </c>
      <c r="F711" s="12">
        <v>0.53</v>
      </c>
      <c r="G711" s="12" t="s">
        <v>21</v>
      </c>
      <c r="H711" s="12">
        <v>100</v>
      </c>
      <c r="I711" s="6">
        <v>68654755</v>
      </c>
      <c r="J711" s="6">
        <v>120</v>
      </c>
      <c r="K711" s="6">
        <v>20.492000000000001</v>
      </c>
      <c r="L711" s="6">
        <v>8112043800</v>
      </c>
      <c r="M711" s="11">
        <f>VLOOKUP(A711,'[1]2023년만'!$A$2:$Q$1181,12,0)</f>
        <v>9183975920</v>
      </c>
      <c r="N711" s="11"/>
      <c r="O711" s="6">
        <v>0.5</v>
      </c>
      <c r="P711" s="6">
        <v>1062089059850</v>
      </c>
      <c r="Q711" s="7">
        <v>48.5</v>
      </c>
      <c r="R711" s="7">
        <v>3.16</v>
      </c>
      <c r="S711" s="7">
        <v>319</v>
      </c>
    </row>
    <row r="712" spans="1:19" hidden="1" x14ac:dyDescent="0.4">
      <c r="A712" s="4" t="s">
        <v>667</v>
      </c>
      <c r="B712" s="5" t="s">
        <v>668</v>
      </c>
      <c r="C712" s="5" t="s">
        <v>24</v>
      </c>
      <c r="D712" s="5" t="s">
        <v>19</v>
      </c>
      <c r="E712" s="9" t="s">
        <v>61</v>
      </c>
      <c r="F712" s="9">
        <v>0.55000000000000004</v>
      </c>
      <c r="G712" s="5" t="s">
        <v>21</v>
      </c>
      <c r="H712" s="9">
        <v>500</v>
      </c>
      <c r="I712" s="11">
        <v>6275415</v>
      </c>
      <c r="J712" s="11">
        <v>4500</v>
      </c>
      <c r="K712" s="11">
        <v>37.463000000000001</v>
      </c>
      <c r="L712" s="11">
        <v>27581067000</v>
      </c>
      <c r="M712" s="11">
        <f>VLOOKUP(A712,'[1]2023년만'!$A$2:$Q$1181,12,0)</f>
        <v>27581067000</v>
      </c>
      <c r="N712" s="11"/>
      <c r="O712" s="11">
        <v>4.9000000000000004</v>
      </c>
      <c r="P712" s="6">
        <v>400999018500</v>
      </c>
      <c r="Q712" s="7">
        <v>7.8</v>
      </c>
      <c r="R712" s="7">
        <v>0.87</v>
      </c>
      <c r="S712" s="7">
        <v>8190</v>
      </c>
    </row>
    <row r="713" spans="1:19" hidden="1" x14ac:dyDescent="0.4">
      <c r="A713" s="4" t="s">
        <v>667</v>
      </c>
      <c r="B713" s="5" t="s">
        <v>668</v>
      </c>
      <c r="C713" s="5" t="s">
        <v>18</v>
      </c>
      <c r="D713" s="5" t="s">
        <v>19</v>
      </c>
      <c r="E713" s="9" t="s">
        <v>61</v>
      </c>
      <c r="F713" s="9">
        <v>0.76</v>
      </c>
      <c r="G713" s="5" t="s">
        <v>21</v>
      </c>
      <c r="H713" s="9">
        <v>500</v>
      </c>
      <c r="I713" s="11">
        <v>6275415</v>
      </c>
      <c r="J713" s="11">
        <v>4500</v>
      </c>
      <c r="K713" s="11">
        <v>24.724</v>
      </c>
      <c r="L713" s="11">
        <v>27581067000</v>
      </c>
      <c r="M713" s="11">
        <f>VLOOKUP(A713,'[1]2023년만'!$A$2:$Q$1181,12,0)</f>
        <v>27581067000</v>
      </c>
      <c r="N713" s="11"/>
      <c r="O713" s="11">
        <v>3.8</v>
      </c>
      <c r="P713" s="6">
        <v>400999018500</v>
      </c>
      <c r="Q713" s="7">
        <v>7.8</v>
      </c>
      <c r="R713" s="7">
        <v>0.87</v>
      </c>
      <c r="S713" s="7">
        <v>8190</v>
      </c>
    </row>
    <row r="714" spans="1:19" hidden="1" x14ac:dyDescent="0.4">
      <c r="A714" s="7" t="s">
        <v>667</v>
      </c>
      <c r="B714" s="12" t="s">
        <v>668</v>
      </c>
      <c r="C714" s="12" t="s">
        <v>2933</v>
      </c>
      <c r="D714" s="12" t="s">
        <v>19</v>
      </c>
      <c r="E714" s="12" t="s">
        <v>61</v>
      </c>
      <c r="F714" s="12">
        <v>0.32</v>
      </c>
      <c r="G714" s="12" t="s">
        <v>21</v>
      </c>
      <c r="H714" s="12">
        <v>500</v>
      </c>
      <c r="I714" s="6">
        <v>6275415</v>
      </c>
      <c r="J714" s="6">
        <v>3500</v>
      </c>
      <c r="K714" s="6">
        <v>28.719000000000001</v>
      </c>
      <c r="L714" s="6">
        <v>21953645000</v>
      </c>
      <c r="M714" s="11">
        <f>VLOOKUP(A714,'[1]2023년만'!$A$2:$Q$1181,12,0)</f>
        <v>27581067000</v>
      </c>
      <c r="N714" s="11"/>
      <c r="O714" s="6">
        <v>2.1</v>
      </c>
      <c r="P714" s="6">
        <v>400999018500</v>
      </c>
      <c r="Q714" s="7">
        <v>7.8</v>
      </c>
      <c r="R714" s="7">
        <v>0.87</v>
      </c>
      <c r="S714" s="7">
        <v>8190</v>
      </c>
    </row>
    <row r="715" spans="1:19" hidden="1" x14ac:dyDescent="0.4">
      <c r="A715" s="4" t="s">
        <v>667</v>
      </c>
      <c r="B715" s="5" t="s">
        <v>668</v>
      </c>
      <c r="C715" s="5" t="s">
        <v>30</v>
      </c>
      <c r="D715" s="5" t="s">
        <v>19</v>
      </c>
      <c r="E715" s="9" t="s">
        <v>52</v>
      </c>
      <c r="F715" s="9">
        <v>0.72</v>
      </c>
      <c r="G715" s="5" t="s">
        <v>21</v>
      </c>
      <c r="H715" s="9">
        <v>500</v>
      </c>
      <c r="I715" s="11">
        <v>6275415</v>
      </c>
      <c r="J715" s="11">
        <v>4000</v>
      </c>
      <c r="K715" s="11">
        <v>57.133000000000003</v>
      </c>
      <c r="L715" s="11">
        <v>24020400000</v>
      </c>
      <c r="M715" s="11">
        <f>VLOOKUP(A715,'[1]2023년만'!$A$2:$Q$1181,12,0)</f>
        <v>27581067000</v>
      </c>
      <c r="N715" s="11" t="b">
        <f>L715&gt;=M715</f>
        <v>0</v>
      </c>
      <c r="O715" s="11">
        <v>5.6</v>
      </c>
      <c r="P715" s="6">
        <v>400999018500</v>
      </c>
      <c r="Q715" s="7">
        <v>7.8</v>
      </c>
      <c r="R715" s="7">
        <v>0.87</v>
      </c>
      <c r="S715" s="7">
        <v>8190</v>
      </c>
    </row>
    <row r="716" spans="1:19" hidden="1" x14ac:dyDescent="0.4">
      <c r="A716" s="4" t="s">
        <v>1633</v>
      </c>
      <c r="B716" s="5" t="s">
        <v>1634</v>
      </c>
      <c r="C716" s="5" t="s">
        <v>30</v>
      </c>
      <c r="D716" s="5" t="s">
        <v>19</v>
      </c>
      <c r="E716" s="9" t="s">
        <v>69</v>
      </c>
      <c r="F716" s="9">
        <v>0.93</v>
      </c>
      <c r="G716" s="5" t="s">
        <v>21</v>
      </c>
      <c r="H716" s="9">
        <v>500</v>
      </c>
      <c r="I716" s="11">
        <v>42836818</v>
      </c>
      <c r="J716" s="11">
        <v>250</v>
      </c>
      <c r="K716" s="11">
        <v>23.212</v>
      </c>
      <c r="L716" s="11">
        <v>10129810500</v>
      </c>
      <c r="M716" s="11">
        <f>VLOOKUP(A716,'[1]2023년만'!$A$2:$Q$1181,12,0)</f>
        <v>6980022514</v>
      </c>
      <c r="N716" s="11" t="b">
        <f>L716&gt;=M716</f>
        <v>1</v>
      </c>
      <c r="O716" s="11">
        <v>6.9</v>
      </c>
      <c r="P716" s="6">
        <v>227891871760</v>
      </c>
      <c r="Q716" s="7">
        <v>5.04</v>
      </c>
      <c r="R716" s="7">
        <v>0.28999999999999998</v>
      </c>
      <c r="S716" s="7">
        <v>1056</v>
      </c>
    </row>
    <row r="717" spans="1:19" hidden="1" x14ac:dyDescent="0.4">
      <c r="A717" s="4" t="s">
        <v>1633</v>
      </c>
      <c r="B717" s="5" t="s">
        <v>1634</v>
      </c>
      <c r="C717" s="5" t="s">
        <v>24</v>
      </c>
      <c r="D717" s="5" t="s">
        <v>19</v>
      </c>
      <c r="E717" s="9" t="s">
        <v>69</v>
      </c>
      <c r="F717" s="9">
        <v>0.63</v>
      </c>
      <c r="G717" s="5" t="s">
        <v>21</v>
      </c>
      <c r="H717" s="9">
        <v>500</v>
      </c>
      <c r="I717" s="11">
        <v>42836818</v>
      </c>
      <c r="J717" s="11">
        <v>167</v>
      </c>
      <c r="K717" s="11">
        <v>18.54</v>
      </c>
      <c r="L717" s="11">
        <v>6980022514</v>
      </c>
      <c r="M717" s="11">
        <f>VLOOKUP(A717,'[1]2023년만'!$A$2:$Q$1181,12,0)</f>
        <v>6980022514</v>
      </c>
      <c r="N717" s="11"/>
      <c r="O717" s="11">
        <v>4.3</v>
      </c>
      <c r="P717" s="6">
        <v>227891871760</v>
      </c>
      <c r="Q717" s="7">
        <v>5.04</v>
      </c>
      <c r="R717" s="7">
        <v>0.28999999999999998</v>
      </c>
      <c r="S717" s="7">
        <v>1056</v>
      </c>
    </row>
    <row r="718" spans="1:19" hidden="1" x14ac:dyDescent="0.4">
      <c r="A718" s="4" t="s">
        <v>1633</v>
      </c>
      <c r="B718" s="5" t="s">
        <v>1634</v>
      </c>
      <c r="C718" s="5" t="s">
        <v>18</v>
      </c>
      <c r="D718" s="5" t="s">
        <v>19</v>
      </c>
      <c r="E718" s="9" t="s">
        <v>69</v>
      </c>
      <c r="F718" s="9">
        <v>0.81</v>
      </c>
      <c r="G718" s="5" t="s">
        <v>21</v>
      </c>
      <c r="H718" s="9">
        <v>500</v>
      </c>
      <c r="I718" s="11">
        <v>42836818</v>
      </c>
      <c r="J718" s="11">
        <v>163</v>
      </c>
      <c r="K718" s="11">
        <v>7.9189999999999996</v>
      </c>
      <c r="L718" s="11">
        <v>6969749926</v>
      </c>
      <c r="M718" s="11">
        <f>VLOOKUP(A718,'[1]2023년만'!$A$2:$Q$1181,12,0)</f>
        <v>6980022514</v>
      </c>
      <c r="N718" s="11"/>
      <c r="O718" s="11">
        <v>3.3</v>
      </c>
      <c r="P718" s="6">
        <v>227891871760</v>
      </c>
      <c r="Q718" s="7">
        <v>5.04</v>
      </c>
      <c r="R718" s="7">
        <v>0.28999999999999998</v>
      </c>
      <c r="S718" s="7">
        <v>1056</v>
      </c>
    </row>
    <row r="719" spans="1:19" hidden="1" x14ac:dyDescent="0.4">
      <c r="A719" s="7" t="s">
        <v>1633</v>
      </c>
      <c r="B719" s="12" t="s">
        <v>1634</v>
      </c>
      <c r="C719" s="12" t="s">
        <v>2933</v>
      </c>
      <c r="D719" s="12" t="s">
        <v>19</v>
      </c>
      <c r="E719" s="12" t="s">
        <v>69</v>
      </c>
      <c r="F719" s="12">
        <v>0.36</v>
      </c>
      <c r="G719" s="12" t="s">
        <v>21</v>
      </c>
      <c r="H719" s="12">
        <v>500</v>
      </c>
      <c r="I719" s="6">
        <v>42836818</v>
      </c>
      <c r="J719" s="6">
        <v>140</v>
      </c>
      <c r="K719" s="6">
        <v>4.4059999999999997</v>
      </c>
      <c r="L719" s="6">
        <v>5986288280</v>
      </c>
      <c r="M719" s="11">
        <f>VLOOKUP(A719,'[1]2023년만'!$A$2:$Q$1181,12,0)</f>
        <v>6980022514</v>
      </c>
      <c r="N719" s="11"/>
      <c r="O719" s="6">
        <v>1.6</v>
      </c>
      <c r="P719" s="6">
        <v>227891871760</v>
      </c>
      <c r="Q719" s="7">
        <v>5.04</v>
      </c>
      <c r="R719" s="7">
        <v>0.28999999999999998</v>
      </c>
      <c r="S719" s="7">
        <v>1056</v>
      </c>
    </row>
    <row r="720" spans="1:19" hidden="1" x14ac:dyDescent="0.4">
      <c r="A720" s="4" t="s">
        <v>1083</v>
      </c>
      <c r="B720" s="5" t="s">
        <v>1084</v>
      </c>
      <c r="C720" s="5" t="s">
        <v>18</v>
      </c>
      <c r="D720" s="5" t="s">
        <v>19</v>
      </c>
      <c r="E720" s="9" t="s">
        <v>69</v>
      </c>
      <c r="F720" s="9">
        <v>0.81</v>
      </c>
      <c r="G720" s="5" t="s">
        <v>21</v>
      </c>
      <c r="H720" s="9">
        <v>100</v>
      </c>
      <c r="I720" s="11">
        <v>22263600</v>
      </c>
      <c r="J720" s="11">
        <v>180</v>
      </c>
      <c r="K720" s="11">
        <v>35.375999999999998</v>
      </c>
      <c r="L720" s="11">
        <v>4007448000</v>
      </c>
      <c r="M720" s="11">
        <f>VLOOKUP(A720,'[1]2023년만'!$A$2:$Q$1181,12,0)</f>
        <v>2714202000</v>
      </c>
      <c r="N720" s="11"/>
      <c r="O720" s="11">
        <v>1.3</v>
      </c>
      <c r="P720" s="6">
        <v>95939054750</v>
      </c>
      <c r="Q720" s="7">
        <v>12.2</v>
      </c>
      <c r="R720" s="7">
        <v>1.24</v>
      </c>
      <c r="S720" s="7">
        <v>347</v>
      </c>
    </row>
    <row r="721" spans="1:19" hidden="1" x14ac:dyDescent="0.4">
      <c r="A721" s="4" t="s">
        <v>1083</v>
      </c>
      <c r="B721" s="5" t="s">
        <v>1084</v>
      </c>
      <c r="C721" s="5" t="s">
        <v>24</v>
      </c>
      <c r="D721" s="5" t="s">
        <v>19</v>
      </c>
      <c r="E721" s="9" t="s">
        <v>133</v>
      </c>
      <c r="F721" s="9">
        <v>1.98</v>
      </c>
      <c r="G721" s="5" t="s">
        <v>21</v>
      </c>
      <c r="H721" s="9">
        <v>100</v>
      </c>
      <c r="I721" s="11">
        <v>22618350</v>
      </c>
      <c r="J721" s="11">
        <v>120</v>
      </c>
      <c r="K721" s="11">
        <v>26.991</v>
      </c>
      <c r="L721" s="11">
        <v>2714202000</v>
      </c>
      <c r="M721" s="11">
        <f>VLOOKUP(A721,'[1]2023년만'!$A$2:$Q$1181,12,0)</f>
        <v>2714202000</v>
      </c>
      <c r="N721" s="11"/>
      <c r="O721" s="11">
        <v>2</v>
      </c>
      <c r="P721" s="6">
        <v>95939054750</v>
      </c>
      <c r="Q721" s="7">
        <v>12.2</v>
      </c>
      <c r="R721" s="7">
        <v>1.24</v>
      </c>
      <c r="S721" s="7">
        <v>347</v>
      </c>
    </row>
    <row r="722" spans="1:19" hidden="1" x14ac:dyDescent="0.4">
      <c r="A722" s="4" t="s">
        <v>1083</v>
      </c>
      <c r="B722" s="5" t="s">
        <v>1084</v>
      </c>
      <c r="C722" s="5" t="s">
        <v>30</v>
      </c>
      <c r="D722" s="5" t="s">
        <v>19</v>
      </c>
      <c r="E722" s="9" t="s">
        <v>133</v>
      </c>
      <c r="F722" s="9">
        <v>1.74</v>
      </c>
      <c r="G722" s="5" t="s">
        <v>21</v>
      </c>
      <c r="H722" s="9">
        <v>100</v>
      </c>
      <c r="I722" s="11">
        <v>22653850</v>
      </c>
      <c r="J722" s="11">
        <v>90</v>
      </c>
      <c r="K722" s="11">
        <v>26.553999999999998</v>
      </c>
      <c r="L722" s="11">
        <v>2038846500</v>
      </c>
      <c r="M722" s="11">
        <f>VLOOKUP(A722,'[1]2023년만'!$A$2:$Q$1181,12,0)</f>
        <v>2714202000</v>
      </c>
      <c r="N722" s="11" t="b">
        <f>L722&gt;=M722</f>
        <v>0</v>
      </c>
      <c r="O722" s="11">
        <v>2.4</v>
      </c>
      <c r="P722" s="6">
        <v>95939054750</v>
      </c>
      <c r="Q722" s="7">
        <v>12.2</v>
      </c>
      <c r="R722" s="7">
        <v>1.24</v>
      </c>
      <c r="S722" s="7">
        <v>347</v>
      </c>
    </row>
    <row r="723" spans="1:19" hidden="1" x14ac:dyDescent="0.4">
      <c r="A723" s="7" t="s">
        <v>1083</v>
      </c>
      <c r="B723" s="12" t="s">
        <v>1084</v>
      </c>
      <c r="C723" s="12" t="s">
        <v>2933</v>
      </c>
      <c r="D723" s="12" t="s">
        <v>19</v>
      </c>
      <c r="E723" s="12" t="s">
        <v>21</v>
      </c>
      <c r="F723" s="12" t="s">
        <v>21</v>
      </c>
      <c r="G723" s="12" t="s">
        <v>21</v>
      </c>
      <c r="H723" s="12" t="s">
        <v>21</v>
      </c>
      <c r="I723" s="6" t="s">
        <v>21</v>
      </c>
      <c r="J723" s="6">
        <v>2400</v>
      </c>
      <c r="K723" s="6">
        <v>68.968999999999994</v>
      </c>
      <c r="L723" s="6">
        <v>6044400000</v>
      </c>
      <c r="M723" s="11">
        <f>VLOOKUP(A723,'[1]2023년만'!$A$2:$Q$1181,12,0)</f>
        <v>2714202000</v>
      </c>
      <c r="N723" s="11"/>
      <c r="O723" s="6" t="s">
        <v>21</v>
      </c>
      <c r="P723" s="6">
        <v>95939054750</v>
      </c>
      <c r="Q723" s="7">
        <v>12.2</v>
      </c>
      <c r="R723" s="7">
        <v>1.24</v>
      </c>
      <c r="S723" s="7">
        <v>347</v>
      </c>
    </row>
    <row r="724" spans="1:19" hidden="1" x14ac:dyDescent="0.4">
      <c r="A724" s="4" t="s">
        <v>2063</v>
      </c>
      <c r="B724" s="5" t="s">
        <v>2064</v>
      </c>
      <c r="C724" s="5" t="s">
        <v>18</v>
      </c>
      <c r="D724" s="5" t="s">
        <v>19</v>
      </c>
      <c r="E724" s="9" t="s">
        <v>25</v>
      </c>
      <c r="F724" s="9">
        <v>0.28999999999999998</v>
      </c>
      <c r="G724" s="5" t="s">
        <v>21</v>
      </c>
      <c r="H724" s="10">
        <v>1000</v>
      </c>
      <c r="I724" s="11">
        <v>52420851</v>
      </c>
      <c r="J724" s="11">
        <v>100</v>
      </c>
      <c r="K724" s="11">
        <v>15.385</v>
      </c>
      <c r="L724" s="11">
        <v>4108061200</v>
      </c>
      <c r="M724" s="11">
        <f>VLOOKUP(A724,'[1]2023년만'!$A$2:$Q$1181,12,0)</f>
        <v>4008061200</v>
      </c>
      <c r="N724" s="11"/>
      <c r="O724" s="11">
        <v>1.6</v>
      </c>
      <c r="P724" s="6">
        <v>319767191100</v>
      </c>
      <c r="Q724" s="7">
        <v>6.03</v>
      </c>
      <c r="R724" s="7">
        <v>0.41</v>
      </c>
      <c r="S724" s="7">
        <v>1011</v>
      </c>
    </row>
    <row r="725" spans="1:19" hidden="1" x14ac:dyDescent="0.4">
      <c r="A725" s="4" t="s">
        <v>2063</v>
      </c>
      <c r="B725" s="5" t="s">
        <v>2064</v>
      </c>
      <c r="C725" s="5" t="s">
        <v>24</v>
      </c>
      <c r="D725" s="5" t="s">
        <v>19</v>
      </c>
      <c r="E725" s="9" t="s">
        <v>25</v>
      </c>
      <c r="F725" s="9">
        <v>0.23</v>
      </c>
      <c r="G725" s="5" t="s">
        <v>21</v>
      </c>
      <c r="H725" s="10">
        <v>1000</v>
      </c>
      <c r="I725" s="11">
        <v>52420851</v>
      </c>
      <c r="J725" s="11">
        <v>100</v>
      </c>
      <c r="K725" s="11">
        <v>10.18</v>
      </c>
      <c r="L725" s="11">
        <v>4008061200</v>
      </c>
      <c r="M725" s="11">
        <f>VLOOKUP(A725,'[1]2023년만'!$A$2:$Q$1181,12,0)</f>
        <v>4008061200</v>
      </c>
      <c r="N725" s="11"/>
      <c r="O725" s="11">
        <v>1.3</v>
      </c>
      <c r="P725" s="6">
        <v>319767191100</v>
      </c>
      <c r="Q725" s="7">
        <v>6.03</v>
      </c>
      <c r="R725" s="7">
        <v>0.41</v>
      </c>
      <c r="S725" s="7">
        <v>1011</v>
      </c>
    </row>
    <row r="726" spans="1:19" hidden="1" x14ac:dyDescent="0.4">
      <c r="A726" s="4" t="s">
        <v>2063</v>
      </c>
      <c r="B726" s="5" t="s">
        <v>2064</v>
      </c>
      <c r="C726" s="5" t="s">
        <v>30</v>
      </c>
      <c r="D726" s="5" t="s">
        <v>19</v>
      </c>
      <c r="E726" s="9" t="s">
        <v>25</v>
      </c>
      <c r="F726" s="9">
        <v>0.21</v>
      </c>
      <c r="G726" s="5" t="s">
        <v>21</v>
      </c>
      <c r="H726" s="10">
        <v>1000</v>
      </c>
      <c r="I726" s="11">
        <v>52420851</v>
      </c>
      <c r="J726" s="11">
        <v>100</v>
      </c>
      <c r="K726" s="11">
        <v>9.3870000000000005</v>
      </c>
      <c r="L726" s="11">
        <v>3928061200</v>
      </c>
      <c r="M726" s="11">
        <f>VLOOKUP(A726,'[1]2023년만'!$A$2:$Q$1181,12,0)</f>
        <v>4008061200</v>
      </c>
      <c r="N726" s="11" t="b">
        <f>L726&gt;=M726</f>
        <v>0</v>
      </c>
      <c r="O726" s="11">
        <v>1.8</v>
      </c>
      <c r="P726" s="6">
        <v>319767191100</v>
      </c>
      <c r="Q726" s="7">
        <v>6.03</v>
      </c>
      <c r="R726" s="7">
        <v>0.41</v>
      </c>
      <c r="S726" s="7">
        <v>1011</v>
      </c>
    </row>
    <row r="727" spans="1:19" hidden="1" x14ac:dyDescent="0.4">
      <c r="A727" s="7" t="s">
        <v>2063</v>
      </c>
      <c r="B727" s="12" t="s">
        <v>2064</v>
      </c>
      <c r="C727" s="12" t="s">
        <v>2933</v>
      </c>
      <c r="D727" s="12" t="s">
        <v>19</v>
      </c>
      <c r="E727" s="12" t="s">
        <v>25</v>
      </c>
      <c r="F727" s="12">
        <v>0.12</v>
      </c>
      <c r="G727" s="12" t="s">
        <v>21</v>
      </c>
      <c r="H727" s="12">
        <v>1000</v>
      </c>
      <c r="I727" s="6">
        <v>52420851</v>
      </c>
      <c r="J727" s="6">
        <v>100</v>
      </c>
      <c r="K727" s="6">
        <v>16.084</v>
      </c>
      <c r="L727" s="6">
        <v>4108061200</v>
      </c>
      <c r="M727" s="11">
        <f>VLOOKUP(A727,'[1]2023년만'!$A$2:$Q$1181,12,0)</f>
        <v>4008061200</v>
      </c>
      <c r="N727" s="11"/>
      <c r="O727" s="6">
        <v>1.35</v>
      </c>
      <c r="P727" s="6">
        <v>319767191100</v>
      </c>
      <c r="Q727" s="7">
        <v>6.03</v>
      </c>
      <c r="R727" s="7">
        <v>0.41</v>
      </c>
      <c r="S727" s="7">
        <v>1011</v>
      </c>
    </row>
    <row r="728" spans="1:19" hidden="1" x14ac:dyDescent="0.4">
      <c r="A728" s="4" t="s">
        <v>2504</v>
      </c>
      <c r="B728" s="5" t="s">
        <v>2505</v>
      </c>
      <c r="C728" s="5" t="s">
        <v>18</v>
      </c>
      <c r="D728" s="5" t="s">
        <v>19</v>
      </c>
      <c r="E728" s="9" t="s">
        <v>81</v>
      </c>
      <c r="F728" s="9">
        <v>1.8</v>
      </c>
      <c r="G728" s="5" t="s">
        <v>21</v>
      </c>
      <c r="H728" s="9">
        <v>500</v>
      </c>
      <c r="I728" s="11">
        <v>43337615</v>
      </c>
      <c r="J728" s="11">
        <v>10</v>
      </c>
      <c r="K728" s="11">
        <v>7.5369999999999999</v>
      </c>
      <c r="L728" s="11">
        <v>424726350</v>
      </c>
      <c r="M728" s="11">
        <f>VLOOKUP(A728,'[1]2023년만'!$A$2:$Q$1181,12,0)</f>
        <v>433376150</v>
      </c>
      <c r="N728" s="11"/>
      <c r="O728" s="11">
        <v>0.47</v>
      </c>
      <c r="P728" s="6">
        <v>50314971015</v>
      </c>
      <c r="Q728" s="7" t="s">
        <v>21</v>
      </c>
      <c r="R728" s="7">
        <v>0.68</v>
      </c>
      <c r="S728" s="7" t="s">
        <v>21</v>
      </c>
    </row>
    <row r="729" spans="1:19" hidden="1" x14ac:dyDescent="0.4">
      <c r="A729" s="4" t="s">
        <v>2504</v>
      </c>
      <c r="B729" s="5" t="s">
        <v>2505</v>
      </c>
      <c r="C729" s="5" t="s">
        <v>24</v>
      </c>
      <c r="D729" s="5" t="s">
        <v>19</v>
      </c>
      <c r="E729" s="9" t="s">
        <v>81</v>
      </c>
      <c r="F729" s="9">
        <v>1.25</v>
      </c>
      <c r="G729" s="5" t="s">
        <v>21</v>
      </c>
      <c r="H729" s="9">
        <v>500</v>
      </c>
      <c r="I729" s="11">
        <v>43337615</v>
      </c>
      <c r="J729" s="11">
        <v>10</v>
      </c>
      <c r="K729" s="11">
        <v>4.0739999999999998</v>
      </c>
      <c r="L729" s="11">
        <v>433376150</v>
      </c>
      <c r="M729" s="11">
        <f>VLOOKUP(A729,'[1]2023년만'!$A$2:$Q$1181,12,0)</f>
        <v>433376150</v>
      </c>
      <c r="N729" s="11"/>
      <c r="O729" s="11">
        <v>0.42</v>
      </c>
      <c r="P729" s="6">
        <v>50314971015</v>
      </c>
      <c r="Q729" s="7" t="s">
        <v>21</v>
      </c>
      <c r="R729" s="7">
        <v>0.68</v>
      </c>
      <c r="S729" s="7" t="s">
        <v>21</v>
      </c>
    </row>
    <row r="730" spans="1:19" hidden="1" x14ac:dyDescent="0.4">
      <c r="A730" s="7" t="s">
        <v>2504</v>
      </c>
      <c r="B730" s="12" t="s">
        <v>2505</v>
      </c>
      <c r="C730" s="12" t="s">
        <v>2933</v>
      </c>
      <c r="D730" s="12" t="s">
        <v>19</v>
      </c>
      <c r="E730" s="12" t="s">
        <v>81</v>
      </c>
      <c r="F730" s="12">
        <v>2.7</v>
      </c>
      <c r="G730" s="12" t="s">
        <v>21</v>
      </c>
      <c r="H730" s="12">
        <v>500</v>
      </c>
      <c r="I730" s="6">
        <v>43337615</v>
      </c>
      <c r="J730" s="6">
        <v>10</v>
      </c>
      <c r="K730" s="6">
        <v>7.3970000000000002</v>
      </c>
      <c r="L730" s="6">
        <v>433376150</v>
      </c>
      <c r="M730" s="11">
        <f>VLOOKUP(A730,'[1]2023년만'!$A$2:$Q$1181,12,0)</f>
        <v>433376150</v>
      </c>
      <c r="N730" s="11"/>
      <c r="O730" s="6">
        <v>0.41</v>
      </c>
      <c r="P730" s="6">
        <v>50314971015</v>
      </c>
      <c r="Q730" s="7" t="s">
        <v>21</v>
      </c>
      <c r="R730" s="7">
        <v>0.68</v>
      </c>
      <c r="S730" s="7" t="s">
        <v>21</v>
      </c>
    </row>
    <row r="731" spans="1:19" hidden="1" x14ac:dyDescent="0.4">
      <c r="A731" s="4" t="s">
        <v>1621</v>
      </c>
      <c r="B731" s="5" t="s">
        <v>1622</v>
      </c>
      <c r="C731" s="5" t="s">
        <v>30</v>
      </c>
      <c r="D731" s="5" t="s">
        <v>19</v>
      </c>
      <c r="E731" s="9" t="s">
        <v>81</v>
      </c>
      <c r="F731" s="9">
        <v>1.59</v>
      </c>
      <c r="G731" s="5" t="s">
        <v>21</v>
      </c>
      <c r="H731" s="9">
        <v>500</v>
      </c>
      <c r="I731" s="11">
        <v>57943763</v>
      </c>
      <c r="J731" s="11">
        <v>50</v>
      </c>
      <c r="K731" s="11">
        <v>23.712</v>
      </c>
      <c r="L731" s="11">
        <v>2518188150</v>
      </c>
      <c r="M731" s="11">
        <f>VLOOKUP(A731,'[1]2023년만'!$A$2:$Q$1181,12,0)</f>
        <v>2518188150</v>
      </c>
      <c r="N731" s="11" t="b">
        <f>L731&gt;=M731</f>
        <v>1</v>
      </c>
      <c r="O731" s="11">
        <v>2.89</v>
      </c>
      <c r="P731" s="6">
        <v>111252024960</v>
      </c>
      <c r="Q731" s="7">
        <v>9.19</v>
      </c>
      <c r="R731" s="7">
        <v>0.4</v>
      </c>
      <c r="S731" s="7">
        <v>209</v>
      </c>
    </row>
    <row r="732" spans="1:19" hidden="1" x14ac:dyDescent="0.4">
      <c r="A732" s="4" t="s">
        <v>1621</v>
      </c>
      <c r="B732" s="5" t="s">
        <v>1622</v>
      </c>
      <c r="C732" s="5" t="s">
        <v>18</v>
      </c>
      <c r="D732" s="5" t="s">
        <v>19</v>
      </c>
      <c r="E732" s="9" t="s">
        <v>81</v>
      </c>
      <c r="F732" s="9">
        <v>1.8</v>
      </c>
      <c r="G732" s="5" t="s">
        <v>21</v>
      </c>
      <c r="H732" s="9">
        <v>500</v>
      </c>
      <c r="I732" s="11">
        <v>57943763</v>
      </c>
      <c r="J732" s="11">
        <v>50</v>
      </c>
      <c r="K732" s="11">
        <v>19.167000000000002</v>
      </c>
      <c r="L732" s="11">
        <v>2518188150</v>
      </c>
      <c r="M732" s="11">
        <f>VLOOKUP(A732,'[1]2023년만'!$A$2:$Q$1181,12,0)</f>
        <v>2518188150</v>
      </c>
      <c r="N732" s="11"/>
      <c r="O732" s="11">
        <v>2.2599999999999998</v>
      </c>
      <c r="P732" s="6">
        <v>111252024960</v>
      </c>
      <c r="Q732" s="7">
        <v>9.19</v>
      </c>
      <c r="R732" s="7">
        <v>0.4</v>
      </c>
      <c r="S732" s="7">
        <v>209</v>
      </c>
    </row>
    <row r="733" spans="1:19" hidden="1" x14ac:dyDescent="0.4">
      <c r="A733" s="4" t="s">
        <v>1621</v>
      </c>
      <c r="B733" s="5" t="s">
        <v>1622</v>
      </c>
      <c r="C733" s="5" t="s">
        <v>24</v>
      </c>
      <c r="D733" s="5" t="s">
        <v>19</v>
      </c>
      <c r="E733" s="9" t="s">
        <v>81</v>
      </c>
      <c r="F733" s="9">
        <v>1.25</v>
      </c>
      <c r="G733" s="5" t="s">
        <v>21</v>
      </c>
      <c r="H733" s="9">
        <v>500</v>
      </c>
      <c r="I733" s="11">
        <v>57943763</v>
      </c>
      <c r="J733" s="11">
        <v>50</v>
      </c>
      <c r="K733" s="11">
        <v>-236.89400000000001</v>
      </c>
      <c r="L733" s="11">
        <v>2518188150</v>
      </c>
      <c r="M733" s="11">
        <f>VLOOKUP(A733,'[1]2023년만'!$A$2:$Q$1181,12,0)</f>
        <v>2518188150</v>
      </c>
      <c r="N733" s="11"/>
      <c r="O733" s="11">
        <v>2.36</v>
      </c>
      <c r="P733" s="6">
        <v>111252024960</v>
      </c>
      <c r="Q733" s="7">
        <v>9.19</v>
      </c>
      <c r="R733" s="7">
        <v>0.4</v>
      </c>
      <c r="S733" s="7">
        <v>209</v>
      </c>
    </row>
    <row r="734" spans="1:19" hidden="1" x14ac:dyDescent="0.4">
      <c r="A734" s="7" t="s">
        <v>1621</v>
      </c>
      <c r="B734" s="12" t="s">
        <v>1622</v>
      </c>
      <c r="C734" s="12" t="s">
        <v>2933</v>
      </c>
      <c r="D734" s="12" t="s">
        <v>19</v>
      </c>
      <c r="E734" s="12" t="s">
        <v>81</v>
      </c>
      <c r="F734" s="12">
        <v>2.7</v>
      </c>
      <c r="G734" s="12" t="s">
        <v>21</v>
      </c>
      <c r="H734" s="12">
        <v>500</v>
      </c>
      <c r="I734" s="6">
        <v>57943763</v>
      </c>
      <c r="J734" s="6">
        <v>50</v>
      </c>
      <c r="K734" s="6">
        <v>24.050999999999998</v>
      </c>
      <c r="L734" s="6">
        <v>2518188150</v>
      </c>
      <c r="M734" s="11">
        <f>VLOOKUP(A734,'[1]2023년만'!$A$2:$Q$1181,12,0)</f>
        <v>2518188150</v>
      </c>
      <c r="N734" s="11"/>
      <c r="O734" s="6">
        <v>1.58</v>
      </c>
      <c r="P734" s="6">
        <v>111252024960</v>
      </c>
      <c r="Q734" s="7">
        <v>9.19</v>
      </c>
      <c r="R734" s="7">
        <v>0.4</v>
      </c>
      <c r="S734" s="7">
        <v>209</v>
      </c>
    </row>
    <row r="735" spans="1:19" hidden="1" x14ac:dyDescent="0.4">
      <c r="A735" s="4" t="s">
        <v>1057</v>
      </c>
      <c r="B735" s="5" t="s">
        <v>1058</v>
      </c>
      <c r="C735" s="5" t="s">
        <v>30</v>
      </c>
      <c r="D735" s="5" t="s">
        <v>19</v>
      </c>
      <c r="E735" s="9" t="s">
        <v>69</v>
      </c>
      <c r="F735" s="9">
        <v>2.73</v>
      </c>
      <c r="G735" s="5" t="s">
        <v>21</v>
      </c>
      <c r="H735" s="10">
        <v>1000</v>
      </c>
      <c r="I735" s="11">
        <v>7957190</v>
      </c>
      <c r="J735" s="11">
        <v>2200</v>
      </c>
      <c r="K735" s="11">
        <v>36.338999999999999</v>
      </c>
      <c r="L735" s="11">
        <v>16779778400</v>
      </c>
      <c r="M735" s="11">
        <f>VLOOKUP(A735,'[1]2023년만'!$A$2:$Q$1181,12,0)</f>
        <v>17505818000</v>
      </c>
      <c r="N735" s="11" t="b">
        <f>L735&gt;=M735</f>
        <v>0</v>
      </c>
      <c r="O735" s="11">
        <v>7.59</v>
      </c>
      <c r="P735" s="6">
        <v>238715700000</v>
      </c>
      <c r="Q735" s="7">
        <v>5.03</v>
      </c>
      <c r="R735" s="7">
        <v>0.27</v>
      </c>
      <c r="S735" s="7">
        <v>5962</v>
      </c>
    </row>
    <row r="736" spans="1:19" hidden="1" x14ac:dyDescent="0.4">
      <c r="A736" s="4" t="s">
        <v>1057</v>
      </c>
      <c r="B736" s="5" t="s">
        <v>1058</v>
      </c>
      <c r="C736" s="5" t="s">
        <v>24</v>
      </c>
      <c r="D736" s="5" t="s">
        <v>19</v>
      </c>
      <c r="E736" s="9" t="s">
        <v>69</v>
      </c>
      <c r="F736" s="9">
        <v>2.13</v>
      </c>
      <c r="G736" s="5" t="s">
        <v>21</v>
      </c>
      <c r="H736" s="10">
        <v>1000</v>
      </c>
      <c r="I736" s="11">
        <v>7957190</v>
      </c>
      <c r="J736" s="11">
        <v>2200</v>
      </c>
      <c r="K736" s="11">
        <v>36.274999999999999</v>
      </c>
      <c r="L736" s="11">
        <v>17505818000</v>
      </c>
      <c r="M736" s="11">
        <f>VLOOKUP(A736,'[1]2023년만'!$A$2:$Q$1181,12,0)</f>
        <v>17505818000</v>
      </c>
      <c r="N736" s="11"/>
      <c r="O736" s="11">
        <v>7.03</v>
      </c>
      <c r="P736" s="6">
        <v>238715700000</v>
      </c>
      <c r="Q736" s="7">
        <v>5.03</v>
      </c>
      <c r="R736" s="7">
        <v>0.27</v>
      </c>
      <c r="S736" s="7">
        <v>5962</v>
      </c>
    </row>
    <row r="737" spans="1:19" hidden="1" x14ac:dyDescent="0.4">
      <c r="A737" s="4" t="s">
        <v>1057</v>
      </c>
      <c r="B737" s="5" t="s">
        <v>1058</v>
      </c>
      <c r="C737" s="5" t="s">
        <v>18</v>
      </c>
      <c r="D737" s="5" t="s">
        <v>19</v>
      </c>
      <c r="E737" s="9" t="s">
        <v>69</v>
      </c>
      <c r="F737" s="9">
        <v>2.79</v>
      </c>
      <c r="G737" s="5" t="s">
        <v>21</v>
      </c>
      <c r="H737" s="10">
        <v>1000</v>
      </c>
      <c r="I737" s="11">
        <v>8000000</v>
      </c>
      <c r="J737" s="11">
        <v>2200</v>
      </c>
      <c r="K737" s="11">
        <v>30.741</v>
      </c>
      <c r="L737" s="11">
        <v>17505818000</v>
      </c>
      <c r="M737" s="11">
        <f>VLOOKUP(A737,'[1]2023년만'!$A$2:$Q$1181,12,0)</f>
        <v>17505818000</v>
      </c>
      <c r="N737" s="11"/>
      <c r="O737" s="11">
        <v>6.6</v>
      </c>
      <c r="P737" s="6">
        <v>238715700000</v>
      </c>
      <c r="Q737" s="7">
        <v>5.03</v>
      </c>
      <c r="R737" s="7">
        <v>0.27</v>
      </c>
      <c r="S737" s="7">
        <v>5962</v>
      </c>
    </row>
    <row r="738" spans="1:19" hidden="1" x14ac:dyDescent="0.4">
      <c r="A738" s="7" t="s">
        <v>1057</v>
      </c>
      <c r="B738" s="12" t="s">
        <v>1058</v>
      </c>
      <c r="C738" s="12" t="s">
        <v>2933</v>
      </c>
      <c r="D738" s="12" t="s">
        <v>19</v>
      </c>
      <c r="E738" s="12" t="s">
        <v>69</v>
      </c>
      <c r="F738" s="12">
        <v>1.59</v>
      </c>
      <c r="G738" s="12" t="s">
        <v>21</v>
      </c>
      <c r="H738" s="12">
        <v>5000</v>
      </c>
      <c r="I738" s="6">
        <v>1600000</v>
      </c>
      <c r="J738" s="6">
        <v>8500</v>
      </c>
      <c r="K738" s="6">
        <v>25.818999999999999</v>
      </c>
      <c r="L738" s="6">
        <v>13527223000</v>
      </c>
      <c r="M738" s="11">
        <f>VLOOKUP(A738,'[1]2023년만'!$A$2:$Q$1181,12,0)</f>
        <v>17505818000</v>
      </c>
      <c r="N738" s="11"/>
      <c r="O738" s="6">
        <v>4.76</v>
      </c>
      <c r="P738" s="6">
        <v>238715700000</v>
      </c>
      <c r="Q738" s="7">
        <v>5.03</v>
      </c>
      <c r="R738" s="7">
        <v>0.27</v>
      </c>
      <c r="S738" s="7">
        <v>5962</v>
      </c>
    </row>
    <row r="739" spans="1:19" hidden="1" x14ac:dyDescent="0.4">
      <c r="A739" s="4" t="s">
        <v>2502</v>
      </c>
      <c r="B739" s="5" t="s">
        <v>2503</v>
      </c>
      <c r="C739" s="5" t="s">
        <v>18</v>
      </c>
      <c r="D739" s="5" t="s">
        <v>19</v>
      </c>
      <c r="E739" s="9" t="s">
        <v>247</v>
      </c>
      <c r="F739" s="9">
        <v>6.19</v>
      </c>
      <c r="G739" s="5" t="s">
        <v>21</v>
      </c>
      <c r="H739" s="10">
        <v>5000</v>
      </c>
      <c r="I739" s="11">
        <v>64653296</v>
      </c>
      <c r="J739" s="11">
        <v>200</v>
      </c>
      <c r="K739" s="11">
        <v>7.54</v>
      </c>
      <c r="L739" s="11">
        <v>3264185800</v>
      </c>
      <c r="M739" s="11">
        <f>VLOOKUP(A739,'[1]2023년만'!$A$2:$Q$1181,12,0)</f>
        <v>4080232250</v>
      </c>
      <c r="N739" s="11"/>
      <c r="O739" s="11">
        <v>3.5</v>
      </c>
      <c r="P739" s="6">
        <v>998315538360</v>
      </c>
      <c r="Q739" s="7">
        <v>8.4</v>
      </c>
      <c r="R739" s="7">
        <v>0.5</v>
      </c>
      <c r="S739" s="7">
        <v>1043</v>
      </c>
    </row>
    <row r="740" spans="1:19" hidden="1" x14ac:dyDescent="0.4">
      <c r="A740" s="4" t="s">
        <v>2502</v>
      </c>
      <c r="B740" s="5" t="s">
        <v>2503</v>
      </c>
      <c r="C740" s="5" t="s">
        <v>30</v>
      </c>
      <c r="D740" s="5" t="s">
        <v>19</v>
      </c>
      <c r="E740" s="9" t="s">
        <v>247</v>
      </c>
      <c r="F740" s="9">
        <v>3.56</v>
      </c>
      <c r="G740" s="5" t="s">
        <v>21</v>
      </c>
      <c r="H740" s="10">
        <v>5000</v>
      </c>
      <c r="I740" s="11">
        <v>113962961</v>
      </c>
      <c r="J740" s="11">
        <v>500</v>
      </c>
      <c r="K740" s="11">
        <v>6.9349999999999996</v>
      </c>
      <c r="L740" s="11">
        <v>8160464500</v>
      </c>
      <c r="M740" s="11">
        <f>VLOOKUP(A740,'[1]2023년만'!$A$2:$Q$1181,12,0)</f>
        <v>4080232250</v>
      </c>
      <c r="N740" s="11" t="b">
        <f>L740&gt;=M740</f>
        <v>1</v>
      </c>
      <c r="O740" s="11">
        <v>9.3000000000000007</v>
      </c>
      <c r="P740" s="6">
        <v>998315538360</v>
      </c>
      <c r="Q740" s="7">
        <v>8.4</v>
      </c>
      <c r="R740" s="7">
        <v>0.5</v>
      </c>
      <c r="S740" s="7">
        <v>1043</v>
      </c>
    </row>
    <row r="741" spans="1:19" hidden="1" x14ac:dyDescent="0.4">
      <c r="A741" s="4" t="s">
        <v>2502</v>
      </c>
      <c r="B741" s="5" t="s">
        <v>2503</v>
      </c>
      <c r="C741" s="5" t="s">
        <v>24</v>
      </c>
      <c r="D741" s="5" t="s">
        <v>19</v>
      </c>
      <c r="E741" s="9" t="s">
        <v>247</v>
      </c>
      <c r="F741" s="9">
        <v>3.7</v>
      </c>
      <c r="G741" s="5" t="s">
        <v>21</v>
      </c>
      <c r="H741" s="10">
        <v>5000</v>
      </c>
      <c r="I741" s="11">
        <v>113962961</v>
      </c>
      <c r="J741" s="11">
        <v>250</v>
      </c>
      <c r="K741" s="11">
        <v>6.04</v>
      </c>
      <c r="L741" s="11">
        <v>4080232250</v>
      </c>
      <c r="M741" s="11">
        <f>VLOOKUP(A741,'[1]2023년만'!$A$2:$Q$1181,12,0)</f>
        <v>4080232250</v>
      </c>
      <c r="N741" s="11"/>
      <c r="O741" s="11">
        <v>4.8</v>
      </c>
      <c r="P741" s="6">
        <v>998315538360</v>
      </c>
      <c r="Q741" s="7">
        <v>8.4</v>
      </c>
      <c r="R741" s="7">
        <v>0.5</v>
      </c>
      <c r="S741" s="7">
        <v>1043</v>
      </c>
    </row>
    <row r="742" spans="1:19" hidden="1" x14ac:dyDescent="0.4">
      <c r="A742" s="7" t="s">
        <v>2502</v>
      </c>
      <c r="B742" s="12" t="s">
        <v>2503</v>
      </c>
      <c r="C742" s="12" t="s">
        <v>2933</v>
      </c>
      <c r="D742" s="12" t="s">
        <v>19</v>
      </c>
      <c r="E742" s="12" t="s">
        <v>247</v>
      </c>
      <c r="F742" s="12">
        <v>3.64</v>
      </c>
      <c r="G742" s="12" t="s">
        <v>21</v>
      </c>
      <c r="H742" s="12">
        <v>5000</v>
      </c>
      <c r="I742" s="6">
        <v>64653296</v>
      </c>
      <c r="J742" s="6">
        <v>500</v>
      </c>
      <c r="K742" s="6">
        <v>8.9879999999999995</v>
      </c>
      <c r="L742" s="6">
        <v>12884341400</v>
      </c>
      <c r="M742" s="11">
        <f>VLOOKUP(A742,'[1]2023년만'!$A$2:$Q$1181,12,0)</f>
        <v>4080232250</v>
      </c>
      <c r="N742" s="11"/>
      <c r="O742" s="6">
        <v>5.71</v>
      </c>
      <c r="P742" s="6">
        <v>998315538360</v>
      </c>
      <c r="Q742" s="7">
        <v>8.4</v>
      </c>
      <c r="R742" s="7">
        <v>0.5</v>
      </c>
      <c r="S742" s="7">
        <v>1043</v>
      </c>
    </row>
    <row r="743" spans="1:19" hidden="1" x14ac:dyDescent="0.4">
      <c r="A743" s="4" t="s">
        <v>67</v>
      </c>
      <c r="B743" s="5" t="s">
        <v>68</v>
      </c>
      <c r="C743" s="5" t="s">
        <v>18</v>
      </c>
      <c r="D743" s="5" t="s">
        <v>19</v>
      </c>
      <c r="E743" s="9" t="s">
        <v>69</v>
      </c>
      <c r="F743" s="9">
        <v>2.79</v>
      </c>
      <c r="G743" s="5" t="s">
        <v>21</v>
      </c>
      <c r="H743" s="9">
        <v>500</v>
      </c>
      <c r="I743" s="11">
        <v>24982540</v>
      </c>
      <c r="J743" s="11">
        <v>200</v>
      </c>
      <c r="K743" s="11">
        <v>101.083</v>
      </c>
      <c r="L743" s="11">
        <v>4996508000</v>
      </c>
      <c r="M743" s="11">
        <f>VLOOKUP(A743,'[1]2023년만'!$A$2:$Q$1181,12,0)</f>
        <v>5766006600</v>
      </c>
      <c r="N743" s="11"/>
      <c r="O743" s="11">
        <v>2.1</v>
      </c>
      <c r="P743" s="6">
        <v>253322955600</v>
      </c>
      <c r="Q743" s="7">
        <v>115.23</v>
      </c>
      <c r="R743" s="7">
        <v>1.42</v>
      </c>
      <c r="S743" s="7">
        <v>44</v>
      </c>
    </row>
    <row r="744" spans="1:19" hidden="1" x14ac:dyDescent="0.4">
      <c r="A744" s="4" t="s">
        <v>67</v>
      </c>
      <c r="B744" s="5" t="s">
        <v>68</v>
      </c>
      <c r="C744" s="5" t="s">
        <v>24</v>
      </c>
      <c r="D744" s="5" t="s">
        <v>19</v>
      </c>
      <c r="E744" s="9" t="s">
        <v>69</v>
      </c>
      <c r="F744" s="9">
        <v>2.13</v>
      </c>
      <c r="G744" s="5" t="s">
        <v>21</v>
      </c>
      <c r="H744" s="9">
        <v>500</v>
      </c>
      <c r="I744" s="11">
        <v>24982540</v>
      </c>
      <c r="J744" s="11">
        <v>300</v>
      </c>
      <c r="K744" s="11">
        <v>45.04</v>
      </c>
      <c r="L744" s="11">
        <v>5766006600</v>
      </c>
      <c r="M744" s="11">
        <f>VLOOKUP(A744,'[1]2023년만'!$A$2:$Q$1181,12,0)</f>
        <v>5766006600</v>
      </c>
      <c r="N744" s="11"/>
      <c r="O744" s="11">
        <v>4</v>
      </c>
      <c r="P744" s="6">
        <v>253322955600</v>
      </c>
      <c r="Q744" s="7">
        <v>115.23</v>
      </c>
      <c r="R744" s="7">
        <v>1.42</v>
      </c>
      <c r="S744" s="7">
        <v>44</v>
      </c>
    </row>
    <row r="745" spans="1:19" hidden="1" x14ac:dyDescent="0.4">
      <c r="A745" s="7" t="s">
        <v>67</v>
      </c>
      <c r="B745" s="12" t="s">
        <v>68</v>
      </c>
      <c r="C745" s="12" t="s">
        <v>2933</v>
      </c>
      <c r="D745" s="12" t="s">
        <v>19</v>
      </c>
      <c r="E745" s="12" t="s">
        <v>69</v>
      </c>
      <c r="F745" s="12">
        <v>1.59</v>
      </c>
      <c r="G745" s="12" t="s">
        <v>21</v>
      </c>
      <c r="H745" s="12">
        <v>500</v>
      </c>
      <c r="I745" s="6">
        <v>24982540</v>
      </c>
      <c r="J745" s="6">
        <v>300</v>
      </c>
      <c r="K745" s="6">
        <v>25.108000000000001</v>
      </c>
      <c r="L745" s="6">
        <v>7494762000</v>
      </c>
      <c r="M745" s="11">
        <f>VLOOKUP(A745,'[1]2023년만'!$A$2:$Q$1181,12,0)</f>
        <v>5766006600</v>
      </c>
      <c r="N745" s="11"/>
      <c r="O745" s="6">
        <v>1.8</v>
      </c>
      <c r="P745" s="6">
        <v>253322955600</v>
      </c>
      <c r="Q745" s="7">
        <v>115.23</v>
      </c>
      <c r="R745" s="7">
        <v>1.42</v>
      </c>
      <c r="S745" s="7">
        <v>44</v>
      </c>
    </row>
    <row r="746" spans="1:19" x14ac:dyDescent="0.4">
      <c r="A746" s="4" t="s">
        <v>388</v>
      </c>
      <c r="B746" s="5" t="s">
        <v>389</v>
      </c>
      <c r="C746" s="5" t="s">
        <v>30</v>
      </c>
      <c r="D746" s="5" t="s">
        <v>19</v>
      </c>
      <c r="E746" s="9" t="s">
        <v>69</v>
      </c>
      <c r="F746" s="9">
        <v>2.73</v>
      </c>
      <c r="G746" s="5" t="s">
        <v>21</v>
      </c>
      <c r="H746" s="10">
        <v>1000</v>
      </c>
      <c r="I746" s="11">
        <v>23533928</v>
      </c>
      <c r="J746" s="11">
        <v>8530</v>
      </c>
      <c r="K746" s="11">
        <v>93.69</v>
      </c>
      <c r="L746" s="11">
        <v>141600746660</v>
      </c>
      <c r="M746" s="11">
        <f>VLOOKUP(A746,'[1]2023년만'!$A$2:$Q$1181,12,0)</f>
        <v>74701449000</v>
      </c>
      <c r="N746" s="11" t="b">
        <f>L746&gt;=M746</f>
        <v>1</v>
      </c>
      <c r="O746" s="11">
        <v>16.600000000000001</v>
      </c>
      <c r="P746" s="6">
        <v>1050789885200</v>
      </c>
      <c r="Q746" s="7">
        <v>4.87</v>
      </c>
      <c r="R746" s="7">
        <v>2.11</v>
      </c>
      <c r="S746" s="7">
        <v>9171</v>
      </c>
    </row>
    <row r="747" spans="1:19" hidden="1" x14ac:dyDescent="0.4">
      <c r="A747" s="4" t="s">
        <v>1871</v>
      </c>
      <c r="B747" s="5" t="s">
        <v>1872</v>
      </c>
      <c r="C747" s="5" t="s">
        <v>18</v>
      </c>
      <c r="D747" s="5" t="s">
        <v>19</v>
      </c>
      <c r="E747" s="9" t="s">
        <v>37</v>
      </c>
      <c r="F747" s="9">
        <v>0.85</v>
      </c>
      <c r="G747" s="5" t="s">
        <v>21</v>
      </c>
      <c r="H747" s="9">
        <v>500</v>
      </c>
      <c r="I747" s="11">
        <v>26394174</v>
      </c>
      <c r="J747" s="11">
        <v>30</v>
      </c>
      <c r="K747" s="11">
        <v>18.914000000000001</v>
      </c>
      <c r="L747" s="11">
        <v>752021550</v>
      </c>
      <c r="M747" s="11">
        <f>VLOOKUP(A747,'[1]2023년만'!$A$2:$Q$1181,12,0)</f>
        <v>1304180800</v>
      </c>
      <c r="N747" s="11"/>
      <c r="O747" s="11">
        <v>1.3</v>
      </c>
      <c r="P747" s="6">
        <v>64688555800</v>
      </c>
      <c r="Q747" s="7">
        <v>3.38</v>
      </c>
      <c r="R747" s="7">
        <v>0.47</v>
      </c>
      <c r="S747" s="7">
        <v>698</v>
      </c>
    </row>
    <row r="748" spans="1:19" hidden="1" x14ac:dyDescent="0.4">
      <c r="A748" s="4" t="s">
        <v>1871</v>
      </c>
      <c r="B748" s="5" t="s">
        <v>1872</v>
      </c>
      <c r="C748" s="5" t="s">
        <v>30</v>
      </c>
      <c r="D748" s="5" t="s">
        <v>19</v>
      </c>
      <c r="E748" s="9" t="s">
        <v>37</v>
      </c>
      <c r="F748" s="9">
        <v>1.48</v>
      </c>
      <c r="G748" s="5" t="s">
        <v>21</v>
      </c>
      <c r="H748" s="9">
        <v>500</v>
      </c>
      <c r="I748" s="11">
        <v>27410405</v>
      </c>
      <c r="J748" s="11">
        <v>60</v>
      </c>
      <c r="K748" s="11">
        <v>8.5909999999999993</v>
      </c>
      <c r="L748" s="11">
        <v>1565016960</v>
      </c>
      <c r="M748" s="11">
        <f>VLOOKUP(A748,'[1]2023년만'!$A$2:$Q$1181,12,0)</f>
        <v>1304180800</v>
      </c>
      <c r="N748" s="11" t="b">
        <f>L748&gt;=M748</f>
        <v>1</v>
      </c>
      <c r="O748" s="11">
        <v>2.9</v>
      </c>
      <c r="P748" s="6">
        <v>64688555800</v>
      </c>
      <c r="Q748" s="7">
        <v>3.38</v>
      </c>
      <c r="R748" s="7">
        <v>0.47</v>
      </c>
      <c r="S748" s="7">
        <v>698</v>
      </c>
    </row>
    <row r="749" spans="1:19" hidden="1" x14ac:dyDescent="0.4">
      <c r="A749" s="4" t="s">
        <v>1871</v>
      </c>
      <c r="B749" s="5" t="s">
        <v>1872</v>
      </c>
      <c r="C749" s="5" t="s">
        <v>24</v>
      </c>
      <c r="D749" s="5" t="s">
        <v>19</v>
      </c>
      <c r="E749" s="9" t="s">
        <v>37</v>
      </c>
      <c r="F749" s="9">
        <v>0.89</v>
      </c>
      <c r="G749" s="5" t="s">
        <v>21</v>
      </c>
      <c r="H749" s="9">
        <v>500</v>
      </c>
      <c r="I749" s="11">
        <v>26758328</v>
      </c>
      <c r="J749" s="11">
        <v>50</v>
      </c>
      <c r="K749" s="11">
        <v>6.9950000000000001</v>
      </c>
      <c r="L749" s="11">
        <v>1304180800</v>
      </c>
      <c r="M749" s="11">
        <f>VLOOKUP(A749,'[1]2023년만'!$A$2:$Q$1181,12,0)</f>
        <v>1304180800</v>
      </c>
      <c r="N749" s="11"/>
      <c r="O749" s="11">
        <v>1.7</v>
      </c>
      <c r="P749" s="6">
        <v>64688555800</v>
      </c>
      <c r="Q749" s="7">
        <v>3.38</v>
      </c>
      <c r="R749" s="7">
        <v>0.47</v>
      </c>
      <c r="S749" s="7">
        <v>698</v>
      </c>
    </row>
    <row r="750" spans="1:19" hidden="1" x14ac:dyDescent="0.4">
      <c r="A750" s="7" t="s">
        <v>1871</v>
      </c>
      <c r="B750" s="12" t="s">
        <v>1872</v>
      </c>
      <c r="C750" s="12" t="s">
        <v>2933</v>
      </c>
      <c r="D750" s="12" t="s">
        <v>19</v>
      </c>
      <c r="E750" s="12" t="s">
        <v>37</v>
      </c>
      <c r="F750" s="12">
        <v>0.36</v>
      </c>
      <c r="G750" s="12" t="s">
        <v>21</v>
      </c>
      <c r="H750" s="12">
        <v>500</v>
      </c>
      <c r="I750" s="6">
        <v>26394174</v>
      </c>
      <c r="J750" s="6">
        <v>30</v>
      </c>
      <c r="K750" s="6">
        <v>23.66</v>
      </c>
      <c r="L750" s="6">
        <v>740336340</v>
      </c>
      <c r="M750" s="11">
        <f>VLOOKUP(A750,'[1]2023년만'!$A$2:$Q$1181,12,0)</f>
        <v>1304180800</v>
      </c>
      <c r="N750" s="11"/>
      <c r="O750" s="6">
        <v>0.96</v>
      </c>
      <c r="P750" s="6">
        <v>64688555800</v>
      </c>
      <c r="Q750" s="7">
        <v>3.38</v>
      </c>
      <c r="R750" s="7">
        <v>0.47</v>
      </c>
      <c r="S750" s="7">
        <v>698</v>
      </c>
    </row>
    <row r="751" spans="1:19" hidden="1" x14ac:dyDescent="0.4">
      <c r="A751" s="4" t="s">
        <v>288</v>
      </c>
      <c r="B751" s="5" t="s">
        <v>289</v>
      </c>
      <c r="C751" s="5" t="s">
        <v>24</v>
      </c>
      <c r="D751" s="5" t="s">
        <v>19</v>
      </c>
      <c r="E751" s="9" t="s">
        <v>49</v>
      </c>
      <c r="F751" s="9">
        <v>2.11</v>
      </c>
      <c r="G751" s="5" t="s">
        <v>21</v>
      </c>
      <c r="H751" s="10">
        <v>5000</v>
      </c>
      <c r="I751" s="11">
        <v>9010616</v>
      </c>
      <c r="J751" s="11">
        <v>1200</v>
      </c>
      <c r="K751" s="11">
        <v>133.62700000000001</v>
      </c>
      <c r="L751" s="11">
        <v>10008640800</v>
      </c>
      <c r="M751" s="11">
        <f>VLOOKUP(A751,'[1]2023년만'!$A$2:$Q$1181,12,0)</f>
        <v>10008640800</v>
      </c>
      <c r="N751" s="11"/>
      <c r="O751" s="11">
        <v>2.8</v>
      </c>
      <c r="P751" s="6">
        <v>353763782400</v>
      </c>
      <c r="Q751" s="7">
        <v>37.020000000000003</v>
      </c>
      <c r="R751" s="7">
        <v>0.39</v>
      </c>
      <c r="S751" s="7">
        <v>1032</v>
      </c>
    </row>
    <row r="752" spans="1:19" hidden="1" x14ac:dyDescent="0.4">
      <c r="A752" s="4" t="s">
        <v>288</v>
      </c>
      <c r="B752" s="5" t="s">
        <v>289</v>
      </c>
      <c r="C752" s="5" t="s">
        <v>18</v>
      </c>
      <c r="D752" s="5" t="s">
        <v>19</v>
      </c>
      <c r="E752" s="9" t="s">
        <v>49</v>
      </c>
      <c r="F752" s="9">
        <v>2.41</v>
      </c>
      <c r="G752" s="5" t="s">
        <v>21</v>
      </c>
      <c r="H752" s="10">
        <v>5000</v>
      </c>
      <c r="I752" s="11">
        <v>9010616</v>
      </c>
      <c r="J752" s="11">
        <v>1400</v>
      </c>
      <c r="K752" s="11">
        <v>16.164999999999999</v>
      </c>
      <c r="L752" s="11">
        <v>11886747600</v>
      </c>
      <c r="M752" s="11">
        <f>VLOOKUP(A752,'[1]2023년만'!$A$2:$Q$1181,12,0)</f>
        <v>10008640800</v>
      </c>
      <c r="N752" s="11"/>
      <c r="O752" s="11">
        <v>3.1</v>
      </c>
      <c r="P752" s="6">
        <v>353763782400</v>
      </c>
      <c r="Q752" s="7">
        <v>37.020000000000003</v>
      </c>
      <c r="R752" s="7">
        <v>0.39</v>
      </c>
      <c r="S752" s="7">
        <v>1032</v>
      </c>
    </row>
    <row r="753" spans="1:19" hidden="1" x14ac:dyDescent="0.4">
      <c r="A753" s="7" t="s">
        <v>288</v>
      </c>
      <c r="B753" s="12" t="s">
        <v>289</v>
      </c>
      <c r="C753" s="12" t="s">
        <v>2933</v>
      </c>
      <c r="D753" s="12" t="s">
        <v>19</v>
      </c>
      <c r="E753" s="12" t="s">
        <v>49</v>
      </c>
      <c r="F753" s="12">
        <v>1.1000000000000001</v>
      </c>
      <c r="G753" s="12" t="s">
        <v>21</v>
      </c>
      <c r="H753" s="12">
        <v>5000</v>
      </c>
      <c r="I753" s="6">
        <v>9010616</v>
      </c>
      <c r="J753" s="6">
        <v>2200</v>
      </c>
      <c r="K753" s="6">
        <v>12.101000000000001</v>
      </c>
      <c r="L753" s="6">
        <v>19009174800</v>
      </c>
      <c r="M753" s="11">
        <f>VLOOKUP(A753,'[1]2023년만'!$A$2:$Q$1181,12,0)</f>
        <v>10008640800</v>
      </c>
      <c r="N753" s="11"/>
      <c r="O753" s="6">
        <v>3.8</v>
      </c>
      <c r="P753" s="6">
        <v>353763782400</v>
      </c>
      <c r="Q753" s="7">
        <v>37.020000000000003</v>
      </c>
      <c r="R753" s="7">
        <v>0.39</v>
      </c>
      <c r="S753" s="7">
        <v>1032</v>
      </c>
    </row>
    <row r="754" spans="1:19" hidden="1" x14ac:dyDescent="0.4">
      <c r="A754" s="4" t="s">
        <v>288</v>
      </c>
      <c r="B754" s="5" t="s">
        <v>289</v>
      </c>
      <c r="C754" s="5" t="s">
        <v>30</v>
      </c>
      <c r="D754" s="5" t="s">
        <v>19</v>
      </c>
      <c r="E754" s="9" t="s">
        <v>49</v>
      </c>
      <c r="F754" s="9">
        <v>1.64</v>
      </c>
      <c r="G754" s="5" t="s">
        <v>21</v>
      </c>
      <c r="H754" s="10">
        <v>5000</v>
      </c>
      <c r="I754" s="11">
        <v>9010616</v>
      </c>
      <c r="J754" s="11">
        <v>600</v>
      </c>
      <c r="K754" s="11">
        <v>55.97</v>
      </c>
      <c r="L754" s="11">
        <v>5004320400</v>
      </c>
      <c r="M754" s="11">
        <f>VLOOKUP(A754,'[1]2023년만'!$A$2:$Q$1181,12,0)</f>
        <v>10008640800</v>
      </c>
      <c r="N754" s="11" t="b">
        <f>L754&gt;=M754</f>
        <v>0</v>
      </c>
      <c r="O754" s="11">
        <v>1.8</v>
      </c>
      <c r="P754" s="6">
        <v>353763782400</v>
      </c>
      <c r="Q754" s="7">
        <v>37.020000000000003</v>
      </c>
      <c r="R754" s="7">
        <v>0.39</v>
      </c>
      <c r="S754" s="7">
        <v>1032</v>
      </c>
    </row>
    <row r="755" spans="1:19" hidden="1" x14ac:dyDescent="0.4">
      <c r="A755" s="4" t="s">
        <v>2195</v>
      </c>
      <c r="B755" s="5" t="s">
        <v>2196</v>
      </c>
      <c r="C755" s="5" t="s">
        <v>18</v>
      </c>
      <c r="D755" s="5" t="s">
        <v>19</v>
      </c>
      <c r="E755" s="9" t="s">
        <v>416</v>
      </c>
      <c r="F755" s="9">
        <v>1.91</v>
      </c>
      <c r="G755" s="5" t="s">
        <v>21</v>
      </c>
      <c r="H755" s="9">
        <v>500</v>
      </c>
      <c r="I755" s="11">
        <v>7500000</v>
      </c>
      <c r="J755" s="11">
        <v>400</v>
      </c>
      <c r="K755" s="11">
        <v>13.173999999999999</v>
      </c>
      <c r="L755" s="11">
        <v>2749074400</v>
      </c>
      <c r="M755" s="11">
        <f>VLOOKUP(A755,'[1]2023년만'!$A$2:$Q$1181,12,0)</f>
        <v>2643825600</v>
      </c>
      <c r="N755" s="11"/>
      <c r="O755" s="11">
        <v>2.4500000000000002</v>
      </c>
      <c r="P755" s="6">
        <v>163875000000</v>
      </c>
      <c r="Q755" s="7">
        <v>3.55</v>
      </c>
      <c r="R755" s="7">
        <v>0.52</v>
      </c>
      <c r="S755" s="7">
        <v>6161</v>
      </c>
    </row>
    <row r="756" spans="1:19" hidden="1" x14ac:dyDescent="0.4">
      <c r="A756" s="4" t="s">
        <v>2195</v>
      </c>
      <c r="B756" s="5" t="s">
        <v>2196</v>
      </c>
      <c r="C756" s="5" t="s">
        <v>24</v>
      </c>
      <c r="D756" s="5" t="s">
        <v>19</v>
      </c>
      <c r="E756" s="9" t="s">
        <v>416</v>
      </c>
      <c r="F756" s="9">
        <v>2.14</v>
      </c>
      <c r="G756" s="5" t="s">
        <v>21</v>
      </c>
      <c r="H756" s="9">
        <v>500</v>
      </c>
      <c r="I756" s="11">
        <v>7500000</v>
      </c>
      <c r="J756" s="11">
        <v>400</v>
      </c>
      <c r="K756" s="11">
        <v>9.5660000000000007</v>
      </c>
      <c r="L756" s="11">
        <v>2643825600</v>
      </c>
      <c r="M756" s="11">
        <f>VLOOKUP(A756,'[1]2023년만'!$A$2:$Q$1181,12,0)</f>
        <v>2643825600</v>
      </c>
      <c r="N756" s="11"/>
      <c r="O756" s="11">
        <v>2.8</v>
      </c>
      <c r="P756" s="6">
        <v>163875000000</v>
      </c>
      <c r="Q756" s="7">
        <v>3.55</v>
      </c>
      <c r="R756" s="7">
        <v>0.52</v>
      </c>
      <c r="S756" s="7">
        <v>6161</v>
      </c>
    </row>
    <row r="757" spans="1:19" hidden="1" x14ac:dyDescent="0.4">
      <c r="A757" s="4" t="s">
        <v>2195</v>
      </c>
      <c r="B757" s="5" t="s">
        <v>2196</v>
      </c>
      <c r="C757" s="5" t="s">
        <v>30</v>
      </c>
      <c r="D757" s="5" t="s">
        <v>19</v>
      </c>
      <c r="E757" s="9" t="s">
        <v>416</v>
      </c>
      <c r="F757" s="9">
        <v>1.82</v>
      </c>
      <c r="G757" s="5" t="s">
        <v>21</v>
      </c>
      <c r="H757" s="9">
        <v>500</v>
      </c>
      <c r="I757" s="11">
        <v>7500000</v>
      </c>
      <c r="J757" s="11">
        <v>500</v>
      </c>
      <c r="K757" s="11">
        <v>8.1150000000000002</v>
      </c>
      <c r="L757" s="11">
        <v>3304782000</v>
      </c>
      <c r="M757" s="11">
        <f>VLOOKUP(A757,'[1]2023년만'!$A$2:$Q$1181,12,0)</f>
        <v>2643825600</v>
      </c>
      <c r="N757" s="11" t="b">
        <f>L757&gt;=M757</f>
        <v>1</v>
      </c>
      <c r="O757" s="11">
        <v>2.8</v>
      </c>
      <c r="P757" s="6">
        <v>163875000000</v>
      </c>
      <c r="Q757" s="7">
        <v>3.55</v>
      </c>
      <c r="R757" s="7">
        <v>0.52</v>
      </c>
      <c r="S757" s="7">
        <v>6161</v>
      </c>
    </row>
    <row r="758" spans="1:19" hidden="1" x14ac:dyDescent="0.4">
      <c r="A758" s="7" t="s">
        <v>2195</v>
      </c>
      <c r="B758" s="12" t="s">
        <v>2196</v>
      </c>
      <c r="C758" s="12" t="s">
        <v>2933</v>
      </c>
      <c r="D758" s="12" t="s">
        <v>19</v>
      </c>
      <c r="E758" s="12" t="s">
        <v>416</v>
      </c>
      <c r="F758" s="12">
        <v>1.48</v>
      </c>
      <c r="G758" s="12" t="s">
        <v>21</v>
      </c>
      <c r="H758" s="12">
        <v>500</v>
      </c>
      <c r="I758" s="6">
        <v>7500000</v>
      </c>
      <c r="J758" s="6">
        <v>340</v>
      </c>
      <c r="K758" s="6">
        <v>11.958</v>
      </c>
      <c r="L758" s="6">
        <v>2336713240</v>
      </c>
      <c r="M758" s="11">
        <f>VLOOKUP(A758,'[1]2023년만'!$A$2:$Q$1181,12,0)</f>
        <v>2643825600</v>
      </c>
      <c r="N758" s="11"/>
      <c r="O758" s="6">
        <v>1.61</v>
      </c>
      <c r="P758" s="6">
        <v>163875000000</v>
      </c>
      <c r="Q758" s="7">
        <v>3.55</v>
      </c>
      <c r="R758" s="7">
        <v>0.52</v>
      </c>
      <c r="S758" s="7">
        <v>6161</v>
      </c>
    </row>
    <row r="759" spans="1:19" hidden="1" x14ac:dyDescent="0.4">
      <c r="A759" s="4" t="s">
        <v>452</v>
      </c>
      <c r="B759" s="5" t="s">
        <v>453</v>
      </c>
      <c r="C759" s="5" t="s">
        <v>24</v>
      </c>
      <c r="D759" s="5" t="s">
        <v>19</v>
      </c>
      <c r="E759" s="9" t="s">
        <v>40</v>
      </c>
      <c r="F759" s="9">
        <v>0.97</v>
      </c>
      <c r="G759" s="5" t="s">
        <v>21</v>
      </c>
      <c r="H759" s="9">
        <v>500</v>
      </c>
      <c r="I759" s="11">
        <v>17858304</v>
      </c>
      <c r="J759" s="11">
        <v>105</v>
      </c>
      <c r="K759" s="11">
        <v>-42.640999999999998</v>
      </c>
      <c r="L759" s="11">
        <v>1652748930</v>
      </c>
      <c r="M759" s="11">
        <f>VLOOKUP(A759,'[1]2023년만'!$A$2:$Q$1181,12,0)</f>
        <v>1652748930</v>
      </c>
      <c r="N759" s="11"/>
      <c r="O759" s="11">
        <v>1.75</v>
      </c>
      <c r="P759" s="6">
        <v>82505364480</v>
      </c>
      <c r="Q759" s="7">
        <v>53.1</v>
      </c>
      <c r="R759" s="7">
        <v>0.31</v>
      </c>
      <c r="S759" s="7">
        <v>87</v>
      </c>
    </row>
    <row r="760" spans="1:19" hidden="1" x14ac:dyDescent="0.4">
      <c r="A760" s="4" t="s">
        <v>452</v>
      </c>
      <c r="B760" s="5" t="s">
        <v>453</v>
      </c>
      <c r="C760" s="5" t="s">
        <v>18</v>
      </c>
      <c r="D760" s="5" t="s">
        <v>19</v>
      </c>
      <c r="E760" s="9" t="s">
        <v>40</v>
      </c>
      <c r="F760" s="9">
        <v>1.31</v>
      </c>
      <c r="G760" s="5" t="s">
        <v>21</v>
      </c>
      <c r="H760" s="9">
        <v>500</v>
      </c>
      <c r="I760" s="11">
        <v>17858304</v>
      </c>
      <c r="J760" s="11">
        <v>210</v>
      </c>
      <c r="K760" s="11">
        <v>-72.346000000000004</v>
      </c>
      <c r="L760" s="11">
        <v>3305497860</v>
      </c>
      <c r="M760" s="11">
        <f>VLOOKUP(A760,'[1]2023년만'!$A$2:$Q$1181,12,0)</f>
        <v>1652748930</v>
      </c>
      <c r="N760" s="11"/>
      <c r="O760" s="11">
        <v>3.04</v>
      </c>
      <c r="P760" s="6">
        <v>82505364480</v>
      </c>
      <c r="Q760" s="7">
        <v>53.1</v>
      </c>
      <c r="R760" s="7">
        <v>0.31</v>
      </c>
      <c r="S760" s="7">
        <v>87</v>
      </c>
    </row>
    <row r="761" spans="1:19" hidden="1" x14ac:dyDescent="0.4">
      <c r="A761" s="7" t="s">
        <v>452</v>
      </c>
      <c r="B761" s="12" t="s">
        <v>453</v>
      </c>
      <c r="C761" s="12" t="s">
        <v>2933</v>
      </c>
      <c r="D761" s="12" t="s">
        <v>19</v>
      </c>
      <c r="E761" s="12" t="s">
        <v>40</v>
      </c>
      <c r="F761" s="12">
        <v>0.86</v>
      </c>
      <c r="G761" s="12" t="s">
        <v>21</v>
      </c>
      <c r="H761" s="12">
        <v>500</v>
      </c>
      <c r="I761" s="6">
        <v>17858304</v>
      </c>
      <c r="J761" s="6">
        <v>260</v>
      </c>
      <c r="K761" s="6">
        <v>18.992000000000001</v>
      </c>
      <c r="L761" s="6">
        <v>4092521160</v>
      </c>
      <c r="M761" s="11">
        <f>VLOOKUP(A761,'[1]2023년만'!$A$2:$Q$1181,12,0)</f>
        <v>1652748930</v>
      </c>
      <c r="N761" s="11"/>
      <c r="O761" s="6">
        <v>2.9</v>
      </c>
      <c r="P761" s="6">
        <v>82505364480</v>
      </c>
      <c r="Q761" s="7">
        <v>53.1</v>
      </c>
      <c r="R761" s="7">
        <v>0.31</v>
      </c>
      <c r="S761" s="7">
        <v>87</v>
      </c>
    </row>
    <row r="762" spans="1:19" hidden="1" x14ac:dyDescent="0.4">
      <c r="A762" s="4" t="s">
        <v>452</v>
      </c>
      <c r="B762" s="5" t="s">
        <v>453</v>
      </c>
      <c r="C762" s="5" t="s">
        <v>30</v>
      </c>
      <c r="D762" s="5" t="s">
        <v>19</v>
      </c>
      <c r="E762" s="9" t="s">
        <v>40</v>
      </c>
      <c r="F762" s="9">
        <v>1.95</v>
      </c>
      <c r="G762" s="5" t="s">
        <v>21</v>
      </c>
      <c r="H762" s="9">
        <v>500</v>
      </c>
      <c r="I762" s="11">
        <v>17858304</v>
      </c>
      <c r="J762" s="11">
        <v>70</v>
      </c>
      <c r="K762" s="11">
        <v>81.677999999999997</v>
      </c>
      <c r="L762" s="11">
        <v>1101832620</v>
      </c>
      <c r="M762" s="11">
        <f>VLOOKUP(A762,'[1]2023년만'!$A$2:$Q$1181,12,0)</f>
        <v>1652748930</v>
      </c>
      <c r="N762" s="11" t="b">
        <f>L762&gt;=M762</f>
        <v>0</v>
      </c>
      <c r="O762" s="11">
        <v>1.49</v>
      </c>
      <c r="P762" s="6">
        <v>82505364480</v>
      </c>
      <c r="Q762" s="7">
        <v>53.1</v>
      </c>
      <c r="R762" s="7">
        <v>0.31</v>
      </c>
      <c r="S762" s="7">
        <v>87</v>
      </c>
    </row>
    <row r="763" spans="1:19" hidden="1" x14ac:dyDescent="0.4">
      <c r="A763" s="4" t="s">
        <v>883</v>
      </c>
      <c r="B763" s="5" t="s">
        <v>884</v>
      </c>
      <c r="C763" s="5" t="s">
        <v>24</v>
      </c>
      <c r="D763" s="5" t="s">
        <v>19</v>
      </c>
      <c r="E763" s="9" t="s">
        <v>129</v>
      </c>
      <c r="F763" s="9">
        <v>1.47</v>
      </c>
      <c r="G763" s="5" t="s">
        <v>21</v>
      </c>
      <c r="H763" s="9">
        <v>500</v>
      </c>
      <c r="I763" s="11">
        <v>34895243</v>
      </c>
      <c r="J763" s="11">
        <v>10</v>
      </c>
      <c r="K763" s="11">
        <v>43.567</v>
      </c>
      <c r="L763" s="11">
        <v>338952430</v>
      </c>
      <c r="M763" s="11">
        <f>VLOOKUP(A763,'[1]2023년만'!$A$2:$Q$1181,12,0)</f>
        <v>338952430</v>
      </c>
      <c r="N763" s="11"/>
      <c r="O763" s="11">
        <v>0.79</v>
      </c>
      <c r="P763" s="6">
        <v>45119549199</v>
      </c>
      <c r="Q763" s="7">
        <v>17.010000000000002</v>
      </c>
      <c r="R763" s="7">
        <v>0.86</v>
      </c>
      <c r="S763" s="7">
        <v>76</v>
      </c>
    </row>
    <row r="764" spans="1:19" hidden="1" x14ac:dyDescent="0.4">
      <c r="A764" s="4" t="s">
        <v>883</v>
      </c>
      <c r="B764" s="5" t="s">
        <v>884</v>
      </c>
      <c r="C764" s="5" t="s">
        <v>30</v>
      </c>
      <c r="D764" s="5" t="s">
        <v>19</v>
      </c>
      <c r="E764" s="9" t="s">
        <v>129</v>
      </c>
      <c r="F764" s="9">
        <v>1.89</v>
      </c>
      <c r="G764" s="5" t="s">
        <v>21</v>
      </c>
      <c r="H764" s="9">
        <v>500</v>
      </c>
      <c r="I764" s="11">
        <v>34895243</v>
      </c>
      <c r="J764" s="11">
        <v>10</v>
      </c>
      <c r="K764" s="11">
        <v>13.138</v>
      </c>
      <c r="L764" s="11">
        <v>338952430</v>
      </c>
      <c r="M764" s="11">
        <f>VLOOKUP(A764,'[1]2023년만'!$A$2:$Q$1181,12,0)</f>
        <v>338952430</v>
      </c>
      <c r="N764" s="11" t="b">
        <f>L764&gt;=M764</f>
        <v>1</v>
      </c>
      <c r="O764" s="11">
        <v>0.5</v>
      </c>
      <c r="P764" s="6">
        <v>45119549199</v>
      </c>
      <c r="Q764" s="7">
        <v>17.010000000000002</v>
      </c>
      <c r="R764" s="7">
        <v>0.86</v>
      </c>
      <c r="S764" s="7">
        <v>76</v>
      </c>
    </row>
    <row r="765" spans="1:19" hidden="1" x14ac:dyDescent="0.4">
      <c r="A765" s="4" t="s">
        <v>695</v>
      </c>
      <c r="B765" s="5" t="s">
        <v>696</v>
      </c>
      <c r="C765" s="5" t="s">
        <v>18</v>
      </c>
      <c r="D765" s="5" t="s">
        <v>19</v>
      </c>
      <c r="E765" s="9" t="s">
        <v>43</v>
      </c>
      <c r="F765" s="9">
        <v>0.91</v>
      </c>
      <c r="G765" s="5" t="s">
        <v>21</v>
      </c>
      <c r="H765" s="9">
        <v>500</v>
      </c>
      <c r="I765" s="11">
        <v>11090000</v>
      </c>
      <c r="J765" s="11">
        <v>50</v>
      </c>
      <c r="K765" s="11">
        <v>55.119</v>
      </c>
      <c r="L765" s="11">
        <v>554500000</v>
      </c>
      <c r="M765" s="11">
        <f>VLOOKUP(A765,'[1]2023년만'!$A$2:$Q$1181,12,0)</f>
        <v>554500000</v>
      </c>
      <c r="N765" s="11"/>
      <c r="O765" s="11">
        <v>1.9</v>
      </c>
      <c r="P765" s="6">
        <v>19385320000</v>
      </c>
      <c r="Q765" s="7" t="s">
        <v>21</v>
      </c>
      <c r="R765" s="7">
        <v>0.46</v>
      </c>
      <c r="S765" s="7" t="s">
        <v>21</v>
      </c>
    </row>
    <row r="766" spans="1:19" hidden="1" x14ac:dyDescent="0.4">
      <c r="A766" s="4" t="s">
        <v>695</v>
      </c>
      <c r="B766" s="5" t="s">
        <v>696</v>
      </c>
      <c r="C766" s="5" t="s">
        <v>24</v>
      </c>
      <c r="D766" s="5" t="s">
        <v>19</v>
      </c>
      <c r="E766" s="9" t="s">
        <v>43</v>
      </c>
      <c r="F766" s="9">
        <v>0.94</v>
      </c>
      <c r="G766" s="5" t="s">
        <v>21</v>
      </c>
      <c r="H766" s="9">
        <v>500</v>
      </c>
      <c r="I766" s="11">
        <v>11090000</v>
      </c>
      <c r="J766" s="11">
        <v>50</v>
      </c>
      <c r="K766" s="11">
        <v>-45.414000000000001</v>
      </c>
      <c r="L766" s="11">
        <v>554500000</v>
      </c>
      <c r="M766" s="11">
        <f>VLOOKUP(A766,'[1]2023년만'!$A$2:$Q$1181,12,0)</f>
        <v>554500000</v>
      </c>
      <c r="N766" s="11"/>
      <c r="O766" s="11">
        <v>1.9</v>
      </c>
      <c r="P766" s="6">
        <v>19385320000</v>
      </c>
      <c r="Q766" s="7" t="s">
        <v>21</v>
      </c>
      <c r="R766" s="7">
        <v>0.46</v>
      </c>
      <c r="S766" s="7" t="s">
        <v>21</v>
      </c>
    </row>
    <row r="767" spans="1:19" hidden="1" x14ac:dyDescent="0.4">
      <c r="A767" s="7" t="s">
        <v>695</v>
      </c>
      <c r="B767" s="12" t="s">
        <v>696</v>
      </c>
      <c r="C767" s="12" t="s">
        <v>2933</v>
      </c>
      <c r="D767" s="12" t="s">
        <v>19</v>
      </c>
      <c r="E767" s="12" t="s">
        <v>43</v>
      </c>
      <c r="F767" s="12">
        <v>0.87</v>
      </c>
      <c r="G767" s="12" t="s">
        <v>21</v>
      </c>
      <c r="H767" s="12">
        <v>500</v>
      </c>
      <c r="I767" s="6">
        <v>11090000</v>
      </c>
      <c r="J767" s="6">
        <v>50</v>
      </c>
      <c r="K767" s="6">
        <v>63.881999999999998</v>
      </c>
      <c r="L767" s="6">
        <v>554500000</v>
      </c>
      <c r="M767" s="11">
        <f>VLOOKUP(A767,'[1]2023년만'!$A$2:$Q$1181,12,0)</f>
        <v>554500000</v>
      </c>
      <c r="N767" s="11"/>
      <c r="O767" s="6">
        <v>1.3</v>
      </c>
      <c r="P767" s="6">
        <v>19385320000</v>
      </c>
      <c r="Q767" s="7" t="s">
        <v>21</v>
      </c>
      <c r="R767" s="7">
        <v>0.46</v>
      </c>
      <c r="S767" s="7" t="s">
        <v>21</v>
      </c>
    </row>
    <row r="768" spans="1:19" hidden="1" x14ac:dyDescent="0.4">
      <c r="A768" s="4" t="s">
        <v>394</v>
      </c>
      <c r="B768" s="5" t="s">
        <v>395</v>
      </c>
      <c r="C768" s="5" t="s">
        <v>24</v>
      </c>
      <c r="D768" s="5" t="s">
        <v>19</v>
      </c>
      <c r="E768" s="9" t="s">
        <v>25</v>
      </c>
      <c r="F768" s="9">
        <v>0.41</v>
      </c>
      <c r="G768" s="5" t="s">
        <v>21</v>
      </c>
      <c r="H768" s="9">
        <v>100</v>
      </c>
      <c r="I768" s="11">
        <v>49069269</v>
      </c>
      <c r="J768" s="11">
        <v>10</v>
      </c>
      <c r="K768" s="11">
        <v>10.458</v>
      </c>
      <c r="L768" s="11">
        <v>490691520</v>
      </c>
      <c r="M768" s="11">
        <f>VLOOKUP(A768,'[1]2023년만'!$A$2:$Q$1181,12,0)</f>
        <v>490691520</v>
      </c>
      <c r="N768" s="11"/>
      <c r="O768" s="11">
        <v>0.16</v>
      </c>
      <c r="P768" s="6">
        <v>206110286250</v>
      </c>
      <c r="Q768" s="7">
        <v>117.86</v>
      </c>
      <c r="R768" s="7">
        <v>2.08</v>
      </c>
      <c r="S768" s="7">
        <v>35</v>
      </c>
    </row>
    <row r="769" spans="1:19" hidden="1" x14ac:dyDescent="0.4">
      <c r="A769" s="7" t="s">
        <v>394</v>
      </c>
      <c r="B769" s="12" t="s">
        <v>395</v>
      </c>
      <c r="C769" s="12" t="s">
        <v>2933</v>
      </c>
      <c r="D769" s="12" t="s">
        <v>19</v>
      </c>
      <c r="E769" s="12" t="s">
        <v>25</v>
      </c>
      <c r="F769" s="12">
        <v>0.3</v>
      </c>
      <c r="G769" s="12" t="s">
        <v>21</v>
      </c>
      <c r="H769" s="12">
        <v>100</v>
      </c>
      <c r="I769" s="6">
        <v>49069269</v>
      </c>
      <c r="J769" s="6">
        <v>10</v>
      </c>
      <c r="K769" s="6">
        <v>12.151999999999999</v>
      </c>
      <c r="L769" s="6">
        <v>490692690</v>
      </c>
      <c r="M769" s="11">
        <f>VLOOKUP(A769,'[1]2023년만'!$A$2:$Q$1181,12,0)</f>
        <v>490691520</v>
      </c>
      <c r="N769" s="11"/>
      <c r="O769" s="6">
        <v>0</v>
      </c>
      <c r="P769" s="6">
        <v>206110286250</v>
      </c>
      <c r="Q769" s="7">
        <v>117.86</v>
      </c>
      <c r="R769" s="7">
        <v>2.08</v>
      </c>
      <c r="S769" s="7">
        <v>35</v>
      </c>
    </row>
    <row r="770" spans="1:19" x14ac:dyDescent="0.4">
      <c r="A770" s="4" t="s">
        <v>214</v>
      </c>
      <c r="B770" s="5" t="s">
        <v>215</v>
      </c>
      <c r="C770" s="5" t="s">
        <v>30</v>
      </c>
      <c r="D770" s="5" t="s">
        <v>19</v>
      </c>
      <c r="E770" s="9" t="s">
        <v>43</v>
      </c>
      <c r="F770" s="9">
        <v>2.46</v>
      </c>
      <c r="G770" s="5" t="s">
        <v>21</v>
      </c>
      <c r="H770" s="10">
        <v>5000</v>
      </c>
      <c r="I770" s="11">
        <v>35862119</v>
      </c>
      <c r="J770" s="11">
        <v>1200</v>
      </c>
      <c r="K770" s="11">
        <v>190.108</v>
      </c>
      <c r="L770" s="11">
        <v>38540626200</v>
      </c>
      <c r="M770" s="11">
        <f>VLOOKUP(A770,'[1]2023년만'!$A$2:$Q$1181,12,0)</f>
        <v>38540626200</v>
      </c>
      <c r="N770" s="11" t="b">
        <f>L770&gt;=M770</f>
        <v>1</v>
      </c>
      <c r="O770" s="11">
        <v>6.3</v>
      </c>
      <c r="P770" s="6">
        <v>1002346226050</v>
      </c>
      <c r="Q770" s="7">
        <v>49.56</v>
      </c>
      <c r="R770" s="7">
        <v>0.52</v>
      </c>
      <c r="S770" s="7">
        <v>564</v>
      </c>
    </row>
    <row r="771" spans="1:19" hidden="1" x14ac:dyDescent="0.4">
      <c r="A771" s="4" t="s">
        <v>2280</v>
      </c>
      <c r="B771" s="5" t="s">
        <v>2281</v>
      </c>
      <c r="C771" s="5" t="s">
        <v>30</v>
      </c>
      <c r="D771" s="5" t="s">
        <v>19</v>
      </c>
      <c r="E771" s="9" t="s">
        <v>25</v>
      </c>
      <c r="F771" s="9">
        <v>0.21</v>
      </c>
      <c r="G771" s="5" t="s">
        <v>21</v>
      </c>
      <c r="H771" s="10">
        <v>1000</v>
      </c>
      <c r="I771" s="11">
        <v>21159832</v>
      </c>
      <c r="J771" s="11">
        <v>30</v>
      </c>
      <c r="K771" s="11">
        <v>11.734</v>
      </c>
      <c r="L771" s="11">
        <v>610875060</v>
      </c>
      <c r="M771" s="11" t="e">
        <f>VLOOKUP(A771,'[1]2023년만'!$A$2:$Q$1181,12,0)</f>
        <v>#N/A</v>
      </c>
      <c r="N771" s="11" t="e">
        <f>L771&gt;=M771</f>
        <v>#N/A</v>
      </c>
      <c r="O771" s="11">
        <v>0.6</v>
      </c>
      <c r="P771" s="6">
        <v>101461394440</v>
      </c>
      <c r="Q771" s="7">
        <v>18.73</v>
      </c>
      <c r="R771" s="7">
        <v>1.0900000000000001</v>
      </c>
      <c r="S771" s="7">
        <v>256</v>
      </c>
    </row>
    <row r="772" spans="1:19" hidden="1" x14ac:dyDescent="0.4">
      <c r="A772" s="4" t="s">
        <v>2697</v>
      </c>
      <c r="B772" s="5" t="s">
        <v>2698</v>
      </c>
      <c r="C772" s="5" t="s">
        <v>18</v>
      </c>
      <c r="D772" s="5" t="s">
        <v>19</v>
      </c>
      <c r="E772" s="9" t="s">
        <v>69</v>
      </c>
      <c r="F772" s="9">
        <v>0.81</v>
      </c>
      <c r="G772" s="5" t="s">
        <v>21</v>
      </c>
      <c r="H772" s="10">
        <v>2500</v>
      </c>
      <c r="I772" s="11">
        <v>15527584</v>
      </c>
      <c r="J772" s="11">
        <v>200</v>
      </c>
      <c r="K772" s="11">
        <v>0.86299999999999999</v>
      </c>
      <c r="L772" s="11">
        <v>2925600800</v>
      </c>
      <c r="M772" s="11">
        <f>VLOOKUP(A772,'[1]2023년만'!$A$2:$Q$1181,12,0)</f>
        <v>2736205200</v>
      </c>
      <c r="N772" s="11"/>
      <c r="O772" s="11">
        <v>1.25</v>
      </c>
      <c r="P772" s="6">
        <v>210482843220</v>
      </c>
      <c r="Q772" s="7" t="s">
        <v>21</v>
      </c>
      <c r="R772" s="7">
        <v>0.4</v>
      </c>
      <c r="S772" s="7" t="s">
        <v>21</v>
      </c>
    </row>
    <row r="773" spans="1:19" hidden="1" x14ac:dyDescent="0.4">
      <c r="A773" s="4" t="s">
        <v>2697</v>
      </c>
      <c r="B773" s="5" t="s">
        <v>2698</v>
      </c>
      <c r="C773" s="5" t="s">
        <v>30</v>
      </c>
      <c r="D773" s="5" t="s">
        <v>19</v>
      </c>
      <c r="E773" s="9" t="s">
        <v>69</v>
      </c>
      <c r="F773" s="9">
        <v>0.93</v>
      </c>
      <c r="G773" s="5" t="s">
        <v>21</v>
      </c>
      <c r="H773" s="10">
        <v>2500</v>
      </c>
      <c r="I773" s="11">
        <v>13676598</v>
      </c>
      <c r="J773" s="11">
        <v>200</v>
      </c>
      <c r="K773" s="11">
        <v>-9.8859999999999992</v>
      </c>
      <c r="L773" s="11">
        <v>2566008000</v>
      </c>
      <c r="M773" s="11">
        <f>VLOOKUP(A773,'[1]2023년만'!$A$2:$Q$1181,12,0)</f>
        <v>2736205200</v>
      </c>
      <c r="N773" s="11" t="b">
        <f>L773&gt;=M773</f>
        <v>0</v>
      </c>
      <c r="O773" s="11">
        <v>1.64</v>
      </c>
      <c r="P773" s="6">
        <v>210482843220</v>
      </c>
      <c r="Q773" s="7" t="s">
        <v>21</v>
      </c>
      <c r="R773" s="7">
        <v>0.4</v>
      </c>
      <c r="S773" s="7" t="s">
        <v>21</v>
      </c>
    </row>
    <row r="774" spans="1:19" hidden="1" x14ac:dyDescent="0.4">
      <c r="A774" s="4" t="s">
        <v>2697</v>
      </c>
      <c r="B774" s="5" t="s">
        <v>2698</v>
      </c>
      <c r="C774" s="5" t="s">
        <v>24</v>
      </c>
      <c r="D774" s="5" t="s">
        <v>19</v>
      </c>
      <c r="E774" s="9" t="s">
        <v>69</v>
      </c>
      <c r="F774" s="9">
        <v>0.63</v>
      </c>
      <c r="G774" s="5" t="s">
        <v>21</v>
      </c>
      <c r="H774" s="10">
        <v>2500</v>
      </c>
      <c r="I774" s="11">
        <v>14527584</v>
      </c>
      <c r="J774" s="11">
        <v>200</v>
      </c>
      <c r="K774" s="11">
        <v>-45.429000000000002</v>
      </c>
      <c r="L774" s="11">
        <v>2736205200</v>
      </c>
      <c r="M774" s="11">
        <f>VLOOKUP(A774,'[1]2023년만'!$A$2:$Q$1181,12,0)</f>
        <v>2736205200</v>
      </c>
      <c r="N774" s="11"/>
      <c r="O774" s="11">
        <v>1.52</v>
      </c>
      <c r="P774" s="6">
        <v>210482843220</v>
      </c>
      <c r="Q774" s="7" t="s">
        <v>21</v>
      </c>
      <c r="R774" s="7">
        <v>0.4</v>
      </c>
      <c r="S774" s="7" t="s">
        <v>21</v>
      </c>
    </row>
    <row r="775" spans="1:19" hidden="1" x14ac:dyDescent="0.4">
      <c r="A775" s="7" t="s">
        <v>2697</v>
      </c>
      <c r="B775" s="12" t="s">
        <v>2698</v>
      </c>
      <c r="C775" s="12" t="s">
        <v>2933</v>
      </c>
      <c r="D775" s="12" t="s">
        <v>19</v>
      </c>
      <c r="E775" s="12" t="s">
        <v>69</v>
      </c>
      <c r="F775" s="12">
        <v>0.36</v>
      </c>
      <c r="G775" s="12" t="s">
        <v>21</v>
      </c>
      <c r="H775" s="12">
        <v>500</v>
      </c>
      <c r="I775" s="6">
        <v>81189163</v>
      </c>
      <c r="J775" s="6">
        <v>50</v>
      </c>
      <c r="K775" s="6">
        <v>-84.518000000000001</v>
      </c>
      <c r="L775" s="6">
        <v>3881896150</v>
      </c>
      <c r="M775" s="11">
        <f>VLOOKUP(A775,'[1]2023년만'!$A$2:$Q$1181,12,0)</f>
        <v>2736205200</v>
      </c>
      <c r="N775" s="11"/>
      <c r="O775" s="6">
        <v>0.91</v>
      </c>
      <c r="P775" s="6">
        <v>210482843220</v>
      </c>
      <c r="Q775" s="7" t="s">
        <v>21</v>
      </c>
      <c r="R775" s="7">
        <v>0.4</v>
      </c>
      <c r="S775" s="7" t="s">
        <v>21</v>
      </c>
    </row>
    <row r="776" spans="1:19" hidden="1" x14ac:dyDescent="0.4">
      <c r="A776" s="4" t="s">
        <v>1184</v>
      </c>
      <c r="B776" s="5" t="s">
        <v>1185</v>
      </c>
      <c r="C776" s="5" t="s">
        <v>18</v>
      </c>
      <c r="D776" s="5" t="s">
        <v>19</v>
      </c>
      <c r="E776" s="9" t="s">
        <v>133</v>
      </c>
      <c r="F776" s="9">
        <v>2.16</v>
      </c>
      <c r="G776" s="5" t="s">
        <v>21</v>
      </c>
      <c r="H776" s="9">
        <v>500</v>
      </c>
      <c r="I776" s="11">
        <v>20147430</v>
      </c>
      <c r="J776" s="11">
        <v>30</v>
      </c>
      <c r="K776" s="11">
        <v>32.661999999999999</v>
      </c>
      <c r="L776" s="11">
        <v>600649710</v>
      </c>
      <c r="M776" s="11">
        <f>VLOOKUP(A776,'[1]2023년만'!$A$2:$Q$1181,12,0)</f>
        <v>2002165700</v>
      </c>
      <c r="N776" s="11"/>
      <c r="O776" s="11">
        <v>1</v>
      </c>
      <c r="P776" s="6">
        <v>62728933200</v>
      </c>
      <c r="Q776" s="7">
        <v>6.62</v>
      </c>
      <c r="R776" s="7">
        <v>0.77</v>
      </c>
      <c r="S776" s="7">
        <v>487</v>
      </c>
    </row>
    <row r="777" spans="1:19" hidden="1" x14ac:dyDescent="0.4">
      <c r="A777" s="4" t="s">
        <v>1184</v>
      </c>
      <c r="B777" s="5" t="s">
        <v>1185</v>
      </c>
      <c r="C777" s="5" t="s">
        <v>24</v>
      </c>
      <c r="D777" s="5" t="s">
        <v>19</v>
      </c>
      <c r="E777" s="9" t="s">
        <v>133</v>
      </c>
      <c r="F777" s="9">
        <v>1.98</v>
      </c>
      <c r="G777" s="5" t="s">
        <v>21</v>
      </c>
      <c r="H777" s="9">
        <v>500</v>
      </c>
      <c r="I777" s="11">
        <v>20147430</v>
      </c>
      <c r="J777" s="11">
        <v>100</v>
      </c>
      <c r="K777" s="11">
        <v>23.832000000000001</v>
      </c>
      <c r="L777" s="11">
        <v>2002165700</v>
      </c>
      <c r="M777" s="11">
        <f>VLOOKUP(A777,'[1]2023년만'!$A$2:$Q$1181,12,0)</f>
        <v>2002165700</v>
      </c>
      <c r="N777" s="11"/>
      <c r="O777" s="11">
        <v>3.1</v>
      </c>
      <c r="P777" s="6">
        <v>62728933200</v>
      </c>
      <c r="Q777" s="7">
        <v>6.62</v>
      </c>
      <c r="R777" s="7">
        <v>0.77</v>
      </c>
      <c r="S777" s="7">
        <v>487</v>
      </c>
    </row>
    <row r="778" spans="1:19" hidden="1" x14ac:dyDescent="0.4">
      <c r="A778" s="4" t="s">
        <v>1184</v>
      </c>
      <c r="B778" s="5" t="s">
        <v>1185</v>
      </c>
      <c r="C778" s="5" t="s">
        <v>30</v>
      </c>
      <c r="D778" s="5" t="s">
        <v>19</v>
      </c>
      <c r="E778" s="9" t="s">
        <v>133</v>
      </c>
      <c r="F778" s="9">
        <v>1.74</v>
      </c>
      <c r="G778" s="5" t="s">
        <v>21</v>
      </c>
      <c r="H778" s="9">
        <v>500</v>
      </c>
      <c r="I778" s="11">
        <v>20147430</v>
      </c>
      <c r="J778" s="11">
        <v>110</v>
      </c>
      <c r="K778" s="11">
        <v>22.048999999999999</v>
      </c>
      <c r="L778" s="11">
        <v>2136345420</v>
      </c>
      <c r="M778" s="11">
        <f>VLOOKUP(A778,'[1]2023년만'!$A$2:$Q$1181,12,0)</f>
        <v>2002165700</v>
      </c>
      <c r="N778" s="11" t="b">
        <f>L778&gt;=M778</f>
        <v>1</v>
      </c>
      <c r="O778" s="11">
        <v>3.7</v>
      </c>
      <c r="P778" s="6">
        <v>62728933200</v>
      </c>
      <c r="Q778" s="7">
        <v>6.62</v>
      </c>
      <c r="R778" s="7">
        <v>0.77</v>
      </c>
      <c r="S778" s="7">
        <v>487</v>
      </c>
    </row>
    <row r="779" spans="1:19" hidden="1" x14ac:dyDescent="0.4">
      <c r="A779" s="4" t="s">
        <v>216</v>
      </c>
      <c r="B779" s="5" t="s">
        <v>217</v>
      </c>
      <c r="C779" s="5" t="s">
        <v>18</v>
      </c>
      <c r="D779" s="5" t="s">
        <v>19</v>
      </c>
      <c r="E779" s="9" t="s">
        <v>49</v>
      </c>
      <c r="F779" s="9">
        <v>2.41</v>
      </c>
      <c r="G779" s="5" t="s">
        <v>21</v>
      </c>
      <c r="H779" s="9">
        <v>500</v>
      </c>
      <c r="I779" s="11">
        <v>24000000</v>
      </c>
      <c r="J779" s="11">
        <v>230</v>
      </c>
      <c r="K779" s="11">
        <v>186.93299999999999</v>
      </c>
      <c r="L779" s="11">
        <v>5364973560</v>
      </c>
      <c r="M779" s="11">
        <f>VLOOKUP(A779,'[1]2023년만'!$A$2:$Q$1181,12,0)</f>
        <v>5365054520</v>
      </c>
      <c r="N779" s="11"/>
      <c r="O779" s="11">
        <v>2.2999999999999998</v>
      </c>
      <c r="P779" s="6">
        <v>186480000000</v>
      </c>
      <c r="Q779" s="7">
        <v>22.14</v>
      </c>
      <c r="R779" s="7">
        <v>1.48</v>
      </c>
      <c r="S779" s="7">
        <v>351</v>
      </c>
    </row>
    <row r="780" spans="1:19" hidden="1" x14ac:dyDescent="0.4">
      <c r="A780" s="4" t="s">
        <v>216</v>
      </c>
      <c r="B780" s="5" t="s">
        <v>217</v>
      </c>
      <c r="C780" s="5" t="s">
        <v>24</v>
      </c>
      <c r="D780" s="5" t="s">
        <v>19</v>
      </c>
      <c r="E780" s="9" t="s">
        <v>49</v>
      </c>
      <c r="F780" s="9">
        <v>2.11</v>
      </c>
      <c r="G780" s="5" t="s">
        <v>21</v>
      </c>
      <c r="H780" s="9">
        <v>500</v>
      </c>
      <c r="I780" s="11">
        <v>24000000</v>
      </c>
      <c r="J780" s="11">
        <v>230</v>
      </c>
      <c r="K780" s="11">
        <v>160.19900000000001</v>
      </c>
      <c r="L780" s="11">
        <v>5365054520</v>
      </c>
      <c r="M780" s="11">
        <f>VLOOKUP(A780,'[1]2023년만'!$A$2:$Q$1181,12,0)</f>
        <v>5365054520</v>
      </c>
      <c r="N780" s="11"/>
      <c r="O780" s="11">
        <v>3.3</v>
      </c>
      <c r="P780" s="6">
        <v>186480000000</v>
      </c>
      <c r="Q780" s="7">
        <v>22.14</v>
      </c>
      <c r="R780" s="7">
        <v>1.48</v>
      </c>
      <c r="S780" s="7">
        <v>351</v>
      </c>
    </row>
    <row r="781" spans="1:19" hidden="1" x14ac:dyDescent="0.4">
      <c r="A781" s="7" t="s">
        <v>216</v>
      </c>
      <c r="B781" s="12" t="s">
        <v>217</v>
      </c>
      <c r="C781" s="12" t="s">
        <v>2933</v>
      </c>
      <c r="D781" s="12" t="s">
        <v>19</v>
      </c>
      <c r="E781" s="12" t="s">
        <v>49</v>
      </c>
      <c r="F781" s="12">
        <v>1.1000000000000001</v>
      </c>
      <c r="G781" s="12" t="s">
        <v>21</v>
      </c>
      <c r="H781" s="12">
        <v>500</v>
      </c>
      <c r="I781" s="6">
        <v>24000000</v>
      </c>
      <c r="J781" s="6">
        <v>220</v>
      </c>
      <c r="K781" s="6">
        <v>32.215000000000003</v>
      </c>
      <c r="L781" s="6">
        <v>5131543780</v>
      </c>
      <c r="M781" s="11">
        <f>VLOOKUP(A781,'[1]2023년만'!$A$2:$Q$1181,12,0)</f>
        <v>5365054520</v>
      </c>
      <c r="N781" s="11"/>
      <c r="O781" s="6">
        <v>2.2999999999999998</v>
      </c>
      <c r="P781" s="6">
        <v>186480000000</v>
      </c>
      <c r="Q781" s="7">
        <v>22.14</v>
      </c>
      <c r="R781" s="7">
        <v>1.48</v>
      </c>
      <c r="S781" s="7">
        <v>351</v>
      </c>
    </row>
    <row r="782" spans="1:19" x14ac:dyDescent="0.4">
      <c r="A782" s="4" t="s">
        <v>70</v>
      </c>
      <c r="B782" s="5" t="s">
        <v>71</v>
      </c>
      <c r="C782" s="5" t="s">
        <v>30</v>
      </c>
      <c r="D782" s="5" t="s">
        <v>19</v>
      </c>
      <c r="E782" s="9" t="s">
        <v>69</v>
      </c>
      <c r="F782" s="9">
        <v>2.73</v>
      </c>
      <c r="G782" s="5" t="s">
        <v>21</v>
      </c>
      <c r="H782" s="10">
        <v>2500</v>
      </c>
      <c r="I782" s="11">
        <v>221277902</v>
      </c>
      <c r="J782" s="11">
        <v>300</v>
      </c>
      <c r="K782" s="11">
        <v>125.738</v>
      </c>
      <c r="L782" s="11">
        <v>58206616075</v>
      </c>
      <c r="M782" s="11">
        <f>VLOOKUP(A782,'[1]2023년만'!$A$2:$Q$1181,12,0)</f>
        <v>40505671875</v>
      </c>
      <c r="N782" s="11" t="b">
        <f>L782&gt;=M782</f>
        <v>1</v>
      </c>
      <c r="O782" s="11">
        <v>7.24</v>
      </c>
      <c r="P782" s="6">
        <v>994644169490</v>
      </c>
      <c r="Q782" s="7">
        <v>18.809999999999999</v>
      </c>
      <c r="R782" s="7">
        <v>0.42</v>
      </c>
      <c r="S782" s="7">
        <v>239</v>
      </c>
    </row>
    <row r="783" spans="1:19" hidden="1" x14ac:dyDescent="0.4">
      <c r="A783" s="4" t="s">
        <v>540</v>
      </c>
      <c r="B783" s="5" t="s">
        <v>541</v>
      </c>
      <c r="C783" s="5" t="s">
        <v>24</v>
      </c>
      <c r="D783" s="5" t="s">
        <v>19</v>
      </c>
      <c r="E783" s="9" t="s">
        <v>49</v>
      </c>
      <c r="F783" s="9">
        <v>2.11</v>
      </c>
      <c r="G783" s="5" t="s">
        <v>21</v>
      </c>
      <c r="H783" s="9">
        <v>500</v>
      </c>
      <c r="I783" s="11">
        <v>34869420</v>
      </c>
      <c r="J783" s="11">
        <v>200</v>
      </c>
      <c r="K783" s="11">
        <v>44.613</v>
      </c>
      <c r="L783" s="11">
        <v>6733884000</v>
      </c>
      <c r="M783" s="11">
        <f>VLOOKUP(A783,'[1]2023년만'!$A$2:$Q$1181,12,0)</f>
        <v>6733884000</v>
      </c>
      <c r="N783" s="11"/>
      <c r="O783" s="11">
        <v>4.45</v>
      </c>
      <c r="P783" s="6">
        <v>118904722200</v>
      </c>
      <c r="Q783" s="7">
        <v>12.77</v>
      </c>
      <c r="R783" s="7">
        <v>0.56000000000000005</v>
      </c>
      <c r="S783" s="7">
        <v>267</v>
      </c>
    </row>
    <row r="784" spans="1:19" hidden="1" x14ac:dyDescent="0.4">
      <c r="A784" s="4" t="s">
        <v>540</v>
      </c>
      <c r="B784" s="5" t="s">
        <v>541</v>
      </c>
      <c r="C784" s="5" t="s">
        <v>18</v>
      </c>
      <c r="D784" s="5" t="s">
        <v>19</v>
      </c>
      <c r="E784" s="9" t="s">
        <v>49</v>
      </c>
      <c r="F784" s="9">
        <v>2.41</v>
      </c>
      <c r="G784" s="5" t="s">
        <v>21</v>
      </c>
      <c r="H784" s="9">
        <v>500</v>
      </c>
      <c r="I784" s="11">
        <v>34869420</v>
      </c>
      <c r="J784" s="11">
        <v>200</v>
      </c>
      <c r="K784" s="11">
        <v>32.960999999999999</v>
      </c>
      <c r="L784" s="11">
        <v>6733884000</v>
      </c>
      <c r="M784" s="11">
        <f>VLOOKUP(A784,'[1]2023년만'!$A$2:$Q$1181,12,0)</f>
        <v>6733884000</v>
      </c>
      <c r="N784" s="11"/>
      <c r="O784" s="11">
        <v>5.09</v>
      </c>
      <c r="P784" s="6">
        <v>118904722200</v>
      </c>
      <c r="Q784" s="7">
        <v>12.77</v>
      </c>
      <c r="R784" s="7">
        <v>0.56000000000000005</v>
      </c>
      <c r="S784" s="7">
        <v>267</v>
      </c>
    </row>
    <row r="785" spans="1:19" hidden="1" x14ac:dyDescent="0.4">
      <c r="A785" s="7" t="s">
        <v>540</v>
      </c>
      <c r="B785" s="12" t="s">
        <v>541</v>
      </c>
      <c r="C785" s="12" t="s">
        <v>2933</v>
      </c>
      <c r="D785" s="12" t="s">
        <v>19</v>
      </c>
      <c r="E785" s="12" t="s">
        <v>49</v>
      </c>
      <c r="F785" s="12">
        <v>1.1000000000000001</v>
      </c>
      <c r="G785" s="12" t="s">
        <v>21</v>
      </c>
      <c r="H785" s="12">
        <v>500</v>
      </c>
      <c r="I785" s="6">
        <v>34869420</v>
      </c>
      <c r="J785" s="6">
        <v>160</v>
      </c>
      <c r="K785" s="6">
        <v>48.938000000000002</v>
      </c>
      <c r="L785" s="6">
        <v>5387107200</v>
      </c>
      <c r="M785" s="11">
        <f>VLOOKUP(A785,'[1]2023년만'!$A$2:$Q$1181,12,0)</f>
        <v>6733884000</v>
      </c>
      <c r="N785" s="11"/>
      <c r="O785" s="6">
        <v>4</v>
      </c>
      <c r="P785" s="6">
        <v>118904722200</v>
      </c>
      <c r="Q785" s="7">
        <v>12.77</v>
      </c>
      <c r="R785" s="7">
        <v>0.56000000000000005</v>
      </c>
      <c r="S785" s="7">
        <v>267</v>
      </c>
    </row>
    <row r="786" spans="1:19" x14ac:dyDescent="0.4">
      <c r="A786" s="4" t="s">
        <v>352</v>
      </c>
      <c r="B786" s="5" t="s">
        <v>353</v>
      </c>
      <c r="C786" s="5" t="s">
        <v>30</v>
      </c>
      <c r="D786" s="5" t="s">
        <v>19</v>
      </c>
      <c r="E786" s="9" t="s">
        <v>66</v>
      </c>
      <c r="F786" s="9">
        <v>3.55</v>
      </c>
      <c r="G786" s="5" t="s">
        <v>21</v>
      </c>
      <c r="H786" s="10">
        <v>5000</v>
      </c>
      <c r="I786" s="11">
        <v>18785855</v>
      </c>
      <c r="J786" s="11">
        <v>1700</v>
      </c>
      <c r="K786" s="11">
        <v>101.005</v>
      </c>
      <c r="L786" s="11">
        <v>32239887100</v>
      </c>
      <c r="M786" s="11">
        <f>VLOOKUP(A786,'[1]2023년만'!$A$2:$Q$1181,12,0)</f>
        <v>23473496600</v>
      </c>
      <c r="N786" s="11" t="b">
        <f>L786&gt;=M786</f>
        <v>1</v>
      </c>
      <c r="O786" s="11">
        <v>4.8</v>
      </c>
      <c r="P786" s="6">
        <v>966931958500</v>
      </c>
      <c r="Q786" s="7">
        <v>41.14</v>
      </c>
      <c r="R786" s="7">
        <v>0.36</v>
      </c>
      <c r="S786" s="7">
        <v>1281</v>
      </c>
    </row>
    <row r="787" spans="1:19" hidden="1" x14ac:dyDescent="0.4">
      <c r="A787" s="4" t="s">
        <v>1825</v>
      </c>
      <c r="B787" s="5" t="s">
        <v>1826</v>
      </c>
      <c r="C787" s="5" t="s">
        <v>30</v>
      </c>
      <c r="D787" s="5" t="s">
        <v>19</v>
      </c>
      <c r="E787" s="9" t="s">
        <v>43</v>
      </c>
      <c r="F787" s="9">
        <v>2.46</v>
      </c>
      <c r="G787" s="5" t="s">
        <v>21</v>
      </c>
      <c r="H787" s="10">
        <v>1000</v>
      </c>
      <c r="I787" s="11">
        <v>29329357</v>
      </c>
      <c r="J787" s="11">
        <v>120</v>
      </c>
      <c r="K787" s="11">
        <v>19.599</v>
      </c>
      <c r="L787" s="11">
        <v>3301246790</v>
      </c>
      <c r="M787" s="11">
        <f>VLOOKUP(A787,'[1]2023년만'!$A$2:$Q$1181,12,0)</f>
        <v>3301246790</v>
      </c>
      <c r="N787" s="11" t="b">
        <f>L787&gt;=M787</f>
        <v>1</v>
      </c>
      <c r="O787" s="11">
        <v>2.9</v>
      </c>
      <c r="P787" s="6">
        <v>137261390760</v>
      </c>
      <c r="Q787" s="7">
        <v>21.67</v>
      </c>
      <c r="R787" s="7">
        <v>0.32</v>
      </c>
      <c r="S787" s="7">
        <v>216</v>
      </c>
    </row>
    <row r="788" spans="1:19" hidden="1" x14ac:dyDescent="0.4">
      <c r="A788" s="4" t="s">
        <v>1825</v>
      </c>
      <c r="B788" s="5" t="s">
        <v>1826</v>
      </c>
      <c r="C788" s="5" t="s">
        <v>24</v>
      </c>
      <c r="D788" s="5" t="s">
        <v>19</v>
      </c>
      <c r="E788" s="9" t="s">
        <v>43</v>
      </c>
      <c r="F788" s="9">
        <v>2.37</v>
      </c>
      <c r="G788" s="5" t="s">
        <v>21</v>
      </c>
      <c r="H788" s="10">
        <v>1000</v>
      </c>
      <c r="I788" s="11">
        <v>29329357</v>
      </c>
      <c r="J788" s="11">
        <v>120</v>
      </c>
      <c r="K788" s="11">
        <v>7.3710000000000004</v>
      </c>
      <c r="L788" s="11">
        <v>3301246790</v>
      </c>
      <c r="M788" s="11">
        <f>VLOOKUP(A788,'[1]2023년만'!$A$2:$Q$1181,12,0)</f>
        <v>3301246790</v>
      </c>
      <c r="N788" s="11"/>
      <c r="O788" s="11">
        <v>2.1</v>
      </c>
      <c r="P788" s="6">
        <v>137261390760</v>
      </c>
      <c r="Q788" s="7">
        <v>21.67</v>
      </c>
      <c r="R788" s="7">
        <v>0.32</v>
      </c>
      <c r="S788" s="7">
        <v>216</v>
      </c>
    </row>
    <row r="789" spans="1:19" hidden="1" x14ac:dyDescent="0.4">
      <c r="A789" s="4" t="s">
        <v>1825</v>
      </c>
      <c r="B789" s="5" t="s">
        <v>1826</v>
      </c>
      <c r="C789" s="5" t="s">
        <v>18</v>
      </c>
      <c r="D789" s="5" t="s">
        <v>19</v>
      </c>
      <c r="E789" s="9" t="s">
        <v>43</v>
      </c>
      <c r="F789" s="9">
        <v>4.05</v>
      </c>
      <c r="G789" s="5" t="s">
        <v>21</v>
      </c>
      <c r="H789" s="10">
        <v>1000</v>
      </c>
      <c r="I789" s="11">
        <v>29329357</v>
      </c>
      <c r="J789" s="11">
        <v>120</v>
      </c>
      <c r="K789" s="11">
        <v>6.1840000000000002</v>
      </c>
      <c r="L789" s="11">
        <v>3301246790</v>
      </c>
      <c r="M789" s="11">
        <f>VLOOKUP(A789,'[1]2023년만'!$A$2:$Q$1181,12,0)</f>
        <v>3301246790</v>
      </c>
      <c r="N789" s="11"/>
      <c r="O789" s="11">
        <v>1.9</v>
      </c>
      <c r="P789" s="6">
        <v>137261390760</v>
      </c>
      <c r="Q789" s="7">
        <v>21.67</v>
      </c>
      <c r="R789" s="7">
        <v>0.32</v>
      </c>
      <c r="S789" s="7">
        <v>216</v>
      </c>
    </row>
    <row r="790" spans="1:19" hidden="1" x14ac:dyDescent="0.4">
      <c r="A790" s="4" t="s">
        <v>814</v>
      </c>
      <c r="B790" s="5" t="s">
        <v>815</v>
      </c>
      <c r="C790" s="5" t="s">
        <v>24</v>
      </c>
      <c r="D790" s="5" t="s">
        <v>19</v>
      </c>
      <c r="E790" s="9" t="s">
        <v>43</v>
      </c>
      <c r="F790" s="9">
        <v>0.94</v>
      </c>
      <c r="G790" s="5" t="s">
        <v>21</v>
      </c>
      <c r="H790" s="9">
        <v>500</v>
      </c>
      <c r="I790" s="11">
        <v>18720000</v>
      </c>
      <c r="J790" s="11">
        <v>130</v>
      </c>
      <c r="K790" s="11">
        <v>46.631999999999998</v>
      </c>
      <c r="L790" s="11">
        <v>2106389480</v>
      </c>
      <c r="M790" s="11">
        <f>VLOOKUP(A790,'[1]2023년만'!$A$2:$Q$1181,12,0)</f>
        <v>2106389480</v>
      </c>
      <c r="N790" s="11"/>
      <c r="O790" s="11">
        <v>2.4</v>
      </c>
      <c r="P790" s="6">
        <v>82929600000</v>
      </c>
      <c r="Q790" s="7">
        <v>10.3</v>
      </c>
      <c r="R790" s="7">
        <v>0.54</v>
      </c>
      <c r="S790" s="7">
        <v>430</v>
      </c>
    </row>
    <row r="791" spans="1:19" hidden="1" x14ac:dyDescent="0.4">
      <c r="A791" s="4" t="s">
        <v>814</v>
      </c>
      <c r="B791" s="5" t="s">
        <v>815</v>
      </c>
      <c r="C791" s="5" t="s">
        <v>18</v>
      </c>
      <c r="D791" s="5" t="s">
        <v>19</v>
      </c>
      <c r="E791" s="9" t="s">
        <v>43</v>
      </c>
      <c r="F791" s="9">
        <v>0.91</v>
      </c>
      <c r="G791" s="5" t="s">
        <v>21</v>
      </c>
      <c r="H791" s="9">
        <v>500</v>
      </c>
      <c r="I791" s="11">
        <v>18720000</v>
      </c>
      <c r="J791" s="11">
        <v>120</v>
      </c>
      <c r="K791" s="11">
        <v>36.027000000000001</v>
      </c>
      <c r="L791" s="11">
        <v>1944359520</v>
      </c>
      <c r="M791" s="11">
        <f>VLOOKUP(A791,'[1]2023년만'!$A$2:$Q$1181,12,0)</f>
        <v>2106389480</v>
      </c>
      <c r="N791" s="11"/>
      <c r="O791" s="11">
        <v>1.7</v>
      </c>
      <c r="P791" s="6">
        <v>82929600000</v>
      </c>
      <c r="Q791" s="7">
        <v>10.3</v>
      </c>
      <c r="R791" s="7">
        <v>0.54</v>
      </c>
      <c r="S791" s="7">
        <v>430</v>
      </c>
    </row>
    <row r="792" spans="1:19" hidden="1" x14ac:dyDescent="0.4">
      <c r="A792" s="4" t="s">
        <v>814</v>
      </c>
      <c r="B792" s="5" t="s">
        <v>815</v>
      </c>
      <c r="C792" s="5" t="s">
        <v>30</v>
      </c>
      <c r="D792" s="5" t="s">
        <v>19</v>
      </c>
      <c r="E792" s="9" t="s">
        <v>43</v>
      </c>
      <c r="F792" s="9">
        <v>1.34</v>
      </c>
      <c r="G792" s="5" t="s">
        <v>21</v>
      </c>
      <c r="H792" s="9">
        <v>500</v>
      </c>
      <c r="I792" s="11">
        <v>18720000</v>
      </c>
      <c r="J792" s="11">
        <v>150</v>
      </c>
      <c r="K792" s="11">
        <v>34.387999999999998</v>
      </c>
      <c r="L792" s="11">
        <v>2365919400</v>
      </c>
      <c r="M792" s="11">
        <f>VLOOKUP(A792,'[1]2023년만'!$A$2:$Q$1181,12,0)</f>
        <v>2106389480</v>
      </c>
      <c r="N792" s="11" t="b">
        <f>L792&gt;=M792</f>
        <v>1</v>
      </c>
      <c r="O792" s="11">
        <v>3.8</v>
      </c>
      <c r="P792" s="6">
        <v>82929600000</v>
      </c>
      <c r="Q792" s="7">
        <v>10.3</v>
      </c>
      <c r="R792" s="7">
        <v>0.54</v>
      </c>
      <c r="S792" s="7">
        <v>430</v>
      </c>
    </row>
    <row r="793" spans="1:19" hidden="1" x14ac:dyDescent="0.4">
      <c r="A793" s="7" t="s">
        <v>814</v>
      </c>
      <c r="B793" s="12" t="s">
        <v>815</v>
      </c>
      <c r="C793" s="12" t="s">
        <v>2933</v>
      </c>
      <c r="D793" s="12" t="s">
        <v>19</v>
      </c>
      <c r="E793" s="12" t="s">
        <v>43</v>
      </c>
      <c r="F793" s="12">
        <v>0.87</v>
      </c>
      <c r="G793" s="12" t="s">
        <v>21</v>
      </c>
      <c r="H793" s="12">
        <v>500</v>
      </c>
      <c r="I793" s="6">
        <v>18720000</v>
      </c>
      <c r="J793" s="6">
        <v>120</v>
      </c>
      <c r="K793" s="6">
        <v>19.071999999999999</v>
      </c>
      <c r="L793" s="6">
        <v>1944359520</v>
      </c>
      <c r="M793" s="11">
        <f>VLOOKUP(A793,'[1]2023년만'!$A$2:$Q$1181,12,0)</f>
        <v>2106389480</v>
      </c>
      <c r="N793" s="11"/>
      <c r="O793" s="6">
        <v>2.2999999999999998</v>
      </c>
      <c r="P793" s="6">
        <v>82929600000</v>
      </c>
      <c r="Q793" s="7">
        <v>10.3</v>
      </c>
      <c r="R793" s="7">
        <v>0.54</v>
      </c>
      <c r="S793" s="7">
        <v>430</v>
      </c>
    </row>
    <row r="794" spans="1:19" hidden="1" x14ac:dyDescent="0.4">
      <c r="A794" s="4" t="s">
        <v>1758</v>
      </c>
      <c r="B794" s="5" t="s">
        <v>1759</v>
      </c>
      <c r="C794" s="5" t="s">
        <v>30</v>
      </c>
      <c r="D794" s="5" t="s">
        <v>132</v>
      </c>
      <c r="E794" s="9" t="s">
        <v>129</v>
      </c>
      <c r="F794" s="9">
        <v>4.34</v>
      </c>
      <c r="G794" s="5" t="s">
        <v>21</v>
      </c>
      <c r="H794" s="10">
        <v>5000</v>
      </c>
      <c r="I794" s="11">
        <v>1000000</v>
      </c>
      <c r="J794" s="11">
        <v>1500</v>
      </c>
      <c r="K794" s="11">
        <v>20.565000000000001</v>
      </c>
      <c r="L794" s="11">
        <v>1227750000</v>
      </c>
      <c r="M794" s="11">
        <f>VLOOKUP(A794,'[1]2023년만'!$A$2:$Q$1181,12,0)</f>
        <v>1064050000</v>
      </c>
      <c r="N794" s="11" t="b">
        <f>L794&gt;=M794</f>
        <v>1</v>
      </c>
      <c r="O794" s="11">
        <v>2.46</v>
      </c>
      <c r="P794" s="6">
        <v>57600000000</v>
      </c>
      <c r="Q794" s="7">
        <v>13.14</v>
      </c>
      <c r="R794" s="7">
        <v>0.57999999999999996</v>
      </c>
      <c r="S794" s="7">
        <v>4384</v>
      </c>
    </row>
    <row r="795" spans="1:19" hidden="1" x14ac:dyDescent="0.4">
      <c r="A795" s="4" t="s">
        <v>1758</v>
      </c>
      <c r="B795" s="5" t="s">
        <v>1759</v>
      </c>
      <c r="C795" s="5" t="s">
        <v>18</v>
      </c>
      <c r="D795" s="5" t="s">
        <v>132</v>
      </c>
      <c r="E795" s="9" t="s">
        <v>129</v>
      </c>
      <c r="F795" s="9">
        <v>2.2400000000000002</v>
      </c>
      <c r="G795" s="5" t="s">
        <v>21</v>
      </c>
      <c r="H795" s="10">
        <v>5000</v>
      </c>
      <c r="I795" s="11">
        <v>1000000</v>
      </c>
      <c r="J795" s="11">
        <v>1300</v>
      </c>
      <c r="K795" s="11">
        <v>-5.1260000000000003</v>
      </c>
      <c r="L795" s="11">
        <v>1052350000</v>
      </c>
      <c r="M795" s="11">
        <f>VLOOKUP(A795,'[1]2023년만'!$A$2:$Q$1181,12,0)</f>
        <v>1064050000</v>
      </c>
      <c r="N795" s="11"/>
      <c r="O795" s="11">
        <v>2.13</v>
      </c>
      <c r="P795" s="6">
        <v>57600000000</v>
      </c>
      <c r="Q795" s="7">
        <v>13.14</v>
      </c>
      <c r="R795" s="7">
        <v>0.57999999999999996</v>
      </c>
      <c r="S795" s="7">
        <v>4384</v>
      </c>
    </row>
    <row r="796" spans="1:19" hidden="1" x14ac:dyDescent="0.4">
      <c r="A796" s="4" t="s">
        <v>1758</v>
      </c>
      <c r="B796" s="5" t="s">
        <v>1759</v>
      </c>
      <c r="C796" s="5" t="s">
        <v>24</v>
      </c>
      <c r="D796" s="5" t="s">
        <v>132</v>
      </c>
      <c r="E796" s="9" t="s">
        <v>129</v>
      </c>
      <c r="F796" s="9">
        <v>4.75</v>
      </c>
      <c r="G796" s="5" t="s">
        <v>21</v>
      </c>
      <c r="H796" s="10">
        <v>5000</v>
      </c>
      <c r="I796" s="11">
        <v>1000000</v>
      </c>
      <c r="J796" s="11">
        <v>1300</v>
      </c>
      <c r="K796" s="11">
        <v>-12.558</v>
      </c>
      <c r="L796" s="11">
        <v>1064050000</v>
      </c>
      <c r="M796" s="11">
        <f>VLOOKUP(A796,'[1]2023년만'!$A$2:$Q$1181,12,0)</f>
        <v>1064050000</v>
      </c>
      <c r="N796" s="11"/>
      <c r="O796" s="11">
        <v>1.45</v>
      </c>
      <c r="P796" s="6">
        <v>57600000000</v>
      </c>
      <c r="Q796" s="7">
        <v>13.14</v>
      </c>
      <c r="R796" s="7">
        <v>0.57999999999999996</v>
      </c>
      <c r="S796" s="7">
        <v>4384</v>
      </c>
    </row>
    <row r="797" spans="1:19" hidden="1" x14ac:dyDescent="0.4">
      <c r="A797" s="7" t="s">
        <v>1758</v>
      </c>
      <c r="B797" s="12" t="s">
        <v>1759</v>
      </c>
      <c r="C797" s="12" t="s">
        <v>2933</v>
      </c>
      <c r="D797" s="12" t="s">
        <v>132</v>
      </c>
      <c r="E797" s="12" t="s">
        <v>129</v>
      </c>
      <c r="F797" s="12">
        <v>1.61</v>
      </c>
      <c r="G797" s="12" t="s">
        <v>21</v>
      </c>
      <c r="H797" s="12">
        <v>5000</v>
      </c>
      <c r="I797" s="6">
        <v>1000000</v>
      </c>
      <c r="J797" s="6">
        <v>1600</v>
      </c>
      <c r="K797" s="6">
        <v>25.071999999999999</v>
      </c>
      <c r="L797" s="6">
        <v>1295200000</v>
      </c>
      <c r="M797" s="11">
        <f>VLOOKUP(A797,'[1]2023년만'!$A$2:$Q$1181,12,0)</f>
        <v>1064050000</v>
      </c>
      <c r="N797" s="11"/>
      <c r="O797" s="6">
        <v>2.2200000000000002</v>
      </c>
      <c r="P797" s="6">
        <v>57600000000</v>
      </c>
      <c r="Q797" s="7">
        <v>13.14</v>
      </c>
      <c r="R797" s="7">
        <v>0.57999999999999996</v>
      </c>
      <c r="S797" s="7">
        <v>4384</v>
      </c>
    </row>
    <row r="798" spans="1:19" hidden="1" x14ac:dyDescent="0.4">
      <c r="A798" s="4" t="s">
        <v>929</v>
      </c>
      <c r="B798" s="5" t="s">
        <v>930</v>
      </c>
      <c r="C798" s="5" t="s">
        <v>18</v>
      </c>
      <c r="D798" s="5" t="s">
        <v>19</v>
      </c>
      <c r="E798" s="9" t="s">
        <v>21</v>
      </c>
      <c r="F798" s="9" t="s">
        <v>21</v>
      </c>
      <c r="G798" s="5" t="s">
        <v>21</v>
      </c>
      <c r="H798" s="5" t="s">
        <v>21</v>
      </c>
      <c r="I798" s="11" t="s">
        <v>21</v>
      </c>
      <c r="J798" s="11">
        <v>350</v>
      </c>
      <c r="K798" s="11">
        <v>41.58</v>
      </c>
      <c r="L798" s="11">
        <v>3139276000</v>
      </c>
      <c r="M798" s="11">
        <f>VLOOKUP(A798,'[1]2023년만'!$A$2:$Q$1181,12,0)</f>
        <v>3620070000</v>
      </c>
      <c r="N798" s="11"/>
      <c r="O798" s="11" t="s">
        <v>21</v>
      </c>
      <c r="P798" s="6">
        <v>117559150000</v>
      </c>
      <c r="Q798" s="7" t="s">
        <v>21</v>
      </c>
      <c r="R798" s="7">
        <v>1.25</v>
      </c>
      <c r="S798" s="7" t="s">
        <v>21</v>
      </c>
    </row>
    <row r="799" spans="1:19" hidden="1" x14ac:dyDescent="0.4">
      <c r="A799" s="4" t="s">
        <v>929</v>
      </c>
      <c r="B799" s="5" t="s">
        <v>930</v>
      </c>
      <c r="C799" s="5" t="s">
        <v>24</v>
      </c>
      <c r="D799" s="5" t="s">
        <v>19</v>
      </c>
      <c r="E799" s="9" t="s">
        <v>416</v>
      </c>
      <c r="F799" s="9">
        <v>2.14</v>
      </c>
      <c r="G799" s="5" t="s">
        <v>21</v>
      </c>
      <c r="H799" s="9">
        <v>500</v>
      </c>
      <c r="I799" s="11">
        <v>12119500</v>
      </c>
      <c r="J799" s="11">
        <v>300</v>
      </c>
      <c r="K799" s="11">
        <v>18.564</v>
      </c>
      <c r="L799" s="11">
        <v>3620070000</v>
      </c>
      <c r="M799" s="11">
        <f>VLOOKUP(A799,'[1]2023년만'!$A$2:$Q$1181,12,0)</f>
        <v>3620070000</v>
      </c>
      <c r="N799" s="11"/>
      <c r="O799" s="11">
        <v>2.5</v>
      </c>
      <c r="P799" s="6">
        <v>117559150000</v>
      </c>
      <c r="Q799" s="7" t="s">
        <v>21</v>
      </c>
      <c r="R799" s="7">
        <v>1.25</v>
      </c>
      <c r="S799" s="7" t="s">
        <v>21</v>
      </c>
    </row>
    <row r="800" spans="1:19" hidden="1" x14ac:dyDescent="0.4">
      <c r="A800" s="4" t="s">
        <v>414</v>
      </c>
      <c r="B800" s="5" t="s">
        <v>415</v>
      </c>
      <c r="C800" s="5" t="s">
        <v>18</v>
      </c>
      <c r="D800" s="5" t="s">
        <v>19</v>
      </c>
      <c r="E800" s="9" t="s">
        <v>416</v>
      </c>
      <c r="F800" s="9">
        <v>3.18</v>
      </c>
      <c r="G800" s="5" t="s">
        <v>21</v>
      </c>
      <c r="H800" s="10">
        <v>5000</v>
      </c>
      <c r="I800" s="11">
        <v>36953595</v>
      </c>
      <c r="J800" s="11">
        <v>500</v>
      </c>
      <c r="K800" s="11">
        <v>87.254999999999995</v>
      </c>
      <c r="L800" s="11">
        <v>18107089000</v>
      </c>
      <c r="M800" s="11" t="e">
        <f>VLOOKUP(A800,'[1]2023년만'!$A$2:$Q$1181,12,0)</f>
        <v>#N/A</v>
      </c>
      <c r="N800" s="11"/>
      <c r="O800" s="11">
        <v>6.2</v>
      </c>
      <c r="P800" s="6">
        <v>142807493600</v>
      </c>
      <c r="Q800" s="7" t="s">
        <v>21</v>
      </c>
      <c r="R800" s="7">
        <v>0.61</v>
      </c>
      <c r="S800" s="7" t="s">
        <v>21</v>
      </c>
    </row>
    <row r="801" spans="1:19" hidden="1" x14ac:dyDescent="0.4">
      <c r="A801" s="7" t="s">
        <v>414</v>
      </c>
      <c r="B801" s="12" t="s">
        <v>415</v>
      </c>
      <c r="C801" s="12" t="s">
        <v>2933</v>
      </c>
      <c r="D801" s="12" t="s">
        <v>19</v>
      </c>
      <c r="E801" s="12" t="s">
        <v>416</v>
      </c>
      <c r="F801" s="12">
        <v>1.63</v>
      </c>
      <c r="G801" s="12" t="s">
        <v>21</v>
      </c>
      <c r="H801" s="12">
        <v>5000</v>
      </c>
      <c r="I801" s="6">
        <v>36633924</v>
      </c>
      <c r="J801" s="6">
        <v>800</v>
      </c>
      <c r="K801" s="6">
        <v>19.38</v>
      </c>
      <c r="L801" s="6">
        <v>28706910700</v>
      </c>
      <c r="M801" s="11" t="e">
        <f>VLOOKUP(A801,'[1]2023년만'!$A$2:$Q$1181,12,0)</f>
        <v>#N/A</v>
      </c>
      <c r="N801" s="11"/>
      <c r="O801" s="6">
        <v>6.7</v>
      </c>
      <c r="P801" s="6">
        <v>142807493600</v>
      </c>
      <c r="Q801" s="7" t="s">
        <v>21</v>
      </c>
      <c r="R801" s="7">
        <v>0.61</v>
      </c>
      <c r="S801" s="7" t="s">
        <v>21</v>
      </c>
    </row>
    <row r="802" spans="1:19" hidden="1" x14ac:dyDescent="0.4">
      <c r="A802" s="4" t="s">
        <v>1961</v>
      </c>
      <c r="B802" s="5" t="s">
        <v>1962</v>
      </c>
      <c r="C802" s="5" t="s">
        <v>24</v>
      </c>
      <c r="D802" s="5" t="s">
        <v>19</v>
      </c>
      <c r="E802" s="9" t="s">
        <v>49</v>
      </c>
      <c r="F802" s="9">
        <v>2.11</v>
      </c>
      <c r="G802" s="5" t="s">
        <v>21</v>
      </c>
      <c r="H802" s="10">
        <v>5000</v>
      </c>
      <c r="I802" s="11">
        <v>28547679</v>
      </c>
      <c r="J802" s="11">
        <v>2900</v>
      </c>
      <c r="K802" s="11">
        <v>17.109000000000002</v>
      </c>
      <c r="L802" s="11">
        <v>76485934200</v>
      </c>
      <c r="M802" s="11">
        <f>VLOOKUP(A802,'[1]2023년만'!$A$2:$Q$1181,12,0)</f>
        <v>76485934200</v>
      </c>
      <c r="N802" s="11"/>
      <c r="O802" s="11">
        <v>2.1</v>
      </c>
      <c r="P802" s="6">
        <v>2865573272100</v>
      </c>
      <c r="Q802" s="7">
        <v>8.1300000000000008</v>
      </c>
      <c r="R802" s="7">
        <v>0.47</v>
      </c>
      <c r="S802" s="7">
        <v>13328</v>
      </c>
    </row>
    <row r="803" spans="1:19" hidden="1" x14ac:dyDescent="0.4">
      <c r="A803" s="4" t="s">
        <v>1961</v>
      </c>
      <c r="B803" s="5" t="s">
        <v>1962</v>
      </c>
      <c r="C803" s="5" t="s">
        <v>30</v>
      </c>
      <c r="D803" s="5" t="s">
        <v>19</v>
      </c>
      <c r="E803" s="9" t="s">
        <v>49</v>
      </c>
      <c r="F803" s="9">
        <v>1.64</v>
      </c>
      <c r="G803" s="5" t="s">
        <v>21</v>
      </c>
      <c r="H803" s="10">
        <v>5000</v>
      </c>
      <c r="I803" s="11">
        <v>27334587</v>
      </c>
      <c r="J803" s="11">
        <v>2200</v>
      </c>
      <c r="K803" s="11">
        <v>16.442</v>
      </c>
      <c r="L803" s="11">
        <v>57316500100</v>
      </c>
      <c r="M803" s="11">
        <f>VLOOKUP(A803,'[1]2023년만'!$A$2:$Q$1181,12,0)</f>
        <v>76485934200</v>
      </c>
      <c r="N803" s="11" t="b">
        <f>L803&gt;=M803</f>
        <v>0</v>
      </c>
      <c r="O803" s="11">
        <v>2.4</v>
      </c>
      <c r="P803" s="6">
        <v>2865573272100</v>
      </c>
      <c r="Q803" s="7">
        <v>8.1300000000000008</v>
      </c>
      <c r="R803" s="7">
        <v>0.47</v>
      </c>
      <c r="S803" s="7">
        <v>13328</v>
      </c>
    </row>
    <row r="804" spans="1:19" hidden="1" x14ac:dyDescent="0.4">
      <c r="A804" s="4" t="s">
        <v>1961</v>
      </c>
      <c r="B804" s="5" t="s">
        <v>1962</v>
      </c>
      <c r="C804" s="5" t="s">
        <v>18</v>
      </c>
      <c r="D804" s="5" t="s">
        <v>19</v>
      </c>
      <c r="E804" s="9" t="s">
        <v>49</v>
      </c>
      <c r="F804" s="9">
        <v>2.41</v>
      </c>
      <c r="G804" s="5" t="s">
        <v>21</v>
      </c>
      <c r="H804" s="10">
        <v>5000</v>
      </c>
      <c r="I804" s="11">
        <v>29314312</v>
      </c>
      <c r="J804" s="11">
        <v>5400</v>
      </c>
      <c r="K804" s="11">
        <v>14.276</v>
      </c>
      <c r="L804" s="11">
        <v>146431579900</v>
      </c>
      <c r="M804" s="11">
        <f>VLOOKUP(A804,'[1]2023년만'!$A$2:$Q$1181,12,0)</f>
        <v>76485934200</v>
      </c>
      <c r="N804" s="11"/>
      <c r="O804" s="11">
        <v>3.8</v>
      </c>
      <c r="P804" s="6">
        <v>2865573272100</v>
      </c>
      <c r="Q804" s="7">
        <v>8.1300000000000008</v>
      </c>
      <c r="R804" s="7">
        <v>0.47</v>
      </c>
      <c r="S804" s="7">
        <v>13328</v>
      </c>
    </row>
    <row r="805" spans="1:19" hidden="1" x14ac:dyDescent="0.4">
      <c r="A805" s="7" t="s">
        <v>1961</v>
      </c>
      <c r="B805" s="12" t="s">
        <v>1962</v>
      </c>
      <c r="C805" s="12" t="s">
        <v>2933</v>
      </c>
      <c r="D805" s="12" t="s">
        <v>19</v>
      </c>
      <c r="E805" s="12" t="s">
        <v>49</v>
      </c>
      <c r="F805" s="12">
        <v>1.1000000000000001</v>
      </c>
      <c r="G805" s="12" t="s">
        <v>21</v>
      </c>
      <c r="H805" s="12">
        <v>5000</v>
      </c>
      <c r="I805" s="6">
        <v>30467691</v>
      </c>
      <c r="J805" s="6">
        <v>10000</v>
      </c>
      <c r="K805" s="6">
        <v>14.289</v>
      </c>
      <c r="L805" s="6">
        <v>280856134300</v>
      </c>
      <c r="M805" s="11">
        <f>VLOOKUP(A805,'[1]2023년만'!$A$2:$Q$1181,12,0)</f>
        <v>76485934200</v>
      </c>
      <c r="N805" s="11"/>
      <c r="O805" s="6">
        <v>5.4</v>
      </c>
      <c r="P805" s="6">
        <v>2865573272100</v>
      </c>
      <c r="Q805" s="7">
        <v>8.1300000000000008</v>
      </c>
      <c r="R805" s="7">
        <v>0.47</v>
      </c>
      <c r="S805" s="7">
        <v>13328</v>
      </c>
    </row>
    <row r="806" spans="1:19" hidden="1" x14ac:dyDescent="0.4">
      <c r="A806" s="4" t="s">
        <v>1413</v>
      </c>
      <c r="B806" s="5" t="s">
        <v>1414</v>
      </c>
      <c r="C806" s="5" t="s">
        <v>18</v>
      </c>
      <c r="D806" s="5" t="s">
        <v>19</v>
      </c>
      <c r="E806" s="9" t="s">
        <v>416</v>
      </c>
      <c r="F806" s="9">
        <v>1.91</v>
      </c>
      <c r="G806" s="5" t="s">
        <v>21</v>
      </c>
      <c r="H806" s="9">
        <v>500</v>
      </c>
      <c r="I806" s="11">
        <v>6000000</v>
      </c>
      <c r="J806" s="11">
        <v>1300</v>
      </c>
      <c r="K806" s="11">
        <v>27.638999999999999</v>
      </c>
      <c r="L806" s="11">
        <v>7677527000</v>
      </c>
      <c r="M806" s="11">
        <f>VLOOKUP(A806,'[1]2023년만'!$A$2:$Q$1181,12,0)</f>
        <v>7677527</v>
      </c>
      <c r="N806" s="11"/>
      <c r="O806" s="11">
        <v>4.5</v>
      </c>
      <c r="P806" s="6">
        <v>201000000000</v>
      </c>
      <c r="Q806" s="7">
        <v>4.9400000000000004</v>
      </c>
      <c r="R806" s="7">
        <v>0.55000000000000004</v>
      </c>
      <c r="S806" s="7">
        <v>6780</v>
      </c>
    </row>
    <row r="807" spans="1:19" hidden="1" x14ac:dyDescent="0.4">
      <c r="A807" s="4" t="s">
        <v>1413</v>
      </c>
      <c r="B807" s="5" t="s">
        <v>1414</v>
      </c>
      <c r="C807" s="5" t="s">
        <v>30</v>
      </c>
      <c r="D807" s="5" t="s">
        <v>19</v>
      </c>
      <c r="E807" s="9" t="s">
        <v>416</v>
      </c>
      <c r="F807" s="9">
        <v>1.82</v>
      </c>
      <c r="G807" s="5" t="s">
        <v>21</v>
      </c>
      <c r="H807" s="9">
        <v>500</v>
      </c>
      <c r="I807" s="11">
        <v>6000000</v>
      </c>
      <c r="J807" s="11">
        <v>1400</v>
      </c>
      <c r="K807" s="11">
        <v>20.65</v>
      </c>
      <c r="L807" s="11">
        <v>8268106000</v>
      </c>
      <c r="M807" s="11">
        <f>VLOOKUP(A807,'[1]2023년만'!$A$2:$Q$1181,12,0)</f>
        <v>7677527</v>
      </c>
      <c r="N807" s="11" t="b">
        <f>L807&gt;=M807</f>
        <v>1</v>
      </c>
      <c r="O807" s="11">
        <v>5.5</v>
      </c>
      <c r="P807" s="6">
        <v>201000000000</v>
      </c>
      <c r="Q807" s="7">
        <v>4.9400000000000004</v>
      </c>
      <c r="R807" s="7">
        <v>0.55000000000000004</v>
      </c>
      <c r="S807" s="7">
        <v>6780</v>
      </c>
    </row>
    <row r="808" spans="1:19" hidden="1" x14ac:dyDescent="0.4">
      <c r="A808" s="4" t="s">
        <v>1413</v>
      </c>
      <c r="B808" s="5" t="s">
        <v>1414</v>
      </c>
      <c r="C808" s="5" t="s">
        <v>24</v>
      </c>
      <c r="D808" s="5" t="s">
        <v>19</v>
      </c>
      <c r="E808" s="9" t="s">
        <v>416</v>
      </c>
      <c r="F808" s="9">
        <v>2.14</v>
      </c>
      <c r="G808" s="5" t="s">
        <v>21</v>
      </c>
      <c r="H808" s="9">
        <v>500</v>
      </c>
      <c r="I808" s="11">
        <v>6000000</v>
      </c>
      <c r="J808" s="11">
        <v>1300</v>
      </c>
      <c r="K808" s="11">
        <v>0.02</v>
      </c>
      <c r="L808" s="11">
        <v>7677527</v>
      </c>
      <c r="M808" s="11">
        <f>VLOOKUP(A808,'[1]2023년만'!$A$2:$Q$1181,12,0)</f>
        <v>7677527</v>
      </c>
      <c r="N808" s="11"/>
      <c r="O808" s="11">
        <v>4.9000000000000004</v>
      </c>
      <c r="P808" s="6">
        <v>201000000000</v>
      </c>
      <c r="Q808" s="7">
        <v>4.9400000000000004</v>
      </c>
      <c r="R808" s="7">
        <v>0.55000000000000004</v>
      </c>
      <c r="S808" s="7">
        <v>6780</v>
      </c>
    </row>
    <row r="809" spans="1:19" hidden="1" x14ac:dyDescent="0.4">
      <c r="A809" s="7" t="s">
        <v>1413</v>
      </c>
      <c r="B809" s="12" t="s">
        <v>1414</v>
      </c>
      <c r="C809" s="12" t="s">
        <v>2933</v>
      </c>
      <c r="D809" s="12" t="s">
        <v>19</v>
      </c>
      <c r="E809" s="12" t="s">
        <v>416</v>
      </c>
      <c r="F809" s="12">
        <v>1.48</v>
      </c>
      <c r="G809" s="12" t="s">
        <v>21</v>
      </c>
      <c r="H809" s="12">
        <v>500</v>
      </c>
      <c r="I809" s="6">
        <v>6000000</v>
      </c>
      <c r="J809" s="6">
        <v>1300</v>
      </c>
      <c r="K809" s="6">
        <v>33.194000000000003</v>
      </c>
      <c r="L809" s="6">
        <v>7677527000</v>
      </c>
      <c r="M809" s="11">
        <f>VLOOKUP(A809,'[1]2023년만'!$A$2:$Q$1181,12,0)</f>
        <v>7677527</v>
      </c>
      <c r="N809" s="11"/>
      <c r="O809" s="6">
        <v>3.9</v>
      </c>
      <c r="P809" s="6">
        <v>201000000000</v>
      </c>
      <c r="Q809" s="7">
        <v>4.9400000000000004</v>
      </c>
      <c r="R809" s="7">
        <v>0.55000000000000004</v>
      </c>
      <c r="S809" s="7">
        <v>6780</v>
      </c>
    </row>
    <row r="810" spans="1:19" hidden="1" x14ac:dyDescent="0.4">
      <c r="A810" s="4" t="s">
        <v>148</v>
      </c>
      <c r="B810" s="5" t="s">
        <v>149</v>
      </c>
      <c r="C810" s="5" t="s">
        <v>24</v>
      </c>
      <c r="D810" s="5" t="s">
        <v>19</v>
      </c>
      <c r="E810" s="9" t="s">
        <v>95</v>
      </c>
      <c r="F810" s="9">
        <v>0.59</v>
      </c>
      <c r="G810" s="5" t="s">
        <v>21</v>
      </c>
      <c r="H810" s="9">
        <v>200</v>
      </c>
      <c r="I810" s="11">
        <v>12675758</v>
      </c>
      <c r="J810" s="11">
        <v>800</v>
      </c>
      <c r="K810" s="11">
        <v>31.045999999999999</v>
      </c>
      <c r="L810" s="11">
        <v>10140606400</v>
      </c>
      <c r="M810" s="11">
        <f>VLOOKUP(A810,'[1]2023년만'!$A$2:$Q$1181,12,0)</f>
        <v>10140606400</v>
      </c>
      <c r="N810" s="11"/>
      <c r="O810" s="11">
        <v>1.1200000000000001</v>
      </c>
      <c r="P810" s="6">
        <v>320696677400</v>
      </c>
      <c r="Q810" s="7">
        <v>94.05</v>
      </c>
      <c r="R810" s="7">
        <v>1.56</v>
      </c>
      <c r="S810" s="7">
        <v>269</v>
      </c>
    </row>
    <row r="811" spans="1:19" x14ac:dyDescent="0.4">
      <c r="A811" s="4" t="s">
        <v>417</v>
      </c>
      <c r="B811" s="5" t="s">
        <v>418</v>
      </c>
      <c r="C811" s="5" t="s">
        <v>30</v>
      </c>
      <c r="D811" s="5" t="s">
        <v>19</v>
      </c>
      <c r="E811" s="9" t="s">
        <v>25</v>
      </c>
      <c r="F811" s="9">
        <v>0.43</v>
      </c>
      <c r="G811" s="5" t="s">
        <v>21</v>
      </c>
      <c r="H811" s="9">
        <v>500</v>
      </c>
      <c r="I811" s="11">
        <v>7298497</v>
      </c>
      <c r="J811" s="11">
        <v>1100</v>
      </c>
      <c r="K811" s="11">
        <v>52.411000000000001</v>
      </c>
      <c r="L811" s="11">
        <v>8424486062</v>
      </c>
      <c r="M811" s="11">
        <f>VLOOKUP(A811,'[1]2023년만'!$A$2:$Q$1181,12,0)</f>
        <v>8422101262</v>
      </c>
      <c r="N811" s="11" t="b">
        <f>L811&gt;=M811</f>
        <v>1</v>
      </c>
      <c r="O811" s="11">
        <v>0.9</v>
      </c>
      <c r="P811" s="6">
        <v>885307686100</v>
      </c>
      <c r="Q811" s="7">
        <v>51.03</v>
      </c>
      <c r="R811" s="7">
        <v>1.85</v>
      </c>
      <c r="S811" s="7">
        <v>2377</v>
      </c>
    </row>
    <row r="812" spans="1:19" hidden="1" x14ac:dyDescent="0.4">
      <c r="A812" s="4" t="s">
        <v>196</v>
      </c>
      <c r="B812" s="5" t="s">
        <v>197</v>
      </c>
      <c r="C812" s="5" t="s">
        <v>24</v>
      </c>
      <c r="D812" s="5" t="s">
        <v>198</v>
      </c>
      <c r="E812" s="9" t="s">
        <v>20</v>
      </c>
      <c r="F812" s="9">
        <v>1.36</v>
      </c>
      <c r="G812" s="5" t="s">
        <v>21</v>
      </c>
      <c r="H812" s="9">
        <v>500</v>
      </c>
      <c r="I812" s="11">
        <v>29200000</v>
      </c>
      <c r="J812" s="11">
        <v>150</v>
      </c>
      <c r="K812" s="11">
        <v>100.023</v>
      </c>
      <c r="L812" s="11">
        <v>4380000000</v>
      </c>
      <c r="M812" s="11">
        <f>VLOOKUP(A812,'[1]2023년만'!$A$2:$Q$1181,12,0)</f>
        <v>4380000000</v>
      </c>
      <c r="N812" s="11"/>
      <c r="O812" s="11">
        <v>4</v>
      </c>
      <c r="P812" s="6">
        <v>71686000000</v>
      </c>
      <c r="Q812" s="7">
        <v>41.61</v>
      </c>
      <c r="R812" s="7">
        <v>0.28999999999999998</v>
      </c>
      <c r="S812" s="7">
        <v>59</v>
      </c>
    </row>
    <row r="813" spans="1:19" hidden="1" x14ac:dyDescent="0.4">
      <c r="A813" s="4" t="s">
        <v>196</v>
      </c>
      <c r="B813" s="5" t="s">
        <v>197</v>
      </c>
      <c r="C813" s="5" t="s">
        <v>18</v>
      </c>
      <c r="D813" s="5" t="s">
        <v>198</v>
      </c>
      <c r="E813" s="9" t="s">
        <v>20</v>
      </c>
      <c r="F813" s="9">
        <v>0.78</v>
      </c>
      <c r="G813" s="5" t="s">
        <v>21</v>
      </c>
      <c r="H813" s="9">
        <v>500</v>
      </c>
      <c r="I813" s="11">
        <v>29200000</v>
      </c>
      <c r="J813" s="11">
        <v>150</v>
      </c>
      <c r="K813" s="11">
        <v>51.566000000000003</v>
      </c>
      <c r="L813" s="11">
        <v>4380000000</v>
      </c>
      <c r="M813" s="11">
        <f>VLOOKUP(A813,'[1]2023년만'!$A$2:$Q$1181,12,0)</f>
        <v>4380000000</v>
      </c>
      <c r="N813" s="11"/>
      <c r="O813" s="11">
        <v>3.1</v>
      </c>
      <c r="P813" s="6">
        <v>71686000000</v>
      </c>
      <c r="Q813" s="7">
        <v>41.61</v>
      </c>
      <c r="R813" s="7">
        <v>0.28999999999999998</v>
      </c>
      <c r="S813" s="7">
        <v>59</v>
      </c>
    </row>
    <row r="814" spans="1:19" hidden="1" x14ac:dyDescent="0.4">
      <c r="A814" s="7" t="s">
        <v>196</v>
      </c>
      <c r="B814" s="12" t="s">
        <v>197</v>
      </c>
      <c r="C814" s="12" t="s">
        <v>2933</v>
      </c>
      <c r="D814" s="12" t="s">
        <v>198</v>
      </c>
      <c r="E814" s="12" t="s">
        <v>20</v>
      </c>
      <c r="F814" s="12">
        <v>1.0900000000000001</v>
      </c>
      <c r="G814" s="12" t="s">
        <v>21</v>
      </c>
      <c r="H814" s="12">
        <v>500</v>
      </c>
      <c r="I814" s="6">
        <v>29200000</v>
      </c>
      <c r="J814" s="6">
        <v>150</v>
      </c>
      <c r="K814" s="6">
        <v>44.808</v>
      </c>
      <c r="L814" s="6">
        <v>4380000000</v>
      </c>
      <c r="M814" s="11">
        <f>VLOOKUP(A814,'[1]2023년만'!$A$2:$Q$1181,12,0)</f>
        <v>4380000000</v>
      </c>
      <c r="N814" s="11"/>
      <c r="O814" s="6">
        <v>2.7</v>
      </c>
      <c r="P814" s="6">
        <v>71686000000</v>
      </c>
      <c r="Q814" s="7">
        <v>41.61</v>
      </c>
      <c r="R814" s="7">
        <v>0.28999999999999998</v>
      </c>
      <c r="S814" s="7">
        <v>59</v>
      </c>
    </row>
    <row r="815" spans="1:19" hidden="1" x14ac:dyDescent="0.4">
      <c r="A815" s="4" t="s">
        <v>196</v>
      </c>
      <c r="B815" s="5" t="s">
        <v>197</v>
      </c>
      <c r="C815" s="5" t="s">
        <v>30</v>
      </c>
      <c r="D815" s="5" t="s">
        <v>198</v>
      </c>
      <c r="E815" s="9" t="s">
        <v>20</v>
      </c>
      <c r="F815" s="9">
        <v>1.01</v>
      </c>
      <c r="G815" s="5" t="s">
        <v>21</v>
      </c>
      <c r="H815" s="9">
        <v>500</v>
      </c>
      <c r="I815" s="11">
        <v>29200000</v>
      </c>
      <c r="J815" s="11">
        <v>120</v>
      </c>
      <c r="K815" s="11">
        <v>204.315</v>
      </c>
      <c r="L815" s="11">
        <v>3504000000</v>
      </c>
      <c r="M815" s="11">
        <f>VLOOKUP(A815,'[1]2023년만'!$A$2:$Q$1181,12,0)</f>
        <v>4380000000</v>
      </c>
      <c r="N815" s="11" t="b">
        <f>L815&gt;=M815</f>
        <v>0</v>
      </c>
      <c r="O815" s="11">
        <v>3.8</v>
      </c>
      <c r="P815" s="6">
        <v>71686000000</v>
      </c>
      <c r="Q815" s="7">
        <v>41.61</v>
      </c>
      <c r="R815" s="7">
        <v>0.28999999999999998</v>
      </c>
      <c r="S815" s="7">
        <v>59</v>
      </c>
    </row>
    <row r="816" spans="1:19" hidden="1" x14ac:dyDescent="0.4">
      <c r="A816" s="4" t="s">
        <v>1494</v>
      </c>
      <c r="B816" s="5" t="s">
        <v>1495</v>
      </c>
      <c r="C816" s="5" t="s">
        <v>30</v>
      </c>
      <c r="D816" s="5" t="s">
        <v>19</v>
      </c>
      <c r="E816" s="9" t="s">
        <v>37</v>
      </c>
      <c r="F816" s="9">
        <v>2.7</v>
      </c>
      <c r="G816" s="5" t="s">
        <v>21</v>
      </c>
      <c r="H816" s="10">
        <v>5000</v>
      </c>
      <c r="I816" s="11">
        <v>397672632</v>
      </c>
      <c r="J816" s="11">
        <v>6500</v>
      </c>
      <c r="K816" s="11">
        <v>26.178999999999998</v>
      </c>
      <c r="L816" s="11">
        <v>2559044000000</v>
      </c>
      <c r="M816" s="11">
        <f>VLOOKUP(A816,'[1]2023년만'!$A$2:$Q$1181,12,0)</f>
        <v>2194277000000</v>
      </c>
      <c r="N816" s="11" t="b">
        <f>L816&gt;=M816</f>
        <v>1</v>
      </c>
      <c r="O816" s="11">
        <v>6.4</v>
      </c>
      <c r="P816" s="6">
        <v>41238651938400</v>
      </c>
      <c r="Q816" s="7">
        <v>4.17</v>
      </c>
      <c r="R816" s="7">
        <v>0.73</v>
      </c>
      <c r="S816" s="7">
        <v>24893</v>
      </c>
    </row>
    <row r="817" spans="1:19" hidden="1" x14ac:dyDescent="0.4">
      <c r="A817" s="4" t="s">
        <v>1494</v>
      </c>
      <c r="B817" s="5" t="s">
        <v>1495</v>
      </c>
      <c r="C817" s="5" t="s">
        <v>18</v>
      </c>
      <c r="D817" s="5" t="s">
        <v>19</v>
      </c>
      <c r="E817" s="9" t="s">
        <v>37</v>
      </c>
      <c r="F817" s="9">
        <v>2.2599999999999998</v>
      </c>
      <c r="G817" s="5" t="s">
        <v>21</v>
      </c>
      <c r="H817" s="10">
        <v>5000</v>
      </c>
      <c r="I817" s="11">
        <v>405363347</v>
      </c>
      <c r="J817" s="11">
        <v>3500</v>
      </c>
      <c r="K817" s="11">
        <v>25.943000000000001</v>
      </c>
      <c r="L817" s="11">
        <v>1403256000000</v>
      </c>
      <c r="M817" s="11">
        <f>VLOOKUP(A817,'[1]2023년만'!$A$2:$Q$1181,12,0)</f>
        <v>2194277000000</v>
      </c>
      <c r="N817" s="11"/>
      <c r="O817" s="11">
        <v>5.5</v>
      </c>
      <c r="P817" s="6">
        <v>41238651938400</v>
      </c>
      <c r="Q817" s="7">
        <v>4.17</v>
      </c>
      <c r="R817" s="7">
        <v>0.73</v>
      </c>
      <c r="S817" s="7">
        <v>24893</v>
      </c>
    </row>
    <row r="818" spans="1:19" hidden="1" x14ac:dyDescent="0.4">
      <c r="A818" s="4" t="s">
        <v>1494</v>
      </c>
      <c r="B818" s="5" t="s">
        <v>1495</v>
      </c>
      <c r="C818" s="5" t="s">
        <v>24</v>
      </c>
      <c r="D818" s="5" t="s">
        <v>19</v>
      </c>
      <c r="E818" s="9" t="s">
        <v>37</v>
      </c>
      <c r="F818" s="9">
        <v>2.09</v>
      </c>
      <c r="G818" s="5" t="s">
        <v>21</v>
      </c>
      <c r="H818" s="10">
        <v>5000</v>
      </c>
      <c r="I818" s="11">
        <v>402044203</v>
      </c>
      <c r="J818" s="11">
        <v>5600</v>
      </c>
      <c r="K818" s="11">
        <v>24.998000000000001</v>
      </c>
      <c r="L818" s="11">
        <v>2194277000000</v>
      </c>
      <c r="M818" s="11">
        <f>VLOOKUP(A818,'[1]2023년만'!$A$2:$Q$1181,12,0)</f>
        <v>2194277000000</v>
      </c>
      <c r="N818" s="11"/>
      <c r="O818" s="11">
        <v>6.4</v>
      </c>
      <c r="P818" s="6">
        <v>41238651938400</v>
      </c>
      <c r="Q818" s="7">
        <v>4.17</v>
      </c>
      <c r="R818" s="7">
        <v>0.73</v>
      </c>
      <c r="S818" s="7">
        <v>24893</v>
      </c>
    </row>
    <row r="819" spans="1:19" hidden="1" x14ac:dyDescent="0.4">
      <c r="A819" s="7" t="s">
        <v>1494</v>
      </c>
      <c r="B819" s="12" t="s">
        <v>1495</v>
      </c>
      <c r="C819" s="12" t="s">
        <v>2933</v>
      </c>
      <c r="D819" s="12" t="s">
        <v>19</v>
      </c>
      <c r="E819" s="12" t="s">
        <v>37</v>
      </c>
      <c r="F819" s="12">
        <v>1.02</v>
      </c>
      <c r="G819" s="12" t="s">
        <v>21</v>
      </c>
      <c r="H819" s="12">
        <v>5000</v>
      </c>
      <c r="I819" s="6">
        <v>405363347</v>
      </c>
      <c r="J819" s="6">
        <v>3000</v>
      </c>
      <c r="K819" s="6">
        <v>25.266999999999999</v>
      </c>
      <c r="L819" s="6">
        <v>1202793000000</v>
      </c>
      <c r="M819" s="11">
        <f>VLOOKUP(A819,'[1]2023년만'!$A$2:$Q$1181,12,0)</f>
        <v>2194277000000</v>
      </c>
      <c r="N819" s="11"/>
      <c r="O819" s="6">
        <v>3.6</v>
      </c>
      <c r="P819" s="6">
        <v>41238651938400</v>
      </c>
      <c r="Q819" s="7">
        <v>4.17</v>
      </c>
      <c r="R819" s="7">
        <v>0.73</v>
      </c>
      <c r="S819" s="7">
        <v>24893</v>
      </c>
    </row>
    <row r="820" spans="1:19" hidden="1" x14ac:dyDescent="0.4">
      <c r="A820" s="4" t="s">
        <v>1210</v>
      </c>
      <c r="B820" s="5" t="s">
        <v>1211</v>
      </c>
      <c r="C820" s="5" t="s">
        <v>30</v>
      </c>
      <c r="D820" s="5" t="s">
        <v>19</v>
      </c>
      <c r="E820" s="9" t="s">
        <v>604</v>
      </c>
      <c r="F820" s="9" t="s">
        <v>21</v>
      </c>
      <c r="G820" s="5" t="s">
        <v>21</v>
      </c>
      <c r="H820" s="10">
        <v>5000</v>
      </c>
      <c r="I820" s="11">
        <v>797425869</v>
      </c>
      <c r="J820" s="11">
        <v>1065</v>
      </c>
      <c r="K820" s="11">
        <v>31.995000000000001</v>
      </c>
      <c r="L820" s="11">
        <v>849258548350</v>
      </c>
      <c r="M820" s="11">
        <f>VLOOKUP(A820,'[1]2023년만'!$A$2:$Q$1181,12,0)</f>
        <v>784667053124</v>
      </c>
      <c r="N820" s="11" t="b">
        <f>L820&gt;=M820</f>
        <v>1</v>
      </c>
      <c r="O820" s="11">
        <v>6.9</v>
      </c>
      <c r="P820" s="6">
        <v>15517907410740</v>
      </c>
      <c r="Q820" s="7">
        <v>6.27</v>
      </c>
      <c r="R820" s="7">
        <v>0.46</v>
      </c>
      <c r="S820" s="7">
        <v>3106</v>
      </c>
    </row>
    <row r="821" spans="1:19" hidden="1" x14ac:dyDescent="0.4">
      <c r="A821" s="4" t="s">
        <v>1210</v>
      </c>
      <c r="B821" s="5" t="s">
        <v>1211</v>
      </c>
      <c r="C821" s="5" t="s">
        <v>24</v>
      </c>
      <c r="D821" s="5" t="s">
        <v>19</v>
      </c>
      <c r="E821" s="9" t="s">
        <v>604</v>
      </c>
      <c r="F821" s="9" t="s">
        <v>21</v>
      </c>
      <c r="G821" s="5" t="s">
        <v>21</v>
      </c>
      <c r="H821" s="10">
        <v>5000</v>
      </c>
      <c r="I821" s="11">
        <v>797425869</v>
      </c>
      <c r="J821" s="11">
        <v>984</v>
      </c>
      <c r="K821" s="11">
        <v>29.331</v>
      </c>
      <c r="L821" s="11">
        <v>784667053124</v>
      </c>
      <c r="M821" s="11">
        <f>VLOOKUP(A821,'[1]2023년만'!$A$2:$Q$1181,12,0)</f>
        <v>784667053124</v>
      </c>
      <c r="N821" s="11"/>
      <c r="O821" s="11">
        <v>7.3</v>
      </c>
      <c r="P821" s="6">
        <v>15517907410740</v>
      </c>
      <c r="Q821" s="7">
        <v>6.27</v>
      </c>
      <c r="R821" s="7">
        <v>0.46</v>
      </c>
      <c r="S821" s="7">
        <v>3106</v>
      </c>
    </row>
    <row r="822" spans="1:19" hidden="1" x14ac:dyDescent="0.4">
      <c r="A822" s="4" t="s">
        <v>1210</v>
      </c>
      <c r="B822" s="5" t="s">
        <v>1211</v>
      </c>
      <c r="C822" s="5" t="s">
        <v>18</v>
      </c>
      <c r="D822" s="5" t="s">
        <v>19</v>
      </c>
      <c r="E822" s="9" t="s">
        <v>604</v>
      </c>
      <c r="F822" s="9" t="s">
        <v>21</v>
      </c>
      <c r="G822" s="5" t="s">
        <v>21</v>
      </c>
      <c r="H822" s="10">
        <v>5000</v>
      </c>
      <c r="I822" s="11">
        <v>797425869</v>
      </c>
      <c r="J822" s="11">
        <v>960</v>
      </c>
      <c r="K822" s="11">
        <v>27.529</v>
      </c>
      <c r="L822" s="11">
        <v>765528832320</v>
      </c>
      <c r="M822" s="11">
        <f>VLOOKUP(A822,'[1]2023년만'!$A$2:$Q$1181,12,0)</f>
        <v>784667053124</v>
      </c>
      <c r="N822" s="11"/>
      <c r="O822" s="11">
        <v>8.6</v>
      </c>
      <c r="P822" s="6">
        <v>15517907410740</v>
      </c>
      <c r="Q822" s="7">
        <v>6.27</v>
      </c>
      <c r="R822" s="7">
        <v>0.46</v>
      </c>
      <c r="S822" s="7">
        <v>3106</v>
      </c>
    </row>
    <row r="823" spans="1:19" hidden="1" x14ac:dyDescent="0.4">
      <c r="A823" s="7" t="s">
        <v>1210</v>
      </c>
      <c r="B823" s="12" t="s">
        <v>1211</v>
      </c>
      <c r="C823" s="12" t="s">
        <v>2933</v>
      </c>
      <c r="D823" s="12" t="s">
        <v>19</v>
      </c>
      <c r="E823" s="12" t="s">
        <v>604</v>
      </c>
      <c r="F823" s="12">
        <v>0.98</v>
      </c>
      <c r="G823" s="12" t="s">
        <v>21</v>
      </c>
      <c r="H823" s="12">
        <v>5000</v>
      </c>
      <c r="I823" s="6">
        <v>744300587</v>
      </c>
      <c r="J823" s="6">
        <v>780</v>
      </c>
      <c r="K823" s="6">
        <v>25.638999999999999</v>
      </c>
      <c r="L823" s="6">
        <v>621992176260</v>
      </c>
      <c r="M823" s="11">
        <f>VLOOKUP(A823,'[1]2023년만'!$A$2:$Q$1181,12,0)</f>
        <v>784667053124</v>
      </c>
      <c r="N823" s="11"/>
      <c r="O823" s="6">
        <v>7</v>
      </c>
      <c r="P823" s="6">
        <v>15517907410740</v>
      </c>
      <c r="Q823" s="7">
        <v>6.27</v>
      </c>
      <c r="R823" s="7">
        <v>0.46</v>
      </c>
      <c r="S823" s="7">
        <v>3106</v>
      </c>
    </row>
    <row r="824" spans="1:19" hidden="1" x14ac:dyDescent="0.4">
      <c r="A824" s="4" t="s">
        <v>1107</v>
      </c>
      <c r="B824" s="5" t="s">
        <v>1108</v>
      </c>
      <c r="C824" s="5" t="s">
        <v>24</v>
      </c>
      <c r="D824" s="5" t="s">
        <v>19</v>
      </c>
      <c r="E824" s="9" t="s">
        <v>416</v>
      </c>
      <c r="F824" s="9">
        <v>2.89</v>
      </c>
      <c r="G824" s="5" t="s">
        <v>21</v>
      </c>
      <c r="H824" s="9">
        <v>500</v>
      </c>
      <c r="I824" s="11">
        <v>45152280</v>
      </c>
      <c r="J824" s="11">
        <v>20</v>
      </c>
      <c r="K824" s="11">
        <v>34.625999999999998</v>
      </c>
      <c r="L824" s="11">
        <v>903045600</v>
      </c>
      <c r="M824" s="11">
        <f>VLOOKUP(A824,'[1]2023년만'!$A$2:$Q$1181,12,0)</f>
        <v>903045600</v>
      </c>
      <c r="N824" s="11"/>
      <c r="O824" s="11">
        <v>1.3</v>
      </c>
      <c r="P824" s="6">
        <v>71222989360</v>
      </c>
      <c r="Q824" s="7" t="s">
        <v>21</v>
      </c>
      <c r="R824" s="7">
        <v>0.75</v>
      </c>
      <c r="S824" s="7" t="s">
        <v>21</v>
      </c>
    </row>
    <row r="825" spans="1:19" hidden="1" x14ac:dyDescent="0.4">
      <c r="A825" s="4" t="s">
        <v>1107</v>
      </c>
      <c r="B825" s="5" t="s">
        <v>1108</v>
      </c>
      <c r="C825" s="5" t="s">
        <v>30</v>
      </c>
      <c r="D825" s="5" t="s">
        <v>19</v>
      </c>
      <c r="E825" s="9" t="s">
        <v>416</v>
      </c>
      <c r="F825" s="9">
        <v>2.23</v>
      </c>
      <c r="G825" s="5" t="s">
        <v>21</v>
      </c>
      <c r="H825" s="9">
        <v>500</v>
      </c>
      <c r="I825" s="11">
        <v>59750830</v>
      </c>
      <c r="J825" s="11">
        <v>20</v>
      </c>
      <c r="K825" s="11">
        <v>-5.1180000000000003</v>
      </c>
      <c r="L825" s="11">
        <v>1122023850</v>
      </c>
      <c r="M825" s="11">
        <f>VLOOKUP(A825,'[1]2023년만'!$A$2:$Q$1181,12,0)</f>
        <v>903045600</v>
      </c>
      <c r="N825" s="11" t="b">
        <f>L825&gt;=M825</f>
        <v>1</v>
      </c>
      <c r="O825" s="11">
        <v>1.5</v>
      </c>
      <c r="P825" s="6">
        <v>71222989360</v>
      </c>
      <c r="Q825" s="7" t="s">
        <v>21</v>
      </c>
      <c r="R825" s="7">
        <v>0.75</v>
      </c>
      <c r="S825" s="7" t="s">
        <v>21</v>
      </c>
    </row>
    <row r="826" spans="1:19" hidden="1" x14ac:dyDescent="0.4">
      <c r="A826" s="4" t="s">
        <v>1107</v>
      </c>
      <c r="B826" s="5" t="s">
        <v>1108</v>
      </c>
      <c r="C826" s="5" t="s">
        <v>18</v>
      </c>
      <c r="D826" s="5" t="s">
        <v>19</v>
      </c>
      <c r="E826" s="9" t="s">
        <v>416</v>
      </c>
      <c r="F826" s="9">
        <v>3.18</v>
      </c>
      <c r="G826" s="5" t="s">
        <v>21</v>
      </c>
      <c r="H826" s="9">
        <v>500</v>
      </c>
      <c r="I826" s="11">
        <v>45152280</v>
      </c>
      <c r="J826" s="11">
        <v>20</v>
      </c>
      <c r="K826" s="11">
        <v>-5.657</v>
      </c>
      <c r="L826" s="11">
        <v>898845600</v>
      </c>
      <c r="M826" s="11">
        <f>VLOOKUP(A826,'[1]2023년만'!$A$2:$Q$1181,12,0)</f>
        <v>903045600</v>
      </c>
      <c r="N826" s="11"/>
      <c r="O826" s="11">
        <v>1</v>
      </c>
      <c r="P826" s="6">
        <v>71222989360</v>
      </c>
      <c r="Q826" s="7" t="s">
        <v>21</v>
      </c>
      <c r="R826" s="7">
        <v>0.75</v>
      </c>
      <c r="S826" s="7" t="s">
        <v>21</v>
      </c>
    </row>
    <row r="827" spans="1:19" hidden="1" x14ac:dyDescent="0.4">
      <c r="A827" s="7" t="s">
        <v>1107</v>
      </c>
      <c r="B827" s="12" t="s">
        <v>1108</v>
      </c>
      <c r="C827" s="12" t="s">
        <v>2933</v>
      </c>
      <c r="D827" s="12" t="s">
        <v>19</v>
      </c>
      <c r="E827" s="12" t="s">
        <v>416</v>
      </c>
      <c r="F827" s="12">
        <v>1.63</v>
      </c>
      <c r="G827" s="12" t="s">
        <v>21</v>
      </c>
      <c r="H827" s="12">
        <v>500</v>
      </c>
      <c r="I827" s="6">
        <v>45152280</v>
      </c>
      <c r="J827" s="6">
        <v>20</v>
      </c>
      <c r="K827" s="6">
        <v>-29.385000000000002</v>
      </c>
      <c r="L827" s="6">
        <v>886245600</v>
      </c>
      <c r="M827" s="11">
        <f>VLOOKUP(A827,'[1]2023년만'!$A$2:$Q$1181,12,0)</f>
        <v>903045600</v>
      </c>
      <c r="N827" s="11"/>
      <c r="O827" s="6">
        <v>0.8</v>
      </c>
      <c r="P827" s="6">
        <v>71222989360</v>
      </c>
      <c r="Q827" s="7" t="s">
        <v>21</v>
      </c>
      <c r="R827" s="7">
        <v>0.75</v>
      </c>
      <c r="S827" s="7" t="s">
        <v>21</v>
      </c>
    </row>
    <row r="828" spans="1:19" hidden="1" x14ac:dyDescent="0.4">
      <c r="A828" s="4" t="s">
        <v>1883</v>
      </c>
      <c r="B828" s="5" t="s">
        <v>1884</v>
      </c>
      <c r="C828" s="5" t="s">
        <v>24</v>
      </c>
      <c r="D828" s="5" t="s">
        <v>19</v>
      </c>
      <c r="E828" s="9" t="s">
        <v>49</v>
      </c>
      <c r="F828" s="9">
        <v>0.48</v>
      </c>
      <c r="G828" s="5" t="s">
        <v>21</v>
      </c>
      <c r="H828" s="9">
        <v>500</v>
      </c>
      <c r="I828" s="11">
        <v>12159878</v>
      </c>
      <c r="J828" s="11">
        <v>250</v>
      </c>
      <c r="K828" s="11">
        <v>18.667999999999999</v>
      </c>
      <c r="L828" s="11">
        <v>3131342721</v>
      </c>
      <c r="M828" s="11">
        <f>VLOOKUP(A828,'[1]2023년만'!$A$2:$Q$1181,12,0)</f>
        <v>3131342721</v>
      </c>
      <c r="N828" s="11"/>
      <c r="O828" s="11">
        <v>0.2</v>
      </c>
      <c r="P828" s="6">
        <v>717235226400</v>
      </c>
      <c r="Q828" s="7" t="s">
        <v>21</v>
      </c>
      <c r="R828" s="7">
        <v>2.88</v>
      </c>
      <c r="S828" s="7" t="s">
        <v>21</v>
      </c>
    </row>
    <row r="829" spans="1:19" hidden="1" x14ac:dyDescent="0.4">
      <c r="A829" s="4" t="s">
        <v>1883</v>
      </c>
      <c r="B829" s="5" t="s">
        <v>1884</v>
      </c>
      <c r="C829" s="5" t="s">
        <v>18</v>
      </c>
      <c r="D829" s="5" t="s">
        <v>19</v>
      </c>
      <c r="E829" s="9" t="s">
        <v>49</v>
      </c>
      <c r="F829" s="9">
        <v>0.56000000000000005</v>
      </c>
      <c r="G829" s="5" t="s">
        <v>21</v>
      </c>
      <c r="H829" s="9">
        <v>500</v>
      </c>
      <c r="I829" s="11">
        <v>10848333</v>
      </c>
      <c r="J829" s="11">
        <v>250</v>
      </c>
      <c r="K829" s="11">
        <v>14.643000000000001</v>
      </c>
      <c r="L829" s="11">
        <v>2808539196</v>
      </c>
      <c r="M829" s="11">
        <f>VLOOKUP(A829,'[1]2023년만'!$A$2:$Q$1181,12,0)</f>
        <v>3131342721</v>
      </c>
      <c r="N829" s="11"/>
      <c r="O829" s="11">
        <v>0.315</v>
      </c>
      <c r="P829" s="6">
        <v>717235226400</v>
      </c>
      <c r="Q829" s="7" t="s">
        <v>21</v>
      </c>
      <c r="R829" s="7">
        <v>2.88</v>
      </c>
      <c r="S829" s="7" t="s">
        <v>21</v>
      </c>
    </row>
    <row r="830" spans="1:19" hidden="1" x14ac:dyDescent="0.4">
      <c r="A830" s="4" t="s">
        <v>1883</v>
      </c>
      <c r="B830" s="5" t="s">
        <v>1884</v>
      </c>
      <c r="C830" s="5" t="s">
        <v>30</v>
      </c>
      <c r="D830" s="5" t="s">
        <v>19</v>
      </c>
      <c r="E830" s="9" t="s">
        <v>49</v>
      </c>
      <c r="F830" s="9">
        <v>0.6</v>
      </c>
      <c r="G830" s="5" t="s">
        <v>21</v>
      </c>
      <c r="H830" s="9">
        <v>500</v>
      </c>
      <c r="I830" s="11">
        <v>12196078</v>
      </c>
      <c r="J830" s="11">
        <v>250</v>
      </c>
      <c r="K830" s="11">
        <v>-161.42500000000001</v>
      </c>
      <c r="L830" s="11">
        <v>2991196720</v>
      </c>
      <c r="M830" s="11">
        <f>VLOOKUP(A830,'[1]2023년만'!$A$2:$Q$1181,12,0)</f>
        <v>3131342721</v>
      </c>
      <c r="N830" s="11" t="b">
        <f>L830&gt;=M830</f>
        <v>0</v>
      </c>
      <c r="O830" s="11">
        <v>0.4</v>
      </c>
      <c r="P830" s="6">
        <v>717235226400</v>
      </c>
      <c r="Q830" s="7" t="s">
        <v>21</v>
      </c>
      <c r="R830" s="7">
        <v>2.88</v>
      </c>
      <c r="S830" s="7" t="s">
        <v>21</v>
      </c>
    </row>
    <row r="831" spans="1:19" hidden="1" x14ac:dyDescent="0.4">
      <c r="A831" s="7" t="s">
        <v>1883</v>
      </c>
      <c r="B831" s="12" t="s">
        <v>1884</v>
      </c>
      <c r="C831" s="12" t="s">
        <v>2933</v>
      </c>
      <c r="D831" s="12" t="s">
        <v>19</v>
      </c>
      <c r="E831" s="12" t="s">
        <v>49</v>
      </c>
      <c r="F831" s="12">
        <v>0.41</v>
      </c>
      <c r="G831" s="12" t="s">
        <v>21</v>
      </c>
      <c r="H831" s="12">
        <v>500</v>
      </c>
      <c r="I831" s="6">
        <v>10848333</v>
      </c>
      <c r="J831" s="6">
        <v>120</v>
      </c>
      <c r="K831" s="6">
        <v>19.254000000000001</v>
      </c>
      <c r="L831" s="6">
        <v>1430535914</v>
      </c>
      <c r="M831" s="11">
        <f>VLOOKUP(A831,'[1]2023년만'!$A$2:$Q$1181,12,0)</f>
        <v>3131342721</v>
      </c>
      <c r="N831" s="11"/>
      <c r="O831" s="6">
        <v>0.2</v>
      </c>
      <c r="P831" s="6">
        <v>717235226400</v>
      </c>
      <c r="Q831" s="7" t="s">
        <v>21</v>
      </c>
      <c r="R831" s="7">
        <v>2.88</v>
      </c>
      <c r="S831" s="7" t="s">
        <v>21</v>
      </c>
    </row>
    <row r="832" spans="1:19" hidden="1" x14ac:dyDescent="0.4">
      <c r="A832" s="4" t="s">
        <v>1989</v>
      </c>
      <c r="B832" s="5" t="s">
        <v>1990</v>
      </c>
      <c r="C832" s="5" t="s">
        <v>30</v>
      </c>
      <c r="D832" s="5" t="s">
        <v>19</v>
      </c>
      <c r="E832" s="9" t="s">
        <v>21</v>
      </c>
      <c r="F832" s="9" t="s">
        <v>21</v>
      </c>
      <c r="G832" s="5" t="s">
        <v>21</v>
      </c>
      <c r="H832" s="9">
        <v>500</v>
      </c>
      <c r="I832" s="11">
        <v>5020000</v>
      </c>
      <c r="J832" s="11">
        <v>100</v>
      </c>
      <c r="K832" s="11">
        <v>16.562000000000001</v>
      </c>
      <c r="L832" s="11">
        <v>502000000</v>
      </c>
      <c r="M832" s="11">
        <f>VLOOKUP(A832,'[1]2023년만'!$A$2:$Q$1181,12,0)</f>
        <v>251000000</v>
      </c>
      <c r="N832" s="11" t="b">
        <f>L832&gt;=M832</f>
        <v>1</v>
      </c>
      <c r="O832" s="11">
        <v>5.69</v>
      </c>
      <c r="P832" s="6">
        <v>10968700000</v>
      </c>
      <c r="Q832" s="7" t="e">
        <v>#N/A</v>
      </c>
      <c r="R832" s="7" t="e">
        <v>#N/A</v>
      </c>
      <c r="S832" s="7" t="e">
        <v>#N/A</v>
      </c>
    </row>
    <row r="833" spans="1:19" hidden="1" x14ac:dyDescent="0.4">
      <c r="A833" s="4" t="s">
        <v>1989</v>
      </c>
      <c r="B833" s="5" t="s">
        <v>1990</v>
      </c>
      <c r="C833" s="5" t="s">
        <v>24</v>
      </c>
      <c r="D833" s="5" t="s">
        <v>19</v>
      </c>
      <c r="E833" s="9" t="s">
        <v>21</v>
      </c>
      <c r="F833" s="9" t="s">
        <v>21</v>
      </c>
      <c r="G833" s="5" t="s">
        <v>21</v>
      </c>
      <c r="H833" s="9">
        <v>500</v>
      </c>
      <c r="I833" s="11">
        <v>5020000</v>
      </c>
      <c r="J833" s="11">
        <v>50</v>
      </c>
      <c r="K833" s="11">
        <v>6.7969999999999997</v>
      </c>
      <c r="L833" s="11">
        <v>251000000</v>
      </c>
      <c r="M833" s="11">
        <f>VLOOKUP(A833,'[1]2023년만'!$A$2:$Q$1181,12,0)</f>
        <v>251000000</v>
      </c>
      <c r="N833" s="11"/>
      <c r="O833" s="11">
        <v>1.62</v>
      </c>
      <c r="P833" s="6">
        <v>10968700000</v>
      </c>
      <c r="Q833" s="7" t="e">
        <v>#N/A</v>
      </c>
      <c r="R833" s="7" t="e">
        <v>#N/A</v>
      </c>
      <c r="S833" s="7" t="e">
        <v>#N/A</v>
      </c>
    </row>
    <row r="834" spans="1:19" hidden="1" x14ac:dyDescent="0.4">
      <c r="A834" s="4" t="s">
        <v>2798</v>
      </c>
      <c r="B834" s="5" t="s">
        <v>2799</v>
      </c>
      <c r="C834" s="5" t="s">
        <v>24</v>
      </c>
      <c r="D834" s="5" t="s">
        <v>19</v>
      </c>
      <c r="E834" s="9" t="s">
        <v>69</v>
      </c>
      <c r="F834" s="9">
        <v>0.63</v>
      </c>
      <c r="G834" s="5" t="s">
        <v>21</v>
      </c>
      <c r="H834" s="10">
        <v>5000</v>
      </c>
      <c r="I834" s="11">
        <v>12878076</v>
      </c>
      <c r="J834" s="11">
        <v>80</v>
      </c>
      <c r="K834" s="11">
        <v>-90.007999999999996</v>
      </c>
      <c r="L834" s="11">
        <v>994591440</v>
      </c>
      <c r="M834" s="11">
        <f>VLOOKUP(A834,'[1]2023년만'!$A$2:$Q$1181,12,0)</f>
        <v>994591440</v>
      </c>
      <c r="N834" s="11"/>
      <c r="O834" s="11">
        <v>1.53</v>
      </c>
      <c r="P834" s="6">
        <v>35929832040</v>
      </c>
      <c r="Q834" s="7" t="s">
        <v>21</v>
      </c>
      <c r="R834" s="7">
        <v>0.55000000000000004</v>
      </c>
      <c r="S834" s="7" t="s">
        <v>21</v>
      </c>
    </row>
    <row r="835" spans="1:19" hidden="1" x14ac:dyDescent="0.4">
      <c r="A835" s="4" t="s">
        <v>643</v>
      </c>
      <c r="B835" s="5" t="s">
        <v>644</v>
      </c>
      <c r="C835" s="5" t="s">
        <v>24</v>
      </c>
      <c r="D835" s="5" t="s">
        <v>19</v>
      </c>
      <c r="E835" s="9" t="s">
        <v>20</v>
      </c>
      <c r="F835" s="9">
        <v>0.49</v>
      </c>
      <c r="G835" s="5" t="s">
        <v>21</v>
      </c>
      <c r="H835" s="9">
        <v>500</v>
      </c>
      <c r="I835" s="11">
        <v>14200000</v>
      </c>
      <c r="J835" s="11">
        <v>70</v>
      </c>
      <c r="K835" s="11">
        <v>10.837999999999999</v>
      </c>
      <c r="L835" s="11">
        <v>966514850</v>
      </c>
      <c r="M835" s="11">
        <f>VLOOKUP(A835,'[1]2023년만'!$A$2:$Q$1181,12,0)</f>
        <v>966514850</v>
      </c>
      <c r="N835" s="11"/>
      <c r="O835" s="11">
        <v>1.1000000000000001</v>
      </c>
      <c r="P835" s="6">
        <v>61273000000</v>
      </c>
      <c r="Q835" s="7">
        <v>16.34</v>
      </c>
      <c r="R835" s="7">
        <v>0.56000000000000005</v>
      </c>
      <c r="S835" s="7">
        <v>264</v>
      </c>
    </row>
    <row r="836" spans="1:19" hidden="1" x14ac:dyDescent="0.4">
      <c r="A836" s="4" t="s">
        <v>643</v>
      </c>
      <c r="B836" s="5" t="s">
        <v>644</v>
      </c>
      <c r="C836" s="5" t="s">
        <v>18</v>
      </c>
      <c r="D836" s="5" t="s">
        <v>19</v>
      </c>
      <c r="E836" s="9" t="s">
        <v>20</v>
      </c>
      <c r="F836" s="9">
        <v>0.77</v>
      </c>
      <c r="G836" s="5" t="s">
        <v>21</v>
      </c>
      <c r="H836" s="9">
        <v>500</v>
      </c>
      <c r="I836" s="11">
        <v>14200000</v>
      </c>
      <c r="J836" s="11">
        <v>70</v>
      </c>
      <c r="K836" s="11">
        <v>10.144</v>
      </c>
      <c r="L836" s="11">
        <v>966514850</v>
      </c>
      <c r="M836" s="11">
        <f>VLOOKUP(A836,'[1]2023년만'!$A$2:$Q$1181,12,0)</f>
        <v>966514850</v>
      </c>
      <c r="N836" s="11"/>
      <c r="O836" s="11">
        <v>1.1000000000000001</v>
      </c>
      <c r="P836" s="6">
        <v>61273000000</v>
      </c>
      <c r="Q836" s="7">
        <v>16.34</v>
      </c>
      <c r="R836" s="7">
        <v>0.56000000000000005</v>
      </c>
      <c r="S836" s="7">
        <v>264</v>
      </c>
    </row>
    <row r="837" spans="1:19" hidden="1" x14ac:dyDescent="0.4">
      <c r="A837" s="7" t="s">
        <v>643</v>
      </c>
      <c r="B837" s="12" t="s">
        <v>644</v>
      </c>
      <c r="C837" s="12" t="s">
        <v>2933</v>
      </c>
      <c r="D837" s="12" t="s">
        <v>19</v>
      </c>
      <c r="E837" s="12" t="s">
        <v>20</v>
      </c>
      <c r="F837" s="12">
        <v>0.53</v>
      </c>
      <c r="G837" s="12" t="s">
        <v>21</v>
      </c>
      <c r="H837" s="12">
        <v>500</v>
      </c>
      <c r="I837" s="6">
        <v>14200000</v>
      </c>
      <c r="J837" s="6">
        <v>50</v>
      </c>
      <c r="K837" s="6">
        <v>18.628</v>
      </c>
      <c r="L837" s="6">
        <v>690367750</v>
      </c>
      <c r="M837" s="11">
        <f>VLOOKUP(A837,'[1]2023년만'!$A$2:$Q$1181,12,0)</f>
        <v>966514850</v>
      </c>
      <c r="N837" s="11"/>
      <c r="O837" s="6">
        <v>0.5</v>
      </c>
      <c r="P837" s="6">
        <v>61273000000</v>
      </c>
      <c r="Q837" s="7">
        <v>16.34</v>
      </c>
      <c r="R837" s="7">
        <v>0.56000000000000005</v>
      </c>
      <c r="S837" s="7">
        <v>264</v>
      </c>
    </row>
    <row r="838" spans="1:19" x14ac:dyDescent="0.4">
      <c r="A838" s="4" t="s">
        <v>211</v>
      </c>
      <c r="B838" s="5" t="s">
        <v>212</v>
      </c>
      <c r="C838" s="5" t="s">
        <v>30</v>
      </c>
      <c r="D838" s="5" t="s">
        <v>19</v>
      </c>
      <c r="E838" s="9" t="s">
        <v>69</v>
      </c>
      <c r="F838" s="9">
        <v>2.73</v>
      </c>
      <c r="G838" s="5" t="s">
        <v>213</v>
      </c>
      <c r="H838" s="9">
        <v>500</v>
      </c>
      <c r="I838" s="11">
        <v>21433322</v>
      </c>
      <c r="J838" s="11">
        <v>250</v>
      </c>
      <c r="K838" s="11">
        <v>192.43299999999999</v>
      </c>
      <c r="L838" s="11">
        <v>4816586250</v>
      </c>
      <c r="M838" s="11">
        <f>VLOOKUP(A838,'[1]2023년만'!$A$2:$Q$1181,12,0)</f>
        <v>4770290250</v>
      </c>
      <c r="N838" s="11" t="b">
        <f>L838&gt;=M838</f>
        <v>1</v>
      </c>
      <c r="O838" s="11">
        <v>0.49</v>
      </c>
      <c r="P838" s="6">
        <v>850726716050</v>
      </c>
      <c r="Q838" s="7">
        <v>553.21</v>
      </c>
      <c r="R838" s="7">
        <v>1.55</v>
      </c>
      <c r="S838" s="7">
        <v>78</v>
      </c>
    </row>
    <row r="839" spans="1:19" hidden="1" x14ac:dyDescent="0.4">
      <c r="A839" s="4" t="s">
        <v>873</v>
      </c>
      <c r="B839" s="5" t="s">
        <v>874</v>
      </c>
      <c r="C839" s="5" t="s">
        <v>18</v>
      </c>
      <c r="D839" s="5" t="s">
        <v>19</v>
      </c>
      <c r="E839" s="9" t="s">
        <v>20</v>
      </c>
      <c r="F839" s="9">
        <v>0.77</v>
      </c>
      <c r="G839" s="5" t="s">
        <v>21</v>
      </c>
      <c r="H839" s="9">
        <v>500</v>
      </c>
      <c r="I839" s="11">
        <v>11059422</v>
      </c>
      <c r="J839" s="11">
        <v>100</v>
      </c>
      <c r="K839" s="11">
        <v>43.851999999999997</v>
      </c>
      <c r="L839" s="11">
        <v>1105942200</v>
      </c>
      <c r="M839" s="11" t="e">
        <f>VLOOKUP(A839,'[1]2023년만'!$A$2:$Q$1181,12,0)</f>
        <v>#N/A</v>
      </c>
      <c r="N839" s="11"/>
      <c r="O839" s="11">
        <v>1.3</v>
      </c>
      <c r="P839" s="6">
        <v>40145701860</v>
      </c>
      <c r="Q839" s="7" t="s">
        <v>21</v>
      </c>
      <c r="R839" s="7">
        <v>0.53</v>
      </c>
      <c r="S839" s="7" t="s">
        <v>21</v>
      </c>
    </row>
    <row r="840" spans="1:19" hidden="1" x14ac:dyDescent="0.4">
      <c r="A840" s="7" t="s">
        <v>873</v>
      </c>
      <c r="B840" s="12" t="s">
        <v>874</v>
      </c>
      <c r="C840" s="12" t="s">
        <v>2933</v>
      </c>
      <c r="D840" s="12" t="s">
        <v>19</v>
      </c>
      <c r="E840" s="12" t="s">
        <v>21</v>
      </c>
      <c r="F840" s="12" t="s">
        <v>21</v>
      </c>
      <c r="G840" s="12" t="s">
        <v>21</v>
      </c>
      <c r="H840" s="12" t="s">
        <v>21</v>
      </c>
      <c r="I840" s="6" t="s">
        <v>21</v>
      </c>
      <c r="J840" s="6">
        <v>200</v>
      </c>
      <c r="K840" s="6">
        <v>9.6069999999999993</v>
      </c>
      <c r="L840" s="6">
        <v>1678456000</v>
      </c>
      <c r="M840" s="11" t="e">
        <f>VLOOKUP(A840,'[1]2023년만'!$A$2:$Q$1181,12,0)</f>
        <v>#N/A</v>
      </c>
      <c r="N840" s="11"/>
      <c r="O840" s="6" t="s">
        <v>21</v>
      </c>
      <c r="P840" s="6">
        <v>40145701860</v>
      </c>
      <c r="Q840" s="7" t="s">
        <v>21</v>
      </c>
      <c r="R840" s="7">
        <v>0.53</v>
      </c>
      <c r="S840" s="7" t="s">
        <v>21</v>
      </c>
    </row>
    <row r="841" spans="1:19" hidden="1" x14ac:dyDescent="0.4">
      <c r="A841" s="4" t="s">
        <v>1047</v>
      </c>
      <c r="B841" s="5" t="s">
        <v>1048</v>
      </c>
      <c r="C841" s="5" t="s">
        <v>30</v>
      </c>
      <c r="D841" s="5" t="s">
        <v>19</v>
      </c>
      <c r="E841" s="9" t="s">
        <v>81</v>
      </c>
      <c r="F841" s="9">
        <v>0.51</v>
      </c>
      <c r="G841" s="5" t="s">
        <v>21</v>
      </c>
      <c r="H841" s="9">
        <v>500</v>
      </c>
      <c r="I841" s="11">
        <v>16264384</v>
      </c>
      <c r="J841" s="11">
        <v>650</v>
      </c>
      <c r="K841" s="11">
        <v>36.570999999999998</v>
      </c>
      <c r="L841" s="11">
        <v>9550775650</v>
      </c>
      <c r="M841" s="11" t="e">
        <f>VLOOKUP(A841,'[1]2023년만'!$A$2:$Q$1181,12,0)</f>
        <v>#N/A</v>
      </c>
      <c r="N841" s="11" t="e">
        <f>L841&gt;=M841</f>
        <v>#N/A</v>
      </c>
      <c r="O841" s="11">
        <v>4.9000000000000004</v>
      </c>
      <c r="P841" s="6">
        <v>245824958160</v>
      </c>
      <c r="Q841" s="7">
        <v>9.9600000000000009</v>
      </c>
      <c r="R841" s="7">
        <v>1.47</v>
      </c>
      <c r="S841" s="7">
        <v>1680</v>
      </c>
    </row>
    <row r="842" spans="1:19" hidden="1" x14ac:dyDescent="0.4">
      <c r="A842" s="4" t="s">
        <v>410</v>
      </c>
      <c r="B842" s="5" t="s">
        <v>411</v>
      </c>
      <c r="C842" s="5" t="s">
        <v>24</v>
      </c>
      <c r="D842" s="5" t="s">
        <v>19</v>
      </c>
      <c r="E842" s="9" t="s">
        <v>66</v>
      </c>
      <c r="F842" s="9">
        <v>0.34</v>
      </c>
      <c r="G842" s="5" t="s">
        <v>21</v>
      </c>
      <c r="H842" s="9">
        <v>500</v>
      </c>
      <c r="I842" s="11">
        <v>95770000</v>
      </c>
      <c r="J842" s="11">
        <v>18</v>
      </c>
      <c r="K842" s="11">
        <v>87.340999999999994</v>
      </c>
      <c r="L842" s="11">
        <v>1693547100</v>
      </c>
      <c r="M842" s="11">
        <f>VLOOKUP(A842,'[1]2023년만'!$A$2:$Q$1181,12,0)</f>
        <v>1693547100</v>
      </c>
      <c r="N842" s="11"/>
      <c r="O842" s="11">
        <v>1.4</v>
      </c>
      <c r="P842" s="6">
        <v>127680782750</v>
      </c>
      <c r="Q842" s="7">
        <v>16.010000000000002</v>
      </c>
      <c r="R842" s="7">
        <v>1.27</v>
      </c>
      <c r="S842" s="7">
        <v>84</v>
      </c>
    </row>
    <row r="843" spans="1:19" hidden="1" x14ac:dyDescent="0.4">
      <c r="A843" s="4" t="s">
        <v>410</v>
      </c>
      <c r="B843" s="5" t="s">
        <v>411</v>
      </c>
      <c r="C843" s="5" t="s">
        <v>30</v>
      </c>
      <c r="D843" s="5" t="s">
        <v>19</v>
      </c>
      <c r="E843" s="9" t="s">
        <v>66</v>
      </c>
      <c r="F843" s="9">
        <v>0.71</v>
      </c>
      <c r="G843" s="5" t="s">
        <v>21</v>
      </c>
      <c r="H843" s="9">
        <v>500</v>
      </c>
      <c r="I843" s="11">
        <v>94929950</v>
      </c>
      <c r="J843" s="11">
        <v>20</v>
      </c>
      <c r="K843" s="11">
        <v>23.888999999999999</v>
      </c>
      <c r="L843" s="11">
        <v>1894599000</v>
      </c>
      <c r="M843" s="11">
        <f>VLOOKUP(A843,'[1]2023년만'!$A$2:$Q$1181,12,0)</f>
        <v>1693547100</v>
      </c>
      <c r="N843" s="11" t="b">
        <f>L843&gt;=M843</f>
        <v>1</v>
      </c>
      <c r="O843" s="11">
        <v>1.6</v>
      </c>
      <c r="P843" s="6">
        <v>127680782750</v>
      </c>
      <c r="Q843" s="7">
        <v>16.010000000000002</v>
      </c>
      <c r="R843" s="7">
        <v>1.27</v>
      </c>
      <c r="S843" s="7">
        <v>84</v>
      </c>
    </row>
    <row r="844" spans="1:19" hidden="1" x14ac:dyDescent="0.4">
      <c r="A844" s="4" t="s">
        <v>410</v>
      </c>
      <c r="B844" s="5" t="s">
        <v>411</v>
      </c>
      <c r="C844" s="5" t="s">
        <v>18</v>
      </c>
      <c r="D844" s="5" t="s">
        <v>19</v>
      </c>
      <c r="E844" s="9" t="s">
        <v>66</v>
      </c>
      <c r="F844" s="9">
        <v>1.62</v>
      </c>
      <c r="G844" s="5" t="s">
        <v>21</v>
      </c>
      <c r="H844" s="10">
        <v>5000</v>
      </c>
      <c r="I844" s="11">
        <v>9577000</v>
      </c>
      <c r="J844" s="11">
        <v>180</v>
      </c>
      <c r="K844" s="11">
        <v>20.402000000000001</v>
      </c>
      <c r="L844" s="11">
        <v>1693547100</v>
      </c>
      <c r="M844" s="11">
        <f>VLOOKUP(A844,'[1]2023년만'!$A$2:$Q$1181,12,0)</f>
        <v>1693547100</v>
      </c>
      <c r="N844" s="11"/>
      <c r="O844" s="11">
        <v>1.4</v>
      </c>
      <c r="P844" s="6">
        <v>127680782750</v>
      </c>
      <c r="Q844" s="7">
        <v>16.010000000000002</v>
      </c>
      <c r="R844" s="7">
        <v>1.27</v>
      </c>
      <c r="S844" s="7">
        <v>84</v>
      </c>
    </row>
    <row r="845" spans="1:19" hidden="1" x14ac:dyDescent="0.4">
      <c r="A845" s="7" t="s">
        <v>410</v>
      </c>
      <c r="B845" s="12" t="s">
        <v>411</v>
      </c>
      <c r="C845" s="12" t="s">
        <v>2933</v>
      </c>
      <c r="D845" s="12" t="s">
        <v>19</v>
      </c>
      <c r="E845" s="12" t="s">
        <v>66</v>
      </c>
      <c r="F845" s="12">
        <v>1.34</v>
      </c>
      <c r="G845" s="12" t="s">
        <v>21</v>
      </c>
      <c r="H845" s="12">
        <v>5000</v>
      </c>
      <c r="I845" s="6">
        <v>9577000</v>
      </c>
      <c r="J845" s="6">
        <v>150</v>
      </c>
      <c r="K845" s="6">
        <v>11.247</v>
      </c>
      <c r="L845" s="6">
        <v>1421103600</v>
      </c>
      <c r="M845" s="11">
        <f>VLOOKUP(A845,'[1]2023년만'!$A$2:$Q$1181,12,0)</f>
        <v>1693547100</v>
      </c>
      <c r="N845" s="11"/>
      <c r="O845" s="6">
        <v>1.5</v>
      </c>
      <c r="P845" s="6">
        <v>127680782750</v>
      </c>
      <c r="Q845" s="7">
        <v>16.010000000000002</v>
      </c>
      <c r="R845" s="7">
        <v>1.27</v>
      </c>
      <c r="S845" s="7">
        <v>84</v>
      </c>
    </row>
    <row r="846" spans="1:19" hidden="1" x14ac:dyDescent="0.4">
      <c r="A846" s="4" t="s">
        <v>1445</v>
      </c>
      <c r="B846" s="5" t="s">
        <v>1446</v>
      </c>
      <c r="C846" s="5" t="s">
        <v>24</v>
      </c>
      <c r="D846" s="5" t="s">
        <v>19</v>
      </c>
      <c r="E846" s="9" t="s">
        <v>34</v>
      </c>
      <c r="F846" s="9">
        <v>0.56000000000000005</v>
      </c>
      <c r="G846" s="5" t="s">
        <v>21</v>
      </c>
      <c r="H846" s="9">
        <v>500</v>
      </c>
      <c r="I846" s="11">
        <v>15400000</v>
      </c>
      <c r="J846" s="11">
        <v>182</v>
      </c>
      <c r="K846" s="11">
        <v>27.01</v>
      </c>
      <c r="L846" s="11">
        <v>2802800000</v>
      </c>
      <c r="M846" s="11">
        <f>VLOOKUP(A846,'[1]2023년만'!$A$2:$Q$1181,12,0)</f>
        <v>2802800000</v>
      </c>
      <c r="N846" s="11"/>
      <c r="O846" s="11">
        <v>2.9</v>
      </c>
      <c r="P846" s="6">
        <v>83160000000</v>
      </c>
      <c r="Q846" s="7">
        <v>6.09</v>
      </c>
      <c r="R846" s="7">
        <v>0.82</v>
      </c>
      <c r="S846" s="7">
        <v>887</v>
      </c>
    </row>
    <row r="847" spans="1:19" hidden="1" x14ac:dyDescent="0.4">
      <c r="A847" s="4" t="s">
        <v>1445</v>
      </c>
      <c r="B847" s="5" t="s">
        <v>1446</v>
      </c>
      <c r="C847" s="5" t="s">
        <v>30</v>
      </c>
      <c r="D847" s="5" t="s">
        <v>19</v>
      </c>
      <c r="E847" s="9" t="s">
        <v>34</v>
      </c>
      <c r="F847" s="9">
        <v>0.48</v>
      </c>
      <c r="G847" s="5" t="s">
        <v>21</v>
      </c>
      <c r="H847" s="9">
        <v>500</v>
      </c>
      <c r="I847" s="11">
        <v>15400000</v>
      </c>
      <c r="J847" s="11">
        <v>205</v>
      </c>
      <c r="K847" s="11">
        <v>23.106000000000002</v>
      </c>
      <c r="L847" s="11">
        <v>3157000000</v>
      </c>
      <c r="M847" s="11">
        <f>VLOOKUP(A847,'[1]2023년만'!$A$2:$Q$1181,12,0)</f>
        <v>2802800000</v>
      </c>
      <c r="N847" s="11" t="b">
        <f>L847&gt;=M847</f>
        <v>1</v>
      </c>
      <c r="O847" s="11">
        <v>4.4000000000000004</v>
      </c>
      <c r="P847" s="6">
        <v>83160000000</v>
      </c>
      <c r="Q847" s="7">
        <v>6.09</v>
      </c>
      <c r="R847" s="7">
        <v>0.82</v>
      </c>
      <c r="S847" s="7">
        <v>887</v>
      </c>
    </row>
    <row r="848" spans="1:19" hidden="1" x14ac:dyDescent="0.4">
      <c r="A848" s="4" t="s">
        <v>1445</v>
      </c>
      <c r="B848" s="5" t="s">
        <v>1446</v>
      </c>
      <c r="C848" s="5" t="s">
        <v>18</v>
      </c>
      <c r="D848" s="5" t="s">
        <v>19</v>
      </c>
      <c r="E848" s="9" t="s">
        <v>34</v>
      </c>
      <c r="F848" s="9">
        <v>1.01</v>
      </c>
      <c r="G848" s="5" t="s">
        <v>21</v>
      </c>
      <c r="H848" s="9">
        <v>500</v>
      </c>
      <c r="I848" s="11">
        <v>15400000</v>
      </c>
      <c r="J848" s="11">
        <v>182</v>
      </c>
      <c r="K848" s="11">
        <v>19.654</v>
      </c>
      <c r="L848" s="11">
        <v>2802800000</v>
      </c>
      <c r="M848" s="11">
        <f>VLOOKUP(A848,'[1]2023년만'!$A$2:$Q$1181,12,0)</f>
        <v>2802800000</v>
      </c>
      <c r="N848" s="11"/>
      <c r="O848" s="11">
        <v>2.4</v>
      </c>
      <c r="P848" s="6">
        <v>83160000000</v>
      </c>
      <c r="Q848" s="7">
        <v>6.09</v>
      </c>
      <c r="R848" s="7">
        <v>0.82</v>
      </c>
      <c r="S848" s="7">
        <v>887</v>
      </c>
    </row>
    <row r="849" spans="1:19" hidden="1" x14ac:dyDescent="0.4">
      <c r="A849" s="7" t="s">
        <v>1445</v>
      </c>
      <c r="B849" s="12" t="s">
        <v>1446</v>
      </c>
      <c r="C849" s="12" t="s">
        <v>2933</v>
      </c>
      <c r="D849" s="12" t="s">
        <v>19</v>
      </c>
      <c r="E849" s="12" t="s">
        <v>34</v>
      </c>
      <c r="F849" s="12">
        <v>0.5</v>
      </c>
      <c r="G849" s="12" t="s">
        <v>21</v>
      </c>
      <c r="H849" s="12">
        <v>500</v>
      </c>
      <c r="I849" s="6">
        <v>15400000</v>
      </c>
      <c r="J849" s="6">
        <v>230</v>
      </c>
      <c r="K849" s="6">
        <v>25.251000000000001</v>
      </c>
      <c r="L849" s="6">
        <v>3542000000</v>
      </c>
      <c r="M849" s="11">
        <f>VLOOKUP(A849,'[1]2023년만'!$A$2:$Q$1181,12,0)</f>
        <v>2802800000</v>
      </c>
      <c r="N849" s="11"/>
      <c r="O849" s="6">
        <v>2.4</v>
      </c>
      <c r="P849" s="6">
        <v>83160000000</v>
      </c>
      <c r="Q849" s="7">
        <v>6.09</v>
      </c>
      <c r="R849" s="7">
        <v>0.82</v>
      </c>
      <c r="S849" s="7">
        <v>887</v>
      </c>
    </row>
    <row r="850" spans="1:19" hidden="1" x14ac:dyDescent="0.4">
      <c r="A850" s="4" t="s">
        <v>1685</v>
      </c>
      <c r="B850" s="5" t="s">
        <v>1686</v>
      </c>
      <c r="C850" s="5" t="s">
        <v>24</v>
      </c>
      <c r="D850" s="5" t="s">
        <v>19</v>
      </c>
      <c r="E850" s="9" t="s">
        <v>347</v>
      </c>
      <c r="F850" s="9">
        <v>1.04</v>
      </c>
      <c r="G850" s="5" t="s">
        <v>21</v>
      </c>
      <c r="H850" s="9">
        <v>500</v>
      </c>
      <c r="I850" s="11">
        <v>10000000</v>
      </c>
      <c r="J850" s="11">
        <v>730</v>
      </c>
      <c r="K850" s="11">
        <v>22.001000000000001</v>
      </c>
      <c r="L850" s="11">
        <v>6545480030</v>
      </c>
      <c r="M850" s="11">
        <f>VLOOKUP(A850,'[1]2023년만'!$A$2:$Q$1181,12,0)</f>
        <v>6545480030</v>
      </c>
      <c r="N850" s="11"/>
      <c r="O850" s="11">
        <v>3.4</v>
      </c>
      <c r="P850" s="6">
        <v>236500000000</v>
      </c>
      <c r="Q850" s="7">
        <v>5.44</v>
      </c>
      <c r="R850" s="7">
        <v>0.59</v>
      </c>
      <c r="S850" s="7">
        <v>4349</v>
      </c>
    </row>
    <row r="851" spans="1:19" hidden="1" x14ac:dyDescent="0.4">
      <c r="A851" s="4" t="s">
        <v>1685</v>
      </c>
      <c r="B851" s="5" t="s">
        <v>1686</v>
      </c>
      <c r="C851" s="5" t="s">
        <v>30</v>
      </c>
      <c r="D851" s="5" t="s">
        <v>19</v>
      </c>
      <c r="E851" s="9" t="s">
        <v>116</v>
      </c>
      <c r="F851" s="9">
        <v>1.69</v>
      </c>
      <c r="G851" s="5" t="s">
        <v>21</v>
      </c>
      <c r="H851" s="9">
        <v>500</v>
      </c>
      <c r="I851" s="11">
        <v>10000000</v>
      </c>
      <c r="J851" s="11">
        <v>810</v>
      </c>
      <c r="K851" s="11">
        <v>18.792999999999999</v>
      </c>
      <c r="L851" s="11">
        <v>7076119500</v>
      </c>
      <c r="M851" s="11">
        <f>VLOOKUP(A851,'[1]2023년만'!$A$2:$Q$1181,12,0)</f>
        <v>6545480030</v>
      </c>
      <c r="N851" s="11" t="b">
        <f>L851&gt;=M851</f>
        <v>1</v>
      </c>
      <c r="O851" s="11">
        <v>4.7</v>
      </c>
      <c r="P851" s="6">
        <v>236500000000</v>
      </c>
      <c r="Q851" s="7">
        <v>5.44</v>
      </c>
      <c r="R851" s="7">
        <v>0.59</v>
      </c>
      <c r="S851" s="7">
        <v>4349</v>
      </c>
    </row>
    <row r="852" spans="1:19" hidden="1" x14ac:dyDescent="0.4">
      <c r="A852" s="4" t="s">
        <v>1685</v>
      </c>
      <c r="B852" s="5" t="s">
        <v>1686</v>
      </c>
      <c r="C852" s="5" t="s">
        <v>18</v>
      </c>
      <c r="D852" s="5" t="s">
        <v>19</v>
      </c>
      <c r="E852" s="9" t="s">
        <v>347</v>
      </c>
      <c r="F852" s="9">
        <v>1.1100000000000001</v>
      </c>
      <c r="G852" s="5" t="s">
        <v>21</v>
      </c>
      <c r="H852" s="9">
        <v>500</v>
      </c>
      <c r="I852" s="11">
        <v>10000000</v>
      </c>
      <c r="J852" s="11">
        <v>650</v>
      </c>
      <c r="K852" s="11">
        <v>15.005000000000001</v>
      </c>
      <c r="L852" s="11">
        <v>6033314300</v>
      </c>
      <c r="M852" s="11">
        <f>VLOOKUP(A852,'[1]2023년만'!$A$2:$Q$1181,12,0)</f>
        <v>6545480030</v>
      </c>
      <c r="N852" s="11"/>
      <c r="O852" s="11">
        <v>2.4</v>
      </c>
      <c r="P852" s="6">
        <v>236500000000</v>
      </c>
      <c r="Q852" s="7">
        <v>5.44</v>
      </c>
      <c r="R852" s="7">
        <v>0.59</v>
      </c>
      <c r="S852" s="7">
        <v>4349</v>
      </c>
    </row>
    <row r="853" spans="1:19" hidden="1" x14ac:dyDescent="0.4">
      <c r="A853" s="7" t="s">
        <v>1685</v>
      </c>
      <c r="B853" s="12" t="s">
        <v>1686</v>
      </c>
      <c r="C853" s="12" t="s">
        <v>2933</v>
      </c>
      <c r="D853" s="12" t="s">
        <v>19</v>
      </c>
      <c r="E853" s="12" t="s">
        <v>347</v>
      </c>
      <c r="F853" s="12">
        <v>0.68</v>
      </c>
      <c r="G853" s="12" t="s">
        <v>21</v>
      </c>
      <c r="H853" s="12">
        <v>500</v>
      </c>
      <c r="I853" s="6">
        <v>10000000</v>
      </c>
      <c r="J853" s="6">
        <v>590</v>
      </c>
      <c r="K853" s="6">
        <v>13.961</v>
      </c>
      <c r="L853" s="6">
        <v>5530672980</v>
      </c>
      <c r="M853" s="11">
        <f>VLOOKUP(A853,'[1]2023년만'!$A$2:$Q$1181,12,0)</f>
        <v>6545480030</v>
      </c>
      <c r="N853" s="11"/>
      <c r="O853" s="6">
        <v>2</v>
      </c>
      <c r="P853" s="6">
        <v>236500000000</v>
      </c>
      <c r="Q853" s="7">
        <v>5.44</v>
      </c>
      <c r="R853" s="7">
        <v>0.59</v>
      </c>
      <c r="S853" s="7">
        <v>4349</v>
      </c>
    </row>
    <row r="854" spans="1:19" hidden="1" x14ac:dyDescent="0.4">
      <c r="A854" s="4" t="s">
        <v>1569</v>
      </c>
      <c r="B854" s="5" t="s">
        <v>1570</v>
      </c>
      <c r="C854" s="5" t="s">
        <v>18</v>
      </c>
      <c r="D854" s="5" t="s">
        <v>19</v>
      </c>
      <c r="E854" s="9" t="s">
        <v>69</v>
      </c>
      <c r="F854" s="9">
        <v>2.79</v>
      </c>
      <c r="G854" s="5" t="s">
        <v>21</v>
      </c>
      <c r="H854" s="9">
        <v>500</v>
      </c>
      <c r="I854" s="11">
        <v>36212160</v>
      </c>
      <c r="J854" s="11">
        <v>25</v>
      </c>
      <c r="K854" s="11">
        <v>24.725999999999999</v>
      </c>
      <c r="L854" s="11">
        <v>783062175</v>
      </c>
      <c r="M854" s="11" t="e">
        <f>VLOOKUP(A854,'[1]2023년만'!$A$2:$Q$1181,12,0)</f>
        <v>#N/A</v>
      </c>
      <c r="N854" s="11"/>
      <c r="O854" s="11">
        <v>1.2</v>
      </c>
      <c r="P854" s="6">
        <v>37588222080</v>
      </c>
      <c r="Q854" s="7">
        <v>7.31</v>
      </c>
      <c r="R854" s="7">
        <v>0.3</v>
      </c>
      <c r="S854" s="7">
        <v>142</v>
      </c>
    </row>
    <row r="855" spans="1:19" hidden="1" x14ac:dyDescent="0.4">
      <c r="A855" s="7" t="s">
        <v>1569</v>
      </c>
      <c r="B855" s="12" t="s">
        <v>1570</v>
      </c>
      <c r="C855" s="12" t="s">
        <v>2933</v>
      </c>
      <c r="D855" s="12" t="s">
        <v>19</v>
      </c>
      <c r="E855" s="12" t="s">
        <v>69</v>
      </c>
      <c r="F855" s="12">
        <v>1.59</v>
      </c>
      <c r="G855" s="12" t="s">
        <v>21</v>
      </c>
      <c r="H855" s="12">
        <v>500</v>
      </c>
      <c r="I855" s="6">
        <v>36212160</v>
      </c>
      <c r="J855" s="6">
        <v>25</v>
      </c>
      <c r="K855" s="6">
        <v>11.029</v>
      </c>
      <c r="L855" s="6">
        <v>783062175</v>
      </c>
      <c r="M855" s="11" t="e">
        <f>VLOOKUP(A855,'[1]2023년만'!$A$2:$Q$1181,12,0)</f>
        <v>#N/A</v>
      </c>
      <c r="N855" s="11"/>
      <c r="O855" s="6">
        <v>0.8</v>
      </c>
      <c r="P855" s="6">
        <v>37588222080</v>
      </c>
      <c r="Q855" s="7">
        <v>7.31</v>
      </c>
      <c r="R855" s="7">
        <v>0.3</v>
      </c>
      <c r="S855" s="7">
        <v>142</v>
      </c>
    </row>
    <row r="856" spans="1:19" hidden="1" x14ac:dyDescent="0.4">
      <c r="A856" s="4" t="s">
        <v>125</v>
      </c>
      <c r="B856" s="5" t="s">
        <v>126</v>
      </c>
      <c r="C856" s="5" t="s">
        <v>18</v>
      </c>
      <c r="D856" s="5" t="s">
        <v>19</v>
      </c>
      <c r="E856" s="9" t="s">
        <v>40</v>
      </c>
      <c r="F856" s="9">
        <v>1.43</v>
      </c>
      <c r="G856" s="5" t="s">
        <v>21</v>
      </c>
      <c r="H856" s="10">
        <v>5000</v>
      </c>
      <c r="I856" s="11">
        <v>720000</v>
      </c>
      <c r="J856" s="11">
        <v>1000</v>
      </c>
      <c r="K856" s="11">
        <v>-1.0900000000000001</v>
      </c>
      <c r="L856" s="11">
        <v>854707100</v>
      </c>
      <c r="M856" s="11">
        <f>VLOOKUP(A856,'[1]2023년만'!$A$2:$Q$1181,12,0)</f>
        <v>889712000</v>
      </c>
      <c r="N856" s="11"/>
      <c r="O856" s="11">
        <v>0.2</v>
      </c>
      <c r="P856" s="6">
        <v>361800000000</v>
      </c>
      <c r="Q856" s="7">
        <v>2233.33</v>
      </c>
      <c r="R856" s="7">
        <v>0.79</v>
      </c>
      <c r="S856" s="7">
        <v>27</v>
      </c>
    </row>
    <row r="857" spans="1:19" hidden="1" x14ac:dyDescent="0.4">
      <c r="A857" s="4" t="s">
        <v>125</v>
      </c>
      <c r="B857" s="5" t="s">
        <v>126</v>
      </c>
      <c r="C857" s="5" t="s">
        <v>24</v>
      </c>
      <c r="D857" s="5" t="s">
        <v>19</v>
      </c>
      <c r="E857" s="9" t="s">
        <v>40</v>
      </c>
      <c r="F857" s="9">
        <v>1.7</v>
      </c>
      <c r="G857" s="5" t="s">
        <v>21</v>
      </c>
      <c r="H857" s="10">
        <v>5000</v>
      </c>
      <c r="I857" s="11">
        <v>720000</v>
      </c>
      <c r="J857" s="11">
        <v>1000</v>
      </c>
      <c r="K857" s="11">
        <v>-1.3260000000000001</v>
      </c>
      <c r="L857" s="11">
        <v>889712000</v>
      </c>
      <c r="M857" s="11">
        <f>VLOOKUP(A857,'[1]2023년만'!$A$2:$Q$1181,12,0)</f>
        <v>889712000</v>
      </c>
      <c r="N857" s="11"/>
      <c r="O857" s="11">
        <v>0.2</v>
      </c>
      <c r="P857" s="6">
        <v>361800000000</v>
      </c>
      <c r="Q857" s="7">
        <v>2233.33</v>
      </c>
      <c r="R857" s="7">
        <v>0.79</v>
      </c>
      <c r="S857" s="7">
        <v>27</v>
      </c>
    </row>
    <row r="858" spans="1:19" hidden="1" x14ac:dyDescent="0.4">
      <c r="A858" s="7" t="s">
        <v>125</v>
      </c>
      <c r="B858" s="12" t="s">
        <v>126</v>
      </c>
      <c r="C858" s="12" t="s">
        <v>2933</v>
      </c>
      <c r="D858" s="12" t="s">
        <v>19</v>
      </c>
      <c r="E858" s="12" t="s">
        <v>40</v>
      </c>
      <c r="F858" s="12">
        <v>1.34</v>
      </c>
      <c r="G858" s="12" t="s">
        <v>21</v>
      </c>
      <c r="H858" s="12">
        <v>5000</v>
      </c>
      <c r="I858" s="6">
        <v>720000</v>
      </c>
      <c r="J858" s="6">
        <v>1000</v>
      </c>
      <c r="K858" s="6">
        <v>-1.4510000000000001</v>
      </c>
      <c r="L858" s="6">
        <v>854707100</v>
      </c>
      <c r="M858" s="11">
        <f>VLOOKUP(A858,'[1]2023년만'!$A$2:$Q$1181,12,0)</f>
        <v>889712000</v>
      </c>
      <c r="N858" s="11"/>
      <c r="O858" s="6">
        <v>0.2</v>
      </c>
      <c r="P858" s="6">
        <v>361800000000</v>
      </c>
      <c r="Q858" s="7">
        <v>2233.33</v>
      </c>
      <c r="R858" s="7">
        <v>0.79</v>
      </c>
      <c r="S858" s="7">
        <v>27</v>
      </c>
    </row>
    <row r="859" spans="1:19" hidden="1" x14ac:dyDescent="0.4">
      <c r="A859" s="4" t="s">
        <v>125</v>
      </c>
      <c r="B859" s="5" t="s">
        <v>126</v>
      </c>
      <c r="C859" s="5" t="s">
        <v>30</v>
      </c>
      <c r="D859" s="5" t="s">
        <v>19</v>
      </c>
      <c r="E859" s="9" t="s">
        <v>40</v>
      </c>
      <c r="F859" s="9">
        <v>2.63</v>
      </c>
      <c r="G859" s="5" t="s">
        <v>21</v>
      </c>
      <c r="H859" s="9">
        <v>500</v>
      </c>
      <c r="I859" s="11">
        <v>6797310</v>
      </c>
      <c r="J859" s="11">
        <v>100</v>
      </c>
      <c r="K859" s="11">
        <v>334.274</v>
      </c>
      <c r="L859" s="11">
        <v>835685500</v>
      </c>
      <c r="M859" s="11">
        <f>VLOOKUP(A859,'[1]2023년만'!$A$2:$Q$1181,12,0)</f>
        <v>889712000</v>
      </c>
      <c r="N859" s="11" t="b">
        <f>L859&gt;=M859</f>
        <v>0</v>
      </c>
      <c r="O859" s="11">
        <v>0.2</v>
      </c>
      <c r="P859" s="6">
        <v>361800000000</v>
      </c>
      <c r="Q859" s="7">
        <v>2233.33</v>
      </c>
      <c r="R859" s="7">
        <v>0.79</v>
      </c>
      <c r="S859" s="7">
        <v>27</v>
      </c>
    </row>
    <row r="860" spans="1:19" hidden="1" x14ac:dyDescent="0.4">
      <c r="A860" s="4" t="s">
        <v>1453</v>
      </c>
      <c r="B860" s="5" t="s">
        <v>1454</v>
      </c>
      <c r="C860" s="5" t="s">
        <v>24</v>
      </c>
      <c r="D860" s="5" t="s">
        <v>19</v>
      </c>
      <c r="E860" s="9" t="s">
        <v>49</v>
      </c>
      <c r="F860" s="9">
        <v>2.11</v>
      </c>
      <c r="G860" s="5" t="s">
        <v>21</v>
      </c>
      <c r="H860" s="10">
        <v>1000</v>
      </c>
      <c r="I860" s="11">
        <v>49678843</v>
      </c>
      <c r="J860" s="11">
        <v>60</v>
      </c>
      <c r="K860" s="11">
        <v>26.943000000000001</v>
      </c>
      <c r="L860" s="11">
        <v>2876921700</v>
      </c>
      <c r="M860" s="11">
        <f>VLOOKUP(A860,'[1]2023년만'!$A$2:$Q$1181,12,0)</f>
        <v>2876921700</v>
      </c>
      <c r="N860" s="11"/>
      <c r="O860" s="11">
        <v>0.81</v>
      </c>
      <c r="P860" s="6">
        <v>373088110930</v>
      </c>
      <c r="Q860" s="7">
        <v>14.3</v>
      </c>
      <c r="R860" s="7">
        <v>0.68</v>
      </c>
      <c r="S860" s="7">
        <v>525</v>
      </c>
    </row>
    <row r="861" spans="1:19" hidden="1" x14ac:dyDescent="0.4">
      <c r="A861" s="4" t="s">
        <v>1453</v>
      </c>
      <c r="B861" s="5" t="s">
        <v>1454</v>
      </c>
      <c r="C861" s="5" t="s">
        <v>30</v>
      </c>
      <c r="D861" s="5" t="s">
        <v>19</v>
      </c>
      <c r="E861" s="9" t="s">
        <v>49</v>
      </c>
      <c r="F861" s="9">
        <v>1.64</v>
      </c>
      <c r="G861" s="5" t="s">
        <v>21</v>
      </c>
      <c r="H861" s="10">
        <v>1000</v>
      </c>
      <c r="I861" s="11">
        <v>49678843</v>
      </c>
      <c r="J861" s="11">
        <v>80</v>
      </c>
      <c r="K861" s="11">
        <v>17.823</v>
      </c>
      <c r="L861" s="11">
        <v>3835895600</v>
      </c>
      <c r="M861" s="11">
        <f>VLOOKUP(A861,'[1]2023년만'!$A$2:$Q$1181,12,0)</f>
        <v>2876921700</v>
      </c>
      <c r="N861" s="11" t="b">
        <f>L861&gt;=M861</f>
        <v>1</v>
      </c>
      <c r="O861" s="11">
        <v>0.95</v>
      </c>
      <c r="P861" s="6">
        <v>373088110930</v>
      </c>
      <c r="Q861" s="7">
        <v>14.3</v>
      </c>
      <c r="R861" s="7">
        <v>0.68</v>
      </c>
      <c r="S861" s="7">
        <v>525</v>
      </c>
    </row>
    <row r="862" spans="1:19" hidden="1" x14ac:dyDescent="0.4">
      <c r="A862" s="4" t="s">
        <v>1453</v>
      </c>
      <c r="B862" s="5" t="s">
        <v>1454</v>
      </c>
      <c r="C862" s="5" t="s">
        <v>18</v>
      </c>
      <c r="D862" s="5" t="s">
        <v>19</v>
      </c>
      <c r="E862" s="9" t="s">
        <v>49</v>
      </c>
      <c r="F862" s="9">
        <v>2.41</v>
      </c>
      <c r="G862" s="5" t="s">
        <v>21</v>
      </c>
      <c r="H862" s="10">
        <v>1000</v>
      </c>
      <c r="I862" s="11">
        <v>49678843</v>
      </c>
      <c r="J862" s="11">
        <v>100</v>
      </c>
      <c r="K862" s="11">
        <v>10.178000000000001</v>
      </c>
      <c r="L862" s="11">
        <v>4794869500</v>
      </c>
      <c r="M862" s="11">
        <f>VLOOKUP(A862,'[1]2023년만'!$A$2:$Q$1181,12,0)</f>
        <v>2876921700</v>
      </c>
      <c r="N862" s="11"/>
      <c r="O862" s="11">
        <v>1.2</v>
      </c>
      <c r="P862" s="6">
        <v>373088110930</v>
      </c>
      <c r="Q862" s="7">
        <v>14.3</v>
      </c>
      <c r="R862" s="7">
        <v>0.68</v>
      </c>
      <c r="S862" s="7">
        <v>525</v>
      </c>
    </row>
    <row r="863" spans="1:19" hidden="1" x14ac:dyDescent="0.4">
      <c r="A863" s="7" t="s">
        <v>1453</v>
      </c>
      <c r="B863" s="12" t="s">
        <v>1454</v>
      </c>
      <c r="C863" s="12" t="s">
        <v>2933</v>
      </c>
      <c r="D863" s="12" t="s">
        <v>19</v>
      </c>
      <c r="E863" s="12" t="s">
        <v>49</v>
      </c>
      <c r="F863" s="12">
        <v>1.1000000000000001</v>
      </c>
      <c r="G863" s="12" t="s">
        <v>21</v>
      </c>
      <c r="H863" s="12">
        <v>1000</v>
      </c>
      <c r="I863" s="6">
        <v>49678843</v>
      </c>
      <c r="J863" s="6">
        <v>60</v>
      </c>
      <c r="K863" s="6">
        <v>13.279</v>
      </c>
      <c r="L863" s="6">
        <v>2876921700</v>
      </c>
      <c r="M863" s="11">
        <f>VLOOKUP(A863,'[1]2023년만'!$A$2:$Q$1181,12,0)</f>
        <v>2876921700</v>
      </c>
      <c r="N863" s="11"/>
      <c r="O863" s="6">
        <v>1</v>
      </c>
      <c r="P863" s="6">
        <v>373088110930</v>
      </c>
      <c r="Q863" s="7">
        <v>14.3</v>
      </c>
      <c r="R863" s="7">
        <v>0.68</v>
      </c>
      <c r="S863" s="7">
        <v>525</v>
      </c>
    </row>
    <row r="864" spans="1:19" hidden="1" x14ac:dyDescent="0.4">
      <c r="A864" s="4" t="s">
        <v>1021</v>
      </c>
      <c r="B864" s="5" t="s">
        <v>1022</v>
      </c>
      <c r="C864" s="5" t="s">
        <v>30</v>
      </c>
      <c r="D864" s="5" t="s">
        <v>19</v>
      </c>
      <c r="E864" s="9" t="s">
        <v>46</v>
      </c>
      <c r="F864" s="9">
        <v>0.7</v>
      </c>
      <c r="G864" s="5" t="s">
        <v>21</v>
      </c>
      <c r="H864" s="9">
        <v>200</v>
      </c>
      <c r="I864" s="11">
        <v>20588000</v>
      </c>
      <c r="J864" s="11">
        <v>200</v>
      </c>
      <c r="K864" s="11">
        <v>37.661999999999999</v>
      </c>
      <c r="L864" s="11">
        <v>4117600000</v>
      </c>
      <c r="M864" s="11">
        <f>VLOOKUP(A864,'[1]2023년만'!$A$2:$Q$1181,12,0)</f>
        <v>4117600000</v>
      </c>
      <c r="N864" s="11" t="b">
        <f>L864&gt;=M864</f>
        <v>1</v>
      </c>
      <c r="O864" s="11">
        <v>3.7</v>
      </c>
      <c r="P864" s="6">
        <v>99337100000</v>
      </c>
      <c r="Q864" s="7">
        <v>9.09</v>
      </c>
      <c r="R864" s="7">
        <v>0.53</v>
      </c>
      <c r="S864" s="7">
        <v>531</v>
      </c>
    </row>
    <row r="865" spans="1:19" hidden="1" x14ac:dyDescent="0.4">
      <c r="A865" s="4" t="s">
        <v>1021</v>
      </c>
      <c r="B865" s="5" t="s">
        <v>1022</v>
      </c>
      <c r="C865" s="5" t="s">
        <v>18</v>
      </c>
      <c r="D865" s="5" t="s">
        <v>19</v>
      </c>
      <c r="E865" s="9" t="s">
        <v>46</v>
      </c>
      <c r="F865" s="9">
        <v>0.2</v>
      </c>
      <c r="G865" s="5" t="s">
        <v>21</v>
      </c>
      <c r="H865" s="9">
        <v>200</v>
      </c>
      <c r="I865" s="11">
        <v>20588000</v>
      </c>
      <c r="J865" s="11">
        <v>300</v>
      </c>
      <c r="K865" s="11">
        <v>29.92</v>
      </c>
      <c r="L865" s="11">
        <v>6176400000</v>
      </c>
      <c r="M865" s="11">
        <f>VLOOKUP(A865,'[1]2023년만'!$A$2:$Q$1181,12,0)</f>
        <v>4117600000</v>
      </c>
      <c r="N865" s="11"/>
      <c r="O865" s="11">
        <v>3.59</v>
      </c>
      <c r="P865" s="6">
        <v>99337100000</v>
      </c>
      <c r="Q865" s="7">
        <v>9.09</v>
      </c>
      <c r="R865" s="7">
        <v>0.53</v>
      </c>
      <c r="S865" s="7">
        <v>531</v>
      </c>
    </row>
    <row r="866" spans="1:19" hidden="1" x14ac:dyDescent="0.4">
      <c r="A866" s="4" t="s">
        <v>1021</v>
      </c>
      <c r="B866" s="5" t="s">
        <v>1022</v>
      </c>
      <c r="C866" s="5" t="s">
        <v>24</v>
      </c>
      <c r="D866" s="5" t="s">
        <v>19</v>
      </c>
      <c r="E866" s="9" t="s">
        <v>46</v>
      </c>
      <c r="F866" s="9">
        <v>0.41</v>
      </c>
      <c r="G866" s="5" t="s">
        <v>21</v>
      </c>
      <c r="H866" s="9">
        <v>200</v>
      </c>
      <c r="I866" s="11">
        <v>20588000</v>
      </c>
      <c r="J866" s="11">
        <v>200</v>
      </c>
      <c r="K866" s="11">
        <v>23.321000000000002</v>
      </c>
      <c r="L866" s="11">
        <v>4117600000</v>
      </c>
      <c r="M866" s="11">
        <f>VLOOKUP(A866,'[1]2023년만'!$A$2:$Q$1181,12,0)</f>
        <v>4117600000</v>
      </c>
      <c r="N866" s="11"/>
      <c r="O866" s="11">
        <v>3.1</v>
      </c>
      <c r="P866" s="6">
        <v>99337100000</v>
      </c>
      <c r="Q866" s="7">
        <v>9.09</v>
      </c>
      <c r="R866" s="7">
        <v>0.53</v>
      </c>
      <c r="S866" s="7">
        <v>531</v>
      </c>
    </row>
    <row r="867" spans="1:19" hidden="1" x14ac:dyDescent="0.4">
      <c r="A867" s="7" t="s">
        <v>1021</v>
      </c>
      <c r="B867" s="12" t="s">
        <v>1022</v>
      </c>
      <c r="C867" s="12" t="s">
        <v>2933</v>
      </c>
      <c r="D867" s="12" t="s">
        <v>19</v>
      </c>
      <c r="E867" s="12" t="s">
        <v>46</v>
      </c>
      <c r="F867" s="12">
        <v>0.04</v>
      </c>
      <c r="G867" s="12" t="s">
        <v>21</v>
      </c>
      <c r="H867" s="12">
        <v>200</v>
      </c>
      <c r="I867" s="6">
        <v>20588000</v>
      </c>
      <c r="J867" s="6">
        <v>200</v>
      </c>
      <c r="K867" s="6">
        <v>29.975000000000001</v>
      </c>
      <c r="L867" s="6">
        <v>4117600000</v>
      </c>
      <c r="M867" s="11">
        <f>VLOOKUP(A867,'[1]2023년만'!$A$2:$Q$1181,12,0)</f>
        <v>4117600000</v>
      </c>
      <c r="N867" s="11"/>
      <c r="O867" s="6">
        <v>2.4</v>
      </c>
      <c r="P867" s="6">
        <v>99337100000</v>
      </c>
      <c r="Q867" s="7">
        <v>9.09</v>
      </c>
      <c r="R867" s="7">
        <v>0.53</v>
      </c>
      <c r="S867" s="7">
        <v>531</v>
      </c>
    </row>
    <row r="868" spans="1:19" hidden="1" x14ac:dyDescent="0.4">
      <c r="A868" s="4" t="s">
        <v>2049</v>
      </c>
      <c r="B868" s="5" t="s">
        <v>2050</v>
      </c>
      <c r="C868" s="5" t="s">
        <v>30</v>
      </c>
      <c r="D868" s="5" t="s">
        <v>19</v>
      </c>
      <c r="E868" s="9" t="s">
        <v>416</v>
      </c>
      <c r="F868" s="9">
        <v>1.82</v>
      </c>
      <c r="G868" s="5" t="s">
        <v>21</v>
      </c>
      <c r="H868" s="9">
        <v>500</v>
      </c>
      <c r="I868" s="11">
        <v>11740000</v>
      </c>
      <c r="J868" s="11">
        <v>100</v>
      </c>
      <c r="K868" s="11">
        <v>15.486000000000001</v>
      </c>
      <c r="L868" s="11">
        <v>1174000000</v>
      </c>
      <c r="M868" s="11">
        <f>VLOOKUP(A868,'[1]2023년만'!$A$2:$Q$1181,12,0)</f>
        <v>587000000</v>
      </c>
      <c r="N868" s="11" t="b">
        <f>L868&gt;=M868</f>
        <v>1</v>
      </c>
      <c r="O868" s="11">
        <v>2.34</v>
      </c>
      <c r="P868" s="6">
        <v>49660200000</v>
      </c>
      <c r="Q868" s="7">
        <v>6.69</v>
      </c>
      <c r="R868" s="7">
        <v>0.31</v>
      </c>
      <c r="S868" s="7">
        <v>632</v>
      </c>
    </row>
    <row r="869" spans="1:19" hidden="1" x14ac:dyDescent="0.4">
      <c r="A869" s="4" t="s">
        <v>2049</v>
      </c>
      <c r="B869" s="5" t="s">
        <v>2050</v>
      </c>
      <c r="C869" s="5" t="s">
        <v>18</v>
      </c>
      <c r="D869" s="5" t="s">
        <v>19</v>
      </c>
      <c r="E869" s="9" t="s">
        <v>416</v>
      </c>
      <c r="F869" s="9">
        <v>1.91</v>
      </c>
      <c r="G869" s="5" t="s">
        <v>21</v>
      </c>
      <c r="H869" s="9">
        <v>500</v>
      </c>
      <c r="I869" s="11">
        <v>11740000</v>
      </c>
      <c r="J869" s="11">
        <v>200</v>
      </c>
      <c r="K869" s="11">
        <v>11.316000000000001</v>
      </c>
      <c r="L869" s="11">
        <v>2348000000</v>
      </c>
      <c r="M869" s="11">
        <f>VLOOKUP(A869,'[1]2023년만'!$A$2:$Q$1181,12,0)</f>
        <v>587000000</v>
      </c>
      <c r="N869" s="11"/>
      <c r="O869" s="11">
        <v>2.02</v>
      </c>
      <c r="P869" s="6">
        <v>49660200000</v>
      </c>
      <c r="Q869" s="7">
        <v>6.69</v>
      </c>
      <c r="R869" s="7">
        <v>0.31</v>
      </c>
      <c r="S869" s="7">
        <v>632</v>
      </c>
    </row>
    <row r="870" spans="1:19" hidden="1" x14ac:dyDescent="0.4">
      <c r="A870" s="4" t="s">
        <v>2049</v>
      </c>
      <c r="B870" s="5" t="s">
        <v>2050</v>
      </c>
      <c r="C870" s="5" t="s">
        <v>24</v>
      </c>
      <c r="D870" s="5" t="s">
        <v>19</v>
      </c>
      <c r="E870" s="9" t="s">
        <v>416</v>
      </c>
      <c r="F870" s="9">
        <v>2.14</v>
      </c>
      <c r="G870" s="5" t="s">
        <v>21</v>
      </c>
      <c r="H870" s="9">
        <v>500</v>
      </c>
      <c r="I870" s="11">
        <v>11740000</v>
      </c>
      <c r="J870" s="11">
        <v>50</v>
      </c>
      <c r="K870" s="11">
        <v>-5.2270000000000003</v>
      </c>
      <c r="L870" s="11">
        <v>587000000</v>
      </c>
      <c r="M870" s="11">
        <f>VLOOKUP(A870,'[1]2023년만'!$A$2:$Q$1181,12,0)</f>
        <v>587000000</v>
      </c>
      <c r="N870" s="11"/>
      <c r="O870" s="11">
        <v>0.74</v>
      </c>
      <c r="P870" s="6">
        <v>49660200000</v>
      </c>
      <c r="Q870" s="7">
        <v>6.69</v>
      </c>
      <c r="R870" s="7">
        <v>0.31</v>
      </c>
      <c r="S870" s="7">
        <v>632</v>
      </c>
    </row>
    <row r="871" spans="1:19" hidden="1" x14ac:dyDescent="0.4">
      <c r="A871" s="7" t="s">
        <v>2049</v>
      </c>
      <c r="B871" s="12" t="s">
        <v>2050</v>
      </c>
      <c r="C871" s="12" t="s">
        <v>2933</v>
      </c>
      <c r="D871" s="12" t="s">
        <v>19</v>
      </c>
      <c r="E871" s="12" t="s">
        <v>416</v>
      </c>
      <c r="F871" s="12">
        <v>1.48</v>
      </c>
      <c r="G871" s="12" t="s">
        <v>21</v>
      </c>
      <c r="H871" s="12">
        <v>500</v>
      </c>
      <c r="I871" s="6">
        <v>11740000</v>
      </c>
      <c r="J871" s="6">
        <v>150</v>
      </c>
      <c r="K871" s="6">
        <v>13.44</v>
      </c>
      <c r="L871" s="6">
        <v>1761000000</v>
      </c>
      <c r="M871" s="11">
        <f>VLOOKUP(A871,'[1]2023년만'!$A$2:$Q$1181,12,0)</f>
        <v>587000000</v>
      </c>
      <c r="N871" s="11"/>
      <c r="O871" s="6">
        <v>1.72</v>
      </c>
      <c r="P871" s="6">
        <v>49660200000</v>
      </c>
      <c r="Q871" s="7">
        <v>6.69</v>
      </c>
      <c r="R871" s="7">
        <v>0.31</v>
      </c>
      <c r="S871" s="7">
        <v>632</v>
      </c>
    </row>
    <row r="872" spans="1:19" hidden="1" x14ac:dyDescent="0.4">
      <c r="A872" s="4" t="s">
        <v>2100</v>
      </c>
      <c r="B872" s="5" t="s">
        <v>2101</v>
      </c>
      <c r="C872" s="5" t="s">
        <v>24</v>
      </c>
      <c r="D872" s="5" t="s">
        <v>19</v>
      </c>
      <c r="E872" s="9" t="s">
        <v>95</v>
      </c>
      <c r="F872" s="9">
        <v>0.59</v>
      </c>
      <c r="G872" s="5" t="s">
        <v>21</v>
      </c>
      <c r="H872" s="9">
        <v>100</v>
      </c>
      <c r="I872" s="11">
        <v>42346326</v>
      </c>
      <c r="J872" s="11">
        <v>30</v>
      </c>
      <c r="K872" s="11">
        <v>14.967000000000001</v>
      </c>
      <c r="L872" s="11">
        <v>1239592590</v>
      </c>
      <c r="M872" s="11">
        <f>VLOOKUP(A872,'[1]2023년만'!$A$2:$Q$1181,12,0)</f>
        <v>1239592590</v>
      </c>
      <c r="N872" s="11"/>
      <c r="O872" s="11">
        <v>0.42</v>
      </c>
      <c r="P872" s="6">
        <v>382539110080</v>
      </c>
      <c r="Q872" s="7">
        <v>19.25</v>
      </c>
      <c r="R872" s="7">
        <v>3.2</v>
      </c>
      <c r="S872" s="7">
        <v>453</v>
      </c>
    </row>
    <row r="873" spans="1:19" hidden="1" x14ac:dyDescent="0.4">
      <c r="A873" s="4" t="s">
        <v>2100</v>
      </c>
      <c r="B873" s="5" t="s">
        <v>2101</v>
      </c>
      <c r="C873" s="5" t="s">
        <v>30</v>
      </c>
      <c r="D873" s="5" t="s">
        <v>19</v>
      </c>
      <c r="E873" s="9" t="s">
        <v>20</v>
      </c>
      <c r="F873" s="9">
        <v>0.68</v>
      </c>
      <c r="G873" s="5" t="s">
        <v>21</v>
      </c>
      <c r="H873" s="9">
        <v>100</v>
      </c>
      <c r="I873" s="11">
        <v>43869164</v>
      </c>
      <c r="J873" s="11">
        <v>60</v>
      </c>
      <c r="K873" s="11">
        <v>13.271000000000001</v>
      </c>
      <c r="L873" s="11">
        <v>2549943720</v>
      </c>
      <c r="M873" s="11">
        <f>VLOOKUP(A873,'[1]2023년만'!$A$2:$Q$1181,12,0)</f>
        <v>1239592590</v>
      </c>
      <c r="N873" s="11" t="b">
        <f>L873&gt;=M873</f>
        <v>1</v>
      </c>
      <c r="O873" s="11">
        <v>0.66</v>
      </c>
      <c r="P873" s="6">
        <v>382539110080</v>
      </c>
      <c r="Q873" s="7">
        <v>19.25</v>
      </c>
      <c r="R873" s="7">
        <v>3.2</v>
      </c>
      <c r="S873" s="7">
        <v>453</v>
      </c>
    </row>
    <row r="874" spans="1:19" hidden="1" x14ac:dyDescent="0.4">
      <c r="A874" s="4" t="s">
        <v>2100</v>
      </c>
      <c r="B874" s="5" t="s">
        <v>2101</v>
      </c>
      <c r="C874" s="5" t="s">
        <v>18</v>
      </c>
      <c r="D874" s="5" t="s">
        <v>19</v>
      </c>
      <c r="E874" s="9" t="s">
        <v>95</v>
      </c>
      <c r="F874" s="9">
        <v>0.96</v>
      </c>
      <c r="G874" s="5" t="s">
        <v>21</v>
      </c>
      <c r="H874" s="9">
        <v>100</v>
      </c>
      <c r="I874" s="11">
        <v>38454626</v>
      </c>
      <c r="J874" s="11">
        <v>35</v>
      </c>
      <c r="K874" s="11">
        <v>12.715999999999999</v>
      </c>
      <c r="L874" s="11">
        <v>1271487840</v>
      </c>
      <c r="M874" s="11">
        <f>VLOOKUP(A874,'[1]2023년만'!$A$2:$Q$1181,12,0)</f>
        <v>1239592590</v>
      </c>
      <c r="N874" s="11"/>
      <c r="O874" s="11">
        <v>1</v>
      </c>
      <c r="P874" s="6">
        <v>382539110080</v>
      </c>
      <c r="Q874" s="7">
        <v>19.25</v>
      </c>
      <c r="R874" s="7">
        <v>3.2</v>
      </c>
      <c r="S874" s="7">
        <v>453</v>
      </c>
    </row>
    <row r="875" spans="1:19" hidden="1" x14ac:dyDescent="0.4">
      <c r="A875" s="7" t="s">
        <v>2100</v>
      </c>
      <c r="B875" s="12" t="s">
        <v>2101</v>
      </c>
      <c r="C875" s="12" t="s">
        <v>2933</v>
      </c>
      <c r="D875" s="12" t="s">
        <v>19</v>
      </c>
      <c r="E875" s="12" t="s">
        <v>95</v>
      </c>
      <c r="F875" s="12">
        <v>0.42</v>
      </c>
      <c r="G875" s="12" t="s">
        <v>21</v>
      </c>
      <c r="H875" s="12">
        <v>100</v>
      </c>
      <c r="I875" s="6">
        <v>37677501</v>
      </c>
      <c r="J875" s="6">
        <v>15</v>
      </c>
      <c r="K875" s="6">
        <v>9.6609999999999996</v>
      </c>
      <c r="L875" s="6">
        <v>545247525</v>
      </c>
      <c r="M875" s="11">
        <f>VLOOKUP(A875,'[1]2023년만'!$A$2:$Q$1181,12,0)</f>
        <v>1239592590</v>
      </c>
      <c r="N875" s="11"/>
      <c r="O875" s="6">
        <v>0.43</v>
      </c>
      <c r="P875" s="6">
        <v>382539110080</v>
      </c>
      <c r="Q875" s="7">
        <v>19.25</v>
      </c>
      <c r="R875" s="7">
        <v>3.2</v>
      </c>
      <c r="S875" s="7">
        <v>453</v>
      </c>
    </row>
    <row r="876" spans="1:19" hidden="1" x14ac:dyDescent="0.4">
      <c r="A876" s="4" t="s">
        <v>2371</v>
      </c>
      <c r="B876" s="5" t="s">
        <v>2372</v>
      </c>
      <c r="C876" s="5" t="s">
        <v>18</v>
      </c>
      <c r="D876" s="5" t="s">
        <v>19</v>
      </c>
      <c r="E876" s="9" t="s">
        <v>37</v>
      </c>
      <c r="F876" s="9">
        <v>0.85</v>
      </c>
      <c r="G876" s="5" t="s">
        <v>21</v>
      </c>
      <c r="H876" s="9">
        <v>500</v>
      </c>
      <c r="I876" s="11">
        <v>7874963</v>
      </c>
      <c r="J876" s="11">
        <v>100</v>
      </c>
      <c r="K876" s="11">
        <v>10.029999999999999</v>
      </c>
      <c r="L876" s="11">
        <v>787455700</v>
      </c>
      <c r="M876" s="11">
        <f>VLOOKUP(A876,'[1]2023년만'!$A$2:$Q$1181,12,0)</f>
        <v>1181183550</v>
      </c>
      <c r="N876" s="11"/>
      <c r="O876" s="11">
        <v>1.5</v>
      </c>
      <c r="P876" s="6">
        <v>65085447910</v>
      </c>
      <c r="Q876" s="7">
        <v>3.67</v>
      </c>
      <c r="R876" s="7">
        <v>0.52</v>
      </c>
      <c r="S876" s="7">
        <v>1502</v>
      </c>
    </row>
    <row r="877" spans="1:19" hidden="1" x14ac:dyDescent="0.4">
      <c r="A877" s="4" t="s">
        <v>2371</v>
      </c>
      <c r="B877" s="5" t="s">
        <v>2372</v>
      </c>
      <c r="C877" s="5" t="s">
        <v>24</v>
      </c>
      <c r="D877" s="5" t="s">
        <v>19</v>
      </c>
      <c r="E877" s="9" t="s">
        <v>37</v>
      </c>
      <c r="F877" s="9">
        <v>0.89</v>
      </c>
      <c r="G877" s="5" t="s">
        <v>21</v>
      </c>
      <c r="H877" s="9">
        <v>500</v>
      </c>
      <c r="I877" s="11">
        <v>7874963</v>
      </c>
      <c r="J877" s="11">
        <v>150</v>
      </c>
      <c r="K877" s="11">
        <v>9.9060000000000006</v>
      </c>
      <c r="L877" s="11">
        <v>1181183550</v>
      </c>
      <c r="M877" s="11">
        <f>VLOOKUP(A877,'[1]2023년만'!$A$2:$Q$1181,12,0)</f>
        <v>1181183550</v>
      </c>
      <c r="N877" s="11"/>
      <c r="O877" s="11">
        <v>1.5</v>
      </c>
      <c r="P877" s="6">
        <v>65085447910</v>
      </c>
      <c r="Q877" s="7">
        <v>3.67</v>
      </c>
      <c r="R877" s="7">
        <v>0.52</v>
      </c>
      <c r="S877" s="7">
        <v>1502</v>
      </c>
    </row>
    <row r="878" spans="1:19" hidden="1" x14ac:dyDescent="0.4">
      <c r="A878" s="4" t="s">
        <v>2371</v>
      </c>
      <c r="B878" s="5" t="s">
        <v>2372</v>
      </c>
      <c r="C878" s="5" t="s">
        <v>30</v>
      </c>
      <c r="D878" s="5" t="s">
        <v>19</v>
      </c>
      <c r="E878" s="9" t="s">
        <v>37</v>
      </c>
      <c r="F878" s="9">
        <v>1.48</v>
      </c>
      <c r="G878" s="5" t="s">
        <v>21</v>
      </c>
      <c r="H878" s="9">
        <v>500</v>
      </c>
      <c r="I878" s="11">
        <v>7874963</v>
      </c>
      <c r="J878" s="11">
        <v>200</v>
      </c>
      <c r="K878" s="11">
        <v>8.89</v>
      </c>
      <c r="L878" s="11">
        <v>1574911400</v>
      </c>
      <c r="M878" s="11">
        <f>VLOOKUP(A878,'[1]2023년만'!$A$2:$Q$1181,12,0)</f>
        <v>1181183550</v>
      </c>
      <c r="N878" s="11" t="b">
        <f>L878&gt;=M878</f>
        <v>1</v>
      </c>
      <c r="O878" s="11">
        <v>2.7</v>
      </c>
      <c r="P878" s="6">
        <v>65085447910</v>
      </c>
      <c r="Q878" s="7">
        <v>3.67</v>
      </c>
      <c r="R878" s="7">
        <v>0.52</v>
      </c>
      <c r="S878" s="7">
        <v>1502</v>
      </c>
    </row>
    <row r="879" spans="1:19" hidden="1" x14ac:dyDescent="0.4">
      <c r="A879" s="7" t="s">
        <v>2371</v>
      </c>
      <c r="B879" s="12" t="s">
        <v>2372</v>
      </c>
      <c r="C879" s="12" t="s">
        <v>2933</v>
      </c>
      <c r="D879" s="12" t="s">
        <v>19</v>
      </c>
      <c r="E879" s="12" t="s">
        <v>37</v>
      </c>
      <c r="F879" s="12">
        <v>0.36</v>
      </c>
      <c r="G879" s="12" t="s">
        <v>21</v>
      </c>
      <c r="H879" s="12">
        <v>500</v>
      </c>
      <c r="I879" s="6">
        <v>7874963</v>
      </c>
      <c r="J879" s="6">
        <v>70</v>
      </c>
      <c r="K879" s="6">
        <v>8.3919999999999995</v>
      </c>
      <c r="L879" s="6">
        <v>551218990</v>
      </c>
      <c r="M879" s="11">
        <f>VLOOKUP(A879,'[1]2023년만'!$A$2:$Q$1181,12,0)</f>
        <v>1181183550</v>
      </c>
      <c r="N879" s="11"/>
      <c r="O879" s="6">
        <v>1</v>
      </c>
      <c r="P879" s="6">
        <v>65085447910</v>
      </c>
      <c r="Q879" s="7">
        <v>3.67</v>
      </c>
      <c r="R879" s="7">
        <v>0.52</v>
      </c>
      <c r="S879" s="7">
        <v>1502</v>
      </c>
    </row>
    <row r="880" spans="1:19" hidden="1" x14ac:dyDescent="0.4">
      <c r="A880" s="4" t="s">
        <v>2337</v>
      </c>
      <c r="B880" s="5" t="s">
        <v>2338</v>
      </c>
      <c r="C880" s="5" t="s">
        <v>24</v>
      </c>
      <c r="D880" s="5" t="s">
        <v>19</v>
      </c>
      <c r="E880" s="9" t="s">
        <v>535</v>
      </c>
      <c r="F880" s="9">
        <v>0.42</v>
      </c>
      <c r="G880" s="5" t="s">
        <v>21</v>
      </c>
      <c r="H880" s="9">
        <v>500</v>
      </c>
      <c r="I880" s="11">
        <v>22033719</v>
      </c>
      <c r="J880" s="11">
        <v>245</v>
      </c>
      <c r="K880" s="11">
        <v>10.76</v>
      </c>
      <c r="L880" s="11">
        <v>4995224150</v>
      </c>
      <c r="M880" s="11">
        <f>VLOOKUP(A880,'[1]2023년만'!$A$2:$Q$1181,12,0)</f>
        <v>4995224150</v>
      </c>
      <c r="N880" s="11"/>
      <c r="O880" s="11">
        <v>0.9</v>
      </c>
      <c r="P880" s="6">
        <v>508170972000</v>
      </c>
      <c r="Q880" s="7">
        <v>197.03</v>
      </c>
      <c r="R880" s="7">
        <v>0.95</v>
      </c>
      <c r="S880" s="7">
        <v>118</v>
      </c>
    </row>
    <row r="881" spans="1:19" hidden="1" x14ac:dyDescent="0.4">
      <c r="A881" s="4" t="s">
        <v>2751</v>
      </c>
      <c r="B881" s="5" t="s">
        <v>2752</v>
      </c>
      <c r="C881" s="5" t="s">
        <v>30</v>
      </c>
      <c r="D881" s="5" t="s">
        <v>19</v>
      </c>
      <c r="E881" s="9" t="s">
        <v>52</v>
      </c>
      <c r="F881" s="9">
        <v>0.72</v>
      </c>
      <c r="G881" s="5" t="s">
        <v>21</v>
      </c>
      <c r="H881" s="9">
        <v>500</v>
      </c>
      <c r="I881" s="11">
        <v>8856866</v>
      </c>
      <c r="J881" s="11">
        <v>313</v>
      </c>
      <c r="K881" s="11">
        <v>-10.207000000000001</v>
      </c>
      <c r="L881" s="11">
        <v>1997801689</v>
      </c>
      <c r="M881" s="11" t="e">
        <f>VLOOKUP(A881,'[1]2023년만'!$A$2:$Q$1181,12,0)</f>
        <v>#N/A</v>
      </c>
      <c r="N881" s="11" t="e">
        <f>L881&gt;=M881</f>
        <v>#N/A</v>
      </c>
      <c r="O881" s="11">
        <v>1.7</v>
      </c>
      <c r="P881" s="6">
        <v>198947534900</v>
      </c>
      <c r="Q881" s="7" t="s">
        <v>21</v>
      </c>
      <c r="R881" s="7">
        <v>0.46</v>
      </c>
      <c r="S881" s="7" t="s">
        <v>21</v>
      </c>
    </row>
    <row r="882" spans="1:19" hidden="1" x14ac:dyDescent="0.4">
      <c r="A882" s="7" t="s">
        <v>2751</v>
      </c>
      <c r="B882" s="12" t="s">
        <v>2752</v>
      </c>
      <c r="C882" s="12" t="s">
        <v>2933</v>
      </c>
      <c r="D882" s="12" t="s">
        <v>19</v>
      </c>
      <c r="E882" s="12" t="s">
        <v>535</v>
      </c>
      <c r="F882" s="12">
        <v>0.1</v>
      </c>
      <c r="G882" s="12" t="s">
        <v>21</v>
      </c>
      <c r="H882" s="12">
        <v>500</v>
      </c>
      <c r="I882" s="6">
        <v>8856866</v>
      </c>
      <c r="J882" s="6">
        <v>692</v>
      </c>
      <c r="K882" s="6">
        <v>4.82</v>
      </c>
      <c r="L882" s="6">
        <v>4997483524</v>
      </c>
      <c r="M882" s="11" t="e">
        <f>VLOOKUP(A882,'[1]2023년만'!$A$2:$Q$1181,12,0)</f>
        <v>#N/A</v>
      </c>
      <c r="N882" s="11"/>
      <c r="O882" s="6">
        <v>0.9</v>
      </c>
      <c r="P882" s="6">
        <v>198947534900</v>
      </c>
      <c r="Q882" s="7" t="s">
        <v>21</v>
      </c>
      <c r="R882" s="7">
        <v>0.46</v>
      </c>
      <c r="S882" s="7" t="s">
        <v>21</v>
      </c>
    </row>
    <row r="883" spans="1:19" hidden="1" x14ac:dyDescent="0.4">
      <c r="A883" s="4" t="s">
        <v>776</v>
      </c>
      <c r="B883" s="5" t="s">
        <v>777</v>
      </c>
      <c r="C883" s="5" t="s">
        <v>18</v>
      </c>
      <c r="D883" s="5" t="s">
        <v>19</v>
      </c>
      <c r="E883" s="9" t="s">
        <v>37</v>
      </c>
      <c r="F883" s="9">
        <v>0.85</v>
      </c>
      <c r="G883" s="5" t="s">
        <v>21</v>
      </c>
      <c r="H883" s="9">
        <v>500</v>
      </c>
      <c r="I883" s="11">
        <v>13828718</v>
      </c>
      <c r="J883" s="11">
        <v>250</v>
      </c>
      <c r="K883" s="11">
        <v>49.390999999999998</v>
      </c>
      <c r="L883" s="11">
        <v>3317621000</v>
      </c>
      <c r="M883" s="11">
        <f>VLOOKUP(A883,'[1]2023년만'!$A$2:$Q$1181,12,0)</f>
        <v>2176209200</v>
      </c>
      <c r="N883" s="11"/>
      <c r="O883" s="11">
        <v>5.03</v>
      </c>
      <c r="P883" s="6">
        <v>45357832590</v>
      </c>
      <c r="Q883" s="7">
        <v>8.6300000000000008</v>
      </c>
      <c r="R883" s="7">
        <v>0.82</v>
      </c>
      <c r="S883" s="7">
        <v>377</v>
      </c>
    </row>
    <row r="884" spans="1:19" hidden="1" x14ac:dyDescent="0.4">
      <c r="A884" s="4" t="s">
        <v>776</v>
      </c>
      <c r="B884" s="5" t="s">
        <v>777</v>
      </c>
      <c r="C884" s="5" t="s">
        <v>24</v>
      </c>
      <c r="D884" s="5" t="s">
        <v>19</v>
      </c>
      <c r="E884" s="9" t="s">
        <v>37</v>
      </c>
      <c r="F884" s="9">
        <v>0.89</v>
      </c>
      <c r="G884" s="5" t="s">
        <v>21</v>
      </c>
      <c r="H884" s="9">
        <v>500</v>
      </c>
      <c r="I884" s="11">
        <v>13934818</v>
      </c>
      <c r="J884" s="11">
        <v>200</v>
      </c>
      <c r="K884" s="11">
        <v>-65.766000000000005</v>
      </c>
      <c r="L884" s="11">
        <v>2176209200</v>
      </c>
      <c r="M884" s="11">
        <f>VLOOKUP(A884,'[1]2023년만'!$A$2:$Q$1181,12,0)</f>
        <v>2176209200</v>
      </c>
      <c r="N884" s="11"/>
      <c r="O884" s="11">
        <v>5.54</v>
      </c>
      <c r="P884" s="6">
        <v>45357832590</v>
      </c>
      <c r="Q884" s="7">
        <v>8.6300000000000008</v>
      </c>
      <c r="R884" s="7">
        <v>0.82</v>
      </c>
      <c r="S884" s="7">
        <v>377</v>
      </c>
    </row>
    <row r="885" spans="1:19" hidden="1" x14ac:dyDescent="0.4">
      <c r="A885" s="7" t="s">
        <v>776</v>
      </c>
      <c r="B885" s="12" t="s">
        <v>777</v>
      </c>
      <c r="C885" s="12" t="s">
        <v>2933</v>
      </c>
      <c r="D885" s="12" t="s">
        <v>19</v>
      </c>
      <c r="E885" s="12" t="s">
        <v>37</v>
      </c>
      <c r="F885" s="12">
        <v>0.36</v>
      </c>
      <c r="G885" s="12" t="s">
        <v>21</v>
      </c>
      <c r="H885" s="12">
        <v>500</v>
      </c>
      <c r="I885" s="6">
        <v>13730519</v>
      </c>
      <c r="J885" s="6">
        <v>250</v>
      </c>
      <c r="K885" s="6">
        <v>42.654000000000003</v>
      </c>
      <c r="L885" s="6">
        <v>3292463750</v>
      </c>
      <c r="M885" s="11">
        <f>VLOOKUP(A885,'[1]2023년만'!$A$2:$Q$1181,12,0)</f>
        <v>2176209200</v>
      </c>
      <c r="N885" s="11"/>
      <c r="O885" s="6">
        <v>4.79</v>
      </c>
      <c r="P885" s="6">
        <v>45357832590</v>
      </c>
      <c r="Q885" s="7">
        <v>8.6300000000000008</v>
      </c>
      <c r="R885" s="7">
        <v>0.82</v>
      </c>
      <c r="S885" s="7">
        <v>377</v>
      </c>
    </row>
    <row r="886" spans="1:19" x14ac:dyDescent="0.4">
      <c r="A886" s="4" t="s">
        <v>617</v>
      </c>
      <c r="B886" s="5" t="s">
        <v>618</v>
      </c>
      <c r="C886" s="5" t="s">
        <v>30</v>
      </c>
      <c r="D886" s="5" t="s">
        <v>19</v>
      </c>
      <c r="E886" s="9" t="s">
        <v>37</v>
      </c>
      <c r="F886" s="9">
        <v>2.7</v>
      </c>
      <c r="G886" s="5" t="s">
        <v>21</v>
      </c>
      <c r="H886" s="9">
        <v>500</v>
      </c>
      <c r="I886" s="11">
        <v>56849456</v>
      </c>
      <c r="J886" s="11">
        <v>200</v>
      </c>
      <c r="K886" s="11">
        <v>51.631999999999998</v>
      </c>
      <c r="L886" s="11">
        <v>11369891200</v>
      </c>
      <c r="M886" s="11">
        <f>VLOOKUP(A886,'[1]2023년만'!$A$2:$Q$1181,12,0)</f>
        <v>10979554800</v>
      </c>
      <c r="N886" s="11" t="b">
        <f>L886&gt;=M886</f>
        <v>1</v>
      </c>
      <c r="O886" s="11">
        <v>2.4</v>
      </c>
      <c r="P886" s="6">
        <v>761214215840</v>
      </c>
      <c r="Q886" s="7">
        <v>66.95</v>
      </c>
      <c r="R886" s="7">
        <v>4.05</v>
      </c>
      <c r="S886" s="7">
        <v>200</v>
      </c>
    </row>
    <row r="887" spans="1:19" hidden="1" x14ac:dyDescent="0.4">
      <c r="A887" s="4" t="s">
        <v>949</v>
      </c>
      <c r="B887" s="5" t="s">
        <v>950</v>
      </c>
      <c r="C887" s="5" t="s">
        <v>18</v>
      </c>
      <c r="D887" s="5" t="s">
        <v>19</v>
      </c>
      <c r="E887" s="9" t="s">
        <v>49</v>
      </c>
      <c r="F887" s="9">
        <v>0.56000000000000005</v>
      </c>
      <c r="G887" s="5" t="s">
        <v>21</v>
      </c>
      <c r="H887" s="9">
        <v>500</v>
      </c>
      <c r="I887" s="11">
        <v>8207361</v>
      </c>
      <c r="J887" s="11">
        <v>700</v>
      </c>
      <c r="K887" s="11">
        <v>32.152000000000001</v>
      </c>
      <c r="L887" s="11">
        <v>5474439600</v>
      </c>
      <c r="M887" s="11">
        <f>VLOOKUP(A887,'[1]2023년만'!$A$2:$Q$1181,12,0)</f>
        <v>5865471000</v>
      </c>
      <c r="N887" s="11"/>
      <c r="O887" s="11">
        <v>3.6</v>
      </c>
      <c r="P887" s="6">
        <v>300524793750</v>
      </c>
      <c r="Q887" s="7">
        <v>12.71</v>
      </c>
      <c r="R887" s="7">
        <v>1.66</v>
      </c>
      <c r="S887" s="7">
        <v>1475</v>
      </c>
    </row>
    <row r="888" spans="1:19" hidden="1" x14ac:dyDescent="0.4">
      <c r="A888" s="4" t="s">
        <v>949</v>
      </c>
      <c r="B888" s="5" t="s">
        <v>950</v>
      </c>
      <c r="C888" s="5" t="s">
        <v>24</v>
      </c>
      <c r="D888" s="5" t="s">
        <v>19</v>
      </c>
      <c r="E888" s="9" t="s">
        <v>49</v>
      </c>
      <c r="F888" s="9">
        <v>0.48</v>
      </c>
      <c r="G888" s="5" t="s">
        <v>21</v>
      </c>
      <c r="H888" s="9">
        <v>500</v>
      </c>
      <c r="I888" s="11">
        <v>8207361</v>
      </c>
      <c r="J888" s="11">
        <v>750</v>
      </c>
      <c r="K888" s="11">
        <v>25.268999999999998</v>
      </c>
      <c r="L888" s="11">
        <v>5865471000</v>
      </c>
      <c r="M888" s="11">
        <f>VLOOKUP(A888,'[1]2023년만'!$A$2:$Q$1181,12,0)</f>
        <v>5865471000</v>
      </c>
      <c r="N888" s="11"/>
      <c r="O888" s="11">
        <v>3</v>
      </c>
      <c r="P888" s="6">
        <v>300524793750</v>
      </c>
      <c r="Q888" s="7">
        <v>12.71</v>
      </c>
      <c r="R888" s="7">
        <v>1.66</v>
      </c>
      <c r="S888" s="7">
        <v>1475</v>
      </c>
    </row>
    <row r="889" spans="1:19" hidden="1" x14ac:dyDescent="0.4">
      <c r="A889" s="7" t="s">
        <v>949</v>
      </c>
      <c r="B889" s="12" t="s">
        <v>950</v>
      </c>
      <c r="C889" s="12" t="s">
        <v>2933</v>
      </c>
      <c r="D889" s="12" t="s">
        <v>19</v>
      </c>
      <c r="E889" s="12" t="s">
        <v>49</v>
      </c>
      <c r="F889" s="12">
        <v>0.41</v>
      </c>
      <c r="G889" s="12" t="s">
        <v>21</v>
      </c>
      <c r="H889" s="12">
        <v>500</v>
      </c>
      <c r="I889" s="6">
        <v>8207361</v>
      </c>
      <c r="J889" s="6">
        <v>700</v>
      </c>
      <c r="K889" s="6">
        <v>30.905999999999999</v>
      </c>
      <c r="L889" s="6">
        <v>5474439600</v>
      </c>
      <c r="M889" s="11">
        <f>VLOOKUP(A889,'[1]2023년만'!$A$2:$Q$1181,12,0)</f>
        <v>5865471000</v>
      </c>
      <c r="N889" s="11"/>
      <c r="O889" s="6">
        <v>2.8</v>
      </c>
      <c r="P889" s="6">
        <v>300524793750</v>
      </c>
      <c r="Q889" s="7">
        <v>12.71</v>
      </c>
      <c r="R889" s="7">
        <v>1.66</v>
      </c>
      <c r="S889" s="7">
        <v>1475</v>
      </c>
    </row>
    <row r="890" spans="1:19" x14ac:dyDescent="0.4">
      <c r="A890" s="4" t="s">
        <v>800</v>
      </c>
      <c r="B890" s="5" t="s">
        <v>801</v>
      </c>
      <c r="C890" s="5" t="s">
        <v>30</v>
      </c>
      <c r="D890" s="5" t="s">
        <v>19</v>
      </c>
      <c r="E890" s="9" t="s">
        <v>34</v>
      </c>
      <c r="F890" s="9">
        <v>1.84</v>
      </c>
      <c r="G890" s="5" t="s">
        <v>21</v>
      </c>
      <c r="H890" s="9">
        <v>500</v>
      </c>
      <c r="I890" s="11">
        <v>40000000</v>
      </c>
      <c r="J890" s="11">
        <v>1175</v>
      </c>
      <c r="K890" s="11">
        <v>40.475000000000001</v>
      </c>
      <c r="L890" s="11">
        <v>47000000000</v>
      </c>
      <c r="M890" s="11">
        <f>VLOOKUP(A890,'[1]2023년만'!$A$2:$Q$1181,12,0)</f>
        <v>47000000000</v>
      </c>
      <c r="N890" s="11" t="b">
        <f>L890&gt;=M890</f>
        <v>1</v>
      </c>
      <c r="O890" s="11">
        <v>6.4</v>
      </c>
      <c r="P890" s="6">
        <v>756400000000</v>
      </c>
      <c r="Q890" s="7">
        <v>7.55</v>
      </c>
      <c r="R890" s="7">
        <v>0.75</v>
      </c>
      <c r="S890" s="7">
        <v>2506</v>
      </c>
    </row>
    <row r="891" spans="1:19" hidden="1" x14ac:dyDescent="0.4">
      <c r="A891" s="4" t="s">
        <v>2806</v>
      </c>
      <c r="B891" s="5" t="s">
        <v>2807</v>
      </c>
      <c r="C891" s="5" t="s">
        <v>18</v>
      </c>
      <c r="D891" s="5" t="s">
        <v>19</v>
      </c>
      <c r="E891" s="9" t="s">
        <v>103</v>
      </c>
      <c r="F891" s="9">
        <v>0.57999999999999996</v>
      </c>
      <c r="G891" s="5" t="s">
        <v>21</v>
      </c>
      <c r="H891" s="9">
        <v>100</v>
      </c>
      <c r="I891" s="11">
        <v>22015886</v>
      </c>
      <c r="J891" s="11">
        <v>16</v>
      </c>
      <c r="K891" s="11">
        <v>-193.54400000000001</v>
      </c>
      <c r="L891" s="11">
        <v>352250816</v>
      </c>
      <c r="M891" s="11" t="e">
        <f>VLOOKUP(A891,'[1]2023년만'!$A$2:$Q$1181,12,0)</f>
        <v>#N/A</v>
      </c>
      <c r="N891" s="11"/>
      <c r="O891" s="11">
        <v>0.56000000000000005</v>
      </c>
      <c r="P891" s="6">
        <v>43987740228</v>
      </c>
      <c r="Q891" s="7" t="s">
        <v>21</v>
      </c>
      <c r="R891" s="7">
        <v>2.48</v>
      </c>
      <c r="S891" s="7" t="s">
        <v>21</v>
      </c>
    </row>
    <row r="892" spans="1:19" hidden="1" x14ac:dyDescent="0.4">
      <c r="A892" s="7" t="s">
        <v>2806</v>
      </c>
      <c r="B892" s="12" t="s">
        <v>2807</v>
      </c>
      <c r="C892" s="12" t="s">
        <v>2933</v>
      </c>
      <c r="D892" s="12" t="s">
        <v>19</v>
      </c>
      <c r="E892" s="12" t="s">
        <v>103</v>
      </c>
      <c r="F892" s="12">
        <v>0.36</v>
      </c>
      <c r="G892" s="12" t="s">
        <v>21</v>
      </c>
      <c r="H892" s="12">
        <v>100</v>
      </c>
      <c r="I892" s="6">
        <v>20345886</v>
      </c>
      <c r="J892" s="6">
        <v>59</v>
      </c>
      <c r="K892" s="6">
        <v>-17.146000000000001</v>
      </c>
      <c r="L892" s="6">
        <v>1200394884</v>
      </c>
      <c r="M892" s="11" t="e">
        <f>VLOOKUP(A892,'[1]2023년만'!$A$2:$Q$1181,12,0)</f>
        <v>#N/A</v>
      </c>
      <c r="N892" s="11"/>
      <c r="O892" s="6">
        <v>1.1599999999999999</v>
      </c>
      <c r="P892" s="6">
        <v>43987740228</v>
      </c>
      <c r="Q892" s="7" t="s">
        <v>21</v>
      </c>
      <c r="R892" s="7">
        <v>2.48</v>
      </c>
      <c r="S892" s="7" t="s">
        <v>21</v>
      </c>
    </row>
    <row r="893" spans="1:19" hidden="1" x14ac:dyDescent="0.4">
      <c r="A893" s="4" t="s">
        <v>123</v>
      </c>
      <c r="B893" s="5" t="s">
        <v>124</v>
      </c>
      <c r="C893" s="5" t="s">
        <v>18</v>
      </c>
      <c r="D893" s="5" t="s">
        <v>19</v>
      </c>
      <c r="E893" s="9" t="s">
        <v>49</v>
      </c>
      <c r="F893" s="9">
        <v>2.41</v>
      </c>
      <c r="G893" s="5" t="s">
        <v>21</v>
      </c>
      <c r="H893" s="9">
        <v>500</v>
      </c>
      <c r="I893" s="11">
        <v>53543977</v>
      </c>
      <c r="J893" s="11">
        <v>110</v>
      </c>
      <c r="K893" s="11">
        <v>335.38099999999997</v>
      </c>
      <c r="L893" s="11">
        <v>5959714180</v>
      </c>
      <c r="M893" s="11">
        <f>VLOOKUP(A893,'[1]2023년만'!$A$2:$Q$1181,12,0)</f>
        <v>6630820250</v>
      </c>
      <c r="N893" s="11"/>
      <c r="O893" s="11">
        <v>2.7</v>
      </c>
      <c r="P893" s="6">
        <v>308413307520</v>
      </c>
      <c r="Q893" s="7">
        <v>3.52</v>
      </c>
      <c r="R893" s="7">
        <v>0.24</v>
      </c>
      <c r="S893" s="7">
        <v>1637</v>
      </c>
    </row>
    <row r="894" spans="1:19" hidden="1" x14ac:dyDescent="0.4">
      <c r="A894" s="4" t="s">
        <v>123</v>
      </c>
      <c r="B894" s="5" t="s">
        <v>124</v>
      </c>
      <c r="C894" s="5" t="s">
        <v>24</v>
      </c>
      <c r="D894" s="5" t="s">
        <v>19</v>
      </c>
      <c r="E894" s="9" t="s">
        <v>49</v>
      </c>
      <c r="F894" s="9">
        <v>2.11</v>
      </c>
      <c r="G894" s="5" t="s">
        <v>21</v>
      </c>
      <c r="H894" s="9">
        <v>500</v>
      </c>
      <c r="I894" s="11">
        <v>53543977</v>
      </c>
      <c r="J894" s="11">
        <v>125</v>
      </c>
      <c r="K894" s="11">
        <v>6.601</v>
      </c>
      <c r="L894" s="11">
        <v>6630820250</v>
      </c>
      <c r="M894" s="11">
        <f>VLOOKUP(A894,'[1]2023년만'!$A$2:$Q$1181,12,0)</f>
        <v>6630820250</v>
      </c>
      <c r="N894" s="11"/>
      <c r="O894" s="11">
        <v>3</v>
      </c>
      <c r="P894" s="6">
        <v>308413307520</v>
      </c>
      <c r="Q894" s="7">
        <v>3.52</v>
      </c>
      <c r="R894" s="7">
        <v>0.24</v>
      </c>
      <c r="S894" s="7">
        <v>1637</v>
      </c>
    </row>
    <row r="895" spans="1:19" hidden="1" x14ac:dyDescent="0.4">
      <c r="A895" s="4" t="s">
        <v>123</v>
      </c>
      <c r="B895" s="5" t="s">
        <v>124</v>
      </c>
      <c r="C895" s="5" t="s">
        <v>30</v>
      </c>
      <c r="D895" s="5" t="s">
        <v>19</v>
      </c>
      <c r="E895" s="9" t="s">
        <v>49</v>
      </c>
      <c r="F895" s="9">
        <v>1.64</v>
      </c>
      <c r="G895" s="5" t="s">
        <v>21</v>
      </c>
      <c r="H895" s="9">
        <v>500</v>
      </c>
      <c r="I895" s="11">
        <v>53543977</v>
      </c>
      <c r="J895" s="11">
        <v>135</v>
      </c>
      <c r="K895" s="11">
        <v>4.43</v>
      </c>
      <c r="L895" s="11">
        <v>7019095350</v>
      </c>
      <c r="M895" s="11">
        <f>VLOOKUP(A895,'[1]2023년만'!$A$2:$Q$1181,12,0)</f>
        <v>6630820250</v>
      </c>
      <c r="N895" s="11" t="b">
        <f>L895&gt;=M895</f>
        <v>1</v>
      </c>
      <c r="O895" s="11">
        <v>2.9</v>
      </c>
      <c r="P895" s="6">
        <v>308413307520</v>
      </c>
      <c r="Q895" s="7">
        <v>3.52</v>
      </c>
      <c r="R895" s="7">
        <v>0.24</v>
      </c>
      <c r="S895" s="7">
        <v>1637</v>
      </c>
    </row>
    <row r="896" spans="1:19" hidden="1" x14ac:dyDescent="0.4">
      <c r="A896" s="7" t="s">
        <v>123</v>
      </c>
      <c r="B896" s="12" t="s">
        <v>124</v>
      </c>
      <c r="C896" s="12" t="s">
        <v>2933</v>
      </c>
      <c r="D896" s="12" t="s">
        <v>19</v>
      </c>
      <c r="E896" s="12" t="s">
        <v>49</v>
      </c>
      <c r="F896" s="12">
        <v>1.1000000000000001</v>
      </c>
      <c r="G896" s="12" t="s">
        <v>21</v>
      </c>
      <c r="H896" s="12">
        <v>500</v>
      </c>
      <c r="I896" s="6">
        <v>53543977</v>
      </c>
      <c r="J896" s="6">
        <v>100</v>
      </c>
      <c r="K896" s="6">
        <v>18.841000000000001</v>
      </c>
      <c r="L896" s="6">
        <v>5543276800</v>
      </c>
      <c r="M896" s="11">
        <f>VLOOKUP(A896,'[1]2023년만'!$A$2:$Q$1181,12,0)</f>
        <v>6630820250</v>
      </c>
      <c r="N896" s="11"/>
      <c r="O896" s="6">
        <v>2.1800000000000002</v>
      </c>
      <c r="P896" s="6">
        <v>308413307520</v>
      </c>
      <c r="Q896" s="7">
        <v>3.52</v>
      </c>
      <c r="R896" s="7">
        <v>0.24</v>
      </c>
      <c r="S896" s="7">
        <v>1637</v>
      </c>
    </row>
    <row r="897" spans="1:19" hidden="1" x14ac:dyDescent="0.4">
      <c r="A897" s="4" t="s">
        <v>2297</v>
      </c>
      <c r="B897" s="5" t="s">
        <v>2298</v>
      </c>
      <c r="C897" s="5" t="s">
        <v>24</v>
      </c>
      <c r="D897" s="5" t="s">
        <v>19</v>
      </c>
      <c r="E897" s="9" t="s">
        <v>49</v>
      </c>
      <c r="F897" s="9">
        <v>2.11</v>
      </c>
      <c r="G897" s="5" t="s">
        <v>21</v>
      </c>
      <c r="H897" s="9">
        <v>500</v>
      </c>
      <c r="I897" s="11">
        <v>97667877</v>
      </c>
      <c r="J897" s="11">
        <v>115</v>
      </c>
      <c r="K897" s="11">
        <v>11.481</v>
      </c>
      <c r="L897" s="11">
        <v>11838793990</v>
      </c>
      <c r="M897" s="11">
        <f>VLOOKUP(A897,'[1]2023년만'!$A$2:$Q$1181,12,0)</f>
        <v>11838793990</v>
      </c>
      <c r="N897" s="11"/>
      <c r="O897" s="11">
        <v>1.4</v>
      </c>
      <c r="P897" s="6">
        <v>561590292750</v>
      </c>
      <c r="Q897" s="7">
        <v>4.67</v>
      </c>
      <c r="R897" s="7">
        <v>0.32</v>
      </c>
      <c r="S897" s="7">
        <v>1231</v>
      </c>
    </row>
    <row r="898" spans="1:19" hidden="1" x14ac:dyDescent="0.4">
      <c r="A898" s="4" t="s">
        <v>2297</v>
      </c>
      <c r="B898" s="5" t="s">
        <v>2298</v>
      </c>
      <c r="C898" s="5" t="s">
        <v>30</v>
      </c>
      <c r="D898" s="5" t="s">
        <v>19</v>
      </c>
      <c r="E898" s="9" t="s">
        <v>49</v>
      </c>
      <c r="F898" s="9">
        <v>1.64</v>
      </c>
      <c r="G898" s="5" t="s">
        <v>21</v>
      </c>
      <c r="H898" s="9">
        <v>500</v>
      </c>
      <c r="I898" s="11">
        <v>97667877</v>
      </c>
      <c r="J898" s="11">
        <v>130</v>
      </c>
      <c r="K898" s="11">
        <v>10.558</v>
      </c>
      <c r="L898" s="11">
        <v>13378745380</v>
      </c>
      <c r="M898" s="11">
        <f>VLOOKUP(A898,'[1]2023년만'!$A$2:$Q$1181,12,0)</f>
        <v>11838793990</v>
      </c>
      <c r="N898" s="11" t="b">
        <f>L898&gt;=M898</f>
        <v>1</v>
      </c>
      <c r="O898" s="11">
        <v>2.5</v>
      </c>
      <c r="P898" s="6">
        <v>561590292750</v>
      </c>
      <c r="Q898" s="7">
        <v>4.67</v>
      </c>
      <c r="R898" s="7">
        <v>0.32</v>
      </c>
      <c r="S898" s="7">
        <v>1231</v>
      </c>
    </row>
    <row r="899" spans="1:19" hidden="1" x14ac:dyDescent="0.4">
      <c r="A899" s="4" t="s">
        <v>2297</v>
      </c>
      <c r="B899" s="5" t="s">
        <v>2298</v>
      </c>
      <c r="C899" s="5" t="s">
        <v>18</v>
      </c>
      <c r="D899" s="5" t="s">
        <v>19</v>
      </c>
      <c r="E899" s="9" t="s">
        <v>49</v>
      </c>
      <c r="F899" s="9">
        <v>2.41</v>
      </c>
      <c r="G899" s="5" t="s">
        <v>21</v>
      </c>
      <c r="H899" s="9">
        <v>500</v>
      </c>
      <c r="I899" s="11">
        <v>97667877</v>
      </c>
      <c r="J899" s="11">
        <v>100</v>
      </c>
      <c r="K899" s="11">
        <v>-37.442</v>
      </c>
      <c r="L899" s="11">
        <v>10298842600</v>
      </c>
      <c r="M899" s="11">
        <f>VLOOKUP(A899,'[1]2023년만'!$A$2:$Q$1181,12,0)</f>
        <v>11838793990</v>
      </c>
      <c r="N899" s="11"/>
      <c r="O899" s="11">
        <v>1.5</v>
      </c>
      <c r="P899" s="6">
        <v>561590292750</v>
      </c>
      <c r="Q899" s="7">
        <v>4.67</v>
      </c>
      <c r="R899" s="7">
        <v>0.32</v>
      </c>
      <c r="S899" s="7">
        <v>1231</v>
      </c>
    </row>
    <row r="900" spans="1:19" hidden="1" x14ac:dyDescent="0.4">
      <c r="A900" s="7" t="s">
        <v>2297</v>
      </c>
      <c r="B900" s="12" t="s">
        <v>2298</v>
      </c>
      <c r="C900" s="12" t="s">
        <v>2933</v>
      </c>
      <c r="D900" s="12" t="s">
        <v>19</v>
      </c>
      <c r="E900" s="12" t="s">
        <v>49</v>
      </c>
      <c r="F900" s="12">
        <v>1.1000000000000001</v>
      </c>
      <c r="G900" s="12" t="s">
        <v>21</v>
      </c>
      <c r="H900" s="12">
        <v>500</v>
      </c>
      <c r="I900" s="6">
        <v>97667877</v>
      </c>
      <c r="J900" s="6">
        <v>105</v>
      </c>
      <c r="K900" s="6">
        <v>233.322</v>
      </c>
      <c r="L900" s="6">
        <v>10812159730</v>
      </c>
      <c r="M900" s="11">
        <f>VLOOKUP(A900,'[1]2023년만'!$A$2:$Q$1181,12,0)</f>
        <v>11838793990</v>
      </c>
      <c r="N900" s="11"/>
      <c r="O900" s="6">
        <v>1.54</v>
      </c>
      <c r="P900" s="6">
        <v>561590292750</v>
      </c>
      <c r="Q900" s="7">
        <v>4.67</v>
      </c>
      <c r="R900" s="7">
        <v>0.32</v>
      </c>
      <c r="S900" s="7">
        <v>1231</v>
      </c>
    </row>
    <row r="901" spans="1:19" hidden="1" x14ac:dyDescent="0.4">
      <c r="A901" s="4" t="s">
        <v>2001</v>
      </c>
      <c r="B901" s="5" t="s">
        <v>2002</v>
      </c>
      <c r="C901" s="5" t="s">
        <v>24</v>
      </c>
      <c r="D901" s="5" t="s">
        <v>19</v>
      </c>
      <c r="E901" s="9" t="s">
        <v>95</v>
      </c>
      <c r="F901" s="9">
        <v>0.59</v>
      </c>
      <c r="G901" s="5" t="s">
        <v>21</v>
      </c>
      <c r="H901" s="9">
        <v>500</v>
      </c>
      <c r="I901" s="11">
        <v>10278332</v>
      </c>
      <c r="J901" s="11">
        <v>500</v>
      </c>
      <c r="K901" s="11">
        <v>16.463999999999999</v>
      </c>
      <c r="L901" s="11">
        <v>5093125500</v>
      </c>
      <c r="M901" s="11">
        <f>VLOOKUP(A901,'[1]2023년만'!$A$2:$Q$1181,12,0)</f>
        <v>5093125500</v>
      </c>
      <c r="N901" s="11"/>
      <c r="O901" s="11">
        <v>0.72</v>
      </c>
      <c r="P901" s="6">
        <v>496610037000</v>
      </c>
      <c r="Q901" s="7">
        <v>12.65</v>
      </c>
      <c r="R901" s="7">
        <v>3.09</v>
      </c>
      <c r="S901" s="7">
        <v>3748</v>
      </c>
    </row>
    <row r="902" spans="1:19" hidden="1" x14ac:dyDescent="0.4">
      <c r="A902" s="4" t="s">
        <v>2001</v>
      </c>
      <c r="B902" s="5" t="s">
        <v>2002</v>
      </c>
      <c r="C902" s="5" t="s">
        <v>30</v>
      </c>
      <c r="D902" s="5" t="s">
        <v>19</v>
      </c>
      <c r="E902" s="9" t="s">
        <v>20</v>
      </c>
      <c r="F902" s="9">
        <v>0.68</v>
      </c>
      <c r="G902" s="5" t="s">
        <v>21</v>
      </c>
      <c r="H902" s="9">
        <v>500</v>
      </c>
      <c r="I902" s="11">
        <v>10437250</v>
      </c>
      <c r="J902" s="11">
        <v>500</v>
      </c>
      <c r="K902" s="11">
        <v>13.372999999999999</v>
      </c>
      <c r="L902" s="11">
        <v>5138818500</v>
      </c>
      <c r="M902" s="11">
        <f>VLOOKUP(A902,'[1]2023년만'!$A$2:$Q$1181,12,0)</f>
        <v>5093125500</v>
      </c>
      <c r="N902" s="11" t="b">
        <f>L902&gt;=M902</f>
        <v>1</v>
      </c>
      <c r="O902" s="11">
        <v>0.98</v>
      </c>
      <c r="P902" s="6">
        <v>496610037000</v>
      </c>
      <c r="Q902" s="7">
        <v>12.65</v>
      </c>
      <c r="R902" s="7">
        <v>3.09</v>
      </c>
      <c r="S902" s="7">
        <v>3748</v>
      </c>
    </row>
    <row r="903" spans="1:19" hidden="1" x14ac:dyDescent="0.4">
      <c r="A903" s="4" t="s">
        <v>2001</v>
      </c>
      <c r="B903" s="5" t="s">
        <v>2002</v>
      </c>
      <c r="C903" s="5" t="s">
        <v>18</v>
      </c>
      <c r="D903" s="5" t="s">
        <v>19</v>
      </c>
      <c r="E903" s="9" t="s">
        <v>95</v>
      </c>
      <c r="F903" s="9">
        <v>0.96</v>
      </c>
      <c r="G903" s="5" t="s">
        <v>21</v>
      </c>
      <c r="H903" s="9">
        <v>500</v>
      </c>
      <c r="I903" s="11">
        <v>9956674</v>
      </c>
      <c r="J903" s="11">
        <v>500</v>
      </c>
      <c r="K903" s="11">
        <v>11.362</v>
      </c>
      <c r="L903" s="11">
        <v>4932296500</v>
      </c>
      <c r="M903" s="11">
        <f>VLOOKUP(A903,'[1]2023년만'!$A$2:$Q$1181,12,0)</f>
        <v>5093125500</v>
      </c>
      <c r="N903" s="11"/>
      <c r="O903" s="11">
        <v>0.97</v>
      </c>
      <c r="P903" s="6">
        <v>496610037000</v>
      </c>
      <c r="Q903" s="7">
        <v>12.65</v>
      </c>
      <c r="R903" s="7">
        <v>3.09</v>
      </c>
      <c r="S903" s="7">
        <v>3748</v>
      </c>
    </row>
    <row r="904" spans="1:19" hidden="1" x14ac:dyDescent="0.4">
      <c r="A904" s="7" t="s">
        <v>2001</v>
      </c>
      <c r="B904" s="12" t="s">
        <v>2002</v>
      </c>
      <c r="C904" s="12" t="s">
        <v>2933</v>
      </c>
      <c r="D904" s="12" t="s">
        <v>19</v>
      </c>
      <c r="E904" s="12" t="s">
        <v>95</v>
      </c>
      <c r="F904" s="12">
        <v>0.42</v>
      </c>
      <c r="G904" s="12" t="s">
        <v>21</v>
      </c>
      <c r="H904" s="12">
        <v>500</v>
      </c>
      <c r="I904" s="6">
        <v>9682380</v>
      </c>
      <c r="J904" s="6">
        <v>500</v>
      </c>
      <c r="K904" s="6">
        <v>26.783999999999999</v>
      </c>
      <c r="L904" s="6">
        <v>4841190000</v>
      </c>
      <c r="M904" s="11">
        <f>VLOOKUP(A904,'[1]2023년만'!$A$2:$Q$1181,12,0)</f>
        <v>5093125500</v>
      </c>
      <c r="N904" s="11"/>
      <c r="O904" s="6">
        <v>0.88</v>
      </c>
      <c r="P904" s="6">
        <v>496610037000</v>
      </c>
      <c r="Q904" s="7">
        <v>12.65</v>
      </c>
      <c r="R904" s="7">
        <v>3.09</v>
      </c>
      <c r="S904" s="7">
        <v>3748</v>
      </c>
    </row>
    <row r="905" spans="1:19" hidden="1" x14ac:dyDescent="0.4">
      <c r="A905" s="4" t="s">
        <v>1879</v>
      </c>
      <c r="B905" s="5" t="s">
        <v>1880</v>
      </c>
      <c r="C905" s="5" t="s">
        <v>30</v>
      </c>
      <c r="D905" s="5" t="s">
        <v>19</v>
      </c>
      <c r="E905" s="9" t="s">
        <v>43</v>
      </c>
      <c r="F905" s="9">
        <v>2.46</v>
      </c>
      <c r="G905" s="5" t="s">
        <v>21</v>
      </c>
      <c r="H905" s="9">
        <v>500</v>
      </c>
      <c r="I905" s="11">
        <v>26002000</v>
      </c>
      <c r="J905" s="11">
        <v>250</v>
      </c>
      <c r="K905" s="11">
        <v>18.742000000000001</v>
      </c>
      <c r="L905" s="11">
        <v>6500500000</v>
      </c>
      <c r="M905" s="11">
        <f>VLOOKUP(A905,'[1]2023년만'!$A$2:$Q$1181,12,0)</f>
        <v>18201400000</v>
      </c>
      <c r="N905" s="11" t="b">
        <f>L905&gt;=M905</f>
        <v>0</v>
      </c>
      <c r="O905" s="11">
        <v>3.01</v>
      </c>
      <c r="P905" s="6">
        <v>395230400000</v>
      </c>
      <c r="Q905" s="7">
        <v>11.39</v>
      </c>
      <c r="R905" s="7">
        <v>0.85</v>
      </c>
      <c r="S905" s="7">
        <v>1334</v>
      </c>
    </row>
    <row r="906" spans="1:19" hidden="1" x14ac:dyDescent="0.4">
      <c r="A906" s="4" t="s">
        <v>1879</v>
      </c>
      <c r="B906" s="5" t="s">
        <v>1880</v>
      </c>
      <c r="C906" s="5" t="s">
        <v>24</v>
      </c>
      <c r="D906" s="5" t="s">
        <v>19</v>
      </c>
      <c r="E906" s="9" t="s">
        <v>43</v>
      </c>
      <c r="F906" s="9">
        <v>2.37</v>
      </c>
      <c r="G906" s="5" t="s">
        <v>21</v>
      </c>
      <c r="H906" s="9">
        <v>500</v>
      </c>
      <c r="I906" s="11">
        <v>26002000</v>
      </c>
      <c r="J906" s="11">
        <v>700</v>
      </c>
      <c r="K906" s="11">
        <v>14.045999999999999</v>
      </c>
      <c r="L906" s="11">
        <v>18201400000</v>
      </c>
      <c r="M906" s="11">
        <f>VLOOKUP(A906,'[1]2023년만'!$A$2:$Q$1181,12,0)</f>
        <v>18201400000</v>
      </c>
      <c r="N906" s="11"/>
      <c r="O906" s="11">
        <v>8.9600000000000009</v>
      </c>
      <c r="P906" s="6">
        <v>395230400000</v>
      </c>
      <c r="Q906" s="7">
        <v>11.39</v>
      </c>
      <c r="R906" s="7">
        <v>0.85</v>
      </c>
      <c r="S906" s="7">
        <v>1334</v>
      </c>
    </row>
    <row r="907" spans="1:19" hidden="1" x14ac:dyDescent="0.4">
      <c r="A907" s="4" t="s">
        <v>50</v>
      </c>
      <c r="B907" s="5" t="s">
        <v>51</v>
      </c>
      <c r="C907" s="5" t="s">
        <v>30</v>
      </c>
      <c r="D907" s="5" t="s">
        <v>19</v>
      </c>
      <c r="E907" s="9" t="s">
        <v>52</v>
      </c>
      <c r="F907" s="9">
        <v>0.68</v>
      </c>
      <c r="G907" s="5" t="s">
        <v>21</v>
      </c>
      <c r="H907" s="9">
        <v>100</v>
      </c>
      <c r="I907" s="11">
        <v>85953502</v>
      </c>
      <c r="J907" s="11">
        <v>417</v>
      </c>
      <c r="K907" s="11">
        <v>1062.3979999999999</v>
      </c>
      <c r="L907" s="11">
        <v>34166716107</v>
      </c>
      <c r="M907" s="11" t="e">
        <f>VLOOKUP(A907,'[1]2023년만'!$A$2:$Q$1181,12,0)</f>
        <v>#N/A</v>
      </c>
      <c r="N907" s="11" t="e">
        <f>L907&gt;=M907</f>
        <v>#N/A</v>
      </c>
      <c r="O907" s="11">
        <v>0.8</v>
      </c>
      <c r="P907" s="6">
        <v>5062661267800</v>
      </c>
      <c r="Q907" s="7">
        <v>188.18</v>
      </c>
      <c r="R907" s="7">
        <v>0.89</v>
      </c>
      <c r="S907" s="7">
        <v>313</v>
      </c>
    </row>
    <row r="908" spans="1:19" hidden="1" x14ac:dyDescent="0.4">
      <c r="A908" s="7" t="s">
        <v>50</v>
      </c>
      <c r="B908" s="12" t="s">
        <v>51</v>
      </c>
      <c r="C908" s="12" t="s">
        <v>2933</v>
      </c>
      <c r="D908" s="12" t="s">
        <v>19</v>
      </c>
      <c r="E908" s="12" t="s">
        <v>34</v>
      </c>
      <c r="F908" s="12">
        <v>0.43</v>
      </c>
      <c r="G908" s="12" t="s">
        <v>21</v>
      </c>
      <c r="H908" s="12">
        <v>100</v>
      </c>
      <c r="I908" s="6">
        <v>85953502</v>
      </c>
      <c r="J908" s="6">
        <v>528</v>
      </c>
      <c r="K908" s="6">
        <v>17.361999999999998</v>
      </c>
      <c r="L908" s="6">
        <v>43261453488</v>
      </c>
      <c r="M908" s="11" t="e">
        <f>VLOOKUP(A908,'[1]2023년만'!$A$2:$Q$1181,12,0)</f>
        <v>#N/A</v>
      </c>
      <c r="N908" s="11"/>
      <c r="O908" s="6">
        <v>0.4</v>
      </c>
      <c r="P908" s="6">
        <v>5062661267800</v>
      </c>
      <c r="Q908" s="7">
        <v>188.18</v>
      </c>
      <c r="R908" s="7">
        <v>0.89</v>
      </c>
      <c r="S908" s="7">
        <v>313</v>
      </c>
    </row>
    <row r="909" spans="1:19" hidden="1" x14ac:dyDescent="0.4">
      <c r="A909" s="4" t="s">
        <v>786</v>
      </c>
      <c r="B909" s="5" t="s">
        <v>787</v>
      </c>
      <c r="C909" s="5" t="s">
        <v>18</v>
      </c>
      <c r="D909" s="5" t="s">
        <v>19</v>
      </c>
      <c r="E909" s="9" t="s">
        <v>49</v>
      </c>
      <c r="F909" s="9">
        <v>2.41</v>
      </c>
      <c r="G909" s="5" t="s">
        <v>21</v>
      </c>
      <c r="H909" s="9">
        <v>500</v>
      </c>
      <c r="I909" s="11">
        <v>20000000</v>
      </c>
      <c r="J909" s="11">
        <v>275</v>
      </c>
      <c r="K909" s="11">
        <v>48.75</v>
      </c>
      <c r="L909" s="11">
        <v>5629675280</v>
      </c>
      <c r="M909" s="11">
        <f>VLOOKUP(A909,'[1]2023년만'!$A$2:$Q$1181,12,0)</f>
        <v>6652831580</v>
      </c>
      <c r="N909" s="11"/>
      <c r="O909" s="11">
        <v>3.4</v>
      </c>
      <c r="P909" s="6">
        <v>176000000000</v>
      </c>
      <c r="Q909" s="7">
        <v>5.12</v>
      </c>
      <c r="R909" s="7">
        <v>0.44</v>
      </c>
      <c r="S909" s="7">
        <v>1718</v>
      </c>
    </row>
    <row r="910" spans="1:19" hidden="1" x14ac:dyDescent="0.4">
      <c r="A910" s="4" t="s">
        <v>786</v>
      </c>
      <c r="B910" s="5" t="s">
        <v>787</v>
      </c>
      <c r="C910" s="5" t="s">
        <v>24</v>
      </c>
      <c r="D910" s="5" t="s">
        <v>19</v>
      </c>
      <c r="E910" s="9" t="s">
        <v>49</v>
      </c>
      <c r="F910" s="9">
        <v>2.11</v>
      </c>
      <c r="G910" s="5" t="s">
        <v>21</v>
      </c>
      <c r="H910" s="9">
        <v>500</v>
      </c>
      <c r="I910" s="11">
        <v>20000000</v>
      </c>
      <c r="J910" s="11">
        <v>325</v>
      </c>
      <c r="K910" s="11">
        <v>23.873999999999999</v>
      </c>
      <c r="L910" s="11">
        <v>6652831580</v>
      </c>
      <c r="M910" s="11">
        <f>VLOOKUP(A910,'[1]2023년만'!$A$2:$Q$1181,12,0)</f>
        <v>6652831580</v>
      </c>
      <c r="N910" s="11"/>
      <c r="O910" s="11">
        <v>3.5</v>
      </c>
      <c r="P910" s="6">
        <v>176000000000</v>
      </c>
      <c r="Q910" s="7">
        <v>5.12</v>
      </c>
      <c r="R910" s="7">
        <v>0.44</v>
      </c>
      <c r="S910" s="7">
        <v>1718</v>
      </c>
    </row>
    <row r="911" spans="1:19" hidden="1" x14ac:dyDescent="0.4">
      <c r="A911" s="4" t="s">
        <v>786</v>
      </c>
      <c r="B911" s="5" t="s">
        <v>787</v>
      </c>
      <c r="C911" s="5" t="s">
        <v>30</v>
      </c>
      <c r="D911" s="5" t="s">
        <v>19</v>
      </c>
      <c r="E911" s="9" t="s">
        <v>49</v>
      </c>
      <c r="F911" s="9">
        <v>1.64</v>
      </c>
      <c r="G911" s="5" t="s">
        <v>21</v>
      </c>
      <c r="H911" s="9">
        <v>500</v>
      </c>
      <c r="I911" s="11">
        <v>20000000</v>
      </c>
      <c r="J911" s="11">
        <v>350</v>
      </c>
      <c r="K911" s="11">
        <v>20.373000000000001</v>
      </c>
      <c r="L911" s="11">
        <v>7164409730</v>
      </c>
      <c r="M911" s="11">
        <f>VLOOKUP(A911,'[1]2023년만'!$A$2:$Q$1181,12,0)</f>
        <v>6652831580</v>
      </c>
      <c r="N911" s="11" t="b">
        <f>L911&gt;=M911</f>
        <v>1</v>
      </c>
      <c r="O911" s="11">
        <v>4.3</v>
      </c>
      <c r="P911" s="6">
        <v>176000000000</v>
      </c>
      <c r="Q911" s="7">
        <v>5.12</v>
      </c>
      <c r="R911" s="7">
        <v>0.44</v>
      </c>
      <c r="S911" s="7">
        <v>1718</v>
      </c>
    </row>
    <row r="912" spans="1:19" hidden="1" x14ac:dyDescent="0.4">
      <c r="A912" s="7" t="s">
        <v>786</v>
      </c>
      <c r="B912" s="12" t="s">
        <v>787</v>
      </c>
      <c r="C912" s="12" t="s">
        <v>2933</v>
      </c>
      <c r="D912" s="12" t="s">
        <v>19</v>
      </c>
      <c r="E912" s="12" t="s">
        <v>49</v>
      </c>
      <c r="F912" s="12">
        <v>1.1000000000000001</v>
      </c>
      <c r="G912" s="12" t="s">
        <v>21</v>
      </c>
      <c r="H912" s="12">
        <v>500</v>
      </c>
      <c r="I912" s="6">
        <v>20000000</v>
      </c>
      <c r="J912" s="6">
        <v>275</v>
      </c>
      <c r="K912" s="6">
        <v>38.97</v>
      </c>
      <c r="L912" s="6">
        <v>5629675280</v>
      </c>
      <c r="M912" s="11">
        <f>VLOOKUP(A912,'[1]2023년만'!$A$2:$Q$1181,12,0)</f>
        <v>6652831580</v>
      </c>
      <c r="N912" s="11"/>
      <c r="O912" s="6">
        <v>2.2000000000000002</v>
      </c>
      <c r="P912" s="6">
        <v>176000000000</v>
      </c>
      <c r="Q912" s="7">
        <v>5.12</v>
      </c>
      <c r="R912" s="7">
        <v>0.44</v>
      </c>
      <c r="S912" s="7">
        <v>1718</v>
      </c>
    </row>
    <row r="913" spans="1:19" hidden="1" x14ac:dyDescent="0.4">
      <c r="A913" s="4" t="s">
        <v>2027</v>
      </c>
      <c r="B913" s="5" t="s">
        <v>2028</v>
      </c>
      <c r="C913" s="5" t="s">
        <v>18</v>
      </c>
      <c r="D913" s="5" t="s">
        <v>19</v>
      </c>
      <c r="E913" s="9" t="s">
        <v>66</v>
      </c>
      <c r="F913" s="9">
        <v>4.37</v>
      </c>
      <c r="G913" s="5" t="s">
        <v>21</v>
      </c>
      <c r="H913" s="9">
        <v>500</v>
      </c>
      <c r="I913" s="11">
        <v>13291151</v>
      </c>
      <c r="J913" s="11">
        <v>500</v>
      </c>
      <c r="K913" s="11">
        <v>15.692</v>
      </c>
      <c r="L913" s="11">
        <v>5239600440</v>
      </c>
      <c r="M913" s="11">
        <f>VLOOKUP(A913,'[1]2023년만'!$A$2:$Q$1181,12,0)</f>
        <v>5247257440</v>
      </c>
      <c r="N913" s="11"/>
      <c r="O913" s="11">
        <v>4.72</v>
      </c>
      <c r="P913" s="6">
        <v>350221828850</v>
      </c>
      <c r="Q913" s="7">
        <v>5.45</v>
      </c>
      <c r="R913" s="7">
        <v>0.59</v>
      </c>
      <c r="S913" s="7">
        <v>4836</v>
      </c>
    </row>
    <row r="914" spans="1:19" hidden="1" x14ac:dyDescent="0.4">
      <c r="A914" s="4" t="s">
        <v>2027</v>
      </c>
      <c r="B914" s="5" t="s">
        <v>2028</v>
      </c>
      <c r="C914" s="5" t="s">
        <v>24</v>
      </c>
      <c r="D914" s="5" t="s">
        <v>19</v>
      </c>
      <c r="E914" s="9" t="s">
        <v>66</v>
      </c>
      <c r="F914" s="9">
        <v>3.86</v>
      </c>
      <c r="G914" s="5" t="s">
        <v>21</v>
      </c>
      <c r="H914" s="9">
        <v>500</v>
      </c>
      <c r="I914" s="11">
        <v>13291151</v>
      </c>
      <c r="J914" s="11">
        <v>500</v>
      </c>
      <c r="K914" s="11">
        <v>10.154</v>
      </c>
      <c r="L914" s="11">
        <v>5247257440</v>
      </c>
      <c r="M914" s="11">
        <f>VLOOKUP(A914,'[1]2023년만'!$A$2:$Q$1181,12,0)</f>
        <v>5247257440</v>
      </c>
      <c r="N914" s="11"/>
      <c r="O914" s="11">
        <v>4.29</v>
      </c>
      <c r="P914" s="6">
        <v>350221828850</v>
      </c>
      <c r="Q914" s="7">
        <v>5.45</v>
      </c>
      <c r="R914" s="7">
        <v>0.59</v>
      </c>
      <c r="S914" s="7">
        <v>4836</v>
      </c>
    </row>
    <row r="915" spans="1:19" hidden="1" x14ac:dyDescent="0.4">
      <c r="A915" s="4" t="s">
        <v>2027</v>
      </c>
      <c r="B915" s="5" t="s">
        <v>2028</v>
      </c>
      <c r="C915" s="5" t="s">
        <v>30</v>
      </c>
      <c r="D915" s="5" t="s">
        <v>19</v>
      </c>
      <c r="E915" s="9" t="s">
        <v>66</v>
      </c>
      <c r="F915" s="9">
        <v>3.55</v>
      </c>
      <c r="G915" s="5" t="s">
        <v>21</v>
      </c>
      <c r="H915" s="9">
        <v>500</v>
      </c>
      <c r="I915" s="11">
        <v>13291151</v>
      </c>
      <c r="J915" s="11">
        <v>550</v>
      </c>
      <c r="K915" s="11">
        <v>7.0330000000000004</v>
      </c>
      <c r="L915" s="11">
        <v>5771861490</v>
      </c>
      <c r="M915" s="11">
        <f>VLOOKUP(A915,'[1]2023년만'!$A$2:$Q$1181,12,0)</f>
        <v>5247257440</v>
      </c>
      <c r="N915" s="11" t="b">
        <f>L915&gt;=M915</f>
        <v>1</v>
      </c>
      <c r="O915" s="11">
        <v>4.2</v>
      </c>
      <c r="P915" s="6">
        <v>350221828850</v>
      </c>
      <c r="Q915" s="7">
        <v>5.45</v>
      </c>
      <c r="R915" s="7">
        <v>0.59</v>
      </c>
      <c r="S915" s="7">
        <v>4836</v>
      </c>
    </row>
    <row r="916" spans="1:19" hidden="1" x14ac:dyDescent="0.4">
      <c r="A916" s="7" t="s">
        <v>2027</v>
      </c>
      <c r="B916" s="12" t="s">
        <v>2028</v>
      </c>
      <c r="C916" s="12" t="s">
        <v>2933</v>
      </c>
      <c r="D916" s="12" t="s">
        <v>19</v>
      </c>
      <c r="E916" s="12" t="s">
        <v>66</v>
      </c>
      <c r="F916" s="12">
        <v>2.61</v>
      </c>
      <c r="G916" s="12" t="s">
        <v>21</v>
      </c>
      <c r="H916" s="12">
        <v>500</v>
      </c>
      <c r="I916" s="6">
        <v>13291151</v>
      </c>
      <c r="J916" s="6">
        <v>450</v>
      </c>
      <c r="K916" s="6">
        <v>43.790999999999997</v>
      </c>
      <c r="L916" s="6">
        <v>4689121695</v>
      </c>
      <c r="M916" s="11">
        <f>VLOOKUP(A916,'[1]2023년만'!$A$2:$Q$1181,12,0)</f>
        <v>5247257440</v>
      </c>
      <c r="N916" s="11"/>
      <c r="O916" s="6">
        <v>3.62</v>
      </c>
      <c r="P916" s="6">
        <v>350221828850</v>
      </c>
      <c r="Q916" s="7">
        <v>5.45</v>
      </c>
      <c r="R916" s="7">
        <v>0.59</v>
      </c>
      <c r="S916" s="7">
        <v>4836</v>
      </c>
    </row>
    <row r="917" spans="1:19" hidden="1" x14ac:dyDescent="0.4">
      <c r="A917" s="4" t="s">
        <v>2013</v>
      </c>
      <c r="B917" s="5" t="s">
        <v>2014</v>
      </c>
      <c r="C917" s="5" t="s">
        <v>24</v>
      </c>
      <c r="D917" s="5" t="s">
        <v>19</v>
      </c>
      <c r="E917" s="9" t="s">
        <v>40</v>
      </c>
      <c r="F917" s="9">
        <v>0.97</v>
      </c>
      <c r="G917" s="5" t="s">
        <v>21</v>
      </c>
      <c r="H917" s="9">
        <v>500</v>
      </c>
      <c r="I917" s="11">
        <v>18754848</v>
      </c>
      <c r="J917" s="11">
        <v>200</v>
      </c>
      <c r="K917" s="11">
        <v>16.111999999999998</v>
      </c>
      <c r="L917" s="11">
        <v>3540443200</v>
      </c>
      <c r="M917" s="11">
        <f>VLOOKUP(A917,'[1]2023년만'!$A$2:$Q$1181,12,0)</f>
        <v>3540443200</v>
      </c>
      <c r="N917" s="11"/>
      <c r="O917" s="11">
        <v>1.6</v>
      </c>
      <c r="P917" s="6">
        <v>364594245120</v>
      </c>
      <c r="Q917" s="7">
        <v>14.95</v>
      </c>
      <c r="R917" s="7">
        <v>1.57</v>
      </c>
      <c r="S917" s="7">
        <v>1300</v>
      </c>
    </row>
    <row r="918" spans="1:19" hidden="1" x14ac:dyDescent="0.4">
      <c r="A918" s="4" t="s">
        <v>2013</v>
      </c>
      <c r="B918" s="5" t="s">
        <v>2014</v>
      </c>
      <c r="C918" s="5" t="s">
        <v>30</v>
      </c>
      <c r="D918" s="5" t="s">
        <v>19</v>
      </c>
      <c r="E918" s="9" t="s">
        <v>40</v>
      </c>
      <c r="F918" s="9">
        <v>1.95</v>
      </c>
      <c r="G918" s="5" t="s">
        <v>21</v>
      </c>
      <c r="H918" s="9">
        <v>500</v>
      </c>
      <c r="I918" s="11">
        <v>18754848</v>
      </c>
      <c r="J918" s="11">
        <v>200</v>
      </c>
      <c r="K918" s="11">
        <v>14.852</v>
      </c>
      <c r="L918" s="11">
        <v>3540443200</v>
      </c>
      <c r="M918" s="11">
        <f>VLOOKUP(A918,'[1]2023년만'!$A$2:$Q$1181,12,0)</f>
        <v>3540443200</v>
      </c>
      <c r="N918" s="11" t="b">
        <f>L918&gt;=M918</f>
        <v>1</v>
      </c>
      <c r="O918" s="11">
        <v>2.7</v>
      </c>
      <c r="P918" s="6">
        <v>364594245120</v>
      </c>
      <c r="Q918" s="7">
        <v>14.95</v>
      </c>
      <c r="R918" s="7">
        <v>1.57</v>
      </c>
      <c r="S918" s="7">
        <v>1300</v>
      </c>
    </row>
    <row r="919" spans="1:19" hidden="1" x14ac:dyDescent="0.4">
      <c r="A919" s="4" t="s">
        <v>2013</v>
      </c>
      <c r="B919" s="5" t="s">
        <v>2014</v>
      </c>
      <c r="C919" s="5" t="s">
        <v>18</v>
      </c>
      <c r="D919" s="5" t="s">
        <v>19</v>
      </c>
      <c r="E919" s="9" t="s">
        <v>40</v>
      </c>
      <c r="F919" s="9">
        <v>1.31</v>
      </c>
      <c r="G919" s="5" t="s">
        <v>21</v>
      </c>
      <c r="H919" s="9">
        <v>500</v>
      </c>
      <c r="I919" s="11">
        <v>18754848</v>
      </c>
      <c r="J919" s="11">
        <v>150</v>
      </c>
      <c r="K919" s="11">
        <v>13.315</v>
      </c>
      <c r="L919" s="11">
        <v>2655332400</v>
      </c>
      <c r="M919" s="11">
        <f>VLOOKUP(A919,'[1]2023년만'!$A$2:$Q$1181,12,0)</f>
        <v>3540443200</v>
      </c>
      <c r="N919" s="11"/>
      <c r="O919" s="11">
        <v>1.5</v>
      </c>
      <c r="P919" s="6">
        <v>364594245120</v>
      </c>
      <c r="Q919" s="7">
        <v>14.95</v>
      </c>
      <c r="R919" s="7">
        <v>1.57</v>
      </c>
      <c r="S919" s="7">
        <v>1300</v>
      </c>
    </row>
    <row r="920" spans="1:19" hidden="1" x14ac:dyDescent="0.4">
      <c r="A920" s="7" t="s">
        <v>2013</v>
      </c>
      <c r="B920" s="12" t="s">
        <v>2014</v>
      </c>
      <c r="C920" s="12" t="s">
        <v>2933</v>
      </c>
      <c r="D920" s="12" t="s">
        <v>19</v>
      </c>
      <c r="E920" s="12" t="s">
        <v>40</v>
      </c>
      <c r="F920" s="12">
        <v>0.86</v>
      </c>
      <c r="G920" s="12" t="s">
        <v>21</v>
      </c>
      <c r="H920" s="12">
        <v>500</v>
      </c>
      <c r="I920" s="6">
        <v>9003740</v>
      </c>
      <c r="J920" s="6">
        <v>300</v>
      </c>
      <c r="K920" s="6">
        <v>9.0649999999999995</v>
      </c>
      <c r="L920" s="6">
        <v>2385332400</v>
      </c>
      <c r="M920" s="11">
        <f>VLOOKUP(A920,'[1]2023년만'!$A$2:$Q$1181,12,0)</f>
        <v>3540443200</v>
      </c>
      <c r="N920" s="11"/>
      <c r="O920" s="6">
        <v>0.8</v>
      </c>
      <c r="P920" s="6">
        <v>364594245120</v>
      </c>
      <c r="Q920" s="7">
        <v>14.95</v>
      </c>
      <c r="R920" s="7">
        <v>1.57</v>
      </c>
      <c r="S920" s="7">
        <v>1300</v>
      </c>
    </row>
    <row r="921" spans="1:19" hidden="1" x14ac:dyDescent="0.4">
      <c r="A921" s="4" t="s">
        <v>462</v>
      </c>
      <c r="B921" s="5" t="s">
        <v>463</v>
      </c>
      <c r="C921" s="5" t="s">
        <v>24</v>
      </c>
      <c r="D921" s="5" t="s">
        <v>19</v>
      </c>
      <c r="E921" s="9" t="s">
        <v>228</v>
      </c>
      <c r="F921" s="9">
        <v>1.01</v>
      </c>
      <c r="G921" s="5" t="s">
        <v>21</v>
      </c>
      <c r="H921" s="9">
        <v>500</v>
      </c>
      <c r="I921" s="11">
        <v>10575831</v>
      </c>
      <c r="J921" s="11">
        <v>500</v>
      </c>
      <c r="K921" s="11">
        <v>17.082999999999998</v>
      </c>
      <c r="L921" s="11">
        <v>5063456500</v>
      </c>
      <c r="M921" s="11">
        <f>VLOOKUP(A921,'[1]2023년만'!$A$2:$Q$1181,12,0)</f>
        <v>5063456500</v>
      </c>
      <c r="N921" s="11"/>
      <c r="O921" s="11">
        <v>2.1</v>
      </c>
      <c r="P921" s="6">
        <v>232668282000</v>
      </c>
      <c r="Q921" s="7">
        <v>12.69</v>
      </c>
      <c r="R921" s="7">
        <v>1.31</v>
      </c>
      <c r="S921" s="7">
        <v>1733</v>
      </c>
    </row>
    <row r="922" spans="1:19" hidden="1" x14ac:dyDescent="0.4">
      <c r="A922" s="4" t="s">
        <v>462</v>
      </c>
      <c r="B922" s="5" t="s">
        <v>463</v>
      </c>
      <c r="C922" s="5" t="s">
        <v>18</v>
      </c>
      <c r="D922" s="5" t="s">
        <v>19</v>
      </c>
      <c r="E922" s="9" t="s">
        <v>228</v>
      </c>
      <c r="F922" s="9">
        <v>0.23</v>
      </c>
      <c r="G922" s="5" t="s">
        <v>21</v>
      </c>
      <c r="H922" s="9">
        <v>500</v>
      </c>
      <c r="I922" s="11">
        <v>10575831</v>
      </c>
      <c r="J922" s="11">
        <v>200</v>
      </c>
      <c r="K922" s="11">
        <v>14.362</v>
      </c>
      <c r="L922" s="11">
        <v>2048576000</v>
      </c>
      <c r="M922" s="11">
        <f>VLOOKUP(A922,'[1]2023년만'!$A$2:$Q$1181,12,0)</f>
        <v>5063456500</v>
      </c>
      <c r="N922" s="11"/>
      <c r="O922" s="11">
        <v>0.9</v>
      </c>
      <c r="P922" s="6">
        <v>232668282000</v>
      </c>
      <c r="Q922" s="7">
        <v>12.69</v>
      </c>
      <c r="R922" s="7">
        <v>1.31</v>
      </c>
      <c r="S922" s="7">
        <v>1733</v>
      </c>
    </row>
    <row r="923" spans="1:19" hidden="1" x14ac:dyDescent="0.4">
      <c r="A923" s="7" t="s">
        <v>462</v>
      </c>
      <c r="B923" s="12" t="s">
        <v>463</v>
      </c>
      <c r="C923" s="12" t="s">
        <v>2933</v>
      </c>
      <c r="D923" s="12" t="s">
        <v>19</v>
      </c>
      <c r="E923" s="12" t="s">
        <v>228</v>
      </c>
      <c r="F923" s="12">
        <v>0.64</v>
      </c>
      <c r="G923" s="12" t="s">
        <v>2937</v>
      </c>
      <c r="H923" s="12">
        <v>500</v>
      </c>
      <c r="I923" s="6">
        <v>10081744</v>
      </c>
      <c r="J923" s="6">
        <v>150</v>
      </c>
      <c r="K923" s="6">
        <v>4.2720000000000002</v>
      </c>
      <c r="L923" s="6">
        <v>1482261600</v>
      </c>
      <c r="M923" s="11">
        <f>VLOOKUP(A923,'[1]2023년만'!$A$2:$Q$1181,12,0)</f>
        <v>5063456500</v>
      </c>
      <c r="N923" s="11"/>
      <c r="O923" s="6">
        <v>0.4</v>
      </c>
      <c r="P923" s="6">
        <v>232668282000</v>
      </c>
      <c r="Q923" s="7">
        <v>12.69</v>
      </c>
      <c r="R923" s="7">
        <v>1.31</v>
      </c>
      <c r="S923" s="7">
        <v>1733</v>
      </c>
    </row>
    <row r="924" spans="1:19" x14ac:dyDescent="0.4">
      <c r="A924" s="4" t="s">
        <v>300</v>
      </c>
      <c r="B924" s="5" t="s">
        <v>301</v>
      </c>
      <c r="C924" s="5" t="s">
        <v>30</v>
      </c>
      <c r="D924" s="5" t="s">
        <v>19</v>
      </c>
      <c r="E924" s="9" t="s">
        <v>69</v>
      </c>
      <c r="F924" s="9">
        <v>2.73</v>
      </c>
      <c r="G924" s="5" t="s">
        <v>21</v>
      </c>
      <c r="H924" s="9">
        <v>500</v>
      </c>
      <c r="I924" s="11">
        <v>48182073</v>
      </c>
      <c r="J924" s="11">
        <v>1150</v>
      </c>
      <c r="K924" s="11">
        <v>126.03100000000001</v>
      </c>
      <c r="L924" s="11">
        <v>55409383950</v>
      </c>
      <c r="M924" s="11">
        <f>VLOOKUP(A924,'[1]2023년만'!$A$2:$Q$1181,12,0)</f>
        <v>36563917680</v>
      </c>
      <c r="N924" s="11" t="b">
        <f>L924&gt;=M924</f>
        <v>1</v>
      </c>
      <c r="O924" s="11">
        <v>8.6</v>
      </c>
      <c r="P924" s="6">
        <v>727549302300</v>
      </c>
      <c r="Q924" s="7">
        <v>16.559999999999999</v>
      </c>
      <c r="R924" s="7">
        <v>3.22</v>
      </c>
      <c r="S924" s="7">
        <v>912</v>
      </c>
    </row>
    <row r="925" spans="1:19" hidden="1" x14ac:dyDescent="0.4">
      <c r="A925" s="4" t="s">
        <v>1363</v>
      </c>
      <c r="B925" s="5" t="s">
        <v>1364</v>
      </c>
      <c r="C925" s="5" t="s">
        <v>18</v>
      </c>
      <c r="D925" s="5" t="s">
        <v>19</v>
      </c>
      <c r="E925" s="9" t="s">
        <v>25</v>
      </c>
      <c r="F925" s="9">
        <v>0.28999999999999998</v>
      </c>
      <c r="G925" s="5" t="s">
        <v>21</v>
      </c>
      <c r="H925" s="10">
        <v>5000</v>
      </c>
      <c r="I925" s="11">
        <v>11686538</v>
      </c>
      <c r="J925" s="11">
        <v>1750</v>
      </c>
      <c r="K925" s="11">
        <v>28.773</v>
      </c>
      <c r="L925" s="11">
        <v>19973061500</v>
      </c>
      <c r="M925" s="11">
        <f>VLOOKUP(A925,'[1]2023년만'!$A$2:$Q$1181,12,0)</f>
        <v>17119767000</v>
      </c>
      <c r="N925" s="11"/>
      <c r="O925" s="11">
        <v>1.3</v>
      </c>
      <c r="P925" s="6">
        <v>1573008014800</v>
      </c>
      <c r="Q925" s="7" t="s">
        <v>21</v>
      </c>
      <c r="R925" s="7">
        <v>1.23</v>
      </c>
      <c r="S925" s="7" t="s">
        <v>21</v>
      </c>
    </row>
    <row r="926" spans="1:19" hidden="1" x14ac:dyDescent="0.4">
      <c r="A926" s="4" t="s">
        <v>1363</v>
      </c>
      <c r="B926" s="5" t="s">
        <v>1364</v>
      </c>
      <c r="C926" s="5" t="s">
        <v>30</v>
      </c>
      <c r="D926" s="5" t="s">
        <v>19</v>
      </c>
      <c r="E926" s="9" t="s">
        <v>25</v>
      </c>
      <c r="F926" s="9">
        <v>0.21</v>
      </c>
      <c r="G926" s="5" t="s">
        <v>21</v>
      </c>
      <c r="H926" s="10">
        <v>5000</v>
      </c>
      <c r="I926" s="11">
        <v>11686538</v>
      </c>
      <c r="J926" s="11">
        <v>1500</v>
      </c>
      <c r="K926" s="11">
        <v>-40.152000000000001</v>
      </c>
      <c r="L926" s="11">
        <v>17119767000</v>
      </c>
      <c r="M926" s="11">
        <f>VLOOKUP(A926,'[1]2023년만'!$A$2:$Q$1181,12,0)</f>
        <v>17119767000</v>
      </c>
      <c r="N926" s="11" t="b">
        <f>L926&gt;=M926</f>
        <v>1</v>
      </c>
      <c r="O926" s="11">
        <v>0.9</v>
      </c>
      <c r="P926" s="6">
        <v>1573008014800</v>
      </c>
      <c r="Q926" s="7" t="s">
        <v>21</v>
      </c>
      <c r="R926" s="7">
        <v>1.23</v>
      </c>
      <c r="S926" s="7" t="s">
        <v>21</v>
      </c>
    </row>
    <row r="927" spans="1:19" hidden="1" x14ac:dyDescent="0.4">
      <c r="A927" s="4" t="s">
        <v>1363</v>
      </c>
      <c r="B927" s="5" t="s">
        <v>1364</v>
      </c>
      <c r="C927" s="5" t="s">
        <v>24</v>
      </c>
      <c r="D927" s="5" t="s">
        <v>19</v>
      </c>
      <c r="E927" s="9" t="s">
        <v>25</v>
      </c>
      <c r="F927" s="9">
        <v>0.23</v>
      </c>
      <c r="G927" s="5" t="s">
        <v>21</v>
      </c>
      <c r="H927" s="10">
        <v>5000</v>
      </c>
      <c r="I927" s="11">
        <v>11686538</v>
      </c>
      <c r="J927" s="11">
        <v>1500</v>
      </c>
      <c r="K927" s="11">
        <v>-86.424000000000007</v>
      </c>
      <c r="L927" s="11">
        <v>17119767000</v>
      </c>
      <c r="M927" s="11">
        <f>VLOOKUP(A927,'[1]2023년만'!$A$2:$Q$1181,12,0)</f>
        <v>17119767000</v>
      </c>
      <c r="N927" s="11"/>
      <c r="O927" s="11">
        <v>1.2</v>
      </c>
      <c r="P927" s="6">
        <v>1573008014800</v>
      </c>
      <c r="Q927" s="7" t="s">
        <v>21</v>
      </c>
      <c r="R927" s="7">
        <v>1.23</v>
      </c>
      <c r="S927" s="7" t="s">
        <v>21</v>
      </c>
    </row>
    <row r="928" spans="1:19" hidden="1" x14ac:dyDescent="0.4">
      <c r="A928" s="7" t="s">
        <v>1363</v>
      </c>
      <c r="B928" s="12" t="s">
        <v>1364</v>
      </c>
      <c r="C928" s="12" t="s">
        <v>2933</v>
      </c>
      <c r="D928" s="12" t="s">
        <v>19</v>
      </c>
      <c r="E928" s="12" t="s">
        <v>25</v>
      </c>
      <c r="F928" s="12">
        <v>0.12</v>
      </c>
      <c r="G928" s="12" t="s">
        <v>21</v>
      </c>
      <c r="H928" s="12">
        <v>5000</v>
      </c>
      <c r="I928" s="6">
        <v>11686538</v>
      </c>
      <c r="J928" s="6">
        <v>2000</v>
      </c>
      <c r="K928" s="6">
        <v>16.667999999999999</v>
      </c>
      <c r="L928" s="6">
        <v>22826356000</v>
      </c>
      <c r="M928" s="11">
        <f>VLOOKUP(A928,'[1]2023년만'!$A$2:$Q$1181,12,0)</f>
        <v>17119767000</v>
      </c>
      <c r="N928" s="11"/>
      <c r="O928" s="6">
        <v>0.9</v>
      </c>
      <c r="P928" s="6">
        <v>1573008014800</v>
      </c>
      <c r="Q928" s="7" t="s">
        <v>21</v>
      </c>
      <c r="R928" s="7">
        <v>1.23</v>
      </c>
      <c r="S928" s="7" t="s">
        <v>21</v>
      </c>
    </row>
    <row r="929" spans="1:19" hidden="1" x14ac:dyDescent="0.4">
      <c r="A929" s="4" t="s">
        <v>1293</v>
      </c>
      <c r="B929" s="5" t="s">
        <v>1294</v>
      </c>
      <c r="C929" s="5" t="s">
        <v>30</v>
      </c>
      <c r="D929" s="5" t="s">
        <v>19</v>
      </c>
      <c r="E929" s="9" t="s">
        <v>25</v>
      </c>
      <c r="F929" s="9">
        <v>0.43</v>
      </c>
      <c r="G929" s="5" t="s">
        <v>21</v>
      </c>
      <c r="H929" s="9">
        <v>500</v>
      </c>
      <c r="I929" s="11">
        <v>17752276</v>
      </c>
      <c r="J929" s="11">
        <v>120</v>
      </c>
      <c r="K929" s="11">
        <v>30.123000000000001</v>
      </c>
      <c r="L929" s="11">
        <v>2129419920</v>
      </c>
      <c r="M929" s="11">
        <f>VLOOKUP(A929,'[1]2023년만'!$A$2:$Q$1181,12,0)</f>
        <v>1775227600</v>
      </c>
      <c r="N929" s="11" t="b">
        <f>L929&gt;=M929</f>
        <v>1</v>
      </c>
      <c r="O929" s="11">
        <v>1.2</v>
      </c>
      <c r="P929" s="6">
        <v>170066804080</v>
      </c>
      <c r="Q929" s="7">
        <v>24.07</v>
      </c>
      <c r="R929" s="7">
        <v>1.62</v>
      </c>
      <c r="S929" s="7">
        <v>398</v>
      </c>
    </row>
    <row r="930" spans="1:19" hidden="1" x14ac:dyDescent="0.4">
      <c r="A930" s="4" t="s">
        <v>1293</v>
      </c>
      <c r="B930" s="5" t="s">
        <v>1294</v>
      </c>
      <c r="C930" s="5" t="s">
        <v>24</v>
      </c>
      <c r="D930" s="5" t="s">
        <v>19</v>
      </c>
      <c r="E930" s="9" t="s">
        <v>25</v>
      </c>
      <c r="F930" s="9">
        <v>0.41</v>
      </c>
      <c r="G930" s="5" t="s">
        <v>21</v>
      </c>
      <c r="H930" s="9">
        <v>500</v>
      </c>
      <c r="I930" s="11">
        <v>17752276</v>
      </c>
      <c r="J930" s="11">
        <v>100</v>
      </c>
      <c r="K930" s="11">
        <v>26.306999999999999</v>
      </c>
      <c r="L930" s="11">
        <v>1775227600</v>
      </c>
      <c r="M930" s="11">
        <f>VLOOKUP(A930,'[1]2023년만'!$A$2:$Q$1181,12,0)</f>
        <v>1775227600</v>
      </c>
      <c r="N930" s="11"/>
      <c r="O930" s="11">
        <v>1.4</v>
      </c>
      <c r="P930" s="6">
        <v>170066804080</v>
      </c>
      <c r="Q930" s="7">
        <v>24.07</v>
      </c>
      <c r="R930" s="7">
        <v>1.62</v>
      </c>
      <c r="S930" s="7">
        <v>398</v>
      </c>
    </row>
    <row r="931" spans="1:19" hidden="1" x14ac:dyDescent="0.4">
      <c r="A931" s="4" t="s">
        <v>1293</v>
      </c>
      <c r="B931" s="5" t="s">
        <v>1294</v>
      </c>
      <c r="C931" s="5" t="s">
        <v>18</v>
      </c>
      <c r="D931" s="5" t="s">
        <v>19</v>
      </c>
      <c r="E931" s="9" t="s">
        <v>25</v>
      </c>
      <c r="F931" s="9">
        <v>0.52</v>
      </c>
      <c r="G931" s="5" t="s">
        <v>21</v>
      </c>
      <c r="H931" s="9">
        <v>500</v>
      </c>
      <c r="I931" s="11">
        <v>17752276</v>
      </c>
      <c r="J931" s="11">
        <v>100</v>
      </c>
      <c r="K931" s="11">
        <v>22.187999999999999</v>
      </c>
      <c r="L931" s="11">
        <v>1775227600</v>
      </c>
      <c r="M931" s="11">
        <f>VLOOKUP(A931,'[1]2023년만'!$A$2:$Q$1181,12,0)</f>
        <v>1775227600</v>
      </c>
      <c r="N931" s="11"/>
      <c r="O931" s="11">
        <v>1.1000000000000001</v>
      </c>
      <c r="P931" s="6">
        <v>170066804080</v>
      </c>
      <c r="Q931" s="7">
        <v>24.07</v>
      </c>
      <c r="R931" s="7">
        <v>1.62</v>
      </c>
      <c r="S931" s="7">
        <v>398</v>
      </c>
    </row>
    <row r="932" spans="1:19" hidden="1" x14ac:dyDescent="0.4">
      <c r="A932" s="7" t="s">
        <v>1293</v>
      </c>
      <c r="B932" s="12" t="s">
        <v>1294</v>
      </c>
      <c r="C932" s="12" t="s">
        <v>2933</v>
      </c>
      <c r="D932" s="12" t="s">
        <v>19</v>
      </c>
      <c r="E932" s="12" t="s">
        <v>25</v>
      </c>
      <c r="F932" s="12">
        <v>0.3</v>
      </c>
      <c r="G932" s="12" t="s">
        <v>21</v>
      </c>
      <c r="H932" s="12">
        <v>500</v>
      </c>
      <c r="I932" s="6">
        <v>17752276</v>
      </c>
      <c r="J932" s="6">
        <v>80</v>
      </c>
      <c r="K932" s="6">
        <v>21.187000000000001</v>
      </c>
      <c r="L932" s="6">
        <v>1420182080</v>
      </c>
      <c r="M932" s="11">
        <f>VLOOKUP(A932,'[1]2023년만'!$A$2:$Q$1181,12,0)</f>
        <v>1775227600</v>
      </c>
      <c r="N932" s="11"/>
      <c r="O932" s="6">
        <v>0.8</v>
      </c>
      <c r="P932" s="6">
        <v>170066804080</v>
      </c>
      <c r="Q932" s="7">
        <v>24.07</v>
      </c>
      <c r="R932" s="7">
        <v>1.62</v>
      </c>
      <c r="S932" s="7">
        <v>398</v>
      </c>
    </row>
    <row r="933" spans="1:19" hidden="1" x14ac:dyDescent="0.4">
      <c r="A933" s="4" t="s">
        <v>1643</v>
      </c>
      <c r="B933" s="5" t="s">
        <v>1644</v>
      </c>
      <c r="C933" s="5" t="s">
        <v>18</v>
      </c>
      <c r="D933" s="5" t="s">
        <v>19</v>
      </c>
      <c r="E933" s="9" t="s">
        <v>34</v>
      </c>
      <c r="F933" s="9">
        <v>0.78</v>
      </c>
      <c r="G933" s="5" t="s">
        <v>21</v>
      </c>
      <c r="H933" s="9">
        <v>500</v>
      </c>
      <c r="I933" s="11">
        <v>47028210</v>
      </c>
      <c r="J933" s="11">
        <v>300</v>
      </c>
      <c r="K933" s="11">
        <v>23.128</v>
      </c>
      <c r="L933" s="11">
        <v>13621653720</v>
      </c>
      <c r="M933" s="11">
        <f>VLOOKUP(A933,'[1]2023년만'!$A$2:$Q$1181,12,0)</f>
        <v>13621653720</v>
      </c>
      <c r="N933" s="11"/>
      <c r="O933" s="11">
        <v>1.7</v>
      </c>
      <c r="P933" s="6">
        <v>731758947600</v>
      </c>
      <c r="Q933" s="7">
        <v>29.41</v>
      </c>
      <c r="R933" s="7">
        <v>0.71</v>
      </c>
      <c r="S933" s="7">
        <v>529</v>
      </c>
    </row>
    <row r="934" spans="1:19" hidden="1" x14ac:dyDescent="0.4">
      <c r="A934" s="4" t="s">
        <v>1643</v>
      </c>
      <c r="B934" s="5" t="s">
        <v>1644</v>
      </c>
      <c r="C934" s="5" t="s">
        <v>24</v>
      </c>
      <c r="D934" s="5" t="s">
        <v>19</v>
      </c>
      <c r="E934" s="9" t="s">
        <v>34</v>
      </c>
      <c r="F934" s="9">
        <v>0.87</v>
      </c>
      <c r="G934" s="5" t="s">
        <v>21</v>
      </c>
      <c r="H934" s="9">
        <v>500</v>
      </c>
      <c r="I934" s="11">
        <v>47028210</v>
      </c>
      <c r="J934" s="11">
        <v>300</v>
      </c>
      <c r="K934" s="11">
        <v>-18.713000000000001</v>
      </c>
      <c r="L934" s="11">
        <v>13621653720</v>
      </c>
      <c r="M934" s="11">
        <f>VLOOKUP(A934,'[1]2023년만'!$A$2:$Q$1181,12,0)</f>
        <v>13621653720</v>
      </c>
      <c r="N934" s="11"/>
      <c r="O934" s="11">
        <v>1.9</v>
      </c>
      <c r="P934" s="6">
        <v>731758947600</v>
      </c>
      <c r="Q934" s="7">
        <v>29.41</v>
      </c>
      <c r="R934" s="7">
        <v>0.71</v>
      </c>
      <c r="S934" s="7">
        <v>529</v>
      </c>
    </row>
    <row r="935" spans="1:19" hidden="1" x14ac:dyDescent="0.4">
      <c r="A935" s="4" t="s">
        <v>1643</v>
      </c>
      <c r="B935" s="5" t="s">
        <v>1644</v>
      </c>
      <c r="C935" s="5" t="s">
        <v>30</v>
      </c>
      <c r="D935" s="5" t="s">
        <v>19</v>
      </c>
      <c r="E935" s="9" t="s">
        <v>34</v>
      </c>
      <c r="F935" s="9">
        <v>1.84</v>
      </c>
      <c r="G935" s="5" t="s">
        <v>21</v>
      </c>
      <c r="H935" s="9">
        <v>500</v>
      </c>
      <c r="I935" s="11">
        <v>47028210</v>
      </c>
      <c r="J935" s="11">
        <v>500</v>
      </c>
      <c r="K935" s="11">
        <v>-204.70699999999999</v>
      </c>
      <c r="L935" s="11">
        <v>22701999920</v>
      </c>
      <c r="M935" s="11">
        <f>VLOOKUP(A935,'[1]2023년만'!$A$2:$Q$1181,12,0)</f>
        <v>13621653720</v>
      </c>
      <c r="N935" s="11" t="b">
        <f>L935&gt;=M935</f>
        <v>1</v>
      </c>
      <c r="O935" s="11">
        <v>2.9</v>
      </c>
      <c r="P935" s="6">
        <v>731758947600</v>
      </c>
      <c r="Q935" s="7">
        <v>29.41</v>
      </c>
      <c r="R935" s="7">
        <v>0.71</v>
      </c>
      <c r="S935" s="7">
        <v>529</v>
      </c>
    </row>
    <row r="936" spans="1:19" hidden="1" x14ac:dyDescent="0.4">
      <c r="A936" s="7" t="s">
        <v>1643</v>
      </c>
      <c r="B936" s="12" t="s">
        <v>1644</v>
      </c>
      <c r="C936" s="12" t="s">
        <v>2933</v>
      </c>
      <c r="D936" s="12" t="s">
        <v>19</v>
      </c>
      <c r="E936" s="12" t="s">
        <v>34</v>
      </c>
      <c r="F936" s="12">
        <v>0.43</v>
      </c>
      <c r="G936" s="12" t="s">
        <v>21</v>
      </c>
      <c r="H936" s="12">
        <v>500</v>
      </c>
      <c r="I936" s="6">
        <v>47028210</v>
      </c>
      <c r="J936" s="6">
        <v>400</v>
      </c>
      <c r="K936" s="6">
        <v>14.227</v>
      </c>
      <c r="L936" s="6">
        <v>18161826820</v>
      </c>
      <c r="M936" s="11">
        <f>VLOOKUP(A936,'[1]2023년만'!$A$2:$Q$1181,12,0)</f>
        <v>13621653720</v>
      </c>
      <c r="N936" s="11"/>
      <c r="O936" s="6">
        <v>1.5</v>
      </c>
      <c r="P936" s="6">
        <v>731758947600</v>
      </c>
      <c r="Q936" s="7">
        <v>29.41</v>
      </c>
      <c r="R936" s="7">
        <v>0.71</v>
      </c>
      <c r="S936" s="7">
        <v>529</v>
      </c>
    </row>
    <row r="937" spans="1:19" hidden="1" x14ac:dyDescent="0.4">
      <c r="A937" s="4" t="s">
        <v>1552</v>
      </c>
      <c r="B937" s="5" t="s">
        <v>1553</v>
      </c>
      <c r="C937" s="5" t="s">
        <v>18</v>
      </c>
      <c r="D937" s="5" t="s">
        <v>19</v>
      </c>
      <c r="E937" s="9" t="s">
        <v>40</v>
      </c>
      <c r="F937" s="9">
        <v>1.43</v>
      </c>
      <c r="G937" s="5" t="s">
        <v>21</v>
      </c>
      <c r="H937" s="10">
        <v>5000</v>
      </c>
      <c r="I937" s="11">
        <v>6082642</v>
      </c>
      <c r="J937" s="11">
        <v>5000</v>
      </c>
      <c r="K937" s="11">
        <v>24.917999999999999</v>
      </c>
      <c r="L937" s="11">
        <v>28913120000</v>
      </c>
      <c r="M937" s="11">
        <f>VLOOKUP(A937,'[1]2023년만'!$A$2:$Q$1181,12,0)</f>
        <v>28913115000</v>
      </c>
      <c r="N937" s="11"/>
      <c r="O937" s="11" t="s">
        <v>21</v>
      </c>
      <c r="P937" s="6">
        <v>2317486602000</v>
      </c>
      <c r="Q937" s="7">
        <v>14.01</v>
      </c>
      <c r="R937" s="7">
        <v>0.82</v>
      </c>
      <c r="S937" s="7">
        <v>27202</v>
      </c>
    </row>
    <row r="938" spans="1:19" hidden="1" x14ac:dyDescent="0.4">
      <c r="A938" s="4" t="s">
        <v>1552</v>
      </c>
      <c r="B938" s="5" t="s">
        <v>1553</v>
      </c>
      <c r="C938" s="5" t="s">
        <v>30</v>
      </c>
      <c r="D938" s="5" t="s">
        <v>19</v>
      </c>
      <c r="E938" s="9" t="s">
        <v>40</v>
      </c>
      <c r="F938" s="9">
        <v>2.63</v>
      </c>
      <c r="G938" s="5" t="s">
        <v>21</v>
      </c>
      <c r="H938" s="10">
        <v>5000</v>
      </c>
      <c r="I938" s="11">
        <v>6082642</v>
      </c>
      <c r="J938" s="11">
        <v>5000</v>
      </c>
      <c r="K938" s="11">
        <v>18.341999999999999</v>
      </c>
      <c r="L938" s="11">
        <v>28913110000</v>
      </c>
      <c r="M938" s="11">
        <f>VLOOKUP(A938,'[1]2023년만'!$A$2:$Q$1181,12,0)</f>
        <v>28913115000</v>
      </c>
      <c r="N938" s="11" t="b">
        <f>L938&gt;=M938</f>
        <v>0</v>
      </c>
      <c r="O938" s="11" t="s">
        <v>21</v>
      </c>
      <c r="P938" s="6">
        <v>2317486602000</v>
      </c>
      <c r="Q938" s="7">
        <v>14.01</v>
      </c>
      <c r="R938" s="7">
        <v>0.82</v>
      </c>
      <c r="S938" s="7">
        <v>27202</v>
      </c>
    </row>
    <row r="939" spans="1:19" hidden="1" x14ac:dyDescent="0.4">
      <c r="A939" s="4" t="s">
        <v>1552</v>
      </c>
      <c r="B939" s="5" t="s">
        <v>1553</v>
      </c>
      <c r="C939" s="5" t="s">
        <v>24</v>
      </c>
      <c r="D939" s="5" t="s">
        <v>19</v>
      </c>
      <c r="E939" s="9" t="s">
        <v>40</v>
      </c>
      <c r="F939" s="9">
        <v>1.7</v>
      </c>
      <c r="G939" s="5" t="s">
        <v>21</v>
      </c>
      <c r="H939" s="10">
        <v>5000</v>
      </c>
      <c r="I939" s="11">
        <v>6082642</v>
      </c>
      <c r="J939" s="11">
        <v>5000</v>
      </c>
      <c r="K939" s="11">
        <v>16.861999999999998</v>
      </c>
      <c r="L939" s="11">
        <v>28913115000</v>
      </c>
      <c r="M939" s="11">
        <f>VLOOKUP(A939,'[1]2023년만'!$A$2:$Q$1181,12,0)</f>
        <v>28913115000</v>
      </c>
      <c r="N939" s="11"/>
      <c r="O939" s="11" t="s">
        <v>21</v>
      </c>
      <c r="P939" s="6">
        <v>2317486602000</v>
      </c>
      <c r="Q939" s="7">
        <v>14.01</v>
      </c>
      <c r="R939" s="7">
        <v>0.82</v>
      </c>
      <c r="S939" s="7">
        <v>27202</v>
      </c>
    </row>
    <row r="940" spans="1:19" hidden="1" x14ac:dyDescent="0.4">
      <c r="A940" s="7" t="s">
        <v>1552</v>
      </c>
      <c r="B940" s="12" t="s">
        <v>1553</v>
      </c>
      <c r="C940" s="12" t="s">
        <v>2933</v>
      </c>
      <c r="D940" s="12" t="s">
        <v>19</v>
      </c>
      <c r="E940" s="12" t="s">
        <v>40</v>
      </c>
      <c r="F940" s="12">
        <v>1.34</v>
      </c>
      <c r="G940" s="12" t="s">
        <v>21</v>
      </c>
      <c r="H940" s="12">
        <v>5000</v>
      </c>
      <c r="I940" s="6">
        <v>6082642</v>
      </c>
      <c r="J940" s="6">
        <v>4000</v>
      </c>
      <c r="K940" s="6">
        <v>23.215</v>
      </c>
      <c r="L940" s="6">
        <v>23130496000</v>
      </c>
      <c r="M940" s="11">
        <f>VLOOKUP(A940,'[1]2023년만'!$A$2:$Q$1181,12,0)</f>
        <v>28913115000</v>
      </c>
      <c r="N940" s="11"/>
      <c r="O940" s="6">
        <v>1.3</v>
      </c>
      <c r="P940" s="6">
        <v>2317486602000</v>
      </c>
      <c r="Q940" s="7">
        <v>14.01</v>
      </c>
      <c r="R940" s="7">
        <v>0.82</v>
      </c>
      <c r="S940" s="7">
        <v>27202</v>
      </c>
    </row>
    <row r="941" spans="1:19" hidden="1" x14ac:dyDescent="0.4">
      <c r="A941" s="4" t="s">
        <v>1136</v>
      </c>
      <c r="B941" s="5" t="s">
        <v>1137</v>
      </c>
      <c r="C941" s="5" t="s">
        <v>18</v>
      </c>
      <c r="D941" s="5" t="s">
        <v>19</v>
      </c>
      <c r="E941" s="9" t="s">
        <v>66</v>
      </c>
      <c r="F941" s="9">
        <v>4.37</v>
      </c>
      <c r="G941" s="5" t="s">
        <v>21</v>
      </c>
      <c r="H941" s="10">
        <v>5000</v>
      </c>
      <c r="I941" s="11">
        <v>4637790</v>
      </c>
      <c r="J941" s="11">
        <v>2500</v>
      </c>
      <c r="K941" s="11">
        <v>33.896000000000001</v>
      </c>
      <c r="L941" s="11">
        <v>11594475000</v>
      </c>
      <c r="M941" s="11">
        <f>VLOOKUP(A941,'[1]2023년만'!$A$2:$Q$1181,12,0)</f>
        <v>11594475000</v>
      </c>
      <c r="N941" s="11"/>
      <c r="O941" s="11">
        <v>3.7</v>
      </c>
      <c r="P941" s="6">
        <v>375660990000</v>
      </c>
      <c r="Q941" s="7">
        <v>5.03</v>
      </c>
      <c r="R941" s="7">
        <v>0.31</v>
      </c>
      <c r="S941" s="7">
        <v>16118</v>
      </c>
    </row>
    <row r="942" spans="1:19" hidden="1" x14ac:dyDescent="0.4">
      <c r="A942" s="4" t="s">
        <v>1136</v>
      </c>
      <c r="B942" s="5" t="s">
        <v>1137</v>
      </c>
      <c r="C942" s="5" t="s">
        <v>24</v>
      </c>
      <c r="D942" s="5" t="s">
        <v>19</v>
      </c>
      <c r="E942" s="9" t="s">
        <v>66</v>
      </c>
      <c r="F942" s="9">
        <v>3.86</v>
      </c>
      <c r="G942" s="5" t="s">
        <v>21</v>
      </c>
      <c r="H942" s="10">
        <v>5000</v>
      </c>
      <c r="I942" s="11">
        <v>4637790</v>
      </c>
      <c r="J942" s="11">
        <v>2500</v>
      </c>
      <c r="K942" s="11">
        <v>17.236999999999998</v>
      </c>
      <c r="L942" s="11">
        <v>11594475000</v>
      </c>
      <c r="M942" s="11">
        <f>VLOOKUP(A942,'[1]2023년만'!$A$2:$Q$1181,12,0)</f>
        <v>11594475000</v>
      </c>
      <c r="N942" s="11"/>
      <c r="O942" s="11">
        <v>3.8</v>
      </c>
      <c r="P942" s="6">
        <v>375660990000</v>
      </c>
      <c r="Q942" s="7">
        <v>5.03</v>
      </c>
      <c r="R942" s="7">
        <v>0.31</v>
      </c>
      <c r="S942" s="7">
        <v>16118</v>
      </c>
    </row>
    <row r="943" spans="1:19" hidden="1" x14ac:dyDescent="0.4">
      <c r="A943" s="4" t="s">
        <v>1136</v>
      </c>
      <c r="B943" s="5" t="s">
        <v>1137</v>
      </c>
      <c r="C943" s="5" t="s">
        <v>30</v>
      </c>
      <c r="D943" s="5" t="s">
        <v>19</v>
      </c>
      <c r="E943" s="9" t="s">
        <v>66</v>
      </c>
      <c r="F943" s="9">
        <v>3.55</v>
      </c>
      <c r="G943" s="5" t="s">
        <v>21</v>
      </c>
      <c r="H943" s="10">
        <v>5000</v>
      </c>
      <c r="I943" s="11">
        <v>4637790</v>
      </c>
      <c r="J943" s="11">
        <v>2500</v>
      </c>
      <c r="K943" s="11">
        <v>15.49</v>
      </c>
      <c r="L943" s="11">
        <v>11594475000</v>
      </c>
      <c r="M943" s="11">
        <f>VLOOKUP(A943,'[1]2023년만'!$A$2:$Q$1181,12,0)</f>
        <v>11594475000</v>
      </c>
      <c r="N943" s="11" t="b">
        <f>L943&gt;=M943</f>
        <v>1</v>
      </c>
      <c r="O943" s="11">
        <v>3.8</v>
      </c>
      <c r="P943" s="6">
        <v>375660990000</v>
      </c>
      <c r="Q943" s="7">
        <v>5.03</v>
      </c>
      <c r="R943" s="7">
        <v>0.31</v>
      </c>
      <c r="S943" s="7">
        <v>16118</v>
      </c>
    </row>
    <row r="944" spans="1:19" hidden="1" x14ac:dyDescent="0.4">
      <c r="A944" s="7" t="s">
        <v>1136</v>
      </c>
      <c r="B944" s="12" t="s">
        <v>1137</v>
      </c>
      <c r="C944" s="12" t="s">
        <v>2933</v>
      </c>
      <c r="D944" s="12" t="s">
        <v>19</v>
      </c>
      <c r="E944" s="12" t="s">
        <v>66</v>
      </c>
      <c r="F944" s="12">
        <v>2.61</v>
      </c>
      <c r="G944" s="12" t="s">
        <v>21</v>
      </c>
      <c r="H944" s="12">
        <v>5000</v>
      </c>
      <c r="I944" s="6">
        <v>4637790</v>
      </c>
      <c r="J944" s="6">
        <v>2000</v>
      </c>
      <c r="K944" s="6">
        <v>18.867000000000001</v>
      </c>
      <c r="L944" s="6">
        <v>9275528000</v>
      </c>
      <c r="M944" s="11">
        <f>VLOOKUP(A944,'[1]2023년만'!$A$2:$Q$1181,12,0)</f>
        <v>11594475000</v>
      </c>
      <c r="N944" s="11"/>
      <c r="O944" s="6">
        <v>2.6</v>
      </c>
      <c r="P944" s="6">
        <v>375660990000</v>
      </c>
      <c r="Q944" s="7">
        <v>5.03</v>
      </c>
      <c r="R944" s="7">
        <v>0.31</v>
      </c>
      <c r="S944" s="7">
        <v>16118</v>
      </c>
    </row>
    <row r="945" spans="1:19" hidden="1" x14ac:dyDescent="0.4">
      <c r="A945" s="4" t="s">
        <v>1188</v>
      </c>
      <c r="B945" s="5" t="s">
        <v>1189</v>
      </c>
      <c r="C945" s="5" t="s">
        <v>18</v>
      </c>
      <c r="D945" s="5" t="s">
        <v>19</v>
      </c>
      <c r="E945" s="9" t="s">
        <v>21</v>
      </c>
      <c r="F945" s="9" t="s">
        <v>21</v>
      </c>
      <c r="G945" s="5" t="s">
        <v>21</v>
      </c>
      <c r="H945" s="9">
        <v>500</v>
      </c>
      <c r="I945" s="11">
        <v>16030561</v>
      </c>
      <c r="J945" s="11">
        <v>200</v>
      </c>
      <c r="K945" s="11">
        <v>32.645000000000003</v>
      </c>
      <c r="L945" s="11">
        <v>3206112200</v>
      </c>
      <c r="M945" s="11">
        <f>VLOOKUP(A945,'[1]2023년만'!$A$2:$Q$1181,12,0)</f>
        <v>3206112200</v>
      </c>
      <c r="N945" s="11"/>
      <c r="O945" s="11">
        <v>2.2999999999999998</v>
      </c>
      <c r="P945" s="6">
        <v>134175795570</v>
      </c>
      <c r="Q945" s="7">
        <v>12.38</v>
      </c>
      <c r="R945" s="7">
        <v>0.5</v>
      </c>
      <c r="S945" s="7">
        <v>676</v>
      </c>
    </row>
    <row r="946" spans="1:19" hidden="1" x14ac:dyDescent="0.4">
      <c r="A946" s="4" t="s">
        <v>1188</v>
      </c>
      <c r="B946" s="5" t="s">
        <v>1189</v>
      </c>
      <c r="C946" s="5" t="s">
        <v>30</v>
      </c>
      <c r="D946" s="5" t="s">
        <v>19</v>
      </c>
      <c r="E946" s="9" t="s">
        <v>21</v>
      </c>
      <c r="F946" s="9" t="s">
        <v>21</v>
      </c>
      <c r="G946" s="5" t="s">
        <v>21</v>
      </c>
      <c r="H946" s="9">
        <v>500</v>
      </c>
      <c r="I946" s="11">
        <v>16030561</v>
      </c>
      <c r="J946" s="11">
        <v>220</v>
      </c>
      <c r="K946" s="11">
        <v>32.329000000000001</v>
      </c>
      <c r="L946" s="11">
        <v>3526723420</v>
      </c>
      <c r="M946" s="11">
        <f>VLOOKUP(A946,'[1]2023년만'!$A$2:$Q$1181,12,0)</f>
        <v>3206112200</v>
      </c>
      <c r="N946" s="11" t="b">
        <f>L946&gt;=M946</f>
        <v>1</v>
      </c>
      <c r="O946" s="11">
        <v>3.04</v>
      </c>
      <c r="P946" s="6">
        <v>134175795570</v>
      </c>
      <c r="Q946" s="7">
        <v>12.38</v>
      </c>
      <c r="R946" s="7">
        <v>0.5</v>
      </c>
      <c r="S946" s="7">
        <v>676</v>
      </c>
    </row>
    <row r="947" spans="1:19" hidden="1" x14ac:dyDescent="0.4">
      <c r="A947" s="4" t="s">
        <v>1188</v>
      </c>
      <c r="B947" s="5" t="s">
        <v>1189</v>
      </c>
      <c r="C947" s="5" t="s">
        <v>24</v>
      </c>
      <c r="D947" s="5" t="s">
        <v>19</v>
      </c>
      <c r="E947" s="9" t="s">
        <v>21</v>
      </c>
      <c r="F947" s="9" t="s">
        <v>21</v>
      </c>
      <c r="G947" s="5" t="s">
        <v>21</v>
      </c>
      <c r="H947" s="9">
        <v>500</v>
      </c>
      <c r="I947" s="11">
        <v>16030561</v>
      </c>
      <c r="J947" s="11">
        <v>200</v>
      </c>
      <c r="K947" s="11">
        <v>31.064</v>
      </c>
      <c r="L947" s="11">
        <v>3206112200</v>
      </c>
      <c r="M947" s="11">
        <f>VLOOKUP(A947,'[1]2023년만'!$A$2:$Q$1181,12,0)</f>
        <v>3206112200</v>
      </c>
      <c r="N947" s="11"/>
      <c r="O947" s="11">
        <v>2.4</v>
      </c>
      <c r="P947" s="6">
        <v>134175795570</v>
      </c>
      <c r="Q947" s="7">
        <v>12.38</v>
      </c>
      <c r="R947" s="7">
        <v>0.5</v>
      </c>
      <c r="S947" s="7">
        <v>676</v>
      </c>
    </row>
    <row r="948" spans="1:19" hidden="1" x14ac:dyDescent="0.4">
      <c r="A948" s="7" t="s">
        <v>1188</v>
      </c>
      <c r="B948" s="12" t="s">
        <v>1189</v>
      </c>
      <c r="C948" s="12" t="s">
        <v>2933</v>
      </c>
      <c r="D948" s="12" t="s">
        <v>19</v>
      </c>
      <c r="E948" s="12" t="s">
        <v>21</v>
      </c>
      <c r="F948" s="12" t="s">
        <v>21</v>
      </c>
      <c r="G948" s="12" t="s">
        <v>21</v>
      </c>
      <c r="H948" s="12">
        <v>500</v>
      </c>
      <c r="I948" s="6">
        <v>16030561</v>
      </c>
      <c r="J948" s="6">
        <v>200</v>
      </c>
      <c r="K948" s="6">
        <v>39.435000000000002</v>
      </c>
      <c r="L948" s="6">
        <v>2741916200</v>
      </c>
      <c r="M948" s="11">
        <f>VLOOKUP(A948,'[1]2023년만'!$A$2:$Q$1181,12,0)</f>
        <v>3206112200</v>
      </c>
      <c r="N948" s="11"/>
      <c r="O948" s="6">
        <v>1.8</v>
      </c>
      <c r="P948" s="6">
        <v>134175795570</v>
      </c>
      <c r="Q948" s="7">
        <v>12.38</v>
      </c>
      <c r="R948" s="7">
        <v>0.5</v>
      </c>
      <c r="S948" s="7">
        <v>676</v>
      </c>
    </row>
    <row r="949" spans="1:19" hidden="1" x14ac:dyDescent="0.4">
      <c r="A949" s="4" t="s">
        <v>1659</v>
      </c>
      <c r="B949" s="5" t="s">
        <v>1660</v>
      </c>
      <c r="C949" s="5" t="s">
        <v>24</v>
      </c>
      <c r="D949" s="5" t="s">
        <v>19</v>
      </c>
      <c r="E949" s="9" t="s">
        <v>61</v>
      </c>
      <c r="F949" s="9">
        <v>0.55000000000000004</v>
      </c>
      <c r="G949" s="5" t="s">
        <v>21</v>
      </c>
      <c r="H949" s="9">
        <v>500</v>
      </c>
      <c r="I949" s="11">
        <v>12055535</v>
      </c>
      <c r="J949" s="11">
        <v>50</v>
      </c>
      <c r="K949" s="11">
        <v>22.623000000000001</v>
      </c>
      <c r="L949" s="11">
        <v>564899250</v>
      </c>
      <c r="M949" s="11">
        <f>VLOOKUP(A949,'[1]2023년만'!$A$2:$Q$1181,12,0)</f>
        <v>564899250</v>
      </c>
      <c r="N949" s="11"/>
      <c r="O949" s="11">
        <v>0.9</v>
      </c>
      <c r="P949" s="6">
        <v>58650177775</v>
      </c>
      <c r="Q949" s="7" t="s">
        <v>21</v>
      </c>
      <c r="R949" s="7">
        <v>0.71</v>
      </c>
      <c r="S949" s="7" t="s">
        <v>21</v>
      </c>
    </row>
    <row r="950" spans="1:19" hidden="1" x14ac:dyDescent="0.4">
      <c r="A950" s="4" t="s">
        <v>808</v>
      </c>
      <c r="B950" s="5" t="s">
        <v>809</v>
      </c>
      <c r="C950" s="5" t="s">
        <v>18</v>
      </c>
      <c r="D950" s="5" t="s">
        <v>19</v>
      </c>
      <c r="E950" s="9" t="s">
        <v>40</v>
      </c>
      <c r="F950" s="9">
        <v>1.31</v>
      </c>
      <c r="G950" s="5" t="s">
        <v>21</v>
      </c>
      <c r="H950" s="9">
        <v>500</v>
      </c>
      <c r="I950" s="11">
        <v>9200224</v>
      </c>
      <c r="J950" s="11">
        <v>250</v>
      </c>
      <c r="K950" s="11">
        <v>47.331000000000003</v>
      </c>
      <c r="L950" s="11">
        <v>2248711500</v>
      </c>
      <c r="M950" s="11" t="e">
        <f>VLOOKUP(A950,'[1]2023년만'!$A$2:$Q$1181,12,0)</f>
        <v>#N/A</v>
      </c>
      <c r="N950" s="11"/>
      <c r="O950" s="11">
        <v>2.2000000000000002</v>
      </c>
      <c r="P950" s="6">
        <v>52625281280</v>
      </c>
      <c r="Q950" s="7">
        <v>10.71</v>
      </c>
      <c r="R950" s="7">
        <v>0.48</v>
      </c>
      <c r="S950" s="7">
        <v>534</v>
      </c>
    </row>
    <row r="951" spans="1:19" hidden="1" x14ac:dyDescent="0.4">
      <c r="A951" s="7" t="s">
        <v>808</v>
      </c>
      <c r="B951" s="12" t="s">
        <v>809</v>
      </c>
      <c r="C951" s="12" t="s">
        <v>2933</v>
      </c>
      <c r="D951" s="12" t="s">
        <v>19</v>
      </c>
      <c r="E951" s="12" t="s">
        <v>40</v>
      </c>
      <c r="F951" s="12">
        <v>0.86</v>
      </c>
      <c r="G951" s="12" t="s">
        <v>21</v>
      </c>
      <c r="H951" s="12">
        <v>500</v>
      </c>
      <c r="I951" s="6">
        <v>9113224</v>
      </c>
      <c r="J951" s="6">
        <v>250</v>
      </c>
      <c r="K951" s="6">
        <v>11.199</v>
      </c>
      <c r="L951" s="6">
        <v>2226961500</v>
      </c>
      <c r="M951" s="11" t="e">
        <f>VLOOKUP(A951,'[1]2023년만'!$A$2:$Q$1181,12,0)</f>
        <v>#N/A</v>
      </c>
      <c r="N951" s="11"/>
      <c r="O951" s="6">
        <v>1.1000000000000001</v>
      </c>
      <c r="P951" s="6">
        <v>52625281280</v>
      </c>
      <c r="Q951" s="7">
        <v>10.71</v>
      </c>
      <c r="R951" s="7">
        <v>0.48</v>
      </c>
      <c r="S951" s="7">
        <v>534</v>
      </c>
    </row>
    <row r="952" spans="1:19" hidden="1" x14ac:dyDescent="0.4">
      <c r="A952" s="4" t="s">
        <v>2245</v>
      </c>
      <c r="B952" s="5" t="s">
        <v>2246</v>
      </c>
      <c r="C952" s="5" t="s">
        <v>24</v>
      </c>
      <c r="D952" s="5" t="s">
        <v>19</v>
      </c>
      <c r="E952" s="9" t="s">
        <v>20</v>
      </c>
      <c r="F952" s="9">
        <v>0.49</v>
      </c>
      <c r="G952" s="5" t="s">
        <v>21</v>
      </c>
      <c r="H952" s="9">
        <v>100</v>
      </c>
      <c r="I952" s="11">
        <v>43692624</v>
      </c>
      <c r="J952" s="11">
        <v>50</v>
      </c>
      <c r="K952" s="11">
        <v>12.44</v>
      </c>
      <c r="L952" s="11">
        <v>2023289150</v>
      </c>
      <c r="M952" s="11">
        <f>VLOOKUP(A952,'[1]2023년만'!$A$2:$Q$1181,12,0)</f>
        <v>2023289150</v>
      </c>
      <c r="N952" s="11"/>
      <c r="O952" s="11">
        <v>0.96</v>
      </c>
      <c r="P952" s="6">
        <v>239872505760</v>
      </c>
      <c r="Q952" s="7">
        <v>11.63</v>
      </c>
      <c r="R952" s="7">
        <v>0.82</v>
      </c>
      <c r="S952" s="7">
        <v>472</v>
      </c>
    </row>
    <row r="953" spans="1:19" hidden="1" x14ac:dyDescent="0.4">
      <c r="A953" s="4" t="s">
        <v>2245</v>
      </c>
      <c r="B953" s="5" t="s">
        <v>2246</v>
      </c>
      <c r="C953" s="5" t="s">
        <v>18</v>
      </c>
      <c r="D953" s="5" t="s">
        <v>19</v>
      </c>
      <c r="E953" s="9" t="s">
        <v>20</v>
      </c>
      <c r="F953" s="9">
        <v>0.77</v>
      </c>
      <c r="G953" s="5" t="s">
        <v>21</v>
      </c>
      <c r="H953" s="9">
        <v>100</v>
      </c>
      <c r="I953" s="11">
        <v>43692624</v>
      </c>
      <c r="J953" s="11">
        <v>50</v>
      </c>
      <c r="K953" s="11">
        <v>10.185</v>
      </c>
      <c r="L953" s="11">
        <v>2063919750</v>
      </c>
      <c r="M953" s="11">
        <f>VLOOKUP(A953,'[1]2023년만'!$A$2:$Q$1181,12,0)</f>
        <v>2023289150</v>
      </c>
      <c r="N953" s="11"/>
      <c r="O953" s="11">
        <v>1.42</v>
      </c>
      <c r="P953" s="6">
        <v>239872505760</v>
      </c>
      <c r="Q953" s="7">
        <v>11.63</v>
      </c>
      <c r="R953" s="7">
        <v>0.82</v>
      </c>
      <c r="S953" s="7">
        <v>472</v>
      </c>
    </row>
    <row r="954" spans="1:19" hidden="1" x14ac:dyDescent="0.4">
      <c r="A954" s="4" t="s">
        <v>2245</v>
      </c>
      <c r="B954" s="5" t="s">
        <v>2246</v>
      </c>
      <c r="C954" s="5" t="s">
        <v>30</v>
      </c>
      <c r="D954" s="5" t="s">
        <v>19</v>
      </c>
      <c r="E954" s="9" t="s">
        <v>20</v>
      </c>
      <c r="F954" s="9">
        <v>0.68</v>
      </c>
      <c r="G954" s="5" t="s">
        <v>21</v>
      </c>
      <c r="H954" s="9">
        <v>100</v>
      </c>
      <c r="I954" s="11">
        <v>43692624</v>
      </c>
      <c r="J954" s="11">
        <v>50</v>
      </c>
      <c r="K954" s="11">
        <v>8.7200000000000006</v>
      </c>
      <c r="L954" s="11">
        <v>2023289150</v>
      </c>
      <c r="M954" s="11">
        <f>VLOOKUP(A954,'[1]2023년만'!$A$2:$Q$1181,12,0)</f>
        <v>2023289150</v>
      </c>
      <c r="N954" s="11" t="b">
        <f>L954&gt;=M954</f>
        <v>1</v>
      </c>
      <c r="O954" s="11">
        <v>1.1000000000000001</v>
      </c>
      <c r="P954" s="6">
        <v>239872505760</v>
      </c>
      <c r="Q954" s="7">
        <v>11.63</v>
      </c>
      <c r="R954" s="7">
        <v>0.82</v>
      </c>
      <c r="S954" s="7">
        <v>472</v>
      </c>
    </row>
    <row r="955" spans="1:19" hidden="1" x14ac:dyDescent="0.4">
      <c r="A955" s="7" t="s">
        <v>2245</v>
      </c>
      <c r="B955" s="12" t="s">
        <v>2246</v>
      </c>
      <c r="C955" s="12" t="s">
        <v>2933</v>
      </c>
      <c r="D955" s="12" t="s">
        <v>19</v>
      </c>
      <c r="E955" s="12" t="s">
        <v>20</v>
      </c>
      <c r="F955" s="12">
        <v>0.53</v>
      </c>
      <c r="G955" s="12" t="s">
        <v>21</v>
      </c>
      <c r="H955" s="12">
        <v>100</v>
      </c>
      <c r="I955" s="6">
        <v>43692624</v>
      </c>
      <c r="J955" s="6">
        <v>50</v>
      </c>
      <c r="K955" s="6">
        <v>7.56</v>
      </c>
      <c r="L955" s="6">
        <v>2063919750</v>
      </c>
      <c r="M955" s="11">
        <f>VLOOKUP(A955,'[1]2023년만'!$A$2:$Q$1181,12,0)</f>
        <v>2023289150</v>
      </c>
      <c r="N955" s="11"/>
      <c r="O955" s="6">
        <v>0.78</v>
      </c>
      <c r="P955" s="6">
        <v>239872505760</v>
      </c>
      <c r="Q955" s="7">
        <v>11.63</v>
      </c>
      <c r="R955" s="7">
        <v>0.82</v>
      </c>
      <c r="S955" s="7">
        <v>472</v>
      </c>
    </row>
    <row r="956" spans="1:19" hidden="1" x14ac:dyDescent="0.4">
      <c r="A956" s="4" t="s">
        <v>2235</v>
      </c>
      <c r="B956" s="5" t="s">
        <v>2236</v>
      </c>
      <c r="C956" s="5" t="s">
        <v>24</v>
      </c>
      <c r="D956" s="5" t="s">
        <v>19</v>
      </c>
      <c r="E956" s="9" t="s">
        <v>20</v>
      </c>
      <c r="F956" s="9">
        <v>1.1299999999999999</v>
      </c>
      <c r="G956" s="5" t="s">
        <v>21</v>
      </c>
      <c r="H956" s="9">
        <v>500</v>
      </c>
      <c r="I956" s="11">
        <v>19396941</v>
      </c>
      <c r="J956" s="11">
        <v>100</v>
      </c>
      <c r="K956" s="11">
        <v>12.643000000000001</v>
      </c>
      <c r="L956" s="11">
        <v>1818124000</v>
      </c>
      <c r="M956" s="11">
        <f>VLOOKUP(A956,'[1]2023년만'!$A$2:$Q$1181,12,0)</f>
        <v>1818124000</v>
      </c>
      <c r="N956" s="11"/>
      <c r="O956" s="11">
        <v>2.2999999999999998</v>
      </c>
      <c r="P956" s="6">
        <v>57706608870</v>
      </c>
      <c r="Q956" s="7" t="s">
        <v>21</v>
      </c>
      <c r="R956" s="7">
        <v>0.39</v>
      </c>
      <c r="S956" s="7" t="s">
        <v>21</v>
      </c>
    </row>
    <row r="957" spans="1:19" hidden="1" x14ac:dyDescent="0.4">
      <c r="A957" s="4" t="s">
        <v>2443</v>
      </c>
      <c r="B957" s="5" t="s">
        <v>2444</v>
      </c>
      <c r="C957" s="5" t="s">
        <v>18</v>
      </c>
      <c r="D957" s="5" t="s">
        <v>19</v>
      </c>
      <c r="E957" s="9" t="s">
        <v>247</v>
      </c>
      <c r="F957" s="9">
        <v>6.19</v>
      </c>
      <c r="G957" s="5" t="s">
        <v>21</v>
      </c>
      <c r="H957" s="10">
        <v>5000</v>
      </c>
      <c r="I957" s="11">
        <v>60314092</v>
      </c>
      <c r="J957" s="11">
        <v>150</v>
      </c>
      <c r="K957" s="11">
        <v>9.0060000000000002</v>
      </c>
      <c r="L957" s="11">
        <v>8446457802</v>
      </c>
      <c r="M957" s="11">
        <f>VLOOKUP(A957,'[1]2023년만'!$A$2:$Q$1181,12,0)</f>
        <v>11942730800</v>
      </c>
      <c r="N957" s="11"/>
      <c r="O957" s="11">
        <v>5.0999999999999996</v>
      </c>
      <c r="P957" s="6">
        <v>215929870770</v>
      </c>
      <c r="Q957" s="7" t="s">
        <v>21</v>
      </c>
      <c r="R957" s="7">
        <v>0.41</v>
      </c>
      <c r="S957" s="7" t="s">
        <v>21</v>
      </c>
    </row>
    <row r="958" spans="1:19" hidden="1" x14ac:dyDescent="0.4">
      <c r="A958" s="4" t="s">
        <v>2443</v>
      </c>
      <c r="B958" s="5" t="s">
        <v>2444</v>
      </c>
      <c r="C958" s="5" t="s">
        <v>30</v>
      </c>
      <c r="D958" s="5" t="s">
        <v>19</v>
      </c>
      <c r="E958" s="9" t="s">
        <v>247</v>
      </c>
      <c r="F958" s="9">
        <v>3.56</v>
      </c>
      <c r="G958" s="5" t="s">
        <v>21</v>
      </c>
      <c r="H958" s="10">
        <v>5000</v>
      </c>
      <c r="I958" s="11">
        <v>60911106</v>
      </c>
      <c r="J958" s="11">
        <v>150</v>
      </c>
      <c r="K958" s="11">
        <v>-24.99</v>
      </c>
      <c r="L958" s="11">
        <v>11359163715</v>
      </c>
      <c r="M958" s="11">
        <f>VLOOKUP(A958,'[1]2023년만'!$A$2:$Q$1181,12,0)</f>
        <v>11942730800</v>
      </c>
      <c r="N958" s="11" t="b">
        <f>L958&gt;=M958</f>
        <v>0</v>
      </c>
      <c r="O958" s="11">
        <v>4.8</v>
      </c>
      <c r="P958" s="6">
        <v>215929870770</v>
      </c>
      <c r="Q958" s="7" t="s">
        <v>21</v>
      </c>
      <c r="R958" s="7">
        <v>0.41</v>
      </c>
      <c r="S958" s="7" t="s">
        <v>21</v>
      </c>
    </row>
    <row r="959" spans="1:19" hidden="1" x14ac:dyDescent="0.4">
      <c r="A959" s="4" t="s">
        <v>2443</v>
      </c>
      <c r="B959" s="5" t="s">
        <v>2444</v>
      </c>
      <c r="C959" s="5" t="s">
        <v>24</v>
      </c>
      <c r="D959" s="5" t="s">
        <v>19</v>
      </c>
      <c r="E959" s="9" t="s">
        <v>247</v>
      </c>
      <c r="F959" s="9">
        <v>3.7</v>
      </c>
      <c r="G959" s="5" t="s">
        <v>21</v>
      </c>
      <c r="H959" s="10">
        <v>5000</v>
      </c>
      <c r="I959" s="11">
        <v>60911106</v>
      </c>
      <c r="J959" s="11">
        <v>150</v>
      </c>
      <c r="K959" s="11">
        <v>-105.056</v>
      </c>
      <c r="L959" s="11">
        <v>11942730800</v>
      </c>
      <c r="M959" s="11">
        <f>VLOOKUP(A959,'[1]2023년만'!$A$2:$Q$1181,12,0)</f>
        <v>11942730800</v>
      </c>
      <c r="N959" s="11"/>
      <c r="O959" s="11">
        <v>4.2</v>
      </c>
      <c r="P959" s="6">
        <v>215929870770</v>
      </c>
      <c r="Q959" s="7" t="s">
        <v>21</v>
      </c>
      <c r="R959" s="7">
        <v>0.41</v>
      </c>
      <c r="S959" s="7" t="s">
        <v>21</v>
      </c>
    </row>
    <row r="960" spans="1:19" hidden="1" x14ac:dyDescent="0.4">
      <c r="A960" s="7" t="s">
        <v>2443</v>
      </c>
      <c r="B960" s="12" t="s">
        <v>2444</v>
      </c>
      <c r="C960" s="12" t="s">
        <v>2933</v>
      </c>
      <c r="D960" s="12" t="s">
        <v>19</v>
      </c>
      <c r="E960" s="12" t="s">
        <v>247</v>
      </c>
      <c r="F960" s="12">
        <v>3.64</v>
      </c>
      <c r="G960" s="12" t="s">
        <v>21</v>
      </c>
      <c r="H960" s="12">
        <v>5000</v>
      </c>
      <c r="I960" s="6">
        <v>60314092</v>
      </c>
      <c r="J960" s="6">
        <v>250</v>
      </c>
      <c r="K960" s="6">
        <v>27.303999999999998</v>
      </c>
      <c r="L960" s="6">
        <v>48085315461</v>
      </c>
      <c r="M960" s="11">
        <f>VLOOKUP(A960,'[1]2023년만'!$A$2:$Q$1181,12,0)</f>
        <v>11942730800</v>
      </c>
      <c r="N960" s="11"/>
      <c r="O960" s="6">
        <v>4.5999999999999996</v>
      </c>
      <c r="P960" s="6">
        <v>215929870770</v>
      </c>
      <c r="Q960" s="7" t="s">
        <v>21</v>
      </c>
      <c r="R960" s="7">
        <v>0.41</v>
      </c>
      <c r="S960" s="7" t="s">
        <v>21</v>
      </c>
    </row>
    <row r="961" spans="1:19" hidden="1" x14ac:dyDescent="0.4">
      <c r="A961" s="4" t="s">
        <v>2529</v>
      </c>
      <c r="B961" s="5" t="s">
        <v>2530</v>
      </c>
      <c r="C961" s="5" t="s">
        <v>30</v>
      </c>
      <c r="D961" s="5" t="s">
        <v>19</v>
      </c>
      <c r="E961" s="9" t="s">
        <v>52</v>
      </c>
      <c r="F961" s="9">
        <v>0.68</v>
      </c>
      <c r="G961" s="5" t="s">
        <v>21</v>
      </c>
      <c r="H961" s="9">
        <v>500</v>
      </c>
      <c r="I961" s="11">
        <v>44866617</v>
      </c>
      <c r="J961" s="11">
        <v>1400</v>
      </c>
      <c r="K961" s="11">
        <v>7.0839999999999996</v>
      </c>
      <c r="L961" s="11">
        <v>60411188600</v>
      </c>
      <c r="M961" s="11">
        <f>VLOOKUP(A961,'[1]2023년만'!$A$2:$Q$1181,12,0)</f>
        <v>30205594300</v>
      </c>
      <c r="N961" s="11" t="b">
        <f>L961&gt;=M961</f>
        <v>1</v>
      </c>
      <c r="O961" s="11">
        <v>7.4</v>
      </c>
      <c r="P961" s="6">
        <v>1498545007800</v>
      </c>
      <c r="Q961" s="7">
        <v>4.05</v>
      </c>
      <c r="R961" s="7">
        <v>0.5</v>
      </c>
      <c r="S961" s="7">
        <v>8246</v>
      </c>
    </row>
    <row r="962" spans="1:19" hidden="1" x14ac:dyDescent="0.4">
      <c r="A962" s="4" t="s">
        <v>2529</v>
      </c>
      <c r="B962" s="5" t="s">
        <v>2530</v>
      </c>
      <c r="C962" s="5" t="s">
        <v>24</v>
      </c>
      <c r="D962" s="5" t="s">
        <v>19</v>
      </c>
      <c r="E962" s="9" t="s">
        <v>34</v>
      </c>
      <c r="F962" s="9">
        <v>0.87</v>
      </c>
      <c r="G962" s="5" t="s">
        <v>21</v>
      </c>
      <c r="H962" s="9">
        <v>500</v>
      </c>
      <c r="I962" s="11">
        <v>44866617</v>
      </c>
      <c r="J962" s="11">
        <v>700</v>
      </c>
      <c r="K962" s="11">
        <v>6.1639999999999997</v>
      </c>
      <c r="L962" s="11">
        <v>30205594300</v>
      </c>
      <c r="M962" s="11">
        <f>VLOOKUP(A962,'[1]2023년만'!$A$2:$Q$1181,12,0)</f>
        <v>30205594300</v>
      </c>
      <c r="N962" s="11"/>
      <c r="O962" s="11">
        <v>3.8</v>
      </c>
      <c r="P962" s="6">
        <v>1498545007800</v>
      </c>
      <c r="Q962" s="7">
        <v>4.05</v>
      </c>
      <c r="R962" s="7">
        <v>0.5</v>
      </c>
      <c r="S962" s="7">
        <v>8246</v>
      </c>
    </row>
    <row r="963" spans="1:19" hidden="1" x14ac:dyDescent="0.4">
      <c r="A963" s="4" t="s">
        <v>2529</v>
      </c>
      <c r="B963" s="5" t="s">
        <v>2530</v>
      </c>
      <c r="C963" s="5" t="s">
        <v>18</v>
      </c>
      <c r="D963" s="5" t="s">
        <v>19</v>
      </c>
      <c r="E963" s="9" t="s">
        <v>34</v>
      </c>
      <c r="F963" s="9">
        <v>0.78</v>
      </c>
      <c r="G963" s="5" t="s">
        <v>21</v>
      </c>
      <c r="H963" s="9">
        <v>500</v>
      </c>
      <c r="I963" s="11">
        <v>44866617</v>
      </c>
      <c r="J963" s="11">
        <v>600</v>
      </c>
      <c r="K963" s="11">
        <v>3.8039999999999998</v>
      </c>
      <c r="L963" s="11">
        <v>25890509400</v>
      </c>
      <c r="M963" s="11">
        <f>VLOOKUP(A963,'[1]2023년만'!$A$2:$Q$1181,12,0)</f>
        <v>30205594300</v>
      </c>
      <c r="N963" s="11"/>
      <c r="O963" s="11">
        <v>3.1</v>
      </c>
      <c r="P963" s="6">
        <v>1498545007800</v>
      </c>
      <c r="Q963" s="7">
        <v>4.05</v>
      </c>
      <c r="R963" s="7">
        <v>0.5</v>
      </c>
      <c r="S963" s="7">
        <v>8246</v>
      </c>
    </row>
    <row r="964" spans="1:19" hidden="1" x14ac:dyDescent="0.4">
      <c r="A964" s="7" t="s">
        <v>2529</v>
      </c>
      <c r="B964" s="12" t="s">
        <v>2530</v>
      </c>
      <c r="C964" s="12" t="s">
        <v>2933</v>
      </c>
      <c r="D964" s="12" t="s">
        <v>19</v>
      </c>
      <c r="E964" s="12" t="s">
        <v>34</v>
      </c>
      <c r="F964" s="12">
        <v>0.43</v>
      </c>
      <c r="G964" s="12" t="s">
        <v>21</v>
      </c>
      <c r="H964" s="12">
        <v>500</v>
      </c>
      <c r="I964" s="6">
        <v>44866617</v>
      </c>
      <c r="J964" s="6">
        <v>600</v>
      </c>
      <c r="K964" s="6">
        <v>2.84</v>
      </c>
      <c r="L964" s="6">
        <v>25959970200</v>
      </c>
      <c r="M964" s="11">
        <f>VLOOKUP(A964,'[1]2023년만'!$A$2:$Q$1181,12,0)</f>
        <v>30205594300</v>
      </c>
      <c r="N964" s="11"/>
      <c r="O964" s="6">
        <v>2.6</v>
      </c>
      <c r="P964" s="6">
        <v>1498545007800</v>
      </c>
      <c r="Q964" s="7">
        <v>4.05</v>
      </c>
      <c r="R964" s="7">
        <v>0.5</v>
      </c>
      <c r="S964" s="7">
        <v>8246</v>
      </c>
    </row>
    <row r="965" spans="1:19" hidden="1" x14ac:dyDescent="0.4">
      <c r="A965" s="4" t="s">
        <v>2683</v>
      </c>
      <c r="B965" s="5" t="s">
        <v>2684</v>
      </c>
      <c r="C965" s="5" t="s">
        <v>24</v>
      </c>
      <c r="D965" s="5" t="s">
        <v>19</v>
      </c>
      <c r="E965" s="9" t="s">
        <v>69</v>
      </c>
      <c r="F965" s="9">
        <v>0.63</v>
      </c>
      <c r="G965" s="5" t="s">
        <v>21</v>
      </c>
      <c r="H965" s="9">
        <v>500</v>
      </c>
      <c r="I965" s="11">
        <v>38300000</v>
      </c>
      <c r="J965" s="11">
        <v>250</v>
      </c>
      <c r="K965" s="11">
        <v>2.1619999999999999</v>
      </c>
      <c r="L965" s="11">
        <v>9575000000</v>
      </c>
      <c r="M965" s="11">
        <f>VLOOKUP(A965,'[1]2023년만'!$A$2:$Q$1181,12,0)</f>
        <v>9575000000</v>
      </c>
      <c r="N965" s="11"/>
      <c r="O965" s="11">
        <v>1.86</v>
      </c>
      <c r="P965" s="6">
        <v>608587000000</v>
      </c>
      <c r="Q965" s="7">
        <v>3.7</v>
      </c>
      <c r="R965" s="7">
        <v>0.45</v>
      </c>
      <c r="S965" s="7">
        <v>4290</v>
      </c>
    </row>
    <row r="966" spans="1:19" hidden="1" x14ac:dyDescent="0.4">
      <c r="A966" s="4" t="s">
        <v>2683</v>
      </c>
      <c r="B966" s="5" t="s">
        <v>2684</v>
      </c>
      <c r="C966" s="5" t="s">
        <v>30</v>
      </c>
      <c r="D966" s="5" t="s">
        <v>19</v>
      </c>
      <c r="E966" s="9" t="s">
        <v>69</v>
      </c>
      <c r="F966" s="9">
        <v>0.93</v>
      </c>
      <c r="G966" s="5" t="s">
        <v>21</v>
      </c>
      <c r="H966" s="9">
        <v>500</v>
      </c>
      <c r="I966" s="11">
        <v>38300000</v>
      </c>
      <c r="J966" s="11">
        <v>450</v>
      </c>
      <c r="K966" s="11">
        <v>1.99</v>
      </c>
      <c r="L966" s="11">
        <v>17235000000</v>
      </c>
      <c r="M966" s="11">
        <f>VLOOKUP(A966,'[1]2023년만'!$A$2:$Q$1181,12,0)</f>
        <v>9575000000</v>
      </c>
      <c r="N966" s="11" t="b">
        <f>L966&gt;=M966</f>
        <v>1</v>
      </c>
      <c r="O966" s="11">
        <v>4.22</v>
      </c>
      <c r="P966" s="6">
        <v>608587000000</v>
      </c>
      <c r="Q966" s="7">
        <v>3.7</v>
      </c>
      <c r="R966" s="7">
        <v>0.45</v>
      </c>
      <c r="S966" s="7">
        <v>4290</v>
      </c>
    </row>
    <row r="967" spans="1:19" hidden="1" x14ac:dyDescent="0.4">
      <c r="A967" s="4" t="s">
        <v>2683</v>
      </c>
      <c r="B967" s="5" t="s">
        <v>2684</v>
      </c>
      <c r="C967" s="5" t="s">
        <v>18</v>
      </c>
      <c r="D967" s="5" t="s">
        <v>19</v>
      </c>
      <c r="E967" s="9" t="s">
        <v>69</v>
      </c>
      <c r="F967" s="9">
        <v>0.81</v>
      </c>
      <c r="G967" s="5" t="s">
        <v>21</v>
      </c>
      <c r="H967" s="9">
        <v>500</v>
      </c>
      <c r="I967" s="11">
        <v>38300000</v>
      </c>
      <c r="J967" s="11">
        <v>300</v>
      </c>
      <c r="K967" s="11">
        <v>1.5660000000000001</v>
      </c>
      <c r="L967" s="11">
        <v>11490000000</v>
      </c>
      <c r="M967" s="11">
        <f>VLOOKUP(A967,'[1]2023년만'!$A$2:$Q$1181,12,0)</f>
        <v>9575000000</v>
      </c>
      <c r="N967" s="11"/>
      <c r="O967" s="11">
        <v>1.02</v>
      </c>
      <c r="P967" s="6">
        <v>608587000000</v>
      </c>
      <c r="Q967" s="7">
        <v>3.7</v>
      </c>
      <c r="R967" s="7">
        <v>0.45</v>
      </c>
      <c r="S967" s="7">
        <v>4290</v>
      </c>
    </row>
    <row r="968" spans="1:19" hidden="1" x14ac:dyDescent="0.4">
      <c r="A968" s="7" t="s">
        <v>2683</v>
      </c>
      <c r="B968" s="12" t="s">
        <v>2684</v>
      </c>
      <c r="C968" s="12" t="s">
        <v>2933</v>
      </c>
      <c r="D968" s="12" t="s">
        <v>19</v>
      </c>
      <c r="E968" s="12" t="s">
        <v>69</v>
      </c>
      <c r="F968" s="12">
        <v>0.36</v>
      </c>
      <c r="G968" s="12" t="s">
        <v>21</v>
      </c>
      <c r="H968" s="12">
        <v>500</v>
      </c>
      <c r="I968" s="6">
        <v>38300000</v>
      </c>
      <c r="J968" s="6">
        <v>300</v>
      </c>
      <c r="K968" s="6">
        <v>1.274</v>
      </c>
      <c r="L968" s="6">
        <v>11490000000</v>
      </c>
      <c r="M968" s="11">
        <f>VLOOKUP(A968,'[1]2023년만'!$A$2:$Q$1181,12,0)</f>
        <v>9575000000</v>
      </c>
      <c r="N968" s="11"/>
      <c r="O968" s="6">
        <v>2.04</v>
      </c>
      <c r="P968" s="6">
        <v>608587000000</v>
      </c>
      <c r="Q968" s="7">
        <v>3.7</v>
      </c>
      <c r="R968" s="7">
        <v>0.45</v>
      </c>
      <c r="S968" s="7">
        <v>4290</v>
      </c>
    </row>
    <row r="969" spans="1:19" hidden="1" x14ac:dyDescent="0.4">
      <c r="A969" s="7" t="s">
        <v>2832</v>
      </c>
      <c r="B969" s="12" t="s">
        <v>2833</v>
      </c>
      <c r="C969" s="12" t="s">
        <v>2933</v>
      </c>
      <c r="D969" s="12" t="s">
        <v>19</v>
      </c>
      <c r="E969" s="12" t="s">
        <v>103</v>
      </c>
      <c r="F969" s="12">
        <v>0.36</v>
      </c>
      <c r="G969" s="12" t="s">
        <v>21</v>
      </c>
      <c r="H969" s="12">
        <v>500</v>
      </c>
      <c r="I969" s="6">
        <v>31630519</v>
      </c>
      <c r="J969" s="6">
        <v>50</v>
      </c>
      <c r="K969" s="6">
        <v>-8.5299999999999994</v>
      </c>
      <c r="L969" s="6">
        <v>1557121850</v>
      </c>
      <c r="M969" s="11" t="e">
        <f>VLOOKUP(A969,'[1]2023년만'!$A$2:$Q$1181,12,0)</f>
        <v>#N/A</v>
      </c>
      <c r="N969" s="11"/>
      <c r="O969" s="6">
        <v>0.18</v>
      </c>
      <c r="P969" s="6">
        <v>308360570960</v>
      </c>
      <c r="Q969" s="7">
        <v>26.41</v>
      </c>
      <c r="R969" s="7">
        <v>1.2</v>
      </c>
      <c r="S969" s="7">
        <v>306</v>
      </c>
    </row>
    <row r="970" spans="1:19" hidden="1" x14ac:dyDescent="0.4">
      <c r="A970" s="4" t="s">
        <v>2059</v>
      </c>
      <c r="B970" s="5" t="s">
        <v>2060</v>
      </c>
      <c r="C970" s="5" t="s">
        <v>30</v>
      </c>
      <c r="D970" s="5" t="s">
        <v>19</v>
      </c>
      <c r="E970" s="9" t="s">
        <v>34</v>
      </c>
      <c r="F970" s="9">
        <v>1.84</v>
      </c>
      <c r="G970" s="5" t="s">
        <v>21</v>
      </c>
      <c r="H970" s="9">
        <v>500</v>
      </c>
      <c r="I970" s="11">
        <v>84702850</v>
      </c>
      <c r="J970" s="11" t="s">
        <v>21</v>
      </c>
      <c r="K970" s="11">
        <v>15.413</v>
      </c>
      <c r="L970" s="11">
        <v>622234080</v>
      </c>
      <c r="M970" s="11">
        <f>VLOOKUP(A970,'[1]2023년만'!$A$2:$Q$1181,12,0)</f>
        <v>627270120</v>
      </c>
      <c r="N970" s="11" t="b">
        <f>L970&gt;=M970</f>
        <v>0</v>
      </c>
      <c r="O970" s="11" t="s">
        <v>21</v>
      </c>
      <c r="P970" s="6">
        <v>179993556250</v>
      </c>
      <c r="Q970" s="7">
        <v>42.5</v>
      </c>
      <c r="R970" s="7">
        <v>0.56000000000000005</v>
      </c>
      <c r="S970" s="7">
        <v>50</v>
      </c>
    </row>
    <row r="971" spans="1:19" hidden="1" x14ac:dyDescent="0.4">
      <c r="A971" s="4" t="s">
        <v>2059</v>
      </c>
      <c r="B971" s="5" t="s">
        <v>2060</v>
      </c>
      <c r="C971" s="5" t="s">
        <v>24</v>
      </c>
      <c r="D971" s="5" t="s">
        <v>19</v>
      </c>
      <c r="E971" s="9" t="s">
        <v>34</v>
      </c>
      <c r="F971" s="9">
        <v>0.87</v>
      </c>
      <c r="G971" s="5" t="s">
        <v>21</v>
      </c>
      <c r="H971" s="9">
        <v>500</v>
      </c>
      <c r="I971" s="11">
        <v>84702850</v>
      </c>
      <c r="J971" s="11" t="s">
        <v>21</v>
      </c>
      <c r="K971" s="11">
        <v>-0.65100000000000002</v>
      </c>
      <c r="L971" s="11">
        <v>627270120</v>
      </c>
      <c r="M971" s="11">
        <f>VLOOKUP(A971,'[1]2023년만'!$A$2:$Q$1181,12,0)</f>
        <v>627270120</v>
      </c>
      <c r="N971" s="11"/>
      <c r="O971" s="11" t="s">
        <v>21</v>
      </c>
      <c r="P971" s="6">
        <v>179993556250</v>
      </c>
      <c r="Q971" s="7">
        <v>42.5</v>
      </c>
      <c r="R971" s="7">
        <v>0.56000000000000005</v>
      </c>
      <c r="S971" s="7">
        <v>50</v>
      </c>
    </row>
    <row r="972" spans="1:19" hidden="1" x14ac:dyDescent="0.4">
      <c r="A972" s="4" t="s">
        <v>2059</v>
      </c>
      <c r="B972" s="5" t="s">
        <v>2060</v>
      </c>
      <c r="C972" s="5" t="s">
        <v>18</v>
      </c>
      <c r="D972" s="5" t="s">
        <v>19</v>
      </c>
      <c r="E972" s="9" t="s">
        <v>34</v>
      </c>
      <c r="F972" s="9">
        <v>0.78</v>
      </c>
      <c r="G972" s="5" t="s">
        <v>21</v>
      </c>
      <c r="H972" s="9">
        <v>500</v>
      </c>
      <c r="I972" s="11">
        <v>84702850</v>
      </c>
      <c r="J972" s="11">
        <v>30</v>
      </c>
      <c r="K972" s="11">
        <v>-1.984</v>
      </c>
      <c r="L972" s="11">
        <v>2701600635</v>
      </c>
      <c r="M972" s="11">
        <f>VLOOKUP(A972,'[1]2023년만'!$A$2:$Q$1181,12,0)</f>
        <v>627270120</v>
      </c>
      <c r="N972" s="11"/>
      <c r="O972" s="11">
        <v>1.1000000000000001</v>
      </c>
      <c r="P972" s="6">
        <v>179993556250</v>
      </c>
      <c r="Q972" s="7">
        <v>42.5</v>
      </c>
      <c r="R972" s="7">
        <v>0.56000000000000005</v>
      </c>
      <c r="S972" s="7">
        <v>50</v>
      </c>
    </row>
    <row r="973" spans="1:19" hidden="1" x14ac:dyDescent="0.4">
      <c r="A973" s="7" t="s">
        <v>2059</v>
      </c>
      <c r="B973" s="12" t="s">
        <v>2060</v>
      </c>
      <c r="C973" s="12" t="s">
        <v>2933</v>
      </c>
      <c r="D973" s="12" t="s">
        <v>19</v>
      </c>
      <c r="E973" s="12" t="s">
        <v>34</v>
      </c>
      <c r="F973" s="12">
        <v>0.43</v>
      </c>
      <c r="G973" s="12" t="s">
        <v>21</v>
      </c>
      <c r="H973" s="12">
        <v>500</v>
      </c>
      <c r="I973" s="6">
        <v>84702850</v>
      </c>
      <c r="J973" s="6">
        <v>80</v>
      </c>
      <c r="K973" s="6">
        <v>-10.135999999999999</v>
      </c>
      <c r="L973" s="6">
        <v>4302658320</v>
      </c>
      <c r="M973" s="11">
        <f>VLOOKUP(A973,'[1]2023년만'!$A$2:$Q$1181,12,0)</f>
        <v>627270120</v>
      </c>
      <c r="N973" s="11"/>
      <c r="O973" s="6">
        <v>2.1</v>
      </c>
      <c r="P973" s="6">
        <v>179993556250</v>
      </c>
      <c r="Q973" s="7">
        <v>42.5</v>
      </c>
      <c r="R973" s="7">
        <v>0.56000000000000005</v>
      </c>
      <c r="S973" s="7">
        <v>50</v>
      </c>
    </row>
    <row r="974" spans="1:19" hidden="1" x14ac:dyDescent="0.4">
      <c r="A974" s="4" t="s">
        <v>2718</v>
      </c>
      <c r="B974" s="5" t="s">
        <v>2719</v>
      </c>
      <c r="C974" s="5" t="s">
        <v>24</v>
      </c>
      <c r="D974" s="5" t="s">
        <v>19</v>
      </c>
      <c r="E974" s="9" t="s">
        <v>69</v>
      </c>
      <c r="F974" s="9">
        <v>2.13</v>
      </c>
      <c r="G974" s="5" t="s">
        <v>21</v>
      </c>
      <c r="H974" s="10">
        <v>5000</v>
      </c>
      <c r="I974" s="11">
        <v>10821611</v>
      </c>
      <c r="J974" s="11">
        <v>50</v>
      </c>
      <c r="K974" s="11">
        <v>-1.4039999999999999</v>
      </c>
      <c r="L974" s="11">
        <v>416508750</v>
      </c>
      <c r="M974" s="11">
        <f>VLOOKUP(A974,'[1]2023년만'!$A$2:$Q$1181,12,0)</f>
        <v>416508750</v>
      </c>
      <c r="N974" s="11"/>
      <c r="O974" s="11">
        <v>0.52</v>
      </c>
      <c r="P974" s="6">
        <v>63198208240</v>
      </c>
      <c r="Q974" s="7" t="s">
        <v>21</v>
      </c>
      <c r="R974" s="7">
        <v>0.28999999999999998</v>
      </c>
      <c r="S974" s="7" t="s">
        <v>21</v>
      </c>
    </row>
    <row r="975" spans="1:19" hidden="1" x14ac:dyDescent="0.4">
      <c r="A975" s="4" t="s">
        <v>2718</v>
      </c>
      <c r="B975" s="5" t="s">
        <v>2719</v>
      </c>
      <c r="C975" s="5" t="s">
        <v>18</v>
      </c>
      <c r="D975" s="5" t="s">
        <v>19</v>
      </c>
      <c r="E975" s="9" t="s">
        <v>69</v>
      </c>
      <c r="F975" s="9">
        <v>2.79</v>
      </c>
      <c r="G975" s="5" t="s">
        <v>21</v>
      </c>
      <c r="H975" s="10">
        <v>5000</v>
      </c>
      <c r="I975" s="11">
        <v>10821611</v>
      </c>
      <c r="J975" s="11">
        <v>50</v>
      </c>
      <c r="K975" s="11">
        <v>-2.2389999999999999</v>
      </c>
      <c r="L975" s="11">
        <v>416508750</v>
      </c>
      <c r="M975" s="11">
        <f>VLOOKUP(A975,'[1]2023년만'!$A$2:$Q$1181,12,0)</f>
        <v>416508750</v>
      </c>
      <c r="N975" s="11"/>
      <c r="O975" s="11">
        <v>0.51</v>
      </c>
      <c r="P975" s="6">
        <v>63198208240</v>
      </c>
      <c r="Q975" s="7" t="s">
        <v>21</v>
      </c>
      <c r="R975" s="7">
        <v>0.28999999999999998</v>
      </c>
      <c r="S975" s="7" t="s">
        <v>21</v>
      </c>
    </row>
    <row r="976" spans="1:19" hidden="1" x14ac:dyDescent="0.4">
      <c r="A976" s="7" t="s">
        <v>2718</v>
      </c>
      <c r="B976" s="12" t="s">
        <v>2719</v>
      </c>
      <c r="C976" s="12" t="s">
        <v>2933</v>
      </c>
      <c r="D976" s="12" t="s">
        <v>19</v>
      </c>
      <c r="E976" s="12" t="s">
        <v>69</v>
      </c>
      <c r="F976" s="12">
        <v>1.59</v>
      </c>
      <c r="G976" s="12" t="s">
        <v>21</v>
      </c>
      <c r="H976" s="12">
        <v>5000</v>
      </c>
      <c r="I976" s="6">
        <v>10821611</v>
      </c>
      <c r="J976" s="6">
        <v>100</v>
      </c>
      <c r="K976" s="6">
        <v>-14.28</v>
      </c>
      <c r="L976" s="6">
        <v>832803400</v>
      </c>
      <c r="M976" s="11">
        <f>VLOOKUP(A976,'[1]2023년만'!$A$2:$Q$1181,12,0)</f>
        <v>416508750</v>
      </c>
      <c r="N976" s="11"/>
      <c r="O976" s="6">
        <v>0.85</v>
      </c>
      <c r="P976" s="6">
        <v>63198208240</v>
      </c>
      <c r="Q976" s="7" t="s">
        <v>21</v>
      </c>
      <c r="R976" s="7">
        <v>0.28999999999999998</v>
      </c>
      <c r="S976" s="7" t="s">
        <v>21</v>
      </c>
    </row>
    <row r="977" spans="1:19" hidden="1" x14ac:dyDescent="0.4">
      <c r="A977" s="4" t="s">
        <v>947</v>
      </c>
      <c r="B977" s="5" t="s">
        <v>948</v>
      </c>
      <c r="C977" s="5" t="s">
        <v>24</v>
      </c>
      <c r="D977" s="5" t="s">
        <v>19</v>
      </c>
      <c r="E977" s="9" t="s">
        <v>66</v>
      </c>
      <c r="F977" s="9">
        <v>3.86</v>
      </c>
      <c r="G977" s="5" t="s">
        <v>21</v>
      </c>
      <c r="H977" s="9">
        <v>500</v>
      </c>
      <c r="I977" s="11">
        <v>33890150</v>
      </c>
      <c r="J977" s="11">
        <v>400</v>
      </c>
      <c r="K977" s="11">
        <v>39.088999999999999</v>
      </c>
      <c r="L977" s="11">
        <v>14047064585</v>
      </c>
      <c r="M977" s="11">
        <f>VLOOKUP(A977,'[1]2023년만'!$A$2:$Q$1181,12,0)</f>
        <v>14047064585</v>
      </c>
      <c r="N977" s="11"/>
      <c r="O977" s="11">
        <v>6</v>
      </c>
      <c r="P977" s="6">
        <v>271799003000</v>
      </c>
      <c r="Q977" s="7">
        <v>12.45</v>
      </c>
      <c r="R977" s="7">
        <v>0.45</v>
      </c>
      <c r="S977" s="7">
        <v>644</v>
      </c>
    </row>
    <row r="978" spans="1:19" hidden="1" x14ac:dyDescent="0.4">
      <c r="A978" s="4" t="s">
        <v>947</v>
      </c>
      <c r="B978" s="5" t="s">
        <v>948</v>
      </c>
      <c r="C978" s="5" t="s">
        <v>18</v>
      </c>
      <c r="D978" s="5" t="s">
        <v>19</v>
      </c>
      <c r="E978" s="9" t="s">
        <v>66</v>
      </c>
      <c r="F978" s="9">
        <v>4.37</v>
      </c>
      <c r="G978" s="5" t="s">
        <v>21</v>
      </c>
      <c r="H978" s="9">
        <v>500</v>
      </c>
      <c r="I978" s="11">
        <v>33890150</v>
      </c>
      <c r="J978" s="11">
        <v>400</v>
      </c>
      <c r="K978" s="11">
        <v>10.53</v>
      </c>
      <c r="L978" s="11">
        <v>14047064585</v>
      </c>
      <c r="M978" s="11">
        <f>VLOOKUP(A978,'[1]2023년만'!$A$2:$Q$1181,12,0)</f>
        <v>14047064585</v>
      </c>
      <c r="N978" s="11"/>
      <c r="O978" s="11">
        <v>5.9</v>
      </c>
      <c r="P978" s="6">
        <v>271799003000</v>
      </c>
      <c r="Q978" s="7">
        <v>12.45</v>
      </c>
      <c r="R978" s="7">
        <v>0.45</v>
      </c>
      <c r="S978" s="7">
        <v>644</v>
      </c>
    </row>
    <row r="979" spans="1:19" hidden="1" x14ac:dyDescent="0.4">
      <c r="A979" s="7" t="s">
        <v>947</v>
      </c>
      <c r="B979" s="12" t="s">
        <v>948</v>
      </c>
      <c r="C979" s="12" t="s">
        <v>2933</v>
      </c>
      <c r="D979" s="12" t="s">
        <v>19</v>
      </c>
      <c r="E979" s="12" t="s">
        <v>66</v>
      </c>
      <c r="F979" s="12">
        <v>2.61</v>
      </c>
      <c r="G979" s="12" t="s">
        <v>21</v>
      </c>
      <c r="H979" s="12">
        <v>500</v>
      </c>
      <c r="I979" s="6">
        <v>33890150</v>
      </c>
      <c r="J979" s="6">
        <v>300</v>
      </c>
      <c r="K979" s="6">
        <v>19.257999999999999</v>
      </c>
      <c r="L979" s="6">
        <v>10536813885</v>
      </c>
      <c r="M979" s="11">
        <f>VLOOKUP(A979,'[1]2023년만'!$A$2:$Q$1181,12,0)</f>
        <v>14047064585</v>
      </c>
      <c r="N979" s="11"/>
      <c r="O979" s="6">
        <v>3.7</v>
      </c>
      <c r="P979" s="6">
        <v>271799003000</v>
      </c>
      <c r="Q979" s="7">
        <v>12.45</v>
      </c>
      <c r="R979" s="7">
        <v>0.45</v>
      </c>
      <c r="S979" s="7">
        <v>644</v>
      </c>
    </row>
    <row r="980" spans="1:19" x14ac:dyDescent="0.4">
      <c r="A980" s="4" t="s">
        <v>774</v>
      </c>
      <c r="B980" s="5" t="s">
        <v>775</v>
      </c>
      <c r="C980" s="5" t="s">
        <v>30</v>
      </c>
      <c r="D980" s="5" t="s">
        <v>19</v>
      </c>
      <c r="E980" s="9" t="s">
        <v>49</v>
      </c>
      <c r="F980" s="9">
        <v>1.64</v>
      </c>
      <c r="G980" s="5" t="s">
        <v>21</v>
      </c>
      <c r="H980" s="10">
        <v>1000</v>
      </c>
      <c r="I980" s="11">
        <v>40878588</v>
      </c>
      <c r="J980" s="11">
        <v>1000</v>
      </c>
      <c r="K980" s="11">
        <v>49.542000000000002</v>
      </c>
      <c r="L980" s="11">
        <v>38370877000</v>
      </c>
      <c r="M980" s="11">
        <f>VLOOKUP(A980,'[1]2023년만'!$A$2:$Q$1181,12,0)</f>
        <v>38370877000</v>
      </c>
      <c r="N980" s="11" t="b">
        <f>L980&gt;=M980</f>
        <v>1</v>
      </c>
      <c r="O980" s="11">
        <v>5.4</v>
      </c>
      <c r="P980" s="6">
        <v>715375290000</v>
      </c>
      <c r="Q980" s="7">
        <v>8.65</v>
      </c>
      <c r="R980" s="7">
        <v>0.77</v>
      </c>
      <c r="S980" s="7">
        <v>2024</v>
      </c>
    </row>
    <row r="981" spans="1:19" x14ac:dyDescent="0.4">
      <c r="A981" s="4" t="s">
        <v>657</v>
      </c>
      <c r="B981" s="5" t="s">
        <v>658</v>
      </c>
      <c r="C981" s="5" t="s">
        <v>30</v>
      </c>
      <c r="D981" s="5" t="s">
        <v>19</v>
      </c>
      <c r="E981" s="9" t="s">
        <v>247</v>
      </c>
      <c r="F981" s="9">
        <v>3.56</v>
      </c>
      <c r="G981" s="5" t="s">
        <v>21</v>
      </c>
      <c r="H981" s="10">
        <v>5000</v>
      </c>
      <c r="I981" s="11">
        <v>199596576</v>
      </c>
      <c r="J981" s="11">
        <v>200</v>
      </c>
      <c r="K981" s="11">
        <v>57.137</v>
      </c>
      <c r="L981" s="11">
        <v>41738863100</v>
      </c>
      <c r="M981" s="11">
        <f>VLOOKUP(A981,'[1]2023년만'!$A$2:$Q$1181,12,0)</f>
        <v>37629033640</v>
      </c>
      <c r="N981" s="11" t="b">
        <f>L981&gt;=M981</f>
        <v>1</v>
      </c>
      <c r="O981" s="11">
        <v>7.8</v>
      </c>
      <c r="P981" s="6">
        <v>700583981760</v>
      </c>
      <c r="Q981" s="7">
        <v>10.32</v>
      </c>
      <c r="R981" s="7">
        <v>0.44</v>
      </c>
      <c r="S981" s="7">
        <v>340</v>
      </c>
    </row>
    <row r="982" spans="1:19" hidden="1" x14ac:dyDescent="0.4">
      <c r="A982" s="4" t="s">
        <v>419</v>
      </c>
      <c r="B982" s="5" t="s">
        <v>420</v>
      </c>
      <c r="C982" s="5" t="s">
        <v>24</v>
      </c>
      <c r="D982" s="5" t="s">
        <v>19</v>
      </c>
      <c r="E982" s="9" t="s">
        <v>81</v>
      </c>
      <c r="F982" s="9">
        <v>1.25</v>
      </c>
      <c r="G982" s="5" t="s">
        <v>21</v>
      </c>
      <c r="H982" s="9">
        <v>500</v>
      </c>
      <c r="I982" s="11">
        <v>49416925</v>
      </c>
      <c r="J982" s="11">
        <v>300</v>
      </c>
      <c r="K982" s="11">
        <v>60.935000000000002</v>
      </c>
      <c r="L982" s="11">
        <v>15464210795</v>
      </c>
      <c r="M982" s="11">
        <f>VLOOKUP(A982,'[1]2023년만'!$A$2:$Q$1181,12,0)</f>
        <v>15464210795</v>
      </c>
      <c r="N982" s="11"/>
      <c r="O982" s="11">
        <v>1.3</v>
      </c>
      <c r="P982" s="6">
        <v>1153885198750</v>
      </c>
      <c r="Q982" s="7">
        <v>50.65</v>
      </c>
      <c r="R982" s="7">
        <v>1.37</v>
      </c>
      <c r="S982" s="7">
        <v>461</v>
      </c>
    </row>
    <row r="983" spans="1:19" hidden="1" x14ac:dyDescent="0.4">
      <c r="A983" s="4" t="s">
        <v>419</v>
      </c>
      <c r="B983" s="5" t="s">
        <v>420</v>
      </c>
      <c r="C983" s="5" t="s">
        <v>18</v>
      </c>
      <c r="D983" s="5" t="s">
        <v>19</v>
      </c>
      <c r="E983" s="9" t="s">
        <v>81</v>
      </c>
      <c r="F983" s="9">
        <v>1.8</v>
      </c>
      <c r="G983" s="5" t="s">
        <v>21</v>
      </c>
      <c r="H983" s="9">
        <v>500</v>
      </c>
      <c r="I983" s="11">
        <v>49416925</v>
      </c>
      <c r="J983" s="11">
        <v>400</v>
      </c>
      <c r="K983" s="11">
        <v>11.209</v>
      </c>
      <c r="L983" s="11">
        <v>20615455195</v>
      </c>
      <c r="M983" s="11">
        <f>VLOOKUP(A983,'[1]2023년만'!$A$2:$Q$1181,12,0)</f>
        <v>15464210795</v>
      </c>
      <c r="N983" s="11"/>
      <c r="O983" s="11">
        <v>1.98</v>
      </c>
      <c r="P983" s="6">
        <v>1153885198750</v>
      </c>
      <c r="Q983" s="7">
        <v>50.65</v>
      </c>
      <c r="R983" s="7">
        <v>1.37</v>
      </c>
      <c r="S983" s="7">
        <v>461</v>
      </c>
    </row>
    <row r="984" spans="1:19" hidden="1" x14ac:dyDescent="0.4">
      <c r="A984" s="7" t="s">
        <v>419</v>
      </c>
      <c r="B984" s="12" t="s">
        <v>420</v>
      </c>
      <c r="C984" s="12" t="s">
        <v>2933</v>
      </c>
      <c r="D984" s="12" t="s">
        <v>19</v>
      </c>
      <c r="E984" s="12" t="s">
        <v>81</v>
      </c>
      <c r="F984" s="12">
        <v>2.7</v>
      </c>
      <c r="G984" s="12" t="s">
        <v>21</v>
      </c>
      <c r="H984" s="12">
        <v>500</v>
      </c>
      <c r="I984" s="6">
        <v>49416925</v>
      </c>
      <c r="J984" s="6">
        <v>300</v>
      </c>
      <c r="K984" s="6">
        <v>24.536000000000001</v>
      </c>
      <c r="L984" s="6">
        <v>15464210795</v>
      </c>
      <c r="M984" s="11">
        <f>VLOOKUP(A984,'[1]2023년만'!$A$2:$Q$1181,12,0)</f>
        <v>15464210795</v>
      </c>
      <c r="N984" s="11"/>
      <c r="O984" s="6">
        <v>1.27</v>
      </c>
      <c r="P984" s="6">
        <v>1153885198750</v>
      </c>
      <c r="Q984" s="7">
        <v>50.65</v>
      </c>
      <c r="R984" s="7">
        <v>1.37</v>
      </c>
      <c r="S984" s="7">
        <v>461</v>
      </c>
    </row>
    <row r="985" spans="1:19" hidden="1" x14ac:dyDescent="0.4">
      <c r="A985" s="4" t="s">
        <v>1796</v>
      </c>
      <c r="B985" s="5" t="s">
        <v>1797</v>
      </c>
      <c r="C985" s="5" t="s">
        <v>24</v>
      </c>
      <c r="D985" s="5" t="s">
        <v>19</v>
      </c>
      <c r="E985" s="9" t="s">
        <v>20</v>
      </c>
      <c r="F985" s="9">
        <v>1.1299999999999999</v>
      </c>
      <c r="G985" s="5" t="s">
        <v>21</v>
      </c>
      <c r="H985" s="10">
        <v>1000</v>
      </c>
      <c r="I985" s="11">
        <v>25392588</v>
      </c>
      <c r="J985" s="11">
        <v>100</v>
      </c>
      <c r="K985" s="11">
        <v>19.966000000000001</v>
      </c>
      <c r="L985" s="11">
        <v>2379923300</v>
      </c>
      <c r="M985" s="11">
        <f>VLOOKUP(A985,'[1]2023년만'!$A$2:$Q$1181,12,0)</f>
        <v>2379923300</v>
      </c>
      <c r="N985" s="11"/>
      <c r="O985" s="11">
        <v>0.6</v>
      </c>
      <c r="P985" s="6">
        <v>280817881120</v>
      </c>
      <c r="Q985" s="7" t="s">
        <v>21</v>
      </c>
      <c r="R985" s="7">
        <v>0.59</v>
      </c>
      <c r="S985" s="7" t="s">
        <v>21</v>
      </c>
    </row>
    <row r="986" spans="1:19" hidden="1" x14ac:dyDescent="0.4">
      <c r="A986" s="4" t="s">
        <v>1796</v>
      </c>
      <c r="B986" s="5" t="s">
        <v>1797</v>
      </c>
      <c r="C986" s="5" t="s">
        <v>18</v>
      </c>
      <c r="D986" s="5" t="s">
        <v>19</v>
      </c>
      <c r="E986" s="9" t="s">
        <v>20</v>
      </c>
      <c r="F986" s="9">
        <v>1.49</v>
      </c>
      <c r="G986" s="5" t="s">
        <v>21</v>
      </c>
      <c r="H986" s="10">
        <v>1000</v>
      </c>
      <c r="I986" s="11">
        <v>23932354</v>
      </c>
      <c r="J986" s="11">
        <v>100</v>
      </c>
      <c r="K986" s="11">
        <v>6.0039999999999996</v>
      </c>
      <c r="L986" s="11">
        <v>2309784300</v>
      </c>
      <c r="M986" s="11">
        <f>VLOOKUP(A986,'[1]2023년만'!$A$2:$Q$1181,12,0)</f>
        <v>2379923300</v>
      </c>
      <c r="N986" s="11"/>
      <c r="O986" s="11">
        <v>0.8</v>
      </c>
      <c r="P986" s="6">
        <v>280817881120</v>
      </c>
      <c r="Q986" s="7" t="s">
        <v>21</v>
      </c>
      <c r="R986" s="7">
        <v>0.59</v>
      </c>
      <c r="S986" s="7" t="s">
        <v>21</v>
      </c>
    </row>
    <row r="987" spans="1:19" hidden="1" x14ac:dyDescent="0.4">
      <c r="A987" s="4" t="s">
        <v>1796</v>
      </c>
      <c r="B987" s="5" t="s">
        <v>1797</v>
      </c>
      <c r="C987" s="5" t="s">
        <v>30</v>
      </c>
      <c r="D987" s="5" t="s">
        <v>19</v>
      </c>
      <c r="E987" s="9" t="s">
        <v>20</v>
      </c>
      <c r="F987" s="9">
        <v>1.55</v>
      </c>
      <c r="G987" s="5" t="s">
        <v>21</v>
      </c>
      <c r="H987" s="10">
        <v>1000</v>
      </c>
      <c r="I987" s="11">
        <v>25640788</v>
      </c>
      <c r="J987" s="11">
        <v>100</v>
      </c>
      <c r="K987" s="11">
        <v>-5.3410000000000002</v>
      </c>
      <c r="L987" s="11">
        <v>2410385900</v>
      </c>
      <c r="M987" s="11">
        <f>VLOOKUP(A987,'[1]2023년만'!$A$2:$Q$1181,12,0)</f>
        <v>2379923300</v>
      </c>
      <c r="N987" s="11" t="b">
        <f>L987&gt;=M987</f>
        <v>1</v>
      </c>
      <c r="O987" s="11">
        <v>1</v>
      </c>
      <c r="P987" s="6">
        <v>280817881120</v>
      </c>
      <c r="Q987" s="7" t="s">
        <v>21</v>
      </c>
      <c r="R987" s="7">
        <v>0.59</v>
      </c>
      <c r="S987" s="7" t="s">
        <v>21</v>
      </c>
    </row>
    <row r="988" spans="1:19" hidden="1" x14ac:dyDescent="0.4">
      <c r="A988" s="7" t="s">
        <v>1796</v>
      </c>
      <c r="B988" s="12" t="s">
        <v>1797</v>
      </c>
      <c r="C988" s="12" t="s">
        <v>2933</v>
      </c>
      <c r="D988" s="12" t="s">
        <v>19</v>
      </c>
      <c r="E988" s="12" t="s">
        <v>20</v>
      </c>
      <c r="F988" s="12">
        <v>0.76</v>
      </c>
      <c r="G988" s="12" t="s">
        <v>21</v>
      </c>
      <c r="H988" s="12">
        <v>1000</v>
      </c>
      <c r="I988" s="6">
        <v>23728210</v>
      </c>
      <c r="J988" s="6">
        <v>80</v>
      </c>
      <c r="K988" s="6">
        <v>4.7830000000000004</v>
      </c>
      <c r="L988" s="6">
        <v>1658256800</v>
      </c>
      <c r="M988" s="11">
        <f>VLOOKUP(A988,'[1]2023년만'!$A$2:$Q$1181,12,0)</f>
        <v>2379923300</v>
      </c>
      <c r="N988" s="11"/>
      <c r="O988" s="6">
        <v>0.8</v>
      </c>
      <c r="P988" s="6">
        <v>280817881120</v>
      </c>
      <c r="Q988" s="7" t="s">
        <v>21</v>
      </c>
      <c r="R988" s="7">
        <v>0.59</v>
      </c>
      <c r="S988" s="7" t="s">
        <v>21</v>
      </c>
    </row>
    <row r="989" spans="1:19" hidden="1" x14ac:dyDescent="0.4">
      <c r="A989" s="4" t="s">
        <v>2429</v>
      </c>
      <c r="B989" s="5" t="s">
        <v>2430</v>
      </c>
      <c r="C989" s="5" t="s">
        <v>30</v>
      </c>
      <c r="D989" s="5" t="s">
        <v>505</v>
      </c>
      <c r="E989" s="9" t="s">
        <v>21</v>
      </c>
      <c r="F989" s="9" t="s">
        <v>21</v>
      </c>
      <c r="G989" s="5" t="s">
        <v>21</v>
      </c>
      <c r="H989" s="9">
        <v>500</v>
      </c>
      <c r="I989" s="11">
        <v>4449600</v>
      </c>
      <c r="J989" s="11" t="s">
        <v>21</v>
      </c>
      <c r="K989" s="11">
        <v>9.1449999999999996</v>
      </c>
      <c r="L989" s="11">
        <v>44263975</v>
      </c>
      <c r="M989" s="11">
        <f>VLOOKUP(A989,'[1]2023년만'!$A$2:$Q$1181,12,0)</f>
        <v>49263955</v>
      </c>
      <c r="N989" s="11" t="b">
        <f>L989&gt;=M989</f>
        <v>0</v>
      </c>
      <c r="O989" s="11" t="s">
        <v>21</v>
      </c>
      <c r="P989" s="6">
        <v>10234080000</v>
      </c>
      <c r="Q989" s="7" t="e">
        <v>#N/A</v>
      </c>
      <c r="R989" s="7" t="e">
        <v>#N/A</v>
      </c>
      <c r="S989" s="7" t="e">
        <v>#N/A</v>
      </c>
    </row>
    <row r="990" spans="1:19" hidden="1" x14ac:dyDescent="0.4">
      <c r="A990" s="4" t="s">
        <v>2429</v>
      </c>
      <c r="B990" s="5" t="s">
        <v>2430</v>
      </c>
      <c r="C990" s="5" t="s">
        <v>18</v>
      </c>
      <c r="D990" s="5" t="s">
        <v>505</v>
      </c>
      <c r="E990" s="9" t="s">
        <v>21</v>
      </c>
      <c r="F990" s="9" t="s">
        <v>21</v>
      </c>
      <c r="G990" s="5" t="s">
        <v>21</v>
      </c>
      <c r="H990" s="9">
        <v>500</v>
      </c>
      <c r="I990" s="11">
        <v>4449600</v>
      </c>
      <c r="J990" s="11" t="s">
        <v>21</v>
      </c>
      <c r="K990" s="11">
        <v>2.286</v>
      </c>
      <c r="L990" s="11">
        <v>49263955</v>
      </c>
      <c r="M990" s="11">
        <f>VLOOKUP(A990,'[1]2023년만'!$A$2:$Q$1181,12,0)</f>
        <v>49263955</v>
      </c>
      <c r="N990" s="11"/>
      <c r="O990" s="11" t="s">
        <v>21</v>
      </c>
      <c r="P990" s="6">
        <v>10234080000</v>
      </c>
      <c r="Q990" s="7" t="e">
        <v>#N/A</v>
      </c>
      <c r="R990" s="7" t="e">
        <v>#N/A</v>
      </c>
      <c r="S990" s="7" t="e">
        <v>#N/A</v>
      </c>
    </row>
    <row r="991" spans="1:19" hidden="1" x14ac:dyDescent="0.4">
      <c r="A991" s="4" t="s">
        <v>2429</v>
      </c>
      <c r="B991" s="5" t="s">
        <v>2430</v>
      </c>
      <c r="C991" s="5" t="s">
        <v>24</v>
      </c>
      <c r="D991" s="5" t="s">
        <v>505</v>
      </c>
      <c r="E991" s="9" t="s">
        <v>21</v>
      </c>
      <c r="F991" s="9" t="s">
        <v>21</v>
      </c>
      <c r="G991" s="5" t="s">
        <v>21</v>
      </c>
      <c r="H991" s="9">
        <v>500</v>
      </c>
      <c r="I991" s="11">
        <v>4449600</v>
      </c>
      <c r="J991" s="11" t="s">
        <v>21</v>
      </c>
      <c r="K991" s="11">
        <v>1.889</v>
      </c>
      <c r="L991" s="11">
        <v>49263955</v>
      </c>
      <c r="M991" s="11">
        <f>VLOOKUP(A991,'[1]2023년만'!$A$2:$Q$1181,12,0)</f>
        <v>49263955</v>
      </c>
      <c r="N991" s="11"/>
      <c r="O991" s="11" t="s">
        <v>21</v>
      </c>
      <c r="P991" s="6">
        <v>10234080000</v>
      </c>
      <c r="Q991" s="7" t="e">
        <v>#N/A</v>
      </c>
      <c r="R991" s="7" t="e">
        <v>#N/A</v>
      </c>
      <c r="S991" s="7" t="e">
        <v>#N/A</v>
      </c>
    </row>
    <row r="992" spans="1:19" hidden="1" x14ac:dyDescent="0.4">
      <c r="A992" s="7" t="s">
        <v>2429</v>
      </c>
      <c r="B992" s="12" t="s">
        <v>2430</v>
      </c>
      <c r="C992" s="12" t="s">
        <v>2933</v>
      </c>
      <c r="D992" s="12" t="s">
        <v>505</v>
      </c>
      <c r="E992" s="12" t="s">
        <v>21</v>
      </c>
      <c r="F992" s="12" t="s">
        <v>21</v>
      </c>
      <c r="G992" s="12" t="s">
        <v>21</v>
      </c>
      <c r="H992" s="12">
        <v>500</v>
      </c>
      <c r="I992" s="6">
        <v>4449600</v>
      </c>
      <c r="J992" s="6" t="s">
        <v>21</v>
      </c>
      <c r="K992" s="6">
        <v>2.117</v>
      </c>
      <c r="L992" s="6">
        <v>49263955</v>
      </c>
      <c r="M992" s="11">
        <f>VLOOKUP(A992,'[1]2023년만'!$A$2:$Q$1181,12,0)</f>
        <v>49263955</v>
      </c>
      <c r="N992" s="11"/>
      <c r="O992" s="6" t="s">
        <v>21</v>
      </c>
      <c r="P992" s="6">
        <v>10234080000</v>
      </c>
      <c r="Q992" s="7" t="e">
        <v>#N/A</v>
      </c>
      <c r="R992" s="7" t="e">
        <v>#N/A</v>
      </c>
      <c r="S992" s="7" t="e">
        <v>#N/A</v>
      </c>
    </row>
    <row r="993" spans="1:19" hidden="1" x14ac:dyDescent="0.4">
      <c r="A993" s="4" t="s">
        <v>1645</v>
      </c>
      <c r="B993" s="5" t="s">
        <v>1646</v>
      </c>
      <c r="C993" s="5" t="s">
        <v>24</v>
      </c>
      <c r="D993" s="5" t="s">
        <v>19</v>
      </c>
      <c r="E993" s="9" t="s">
        <v>43</v>
      </c>
      <c r="F993" s="9">
        <v>0.94</v>
      </c>
      <c r="G993" s="5" t="s">
        <v>21</v>
      </c>
      <c r="H993" s="10">
        <v>1000</v>
      </c>
      <c r="I993" s="11">
        <v>3189166</v>
      </c>
      <c r="J993" s="11">
        <v>60</v>
      </c>
      <c r="K993" s="11">
        <v>23.053999999999998</v>
      </c>
      <c r="L993" s="11">
        <v>191349960</v>
      </c>
      <c r="M993" s="11">
        <f>VLOOKUP(A993,'[1]2023년만'!$A$2:$Q$1181,12,0)</f>
        <v>191349960</v>
      </c>
      <c r="N993" s="11"/>
      <c r="O993" s="11">
        <v>0.5</v>
      </c>
      <c r="P993" s="6">
        <v>19103104340</v>
      </c>
      <c r="Q993" s="7" t="s">
        <v>21</v>
      </c>
      <c r="R993" s="7">
        <v>0.42</v>
      </c>
      <c r="S993" s="7" t="s">
        <v>21</v>
      </c>
    </row>
    <row r="994" spans="1:19" hidden="1" x14ac:dyDescent="0.4">
      <c r="A994" s="4" t="s">
        <v>1645</v>
      </c>
      <c r="B994" s="5" t="s">
        <v>1646</v>
      </c>
      <c r="C994" s="5" t="s">
        <v>18</v>
      </c>
      <c r="D994" s="5" t="s">
        <v>19</v>
      </c>
      <c r="E994" s="9" t="s">
        <v>43</v>
      </c>
      <c r="F994" s="9">
        <v>0.91</v>
      </c>
      <c r="G994" s="5" t="s">
        <v>21</v>
      </c>
      <c r="H994" s="10">
        <v>1000</v>
      </c>
      <c r="I994" s="11">
        <v>3189166</v>
      </c>
      <c r="J994" s="11">
        <v>60</v>
      </c>
      <c r="K994" s="11">
        <v>8.7690000000000001</v>
      </c>
      <c r="L994" s="11">
        <v>191349960</v>
      </c>
      <c r="M994" s="11">
        <f>VLOOKUP(A994,'[1]2023년만'!$A$2:$Q$1181,12,0)</f>
        <v>191349960</v>
      </c>
      <c r="N994" s="11"/>
      <c r="O994" s="11">
        <v>0.6</v>
      </c>
      <c r="P994" s="6">
        <v>19103104340</v>
      </c>
      <c r="Q994" s="7" t="s">
        <v>21</v>
      </c>
      <c r="R994" s="7">
        <v>0.42</v>
      </c>
      <c r="S994" s="7" t="s">
        <v>21</v>
      </c>
    </row>
    <row r="995" spans="1:19" hidden="1" x14ac:dyDescent="0.4">
      <c r="A995" s="4" t="s">
        <v>1645</v>
      </c>
      <c r="B995" s="5" t="s">
        <v>1646</v>
      </c>
      <c r="C995" s="5" t="s">
        <v>30</v>
      </c>
      <c r="D995" s="5" t="s">
        <v>19</v>
      </c>
      <c r="E995" s="9" t="s">
        <v>43</v>
      </c>
      <c r="F995" s="9">
        <v>1.34</v>
      </c>
      <c r="G995" s="5" t="s">
        <v>21</v>
      </c>
      <c r="H995" s="10">
        <v>1000</v>
      </c>
      <c r="I995" s="11">
        <v>3189166</v>
      </c>
      <c r="J995" s="11">
        <v>60</v>
      </c>
      <c r="K995" s="11">
        <v>-3.286</v>
      </c>
      <c r="L995" s="11">
        <v>191349960</v>
      </c>
      <c r="M995" s="11">
        <f>VLOOKUP(A995,'[1]2023년만'!$A$2:$Q$1181,12,0)</f>
        <v>191349960</v>
      </c>
      <c r="N995" s="11" t="b">
        <f>L995&gt;=M995</f>
        <v>1</v>
      </c>
      <c r="O995" s="11">
        <v>0.9</v>
      </c>
      <c r="P995" s="6">
        <v>19103104340</v>
      </c>
      <c r="Q995" s="7" t="s">
        <v>21</v>
      </c>
      <c r="R995" s="7">
        <v>0.42</v>
      </c>
      <c r="S995" s="7" t="s">
        <v>21</v>
      </c>
    </row>
    <row r="996" spans="1:19" hidden="1" x14ac:dyDescent="0.4">
      <c r="A996" s="7" t="s">
        <v>1645</v>
      </c>
      <c r="B996" s="12" t="s">
        <v>1646</v>
      </c>
      <c r="C996" s="12" t="s">
        <v>2933</v>
      </c>
      <c r="D996" s="12" t="s">
        <v>19</v>
      </c>
      <c r="E996" s="12" t="s">
        <v>43</v>
      </c>
      <c r="F996" s="12">
        <v>0.87</v>
      </c>
      <c r="G996" s="12" t="s">
        <v>21</v>
      </c>
      <c r="H996" s="12">
        <v>1000</v>
      </c>
      <c r="I996" s="6">
        <v>3189166</v>
      </c>
      <c r="J996" s="6">
        <v>60</v>
      </c>
      <c r="K996" s="6">
        <v>7.4569999999999999</v>
      </c>
      <c r="L996" s="6">
        <v>191349960</v>
      </c>
      <c r="M996" s="11">
        <f>VLOOKUP(A996,'[1]2023년만'!$A$2:$Q$1181,12,0)</f>
        <v>191349960</v>
      </c>
      <c r="N996" s="11"/>
      <c r="O996" s="6">
        <v>0.6</v>
      </c>
      <c r="P996" s="6">
        <v>19103104340</v>
      </c>
      <c r="Q996" s="7" t="s">
        <v>21</v>
      </c>
      <c r="R996" s="7">
        <v>0.42</v>
      </c>
      <c r="S996" s="7" t="s">
        <v>21</v>
      </c>
    </row>
    <row r="997" spans="1:19" hidden="1" x14ac:dyDescent="0.4">
      <c r="A997" s="4" t="s">
        <v>1254</v>
      </c>
      <c r="B997" s="5" t="s">
        <v>1255</v>
      </c>
      <c r="C997" s="5" t="s">
        <v>30</v>
      </c>
      <c r="D997" s="5" t="s">
        <v>19</v>
      </c>
      <c r="E997" s="9" t="s">
        <v>20</v>
      </c>
      <c r="F997" s="9">
        <v>0.68</v>
      </c>
      <c r="G997" s="5" t="s">
        <v>21</v>
      </c>
      <c r="H997" s="9">
        <v>500</v>
      </c>
      <c r="I997" s="11">
        <v>8987520</v>
      </c>
      <c r="J997" s="11">
        <v>40</v>
      </c>
      <c r="K997" s="11">
        <v>30.779</v>
      </c>
      <c r="L997" s="11">
        <v>359500800</v>
      </c>
      <c r="M997" s="11">
        <f>VLOOKUP(A997,'[1]2023년만'!$A$2:$Q$1181,12,0)</f>
        <v>359500800</v>
      </c>
      <c r="N997" s="11" t="b">
        <f>L997&gt;=M997</f>
        <v>1</v>
      </c>
      <c r="O997" s="11">
        <v>0.3</v>
      </c>
      <c r="P997" s="6">
        <v>163572864000</v>
      </c>
      <c r="Q997" s="7">
        <v>140</v>
      </c>
      <c r="R997" s="7">
        <v>1.91</v>
      </c>
      <c r="S997" s="7">
        <v>130</v>
      </c>
    </row>
    <row r="998" spans="1:19" hidden="1" x14ac:dyDescent="0.4">
      <c r="A998" s="4" t="s">
        <v>1254</v>
      </c>
      <c r="B998" s="5" t="s">
        <v>1255</v>
      </c>
      <c r="C998" s="5" t="s">
        <v>24</v>
      </c>
      <c r="D998" s="5" t="s">
        <v>19</v>
      </c>
      <c r="E998" s="9" t="s">
        <v>20</v>
      </c>
      <c r="F998" s="9">
        <v>0.49</v>
      </c>
      <c r="G998" s="5" t="s">
        <v>21</v>
      </c>
      <c r="H998" s="9">
        <v>500</v>
      </c>
      <c r="I998" s="11">
        <v>8987520</v>
      </c>
      <c r="J998" s="11">
        <v>40</v>
      </c>
      <c r="K998" s="11">
        <v>12.974</v>
      </c>
      <c r="L998" s="11">
        <v>359500800</v>
      </c>
      <c r="M998" s="11">
        <f>VLOOKUP(A998,'[1]2023년만'!$A$2:$Q$1181,12,0)</f>
        <v>359500800</v>
      </c>
      <c r="N998" s="11"/>
      <c r="O998" s="11">
        <v>0.4</v>
      </c>
      <c r="P998" s="6">
        <v>163572864000</v>
      </c>
      <c r="Q998" s="7">
        <v>140</v>
      </c>
      <c r="R998" s="7">
        <v>1.91</v>
      </c>
      <c r="S998" s="7">
        <v>130</v>
      </c>
    </row>
    <row r="999" spans="1:19" hidden="1" x14ac:dyDescent="0.4">
      <c r="A999" s="4" t="s">
        <v>1254</v>
      </c>
      <c r="B999" s="5" t="s">
        <v>1255</v>
      </c>
      <c r="C999" s="5" t="s">
        <v>18</v>
      </c>
      <c r="D999" s="5" t="s">
        <v>19</v>
      </c>
      <c r="E999" s="9" t="s">
        <v>20</v>
      </c>
      <c r="F999" s="9">
        <v>0.77</v>
      </c>
      <c r="G999" s="5" t="s">
        <v>21</v>
      </c>
      <c r="H999" s="9">
        <v>500</v>
      </c>
      <c r="I999" s="11">
        <v>8987520</v>
      </c>
      <c r="J999" s="11">
        <v>40</v>
      </c>
      <c r="K999" s="11">
        <v>8.5090000000000003</v>
      </c>
      <c r="L999" s="11">
        <v>359500800</v>
      </c>
      <c r="M999" s="11">
        <f>VLOOKUP(A999,'[1]2023년만'!$A$2:$Q$1181,12,0)</f>
        <v>359500800</v>
      </c>
      <c r="N999" s="11"/>
      <c r="O999" s="11">
        <v>0.6</v>
      </c>
      <c r="P999" s="6">
        <v>163572864000</v>
      </c>
      <c r="Q999" s="7">
        <v>140</v>
      </c>
      <c r="R999" s="7">
        <v>1.91</v>
      </c>
      <c r="S999" s="7">
        <v>130</v>
      </c>
    </row>
    <row r="1000" spans="1:19" hidden="1" x14ac:dyDescent="0.4">
      <c r="A1000" s="7" t="s">
        <v>1254</v>
      </c>
      <c r="B1000" s="12" t="s">
        <v>1255</v>
      </c>
      <c r="C1000" s="12" t="s">
        <v>2933</v>
      </c>
      <c r="D1000" s="12" t="s">
        <v>19</v>
      </c>
      <c r="E1000" s="12" t="s">
        <v>20</v>
      </c>
      <c r="F1000" s="12">
        <v>0.53</v>
      </c>
      <c r="G1000" s="12" t="s">
        <v>21</v>
      </c>
      <c r="H1000" s="12">
        <v>500</v>
      </c>
      <c r="I1000" s="6">
        <v>8987520</v>
      </c>
      <c r="J1000" s="6">
        <v>40</v>
      </c>
      <c r="K1000" s="6">
        <v>7.5510000000000002</v>
      </c>
      <c r="L1000" s="6">
        <v>359500800</v>
      </c>
      <c r="M1000" s="11">
        <f>VLOOKUP(A1000,'[1]2023년만'!$A$2:$Q$1181,12,0)</f>
        <v>359500800</v>
      </c>
      <c r="N1000" s="11"/>
      <c r="O1000" s="6">
        <v>0.7</v>
      </c>
      <c r="P1000" s="6">
        <v>163572864000</v>
      </c>
      <c r="Q1000" s="7">
        <v>140</v>
      </c>
      <c r="R1000" s="7">
        <v>1.91</v>
      </c>
      <c r="S1000" s="7">
        <v>130</v>
      </c>
    </row>
    <row r="1001" spans="1:19" hidden="1" x14ac:dyDescent="0.4">
      <c r="A1001" s="4" t="s">
        <v>631</v>
      </c>
      <c r="B1001" s="5" t="s">
        <v>632</v>
      </c>
      <c r="C1001" s="5" t="s">
        <v>18</v>
      </c>
      <c r="D1001" s="5" t="s">
        <v>19</v>
      </c>
      <c r="E1001" s="9" t="s">
        <v>43</v>
      </c>
      <c r="F1001" s="9">
        <v>0.91</v>
      </c>
      <c r="G1001" s="5" t="s">
        <v>21</v>
      </c>
      <c r="H1001" s="9">
        <v>500</v>
      </c>
      <c r="I1001" s="11">
        <v>10000000</v>
      </c>
      <c r="J1001" s="11">
        <v>30</v>
      </c>
      <c r="K1001" s="11">
        <v>-6.4820000000000002</v>
      </c>
      <c r="L1001" s="11">
        <v>297656730</v>
      </c>
      <c r="M1001" s="11">
        <f>VLOOKUP(A1001,'[1]2023년만'!$A$2:$Q$1181,12,0)</f>
        <v>292183530</v>
      </c>
      <c r="N1001" s="11"/>
      <c r="O1001" s="11">
        <v>0.7</v>
      </c>
      <c r="P1001" s="6">
        <v>38650000000</v>
      </c>
      <c r="Q1001" s="7">
        <v>82.23</v>
      </c>
      <c r="R1001" s="7">
        <v>0.51</v>
      </c>
      <c r="S1001" s="7">
        <v>47</v>
      </c>
    </row>
    <row r="1002" spans="1:19" hidden="1" x14ac:dyDescent="0.4">
      <c r="A1002" s="4" t="s">
        <v>631</v>
      </c>
      <c r="B1002" s="5" t="s">
        <v>632</v>
      </c>
      <c r="C1002" s="5" t="s">
        <v>24</v>
      </c>
      <c r="D1002" s="5" t="s">
        <v>19</v>
      </c>
      <c r="E1002" s="9" t="s">
        <v>43</v>
      </c>
      <c r="F1002" s="9">
        <v>0.94</v>
      </c>
      <c r="G1002" s="5" t="s">
        <v>21</v>
      </c>
      <c r="H1002" s="9">
        <v>500</v>
      </c>
      <c r="I1002" s="11">
        <v>10000000</v>
      </c>
      <c r="J1002" s="11">
        <v>30</v>
      </c>
      <c r="K1002" s="11">
        <v>-13.348000000000001</v>
      </c>
      <c r="L1002" s="11">
        <v>292183530</v>
      </c>
      <c r="M1002" s="11">
        <f>VLOOKUP(A1002,'[1]2023년만'!$A$2:$Q$1181,12,0)</f>
        <v>292183530</v>
      </c>
      <c r="N1002" s="11"/>
      <c r="O1002" s="11">
        <v>0.9</v>
      </c>
      <c r="P1002" s="6">
        <v>38650000000</v>
      </c>
      <c r="Q1002" s="7">
        <v>82.23</v>
      </c>
      <c r="R1002" s="7">
        <v>0.51</v>
      </c>
      <c r="S1002" s="7">
        <v>47</v>
      </c>
    </row>
    <row r="1003" spans="1:19" hidden="1" x14ac:dyDescent="0.4">
      <c r="A1003" s="7" t="s">
        <v>631</v>
      </c>
      <c r="B1003" s="12" t="s">
        <v>632</v>
      </c>
      <c r="C1003" s="12" t="s">
        <v>2933</v>
      </c>
      <c r="D1003" s="12" t="s">
        <v>19</v>
      </c>
      <c r="E1003" s="12" t="s">
        <v>43</v>
      </c>
      <c r="F1003" s="12">
        <v>0.87</v>
      </c>
      <c r="G1003" s="12" t="s">
        <v>21</v>
      </c>
      <c r="H1003" s="12">
        <v>500</v>
      </c>
      <c r="I1003" s="6">
        <v>10000000</v>
      </c>
      <c r="J1003" s="6">
        <v>50</v>
      </c>
      <c r="K1003" s="6">
        <v>3.4169999999999998</v>
      </c>
      <c r="L1003" s="6">
        <v>496094550</v>
      </c>
      <c r="M1003" s="11">
        <f>VLOOKUP(A1003,'[1]2023년만'!$A$2:$Q$1181,12,0)</f>
        <v>292183530</v>
      </c>
      <c r="N1003" s="11"/>
      <c r="O1003" s="6">
        <v>0.85</v>
      </c>
      <c r="P1003" s="6">
        <v>38650000000</v>
      </c>
      <c r="Q1003" s="7">
        <v>82.23</v>
      </c>
      <c r="R1003" s="7">
        <v>0.51</v>
      </c>
      <c r="S1003" s="7">
        <v>47</v>
      </c>
    </row>
    <row r="1004" spans="1:19" hidden="1" x14ac:dyDescent="0.4">
      <c r="A1004" s="4" t="s">
        <v>631</v>
      </c>
      <c r="B1004" s="5" t="s">
        <v>632</v>
      </c>
      <c r="C1004" s="5" t="s">
        <v>30</v>
      </c>
      <c r="D1004" s="5" t="s">
        <v>19</v>
      </c>
      <c r="E1004" s="9" t="s">
        <v>69</v>
      </c>
      <c r="F1004" s="9">
        <v>0.93</v>
      </c>
      <c r="G1004" s="5" t="s">
        <v>21</v>
      </c>
      <c r="H1004" s="9">
        <v>500</v>
      </c>
      <c r="I1004" s="11">
        <v>10000000</v>
      </c>
      <c r="J1004" s="11">
        <v>30</v>
      </c>
      <c r="K1004" s="11">
        <v>61.045999999999999</v>
      </c>
      <c r="L1004" s="11">
        <v>274096290</v>
      </c>
      <c r="M1004" s="11">
        <f>VLOOKUP(A1004,'[1]2023년만'!$A$2:$Q$1181,12,0)</f>
        <v>292183530</v>
      </c>
      <c r="N1004" s="11" t="b">
        <f>L1004&gt;=M1004</f>
        <v>0</v>
      </c>
      <c r="O1004" s="11">
        <v>0.92</v>
      </c>
      <c r="P1004" s="6">
        <v>38650000000</v>
      </c>
      <c r="Q1004" s="7">
        <v>82.23</v>
      </c>
      <c r="R1004" s="7">
        <v>0.51</v>
      </c>
      <c r="S1004" s="7">
        <v>47</v>
      </c>
    </row>
    <row r="1005" spans="1:19" hidden="1" x14ac:dyDescent="0.4">
      <c r="A1005" s="4" t="s">
        <v>1599</v>
      </c>
      <c r="B1005" s="5" t="s">
        <v>1600</v>
      </c>
      <c r="C1005" s="5" t="s">
        <v>18</v>
      </c>
      <c r="D1005" s="5" t="s">
        <v>198</v>
      </c>
      <c r="E1005" s="9" t="s">
        <v>81</v>
      </c>
      <c r="F1005" s="9">
        <v>2.6</v>
      </c>
      <c r="G1005" s="5" t="s">
        <v>21</v>
      </c>
      <c r="H1005" s="9">
        <v>500</v>
      </c>
      <c r="I1005" s="11">
        <v>10490447</v>
      </c>
      <c r="J1005" s="11">
        <v>250</v>
      </c>
      <c r="K1005" s="11">
        <v>24.21</v>
      </c>
      <c r="L1005" s="11">
        <v>2042611750</v>
      </c>
      <c r="M1005" s="11" t="e">
        <f>VLOOKUP(A1005,'[1]2023년만'!$A$2:$Q$1181,12,0)</f>
        <v>#N/A</v>
      </c>
      <c r="N1005" s="11"/>
      <c r="O1005" s="11">
        <v>2.6</v>
      </c>
      <c r="P1005" s="6">
        <v>157776322880</v>
      </c>
      <c r="Q1005" s="7">
        <v>4.3899999999999997</v>
      </c>
      <c r="R1005" s="7">
        <v>0.46</v>
      </c>
      <c r="S1005" s="7">
        <v>3427</v>
      </c>
    </row>
    <row r="1006" spans="1:19" hidden="1" x14ac:dyDescent="0.4">
      <c r="A1006" s="4" t="s">
        <v>1985</v>
      </c>
      <c r="B1006" s="5" t="s">
        <v>1986</v>
      </c>
      <c r="C1006" s="5" t="s">
        <v>30</v>
      </c>
      <c r="D1006" s="5" t="s">
        <v>19</v>
      </c>
      <c r="E1006" s="9" t="s">
        <v>43</v>
      </c>
      <c r="F1006" s="9">
        <v>1.34</v>
      </c>
      <c r="G1006" s="5" t="s">
        <v>21</v>
      </c>
      <c r="H1006" s="9">
        <v>500</v>
      </c>
      <c r="I1006" s="11">
        <v>15903199</v>
      </c>
      <c r="J1006" s="11">
        <v>120</v>
      </c>
      <c r="K1006" s="11">
        <v>16.573</v>
      </c>
      <c r="L1006" s="11">
        <v>1908383880</v>
      </c>
      <c r="M1006" s="11">
        <f>VLOOKUP(A1006,'[1]2023년만'!$A$2:$Q$1181,12,0)</f>
        <v>1749351890</v>
      </c>
      <c r="N1006" s="11" t="b">
        <f>L1006&gt;=M1006</f>
        <v>1</v>
      </c>
      <c r="O1006" s="11">
        <v>3</v>
      </c>
      <c r="P1006" s="6">
        <v>60909252170</v>
      </c>
      <c r="Q1006" s="7">
        <v>5.29</v>
      </c>
      <c r="R1006" s="7">
        <v>0.4</v>
      </c>
      <c r="S1006" s="7">
        <v>724</v>
      </c>
    </row>
    <row r="1007" spans="1:19" hidden="1" x14ac:dyDescent="0.4">
      <c r="A1007" s="4" t="s">
        <v>1985</v>
      </c>
      <c r="B1007" s="5" t="s">
        <v>1986</v>
      </c>
      <c r="C1007" s="5" t="s">
        <v>18</v>
      </c>
      <c r="D1007" s="5" t="s">
        <v>19</v>
      </c>
      <c r="E1007" s="9" t="s">
        <v>43</v>
      </c>
      <c r="F1007" s="9">
        <v>0.91</v>
      </c>
      <c r="G1007" s="5" t="s">
        <v>21</v>
      </c>
      <c r="H1007" s="9">
        <v>500</v>
      </c>
      <c r="I1007" s="11">
        <v>15903199</v>
      </c>
      <c r="J1007" s="11">
        <v>100</v>
      </c>
      <c r="K1007" s="11">
        <v>16.39</v>
      </c>
      <c r="L1007" s="11">
        <v>1590319900</v>
      </c>
      <c r="M1007" s="11">
        <f>VLOOKUP(A1007,'[1]2023년만'!$A$2:$Q$1181,12,0)</f>
        <v>1749351890</v>
      </c>
      <c r="N1007" s="11"/>
      <c r="O1007" s="11">
        <v>2.2000000000000002</v>
      </c>
      <c r="P1007" s="6">
        <v>60909252170</v>
      </c>
      <c r="Q1007" s="7">
        <v>5.29</v>
      </c>
      <c r="R1007" s="7">
        <v>0.4</v>
      </c>
      <c r="S1007" s="7">
        <v>724</v>
      </c>
    </row>
    <row r="1008" spans="1:19" hidden="1" x14ac:dyDescent="0.4">
      <c r="A1008" s="4" t="s">
        <v>1985</v>
      </c>
      <c r="B1008" s="5" t="s">
        <v>1986</v>
      </c>
      <c r="C1008" s="5" t="s">
        <v>24</v>
      </c>
      <c r="D1008" s="5" t="s">
        <v>19</v>
      </c>
      <c r="E1008" s="9" t="s">
        <v>43</v>
      </c>
      <c r="F1008" s="9">
        <v>0.94</v>
      </c>
      <c r="G1008" s="5" t="s">
        <v>21</v>
      </c>
      <c r="H1008" s="9">
        <v>500</v>
      </c>
      <c r="I1008" s="11">
        <v>15903199</v>
      </c>
      <c r="J1008" s="11">
        <v>110</v>
      </c>
      <c r="K1008" s="11">
        <v>13.384</v>
      </c>
      <c r="L1008" s="11">
        <v>1749351890</v>
      </c>
      <c r="M1008" s="11">
        <f>VLOOKUP(A1008,'[1]2023년만'!$A$2:$Q$1181,12,0)</f>
        <v>1749351890</v>
      </c>
      <c r="N1008" s="11"/>
      <c r="O1008" s="11">
        <v>2.7</v>
      </c>
      <c r="P1008" s="6">
        <v>60909252170</v>
      </c>
      <c r="Q1008" s="7">
        <v>5.29</v>
      </c>
      <c r="R1008" s="7">
        <v>0.4</v>
      </c>
      <c r="S1008" s="7">
        <v>724</v>
      </c>
    </row>
    <row r="1009" spans="1:19" hidden="1" x14ac:dyDescent="0.4">
      <c r="A1009" s="7" t="s">
        <v>1985</v>
      </c>
      <c r="B1009" s="12" t="s">
        <v>1986</v>
      </c>
      <c r="C1009" s="12" t="s">
        <v>2933</v>
      </c>
      <c r="D1009" s="12" t="s">
        <v>19</v>
      </c>
      <c r="E1009" s="12" t="s">
        <v>43</v>
      </c>
      <c r="F1009" s="12">
        <v>0.87</v>
      </c>
      <c r="G1009" s="12" t="s">
        <v>21</v>
      </c>
      <c r="H1009" s="12">
        <v>500</v>
      </c>
      <c r="I1009" s="6">
        <v>15903199</v>
      </c>
      <c r="J1009" s="6">
        <v>100</v>
      </c>
      <c r="K1009" s="6">
        <v>20.905999999999999</v>
      </c>
      <c r="L1009" s="6">
        <v>1590319900</v>
      </c>
      <c r="M1009" s="11">
        <f>VLOOKUP(A1009,'[1]2023년만'!$A$2:$Q$1181,12,0)</f>
        <v>1749351890</v>
      </c>
      <c r="N1009" s="11"/>
      <c r="O1009" s="6">
        <v>1.9</v>
      </c>
      <c r="P1009" s="6">
        <v>60909252170</v>
      </c>
      <c r="Q1009" s="7">
        <v>5.29</v>
      </c>
      <c r="R1009" s="7">
        <v>0.4</v>
      </c>
      <c r="S1009" s="7">
        <v>724</v>
      </c>
    </row>
    <row r="1010" spans="1:19" hidden="1" x14ac:dyDescent="0.4">
      <c r="A1010" s="4" t="s">
        <v>875</v>
      </c>
      <c r="B1010" s="5" t="s">
        <v>876</v>
      </c>
      <c r="C1010" s="5" t="s">
        <v>24</v>
      </c>
      <c r="D1010" s="5" t="s">
        <v>19</v>
      </c>
      <c r="E1010" s="9" t="s">
        <v>129</v>
      </c>
      <c r="F1010" s="9">
        <v>4.51</v>
      </c>
      <c r="G1010" s="5" t="s">
        <v>21</v>
      </c>
      <c r="H1010" s="10">
        <v>1000</v>
      </c>
      <c r="I1010" s="11">
        <v>16672240</v>
      </c>
      <c r="J1010" s="11">
        <v>110</v>
      </c>
      <c r="K1010" s="11">
        <v>-33.055999999999997</v>
      </c>
      <c r="L1010" s="11">
        <v>1833946400</v>
      </c>
      <c r="M1010" s="11">
        <f>VLOOKUP(A1010,'[1]2023년만'!$A$2:$Q$1181,12,0)</f>
        <v>1833946400</v>
      </c>
      <c r="N1010" s="11"/>
      <c r="O1010" s="11">
        <v>3</v>
      </c>
      <c r="P1010" s="6">
        <v>74774996400</v>
      </c>
      <c r="Q1010" s="7">
        <v>13.93</v>
      </c>
      <c r="R1010" s="7">
        <v>0.48</v>
      </c>
      <c r="S1010" s="7">
        <v>322</v>
      </c>
    </row>
    <row r="1011" spans="1:19" hidden="1" x14ac:dyDescent="0.4">
      <c r="A1011" s="4" t="s">
        <v>875</v>
      </c>
      <c r="B1011" s="5" t="s">
        <v>876</v>
      </c>
      <c r="C1011" s="5" t="s">
        <v>18</v>
      </c>
      <c r="D1011" s="5" t="s">
        <v>19</v>
      </c>
      <c r="E1011" s="9" t="s">
        <v>129</v>
      </c>
      <c r="F1011" s="9">
        <v>2.0099999999999998</v>
      </c>
      <c r="G1011" s="5" t="s">
        <v>21</v>
      </c>
      <c r="H1011" s="10">
        <v>1000</v>
      </c>
      <c r="I1011" s="11">
        <v>16672240</v>
      </c>
      <c r="J1011" s="11">
        <v>110</v>
      </c>
      <c r="K1011" s="11">
        <v>-213.25</v>
      </c>
      <c r="L1011" s="11">
        <v>1833946400</v>
      </c>
      <c r="M1011" s="11">
        <f>VLOOKUP(A1011,'[1]2023년만'!$A$2:$Q$1181,12,0)</f>
        <v>1833946400</v>
      </c>
      <c r="N1011" s="11"/>
      <c r="O1011" s="11">
        <v>2.9</v>
      </c>
      <c r="P1011" s="6">
        <v>74774996400</v>
      </c>
      <c r="Q1011" s="7">
        <v>13.93</v>
      </c>
      <c r="R1011" s="7">
        <v>0.48</v>
      </c>
      <c r="S1011" s="7">
        <v>322</v>
      </c>
    </row>
    <row r="1012" spans="1:19" hidden="1" x14ac:dyDescent="0.4">
      <c r="A1012" s="7" t="s">
        <v>875</v>
      </c>
      <c r="B1012" s="12" t="s">
        <v>876</v>
      </c>
      <c r="C1012" s="12" t="s">
        <v>2933</v>
      </c>
      <c r="D1012" s="12" t="s">
        <v>19</v>
      </c>
      <c r="E1012" s="12" t="s">
        <v>129</v>
      </c>
      <c r="F1012" s="12">
        <v>1.8</v>
      </c>
      <c r="G1012" s="12" t="s">
        <v>21</v>
      </c>
      <c r="H1012" s="12">
        <v>1000</v>
      </c>
      <c r="I1012" s="6">
        <v>16672240</v>
      </c>
      <c r="J1012" s="6">
        <v>130</v>
      </c>
      <c r="K1012" s="6">
        <v>236.87299999999999</v>
      </c>
      <c r="L1012" s="6">
        <v>2167391200</v>
      </c>
      <c r="M1012" s="11">
        <f>VLOOKUP(A1012,'[1]2023년만'!$A$2:$Q$1181,12,0)</f>
        <v>1833946400</v>
      </c>
      <c r="N1012" s="11"/>
      <c r="O1012" s="6">
        <v>1.8</v>
      </c>
      <c r="P1012" s="6">
        <v>74774996400</v>
      </c>
      <c r="Q1012" s="7">
        <v>13.93</v>
      </c>
      <c r="R1012" s="7">
        <v>0.48</v>
      </c>
      <c r="S1012" s="7">
        <v>322</v>
      </c>
    </row>
    <row r="1013" spans="1:19" x14ac:dyDescent="0.4">
      <c r="A1013" s="4" t="s">
        <v>536</v>
      </c>
      <c r="B1013" s="5" t="s">
        <v>537</v>
      </c>
      <c r="C1013" s="5" t="s">
        <v>30</v>
      </c>
      <c r="D1013" s="5" t="s">
        <v>19</v>
      </c>
      <c r="E1013" s="9" t="s">
        <v>52</v>
      </c>
      <c r="F1013" s="9">
        <v>0.72</v>
      </c>
      <c r="G1013" s="5" t="s">
        <v>21</v>
      </c>
      <c r="H1013" s="9">
        <v>500</v>
      </c>
      <c r="I1013" s="11">
        <v>24179744</v>
      </c>
      <c r="J1013" s="11">
        <v>410</v>
      </c>
      <c r="K1013" s="11">
        <v>70.509</v>
      </c>
      <c r="L1013" s="11">
        <v>9868394550</v>
      </c>
      <c r="M1013" s="11">
        <f>VLOOKUP(A1013,'[1]2023년만'!$A$2:$Q$1181,12,0)</f>
        <v>9789059550</v>
      </c>
      <c r="N1013" s="11" t="b">
        <f>L1013&gt;=M1013</f>
        <v>1</v>
      </c>
      <c r="O1013" s="11">
        <v>1.9</v>
      </c>
      <c r="P1013" s="6">
        <v>616583472000</v>
      </c>
      <c r="Q1013" s="7">
        <v>44.19</v>
      </c>
      <c r="R1013" s="7">
        <v>1.76</v>
      </c>
      <c r="S1013" s="7">
        <v>577</v>
      </c>
    </row>
    <row r="1014" spans="1:19" hidden="1" x14ac:dyDescent="0.4">
      <c r="A1014" s="4" t="s">
        <v>2573</v>
      </c>
      <c r="B1014" s="5" t="s">
        <v>2574</v>
      </c>
      <c r="C1014" s="5" t="s">
        <v>30</v>
      </c>
      <c r="D1014" s="5" t="s">
        <v>19</v>
      </c>
      <c r="E1014" s="9" t="s">
        <v>76</v>
      </c>
      <c r="F1014" s="9">
        <v>0.97</v>
      </c>
      <c r="G1014" s="5" t="s">
        <v>21</v>
      </c>
      <c r="H1014" s="9">
        <v>500</v>
      </c>
      <c r="I1014" s="11">
        <v>9000000</v>
      </c>
      <c r="J1014" s="11">
        <v>100</v>
      </c>
      <c r="K1014" s="11">
        <v>6.3019999999999996</v>
      </c>
      <c r="L1014" s="11">
        <v>833500000</v>
      </c>
      <c r="M1014" s="11">
        <f>VLOOKUP(A1014,'[1]2023년만'!$A$2:$Q$1181,12,0)</f>
        <v>837000000</v>
      </c>
      <c r="N1014" s="11" t="b">
        <f>L1014&gt;=M1014</f>
        <v>0</v>
      </c>
      <c r="O1014" s="11">
        <v>1.5</v>
      </c>
      <c r="P1014" s="6">
        <v>63540000000</v>
      </c>
      <c r="Q1014" s="7">
        <v>4.45</v>
      </c>
      <c r="R1014" s="7">
        <v>0.21</v>
      </c>
      <c r="S1014" s="7">
        <v>1586</v>
      </c>
    </row>
    <row r="1015" spans="1:19" hidden="1" x14ac:dyDescent="0.4">
      <c r="A1015" s="4" t="s">
        <v>2573</v>
      </c>
      <c r="B1015" s="5" t="s">
        <v>2574</v>
      </c>
      <c r="C1015" s="5" t="s">
        <v>24</v>
      </c>
      <c r="D1015" s="5" t="s">
        <v>19</v>
      </c>
      <c r="E1015" s="9" t="s">
        <v>76</v>
      </c>
      <c r="F1015" s="9">
        <v>0.4</v>
      </c>
      <c r="G1015" s="5" t="s">
        <v>21</v>
      </c>
      <c r="H1015" s="9">
        <v>500</v>
      </c>
      <c r="I1015" s="11">
        <v>9000000</v>
      </c>
      <c r="J1015" s="11">
        <v>100</v>
      </c>
      <c r="K1015" s="11">
        <v>4.4530000000000003</v>
      </c>
      <c r="L1015" s="11">
        <v>837000000</v>
      </c>
      <c r="M1015" s="11">
        <f>VLOOKUP(A1015,'[1]2023년만'!$A$2:$Q$1181,12,0)</f>
        <v>837000000</v>
      </c>
      <c r="N1015" s="11"/>
      <c r="O1015" s="11">
        <v>1.24</v>
      </c>
      <c r="P1015" s="6">
        <v>63540000000</v>
      </c>
      <c r="Q1015" s="7">
        <v>4.45</v>
      </c>
      <c r="R1015" s="7">
        <v>0.21</v>
      </c>
      <c r="S1015" s="7">
        <v>1586</v>
      </c>
    </row>
    <row r="1016" spans="1:19" hidden="1" x14ac:dyDescent="0.4">
      <c r="A1016" s="4" t="s">
        <v>2573</v>
      </c>
      <c r="B1016" s="5" t="s">
        <v>2574</v>
      </c>
      <c r="C1016" s="5" t="s">
        <v>18</v>
      </c>
      <c r="D1016" s="5" t="s">
        <v>19</v>
      </c>
      <c r="E1016" s="9" t="s">
        <v>76</v>
      </c>
      <c r="F1016" s="9">
        <v>0.43</v>
      </c>
      <c r="G1016" s="5" t="s">
        <v>21</v>
      </c>
      <c r="H1016" s="9">
        <v>500</v>
      </c>
      <c r="I1016" s="11">
        <v>9000000</v>
      </c>
      <c r="J1016" s="11">
        <v>100</v>
      </c>
      <c r="K1016" s="11">
        <v>3.6040000000000001</v>
      </c>
      <c r="L1016" s="11">
        <v>880000000</v>
      </c>
      <c r="M1016" s="11">
        <f>VLOOKUP(A1016,'[1]2023년만'!$A$2:$Q$1181,12,0)</f>
        <v>837000000</v>
      </c>
      <c r="N1016" s="11"/>
      <c r="O1016" s="11">
        <v>1.1000000000000001</v>
      </c>
      <c r="P1016" s="6">
        <v>63540000000</v>
      </c>
      <c r="Q1016" s="7">
        <v>4.45</v>
      </c>
      <c r="R1016" s="7">
        <v>0.21</v>
      </c>
      <c r="S1016" s="7">
        <v>1586</v>
      </c>
    </row>
    <row r="1017" spans="1:19" hidden="1" x14ac:dyDescent="0.4">
      <c r="A1017" s="7" t="s">
        <v>2573</v>
      </c>
      <c r="B1017" s="12" t="s">
        <v>2574</v>
      </c>
      <c r="C1017" s="12" t="s">
        <v>2933</v>
      </c>
      <c r="D1017" s="12" t="s">
        <v>19</v>
      </c>
      <c r="E1017" s="12" t="s">
        <v>76</v>
      </c>
      <c r="F1017" s="12">
        <v>0.2</v>
      </c>
      <c r="G1017" s="12" t="s">
        <v>21</v>
      </c>
      <c r="H1017" s="12">
        <v>500</v>
      </c>
      <c r="I1017" s="6">
        <v>9000000</v>
      </c>
      <c r="J1017" s="6">
        <v>100</v>
      </c>
      <c r="K1017" s="6">
        <v>4.181</v>
      </c>
      <c r="L1017" s="6">
        <v>900000000</v>
      </c>
      <c r="M1017" s="11">
        <f>VLOOKUP(A1017,'[1]2023년만'!$A$2:$Q$1181,12,0)</f>
        <v>837000000</v>
      </c>
      <c r="N1017" s="11"/>
      <c r="O1017" s="6">
        <v>0.9</v>
      </c>
      <c r="P1017" s="6">
        <v>63540000000</v>
      </c>
      <c r="Q1017" s="7">
        <v>4.45</v>
      </c>
      <c r="R1017" s="7">
        <v>0.21</v>
      </c>
      <c r="S1017" s="7">
        <v>1586</v>
      </c>
    </row>
    <row r="1018" spans="1:19" hidden="1" x14ac:dyDescent="0.4">
      <c r="A1018" s="4" t="s">
        <v>2278</v>
      </c>
      <c r="B1018" s="5" t="s">
        <v>2279</v>
      </c>
      <c r="C1018" s="5" t="s">
        <v>18</v>
      </c>
      <c r="D1018" s="5" t="s">
        <v>19</v>
      </c>
      <c r="E1018" s="9" t="s">
        <v>20</v>
      </c>
      <c r="F1018" s="9">
        <v>1.49</v>
      </c>
      <c r="G1018" s="5" t="s">
        <v>21</v>
      </c>
      <c r="H1018" s="10">
        <v>1000</v>
      </c>
      <c r="I1018" s="11">
        <v>15225000</v>
      </c>
      <c r="J1018" s="11">
        <v>30</v>
      </c>
      <c r="K1018" s="11">
        <v>11.805999999999999</v>
      </c>
      <c r="L1018" s="11">
        <v>451934190</v>
      </c>
      <c r="M1018" s="11" t="e">
        <f>VLOOKUP(A1018,'[1]2023년만'!$A$2:$Q$1181,12,0)</f>
        <v>#N/A</v>
      </c>
      <c r="N1018" s="11"/>
      <c r="O1018" s="11">
        <v>0.8</v>
      </c>
      <c r="P1018" s="6">
        <v>41944875000</v>
      </c>
      <c r="Q1018" s="7" t="s">
        <v>21</v>
      </c>
      <c r="R1018" s="7">
        <v>0.71</v>
      </c>
      <c r="S1018" s="7" t="s">
        <v>21</v>
      </c>
    </row>
    <row r="1019" spans="1:19" hidden="1" x14ac:dyDescent="0.4">
      <c r="A1019" s="4" t="s">
        <v>164</v>
      </c>
      <c r="B1019" s="5" t="s">
        <v>165</v>
      </c>
      <c r="C1019" s="5" t="s">
        <v>18</v>
      </c>
      <c r="D1019" s="5" t="s">
        <v>19</v>
      </c>
      <c r="E1019" s="9" t="s">
        <v>20</v>
      </c>
      <c r="F1019" s="9">
        <v>0.77</v>
      </c>
      <c r="G1019" s="5" t="s">
        <v>21</v>
      </c>
      <c r="H1019" s="9">
        <v>500</v>
      </c>
      <c r="I1019" s="11">
        <v>8324420</v>
      </c>
      <c r="J1019" s="11">
        <v>90</v>
      </c>
      <c r="K1019" s="11">
        <v>58.122</v>
      </c>
      <c r="L1019" s="11">
        <v>749197800</v>
      </c>
      <c r="M1019" s="11">
        <f>VLOOKUP(A1019,'[1]2023년만'!$A$2:$Q$1181,12,0)</f>
        <v>332976800</v>
      </c>
      <c r="N1019" s="11"/>
      <c r="O1019" s="11">
        <v>0.66</v>
      </c>
      <c r="P1019" s="6">
        <v>65180208600</v>
      </c>
      <c r="Q1019" s="7">
        <v>489.38</v>
      </c>
      <c r="R1019" s="7">
        <v>1.4</v>
      </c>
      <c r="S1019" s="7">
        <v>16</v>
      </c>
    </row>
    <row r="1020" spans="1:19" hidden="1" x14ac:dyDescent="0.4">
      <c r="A1020" s="4" t="s">
        <v>164</v>
      </c>
      <c r="B1020" s="5" t="s">
        <v>165</v>
      </c>
      <c r="C1020" s="5" t="s">
        <v>24</v>
      </c>
      <c r="D1020" s="5" t="s">
        <v>19</v>
      </c>
      <c r="E1020" s="9" t="s">
        <v>20</v>
      </c>
      <c r="F1020" s="9">
        <v>0.49</v>
      </c>
      <c r="G1020" s="5" t="s">
        <v>21</v>
      </c>
      <c r="H1020" s="9">
        <v>500</v>
      </c>
      <c r="I1020" s="11">
        <v>8324420</v>
      </c>
      <c r="J1020" s="11">
        <v>40</v>
      </c>
      <c r="K1020" s="11">
        <v>-136.46600000000001</v>
      </c>
      <c r="L1020" s="11">
        <v>332976800</v>
      </c>
      <c r="M1020" s="11">
        <f>VLOOKUP(A1020,'[1]2023년만'!$A$2:$Q$1181,12,0)</f>
        <v>332976800</v>
      </c>
      <c r="N1020" s="11"/>
      <c r="O1020" s="11">
        <v>0.45</v>
      </c>
      <c r="P1020" s="6">
        <v>65180208600</v>
      </c>
      <c r="Q1020" s="7">
        <v>489.38</v>
      </c>
      <c r="R1020" s="7">
        <v>1.4</v>
      </c>
      <c r="S1020" s="7">
        <v>16</v>
      </c>
    </row>
    <row r="1021" spans="1:19" hidden="1" x14ac:dyDescent="0.4">
      <c r="A1021" s="7" t="s">
        <v>164</v>
      </c>
      <c r="B1021" s="12" t="s">
        <v>165</v>
      </c>
      <c r="C1021" s="12" t="s">
        <v>2933</v>
      </c>
      <c r="D1021" s="12" t="s">
        <v>19</v>
      </c>
      <c r="E1021" s="12" t="s">
        <v>20</v>
      </c>
      <c r="F1021" s="12">
        <v>0.53</v>
      </c>
      <c r="G1021" s="12" t="s">
        <v>21</v>
      </c>
      <c r="H1021" s="12">
        <v>500</v>
      </c>
      <c r="I1021" s="6">
        <v>8324420</v>
      </c>
      <c r="J1021" s="6">
        <v>180</v>
      </c>
      <c r="K1021" s="6">
        <v>32.517000000000003</v>
      </c>
      <c r="L1021" s="6">
        <v>1498395600</v>
      </c>
      <c r="M1021" s="11">
        <f>VLOOKUP(A1021,'[1]2023년만'!$A$2:$Q$1181,12,0)</f>
        <v>332976800</v>
      </c>
      <c r="N1021" s="11"/>
      <c r="O1021" s="6">
        <v>3.43</v>
      </c>
      <c r="P1021" s="6">
        <v>65180208600</v>
      </c>
      <c r="Q1021" s="7">
        <v>489.38</v>
      </c>
      <c r="R1021" s="7">
        <v>1.4</v>
      </c>
      <c r="S1021" s="7">
        <v>16</v>
      </c>
    </row>
    <row r="1022" spans="1:19" x14ac:dyDescent="0.4">
      <c r="A1022" s="4" t="s">
        <v>376</v>
      </c>
      <c r="B1022" s="5" t="s">
        <v>377</v>
      </c>
      <c r="C1022" s="5" t="s">
        <v>30</v>
      </c>
      <c r="D1022" s="5" t="s">
        <v>19</v>
      </c>
      <c r="E1022" s="9" t="s">
        <v>49</v>
      </c>
      <c r="F1022" s="9">
        <v>1.64</v>
      </c>
      <c r="G1022" s="5" t="s">
        <v>21</v>
      </c>
      <c r="H1022" s="10">
        <v>5000</v>
      </c>
      <c r="I1022" s="11">
        <v>1300000</v>
      </c>
      <c r="J1022" s="11">
        <v>27000</v>
      </c>
      <c r="K1022" s="11">
        <v>95.757999999999996</v>
      </c>
      <c r="L1022" s="11">
        <v>35100000000</v>
      </c>
      <c r="M1022" s="11">
        <f>VLOOKUP(A1022,'[1]2023년만'!$A$2:$Q$1181,12,0)</f>
        <v>32500000000</v>
      </c>
      <c r="N1022" s="11" t="b">
        <f>L1022&gt;=M1022</f>
        <v>1</v>
      </c>
      <c r="O1022" s="11">
        <v>7.9</v>
      </c>
      <c r="P1022" s="6">
        <v>574600000000</v>
      </c>
      <c r="Q1022" s="7">
        <v>15.68</v>
      </c>
      <c r="R1022" s="7">
        <v>4.51</v>
      </c>
      <c r="S1022" s="7">
        <v>28196</v>
      </c>
    </row>
    <row r="1023" spans="1:19" hidden="1" x14ac:dyDescent="0.4">
      <c r="A1023" s="4" t="s">
        <v>2449</v>
      </c>
      <c r="B1023" s="5" t="s">
        <v>2450</v>
      </c>
      <c r="C1023" s="5" t="s">
        <v>24</v>
      </c>
      <c r="D1023" s="5" t="s">
        <v>19</v>
      </c>
      <c r="E1023" s="9" t="s">
        <v>25</v>
      </c>
      <c r="F1023" s="9">
        <v>0.41</v>
      </c>
      <c r="G1023" s="5" t="s">
        <v>21</v>
      </c>
      <c r="H1023" s="9">
        <v>500</v>
      </c>
      <c r="I1023" s="11">
        <v>11086579</v>
      </c>
      <c r="J1023" s="11">
        <v>50</v>
      </c>
      <c r="K1023" s="11">
        <v>8.8550000000000004</v>
      </c>
      <c r="L1023" s="11">
        <v>547408450</v>
      </c>
      <c r="M1023" s="11">
        <f>VLOOKUP(A1023,'[1]2023년만'!$A$2:$Q$1181,12,0)</f>
        <v>547408450</v>
      </c>
      <c r="N1023" s="11"/>
      <c r="O1023" s="11">
        <v>0.6</v>
      </c>
      <c r="P1023" s="6">
        <v>150555742820</v>
      </c>
      <c r="Q1023" s="7">
        <v>20.27</v>
      </c>
      <c r="R1023" s="7">
        <v>1.1299999999999999</v>
      </c>
      <c r="S1023" s="7">
        <v>670</v>
      </c>
    </row>
    <row r="1024" spans="1:19" hidden="1" x14ac:dyDescent="0.4">
      <c r="A1024" s="4" t="s">
        <v>2449</v>
      </c>
      <c r="B1024" s="5" t="s">
        <v>2450</v>
      </c>
      <c r="C1024" s="5" t="s">
        <v>30</v>
      </c>
      <c r="D1024" s="5" t="s">
        <v>19</v>
      </c>
      <c r="E1024" s="9" t="s">
        <v>25</v>
      </c>
      <c r="F1024" s="9">
        <v>0.43</v>
      </c>
      <c r="G1024" s="5" t="s">
        <v>21</v>
      </c>
      <c r="H1024" s="9">
        <v>500</v>
      </c>
      <c r="I1024" s="11">
        <v>11086579</v>
      </c>
      <c r="J1024" s="11">
        <v>50</v>
      </c>
      <c r="K1024" s="11">
        <v>5.6509999999999998</v>
      </c>
      <c r="L1024" s="11">
        <v>547408450</v>
      </c>
      <c r="M1024" s="11">
        <f>VLOOKUP(A1024,'[1]2023년만'!$A$2:$Q$1181,12,0)</f>
        <v>547408450</v>
      </c>
      <c r="N1024" s="11" t="b">
        <f>L1024&gt;=M1024</f>
        <v>1</v>
      </c>
      <c r="O1024" s="11">
        <v>0.37</v>
      </c>
      <c r="P1024" s="6">
        <v>150555742820</v>
      </c>
      <c r="Q1024" s="7">
        <v>20.27</v>
      </c>
      <c r="R1024" s="7">
        <v>1.1299999999999999</v>
      </c>
      <c r="S1024" s="7">
        <v>670</v>
      </c>
    </row>
    <row r="1025" spans="1:19" hidden="1" x14ac:dyDescent="0.4">
      <c r="A1025" s="4" t="s">
        <v>2449</v>
      </c>
      <c r="B1025" s="5" t="s">
        <v>2450</v>
      </c>
      <c r="C1025" s="5" t="s">
        <v>18</v>
      </c>
      <c r="D1025" s="5" t="s">
        <v>19</v>
      </c>
      <c r="E1025" s="9" t="s">
        <v>25</v>
      </c>
      <c r="F1025" s="9">
        <v>0.52</v>
      </c>
      <c r="G1025" s="5" t="s">
        <v>21</v>
      </c>
      <c r="H1025" s="9">
        <v>500</v>
      </c>
      <c r="I1025" s="11">
        <v>11086579</v>
      </c>
      <c r="J1025" s="11">
        <v>50</v>
      </c>
      <c r="K1025" s="11">
        <v>4.641</v>
      </c>
      <c r="L1025" s="11">
        <v>547408450</v>
      </c>
      <c r="M1025" s="11">
        <f>VLOOKUP(A1025,'[1]2023년만'!$A$2:$Q$1181,12,0)</f>
        <v>547408450</v>
      </c>
      <c r="N1025" s="11"/>
      <c r="O1025" s="11">
        <v>0.6</v>
      </c>
      <c r="P1025" s="6">
        <v>150555742820</v>
      </c>
      <c r="Q1025" s="7">
        <v>20.27</v>
      </c>
      <c r="R1025" s="7">
        <v>1.1299999999999999</v>
      </c>
      <c r="S1025" s="7">
        <v>670</v>
      </c>
    </row>
    <row r="1026" spans="1:19" hidden="1" x14ac:dyDescent="0.4">
      <c r="A1026" s="7" t="s">
        <v>2449</v>
      </c>
      <c r="B1026" s="12" t="s">
        <v>2450</v>
      </c>
      <c r="C1026" s="12" t="s">
        <v>2933</v>
      </c>
      <c r="D1026" s="12" t="s">
        <v>19</v>
      </c>
      <c r="E1026" s="12" t="s">
        <v>25</v>
      </c>
      <c r="F1026" s="12">
        <v>0.3</v>
      </c>
      <c r="G1026" s="12" t="s">
        <v>21</v>
      </c>
      <c r="H1026" s="12">
        <v>500</v>
      </c>
      <c r="I1026" s="6">
        <v>11086579</v>
      </c>
      <c r="J1026" s="6">
        <v>50</v>
      </c>
      <c r="K1026" s="6">
        <v>5.4509999999999996</v>
      </c>
      <c r="L1026" s="6">
        <v>547408450</v>
      </c>
      <c r="M1026" s="11">
        <f>VLOOKUP(A1026,'[1]2023년만'!$A$2:$Q$1181,12,0)</f>
        <v>547408450</v>
      </c>
      <c r="N1026" s="11"/>
      <c r="O1026" s="6">
        <v>0.6</v>
      </c>
      <c r="P1026" s="6">
        <v>150555742820</v>
      </c>
      <c r="Q1026" s="7">
        <v>20.27</v>
      </c>
      <c r="R1026" s="7">
        <v>1.1299999999999999</v>
      </c>
      <c r="S1026" s="7">
        <v>670</v>
      </c>
    </row>
    <row r="1027" spans="1:19" hidden="1" x14ac:dyDescent="0.4">
      <c r="A1027" s="4" t="s">
        <v>925</v>
      </c>
      <c r="B1027" s="5" t="s">
        <v>926</v>
      </c>
      <c r="C1027" s="5" t="s">
        <v>24</v>
      </c>
      <c r="D1027" s="5" t="s">
        <v>19</v>
      </c>
      <c r="E1027" s="9" t="s">
        <v>40</v>
      </c>
      <c r="F1027" s="9">
        <v>1.7</v>
      </c>
      <c r="G1027" s="5" t="s">
        <v>21</v>
      </c>
      <c r="H1027" s="10">
        <v>1000</v>
      </c>
      <c r="I1027" s="11">
        <v>34648025</v>
      </c>
      <c r="J1027" s="11">
        <v>800</v>
      </c>
      <c r="K1027" s="11">
        <v>42.045999999999999</v>
      </c>
      <c r="L1027" s="11">
        <v>28828300630</v>
      </c>
      <c r="M1027" s="11">
        <f>VLOOKUP(A1027,'[1]2023년만'!$A$2:$Q$1181,12,0)</f>
        <v>28828300630</v>
      </c>
      <c r="N1027" s="11"/>
      <c r="O1027" s="11">
        <v>3.8</v>
      </c>
      <c r="P1027" s="6">
        <v>788242568750</v>
      </c>
      <c r="Q1027" s="7">
        <v>8.61</v>
      </c>
      <c r="R1027" s="7">
        <v>0.57999999999999996</v>
      </c>
      <c r="S1027" s="7">
        <v>2642</v>
      </c>
    </row>
    <row r="1028" spans="1:19" hidden="1" x14ac:dyDescent="0.4">
      <c r="A1028" s="4" t="s">
        <v>925</v>
      </c>
      <c r="B1028" s="5" t="s">
        <v>926</v>
      </c>
      <c r="C1028" s="5" t="s">
        <v>18</v>
      </c>
      <c r="D1028" s="5" t="s">
        <v>19</v>
      </c>
      <c r="E1028" s="9" t="s">
        <v>40</v>
      </c>
      <c r="F1028" s="9">
        <v>1.43</v>
      </c>
      <c r="G1028" s="5" t="s">
        <v>21</v>
      </c>
      <c r="H1028" s="10">
        <v>1000</v>
      </c>
      <c r="I1028" s="11">
        <v>34648025</v>
      </c>
      <c r="J1028" s="11">
        <v>800</v>
      </c>
      <c r="K1028" s="11">
        <v>35.063000000000002</v>
      </c>
      <c r="L1028" s="11">
        <v>28828300630</v>
      </c>
      <c r="M1028" s="11">
        <f>VLOOKUP(A1028,'[1]2023년만'!$A$2:$Q$1181,12,0)</f>
        <v>28828300630</v>
      </c>
      <c r="N1028" s="11"/>
      <c r="O1028" s="11">
        <v>3.5</v>
      </c>
      <c r="P1028" s="6">
        <v>788242568750</v>
      </c>
      <c r="Q1028" s="7">
        <v>8.61</v>
      </c>
      <c r="R1028" s="7">
        <v>0.57999999999999996</v>
      </c>
      <c r="S1028" s="7">
        <v>2642</v>
      </c>
    </row>
    <row r="1029" spans="1:19" hidden="1" x14ac:dyDescent="0.4">
      <c r="A1029" s="4" t="s">
        <v>925</v>
      </c>
      <c r="B1029" s="5" t="s">
        <v>926</v>
      </c>
      <c r="C1029" s="5" t="s">
        <v>30</v>
      </c>
      <c r="D1029" s="5" t="s">
        <v>19</v>
      </c>
      <c r="E1029" s="9" t="s">
        <v>40</v>
      </c>
      <c r="F1029" s="9">
        <v>2.63</v>
      </c>
      <c r="G1029" s="5" t="s">
        <v>21</v>
      </c>
      <c r="H1029" s="10">
        <v>1000</v>
      </c>
      <c r="I1029" s="11">
        <v>34648025</v>
      </c>
      <c r="J1029" s="11">
        <v>850</v>
      </c>
      <c r="K1029" s="11">
        <v>31.678000000000001</v>
      </c>
      <c r="L1029" s="11">
        <v>30629213030</v>
      </c>
      <c r="M1029" s="11">
        <f>VLOOKUP(A1029,'[1]2023년만'!$A$2:$Q$1181,12,0)</f>
        <v>28828300630</v>
      </c>
      <c r="N1029" s="11" t="b">
        <f>L1029&gt;=M1029</f>
        <v>1</v>
      </c>
      <c r="O1029" s="11">
        <v>3.6</v>
      </c>
      <c r="P1029" s="6">
        <v>788242568750</v>
      </c>
      <c r="Q1029" s="7">
        <v>8.61</v>
      </c>
      <c r="R1029" s="7">
        <v>0.57999999999999996</v>
      </c>
      <c r="S1029" s="7">
        <v>2642</v>
      </c>
    </row>
    <row r="1030" spans="1:19" hidden="1" x14ac:dyDescent="0.4">
      <c r="A1030" s="7" t="s">
        <v>925</v>
      </c>
      <c r="B1030" s="12" t="s">
        <v>926</v>
      </c>
      <c r="C1030" s="12" t="s">
        <v>2933</v>
      </c>
      <c r="D1030" s="12" t="s">
        <v>19</v>
      </c>
      <c r="E1030" s="12" t="s">
        <v>40</v>
      </c>
      <c r="F1030" s="12">
        <v>1.34</v>
      </c>
      <c r="G1030" s="12" t="s">
        <v>21</v>
      </c>
      <c r="H1030" s="12">
        <v>1000</v>
      </c>
      <c r="I1030" s="6">
        <v>34648025</v>
      </c>
      <c r="J1030" s="6">
        <v>800</v>
      </c>
      <c r="K1030" s="6">
        <v>19.888000000000002</v>
      </c>
      <c r="L1030" s="6">
        <v>28828300630</v>
      </c>
      <c r="M1030" s="11">
        <f>VLOOKUP(A1030,'[1]2023년만'!$A$2:$Q$1181,12,0)</f>
        <v>28828300630</v>
      </c>
      <c r="N1030" s="11"/>
      <c r="O1030" s="6">
        <v>3.4</v>
      </c>
      <c r="P1030" s="6">
        <v>788242568750</v>
      </c>
      <c r="Q1030" s="7">
        <v>8.61</v>
      </c>
      <c r="R1030" s="7">
        <v>0.57999999999999996</v>
      </c>
      <c r="S1030" s="7">
        <v>2642</v>
      </c>
    </row>
    <row r="1031" spans="1:19" hidden="1" x14ac:dyDescent="0.4">
      <c r="A1031" s="4" t="s">
        <v>2077</v>
      </c>
      <c r="B1031" s="5" t="s">
        <v>2078</v>
      </c>
      <c r="C1031" s="5" t="s">
        <v>24</v>
      </c>
      <c r="D1031" s="5" t="s">
        <v>19</v>
      </c>
      <c r="E1031" s="9" t="s">
        <v>66</v>
      </c>
      <c r="F1031" s="9">
        <v>3.86</v>
      </c>
      <c r="G1031" s="5" t="s">
        <v>21</v>
      </c>
      <c r="H1031" s="10">
        <v>1000</v>
      </c>
      <c r="I1031" s="11">
        <v>36212538</v>
      </c>
      <c r="J1031" s="11">
        <v>270</v>
      </c>
      <c r="K1031" s="11">
        <v>15.314</v>
      </c>
      <c r="L1031" s="11">
        <v>10033160220</v>
      </c>
      <c r="M1031" s="11">
        <f>VLOOKUP(A1031,'[1]2023년만'!$A$2:$Q$1181,12,0)</f>
        <v>10033160220</v>
      </c>
      <c r="N1031" s="11"/>
      <c r="O1031" s="11">
        <v>2</v>
      </c>
      <c r="P1031" s="6">
        <v>354520747020</v>
      </c>
      <c r="Q1031" s="7">
        <v>17.86</v>
      </c>
      <c r="R1031" s="7">
        <v>0.47</v>
      </c>
      <c r="S1031" s="7">
        <v>548</v>
      </c>
    </row>
    <row r="1032" spans="1:19" hidden="1" x14ac:dyDescent="0.4">
      <c r="A1032" s="4" t="s">
        <v>2077</v>
      </c>
      <c r="B1032" s="5" t="s">
        <v>2078</v>
      </c>
      <c r="C1032" s="5" t="s">
        <v>18</v>
      </c>
      <c r="D1032" s="5" t="s">
        <v>19</v>
      </c>
      <c r="E1032" s="9" t="s">
        <v>66</v>
      </c>
      <c r="F1032" s="9">
        <v>4.37</v>
      </c>
      <c r="G1032" s="5" t="s">
        <v>21</v>
      </c>
      <c r="H1032" s="10">
        <v>1000</v>
      </c>
      <c r="I1032" s="11">
        <v>36212538</v>
      </c>
      <c r="J1032" s="11">
        <v>270</v>
      </c>
      <c r="K1032" s="11">
        <v>12.853</v>
      </c>
      <c r="L1032" s="11">
        <v>10033160220</v>
      </c>
      <c r="M1032" s="11">
        <f>VLOOKUP(A1032,'[1]2023년만'!$A$2:$Q$1181,12,0)</f>
        <v>10033160220</v>
      </c>
      <c r="N1032" s="11"/>
      <c r="O1032" s="11">
        <v>3.4</v>
      </c>
      <c r="P1032" s="6">
        <v>354520747020</v>
      </c>
      <c r="Q1032" s="7">
        <v>17.86</v>
      </c>
      <c r="R1032" s="7">
        <v>0.47</v>
      </c>
      <c r="S1032" s="7">
        <v>548</v>
      </c>
    </row>
    <row r="1033" spans="1:19" hidden="1" x14ac:dyDescent="0.4">
      <c r="A1033" s="4" t="s">
        <v>2077</v>
      </c>
      <c r="B1033" s="5" t="s">
        <v>2078</v>
      </c>
      <c r="C1033" s="5" t="s">
        <v>30</v>
      </c>
      <c r="D1033" s="5" t="s">
        <v>19</v>
      </c>
      <c r="E1033" s="9" t="s">
        <v>66</v>
      </c>
      <c r="F1033" s="9">
        <v>3.55</v>
      </c>
      <c r="G1033" s="5" t="s">
        <v>21</v>
      </c>
      <c r="H1033" s="10">
        <v>1000</v>
      </c>
      <c r="I1033" s="11">
        <v>36212538</v>
      </c>
      <c r="J1033" s="11">
        <v>270</v>
      </c>
      <c r="K1033" s="11">
        <v>12.552</v>
      </c>
      <c r="L1033" s="11">
        <v>10033160220</v>
      </c>
      <c r="M1033" s="11">
        <f>VLOOKUP(A1033,'[1]2023년만'!$A$2:$Q$1181,12,0)</f>
        <v>10033160220</v>
      </c>
      <c r="N1033" s="11" t="b">
        <f>L1033&gt;=M1033</f>
        <v>1</v>
      </c>
      <c r="O1033" s="11">
        <v>2.2999999999999998</v>
      </c>
      <c r="P1033" s="6">
        <v>354520747020</v>
      </c>
      <c r="Q1033" s="7">
        <v>17.86</v>
      </c>
      <c r="R1033" s="7">
        <v>0.47</v>
      </c>
      <c r="S1033" s="7">
        <v>548</v>
      </c>
    </row>
    <row r="1034" spans="1:19" hidden="1" x14ac:dyDescent="0.4">
      <c r="A1034" s="7" t="s">
        <v>2077</v>
      </c>
      <c r="B1034" s="12" t="s">
        <v>2078</v>
      </c>
      <c r="C1034" s="12" t="s">
        <v>2933</v>
      </c>
      <c r="D1034" s="12" t="s">
        <v>19</v>
      </c>
      <c r="E1034" s="12" t="s">
        <v>66</v>
      </c>
      <c r="F1034" s="12">
        <v>2.61</v>
      </c>
      <c r="G1034" s="12" t="s">
        <v>21</v>
      </c>
      <c r="H1034" s="12">
        <v>1000</v>
      </c>
      <c r="I1034" s="6">
        <v>36212538</v>
      </c>
      <c r="J1034" s="6">
        <v>240</v>
      </c>
      <c r="K1034" s="6">
        <v>6.2489999999999997</v>
      </c>
      <c r="L1034" s="6">
        <v>8919379620</v>
      </c>
      <c r="M1034" s="11">
        <f>VLOOKUP(A1034,'[1]2023년만'!$A$2:$Q$1181,12,0)</f>
        <v>10033160220</v>
      </c>
      <c r="N1034" s="11"/>
      <c r="O1034" s="6">
        <v>2.5</v>
      </c>
      <c r="P1034" s="6">
        <v>354520747020</v>
      </c>
      <c r="Q1034" s="7">
        <v>17.86</v>
      </c>
      <c r="R1034" s="7">
        <v>0.47</v>
      </c>
      <c r="S1034" s="7">
        <v>548</v>
      </c>
    </row>
    <row r="1035" spans="1:19" hidden="1" x14ac:dyDescent="0.4">
      <c r="A1035" s="4" t="s">
        <v>1979</v>
      </c>
      <c r="B1035" s="5" t="s">
        <v>1980</v>
      </c>
      <c r="C1035" s="5" t="s">
        <v>18</v>
      </c>
      <c r="D1035" s="5" t="s">
        <v>19</v>
      </c>
      <c r="E1035" s="9" t="s">
        <v>25</v>
      </c>
      <c r="F1035" s="9">
        <v>0.52</v>
      </c>
      <c r="G1035" s="5" t="s">
        <v>21</v>
      </c>
      <c r="H1035" s="9">
        <v>500</v>
      </c>
      <c r="I1035" s="11">
        <v>3800000</v>
      </c>
      <c r="J1035" s="11">
        <v>75</v>
      </c>
      <c r="K1035" s="11">
        <v>16.734999999999999</v>
      </c>
      <c r="L1035" s="11">
        <v>285000000</v>
      </c>
      <c r="M1035" s="11">
        <f>VLOOKUP(A1035,'[1]2023년만'!$A$2:$Q$1181,12,0)</f>
        <v>285000000</v>
      </c>
      <c r="N1035" s="11"/>
      <c r="O1035" s="11">
        <v>0.7</v>
      </c>
      <c r="P1035" s="6">
        <v>30894000000</v>
      </c>
      <c r="Q1035" s="7" t="s">
        <v>21</v>
      </c>
      <c r="R1035" s="7">
        <v>0.88</v>
      </c>
      <c r="S1035" s="7" t="s">
        <v>21</v>
      </c>
    </row>
    <row r="1036" spans="1:19" hidden="1" x14ac:dyDescent="0.4">
      <c r="A1036" s="4" t="s">
        <v>1979</v>
      </c>
      <c r="B1036" s="5" t="s">
        <v>1980</v>
      </c>
      <c r="C1036" s="5" t="s">
        <v>30</v>
      </c>
      <c r="D1036" s="5" t="s">
        <v>19</v>
      </c>
      <c r="E1036" s="9" t="s">
        <v>25</v>
      </c>
      <c r="F1036" s="9">
        <v>0.43</v>
      </c>
      <c r="G1036" s="5" t="s">
        <v>21</v>
      </c>
      <c r="H1036" s="9">
        <v>500</v>
      </c>
      <c r="I1036" s="11">
        <v>3800000</v>
      </c>
      <c r="J1036" s="11">
        <v>75</v>
      </c>
      <c r="K1036" s="11">
        <v>-16.111000000000001</v>
      </c>
      <c r="L1036" s="11">
        <v>285000000</v>
      </c>
      <c r="M1036" s="11">
        <f>VLOOKUP(A1036,'[1]2023년만'!$A$2:$Q$1181,12,0)</f>
        <v>285000000</v>
      </c>
      <c r="N1036" s="11" t="b">
        <f>L1036&gt;=M1036</f>
        <v>1</v>
      </c>
      <c r="O1036" s="11">
        <v>0.8</v>
      </c>
      <c r="P1036" s="6">
        <v>30894000000</v>
      </c>
      <c r="Q1036" s="7" t="s">
        <v>21</v>
      </c>
      <c r="R1036" s="7">
        <v>0.88</v>
      </c>
      <c r="S1036" s="7" t="s">
        <v>21</v>
      </c>
    </row>
    <row r="1037" spans="1:19" hidden="1" x14ac:dyDescent="0.4">
      <c r="A1037" s="4" t="s">
        <v>1979</v>
      </c>
      <c r="B1037" s="5" t="s">
        <v>1980</v>
      </c>
      <c r="C1037" s="5" t="s">
        <v>24</v>
      </c>
      <c r="D1037" s="5" t="s">
        <v>19</v>
      </c>
      <c r="E1037" s="9" t="s">
        <v>25</v>
      </c>
      <c r="F1037" s="9">
        <v>0.41</v>
      </c>
      <c r="G1037" s="5" t="s">
        <v>21</v>
      </c>
      <c r="H1037" s="9">
        <v>500</v>
      </c>
      <c r="I1037" s="11">
        <v>3800000</v>
      </c>
      <c r="J1037" s="11">
        <v>75</v>
      </c>
      <c r="K1037" s="11">
        <v>-41.972999999999999</v>
      </c>
      <c r="L1037" s="11">
        <v>285000000</v>
      </c>
      <c r="M1037" s="11">
        <f>VLOOKUP(A1037,'[1]2023년만'!$A$2:$Q$1181,12,0)</f>
        <v>285000000</v>
      </c>
      <c r="N1037" s="11"/>
      <c r="O1037" s="11">
        <v>0.7</v>
      </c>
      <c r="P1037" s="6">
        <v>30894000000</v>
      </c>
      <c r="Q1037" s="7" t="s">
        <v>21</v>
      </c>
      <c r="R1037" s="7">
        <v>0.88</v>
      </c>
      <c r="S1037" s="7" t="s">
        <v>21</v>
      </c>
    </row>
    <row r="1038" spans="1:19" hidden="1" x14ac:dyDescent="0.4">
      <c r="A1038" s="7" t="s">
        <v>1979</v>
      </c>
      <c r="B1038" s="12" t="s">
        <v>1980</v>
      </c>
      <c r="C1038" s="12" t="s">
        <v>2933</v>
      </c>
      <c r="D1038" s="12" t="s">
        <v>19</v>
      </c>
      <c r="E1038" s="12" t="s">
        <v>25</v>
      </c>
      <c r="F1038" s="12">
        <v>0.3</v>
      </c>
      <c r="G1038" s="12" t="s">
        <v>21</v>
      </c>
      <c r="H1038" s="12">
        <v>500</v>
      </c>
      <c r="I1038" s="6">
        <v>3800000</v>
      </c>
      <c r="J1038" s="6">
        <v>75</v>
      </c>
      <c r="K1038" s="6">
        <v>32.948</v>
      </c>
      <c r="L1038" s="6">
        <v>285000000</v>
      </c>
      <c r="M1038" s="11">
        <f>VLOOKUP(A1038,'[1]2023년만'!$A$2:$Q$1181,12,0)</f>
        <v>285000000</v>
      </c>
      <c r="N1038" s="11"/>
      <c r="O1038" s="6">
        <v>0.5</v>
      </c>
      <c r="P1038" s="6">
        <v>30894000000</v>
      </c>
      <c r="Q1038" s="7" t="s">
        <v>21</v>
      </c>
      <c r="R1038" s="7">
        <v>0.88</v>
      </c>
      <c r="S1038" s="7" t="s">
        <v>21</v>
      </c>
    </row>
    <row r="1039" spans="1:19" hidden="1" x14ac:dyDescent="0.4">
      <c r="A1039" s="4" t="s">
        <v>839</v>
      </c>
      <c r="B1039" s="5" t="s">
        <v>840</v>
      </c>
      <c r="C1039" s="5" t="s">
        <v>24</v>
      </c>
      <c r="D1039" s="5" t="s">
        <v>19</v>
      </c>
      <c r="E1039" s="9" t="s">
        <v>275</v>
      </c>
      <c r="F1039" s="9">
        <v>0.38</v>
      </c>
      <c r="G1039" s="5" t="s">
        <v>21</v>
      </c>
      <c r="H1039" s="10">
        <v>1000</v>
      </c>
      <c r="I1039" s="11">
        <v>27500000</v>
      </c>
      <c r="J1039" s="11">
        <v>250</v>
      </c>
      <c r="K1039" s="11">
        <v>45.515000000000001</v>
      </c>
      <c r="L1039" s="11">
        <v>6798636500</v>
      </c>
      <c r="M1039" s="11">
        <f>VLOOKUP(A1039,'[1]2023년만'!$A$2:$Q$1181,12,0)</f>
        <v>6798636500</v>
      </c>
      <c r="N1039" s="11"/>
      <c r="O1039" s="11">
        <v>3.1</v>
      </c>
      <c r="P1039" s="6">
        <v>226600000000</v>
      </c>
      <c r="Q1039" s="7">
        <v>12.98</v>
      </c>
      <c r="R1039" s="7">
        <v>0.68</v>
      </c>
      <c r="S1039" s="7">
        <v>635</v>
      </c>
    </row>
    <row r="1040" spans="1:19" hidden="1" x14ac:dyDescent="0.4">
      <c r="A1040" s="4" t="s">
        <v>839</v>
      </c>
      <c r="B1040" s="5" t="s">
        <v>840</v>
      </c>
      <c r="C1040" s="5" t="s">
        <v>30</v>
      </c>
      <c r="D1040" s="5" t="s">
        <v>19</v>
      </c>
      <c r="E1040" s="9" t="s">
        <v>275</v>
      </c>
      <c r="F1040" s="9">
        <v>0.35</v>
      </c>
      <c r="G1040" s="5" t="s">
        <v>21</v>
      </c>
      <c r="H1040" s="10">
        <v>1000</v>
      </c>
      <c r="I1040" s="11">
        <v>27500000</v>
      </c>
      <c r="J1040" s="11">
        <v>250</v>
      </c>
      <c r="K1040" s="11">
        <v>39.387</v>
      </c>
      <c r="L1040" s="11">
        <v>6798636500</v>
      </c>
      <c r="M1040" s="11">
        <f>VLOOKUP(A1040,'[1]2023년만'!$A$2:$Q$1181,12,0)</f>
        <v>6798636500</v>
      </c>
      <c r="N1040" s="11" t="b">
        <f>L1040&gt;=M1040</f>
        <v>1</v>
      </c>
      <c r="O1040" s="11">
        <v>3</v>
      </c>
      <c r="P1040" s="6">
        <v>226600000000</v>
      </c>
      <c r="Q1040" s="7">
        <v>12.98</v>
      </c>
      <c r="R1040" s="7">
        <v>0.68</v>
      </c>
      <c r="S1040" s="7">
        <v>635</v>
      </c>
    </row>
    <row r="1041" spans="1:19" hidden="1" x14ac:dyDescent="0.4">
      <c r="A1041" s="4" t="s">
        <v>839</v>
      </c>
      <c r="B1041" s="5" t="s">
        <v>840</v>
      </c>
      <c r="C1041" s="5" t="s">
        <v>18</v>
      </c>
      <c r="D1041" s="5" t="s">
        <v>19</v>
      </c>
      <c r="E1041" s="9" t="s">
        <v>275</v>
      </c>
      <c r="F1041" s="9">
        <v>1.34</v>
      </c>
      <c r="G1041" s="5" t="s">
        <v>21</v>
      </c>
      <c r="H1041" s="10">
        <v>1000</v>
      </c>
      <c r="I1041" s="11">
        <v>27500000</v>
      </c>
      <c r="J1041" s="11">
        <v>250</v>
      </c>
      <c r="K1041" s="11">
        <v>-900.48199999999997</v>
      </c>
      <c r="L1041" s="11">
        <v>6798636500</v>
      </c>
      <c r="M1041" s="11">
        <f>VLOOKUP(A1041,'[1]2023년만'!$A$2:$Q$1181,12,0)</f>
        <v>6798636500</v>
      </c>
      <c r="N1041" s="11"/>
      <c r="O1041" s="11">
        <v>2.4</v>
      </c>
      <c r="P1041" s="6">
        <v>226600000000</v>
      </c>
      <c r="Q1041" s="7">
        <v>12.98</v>
      </c>
      <c r="R1041" s="7">
        <v>0.68</v>
      </c>
      <c r="S1041" s="7">
        <v>635</v>
      </c>
    </row>
    <row r="1042" spans="1:19" hidden="1" x14ac:dyDescent="0.4">
      <c r="A1042" s="7" t="s">
        <v>839</v>
      </c>
      <c r="B1042" s="12" t="s">
        <v>840</v>
      </c>
      <c r="C1042" s="12" t="s">
        <v>2933</v>
      </c>
      <c r="D1042" s="12" t="s">
        <v>19</v>
      </c>
      <c r="E1042" s="12" t="s">
        <v>275</v>
      </c>
      <c r="F1042" s="12">
        <v>4.22</v>
      </c>
      <c r="G1042" s="12" t="s">
        <v>21</v>
      </c>
      <c r="H1042" s="12">
        <v>1000</v>
      </c>
      <c r="I1042" s="6">
        <v>27500000</v>
      </c>
      <c r="J1042" s="6">
        <v>250</v>
      </c>
      <c r="K1042" s="6">
        <v>57.069000000000003</v>
      </c>
      <c r="L1042" s="6">
        <v>6798636500</v>
      </c>
      <c r="M1042" s="11">
        <f>VLOOKUP(A1042,'[1]2023년만'!$A$2:$Q$1181,12,0)</f>
        <v>6798636500</v>
      </c>
      <c r="N1042" s="11"/>
      <c r="O1042" s="6">
        <v>2.7</v>
      </c>
      <c r="P1042" s="6">
        <v>226600000000</v>
      </c>
      <c r="Q1042" s="7">
        <v>12.98</v>
      </c>
      <c r="R1042" s="7">
        <v>0.68</v>
      </c>
      <c r="S1042" s="7">
        <v>635</v>
      </c>
    </row>
    <row r="1043" spans="1:19" hidden="1" x14ac:dyDescent="0.4">
      <c r="A1043" s="4" t="s">
        <v>445</v>
      </c>
      <c r="B1043" s="5" t="s">
        <v>446</v>
      </c>
      <c r="C1043" s="5" t="s">
        <v>18</v>
      </c>
      <c r="D1043" s="5" t="s">
        <v>19</v>
      </c>
      <c r="E1043" s="9" t="s">
        <v>34</v>
      </c>
      <c r="F1043" s="9">
        <v>0.78</v>
      </c>
      <c r="G1043" s="5" t="s">
        <v>21</v>
      </c>
      <c r="H1043" s="10">
        <v>1000</v>
      </c>
      <c r="I1043" s="11">
        <v>16089459</v>
      </c>
      <c r="J1043" s="11">
        <v>250</v>
      </c>
      <c r="K1043" s="11">
        <v>82.055999999999997</v>
      </c>
      <c r="L1043" s="11">
        <v>4022364750</v>
      </c>
      <c r="M1043" s="11">
        <f>VLOOKUP(A1043,'[1]2023년만'!$A$2:$Q$1181,12,0)</f>
        <v>4022364750</v>
      </c>
      <c r="N1043" s="11"/>
      <c r="O1043" s="11">
        <v>0.23</v>
      </c>
      <c r="P1043" s="6">
        <v>142713501330</v>
      </c>
      <c r="Q1043" s="7">
        <v>4.4400000000000004</v>
      </c>
      <c r="R1043" s="7">
        <v>0.32</v>
      </c>
      <c r="S1043" s="7">
        <v>1997</v>
      </c>
    </row>
    <row r="1044" spans="1:19" hidden="1" x14ac:dyDescent="0.4">
      <c r="A1044" s="4" t="s">
        <v>445</v>
      </c>
      <c r="B1044" s="5" t="s">
        <v>446</v>
      </c>
      <c r="C1044" s="5" t="s">
        <v>30</v>
      </c>
      <c r="D1044" s="5" t="s">
        <v>19</v>
      </c>
      <c r="E1044" s="9" t="s">
        <v>34</v>
      </c>
      <c r="F1044" s="9">
        <v>1.84</v>
      </c>
      <c r="G1044" s="5" t="s">
        <v>21</v>
      </c>
      <c r="H1044" s="10">
        <v>1000</v>
      </c>
      <c r="I1044" s="11">
        <v>16089459</v>
      </c>
      <c r="J1044" s="11">
        <v>250</v>
      </c>
      <c r="K1044" s="11">
        <v>9.07</v>
      </c>
      <c r="L1044" s="11">
        <v>4015834250</v>
      </c>
      <c r="M1044" s="11">
        <f>VLOOKUP(A1044,'[1]2023년만'!$A$2:$Q$1181,12,0)</f>
        <v>4022364750</v>
      </c>
      <c r="N1044" s="11" t="b">
        <f>L1044&gt;=M1044</f>
        <v>0</v>
      </c>
      <c r="O1044" s="11">
        <v>3.4</v>
      </c>
      <c r="P1044" s="6">
        <v>142713501330</v>
      </c>
      <c r="Q1044" s="7">
        <v>4.4400000000000004</v>
      </c>
      <c r="R1044" s="7">
        <v>0.32</v>
      </c>
      <c r="S1044" s="7">
        <v>1997</v>
      </c>
    </row>
    <row r="1045" spans="1:19" hidden="1" x14ac:dyDescent="0.4">
      <c r="A1045" s="4" t="s">
        <v>445</v>
      </c>
      <c r="B1045" s="5" t="s">
        <v>446</v>
      </c>
      <c r="C1045" s="5" t="s">
        <v>24</v>
      </c>
      <c r="D1045" s="5" t="s">
        <v>19</v>
      </c>
      <c r="E1045" s="9" t="s">
        <v>34</v>
      </c>
      <c r="F1045" s="9">
        <v>0.87</v>
      </c>
      <c r="G1045" s="5" t="s">
        <v>21</v>
      </c>
      <c r="H1045" s="10">
        <v>1000</v>
      </c>
      <c r="I1045" s="11">
        <v>16089459</v>
      </c>
      <c r="J1045" s="11">
        <v>250</v>
      </c>
      <c r="K1045" s="11">
        <v>2.5230000000000001</v>
      </c>
      <c r="L1045" s="11">
        <v>4022364750</v>
      </c>
      <c r="M1045" s="11">
        <f>VLOOKUP(A1045,'[1]2023년만'!$A$2:$Q$1181,12,0)</f>
        <v>4022364750</v>
      </c>
      <c r="N1045" s="11"/>
      <c r="O1045" s="11">
        <v>2.5</v>
      </c>
      <c r="P1045" s="6">
        <v>142713501330</v>
      </c>
      <c r="Q1045" s="7">
        <v>4.4400000000000004</v>
      </c>
      <c r="R1045" s="7">
        <v>0.32</v>
      </c>
      <c r="S1045" s="7">
        <v>1997</v>
      </c>
    </row>
    <row r="1046" spans="1:19" hidden="1" x14ac:dyDescent="0.4">
      <c r="A1046" s="7" t="s">
        <v>445</v>
      </c>
      <c r="B1046" s="12" t="s">
        <v>446</v>
      </c>
      <c r="C1046" s="12" t="s">
        <v>2933</v>
      </c>
      <c r="D1046" s="12" t="s">
        <v>19</v>
      </c>
      <c r="E1046" s="12" t="s">
        <v>34</v>
      </c>
      <c r="F1046" s="12">
        <v>0.43</v>
      </c>
      <c r="G1046" s="12" t="s">
        <v>21</v>
      </c>
      <c r="H1046" s="12">
        <v>1000</v>
      </c>
      <c r="I1046" s="6">
        <v>16089459</v>
      </c>
      <c r="J1046" s="6">
        <v>250</v>
      </c>
      <c r="K1046" s="6">
        <v>16.797000000000001</v>
      </c>
      <c r="L1046" s="6">
        <v>4022364750</v>
      </c>
      <c r="M1046" s="11">
        <f>VLOOKUP(A1046,'[1]2023년만'!$A$2:$Q$1181,12,0)</f>
        <v>4022364750</v>
      </c>
      <c r="N1046" s="11"/>
      <c r="O1046" s="6">
        <v>0.5</v>
      </c>
      <c r="P1046" s="6">
        <v>142713501330</v>
      </c>
      <c r="Q1046" s="7">
        <v>4.4400000000000004</v>
      </c>
      <c r="R1046" s="7">
        <v>0.32</v>
      </c>
      <c r="S1046" s="7">
        <v>1997</v>
      </c>
    </row>
    <row r="1047" spans="1:19" hidden="1" x14ac:dyDescent="0.4">
      <c r="A1047" s="4" t="s">
        <v>1873</v>
      </c>
      <c r="B1047" s="5" t="s">
        <v>1874</v>
      </c>
      <c r="C1047" s="5" t="s">
        <v>18</v>
      </c>
      <c r="D1047" s="5" t="s">
        <v>198</v>
      </c>
      <c r="E1047" s="9" t="s">
        <v>157</v>
      </c>
      <c r="F1047" s="9">
        <v>0.51</v>
      </c>
      <c r="G1047" s="5" t="s">
        <v>21</v>
      </c>
      <c r="H1047" s="9">
        <v>500</v>
      </c>
      <c r="I1047" s="11">
        <v>38428915</v>
      </c>
      <c r="J1047" s="11">
        <v>10</v>
      </c>
      <c r="K1047" s="11">
        <v>18.754999999999999</v>
      </c>
      <c r="L1047" s="11">
        <v>384289150</v>
      </c>
      <c r="M1047" s="11">
        <f>VLOOKUP(A1047,'[1]2023년만'!$A$2:$Q$1181,12,0)</f>
        <v>768578300</v>
      </c>
      <c r="N1047" s="11"/>
      <c r="O1047" s="11">
        <v>0.5</v>
      </c>
      <c r="P1047" s="6">
        <v>40465647495</v>
      </c>
      <c r="Q1047" s="7">
        <v>6.16</v>
      </c>
      <c r="R1047" s="7">
        <v>1.18</v>
      </c>
      <c r="S1047" s="7">
        <v>171</v>
      </c>
    </row>
    <row r="1048" spans="1:19" hidden="1" x14ac:dyDescent="0.4">
      <c r="A1048" s="4" t="s">
        <v>1873</v>
      </c>
      <c r="B1048" s="5" t="s">
        <v>1874</v>
      </c>
      <c r="C1048" s="5" t="s">
        <v>30</v>
      </c>
      <c r="D1048" s="5" t="s">
        <v>198</v>
      </c>
      <c r="E1048" s="9" t="s">
        <v>157</v>
      </c>
      <c r="F1048" s="9">
        <v>0.75</v>
      </c>
      <c r="G1048" s="5" t="s">
        <v>21</v>
      </c>
      <c r="H1048" s="9">
        <v>500</v>
      </c>
      <c r="I1048" s="11">
        <v>38428915</v>
      </c>
      <c r="J1048" s="11">
        <v>30</v>
      </c>
      <c r="K1048" s="11">
        <v>17.555</v>
      </c>
      <c r="L1048" s="11">
        <v>1152867450</v>
      </c>
      <c r="M1048" s="11">
        <f>VLOOKUP(A1048,'[1]2023년만'!$A$2:$Q$1181,12,0)</f>
        <v>768578300</v>
      </c>
      <c r="N1048" s="11" t="b">
        <f>L1048&gt;=M1048</f>
        <v>1</v>
      </c>
      <c r="O1048" s="11">
        <v>2.6</v>
      </c>
      <c r="P1048" s="6">
        <v>40465647495</v>
      </c>
      <c r="Q1048" s="7">
        <v>6.16</v>
      </c>
      <c r="R1048" s="7">
        <v>1.18</v>
      </c>
      <c r="S1048" s="7">
        <v>171</v>
      </c>
    </row>
    <row r="1049" spans="1:19" hidden="1" x14ac:dyDescent="0.4">
      <c r="A1049" s="4" t="s">
        <v>1873</v>
      </c>
      <c r="B1049" s="5" t="s">
        <v>1874</v>
      </c>
      <c r="C1049" s="5" t="s">
        <v>24</v>
      </c>
      <c r="D1049" s="5" t="s">
        <v>198</v>
      </c>
      <c r="E1049" s="9" t="s">
        <v>157</v>
      </c>
      <c r="F1049" s="9">
        <v>0.82</v>
      </c>
      <c r="G1049" s="5" t="s">
        <v>21</v>
      </c>
      <c r="H1049" s="9">
        <v>500</v>
      </c>
      <c r="I1049" s="11">
        <v>38428915</v>
      </c>
      <c r="J1049" s="11">
        <v>20</v>
      </c>
      <c r="K1049" s="11">
        <v>-1601.2049999999999</v>
      </c>
      <c r="L1049" s="11">
        <v>768578300</v>
      </c>
      <c r="M1049" s="11">
        <f>VLOOKUP(A1049,'[1]2023년만'!$A$2:$Q$1181,12,0)</f>
        <v>768578300</v>
      </c>
      <c r="N1049" s="11"/>
      <c r="O1049" s="11">
        <v>1.7</v>
      </c>
      <c r="P1049" s="6">
        <v>40465647495</v>
      </c>
      <c r="Q1049" s="7">
        <v>6.16</v>
      </c>
      <c r="R1049" s="7">
        <v>1.18</v>
      </c>
      <c r="S1049" s="7">
        <v>171</v>
      </c>
    </row>
    <row r="1050" spans="1:19" hidden="1" x14ac:dyDescent="0.4">
      <c r="A1050" s="7" t="s">
        <v>1873</v>
      </c>
      <c r="B1050" s="12" t="s">
        <v>1874</v>
      </c>
      <c r="C1050" s="12" t="s">
        <v>2933</v>
      </c>
      <c r="D1050" s="12" t="s">
        <v>198</v>
      </c>
      <c r="E1050" s="12" t="s">
        <v>157</v>
      </c>
      <c r="F1050" s="12">
        <v>1.06</v>
      </c>
      <c r="G1050" s="12" t="s">
        <v>21</v>
      </c>
      <c r="H1050" s="12">
        <v>500</v>
      </c>
      <c r="I1050" s="6">
        <v>38428915</v>
      </c>
      <c r="J1050" s="6">
        <v>10</v>
      </c>
      <c r="K1050" s="6">
        <v>22.751999999999999</v>
      </c>
      <c r="L1050" s="6">
        <v>384289150</v>
      </c>
      <c r="M1050" s="11">
        <f>VLOOKUP(A1050,'[1]2023년만'!$A$2:$Q$1181,12,0)</f>
        <v>768578300</v>
      </c>
      <c r="N1050" s="11"/>
      <c r="O1050" s="6">
        <v>0.5</v>
      </c>
      <c r="P1050" s="6">
        <v>40465647495</v>
      </c>
      <c r="Q1050" s="7">
        <v>6.16</v>
      </c>
      <c r="R1050" s="7">
        <v>1.18</v>
      </c>
      <c r="S1050" s="7">
        <v>171</v>
      </c>
    </row>
    <row r="1051" spans="1:19" x14ac:dyDescent="0.4">
      <c r="A1051" s="4" t="s">
        <v>250</v>
      </c>
      <c r="B1051" s="5" t="s">
        <v>251</v>
      </c>
      <c r="C1051" s="5" t="s">
        <v>30</v>
      </c>
      <c r="D1051" s="5" t="s">
        <v>19</v>
      </c>
      <c r="E1051" s="9" t="s">
        <v>49</v>
      </c>
      <c r="F1051" s="9">
        <v>1.64</v>
      </c>
      <c r="G1051" s="5" t="s">
        <v>21</v>
      </c>
      <c r="H1051" s="9">
        <v>500</v>
      </c>
      <c r="I1051" s="11">
        <v>48648709</v>
      </c>
      <c r="J1051" s="11">
        <v>281</v>
      </c>
      <c r="K1051" s="11">
        <v>159.07400000000001</v>
      </c>
      <c r="L1051" s="11">
        <v>13565844306</v>
      </c>
      <c r="M1051" s="11">
        <f>VLOOKUP(A1051,'[1]2023년만'!$A$2:$Q$1181,12,0)</f>
        <v>12067024250</v>
      </c>
      <c r="N1051" s="11" t="b">
        <f>L1051&gt;=M1051</f>
        <v>1</v>
      </c>
      <c r="O1051" s="11">
        <v>3.8</v>
      </c>
      <c r="P1051" s="6">
        <v>561406101860</v>
      </c>
      <c r="Q1051" s="7">
        <v>140.72999999999999</v>
      </c>
      <c r="R1051" s="7">
        <v>0.76</v>
      </c>
      <c r="S1051" s="7">
        <v>82</v>
      </c>
    </row>
    <row r="1052" spans="1:19" hidden="1" x14ac:dyDescent="0.4">
      <c r="A1052" s="4" t="s">
        <v>544</v>
      </c>
      <c r="B1052" s="5" t="s">
        <v>545</v>
      </c>
      <c r="C1052" s="5" t="s">
        <v>18</v>
      </c>
      <c r="D1052" s="5" t="s">
        <v>19</v>
      </c>
      <c r="E1052" s="9" t="s">
        <v>247</v>
      </c>
      <c r="F1052" s="9">
        <v>6.19</v>
      </c>
      <c r="G1052" s="5" t="s">
        <v>21</v>
      </c>
      <c r="H1052" s="10">
        <v>5000</v>
      </c>
      <c r="I1052" s="11">
        <v>50773400</v>
      </c>
      <c r="J1052" s="11">
        <v>1200</v>
      </c>
      <c r="K1052" s="11">
        <v>60.795999999999999</v>
      </c>
      <c r="L1052" s="11">
        <v>80094756000</v>
      </c>
      <c r="M1052" s="11">
        <f>VLOOKUP(A1052,'[1]2023년만'!$A$2:$Q$1181,12,0)</f>
        <v>82062508800</v>
      </c>
      <c r="N1052" s="11"/>
      <c r="O1052" s="11">
        <v>8.15</v>
      </c>
      <c r="P1052" s="6">
        <v>1279489680000</v>
      </c>
      <c r="Q1052" s="7">
        <v>12.84</v>
      </c>
      <c r="R1052" s="7">
        <v>0.55000000000000004</v>
      </c>
      <c r="S1052" s="7">
        <v>1962</v>
      </c>
    </row>
    <row r="1053" spans="1:19" hidden="1" x14ac:dyDescent="0.4">
      <c r="A1053" s="4" t="s">
        <v>544</v>
      </c>
      <c r="B1053" s="5" t="s">
        <v>545</v>
      </c>
      <c r="C1053" s="5" t="s">
        <v>24</v>
      </c>
      <c r="D1053" s="5" t="s">
        <v>19</v>
      </c>
      <c r="E1053" s="9" t="s">
        <v>247</v>
      </c>
      <c r="F1053" s="9">
        <v>3.7</v>
      </c>
      <c r="G1053" s="5" t="s">
        <v>21</v>
      </c>
      <c r="H1053" s="10">
        <v>5000</v>
      </c>
      <c r="I1053" s="11">
        <v>50773400</v>
      </c>
      <c r="J1053" s="11">
        <v>1200</v>
      </c>
      <c r="K1053" s="11">
        <v>60.414999999999999</v>
      </c>
      <c r="L1053" s="11">
        <v>82062508800</v>
      </c>
      <c r="M1053" s="11">
        <f>VLOOKUP(A1053,'[1]2023년만'!$A$2:$Q$1181,12,0)</f>
        <v>82062508800</v>
      </c>
      <c r="N1053" s="11"/>
      <c r="O1053" s="11">
        <v>7.4</v>
      </c>
      <c r="P1053" s="6">
        <v>1279489680000</v>
      </c>
      <c r="Q1053" s="7">
        <v>12.84</v>
      </c>
      <c r="R1053" s="7">
        <v>0.55000000000000004</v>
      </c>
      <c r="S1053" s="7">
        <v>1962</v>
      </c>
    </row>
    <row r="1054" spans="1:19" hidden="1" x14ac:dyDescent="0.4">
      <c r="A1054" s="7" t="s">
        <v>544</v>
      </c>
      <c r="B1054" s="12" t="s">
        <v>545</v>
      </c>
      <c r="C1054" s="12" t="s">
        <v>2933</v>
      </c>
      <c r="D1054" s="12" t="s">
        <v>19</v>
      </c>
      <c r="E1054" s="12" t="s">
        <v>247</v>
      </c>
      <c r="F1054" s="12">
        <v>3.64</v>
      </c>
      <c r="G1054" s="12" t="s">
        <v>21</v>
      </c>
      <c r="H1054" s="12">
        <v>5000</v>
      </c>
      <c r="I1054" s="6">
        <v>50773400</v>
      </c>
      <c r="J1054" s="6">
        <v>1400</v>
      </c>
      <c r="K1054" s="6">
        <v>15.332000000000001</v>
      </c>
      <c r="L1054" s="6">
        <v>94419655600</v>
      </c>
      <c r="M1054" s="11">
        <f>VLOOKUP(A1054,'[1]2023년만'!$A$2:$Q$1181,12,0)</f>
        <v>82062508800</v>
      </c>
      <c r="N1054" s="11"/>
      <c r="O1054" s="6">
        <v>6.7</v>
      </c>
      <c r="P1054" s="6">
        <v>1279489680000</v>
      </c>
      <c r="Q1054" s="7">
        <v>12.84</v>
      </c>
      <c r="R1054" s="7">
        <v>0.55000000000000004</v>
      </c>
      <c r="S1054" s="7">
        <v>1962</v>
      </c>
    </row>
    <row r="1055" spans="1:19" hidden="1" x14ac:dyDescent="0.4">
      <c r="A1055" s="4" t="s">
        <v>2623</v>
      </c>
      <c r="B1055" s="5" t="s">
        <v>2624</v>
      </c>
      <c r="C1055" s="5" t="s">
        <v>30</v>
      </c>
      <c r="D1055" s="5" t="s">
        <v>19</v>
      </c>
      <c r="E1055" s="9" t="s">
        <v>37</v>
      </c>
      <c r="F1055" s="9">
        <v>1.48</v>
      </c>
      <c r="G1055" s="5" t="s">
        <v>21</v>
      </c>
      <c r="H1055" s="9">
        <v>500</v>
      </c>
      <c r="I1055" s="11">
        <v>9567333</v>
      </c>
      <c r="J1055" s="11">
        <v>100</v>
      </c>
      <c r="K1055" s="11">
        <v>4.7160000000000002</v>
      </c>
      <c r="L1055" s="11">
        <v>924371200</v>
      </c>
      <c r="M1055" s="11" t="e">
        <f>VLOOKUP(A1055,'[1]2023년만'!$A$2:$Q$1181,12,0)</f>
        <v>#N/A</v>
      </c>
      <c r="N1055" s="11" t="e">
        <f>L1055&gt;=M1055</f>
        <v>#N/A</v>
      </c>
      <c r="O1055" s="11">
        <v>0.7</v>
      </c>
      <c r="P1055" s="6">
        <v>247793924700</v>
      </c>
      <c r="Q1055" s="7">
        <v>12.22</v>
      </c>
      <c r="R1055" s="7">
        <v>0.98</v>
      </c>
      <c r="S1055" s="7">
        <v>2120</v>
      </c>
    </row>
    <row r="1056" spans="1:19" hidden="1" x14ac:dyDescent="0.4">
      <c r="A1056" s="7" t="s">
        <v>2623</v>
      </c>
      <c r="B1056" s="12" t="s">
        <v>2624</v>
      </c>
      <c r="C1056" s="12" t="s">
        <v>2933</v>
      </c>
      <c r="D1056" s="12" t="s">
        <v>19</v>
      </c>
      <c r="E1056" s="12" t="s">
        <v>37</v>
      </c>
      <c r="F1056" s="12">
        <v>0.36</v>
      </c>
      <c r="G1056" s="12" t="s">
        <v>21</v>
      </c>
      <c r="H1056" s="12">
        <v>500</v>
      </c>
      <c r="I1056" s="6">
        <v>9567333</v>
      </c>
      <c r="J1056" s="6">
        <v>100</v>
      </c>
      <c r="K1056" s="6">
        <v>10.548999999999999</v>
      </c>
      <c r="L1056" s="6">
        <v>932070700</v>
      </c>
      <c r="M1056" s="11" t="e">
        <f>VLOOKUP(A1056,'[1]2023년만'!$A$2:$Q$1181,12,0)</f>
        <v>#N/A</v>
      </c>
      <c r="N1056" s="11"/>
      <c r="O1056" s="6">
        <v>0.7</v>
      </c>
      <c r="P1056" s="6">
        <v>247793924700</v>
      </c>
      <c r="Q1056" s="7">
        <v>12.22</v>
      </c>
      <c r="R1056" s="7">
        <v>0.98</v>
      </c>
      <c r="S1056" s="7">
        <v>2120</v>
      </c>
    </row>
    <row r="1057" spans="1:19" hidden="1" x14ac:dyDescent="0.4">
      <c r="A1057" s="4" t="s">
        <v>2272</v>
      </c>
      <c r="B1057" s="5" t="s">
        <v>2273</v>
      </c>
      <c r="C1057" s="5" t="s">
        <v>30</v>
      </c>
      <c r="D1057" s="5" t="s">
        <v>19</v>
      </c>
      <c r="E1057" s="9" t="s">
        <v>25</v>
      </c>
      <c r="F1057" s="9">
        <v>0.21</v>
      </c>
      <c r="G1057" s="5" t="s">
        <v>21</v>
      </c>
      <c r="H1057" s="9">
        <v>500</v>
      </c>
      <c r="I1057" s="11">
        <v>58141980</v>
      </c>
      <c r="J1057" s="11">
        <v>200</v>
      </c>
      <c r="K1057" s="11">
        <v>11.875999999999999</v>
      </c>
      <c r="L1057" s="11">
        <v>8178142000</v>
      </c>
      <c r="M1057" s="11">
        <f>VLOOKUP(A1057,'[1]2023년만'!$A$2:$Q$1181,12,0)</f>
        <v>4089071000</v>
      </c>
      <c r="N1057" s="11" t="b">
        <f>L1057&gt;=M1057</f>
        <v>1</v>
      </c>
      <c r="O1057" s="11">
        <v>1</v>
      </c>
      <c r="P1057" s="6">
        <v>1305287451000</v>
      </c>
      <c r="Q1057" s="7">
        <v>15.85</v>
      </c>
      <c r="R1057" s="7">
        <v>0.92</v>
      </c>
      <c r="S1057" s="7">
        <v>1416</v>
      </c>
    </row>
    <row r="1058" spans="1:19" hidden="1" x14ac:dyDescent="0.4">
      <c r="A1058" s="4" t="s">
        <v>2272</v>
      </c>
      <c r="B1058" s="5" t="s">
        <v>2273</v>
      </c>
      <c r="C1058" s="5" t="s">
        <v>18</v>
      </c>
      <c r="D1058" s="5" t="s">
        <v>19</v>
      </c>
      <c r="E1058" s="9" t="s">
        <v>25</v>
      </c>
      <c r="F1058" s="9">
        <v>0.28999999999999998</v>
      </c>
      <c r="G1058" s="5" t="s">
        <v>21</v>
      </c>
      <c r="H1058" s="9">
        <v>500</v>
      </c>
      <c r="I1058" s="11">
        <v>58141980</v>
      </c>
      <c r="J1058" s="11">
        <v>100</v>
      </c>
      <c r="K1058" s="11">
        <v>3.4569999999999999</v>
      </c>
      <c r="L1058" s="11">
        <v>4158134000</v>
      </c>
      <c r="M1058" s="11">
        <f>VLOOKUP(A1058,'[1]2023년만'!$A$2:$Q$1181,12,0)</f>
        <v>4089071000</v>
      </c>
      <c r="N1058" s="11"/>
      <c r="O1058" s="11">
        <v>0.5</v>
      </c>
      <c r="P1058" s="6">
        <v>1305287451000</v>
      </c>
      <c r="Q1058" s="7">
        <v>15.85</v>
      </c>
      <c r="R1058" s="7">
        <v>0.92</v>
      </c>
      <c r="S1058" s="7">
        <v>1416</v>
      </c>
    </row>
    <row r="1059" spans="1:19" hidden="1" x14ac:dyDescent="0.4">
      <c r="A1059" s="4" t="s">
        <v>2272</v>
      </c>
      <c r="B1059" s="5" t="s">
        <v>2273</v>
      </c>
      <c r="C1059" s="5" t="s">
        <v>24</v>
      </c>
      <c r="D1059" s="5" t="s">
        <v>19</v>
      </c>
      <c r="E1059" s="9" t="s">
        <v>25</v>
      </c>
      <c r="F1059" s="9">
        <v>0.23</v>
      </c>
      <c r="G1059" s="5" t="s">
        <v>21</v>
      </c>
      <c r="H1059" s="9">
        <v>500</v>
      </c>
      <c r="I1059" s="11">
        <v>58141980</v>
      </c>
      <c r="J1059" s="11">
        <v>100</v>
      </c>
      <c r="K1059" s="11">
        <v>2.1360000000000001</v>
      </c>
      <c r="L1059" s="11">
        <v>4089071000</v>
      </c>
      <c r="M1059" s="11">
        <f>VLOOKUP(A1059,'[1]2023년만'!$A$2:$Q$1181,12,0)</f>
        <v>4089071000</v>
      </c>
      <c r="N1059" s="11"/>
      <c r="O1059" s="11">
        <v>0.5</v>
      </c>
      <c r="P1059" s="6">
        <v>1305287451000</v>
      </c>
      <c r="Q1059" s="7">
        <v>15.85</v>
      </c>
      <c r="R1059" s="7">
        <v>0.92</v>
      </c>
      <c r="S1059" s="7">
        <v>1416</v>
      </c>
    </row>
    <row r="1060" spans="1:19" hidden="1" x14ac:dyDescent="0.4">
      <c r="A1060" s="7" t="s">
        <v>2272</v>
      </c>
      <c r="B1060" s="12" t="s">
        <v>2273</v>
      </c>
      <c r="C1060" s="12" t="s">
        <v>2933</v>
      </c>
      <c r="D1060" s="12" t="s">
        <v>19</v>
      </c>
      <c r="E1060" s="12" t="s">
        <v>66</v>
      </c>
      <c r="F1060" s="12">
        <v>2.61</v>
      </c>
      <c r="G1060" s="12" t="s">
        <v>21</v>
      </c>
      <c r="H1060" s="12">
        <v>500</v>
      </c>
      <c r="I1060" s="6">
        <v>58141980</v>
      </c>
      <c r="J1060" s="6">
        <v>100</v>
      </c>
      <c r="K1060" s="6">
        <v>4.1580000000000004</v>
      </c>
      <c r="L1060" s="6">
        <v>4156569100</v>
      </c>
      <c r="M1060" s="11">
        <f>VLOOKUP(A1060,'[1]2023년만'!$A$2:$Q$1181,12,0)</f>
        <v>4089071000</v>
      </c>
      <c r="N1060" s="11"/>
      <c r="O1060" s="6">
        <v>0.3</v>
      </c>
      <c r="P1060" s="6">
        <v>1305287451000</v>
      </c>
      <c r="Q1060" s="7">
        <v>15.85</v>
      </c>
      <c r="R1060" s="7">
        <v>0.92</v>
      </c>
      <c r="S1060" s="7">
        <v>1416</v>
      </c>
    </row>
    <row r="1061" spans="1:19" hidden="1" x14ac:dyDescent="0.4">
      <c r="A1061" s="4" t="s">
        <v>1335</v>
      </c>
      <c r="B1061" s="5" t="s">
        <v>1336</v>
      </c>
      <c r="C1061" s="5" t="s">
        <v>30</v>
      </c>
      <c r="D1061" s="5" t="s">
        <v>19</v>
      </c>
      <c r="E1061" s="9" t="s">
        <v>25</v>
      </c>
      <c r="F1061" s="9">
        <v>0.21</v>
      </c>
      <c r="G1061" s="5" t="s">
        <v>21</v>
      </c>
      <c r="H1061" s="10">
        <v>2500</v>
      </c>
      <c r="I1061" s="11">
        <v>11586575</v>
      </c>
      <c r="J1061" s="11">
        <v>600</v>
      </c>
      <c r="K1061" s="11">
        <v>29.57</v>
      </c>
      <c r="L1061" s="11">
        <v>6903762000</v>
      </c>
      <c r="M1061" s="11">
        <f>VLOOKUP(A1061,'[1]2023년만'!$A$2:$Q$1181,12,0)</f>
        <v>6903762000</v>
      </c>
      <c r="N1061" s="11" t="b">
        <f>L1061&gt;=M1061</f>
        <v>1</v>
      </c>
      <c r="O1061" s="11">
        <v>0.5</v>
      </c>
      <c r="P1061" s="6">
        <v>1552601050000</v>
      </c>
      <c r="Q1061" s="7">
        <v>62.33</v>
      </c>
      <c r="R1061" s="7">
        <v>1.94</v>
      </c>
      <c r="S1061" s="7">
        <v>2150</v>
      </c>
    </row>
    <row r="1062" spans="1:19" hidden="1" x14ac:dyDescent="0.4">
      <c r="A1062" s="4" t="s">
        <v>1335</v>
      </c>
      <c r="B1062" s="5" t="s">
        <v>1336</v>
      </c>
      <c r="C1062" s="5" t="s">
        <v>18</v>
      </c>
      <c r="D1062" s="5" t="s">
        <v>19</v>
      </c>
      <c r="E1062" s="9" t="s">
        <v>25</v>
      </c>
      <c r="F1062" s="9">
        <v>0.28999999999999998</v>
      </c>
      <c r="G1062" s="5" t="s">
        <v>21</v>
      </c>
      <c r="H1062" s="10">
        <v>2500</v>
      </c>
      <c r="I1062" s="11">
        <v>11586575</v>
      </c>
      <c r="J1062" s="11">
        <v>600</v>
      </c>
      <c r="K1062" s="11">
        <v>16.959</v>
      </c>
      <c r="L1062" s="11">
        <v>6641524800</v>
      </c>
      <c r="M1062" s="11">
        <f>VLOOKUP(A1062,'[1]2023년만'!$A$2:$Q$1181,12,0)</f>
        <v>6903762000</v>
      </c>
      <c r="N1062" s="11"/>
      <c r="O1062" s="11">
        <v>0.4</v>
      </c>
      <c r="P1062" s="6">
        <v>1552601050000</v>
      </c>
      <c r="Q1062" s="7">
        <v>62.33</v>
      </c>
      <c r="R1062" s="7">
        <v>1.94</v>
      </c>
      <c r="S1062" s="7">
        <v>2150</v>
      </c>
    </row>
    <row r="1063" spans="1:19" hidden="1" x14ac:dyDescent="0.4">
      <c r="A1063" s="4" t="s">
        <v>1335</v>
      </c>
      <c r="B1063" s="5" t="s">
        <v>1336</v>
      </c>
      <c r="C1063" s="5" t="s">
        <v>24</v>
      </c>
      <c r="D1063" s="5" t="s">
        <v>19</v>
      </c>
      <c r="E1063" s="9" t="s">
        <v>25</v>
      </c>
      <c r="F1063" s="9">
        <v>0.23</v>
      </c>
      <c r="G1063" s="5" t="s">
        <v>21</v>
      </c>
      <c r="H1063" s="10">
        <v>2500</v>
      </c>
      <c r="I1063" s="11">
        <v>11586575</v>
      </c>
      <c r="J1063" s="11">
        <v>600</v>
      </c>
      <c r="K1063" s="11">
        <v>5.7530000000000001</v>
      </c>
      <c r="L1063" s="11">
        <v>6903762000</v>
      </c>
      <c r="M1063" s="11">
        <f>VLOOKUP(A1063,'[1]2023년만'!$A$2:$Q$1181,12,0)</f>
        <v>6903762000</v>
      </c>
      <c r="N1063" s="11"/>
      <c r="O1063" s="11">
        <v>0.5</v>
      </c>
      <c r="P1063" s="6">
        <v>1552601050000</v>
      </c>
      <c r="Q1063" s="7">
        <v>62.33</v>
      </c>
      <c r="R1063" s="7">
        <v>1.94</v>
      </c>
      <c r="S1063" s="7">
        <v>2150</v>
      </c>
    </row>
    <row r="1064" spans="1:19" hidden="1" x14ac:dyDescent="0.4">
      <c r="A1064" s="7" t="s">
        <v>1335</v>
      </c>
      <c r="B1064" s="12" t="s">
        <v>1336</v>
      </c>
      <c r="C1064" s="12" t="s">
        <v>2933</v>
      </c>
      <c r="D1064" s="12" t="s">
        <v>19</v>
      </c>
      <c r="E1064" s="12" t="s">
        <v>25</v>
      </c>
      <c r="F1064" s="12">
        <v>0.12</v>
      </c>
      <c r="G1064" s="12" t="s">
        <v>21</v>
      </c>
      <c r="H1064" s="12">
        <v>2500</v>
      </c>
      <c r="I1064" s="6">
        <v>11586575</v>
      </c>
      <c r="J1064" s="6">
        <v>600</v>
      </c>
      <c r="K1064" s="6">
        <v>21.95</v>
      </c>
      <c r="L1064" s="6">
        <v>6641524800</v>
      </c>
      <c r="M1064" s="11">
        <f>VLOOKUP(A1064,'[1]2023년만'!$A$2:$Q$1181,12,0)</f>
        <v>6903762000</v>
      </c>
      <c r="N1064" s="11"/>
      <c r="O1064" s="6">
        <v>0.4</v>
      </c>
      <c r="P1064" s="6">
        <v>1552601050000</v>
      </c>
      <c r="Q1064" s="7">
        <v>62.33</v>
      </c>
      <c r="R1064" s="7">
        <v>1.94</v>
      </c>
      <c r="S1064" s="7">
        <v>2150</v>
      </c>
    </row>
    <row r="1065" spans="1:19" hidden="1" x14ac:dyDescent="0.4">
      <c r="A1065" s="4" t="s">
        <v>625</v>
      </c>
      <c r="B1065" s="5" t="s">
        <v>626</v>
      </c>
      <c r="C1065" s="5" t="s">
        <v>18</v>
      </c>
      <c r="D1065" s="5" t="s">
        <v>19</v>
      </c>
      <c r="E1065" s="9" t="s">
        <v>416</v>
      </c>
      <c r="F1065" s="9">
        <v>1.91</v>
      </c>
      <c r="G1065" s="5" t="s">
        <v>21</v>
      </c>
      <c r="H1065" s="9">
        <v>500</v>
      </c>
      <c r="I1065" s="11">
        <v>13446474</v>
      </c>
      <c r="J1065" s="11">
        <v>300</v>
      </c>
      <c r="K1065" s="11">
        <v>20.675000000000001</v>
      </c>
      <c r="L1065" s="11">
        <v>4033942200</v>
      </c>
      <c r="M1065" s="11" t="e">
        <f>VLOOKUP(A1065,'[1]2023년만'!$A$2:$Q$1181,12,0)</f>
        <v>#N/A</v>
      </c>
      <c r="N1065" s="11"/>
      <c r="O1065" s="11">
        <v>4.0999999999999996</v>
      </c>
      <c r="P1065" s="6">
        <v>62526104100</v>
      </c>
      <c r="Q1065" s="7">
        <v>22.14</v>
      </c>
      <c r="R1065" s="7">
        <v>0.22</v>
      </c>
      <c r="S1065" s="7">
        <v>210</v>
      </c>
    </row>
    <row r="1066" spans="1:19" hidden="1" x14ac:dyDescent="0.4">
      <c r="A1066" s="7" t="s">
        <v>625</v>
      </c>
      <c r="B1066" s="12" t="s">
        <v>626</v>
      </c>
      <c r="C1066" s="12" t="s">
        <v>2933</v>
      </c>
      <c r="D1066" s="12" t="s">
        <v>19</v>
      </c>
      <c r="E1066" s="12" t="s">
        <v>416</v>
      </c>
      <c r="F1066" s="12">
        <v>1.48</v>
      </c>
      <c r="G1066" s="12" t="s">
        <v>21</v>
      </c>
      <c r="H1066" s="12">
        <v>500</v>
      </c>
      <c r="I1066" s="6">
        <v>13446474</v>
      </c>
      <c r="J1066" s="6">
        <v>300</v>
      </c>
      <c r="K1066" s="6">
        <v>13.194000000000001</v>
      </c>
      <c r="L1066" s="6">
        <v>3985942200</v>
      </c>
      <c r="M1066" s="11" t="e">
        <f>VLOOKUP(A1066,'[1]2023년만'!$A$2:$Q$1181,12,0)</f>
        <v>#N/A</v>
      </c>
      <c r="N1066" s="11"/>
      <c r="O1066" s="6">
        <v>3.1</v>
      </c>
      <c r="P1066" s="6">
        <v>62526104100</v>
      </c>
      <c r="Q1066" s="7">
        <v>22.14</v>
      </c>
      <c r="R1066" s="7">
        <v>0.22</v>
      </c>
      <c r="S1066" s="7">
        <v>210</v>
      </c>
    </row>
    <row r="1067" spans="1:19" hidden="1" x14ac:dyDescent="0.4">
      <c r="A1067" s="4" t="s">
        <v>625</v>
      </c>
      <c r="B1067" s="5" t="s">
        <v>626</v>
      </c>
      <c r="C1067" s="5" t="s">
        <v>30</v>
      </c>
      <c r="D1067" s="5" t="s">
        <v>19</v>
      </c>
      <c r="E1067" s="9" t="s">
        <v>416</v>
      </c>
      <c r="F1067" s="9">
        <v>1.82</v>
      </c>
      <c r="G1067" s="5" t="s">
        <v>21</v>
      </c>
      <c r="H1067" s="9">
        <v>500</v>
      </c>
      <c r="I1067" s="11">
        <v>13446474</v>
      </c>
      <c r="J1067" s="11">
        <v>120</v>
      </c>
      <c r="K1067" s="11">
        <v>61.329000000000001</v>
      </c>
      <c r="L1067" s="11">
        <v>1613576880</v>
      </c>
      <c r="M1067" s="11" t="e">
        <f>VLOOKUP(A1067,'[1]2023년만'!$A$2:$Q$1181,12,0)</f>
        <v>#N/A</v>
      </c>
      <c r="N1067" s="11" t="e">
        <f>L1067&gt;=M1067</f>
        <v>#N/A</v>
      </c>
      <c r="O1067" s="11">
        <v>2.9</v>
      </c>
      <c r="P1067" s="6">
        <v>62526104100</v>
      </c>
      <c r="Q1067" s="7">
        <v>22.14</v>
      </c>
      <c r="R1067" s="7">
        <v>0.22</v>
      </c>
      <c r="S1067" s="7">
        <v>210</v>
      </c>
    </row>
    <row r="1068" spans="1:19" hidden="1" x14ac:dyDescent="0.4">
      <c r="A1068" s="4" t="s">
        <v>1470</v>
      </c>
      <c r="B1068" s="5" t="s">
        <v>1471</v>
      </c>
      <c r="C1068" s="5" t="s">
        <v>18</v>
      </c>
      <c r="D1068" s="5" t="s">
        <v>19</v>
      </c>
      <c r="E1068" s="9" t="s">
        <v>37</v>
      </c>
      <c r="F1068" s="9">
        <v>2.2599999999999998</v>
      </c>
      <c r="G1068" s="5" t="s">
        <v>21</v>
      </c>
      <c r="H1068" s="9">
        <v>500</v>
      </c>
      <c r="I1068" s="11">
        <v>62000000</v>
      </c>
      <c r="J1068" s="11">
        <v>100</v>
      </c>
      <c r="K1068" s="11">
        <v>26.684999999999999</v>
      </c>
      <c r="L1068" s="11">
        <v>6200000000</v>
      </c>
      <c r="M1068" s="11">
        <f>VLOOKUP(A1068,'[1]2023년만'!$A$2:$Q$1181,12,0)</f>
        <v>6820000000</v>
      </c>
      <c r="N1068" s="11"/>
      <c r="O1068" s="11">
        <v>2.69</v>
      </c>
      <c r="P1068" s="6">
        <v>236220000000</v>
      </c>
      <c r="Q1068" s="7">
        <v>10</v>
      </c>
      <c r="R1068" s="7">
        <v>0.46</v>
      </c>
      <c r="S1068" s="7">
        <v>381</v>
      </c>
    </row>
    <row r="1069" spans="1:19" hidden="1" x14ac:dyDescent="0.4">
      <c r="A1069" s="4" t="s">
        <v>1470</v>
      </c>
      <c r="B1069" s="5" t="s">
        <v>1471</v>
      </c>
      <c r="C1069" s="5" t="s">
        <v>30</v>
      </c>
      <c r="D1069" s="5" t="s">
        <v>19</v>
      </c>
      <c r="E1069" s="9" t="s">
        <v>37</v>
      </c>
      <c r="F1069" s="9">
        <v>2.7</v>
      </c>
      <c r="G1069" s="5" t="s">
        <v>21</v>
      </c>
      <c r="H1069" s="9">
        <v>500</v>
      </c>
      <c r="I1069" s="11">
        <v>62000000</v>
      </c>
      <c r="J1069" s="11">
        <v>110</v>
      </c>
      <c r="K1069" s="11">
        <v>21.381</v>
      </c>
      <c r="L1069" s="11">
        <v>6820000000</v>
      </c>
      <c r="M1069" s="11">
        <f>VLOOKUP(A1069,'[1]2023년만'!$A$2:$Q$1181,12,0)</f>
        <v>6820000000</v>
      </c>
      <c r="N1069" s="11" t="b">
        <f>L1069&gt;=M1069</f>
        <v>1</v>
      </c>
      <c r="O1069" s="11">
        <v>2.89</v>
      </c>
      <c r="P1069" s="6">
        <v>236220000000</v>
      </c>
      <c r="Q1069" s="7">
        <v>10</v>
      </c>
      <c r="R1069" s="7">
        <v>0.46</v>
      </c>
      <c r="S1069" s="7">
        <v>381</v>
      </c>
    </row>
    <row r="1070" spans="1:19" hidden="1" x14ac:dyDescent="0.4">
      <c r="A1070" s="4" t="s">
        <v>1470</v>
      </c>
      <c r="B1070" s="5" t="s">
        <v>1471</v>
      </c>
      <c r="C1070" s="5" t="s">
        <v>24</v>
      </c>
      <c r="D1070" s="5" t="s">
        <v>19</v>
      </c>
      <c r="E1070" s="9" t="s">
        <v>37</v>
      </c>
      <c r="F1070" s="9">
        <v>2.09</v>
      </c>
      <c r="G1070" s="5" t="s">
        <v>21</v>
      </c>
      <c r="H1070" s="9">
        <v>500</v>
      </c>
      <c r="I1070" s="11">
        <v>62000000</v>
      </c>
      <c r="J1070" s="11">
        <v>110</v>
      </c>
      <c r="K1070" s="11">
        <v>18.048999999999999</v>
      </c>
      <c r="L1070" s="11">
        <v>6820000000</v>
      </c>
      <c r="M1070" s="11">
        <f>VLOOKUP(A1070,'[1]2023년만'!$A$2:$Q$1181,12,0)</f>
        <v>6820000000</v>
      </c>
      <c r="N1070" s="11"/>
      <c r="O1070" s="11">
        <v>2.0099999999999998</v>
      </c>
      <c r="P1070" s="6">
        <v>236220000000</v>
      </c>
      <c r="Q1070" s="7">
        <v>10</v>
      </c>
      <c r="R1070" s="7">
        <v>0.46</v>
      </c>
      <c r="S1070" s="7">
        <v>381</v>
      </c>
    </row>
    <row r="1071" spans="1:19" hidden="1" x14ac:dyDescent="0.4">
      <c r="A1071" s="7" t="s">
        <v>1470</v>
      </c>
      <c r="B1071" s="12" t="s">
        <v>1471</v>
      </c>
      <c r="C1071" s="12" t="s">
        <v>2933</v>
      </c>
      <c r="D1071" s="12" t="s">
        <v>19</v>
      </c>
      <c r="E1071" s="12" t="s">
        <v>37</v>
      </c>
      <c r="F1071" s="12">
        <v>1.02</v>
      </c>
      <c r="G1071" s="12" t="s">
        <v>21</v>
      </c>
      <c r="H1071" s="12">
        <v>500</v>
      </c>
      <c r="I1071" s="6">
        <v>62000000</v>
      </c>
      <c r="J1071" s="6">
        <v>100</v>
      </c>
      <c r="K1071" s="6">
        <v>-217.011</v>
      </c>
      <c r="L1071" s="6">
        <v>6200000000</v>
      </c>
      <c r="M1071" s="11">
        <f>VLOOKUP(A1071,'[1]2023년만'!$A$2:$Q$1181,12,0)</f>
        <v>6820000000</v>
      </c>
      <c r="N1071" s="11"/>
      <c r="O1071" s="6">
        <v>2.67</v>
      </c>
      <c r="P1071" s="6">
        <v>236220000000</v>
      </c>
      <c r="Q1071" s="7">
        <v>10</v>
      </c>
      <c r="R1071" s="7">
        <v>0.46</v>
      </c>
      <c r="S1071" s="7">
        <v>381</v>
      </c>
    </row>
    <row r="1072" spans="1:19" hidden="1" x14ac:dyDescent="0.4">
      <c r="A1072" s="4" t="s">
        <v>1977</v>
      </c>
      <c r="B1072" s="5" t="s">
        <v>1978</v>
      </c>
      <c r="C1072" s="5" t="s">
        <v>18</v>
      </c>
      <c r="D1072" s="5" t="s">
        <v>19</v>
      </c>
      <c r="E1072" s="9" t="s">
        <v>69</v>
      </c>
      <c r="F1072" s="9">
        <v>0.81</v>
      </c>
      <c r="G1072" s="5" t="s">
        <v>21</v>
      </c>
      <c r="H1072" s="9">
        <v>500</v>
      </c>
      <c r="I1072" s="11">
        <v>12578946</v>
      </c>
      <c r="J1072" s="11">
        <v>100</v>
      </c>
      <c r="K1072" s="11">
        <v>16.742000000000001</v>
      </c>
      <c r="L1072" s="11">
        <v>1208441400</v>
      </c>
      <c r="M1072" s="11">
        <f>VLOOKUP(A1072,'[1]2023년만'!$A$2:$Q$1181,12,0)</f>
        <v>1208441400</v>
      </c>
      <c r="N1072" s="11"/>
      <c r="O1072" s="11">
        <v>0.7</v>
      </c>
      <c r="P1072" s="6">
        <v>128934196500</v>
      </c>
      <c r="Q1072" s="7" t="s">
        <v>21</v>
      </c>
      <c r="R1072" s="7">
        <v>1.28</v>
      </c>
      <c r="S1072" s="7" t="s">
        <v>21</v>
      </c>
    </row>
    <row r="1073" spans="1:19" hidden="1" x14ac:dyDescent="0.4">
      <c r="A1073" s="4" t="s">
        <v>1977</v>
      </c>
      <c r="B1073" s="5" t="s">
        <v>1978</v>
      </c>
      <c r="C1073" s="5" t="s">
        <v>24</v>
      </c>
      <c r="D1073" s="5" t="s">
        <v>19</v>
      </c>
      <c r="E1073" s="9" t="s">
        <v>69</v>
      </c>
      <c r="F1073" s="9">
        <v>0.63</v>
      </c>
      <c r="G1073" s="5" t="s">
        <v>21</v>
      </c>
      <c r="H1073" s="9">
        <v>500</v>
      </c>
      <c r="I1073" s="11">
        <v>12578946</v>
      </c>
      <c r="J1073" s="11">
        <v>100</v>
      </c>
      <c r="K1073" s="11">
        <v>13.589</v>
      </c>
      <c r="L1073" s="11">
        <v>1208441400</v>
      </c>
      <c r="M1073" s="11">
        <f>VLOOKUP(A1073,'[1]2023년만'!$A$2:$Q$1181,12,0)</f>
        <v>1208441400</v>
      </c>
      <c r="N1073" s="11"/>
      <c r="O1073" s="11">
        <v>0.8</v>
      </c>
      <c r="P1073" s="6">
        <v>128934196500</v>
      </c>
      <c r="Q1073" s="7" t="s">
        <v>21</v>
      </c>
      <c r="R1073" s="7">
        <v>1.28</v>
      </c>
      <c r="S1073" s="7" t="s">
        <v>21</v>
      </c>
    </row>
    <row r="1074" spans="1:19" hidden="1" x14ac:dyDescent="0.4">
      <c r="A1074" s="4" t="s">
        <v>2391</v>
      </c>
      <c r="B1074" s="5" t="s">
        <v>2392</v>
      </c>
      <c r="C1074" s="5" t="s">
        <v>24</v>
      </c>
      <c r="D1074" s="5" t="s">
        <v>19</v>
      </c>
      <c r="E1074" s="9" t="s">
        <v>37</v>
      </c>
      <c r="F1074" s="9">
        <v>0.89</v>
      </c>
      <c r="G1074" s="5" t="s">
        <v>21</v>
      </c>
      <c r="H1074" s="9">
        <v>500</v>
      </c>
      <c r="I1074" s="11">
        <v>20037600</v>
      </c>
      <c r="J1074" s="11">
        <v>175</v>
      </c>
      <c r="K1074" s="11">
        <v>9.8109999999999999</v>
      </c>
      <c r="L1074" s="11">
        <v>3506580000</v>
      </c>
      <c r="M1074" s="11">
        <f>VLOOKUP(A1074,'[1]2023년만'!$A$2:$Q$1181,12,0)</f>
        <v>3506580000</v>
      </c>
      <c r="N1074" s="11"/>
      <c r="O1074" s="11">
        <v>2.9</v>
      </c>
      <c r="P1074" s="6">
        <v>220413600000</v>
      </c>
      <c r="Q1074" s="7">
        <v>3.04</v>
      </c>
      <c r="R1074" s="7">
        <v>0.43</v>
      </c>
      <c r="S1074" s="7">
        <v>3624</v>
      </c>
    </row>
    <row r="1075" spans="1:19" hidden="1" x14ac:dyDescent="0.4">
      <c r="A1075" s="4" t="s">
        <v>2391</v>
      </c>
      <c r="B1075" s="5" t="s">
        <v>2392</v>
      </c>
      <c r="C1075" s="5" t="s">
        <v>18</v>
      </c>
      <c r="D1075" s="5" t="s">
        <v>19</v>
      </c>
      <c r="E1075" s="9" t="s">
        <v>37</v>
      </c>
      <c r="F1075" s="9">
        <v>0.85</v>
      </c>
      <c r="G1075" s="5" t="s">
        <v>21</v>
      </c>
      <c r="H1075" s="9">
        <v>500</v>
      </c>
      <c r="I1075" s="11">
        <v>20037600</v>
      </c>
      <c r="J1075" s="11">
        <v>175</v>
      </c>
      <c r="K1075" s="11">
        <v>9.3119999999999994</v>
      </c>
      <c r="L1075" s="11">
        <v>3506580000</v>
      </c>
      <c r="M1075" s="11">
        <f>VLOOKUP(A1075,'[1]2023년만'!$A$2:$Q$1181,12,0)</f>
        <v>3506580000</v>
      </c>
      <c r="N1075" s="11"/>
      <c r="O1075" s="11">
        <v>3.1</v>
      </c>
      <c r="P1075" s="6">
        <v>220413600000</v>
      </c>
      <c r="Q1075" s="7">
        <v>3.04</v>
      </c>
      <c r="R1075" s="7">
        <v>0.43</v>
      </c>
      <c r="S1075" s="7">
        <v>3624</v>
      </c>
    </row>
    <row r="1076" spans="1:19" hidden="1" x14ac:dyDescent="0.4">
      <c r="A1076" s="4" t="s">
        <v>2391</v>
      </c>
      <c r="B1076" s="5" t="s">
        <v>2392</v>
      </c>
      <c r="C1076" s="5" t="s">
        <v>30</v>
      </c>
      <c r="D1076" s="5" t="s">
        <v>19</v>
      </c>
      <c r="E1076" s="9" t="s">
        <v>37</v>
      </c>
      <c r="F1076" s="9">
        <v>1.48</v>
      </c>
      <c r="G1076" s="5" t="s">
        <v>21</v>
      </c>
      <c r="H1076" s="9">
        <v>500</v>
      </c>
      <c r="I1076" s="11">
        <v>20037600</v>
      </c>
      <c r="J1076" s="11">
        <v>200</v>
      </c>
      <c r="K1076" s="11">
        <v>5.5190000000000001</v>
      </c>
      <c r="L1076" s="11">
        <v>4007520000</v>
      </c>
      <c r="M1076" s="11">
        <f>VLOOKUP(A1076,'[1]2023년만'!$A$2:$Q$1181,12,0)</f>
        <v>3506580000</v>
      </c>
      <c r="N1076" s="11" t="b">
        <f>L1076&gt;=M1076</f>
        <v>1</v>
      </c>
      <c r="O1076" s="11">
        <v>3.3</v>
      </c>
      <c r="P1076" s="6">
        <v>220413600000</v>
      </c>
      <c r="Q1076" s="7">
        <v>3.04</v>
      </c>
      <c r="R1076" s="7">
        <v>0.43</v>
      </c>
      <c r="S1076" s="7">
        <v>3624</v>
      </c>
    </row>
    <row r="1077" spans="1:19" hidden="1" x14ac:dyDescent="0.4">
      <c r="A1077" s="7" t="s">
        <v>2391</v>
      </c>
      <c r="B1077" s="12" t="s">
        <v>2392</v>
      </c>
      <c r="C1077" s="12" t="s">
        <v>2933</v>
      </c>
      <c r="D1077" s="12" t="s">
        <v>19</v>
      </c>
      <c r="E1077" s="12" t="s">
        <v>37</v>
      </c>
      <c r="F1077" s="12">
        <v>0.36</v>
      </c>
      <c r="G1077" s="12" t="s">
        <v>21</v>
      </c>
      <c r="H1077" s="12">
        <v>500</v>
      </c>
      <c r="I1077" s="6">
        <v>20037600</v>
      </c>
      <c r="J1077" s="6">
        <v>125</v>
      </c>
      <c r="K1077" s="6">
        <v>7.649</v>
      </c>
      <c r="L1077" s="6">
        <v>2504700000</v>
      </c>
      <c r="M1077" s="11">
        <f>VLOOKUP(A1077,'[1]2023년만'!$A$2:$Q$1181,12,0)</f>
        <v>3506580000</v>
      </c>
      <c r="N1077" s="11"/>
      <c r="O1077" s="6">
        <v>1.9</v>
      </c>
      <c r="P1077" s="6">
        <v>220413600000</v>
      </c>
      <c r="Q1077" s="7">
        <v>3.04</v>
      </c>
      <c r="R1077" s="7">
        <v>0.43</v>
      </c>
      <c r="S1077" s="7">
        <v>3624</v>
      </c>
    </row>
    <row r="1078" spans="1:19" hidden="1" x14ac:dyDescent="0.4">
      <c r="A1078" s="4" t="s">
        <v>527</v>
      </c>
      <c r="B1078" s="5" t="s">
        <v>528</v>
      </c>
      <c r="C1078" s="5" t="s">
        <v>24</v>
      </c>
      <c r="D1078" s="5" t="s">
        <v>19</v>
      </c>
      <c r="E1078" s="9" t="s">
        <v>25</v>
      </c>
      <c r="F1078" s="9">
        <v>0.23</v>
      </c>
      <c r="G1078" s="5" t="s">
        <v>21</v>
      </c>
      <c r="H1078" s="9">
        <v>500</v>
      </c>
      <c r="I1078" s="11">
        <v>22190194</v>
      </c>
      <c r="J1078" s="11">
        <v>300</v>
      </c>
      <c r="K1078" s="11">
        <v>27.100999999999999</v>
      </c>
      <c r="L1078" s="11">
        <v>6358815000</v>
      </c>
      <c r="M1078" s="11">
        <f>VLOOKUP(A1078,'[1]2023년만'!$A$2:$Q$1181,12,0)</f>
        <v>6358815000</v>
      </c>
      <c r="N1078" s="11"/>
      <c r="O1078" s="11">
        <v>1.94</v>
      </c>
      <c r="P1078" s="6">
        <v>298511129730</v>
      </c>
      <c r="Q1078" s="7">
        <v>19.93</v>
      </c>
      <c r="R1078" s="7">
        <v>1.04</v>
      </c>
      <c r="S1078" s="7">
        <v>668</v>
      </c>
    </row>
    <row r="1079" spans="1:19" hidden="1" x14ac:dyDescent="0.4">
      <c r="A1079" s="4" t="s">
        <v>527</v>
      </c>
      <c r="B1079" s="5" t="s">
        <v>528</v>
      </c>
      <c r="C1079" s="5" t="s">
        <v>18</v>
      </c>
      <c r="D1079" s="5" t="s">
        <v>19</v>
      </c>
      <c r="E1079" s="9" t="s">
        <v>25</v>
      </c>
      <c r="F1079" s="9">
        <v>0.28999999999999998</v>
      </c>
      <c r="G1079" s="5" t="s">
        <v>21</v>
      </c>
      <c r="H1079" s="9">
        <v>500</v>
      </c>
      <c r="I1079" s="11">
        <v>21964670</v>
      </c>
      <c r="J1079" s="11">
        <v>350</v>
      </c>
      <c r="K1079" s="11">
        <v>23.940999999999999</v>
      </c>
      <c r="L1079" s="11">
        <v>7339684100</v>
      </c>
      <c r="M1079" s="11">
        <f>VLOOKUP(A1079,'[1]2023년만'!$A$2:$Q$1181,12,0)</f>
        <v>6358815000</v>
      </c>
      <c r="N1079" s="11"/>
      <c r="O1079" s="11">
        <v>1.83</v>
      </c>
      <c r="P1079" s="6">
        <v>298511129730</v>
      </c>
      <c r="Q1079" s="7">
        <v>19.93</v>
      </c>
      <c r="R1079" s="7">
        <v>1.04</v>
      </c>
      <c r="S1079" s="7">
        <v>668</v>
      </c>
    </row>
    <row r="1080" spans="1:19" hidden="1" x14ac:dyDescent="0.4">
      <c r="A1080" s="7" t="s">
        <v>527</v>
      </c>
      <c r="B1080" s="12" t="s">
        <v>528</v>
      </c>
      <c r="C1080" s="12" t="s">
        <v>2933</v>
      </c>
      <c r="D1080" s="12" t="s">
        <v>19</v>
      </c>
      <c r="E1080" s="12" t="s">
        <v>25</v>
      </c>
      <c r="F1080" s="12">
        <v>0.12</v>
      </c>
      <c r="G1080" s="12" t="s">
        <v>21</v>
      </c>
      <c r="H1080" s="12">
        <v>500</v>
      </c>
      <c r="I1080" s="6">
        <v>21224823</v>
      </c>
      <c r="J1080" s="6">
        <v>200</v>
      </c>
      <c r="K1080" s="6">
        <v>62.322000000000003</v>
      </c>
      <c r="L1080" s="6">
        <v>4120088200</v>
      </c>
      <c r="M1080" s="11">
        <f>VLOOKUP(A1080,'[1]2023년만'!$A$2:$Q$1181,12,0)</f>
        <v>6358815000</v>
      </c>
      <c r="N1080" s="11"/>
      <c r="O1080" s="6">
        <v>1.2</v>
      </c>
      <c r="P1080" s="6">
        <v>298511129730</v>
      </c>
      <c r="Q1080" s="7">
        <v>19.93</v>
      </c>
      <c r="R1080" s="7">
        <v>1.04</v>
      </c>
      <c r="S1080" s="7">
        <v>668</v>
      </c>
    </row>
    <row r="1081" spans="1:19" x14ac:dyDescent="0.4">
      <c r="A1081" s="4" t="s">
        <v>881</v>
      </c>
      <c r="B1081" s="5" t="s">
        <v>882</v>
      </c>
      <c r="C1081" s="5" t="s">
        <v>30</v>
      </c>
      <c r="D1081" s="5" t="s">
        <v>19</v>
      </c>
      <c r="E1081" s="9" t="s">
        <v>247</v>
      </c>
      <c r="F1081" s="9">
        <v>3.56</v>
      </c>
      <c r="G1081" s="5" t="s">
        <v>21</v>
      </c>
      <c r="H1081" s="10">
        <v>5000</v>
      </c>
      <c r="I1081" s="11">
        <v>10369886</v>
      </c>
      <c r="J1081" s="11">
        <v>1500</v>
      </c>
      <c r="K1081" s="11">
        <v>43.622</v>
      </c>
      <c r="L1081" s="11">
        <v>13502356000</v>
      </c>
      <c r="M1081" s="11">
        <f>VLOOKUP(A1081,'[1]2023년만'!$A$2:$Q$1181,12,0)</f>
        <v>13502356000</v>
      </c>
      <c r="N1081" s="11" t="b">
        <f>L1081&gt;=M1081</f>
        <v>1</v>
      </c>
      <c r="O1081" s="11">
        <v>5.6</v>
      </c>
      <c r="P1081" s="6">
        <v>554788901000</v>
      </c>
      <c r="Q1081" s="7">
        <v>15.47</v>
      </c>
      <c r="R1081" s="7">
        <v>0.62</v>
      </c>
      <c r="S1081" s="7">
        <v>3459</v>
      </c>
    </row>
    <row r="1082" spans="1:19" hidden="1" x14ac:dyDescent="0.4">
      <c r="A1082" s="4" t="s">
        <v>1242</v>
      </c>
      <c r="B1082" s="5" t="s">
        <v>1243</v>
      </c>
      <c r="C1082" s="5" t="s">
        <v>30</v>
      </c>
      <c r="D1082" s="5" t="s">
        <v>19</v>
      </c>
      <c r="E1082" s="9" t="s">
        <v>49</v>
      </c>
      <c r="F1082" s="9">
        <v>0.6</v>
      </c>
      <c r="G1082" s="5" t="s">
        <v>21</v>
      </c>
      <c r="H1082" s="9">
        <v>500</v>
      </c>
      <c r="I1082" s="11">
        <v>7190391</v>
      </c>
      <c r="J1082" s="11">
        <v>420</v>
      </c>
      <c r="K1082" s="11">
        <v>31.12</v>
      </c>
      <c r="L1082" s="11">
        <v>3012740220</v>
      </c>
      <c r="M1082" s="11">
        <f>VLOOKUP(A1082,'[1]2023년만'!$A$2:$Q$1181,12,0)</f>
        <v>3227935950</v>
      </c>
      <c r="N1082" s="11" t="b">
        <f>L1082&gt;=M1082</f>
        <v>0</v>
      </c>
      <c r="O1082" s="11">
        <v>3.2</v>
      </c>
      <c r="P1082" s="6">
        <v>96207431580</v>
      </c>
      <c r="Q1082" s="7">
        <v>9.91</v>
      </c>
      <c r="R1082" s="7">
        <v>0.55000000000000004</v>
      </c>
      <c r="S1082" s="7">
        <v>1350</v>
      </c>
    </row>
    <row r="1083" spans="1:19" hidden="1" x14ac:dyDescent="0.4">
      <c r="A1083" s="4" t="s">
        <v>1242</v>
      </c>
      <c r="B1083" s="5" t="s">
        <v>1243</v>
      </c>
      <c r="C1083" s="5" t="s">
        <v>24</v>
      </c>
      <c r="D1083" s="5" t="s">
        <v>19</v>
      </c>
      <c r="E1083" s="9" t="s">
        <v>49</v>
      </c>
      <c r="F1083" s="9">
        <v>0.48</v>
      </c>
      <c r="G1083" s="5" t="s">
        <v>21</v>
      </c>
      <c r="H1083" s="9">
        <v>500</v>
      </c>
      <c r="I1083" s="11">
        <v>7190391</v>
      </c>
      <c r="J1083" s="11">
        <v>450</v>
      </c>
      <c r="K1083" s="11">
        <v>24.908999999999999</v>
      </c>
      <c r="L1083" s="11">
        <v>3227935950</v>
      </c>
      <c r="M1083" s="11">
        <f>VLOOKUP(A1083,'[1]2023년만'!$A$2:$Q$1181,12,0)</f>
        <v>3227935950</v>
      </c>
      <c r="N1083" s="11"/>
      <c r="O1083" s="11">
        <v>2.7</v>
      </c>
      <c r="P1083" s="6">
        <v>96207431580</v>
      </c>
      <c r="Q1083" s="7">
        <v>9.91</v>
      </c>
      <c r="R1083" s="7">
        <v>0.55000000000000004</v>
      </c>
      <c r="S1083" s="7">
        <v>1350</v>
      </c>
    </row>
    <row r="1084" spans="1:19" hidden="1" x14ac:dyDescent="0.4">
      <c r="A1084" s="4" t="s">
        <v>1242</v>
      </c>
      <c r="B1084" s="5" t="s">
        <v>1243</v>
      </c>
      <c r="C1084" s="5" t="s">
        <v>18</v>
      </c>
      <c r="D1084" s="5" t="s">
        <v>19</v>
      </c>
      <c r="E1084" s="9" t="s">
        <v>49</v>
      </c>
      <c r="F1084" s="9">
        <v>0.56000000000000005</v>
      </c>
      <c r="G1084" s="5" t="s">
        <v>21</v>
      </c>
      <c r="H1084" s="9">
        <v>500</v>
      </c>
      <c r="I1084" s="11">
        <v>7190391</v>
      </c>
      <c r="J1084" s="11">
        <v>400</v>
      </c>
      <c r="K1084" s="11">
        <v>20.88</v>
      </c>
      <c r="L1084" s="11">
        <v>2869276400</v>
      </c>
      <c r="M1084" s="11">
        <f>VLOOKUP(A1084,'[1]2023년만'!$A$2:$Q$1181,12,0)</f>
        <v>3227935950</v>
      </c>
      <c r="N1084" s="11"/>
      <c r="O1084" s="11">
        <v>2.2999999999999998</v>
      </c>
      <c r="P1084" s="6">
        <v>96207431580</v>
      </c>
      <c r="Q1084" s="7">
        <v>9.91</v>
      </c>
      <c r="R1084" s="7">
        <v>0.55000000000000004</v>
      </c>
      <c r="S1084" s="7">
        <v>1350</v>
      </c>
    </row>
    <row r="1085" spans="1:19" hidden="1" x14ac:dyDescent="0.4">
      <c r="A1085" s="7" t="s">
        <v>1242</v>
      </c>
      <c r="B1085" s="12" t="s">
        <v>1243</v>
      </c>
      <c r="C1085" s="12" t="s">
        <v>2933</v>
      </c>
      <c r="D1085" s="12" t="s">
        <v>19</v>
      </c>
      <c r="E1085" s="12" t="s">
        <v>49</v>
      </c>
      <c r="F1085" s="12">
        <v>0.41</v>
      </c>
      <c r="G1085" s="12" t="s">
        <v>21</v>
      </c>
      <c r="H1085" s="12">
        <v>500</v>
      </c>
      <c r="I1085" s="6">
        <v>7190391</v>
      </c>
      <c r="J1085" s="6">
        <v>300</v>
      </c>
      <c r="K1085" s="6">
        <v>25.481999999999999</v>
      </c>
      <c r="L1085" s="6">
        <v>2151957300</v>
      </c>
      <c r="M1085" s="11">
        <f>VLOOKUP(A1085,'[1]2023년만'!$A$2:$Q$1181,12,0)</f>
        <v>3227935950</v>
      </c>
      <c r="N1085" s="11"/>
      <c r="O1085" s="6">
        <v>1.4</v>
      </c>
      <c r="P1085" s="6">
        <v>96207431580</v>
      </c>
      <c r="Q1085" s="7">
        <v>9.91</v>
      </c>
      <c r="R1085" s="7">
        <v>0.55000000000000004</v>
      </c>
      <c r="S1085" s="7">
        <v>1350</v>
      </c>
    </row>
    <row r="1086" spans="1:19" hidden="1" x14ac:dyDescent="0.4">
      <c r="A1086" s="4" t="s">
        <v>1369</v>
      </c>
      <c r="B1086" s="5" t="s">
        <v>1370</v>
      </c>
      <c r="C1086" s="5" t="s">
        <v>18</v>
      </c>
      <c r="D1086" s="5" t="s">
        <v>19</v>
      </c>
      <c r="E1086" s="9" t="s">
        <v>40</v>
      </c>
      <c r="F1086" s="9">
        <v>1.31</v>
      </c>
      <c r="G1086" s="5" t="s">
        <v>21</v>
      </c>
      <c r="H1086" s="9">
        <v>500</v>
      </c>
      <c r="I1086" s="11">
        <v>35392350</v>
      </c>
      <c r="J1086" s="11">
        <v>35</v>
      </c>
      <c r="K1086" s="11">
        <v>28.562000000000001</v>
      </c>
      <c r="L1086" s="11">
        <v>1238732250</v>
      </c>
      <c r="M1086" s="11">
        <f>VLOOKUP(A1086,'[1]2023년만'!$A$2:$Q$1181,12,0)</f>
        <v>1486478700</v>
      </c>
      <c r="N1086" s="11"/>
      <c r="O1086" s="11">
        <v>1.51</v>
      </c>
      <c r="P1086" s="6">
        <v>60874842000</v>
      </c>
      <c r="Q1086" s="7">
        <v>7.32</v>
      </c>
      <c r="R1086" s="7">
        <v>0.73</v>
      </c>
      <c r="S1086" s="7">
        <v>235</v>
      </c>
    </row>
    <row r="1087" spans="1:19" hidden="1" x14ac:dyDescent="0.4">
      <c r="A1087" s="4" t="s">
        <v>1369</v>
      </c>
      <c r="B1087" s="5" t="s">
        <v>1370</v>
      </c>
      <c r="C1087" s="5" t="s">
        <v>30</v>
      </c>
      <c r="D1087" s="5" t="s">
        <v>19</v>
      </c>
      <c r="E1087" s="9" t="s">
        <v>40</v>
      </c>
      <c r="F1087" s="9">
        <v>1.95</v>
      </c>
      <c r="G1087" s="5" t="s">
        <v>21</v>
      </c>
      <c r="H1087" s="9">
        <v>500</v>
      </c>
      <c r="I1087" s="11">
        <v>35392350</v>
      </c>
      <c r="J1087" s="11">
        <v>40</v>
      </c>
      <c r="K1087" s="11">
        <v>17.026</v>
      </c>
      <c r="L1087" s="11">
        <v>1415694000</v>
      </c>
      <c r="M1087" s="11">
        <f>VLOOKUP(A1087,'[1]2023년만'!$A$2:$Q$1181,12,0)</f>
        <v>1486478700</v>
      </c>
      <c r="N1087" s="11" t="b">
        <f>L1087&gt;=M1087</f>
        <v>0</v>
      </c>
      <c r="O1087" s="11">
        <v>2.7</v>
      </c>
      <c r="P1087" s="6">
        <v>60874842000</v>
      </c>
      <c r="Q1087" s="7">
        <v>7.32</v>
      </c>
      <c r="R1087" s="7">
        <v>0.73</v>
      </c>
      <c r="S1087" s="7">
        <v>235</v>
      </c>
    </row>
    <row r="1088" spans="1:19" hidden="1" x14ac:dyDescent="0.4">
      <c r="A1088" s="4" t="s">
        <v>1369</v>
      </c>
      <c r="B1088" s="5" t="s">
        <v>1370</v>
      </c>
      <c r="C1088" s="5" t="s">
        <v>24</v>
      </c>
      <c r="D1088" s="5" t="s">
        <v>19</v>
      </c>
      <c r="E1088" s="9" t="s">
        <v>40</v>
      </c>
      <c r="F1088" s="9">
        <v>0.97</v>
      </c>
      <c r="G1088" s="5" t="s">
        <v>21</v>
      </c>
      <c r="H1088" s="9">
        <v>500</v>
      </c>
      <c r="I1088" s="11">
        <v>35392350</v>
      </c>
      <c r="J1088" s="11">
        <v>42</v>
      </c>
      <c r="K1088" s="11">
        <v>14.647</v>
      </c>
      <c r="L1088" s="11">
        <v>1486478700</v>
      </c>
      <c r="M1088" s="11">
        <f>VLOOKUP(A1088,'[1]2023년만'!$A$2:$Q$1181,12,0)</f>
        <v>1486478700</v>
      </c>
      <c r="N1088" s="11"/>
      <c r="O1088" s="11">
        <v>2.4</v>
      </c>
      <c r="P1088" s="6">
        <v>60874842000</v>
      </c>
      <c r="Q1088" s="7">
        <v>7.32</v>
      </c>
      <c r="R1088" s="7">
        <v>0.73</v>
      </c>
      <c r="S1088" s="7">
        <v>235</v>
      </c>
    </row>
    <row r="1089" spans="1:19" hidden="1" x14ac:dyDescent="0.4">
      <c r="A1089" s="7" t="s">
        <v>1369</v>
      </c>
      <c r="B1089" s="12" t="s">
        <v>1370</v>
      </c>
      <c r="C1089" s="12" t="s">
        <v>2933</v>
      </c>
      <c r="D1089" s="12" t="s">
        <v>19</v>
      </c>
      <c r="E1089" s="12" t="s">
        <v>40</v>
      </c>
      <c r="F1089" s="12">
        <v>0.86</v>
      </c>
      <c r="G1089" s="12" t="s">
        <v>21</v>
      </c>
      <c r="H1089" s="12">
        <v>500</v>
      </c>
      <c r="I1089" s="6">
        <v>35392350</v>
      </c>
      <c r="J1089" s="6">
        <v>30</v>
      </c>
      <c r="K1089" s="6">
        <v>27.89</v>
      </c>
      <c r="L1089" s="6">
        <v>1061770500</v>
      </c>
      <c r="M1089" s="11">
        <f>VLOOKUP(A1089,'[1]2023년만'!$A$2:$Q$1181,12,0)</f>
        <v>1486478700</v>
      </c>
      <c r="N1089" s="11"/>
      <c r="O1089" s="6">
        <v>1.6</v>
      </c>
      <c r="P1089" s="6">
        <v>60874842000</v>
      </c>
      <c r="Q1089" s="7">
        <v>7.32</v>
      </c>
      <c r="R1089" s="7">
        <v>0.73</v>
      </c>
      <c r="S1089" s="7">
        <v>235</v>
      </c>
    </row>
    <row r="1090" spans="1:19" hidden="1" x14ac:dyDescent="0.4">
      <c r="A1090" s="4" t="s">
        <v>220</v>
      </c>
      <c r="B1090" s="5" t="s">
        <v>221</v>
      </c>
      <c r="C1090" s="5" t="s">
        <v>18</v>
      </c>
      <c r="D1090" s="5" t="s">
        <v>19</v>
      </c>
      <c r="E1090" s="9" t="s">
        <v>103</v>
      </c>
      <c r="F1090" s="9">
        <v>0.57999999999999996</v>
      </c>
      <c r="G1090" s="5" t="s">
        <v>21</v>
      </c>
      <c r="H1090" s="9">
        <v>500</v>
      </c>
      <c r="I1090" s="11">
        <v>15480593</v>
      </c>
      <c r="J1090" s="11">
        <v>100</v>
      </c>
      <c r="K1090" s="11">
        <v>184.92</v>
      </c>
      <c r="L1090" s="11">
        <v>1475660400</v>
      </c>
      <c r="M1090" s="11" t="e">
        <f>VLOOKUP(A1090,'[1]2023년만'!$A$2:$Q$1181,12,0)</f>
        <v>#N/A</v>
      </c>
      <c r="N1090" s="11"/>
      <c r="O1090" s="11">
        <v>0.14000000000000001</v>
      </c>
      <c r="P1090" s="6">
        <v>1198197898200</v>
      </c>
      <c r="Q1090" s="7">
        <v>31.25</v>
      </c>
      <c r="R1090" s="7">
        <v>5.1100000000000003</v>
      </c>
      <c r="S1090" s="7">
        <v>2477</v>
      </c>
    </row>
    <row r="1091" spans="1:19" hidden="1" x14ac:dyDescent="0.4">
      <c r="A1091" s="4" t="s">
        <v>220</v>
      </c>
      <c r="B1091" s="5" t="s">
        <v>221</v>
      </c>
      <c r="C1091" s="5" t="s">
        <v>30</v>
      </c>
      <c r="D1091" s="5" t="s">
        <v>19</v>
      </c>
      <c r="E1091" s="9" t="s">
        <v>81</v>
      </c>
      <c r="F1091" s="9">
        <v>0.51</v>
      </c>
      <c r="G1091" s="5" t="s">
        <v>21</v>
      </c>
      <c r="H1091" s="9">
        <v>500</v>
      </c>
      <c r="I1091" s="11">
        <v>15480593</v>
      </c>
      <c r="J1091" s="11">
        <v>100</v>
      </c>
      <c r="K1091" s="11">
        <v>4.1150000000000002</v>
      </c>
      <c r="L1091" s="11">
        <v>1497462000</v>
      </c>
      <c r="M1091" s="11" t="e">
        <f>VLOOKUP(A1091,'[1]2023년만'!$A$2:$Q$1181,12,0)</f>
        <v>#N/A</v>
      </c>
      <c r="N1091" s="11" t="e">
        <f>L1091&gt;=M1091</f>
        <v>#N/A</v>
      </c>
      <c r="O1091" s="11">
        <v>0.13</v>
      </c>
      <c r="P1091" s="6">
        <v>1198197898200</v>
      </c>
      <c r="Q1091" s="7">
        <v>31.25</v>
      </c>
      <c r="R1091" s="7">
        <v>5.1100000000000003</v>
      </c>
      <c r="S1091" s="7">
        <v>2477</v>
      </c>
    </row>
    <row r="1092" spans="1:19" hidden="1" x14ac:dyDescent="0.4">
      <c r="A1092" s="7" t="s">
        <v>220</v>
      </c>
      <c r="B1092" s="12" t="s">
        <v>221</v>
      </c>
      <c r="C1092" s="12" t="s">
        <v>2933</v>
      </c>
      <c r="D1092" s="12" t="s">
        <v>19</v>
      </c>
      <c r="E1092" s="12" t="s">
        <v>103</v>
      </c>
      <c r="F1092" s="12">
        <v>0.36</v>
      </c>
      <c r="G1092" s="12" t="s">
        <v>21</v>
      </c>
      <c r="H1092" s="12">
        <v>500</v>
      </c>
      <c r="I1092" s="6">
        <v>15480593</v>
      </c>
      <c r="J1092" s="6">
        <v>100</v>
      </c>
      <c r="K1092" s="6">
        <v>6.4820000000000002</v>
      </c>
      <c r="L1092" s="6">
        <v>1488950200</v>
      </c>
      <c r="M1092" s="11" t="e">
        <f>VLOOKUP(A1092,'[1]2023년만'!$A$2:$Q$1181,12,0)</f>
        <v>#N/A</v>
      </c>
      <c r="N1092" s="11"/>
      <c r="O1092" s="6">
        <v>0.1</v>
      </c>
      <c r="P1092" s="6">
        <v>1198197898200</v>
      </c>
      <c r="Q1092" s="7">
        <v>31.25</v>
      </c>
      <c r="R1092" s="7">
        <v>5.1100000000000003</v>
      </c>
      <c r="S1092" s="7">
        <v>2477</v>
      </c>
    </row>
    <row r="1093" spans="1:19" hidden="1" x14ac:dyDescent="0.4">
      <c r="A1093" s="7" t="s">
        <v>2834</v>
      </c>
      <c r="B1093" s="12" t="s">
        <v>2835</v>
      </c>
      <c r="C1093" s="12" t="s">
        <v>2933</v>
      </c>
      <c r="D1093" s="12" t="s">
        <v>19</v>
      </c>
      <c r="E1093" s="12" t="s">
        <v>43</v>
      </c>
      <c r="F1093" s="12">
        <v>2.09</v>
      </c>
      <c r="G1093" s="12" t="s">
        <v>21</v>
      </c>
      <c r="H1093" s="12">
        <v>500</v>
      </c>
      <c r="I1093" s="6">
        <v>91140499</v>
      </c>
      <c r="J1093" s="6">
        <v>30</v>
      </c>
      <c r="K1093" s="6">
        <v>8.7289999999999992</v>
      </c>
      <c r="L1093" s="6">
        <v>2289678680</v>
      </c>
      <c r="M1093" s="11" t="e">
        <f>VLOOKUP(A1093,'[1]2023년만'!$A$2:$Q$1181,12,0)</f>
        <v>#N/A</v>
      </c>
      <c r="N1093" s="11"/>
      <c r="O1093" s="6">
        <v>1.7</v>
      </c>
      <c r="P1093" s="6">
        <v>127870120097</v>
      </c>
      <c r="Q1093" s="7">
        <v>24.19</v>
      </c>
      <c r="R1093" s="7">
        <v>0.38</v>
      </c>
      <c r="S1093" s="7">
        <v>58</v>
      </c>
    </row>
    <row r="1094" spans="1:19" hidden="1" x14ac:dyDescent="0.4">
      <c r="A1094" s="4" t="s">
        <v>2161</v>
      </c>
      <c r="B1094" s="5" t="s">
        <v>2162</v>
      </c>
      <c r="C1094" s="5" t="s">
        <v>24</v>
      </c>
      <c r="D1094" s="5" t="s">
        <v>19</v>
      </c>
      <c r="E1094" s="9" t="s">
        <v>37</v>
      </c>
      <c r="F1094" s="9">
        <v>2.09</v>
      </c>
      <c r="G1094" s="5" t="s">
        <v>21</v>
      </c>
      <c r="H1094" s="9">
        <v>500</v>
      </c>
      <c r="I1094" s="11">
        <v>28572230</v>
      </c>
      <c r="J1094" s="11">
        <v>180</v>
      </c>
      <c r="K1094" s="11">
        <v>13.749000000000001</v>
      </c>
      <c r="L1094" s="11">
        <v>4662128520</v>
      </c>
      <c r="M1094" s="11">
        <f>VLOOKUP(A1094,'[1]2023년만'!$A$2:$Q$1181,12,0)</f>
        <v>4662128520</v>
      </c>
      <c r="N1094" s="11"/>
      <c r="O1094" s="11">
        <v>2.93</v>
      </c>
      <c r="P1094" s="6">
        <v>173433436100</v>
      </c>
      <c r="Q1094" s="7">
        <v>4.6100000000000003</v>
      </c>
      <c r="R1094" s="7">
        <v>0.51</v>
      </c>
      <c r="S1094" s="7">
        <v>1317</v>
      </c>
    </row>
    <row r="1095" spans="1:19" hidden="1" x14ac:dyDescent="0.4">
      <c r="A1095" s="4" t="s">
        <v>2161</v>
      </c>
      <c r="B1095" s="5" t="s">
        <v>2162</v>
      </c>
      <c r="C1095" s="5" t="s">
        <v>18</v>
      </c>
      <c r="D1095" s="5" t="s">
        <v>19</v>
      </c>
      <c r="E1095" s="9" t="s">
        <v>37</v>
      </c>
      <c r="F1095" s="9">
        <v>2.2599999999999998</v>
      </c>
      <c r="G1095" s="5" t="s">
        <v>21</v>
      </c>
      <c r="H1095" s="9">
        <v>500</v>
      </c>
      <c r="I1095" s="11">
        <v>28572230</v>
      </c>
      <c r="J1095" s="11">
        <v>200</v>
      </c>
      <c r="K1095" s="11">
        <v>12.933</v>
      </c>
      <c r="L1095" s="11">
        <v>5180142800</v>
      </c>
      <c r="M1095" s="11">
        <f>VLOOKUP(A1095,'[1]2023년만'!$A$2:$Q$1181,12,0)</f>
        <v>4662128520</v>
      </c>
      <c r="N1095" s="11"/>
      <c r="O1095" s="11">
        <v>2.4500000000000002</v>
      </c>
      <c r="P1095" s="6">
        <v>173433436100</v>
      </c>
      <c r="Q1095" s="7">
        <v>4.6100000000000003</v>
      </c>
      <c r="R1095" s="7">
        <v>0.51</v>
      </c>
      <c r="S1095" s="7">
        <v>1317</v>
      </c>
    </row>
    <row r="1096" spans="1:19" hidden="1" x14ac:dyDescent="0.4">
      <c r="A1096" s="4" t="s">
        <v>2161</v>
      </c>
      <c r="B1096" s="5" t="s">
        <v>2162</v>
      </c>
      <c r="C1096" s="5" t="s">
        <v>30</v>
      </c>
      <c r="D1096" s="5" t="s">
        <v>19</v>
      </c>
      <c r="E1096" s="9" t="s">
        <v>37</v>
      </c>
      <c r="F1096" s="9">
        <v>2.7</v>
      </c>
      <c r="G1096" s="5" t="s">
        <v>21</v>
      </c>
      <c r="H1096" s="9">
        <v>500</v>
      </c>
      <c r="I1096" s="11">
        <v>28572230</v>
      </c>
      <c r="J1096" s="11">
        <v>160</v>
      </c>
      <c r="K1096" s="11">
        <v>12.244999999999999</v>
      </c>
      <c r="L1096" s="11">
        <v>4034230400</v>
      </c>
      <c r="M1096" s="11">
        <f>VLOOKUP(A1096,'[1]2023년만'!$A$2:$Q$1181,12,0)</f>
        <v>4662128520</v>
      </c>
      <c r="N1096" s="11" t="b">
        <f>L1096&gt;=M1096</f>
        <v>0</v>
      </c>
      <c r="O1096" s="11">
        <v>3.12</v>
      </c>
      <c r="P1096" s="6">
        <v>173433436100</v>
      </c>
      <c r="Q1096" s="7">
        <v>4.6100000000000003</v>
      </c>
      <c r="R1096" s="7">
        <v>0.51</v>
      </c>
      <c r="S1096" s="7">
        <v>1317</v>
      </c>
    </row>
    <row r="1097" spans="1:19" hidden="1" x14ac:dyDescent="0.4">
      <c r="A1097" s="7" t="s">
        <v>2161</v>
      </c>
      <c r="B1097" s="12" t="s">
        <v>2162</v>
      </c>
      <c r="C1097" s="12" t="s">
        <v>2933</v>
      </c>
      <c r="D1097" s="12" t="s">
        <v>19</v>
      </c>
      <c r="E1097" s="12" t="s">
        <v>37</v>
      </c>
      <c r="F1097" s="12">
        <v>1.02</v>
      </c>
      <c r="G1097" s="12" t="s">
        <v>21</v>
      </c>
      <c r="H1097" s="12">
        <v>1000</v>
      </c>
      <c r="I1097" s="6">
        <v>14286115</v>
      </c>
      <c r="J1097" s="6">
        <v>270</v>
      </c>
      <c r="K1097" s="6">
        <v>12.388999999999999</v>
      </c>
      <c r="L1097" s="6">
        <v>3496596390</v>
      </c>
      <c r="M1097" s="11">
        <f>VLOOKUP(A1097,'[1]2023년만'!$A$2:$Q$1181,12,0)</f>
        <v>4662128520</v>
      </c>
      <c r="N1097" s="11"/>
      <c r="O1097" s="6">
        <v>3.5</v>
      </c>
      <c r="P1097" s="6">
        <v>173433436100</v>
      </c>
      <c r="Q1097" s="7">
        <v>4.6100000000000003</v>
      </c>
      <c r="R1097" s="7">
        <v>0.51</v>
      </c>
      <c r="S1097" s="7">
        <v>1317</v>
      </c>
    </row>
    <row r="1098" spans="1:19" hidden="1" x14ac:dyDescent="0.4">
      <c r="A1098" s="4" t="s">
        <v>108</v>
      </c>
      <c r="B1098" s="5" t="s">
        <v>109</v>
      </c>
      <c r="C1098" s="5" t="s">
        <v>24</v>
      </c>
      <c r="D1098" s="5" t="s">
        <v>19</v>
      </c>
      <c r="E1098" s="9" t="s">
        <v>43</v>
      </c>
      <c r="F1098" s="9">
        <v>0.94</v>
      </c>
      <c r="G1098" s="5" t="s">
        <v>21</v>
      </c>
      <c r="H1098" s="9">
        <v>500</v>
      </c>
      <c r="I1098" s="11">
        <v>21109243</v>
      </c>
      <c r="J1098" s="11">
        <v>150</v>
      </c>
      <c r="K1098" s="11">
        <v>150.05600000000001</v>
      </c>
      <c r="L1098" s="11">
        <v>3166175400</v>
      </c>
      <c r="M1098" s="11">
        <f>VLOOKUP(A1098,'[1]2023년만'!$A$2:$Q$1181,12,0)</f>
        <v>3166175400</v>
      </c>
      <c r="N1098" s="11"/>
      <c r="O1098" s="11">
        <v>5.5</v>
      </c>
      <c r="P1098" s="6">
        <v>48340166470</v>
      </c>
      <c r="Q1098" s="7">
        <v>63.61</v>
      </c>
      <c r="R1098" s="7">
        <v>0.32</v>
      </c>
      <c r="S1098" s="7">
        <v>36</v>
      </c>
    </row>
    <row r="1099" spans="1:19" hidden="1" x14ac:dyDescent="0.4">
      <c r="A1099" s="4" t="s">
        <v>108</v>
      </c>
      <c r="B1099" s="5" t="s">
        <v>109</v>
      </c>
      <c r="C1099" s="5" t="s">
        <v>18</v>
      </c>
      <c r="D1099" s="5" t="s">
        <v>19</v>
      </c>
      <c r="E1099" s="9" t="s">
        <v>43</v>
      </c>
      <c r="F1099" s="9">
        <v>0.91</v>
      </c>
      <c r="G1099" s="5" t="s">
        <v>21</v>
      </c>
      <c r="H1099" s="9">
        <v>500</v>
      </c>
      <c r="I1099" s="11">
        <v>21109243</v>
      </c>
      <c r="J1099" s="11">
        <v>150</v>
      </c>
      <c r="K1099" s="11">
        <v>5.0750000000000002</v>
      </c>
      <c r="L1099" s="11">
        <v>3166175400</v>
      </c>
      <c r="M1099" s="11">
        <f>VLOOKUP(A1099,'[1]2023년만'!$A$2:$Q$1181,12,0)</f>
        <v>3166175400</v>
      </c>
      <c r="N1099" s="11"/>
      <c r="O1099" s="11">
        <v>4.9000000000000004</v>
      </c>
      <c r="P1099" s="6">
        <v>48340166470</v>
      </c>
      <c r="Q1099" s="7">
        <v>63.61</v>
      </c>
      <c r="R1099" s="7">
        <v>0.32</v>
      </c>
      <c r="S1099" s="7">
        <v>36</v>
      </c>
    </row>
    <row r="1100" spans="1:19" hidden="1" x14ac:dyDescent="0.4">
      <c r="A1100" s="7" t="s">
        <v>108</v>
      </c>
      <c r="B1100" s="12" t="s">
        <v>109</v>
      </c>
      <c r="C1100" s="12" t="s">
        <v>2933</v>
      </c>
      <c r="D1100" s="12" t="s">
        <v>19</v>
      </c>
      <c r="E1100" s="12" t="s">
        <v>43</v>
      </c>
      <c r="F1100" s="12">
        <v>0.87</v>
      </c>
      <c r="G1100" s="12" t="s">
        <v>21</v>
      </c>
      <c r="H1100" s="12">
        <v>500</v>
      </c>
      <c r="I1100" s="6">
        <v>21109243</v>
      </c>
      <c r="J1100" s="6">
        <v>150</v>
      </c>
      <c r="K1100" s="6">
        <v>20.545999999999999</v>
      </c>
      <c r="L1100" s="6">
        <v>3166175400</v>
      </c>
      <c r="M1100" s="11">
        <f>VLOOKUP(A1100,'[1]2023년만'!$A$2:$Q$1181,12,0)</f>
        <v>3166175400</v>
      </c>
      <c r="N1100" s="11"/>
      <c r="O1100" s="6">
        <v>4.7</v>
      </c>
      <c r="P1100" s="6">
        <v>48340166470</v>
      </c>
      <c r="Q1100" s="7">
        <v>63.61</v>
      </c>
      <c r="R1100" s="7">
        <v>0.32</v>
      </c>
      <c r="S1100" s="7">
        <v>36</v>
      </c>
    </row>
    <row r="1101" spans="1:19" x14ac:dyDescent="0.4">
      <c r="A1101" s="4" t="s">
        <v>945</v>
      </c>
      <c r="B1101" s="5" t="s">
        <v>946</v>
      </c>
      <c r="C1101" s="5" t="s">
        <v>30</v>
      </c>
      <c r="D1101" s="5" t="s">
        <v>19</v>
      </c>
      <c r="E1101" s="9" t="s">
        <v>43</v>
      </c>
      <c r="F1101" s="9">
        <v>2.46</v>
      </c>
      <c r="G1101" s="5" t="s">
        <v>21</v>
      </c>
      <c r="H1101" s="10">
        <v>5000</v>
      </c>
      <c r="I1101" s="11">
        <v>4000000</v>
      </c>
      <c r="J1101" s="11">
        <v>4000</v>
      </c>
      <c r="K1101" s="11">
        <v>40.881</v>
      </c>
      <c r="L1101" s="11">
        <v>13968908000</v>
      </c>
      <c r="M1101" s="11">
        <f>VLOOKUP(A1101,'[1]2023년만'!$A$2:$Q$1181,12,0)</f>
        <v>13785416000</v>
      </c>
      <c r="N1101" s="11" t="b">
        <f>L1101&gt;=M1101</f>
        <v>1</v>
      </c>
      <c r="O1101" s="11">
        <v>4.2</v>
      </c>
      <c r="P1101" s="6">
        <v>533200000000</v>
      </c>
      <c r="Q1101" s="7">
        <v>15.61</v>
      </c>
      <c r="R1101" s="7">
        <v>0.24</v>
      </c>
      <c r="S1101" s="7">
        <v>8537</v>
      </c>
    </row>
    <row r="1102" spans="1:19" hidden="1" x14ac:dyDescent="0.4">
      <c r="A1102" s="4" t="s">
        <v>2308</v>
      </c>
      <c r="B1102" s="5" t="s">
        <v>2309</v>
      </c>
      <c r="C1102" s="5" t="s">
        <v>30</v>
      </c>
      <c r="D1102" s="5" t="s">
        <v>19</v>
      </c>
      <c r="E1102" s="9" t="s">
        <v>69</v>
      </c>
      <c r="F1102" s="9">
        <v>0.93</v>
      </c>
      <c r="G1102" s="5" t="s">
        <v>21</v>
      </c>
      <c r="H1102" s="9">
        <v>500</v>
      </c>
      <c r="I1102" s="11">
        <v>7454490</v>
      </c>
      <c r="J1102" s="11">
        <v>60</v>
      </c>
      <c r="K1102" s="11">
        <v>11.388999999999999</v>
      </c>
      <c r="L1102" s="11">
        <v>447143820</v>
      </c>
      <c r="M1102" s="11">
        <f>VLOOKUP(A1102,'[1]2023년만'!$A$2:$Q$1181,12,0)</f>
        <v>447143820</v>
      </c>
      <c r="N1102" s="11" t="b">
        <f>L1102&gt;=M1102</f>
        <v>1</v>
      </c>
      <c r="O1102" s="11">
        <v>1.3</v>
      </c>
      <c r="P1102" s="6">
        <v>36079731600</v>
      </c>
      <c r="Q1102" s="7">
        <v>12.54</v>
      </c>
      <c r="R1102" s="7">
        <v>0.85</v>
      </c>
      <c r="S1102" s="7">
        <v>386</v>
      </c>
    </row>
    <row r="1103" spans="1:19" hidden="1" x14ac:dyDescent="0.4">
      <c r="A1103" s="4" t="s">
        <v>2308</v>
      </c>
      <c r="B1103" s="5" t="s">
        <v>2309</v>
      </c>
      <c r="C1103" s="5" t="s">
        <v>24</v>
      </c>
      <c r="D1103" s="5" t="s">
        <v>19</v>
      </c>
      <c r="E1103" s="9" t="s">
        <v>69</v>
      </c>
      <c r="F1103" s="9">
        <v>0.63</v>
      </c>
      <c r="G1103" s="5" t="s">
        <v>21</v>
      </c>
      <c r="H1103" s="9">
        <v>500</v>
      </c>
      <c r="I1103" s="11">
        <v>7454490</v>
      </c>
      <c r="J1103" s="11">
        <v>60</v>
      </c>
      <c r="K1103" s="11">
        <v>8.5630000000000006</v>
      </c>
      <c r="L1103" s="11">
        <v>447143820</v>
      </c>
      <c r="M1103" s="11">
        <f>VLOOKUP(A1103,'[1]2023년만'!$A$2:$Q$1181,12,0)</f>
        <v>447143820</v>
      </c>
      <c r="N1103" s="11"/>
      <c r="O1103" s="11">
        <v>1</v>
      </c>
      <c r="P1103" s="6">
        <v>36079731600</v>
      </c>
      <c r="Q1103" s="7">
        <v>12.54</v>
      </c>
      <c r="R1103" s="7">
        <v>0.85</v>
      </c>
      <c r="S1103" s="7">
        <v>386</v>
      </c>
    </row>
    <row r="1104" spans="1:19" hidden="1" x14ac:dyDescent="0.4">
      <c r="A1104" s="4" t="s">
        <v>2308</v>
      </c>
      <c r="B1104" s="5" t="s">
        <v>2309</v>
      </c>
      <c r="C1104" s="5" t="s">
        <v>18</v>
      </c>
      <c r="D1104" s="5" t="s">
        <v>19</v>
      </c>
      <c r="E1104" s="9" t="s">
        <v>69</v>
      </c>
      <c r="F1104" s="9">
        <v>0.81</v>
      </c>
      <c r="G1104" s="5" t="s">
        <v>21</v>
      </c>
      <c r="H1104" s="9">
        <v>500</v>
      </c>
      <c r="I1104" s="11">
        <v>7454490</v>
      </c>
      <c r="J1104" s="11">
        <v>60</v>
      </c>
      <c r="K1104" s="11">
        <v>7.1630000000000003</v>
      </c>
      <c r="L1104" s="11">
        <v>447143820</v>
      </c>
      <c r="M1104" s="11">
        <f>VLOOKUP(A1104,'[1]2023년만'!$A$2:$Q$1181,12,0)</f>
        <v>447143820</v>
      </c>
      <c r="N1104" s="11"/>
      <c r="O1104" s="11">
        <v>0.8</v>
      </c>
      <c r="P1104" s="6">
        <v>36079731600</v>
      </c>
      <c r="Q1104" s="7">
        <v>12.54</v>
      </c>
      <c r="R1104" s="7">
        <v>0.85</v>
      </c>
      <c r="S1104" s="7">
        <v>386</v>
      </c>
    </row>
    <row r="1105" spans="1:19" hidden="1" x14ac:dyDescent="0.4">
      <c r="A1105" s="7" t="s">
        <v>2308</v>
      </c>
      <c r="B1105" s="12" t="s">
        <v>2309</v>
      </c>
      <c r="C1105" s="12" t="s">
        <v>2933</v>
      </c>
      <c r="D1105" s="12" t="s">
        <v>19</v>
      </c>
      <c r="E1105" s="12" t="s">
        <v>69</v>
      </c>
      <c r="F1105" s="12">
        <v>0.36</v>
      </c>
      <c r="G1105" s="12" t="s">
        <v>21</v>
      </c>
      <c r="H1105" s="12">
        <v>500</v>
      </c>
      <c r="I1105" s="6">
        <v>7454490</v>
      </c>
      <c r="J1105" s="6">
        <v>60</v>
      </c>
      <c r="K1105" s="6">
        <v>8.9160000000000004</v>
      </c>
      <c r="L1105" s="6">
        <v>447143820</v>
      </c>
      <c r="M1105" s="11">
        <f>VLOOKUP(A1105,'[1]2023년만'!$A$2:$Q$1181,12,0)</f>
        <v>447143820</v>
      </c>
      <c r="N1105" s="11"/>
      <c r="O1105" s="6">
        <v>0.6</v>
      </c>
      <c r="P1105" s="6">
        <v>36079731600</v>
      </c>
      <c r="Q1105" s="7">
        <v>12.54</v>
      </c>
      <c r="R1105" s="7">
        <v>0.85</v>
      </c>
      <c r="S1105" s="7">
        <v>386</v>
      </c>
    </row>
    <row r="1106" spans="1:19" hidden="1" x14ac:dyDescent="0.4">
      <c r="A1106" s="4" t="s">
        <v>2317</v>
      </c>
      <c r="B1106" s="5" t="s">
        <v>2318</v>
      </c>
      <c r="C1106" s="5" t="s">
        <v>24</v>
      </c>
      <c r="D1106" s="5" t="s">
        <v>19</v>
      </c>
      <c r="E1106" s="9" t="s">
        <v>25</v>
      </c>
      <c r="F1106" s="9">
        <v>0.41</v>
      </c>
      <c r="G1106" s="5" t="s">
        <v>21</v>
      </c>
      <c r="H1106" s="9">
        <v>500</v>
      </c>
      <c r="I1106" s="11">
        <v>14354920</v>
      </c>
      <c r="J1106" s="11">
        <v>100</v>
      </c>
      <c r="K1106" s="11">
        <v>11.191000000000001</v>
      </c>
      <c r="L1106" s="11">
        <v>1403528900</v>
      </c>
      <c r="M1106" s="11">
        <f>VLOOKUP(A1106,'[1]2023년만'!$A$2:$Q$1181,12,0)</f>
        <v>1403528900</v>
      </c>
      <c r="N1106" s="11"/>
      <c r="O1106" s="11">
        <v>1.1000000000000001</v>
      </c>
      <c r="P1106" s="6">
        <v>104216719200</v>
      </c>
      <c r="Q1106" s="7">
        <v>6.59</v>
      </c>
      <c r="R1106" s="7">
        <v>0.81</v>
      </c>
      <c r="S1106" s="7">
        <v>1102</v>
      </c>
    </row>
    <row r="1107" spans="1:19" hidden="1" x14ac:dyDescent="0.4">
      <c r="A1107" s="4" t="s">
        <v>2317</v>
      </c>
      <c r="B1107" s="5" t="s">
        <v>2318</v>
      </c>
      <c r="C1107" s="5" t="s">
        <v>30</v>
      </c>
      <c r="D1107" s="5" t="s">
        <v>19</v>
      </c>
      <c r="E1107" s="9" t="s">
        <v>25</v>
      </c>
      <c r="F1107" s="9">
        <v>0.43</v>
      </c>
      <c r="G1107" s="5" t="s">
        <v>21</v>
      </c>
      <c r="H1107" s="9">
        <v>500</v>
      </c>
      <c r="I1107" s="11">
        <v>14354920</v>
      </c>
      <c r="J1107" s="11">
        <v>100</v>
      </c>
      <c r="K1107" s="11">
        <v>9.0739999999999998</v>
      </c>
      <c r="L1107" s="11">
        <v>1403528900</v>
      </c>
      <c r="M1107" s="11">
        <f>VLOOKUP(A1107,'[1]2023년만'!$A$2:$Q$1181,12,0)</f>
        <v>1403528900</v>
      </c>
      <c r="N1107" s="11" t="b">
        <f>L1107&gt;=M1107</f>
        <v>1</v>
      </c>
      <c r="O1107" s="11">
        <v>1.4</v>
      </c>
      <c r="P1107" s="6">
        <v>104216719200</v>
      </c>
      <c r="Q1107" s="7">
        <v>6.59</v>
      </c>
      <c r="R1107" s="7">
        <v>0.81</v>
      </c>
      <c r="S1107" s="7">
        <v>1102</v>
      </c>
    </row>
    <row r="1108" spans="1:19" hidden="1" x14ac:dyDescent="0.4">
      <c r="A1108" s="4" t="s">
        <v>2317</v>
      </c>
      <c r="B1108" s="5" t="s">
        <v>2318</v>
      </c>
      <c r="C1108" s="5" t="s">
        <v>18</v>
      </c>
      <c r="D1108" s="5" t="s">
        <v>19</v>
      </c>
      <c r="E1108" s="9" t="s">
        <v>25</v>
      </c>
      <c r="F1108" s="9">
        <v>0.52</v>
      </c>
      <c r="G1108" s="5" t="s">
        <v>21</v>
      </c>
      <c r="H1108" s="9">
        <v>500</v>
      </c>
      <c r="I1108" s="11">
        <v>14354920</v>
      </c>
      <c r="J1108" s="11">
        <v>100</v>
      </c>
      <c r="K1108" s="11">
        <v>5.7720000000000002</v>
      </c>
      <c r="L1108" s="11">
        <v>1403528900</v>
      </c>
      <c r="M1108" s="11">
        <f>VLOOKUP(A1108,'[1]2023년만'!$A$2:$Q$1181,12,0)</f>
        <v>1403528900</v>
      </c>
      <c r="N1108" s="11"/>
      <c r="O1108" s="11">
        <v>1.1000000000000001</v>
      </c>
      <c r="P1108" s="6">
        <v>104216719200</v>
      </c>
      <c r="Q1108" s="7">
        <v>6.59</v>
      </c>
      <c r="R1108" s="7">
        <v>0.81</v>
      </c>
      <c r="S1108" s="7">
        <v>1102</v>
      </c>
    </row>
    <row r="1109" spans="1:19" hidden="1" x14ac:dyDescent="0.4">
      <c r="A1109" s="7" t="s">
        <v>2317</v>
      </c>
      <c r="B1109" s="12" t="s">
        <v>2318</v>
      </c>
      <c r="C1109" s="12" t="s">
        <v>2933</v>
      </c>
      <c r="D1109" s="12" t="s">
        <v>19</v>
      </c>
      <c r="E1109" s="12" t="s">
        <v>25</v>
      </c>
      <c r="F1109" s="12">
        <v>0.3</v>
      </c>
      <c r="G1109" s="12" t="s">
        <v>21</v>
      </c>
      <c r="H1109" s="12">
        <v>500</v>
      </c>
      <c r="I1109" s="6">
        <v>14354920</v>
      </c>
      <c r="J1109" s="6">
        <v>80</v>
      </c>
      <c r="K1109" s="6">
        <v>7.1550000000000002</v>
      </c>
      <c r="L1109" s="6">
        <v>1122823120</v>
      </c>
      <c r="M1109" s="11">
        <f>VLOOKUP(A1109,'[1]2023년만'!$A$2:$Q$1181,12,0)</f>
        <v>1403528900</v>
      </c>
      <c r="N1109" s="11"/>
      <c r="O1109" s="6">
        <v>0.7</v>
      </c>
      <c r="P1109" s="6">
        <v>104216719200</v>
      </c>
      <c r="Q1109" s="7">
        <v>6.59</v>
      </c>
      <c r="R1109" s="7">
        <v>0.81</v>
      </c>
      <c r="S1109" s="7">
        <v>1102</v>
      </c>
    </row>
    <row r="1110" spans="1:19" hidden="1" x14ac:dyDescent="0.4">
      <c r="A1110" s="4" t="s">
        <v>2031</v>
      </c>
      <c r="B1110" s="5" t="s">
        <v>2032</v>
      </c>
      <c r="C1110" s="5" t="s">
        <v>30</v>
      </c>
      <c r="D1110" s="5" t="s">
        <v>19</v>
      </c>
      <c r="E1110" s="9" t="s">
        <v>25</v>
      </c>
      <c r="F1110" s="9">
        <v>0.43</v>
      </c>
      <c r="G1110" s="5" t="s">
        <v>21</v>
      </c>
      <c r="H1110" s="9">
        <v>500</v>
      </c>
      <c r="I1110" s="11">
        <v>6000000</v>
      </c>
      <c r="J1110" s="11">
        <v>900</v>
      </c>
      <c r="K1110" s="11">
        <v>15.676</v>
      </c>
      <c r="L1110" s="11">
        <v>5292000000</v>
      </c>
      <c r="M1110" s="11">
        <f>VLOOKUP(A1110,'[1]2023년만'!$A$2:$Q$1181,12,0)</f>
        <v>4410000000</v>
      </c>
      <c r="N1110" s="11" t="b">
        <f>L1110&gt;=M1110</f>
        <v>1</v>
      </c>
      <c r="O1110" s="11">
        <v>3.4</v>
      </c>
      <c r="P1110" s="6">
        <v>181800000000</v>
      </c>
      <c r="Q1110" s="7">
        <v>5.28</v>
      </c>
      <c r="R1110" s="7">
        <v>0.65</v>
      </c>
      <c r="S1110" s="7">
        <v>5741</v>
      </c>
    </row>
    <row r="1111" spans="1:19" hidden="1" x14ac:dyDescent="0.4">
      <c r="A1111" s="4" t="s">
        <v>2031</v>
      </c>
      <c r="B1111" s="5" t="s">
        <v>2032</v>
      </c>
      <c r="C1111" s="5" t="s">
        <v>24</v>
      </c>
      <c r="D1111" s="5" t="s">
        <v>19</v>
      </c>
      <c r="E1111" s="9" t="s">
        <v>25</v>
      </c>
      <c r="F1111" s="9">
        <v>0.41</v>
      </c>
      <c r="G1111" s="5" t="s">
        <v>21</v>
      </c>
      <c r="H1111" s="9">
        <v>500</v>
      </c>
      <c r="I1111" s="11">
        <v>6000000</v>
      </c>
      <c r="J1111" s="11">
        <v>750</v>
      </c>
      <c r="K1111" s="11">
        <v>15.513999999999999</v>
      </c>
      <c r="L1111" s="11">
        <v>4410000000</v>
      </c>
      <c r="M1111" s="11">
        <f>VLOOKUP(A1111,'[1]2023년만'!$A$2:$Q$1181,12,0)</f>
        <v>4410000000</v>
      </c>
      <c r="N1111" s="11"/>
      <c r="O1111" s="11">
        <v>2.7</v>
      </c>
      <c r="P1111" s="6">
        <v>181800000000</v>
      </c>
      <c r="Q1111" s="7">
        <v>5.28</v>
      </c>
      <c r="R1111" s="7">
        <v>0.65</v>
      </c>
      <c r="S1111" s="7">
        <v>5741</v>
      </c>
    </row>
    <row r="1112" spans="1:19" hidden="1" x14ac:dyDescent="0.4">
      <c r="A1112" s="4" t="s">
        <v>2031</v>
      </c>
      <c r="B1112" s="5" t="s">
        <v>2032</v>
      </c>
      <c r="C1112" s="5" t="s">
        <v>18</v>
      </c>
      <c r="D1112" s="5" t="s">
        <v>19</v>
      </c>
      <c r="E1112" s="9" t="s">
        <v>25</v>
      </c>
      <c r="F1112" s="9">
        <v>0.52</v>
      </c>
      <c r="G1112" s="5" t="s">
        <v>21</v>
      </c>
      <c r="H1112" s="9">
        <v>500</v>
      </c>
      <c r="I1112" s="11">
        <v>6000000</v>
      </c>
      <c r="J1112" s="11">
        <v>650</v>
      </c>
      <c r="K1112" s="11">
        <v>15.311999999999999</v>
      </c>
      <c r="L1112" s="11">
        <v>3822000000</v>
      </c>
      <c r="M1112" s="11">
        <f>VLOOKUP(A1112,'[1]2023년만'!$A$2:$Q$1181,12,0)</f>
        <v>4410000000</v>
      </c>
      <c r="N1112" s="11"/>
      <c r="O1112" s="11">
        <v>2.1</v>
      </c>
      <c r="P1112" s="6">
        <v>181800000000</v>
      </c>
      <c r="Q1112" s="7">
        <v>5.28</v>
      </c>
      <c r="R1112" s="7">
        <v>0.65</v>
      </c>
      <c r="S1112" s="7">
        <v>5741</v>
      </c>
    </row>
    <row r="1113" spans="1:19" hidden="1" x14ac:dyDescent="0.4">
      <c r="A1113" s="7" t="s">
        <v>2031</v>
      </c>
      <c r="B1113" s="12" t="s">
        <v>2032</v>
      </c>
      <c r="C1113" s="12" t="s">
        <v>2933</v>
      </c>
      <c r="D1113" s="12" t="s">
        <v>19</v>
      </c>
      <c r="E1113" s="12" t="s">
        <v>25</v>
      </c>
      <c r="F1113" s="12">
        <v>0.3</v>
      </c>
      <c r="G1113" s="12" t="s">
        <v>21</v>
      </c>
      <c r="H1113" s="12">
        <v>500</v>
      </c>
      <c r="I1113" s="6">
        <v>6000000</v>
      </c>
      <c r="J1113" s="6">
        <v>400</v>
      </c>
      <c r="K1113" s="6">
        <v>9.4890000000000008</v>
      </c>
      <c r="L1113" s="6">
        <v>2151180000</v>
      </c>
      <c r="M1113" s="11">
        <f>VLOOKUP(A1113,'[1]2023년만'!$A$2:$Q$1181,12,0)</f>
        <v>4410000000</v>
      </c>
      <c r="N1113" s="11"/>
      <c r="O1113" s="6">
        <v>1.4</v>
      </c>
      <c r="P1113" s="6">
        <v>181800000000</v>
      </c>
      <c r="Q1113" s="7">
        <v>5.28</v>
      </c>
      <c r="R1113" s="7">
        <v>0.65</v>
      </c>
      <c r="S1113" s="7">
        <v>5741</v>
      </c>
    </row>
    <row r="1114" spans="1:19" hidden="1" x14ac:dyDescent="0.4">
      <c r="A1114" s="4" t="s">
        <v>2734</v>
      </c>
      <c r="B1114" s="5" t="s">
        <v>2735</v>
      </c>
      <c r="C1114" s="5" t="s">
        <v>18</v>
      </c>
      <c r="D1114" s="5" t="s">
        <v>19</v>
      </c>
      <c r="E1114" s="9" t="s">
        <v>49</v>
      </c>
      <c r="F1114" s="9">
        <v>2.41</v>
      </c>
      <c r="G1114" s="5" t="s">
        <v>21</v>
      </c>
      <c r="H1114" s="10">
        <v>5000</v>
      </c>
      <c r="I1114" s="11">
        <v>6500000</v>
      </c>
      <c r="J1114" s="11">
        <v>1000</v>
      </c>
      <c r="K1114" s="11">
        <v>-4.1440000000000001</v>
      </c>
      <c r="L1114" s="11">
        <v>6176100000</v>
      </c>
      <c r="M1114" s="11">
        <f>VLOOKUP(A1114,'[1]2023년만'!$A$2:$Q$1181,12,0)</f>
        <v>6176100000</v>
      </c>
      <c r="N1114" s="11"/>
      <c r="O1114" s="11">
        <v>0.6</v>
      </c>
      <c r="P1114" s="6">
        <v>633100000000</v>
      </c>
      <c r="Q1114" s="7" t="s">
        <v>21</v>
      </c>
      <c r="R1114" s="7">
        <v>0.33</v>
      </c>
      <c r="S1114" s="7" t="s">
        <v>21</v>
      </c>
    </row>
    <row r="1115" spans="1:19" hidden="1" x14ac:dyDescent="0.4">
      <c r="A1115" s="4" t="s">
        <v>2734</v>
      </c>
      <c r="B1115" s="5" t="s">
        <v>2735</v>
      </c>
      <c r="C1115" s="5" t="s">
        <v>24</v>
      </c>
      <c r="D1115" s="5" t="s">
        <v>19</v>
      </c>
      <c r="E1115" s="9" t="s">
        <v>49</v>
      </c>
      <c r="F1115" s="9">
        <v>2.11</v>
      </c>
      <c r="G1115" s="5" t="s">
        <v>21</v>
      </c>
      <c r="H1115" s="10">
        <v>5000</v>
      </c>
      <c r="I1115" s="11">
        <v>6500000</v>
      </c>
      <c r="J1115" s="11">
        <v>1000</v>
      </c>
      <c r="K1115" s="11">
        <v>-21.266999999999999</v>
      </c>
      <c r="L1115" s="11">
        <v>6176100000</v>
      </c>
      <c r="M1115" s="11">
        <f>VLOOKUP(A1115,'[1]2023년만'!$A$2:$Q$1181,12,0)</f>
        <v>6176100000</v>
      </c>
      <c r="N1115" s="11"/>
      <c r="O1115" s="11">
        <v>0.64</v>
      </c>
      <c r="P1115" s="6">
        <v>633100000000</v>
      </c>
      <c r="Q1115" s="7" t="s">
        <v>21</v>
      </c>
      <c r="R1115" s="7">
        <v>0.33</v>
      </c>
      <c r="S1115" s="7" t="s">
        <v>21</v>
      </c>
    </row>
    <row r="1116" spans="1:19" hidden="1" x14ac:dyDescent="0.4">
      <c r="A1116" s="4" t="s">
        <v>2734</v>
      </c>
      <c r="B1116" s="5" t="s">
        <v>2735</v>
      </c>
      <c r="C1116" s="5" t="s">
        <v>30</v>
      </c>
      <c r="D1116" s="5" t="s">
        <v>19</v>
      </c>
      <c r="E1116" s="9" t="s">
        <v>49</v>
      </c>
      <c r="F1116" s="9">
        <v>1.64</v>
      </c>
      <c r="G1116" s="5" t="s">
        <v>21</v>
      </c>
      <c r="H1116" s="10">
        <v>5000</v>
      </c>
      <c r="I1116" s="11">
        <v>6500000</v>
      </c>
      <c r="J1116" s="11">
        <v>1000</v>
      </c>
      <c r="K1116" s="11">
        <v>-72.412999999999997</v>
      </c>
      <c r="L1116" s="11">
        <v>6176100000</v>
      </c>
      <c r="M1116" s="11">
        <f>VLOOKUP(A1116,'[1]2023년만'!$A$2:$Q$1181,12,0)</f>
        <v>6176100000</v>
      </c>
      <c r="N1116" s="11" t="b">
        <f>L1116&gt;=M1116</f>
        <v>1</v>
      </c>
      <c r="O1116" s="11">
        <v>1.27</v>
      </c>
      <c r="P1116" s="6">
        <v>633100000000</v>
      </c>
      <c r="Q1116" s="7" t="s">
        <v>21</v>
      </c>
      <c r="R1116" s="7">
        <v>0.33</v>
      </c>
      <c r="S1116" s="7" t="s">
        <v>21</v>
      </c>
    </row>
    <row r="1117" spans="1:19" hidden="1" x14ac:dyDescent="0.4">
      <c r="A1117" s="7" t="s">
        <v>2734</v>
      </c>
      <c r="B1117" s="12" t="s">
        <v>2735</v>
      </c>
      <c r="C1117" s="12" t="s">
        <v>2933</v>
      </c>
      <c r="D1117" s="12" t="s">
        <v>19</v>
      </c>
      <c r="E1117" s="12" t="s">
        <v>49</v>
      </c>
      <c r="F1117" s="12">
        <v>1.1000000000000001</v>
      </c>
      <c r="G1117" s="12" t="s">
        <v>21</v>
      </c>
      <c r="H1117" s="12">
        <v>5000</v>
      </c>
      <c r="I1117" s="6">
        <v>6500000</v>
      </c>
      <c r="J1117" s="6">
        <v>3500</v>
      </c>
      <c r="K1117" s="6">
        <v>14.417</v>
      </c>
      <c r="L1117" s="6">
        <v>21616350000</v>
      </c>
      <c r="M1117" s="11">
        <f>VLOOKUP(A1117,'[1]2023년만'!$A$2:$Q$1181,12,0)</f>
        <v>6176100000</v>
      </c>
      <c r="N1117" s="11"/>
      <c r="O1117" s="6">
        <v>1.82</v>
      </c>
      <c r="P1117" s="6">
        <v>633100000000</v>
      </c>
      <c r="Q1117" s="7" t="s">
        <v>21</v>
      </c>
      <c r="R1117" s="7">
        <v>0.33</v>
      </c>
      <c r="S1117" s="7" t="s">
        <v>21</v>
      </c>
    </row>
    <row r="1118" spans="1:19" hidden="1" x14ac:dyDescent="0.4">
      <c r="A1118" s="4" t="s">
        <v>1721</v>
      </c>
      <c r="B1118" s="5" t="s">
        <v>1722</v>
      </c>
      <c r="C1118" s="5" t="s">
        <v>30</v>
      </c>
      <c r="D1118" s="5" t="s">
        <v>19</v>
      </c>
      <c r="E1118" s="9" t="s">
        <v>43</v>
      </c>
      <c r="F1118" s="9">
        <v>2.46</v>
      </c>
      <c r="G1118" s="5" t="s">
        <v>21</v>
      </c>
      <c r="H1118" s="10">
        <v>1000</v>
      </c>
      <c r="I1118" s="11">
        <v>23414397</v>
      </c>
      <c r="J1118" s="11">
        <v>500</v>
      </c>
      <c r="K1118" s="11">
        <v>21.318000000000001</v>
      </c>
      <c r="L1118" s="11">
        <v>8530059000</v>
      </c>
      <c r="M1118" s="11">
        <f>VLOOKUP(A1118,'[1]2023년만'!$A$2:$Q$1181,12,0)</f>
        <v>8723238500</v>
      </c>
      <c r="N1118" s="11" t="b">
        <f>L1118&gt;=M1118</f>
        <v>0</v>
      </c>
      <c r="O1118" s="11">
        <v>3</v>
      </c>
      <c r="P1118" s="6">
        <v>373459632150</v>
      </c>
      <c r="Q1118" s="7">
        <v>7.4</v>
      </c>
      <c r="R1118" s="7">
        <v>0.35</v>
      </c>
      <c r="S1118" s="7">
        <v>2154</v>
      </c>
    </row>
    <row r="1119" spans="1:19" hidden="1" x14ac:dyDescent="0.4">
      <c r="A1119" s="4" t="s">
        <v>1721</v>
      </c>
      <c r="B1119" s="5" t="s">
        <v>1722</v>
      </c>
      <c r="C1119" s="5" t="s">
        <v>24</v>
      </c>
      <c r="D1119" s="5" t="s">
        <v>19</v>
      </c>
      <c r="E1119" s="9" t="s">
        <v>43</v>
      </c>
      <c r="F1119" s="9">
        <v>2.37</v>
      </c>
      <c r="G1119" s="5" t="s">
        <v>21</v>
      </c>
      <c r="H1119" s="10">
        <v>1000</v>
      </c>
      <c r="I1119" s="11">
        <v>23414397</v>
      </c>
      <c r="J1119" s="11">
        <v>500</v>
      </c>
      <c r="K1119" s="11">
        <v>11.321999999999999</v>
      </c>
      <c r="L1119" s="11">
        <v>8723238500</v>
      </c>
      <c r="M1119" s="11">
        <f>VLOOKUP(A1119,'[1]2023년만'!$A$2:$Q$1181,12,0)</f>
        <v>8723238500</v>
      </c>
      <c r="N1119" s="11"/>
      <c r="O1119" s="11">
        <v>3.8</v>
      </c>
      <c r="P1119" s="6">
        <v>373459632150</v>
      </c>
      <c r="Q1119" s="7">
        <v>7.4</v>
      </c>
      <c r="R1119" s="7">
        <v>0.35</v>
      </c>
      <c r="S1119" s="7">
        <v>2154</v>
      </c>
    </row>
    <row r="1120" spans="1:19" hidden="1" x14ac:dyDescent="0.4">
      <c r="A1120" s="4" t="s">
        <v>1721</v>
      </c>
      <c r="B1120" s="5" t="s">
        <v>1722</v>
      </c>
      <c r="C1120" s="5" t="s">
        <v>18</v>
      </c>
      <c r="D1120" s="5" t="s">
        <v>19</v>
      </c>
      <c r="E1120" s="9" t="s">
        <v>43</v>
      </c>
      <c r="F1120" s="9">
        <v>4.05</v>
      </c>
      <c r="G1120" s="5" t="s">
        <v>21</v>
      </c>
      <c r="H1120" s="10">
        <v>1000</v>
      </c>
      <c r="I1120" s="11">
        <v>24646734</v>
      </c>
      <c r="J1120" s="11">
        <v>780</v>
      </c>
      <c r="K1120" s="11">
        <v>10.523999999999999</v>
      </c>
      <c r="L1120" s="11">
        <v>14482254540</v>
      </c>
      <c r="M1120" s="11">
        <f>VLOOKUP(A1120,'[1]2023년만'!$A$2:$Q$1181,12,0)</f>
        <v>8723238500</v>
      </c>
      <c r="N1120" s="11"/>
      <c r="O1120" s="11">
        <v>6.7</v>
      </c>
      <c r="P1120" s="6">
        <v>373459632150</v>
      </c>
      <c r="Q1120" s="7">
        <v>7.4</v>
      </c>
      <c r="R1120" s="7">
        <v>0.35</v>
      </c>
      <c r="S1120" s="7">
        <v>2154</v>
      </c>
    </row>
    <row r="1121" spans="1:19" hidden="1" x14ac:dyDescent="0.4">
      <c r="A1121" s="7" t="s">
        <v>1721</v>
      </c>
      <c r="B1121" s="12" t="s">
        <v>1722</v>
      </c>
      <c r="C1121" s="12" t="s">
        <v>2933</v>
      </c>
      <c r="D1121" s="12" t="s">
        <v>19</v>
      </c>
      <c r="E1121" s="12" t="s">
        <v>43</v>
      </c>
      <c r="F1121" s="12">
        <v>2.09</v>
      </c>
      <c r="G1121" s="12" t="s">
        <v>21</v>
      </c>
      <c r="H1121" s="12">
        <v>1000</v>
      </c>
      <c r="I1121" s="6">
        <v>24646734</v>
      </c>
      <c r="J1121" s="6">
        <v>400</v>
      </c>
      <c r="K1121" s="6">
        <v>5.2720000000000002</v>
      </c>
      <c r="L1121" s="6">
        <v>8629403600</v>
      </c>
      <c r="M1121" s="11">
        <f>VLOOKUP(A1121,'[1]2023년만'!$A$2:$Q$1181,12,0)</f>
        <v>8723238500</v>
      </c>
      <c r="N1121" s="11"/>
      <c r="O1121" s="6">
        <v>2.5</v>
      </c>
      <c r="P1121" s="6">
        <v>373459632150</v>
      </c>
      <c r="Q1121" s="7">
        <v>7.4</v>
      </c>
      <c r="R1121" s="7">
        <v>0.35</v>
      </c>
      <c r="S1121" s="7">
        <v>2154</v>
      </c>
    </row>
    <row r="1122" spans="1:19" hidden="1" x14ac:dyDescent="0.4">
      <c r="A1122" s="4" t="s">
        <v>691</v>
      </c>
      <c r="B1122" s="5" t="s">
        <v>692</v>
      </c>
      <c r="C1122" s="5" t="s">
        <v>18</v>
      </c>
      <c r="D1122" s="5" t="s">
        <v>19</v>
      </c>
      <c r="E1122" s="9" t="s">
        <v>40</v>
      </c>
      <c r="F1122" s="9">
        <v>1.43</v>
      </c>
      <c r="G1122" s="5" t="s">
        <v>21</v>
      </c>
      <c r="H1122" s="9">
        <v>500</v>
      </c>
      <c r="I1122" s="11">
        <v>89696580</v>
      </c>
      <c r="J1122" s="11">
        <v>120</v>
      </c>
      <c r="K1122" s="11">
        <v>45.365000000000002</v>
      </c>
      <c r="L1122" s="11">
        <v>11573934600</v>
      </c>
      <c r="M1122" s="11">
        <f>VLOOKUP(A1122,'[1]2023년만'!$A$2:$Q$1181,12,0)</f>
        <v>11093037900</v>
      </c>
      <c r="N1122" s="11"/>
      <c r="O1122" s="11">
        <v>4.41</v>
      </c>
      <c r="P1122" s="6">
        <v>269089740000</v>
      </c>
      <c r="Q1122" s="7">
        <v>13.57</v>
      </c>
      <c r="R1122" s="7">
        <v>0.51</v>
      </c>
      <c r="S1122" s="7">
        <v>221</v>
      </c>
    </row>
    <row r="1123" spans="1:19" hidden="1" x14ac:dyDescent="0.4">
      <c r="A1123" s="4" t="s">
        <v>691</v>
      </c>
      <c r="B1123" s="5" t="s">
        <v>692</v>
      </c>
      <c r="C1123" s="5" t="s">
        <v>24</v>
      </c>
      <c r="D1123" s="5" t="s">
        <v>19</v>
      </c>
      <c r="E1123" s="9" t="s">
        <v>40</v>
      </c>
      <c r="F1123" s="9">
        <v>1.7</v>
      </c>
      <c r="G1123" s="5" t="s">
        <v>21</v>
      </c>
      <c r="H1123" s="9">
        <v>500</v>
      </c>
      <c r="I1123" s="11">
        <v>89696580</v>
      </c>
      <c r="J1123" s="11">
        <v>115</v>
      </c>
      <c r="K1123" s="11">
        <v>34.127000000000002</v>
      </c>
      <c r="L1123" s="11">
        <v>11093037900</v>
      </c>
      <c r="M1123" s="11">
        <f>VLOOKUP(A1123,'[1]2023년만'!$A$2:$Q$1181,12,0)</f>
        <v>11093037900</v>
      </c>
      <c r="N1123" s="11"/>
      <c r="O1123" s="11">
        <v>3.46</v>
      </c>
      <c r="P1123" s="6">
        <v>269089740000</v>
      </c>
      <c r="Q1123" s="7">
        <v>13.57</v>
      </c>
      <c r="R1123" s="7">
        <v>0.51</v>
      </c>
      <c r="S1123" s="7">
        <v>221</v>
      </c>
    </row>
    <row r="1124" spans="1:19" hidden="1" x14ac:dyDescent="0.4">
      <c r="A1124" s="7" t="s">
        <v>691</v>
      </c>
      <c r="B1124" s="12" t="s">
        <v>692</v>
      </c>
      <c r="C1124" s="12" t="s">
        <v>2933</v>
      </c>
      <c r="D1124" s="12" t="s">
        <v>19</v>
      </c>
      <c r="E1124" s="12" t="s">
        <v>40</v>
      </c>
      <c r="F1124" s="12">
        <v>1.34</v>
      </c>
      <c r="G1124" s="12" t="s">
        <v>21</v>
      </c>
      <c r="H1124" s="12">
        <v>500</v>
      </c>
      <c r="I1124" s="6">
        <v>89696580</v>
      </c>
      <c r="J1124" s="6">
        <v>110</v>
      </c>
      <c r="K1124" s="6">
        <v>52.558999999999997</v>
      </c>
      <c r="L1124" s="6">
        <v>10612141200</v>
      </c>
      <c r="M1124" s="11">
        <f>VLOOKUP(A1124,'[1]2023년만'!$A$2:$Q$1181,12,0)</f>
        <v>11093037900</v>
      </c>
      <c r="N1124" s="11"/>
      <c r="O1124" s="6">
        <v>3.64</v>
      </c>
      <c r="P1124" s="6">
        <v>269089740000</v>
      </c>
      <c r="Q1124" s="7">
        <v>13.57</v>
      </c>
      <c r="R1124" s="7">
        <v>0.51</v>
      </c>
      <c r="S1124" s="7">
        <v>221</v>
      </c>
    </row>
    <row r="1125" spans="1:19" x14ac:dyDescent="0.4">
      <c r="A1125" s="4" t="s">
        <v>887</v>
      </c>
      <c r="B1125" s="5" t="s">
        <v>888</v>
      </c>
      <c r="C1125" s="5" t="s">
        <v>30</v>
      </c>
      <c r="D1125" s="5" t="s">
        <v>19</v>
      </c>
      <c r="E1125" s="9" t="s">
        <v>34</v>
      </c>
      <c r="F1125" s="9">
        <v>0.48</v>
      </c>
      <c r="G1125" s="5" t="s">
        <v>21</v>
      </c>
      <c r="H1125" s="9">
        <v>100</v>
      </c>
      <c r="I1125" s="11">
        <v>31468029</v>
      </c>
      <c r="J1125" s="11">
        <v>500</v>
      </c>
      <c r="K1125" s="11">
        <v>43.421999999999997</v>
      </c>
      <c r="L1125" s="11">
        <v>15734014500</v>
      </c>
      <c r="M1125" s="11">
        <f>VLOOKUP(A1125,'[1]2023년만'!$A$2:$Q$1181,12,0)</f>
        <v>6413605800</v>
      </c>
      <c r="N1125" s="11" t="b">
        <f>L1125&gt;=M1125</f>
        <v>1</v>
      </c>
      <c r="O1125" s="11">
        <v>4.9000000000000004</v>
      </c>
      <c r="P1125" s="6">
        <v>449992814700</v>
      </c>
      <c r="Q1125" s="7">
        <v>15.16</v>
      </c>
      <c r="R1125" s="7">
        <v>1.84</v>
      </c>
      <c r="S1125" s="7">
        <v>943</v>
      </c>
    </row>
    <row r="1126" spans="1:19" hidden="1" x14ac:dyDescent="0.4">
      <c r="A1126" s="4" t="s">
        <v>2274</v>
      </c>
      <c r="B1126" s="5" t="s">
        <v>2275</v>
      </c>
      <c r="C1126" s="5" t="s">
        <v>30</v>
      </c>
      <c r="D1126" s="5" t="s">
        <v>19</v>
      </c>
      <c r="E1126" s="9" t="s">
        <v>40</v>
      </c>
      <c r="F1126" s="9">
        <v>2.63</v>
      </c>
      <c r="G1126" s="5" t="s">
        <v>21</v>
      </c>
      <c r="H1126" s="10">
        <v>5000</v>
      </c>
      <c r="I1126" s="11">
        <v>1690000</v>
      </c>
      <c r="J1126" s="11">
        <v>3500</v>
      </c>
      <c r="K1126" s="11">
        <v>11.826000000000001</v>
      </c>
      <c r="L1126" s="11">
        <v>5774489000</v>
      </c>
      <c r="M1126" s="11">
        <f>VLOOKUP(A1126,'[1]2023년만'!$A$2:$Q$1181,12,0)</f>
        <v>4112992500</v>
      </c>
      <c r="N1126" s="11" t="b">
        <f>L1126&gt;=M1126</f>
        <v>1</v>
      </c>
      <c r="O1126" s="11">
        <v>2.7</v>
      </c>
      <c r="P1126" s="6">
        <v>243360000000</v>
      </c>
      <c r="Q1126" s="7">
        <v>4.92</v>
      </c>
      <c r="R1126" s="7">
        <v>0.23</v>
      </c>
      <c r="S1126" s="7">
        <v>29257</v>
      </c>
    </row>
    <row r="1127" spans="1:19" hidden="1" x14ac:dyDescent="0.4">
      <c r="A1127" s="4" t="s">
        <v>2274</v>
      </c>
      <c r="B1127" s="5" t="s">
        <v>2275</v>
      </c>
      <c r="C1127" s="5" t="s">
        <v>18</v>
      </c>
      <c r="D1127" s="5" t="s">
        <v>19</v>
      </c>
      <c r="E1127" s="9" t="s">
        <v>40</v>
      </c>
      <c r="F1127" s="9">
        <v>1.43</v>
      </c>
      <c r="G1127" s="5" t="s">
        <v>21</v>
      </c>
      <c r="H1127" s="10">
        <v>5000</v>
      </c>
      <c r="I1127" s="11">
        <v>1690000</v>
      </c>
      <c r="J1127" s="11">
        <v>2500</v>
      </c>
      <c r="K1127" s="11">
        <v>9.9480000000000004</v>
      </c>
      <c r="L1127" s="11">
        <v>4113060000</v>
      </c>
      <c r="M1127" s="11">
        <f>VLOOKUP(A1127,'[1]2023년만'!$A$2:$Q$1181,12,0)</f>
        <v>4112992500</v>
      </c>
      <c r="N1127" s="11"/>
      <c r="O1127" s="11">
        <v>1.8</v>
      </c>
      <c r="P1127" s="6">
        <v>243360000000</v>
      </c>
      <c r="Q1127" s="7">
        <v>4.92</v>
      </c>
      <c r="R1127" s="7">
        <v>0.23</v>
      </c>
      <c r="S1127" s="7">
        <v>29257</v>
      </c>
    </row>
    <row r="1128" spans="1:19" hidden="1" x14ac:dyDescent="0.4">
      <c r="A1128" s="4" t="s">
        <v>2274</v>
      </c>
      <c r="B1128" s="5" t="s">
        <v>2275</v>
      </c>
      <c r="C1128" s="5" t="s">
        <v>24</v>
      </c>
      <c r="D1128" s="5" t="s">
        <v>19</v>
      </c>
      <c r="E1128" s="9" t="s">
        <v>40</v>
      </c>
      <c r="F1128" s="9">
        <v>1.7</v>
      </c>
      <c r="G1128" s="5" t="s">
        <v>21</v>
      </c>
      <c r="H1128" s="10">
        <v>5000</v>
      </c>
      <c r="I1128" s="11">
        <v>1690000</v>
      </c>
      <c r="J1128" s="11">
        <v>2500</v>
      </c>
      <c r="K1128" s="11">
        <v>4.0869999999999997</v>
      </c>
      <c r="L1128" s="11">
        <v>4112992500</v>
      </c>
      <c r="M1128" s="11">
        <f>VLOOKUP(A1128,'[1]2023년만'!$A$2:$Q$1181,12,0)</f>
        <v>4112992500</v>
      </c>
      <c r="N1128" s="11"/>
      <c r="O1128" s="11">
        <v>2</v>
      </c>
      <c r="P1128" s="6">
        <v>243360000000</v>
      </c>
      <c r="Q1128" s="7">
        <v>4.92</v>
      </c>
      <c r="R1128" s="7">
        <v>0.23</v>
      </c>
      <c r="S1128" s="7">
        <v>29257</v>
      </c>
    </row>
    <row r="1129" spans="1:19" hidden="1" x14ac:dyDescent="0.4">
      <c r="A1129" s="7" t="s">
        <v>2274</v>
      </c>
      <c r="B1129" s="12" t="s">
        <v>2275</v>
      </c>
      <c r="C1129" s="12" t="s">
        <v>2933</v>
      </c>
      <c r="D1129" s="12" t="s">
        <v>19</v>
      </c>
      <c r="E1129" s="12" t="s">
        <v>40</v>
      </c>
      <c r="F1129" s="12">
        <v>1.34</v>
      </c>
      <c r="G1129" s="12" t="s">
        <v>21</v>
      </c>
      <c r="H1129" s="12">
        <v>5000</v>
      </c>
      <c r="I1129" s="6">
        <v>1690000</v>
      </c>
      <c r="J1129" s="6">
        <v>2500</v>
      </c>
      <c r="K1129" s="6">
        <v>4.7119999999999997</v>
      </c>
      <c r="L1129" s="6">
        <v>4113060000</v>
      </c>
      <c r="M1129" s="11">
        <f>VLOOKUP(A1129,'[1]2023년만'!$A$2:$Q$1181,12,0)</f>
        <v>4112992500</v>
      </c>
      <c r="N1129" s="11"/>
      <c r="O1129" s="6">
        <v>1.6</v>
      </c>
      <c r="P1129" s="6">
        <v>243360000000</v>
      </c>
      <c r="Q1129" s="7">
        <v>4.92</v>
      </c>
      <c r="R1129" s="7">
        <v>0.23</v>
      </c>
      <c r="S1129" s="7">
        <v>29257</v>
      </c>
    </row>
    <row r="1130" spans="1:19" hidden="1" x14ac:dyDescent="0.4">
      <c r="A1130" s="4" t="s">
        <v>1577</v>
      </c>
      <c r="B1130" s="5" t="s">
        <v>1578</v>
      </c>
      <c r="C1130" s="5" t="s">
        <v>24</v>
      </c>
      <c r="D1130" s="5" t="s">
        <v>19</v>
      </c>
      <c r="E1130" s="9" t="s">
        <v>773</v>
      </c>
      <c r="F1130" s="9">
        <v>2.66</v>
      </c>
      <c r="G1130" s="5" t="s">
        <v>21</v>
      </c>
      <c r="H1130" s="10">
        <v>5000</v>
      </c>
      <c r="I1130" s="11">
        <v>368220661</v>
      </c>
      <c r="J1130" s="11">
        <v>750</v>
      </c>
      <c r="K1130" s="11">
        <v>24.536999999999999</v>
      </c>
      <c r="L1130" s="11">
        <v>277054094100</v>
      </c>
      <c r="M1130" s="11">
        <f>VLOOKUP(A1130,'[1]2023년만'!$A$2:$Q$1181,12,0)</f>
        <v>277054094100</v>
      </c>
      <c r="N1130" s="11"/>
      <c r="O1130" s="11">
        <v>3.15</v>
      </c>
      <c r="P1130" s="6">
        <v>9168694458900</v>
      </c>
      <c r="Q1130" s="7">
        <v>6.98</v>
      </c>
      <c r="R1130" s="7">
        <v>0.88</v>
      </c>
      <c r="S1130" s="7">
        <v>3566</v>
      </c>
    </row>
    <row r="1131" spans="1:19" hidden="1" x14ac:dyDescent="0.4">
      <c r="A1131" s="4" t="s">
        <v>1577</v>
      </c>
      <c r="B1131" s="5" t="s">
        <v>1578</v>
      </c>
      <c r="C1131" s="5" t="s">
        <v>30</v>
      </c>
      <c r="D1131" s="5" t="s">
        <v>19</v>
      </c>
      <c r="E1131" s="9" t="s">
        <v>773</v>
      </c>
      <c r="F1131" s="9">
        <v>2.5299999999999998</v>
      </c>
      <c r="G1131" s="5" t="s">
        <v>21</v>
      </c>
      <c r="H1131" s="10">
        <v>5000</v>
      </c>
      <c r="I1131" s="11">
        <v>368220661</v>
      </c>
      <c r="J1131" s="11">
        <v>750</v>
      </c>
      <c r="K1131" s="11">
        <v>20.048999999999999</v>
      </c>
      <c r="L1131" s="11">
        <v>277054091800</v>
      </c>
      <c r="M1131" s="11">
        <f>VLOOKUP(A1131,'[1]2023년만'!$A$2:$Q$1181,12,0)</f>
        <v>277054094100</v>
      </c>
      <c r="N1131" s="11" t="b">
        <f>L1131&gt;=M1131</f>
        <v>0</v>
      </c>
      <c r="O1131" s="11">
        <v>3.16</v>
      </c>
      <c r="P1131" s="6">
        <v>9168694458900</v>
      </c>
      <c r="Q1131" s="7">
        <v>6.98</v>
      </c>
      <c r="R1131" s="7">
        <v>0.88</v>
      </c>
      <c r="S1131" s="7">
        <v>3566</v>
      </c>
    </row>
    <row r="1132" spans="1:19" hidden="1" x14ac:dyDescent="0.4">
      <c r="A1132" s="4" t="s">
        <v>1577</v>
      </c>
      <c r="B1132" s="5" t="s">
        <v>1578</v>
      </c>
      <c r="C1132" s="5" t="s">
        <v>18</v>
      </c>
      <c r="D1132" s="5" t="s">
        <v>19</v>
      </c>
      <c r="E1132" s="9" t="s">
        <v>773</v>
      </c>
      <c r="F1132" s="9">
        <v>1.35</v>
      </c>
      <c r="G1132" s="5" t="s">
        <v>21</v>
      </c>
      <c r="H1132" s="10">
        <v>5000</v>
      </c>
      <c r="I1132" s="11">
        <v>368220661</v>
      </c>
      <c r="J1132" s="11">
        <v>750</v>
      </c>
      <c r="K1132" s="11">
        <v>16.018999999999998</v>
      </c>
      <c r="L1132" s="11">
        <v>277054095600</v>
      </c>
      <c r="M1132" s="11">
        <f>VLOOKUP(A1132,'[1]2023년만'!$A$2:$Q$1181,12,0)</f>
        <v>277054094100</v>
      </c>
      <c r="N1132" s="11"/>
      <c r="O1132" s="11">
        <v>3.1</v>
      </c>
      <c r="P1132" s="6">
        <v>9168694458900</v>
      </c>
      <c r="Q1132" s="7">
        <v>6.98</v>
      </c>
      <c r="R1132" s="7">
        <v>0.88</v>
      </c>
      <c r="S1132" s="7">
        <v>3566</v>
      </c>
    </row>
    <row r="1133" spans="1:19" hidden="1" x14ac:dyDescent="0.4">
      <c r="A1133" s="4" t="s">
        <v>2484</v>
      </c>
      <c r="B1133" s="5" t="s">
        <v>2485</v>
      </c>
      <c r="C1133" s="5" t="s">
        <v>24</v>
      </c>
      <c r="D1133" s="5" t="s">
        <v>19</v>
      </c>
      <c r="E1133" s="9" t="s">
        <v>49</v>
      </c>
      <c r="F1133" s="9">
        <v>2.11</v>
      </c>
      <c r="G1133" s="5" t="s">
        <v>21</v>
      </c>
      <c r="H1133" s="10">
        <v>5000</v>
      </c>
      <c r="I1133" s="11">
        <v>1328000</v>
      </c>
      <c r="J1133" s="11">
        <v>750</v>
      </c>
      <c r="K1133" s="11">
        <v>8.0790000000000006</v>
      </c>
      <c r="L1133" s="11">
        <v>842478750</v>
      </c>
      <c r="M1133" s="11">
        <f>VLOOKUP(A1133,'[1]2023년만'!$A$2:$Q$1181,12,0)</f>
        <v>842478750</v>
      </c>
      <c r="N1133" s="11"/>
      <c r="O1133" s="11">
        <v>0.7</v>
      </c>
      <c r="P1133" s="6">
        <v>165336000000</v>
      </c>
      <c r="Q1133" s="7" t="s">
        <v>21</v>
      </c>
      <c r="R1133" s="7">
        <v>0.19</v>
      </c>
      <c r="S1133" s="7" t="s">
        <v>21</v>
      </c>
    </row>
    <row r="1134" spans="1:19" hidden="1" x14ac:dyDescent="0.4">
      <c r="A1134" s="4" t="s">
        <v>2484</v>
      </c>
      <c r="B1134" s="5" t="s">
        <v>2485</v>
      </c>
      <c r="C1134" s="5" t="s">
        <v>18</v>
      </c>
      <c r="D1134" s="5" t="s">
        <v>19</v>
      </c>
      <c r="E1134" s="9" t="s">
        <v>49</v>
      </c>
      <c r="F1134" s="9">
        <v>2.41</v>
      </c>
      <c r="G1134" s="5" t="s">
        <v>21</v>
      </c>
      <c r="H1134" s="10">
        <v>5000</v>
      </c>
      <c r="I1134" s="11">
        <v>1328000</v>
      </c>
      <c r="J1134" s="11">
        <v>750</v>
      </c>
      <c r="K1134" s="11">
        <v>2.5190000000000001</v>
      </c>
      <c r="L1134" s="11">
        <v>842478750</v>
      </c>
      <c r="M1134" s="11">
        <f>VLOOKUP(A1134,'[1]2023년만'!$A$2:$Q$1181,12,0)</f>
        <v>842478750</v>
      </c>
      <c r="N1134" s="11"/>
      <c r="O1134" s="11">
        <v>0.6</v>
      </c>
      <c r="P1134" s="6">
        <v>165336000000</v>
      </c>
      <c r="Q1134" s="7" t="s">
        <v>21</v>
      </c>
      <c r="R1134" s="7">
        <v>0.19</v>
      </c>
      <c r="S1134" s="7" t="s">
        <v>21</v>
      </c>
    </row>
    <row r="1135" spans="1:19" hidden="1" x14ac:dyDescent="0.4">
      <c r="A1135" s="4" t="s">
        <v>2484</v>
      </c>
      <c r="B1135" s="5" t="s">
        <v>2485</v>
      </c>
      <c r="C1135" s="5" t="s">
        <v>30</v>
      </c>
      <c r="D1135" s="5" t="s">
        <v>19</v>
      </c>
      <c r="E1135" s="9" t="s">
        <v>49</v>
      </c>
      <c r="F1135" s="9">
        <v>1.64</v>
      </c>
      <c r="G1135" s="5" t="s">
        <v>21</v>
      </c>
      <c r="H1135" s="10">
        <v>5000</v>
      </c>
      <c r="I1135" s="11">
        <v>1328000</v>
      </c>
      <c r="J1135" s="11">
        <v>750</v>
      </c>
      <c r="K1135" s="11">
        <v>-32.506999999999998</v>
      </c>
      <c r="L1135" s="11">
        <v>811053750</v>
      </c>
      <c r="M1135" s="11">
        <f>VLOOKUP(A1135,'[1]2023년만'!$A$2:$Q$1181,12,0)</f>
        <v>842478750</v>
      </c>
      <c r="N1135" s="11" t="b">
        <f>L1135&gt;=M1135</f>
        <v>0</v>
      </c>
      <c r="O1135" s="11">
        <v>0.7</v>
      </c>
      <c r="P1135" s="6">
        <v>165336000000</v>
      </c>
      <c r="Q1135" s="7" t="s">
        <v>21</v>
      </c>
      <c r="R1135" s="7">
        <v>0.19</v>
      </c>
      <c r="S1135" s="7" t="s">
        <v>21</v>
      </c>
    </row>
    <row r="1136" spans="1:19" hidden="1" x14ac:dyDescent="0.4">
      <c r="A1136" s="7" t="s">
        <v>2484</v>
      </c>
      <c r="B1136" s="12" t="s">
        <v>2485</v>
      </c>
      <c r="C1136" s="12" t="s">
        <v>2933</v>
      </c>
      <c r="D1136" s="12" t="s">
        <v>19</v>
      </c>
      <c r="E1136" s="12" t="s">
        <v>49</v>
      </c>
      <c r="F1136" s="12">
        <v>1.1000000000000001</v>
      </c>
      <c r="G1136" s="12" t="s">
        <v>21</v>
      </c>
      <c r="H1136" s="12">
        <v>5000</v>
      </c>
      <c r="I1136" s="6">
        <v>1328000</v>
      </c>
      <c r="J1136" s="6">
        <v>750</v>
      </c>
      <c r="K1136" s="6">
        <v>3.456</v>
      </c>
      <c r="L1136" s="6">
        <v>842478750</v>
      </c>
      <c r="M1136" s="11">
        <f>VLOOKUP(A1136,'[1]2023년만'!$A$2:$Q$1181,12,0)</f>
        <v>842478750</v>
      </c>
      <c r="N1136" s="11"/>
      <c r="O1136" s="6">
        <v>0.6</v>
      </c>
      <c r="P1136" s="6">
        <v>165336000000</v>
      </c>
      <c r="Q1136" s="7" t="s">
        <v>21</v>
      </c>
      <c r="R1136" s="7">
        <v>0.19</v>
      </c>
      <c r="S1136" s="7" t="s">
        <v>21</v>
      </c>
    </row>
    <row r="1137" spans="1:19" hidden="1" x14ac:dyDescent="0.4">
      <c r="A1137" s="4" t="s">
        <v>1542</v>
      </c>
      <c r="B1137" s="5" t="s">
        <v>1543</v>
      </c>
      <c r="C1137" s="5" t="s">
        <v>30</v>
      </c>
      <c r="D1137" s="5" t="s">
        <v>19</v>
      </c>
      <c r="E1137" s="9" t="s">
        <v>133</v>
      </c>
      <c r="F1137" s="9">
        <v>2.68</v>
      </c>
      <c r="G1137" s="5" t="s">
        <v>21</v>
      </c>
      <c r="H1137" s="9">
        <v>500</v>
      </c>
      <c r="I1137" s="11">
        <v>44282310</v>
      </c>
      <c r="J1137" s="11">
        <v>90</v>
      </c>
      <c r="K1137" s="11">
        <v>25.068999999999999</v>
      </c>
      <c r="L1137" s="11">
        <v>3985407900</v>
      </c>
      <c r="M1137" s="11">
        <f>VLOOKUP(A1137,'[1]2023년만'!$A$2:$Q$1181,12,0)</f>
        <v>4428231000</v>
      </c>
      <c r="N1137" s="11" t="b">
        <f>L1137&gt;=M1137</f>
        <v>0</v>
      </c>
      <c r="O1137" s="11">
        <v>3.9</v>
      </c>
      <c r="P1137" s="6">
        <v>84224953620</v>
      </c>
      <c r="Q1137" s="7">
        <v>5.3</v>
      </c>
      <c r="R1137" s="7">
        <v>0.31</v>
      </c>
      <c r="S1137" s="7">
        <v>359</v>
      </c>
    </row>
    <row r="1138" spans="1:19" hidden="1" x14ac:dyDescent="0.4">
      <c r="A1138" s="4" t="s">
        <v>1542</v>
      </c>
      <c r="B1138" s="5" t="s">
        <v>1543</v>
      </c>
      <c r="C1138" s="5" t="s">
        <v>18</v>
      </c>
      <c r="D1138" s="5" t="s">
        <v>19</v>
      </c>
      <c r="E1138" s="9" t="s">
        <v>133</v>
      </c>
      <c r="F1138" s="9">
        <v>1.3</v>
      </c>
      <c r="G1138" s="5" t="s">
        <v>21</v>
      </c>
      <c r="H1138" s="9">
        <v>500</v>
      </c>
      <c r="I1138" s="11">
        <v>44282310</v>
      </c>
      <c r="J1138" s="11">
        <v>110</v>
      </c>
      <c r="K1138" s="11">
        <v>19.154</v>
      </c>
      <c r="L1138" s="11">
        <v>4871054100</v>
      </c>
      <c r="M1138" s="11">
        <f>VLOOKUP(A1138,'[1]2023년만'!$A$2:$Q$1181,12,0)</f>
        <v>4428231000</v>
      </c>
      <c r="N1138" s="11"/>
      <c r="O1138" s="11">
        <v>4.5999999999999996</v>
      </c>
      <c r="P1138" s="6">
        <v>84224953620</v>
      </c>
      <c r="Q1138" s="7">
        <v>5.3</v>
      </c>
      <c r="R1138" s="7">
        <v>0.31</v>
      </c>
      <c r="S1138" s="7">
        <v>359</v>
      </c>
    </row>
    <row r="1139" spans="1:19" hidden="1" x14ac:dyDescent="0.4">
      <c r="A1139" s="4" t="s">
        <v>1542</v>
      </c>
      <c r="B1139" s="5" t="s">
        <v>1543</v>
      </c>
      <c r="C1139" s="5" t="s">
        <v>24</v>
      </c>
      <c r="D1139" s="5" t="s">
        <v>19</v>
      </c>
      <c r="E1139" s="9" t="s">
        <v>133</v>
      </c>
      <c r="F1139" s="9">
        <v>2.34</v>
      </c>
      <c r="G1139" s="5" t="s">
        <v>21</v>
      </c>
      <c r="H1139" s="9">
        <v>500</v>
      </c>
      <c r="I1139" s="11">
        <v>44282310</v>
      </c>
      <c r="J1139" s="11">
        <v>100</v>
      </c>
      <c r="K1139" s="11">
        <v>19.027999999999999</v>
      </c>
      <c r="L1139" s="11">
        <v>4428231000</v>
      </c>
      <c r="M1139" s="11">
        <f>VLOOKUP(A1139,'[1]2023년만'!$A$2:$Q$1181,12,0)</f>
        <v>4428231000</v>
      </c>
      <c r="N1139" s="11"/>
      <c r="O1139" s="11">
        <v>4.8</v>
      </c>
      <c r="P1139" s="6">
        <v>84224953620</v>
      </c>
      <c r="Q1139" s="7">
        <v>5.3</v>
      </c>
      <c r="R1139" s="7">
        <v>0.31</v>
      </c>
      <c r="S1139" s="7">
        <v>359</v>
      </c>
    </row>
    <row r="1140" spans="1:19" hidden="1" x14ac:dyDescent="0.4">
      <c r="A1140" s="7" t="s">
        <v>1542</v>
      </c>
      <c r="B1140" s="12" t="s">
        <v>1543</v>
      </c>
      <c r="C1140" s="12" t="s">
        <v>2933</v>
      </c>
      <c r="D1140" s="12" t="s">
        <v>19</v>
      </c>
      <c r="E1140" s="12" t="s">
        <v>133</v>
      </c>
      <c r="F1140" s="12">
        <v>0.53</v>
      </c>
      <c r="G1140" s="12" t="s">
        <v>21</v>
      </c>
      <c r="H1140" s="12">
        <v>500</v>
      </c>
      <c r="I1140" s="6">
        <v>44282310</v>
      </c>
      <c r="J1140" s="6">
        <v>90</v>
      </c>
      <c r="K1140" s="6">
        <v>20.710999999999999</v>
      </c>
      <c r="L1140" s="6">
        <v>3985407900</v>
      </c>
      <c r="M1140" s="11">
        <f>VLOOKUP(A1140,'[1]2023년만'!$A$2:$Q$1181,12,0)</f>
        <v>4428231000</v>
      </c>
      <c r="N1140" s="11"/>
      <c r="O1140" s="6">
        <v>4</v>
      </c>
      <c r="P1140" s="6">
        <v>84224953620</v>
      </c>
      <c r="Q1140" s="7">
        <v>5.3</v>
      </c>
      <c r="R1140" s="7">
        <v>0.31</v>
      </c>
      <c r="S1140" s="7">
        <v>359</v>
      </c>
    </row>
    <row r="1141" spans="1:19" hidden="1" x14ac:dyDescent="0.4">
      <c r="A1141" s="4" t="s">
        <v>136</v>
      </c>
      <c r="B1141" s="5" t="s">
        <v>137</v>
      </c>
      <c r="C1141" s="5" t="s">
        <v>18</v>
      </c>
      <c r="D1141" s="5" t="s">
        <v>19</v>
      </c>
      <c r="E1141" s="9" t="s">
        <v>25</v>
      </c>
      <c r="F1141" s="9">
        <v>0.52</v>
      </c>
      <c r="G1141" s="5" t="s">
        <v>21</v>
      </c>
      <c r="H1141" s="9">
        <v>500</v>
      </c>
      <c r="I1141" s="11">
        <v>18616650</v>
      </c>
      <c r="J1141" s="11">
        <v>150</v>
      </c>
      <c r="K1141" s="11">
        <v>215.19200000000001</v>
      </c>
      <c r="L1141" s="11">
        <v>2627497500</v>
      </c>
      <c r="M1141" s="11">
        <f>VLOOKUP(A1141,'[1]2023년만'!$A$2:$Q$1181,12,0)</f>
        <v>2627497500</v>
      </c>
      <c r="N1141" s="11"/>
      <c r="O1141" s="11">
        <v>1.5</v>
      </c>
      <c r="P1141" s="6">
        <v>275526420000</v>
      </c>
      <c r="Q1141" s="7">
        <v>493.33</v>
      </c>
      <c r="R1141" s="7">
        <v>3.6</v>
      </c>
      <c r="S1141" s="7">
        <v>30</v>
      </c>
    </row>
    <row r="1142" spans="1:19" hidden="1" x14ac:dyDescent="0.4">
      <c r="A1142" s="4" t="s">
        <v>136</v>
      </c>
      <c r="B1142" s="5" t="s">
        <v>137</v>
      </c>
      <c r="C1142" s="5" t="s">
        <v>24</v>
      </c>
      <c r="D1142" s="5" t="s">
        <v>19</v>
      </c>
      <c r="E1142" s="9" t="s">
        <v>25</v>
      </c>
      <c r="F1142" s="9">
        <v>0.41</v>
      </c>
      <c r="G1142" s="5" t="s">
        <v>21</v>
      </c>
      <c r="H1142" s="9">
        <v>500</v>
      </c>
      <c r="I1142" s="11">
        <v>18616650</v>
      </c>
      <c r="J1142" s="11">
        <v>150</v>
      </c>
      <c r="K1142" s="11">
        <v>-511.18599999999998</v>
      </c>
      <c r="L1142" s="11">
        <v>2627497500</v>
      </c>
      <c r="M1142" s="11">
        <f>VLOOKUP(A1142,'[1]2023년만'!$A$2:$Q$1181,12,0)</f>
        <v>2627497500</v>
      </c>
      <c r="N1142" s="11"/>
      <c r="O1142" s="11">
        <v>1.6</v>
      </c>
      <c r="P1142" s="6">
        <v>275526420000</v>
      </c>
      <c r="Q1142" s="7">
        <v>493.33</v>
      </c>
      <c r="R1142" s="7">
        <v>3.6</v>
      </c>
      <c r="S1142" s="7">
        <v>30</v>
      </c>
    </row>
    <row r="1143" spans="1:19" hidden="1" x14ac:dyDescent="0.4">
      <c r="A1143" s="7" t="s">
        <v>136</v>
      </c>
      <c r="B1143" s="12" t="s">
        <v>137</v>
      </c>
      <c r="C1143" s="12" t="s">
        <v>2933</v>
      </c>
      <c r="D1143" s="12" t="s">
        <v>19</v>
      </c>
      <c r="E1143" s="12" t="s">
        <v>25</v>
      </c>
      <c r="F1143" s="12">
        <v>0.3</v>
      </c>
      <c r="G1143" s="12" t="s">
        <v>21</v>
      </c>
      <c r="H1143" s="12">
        <v>500</v>
      </c>
      <c r="I1143" s="6">
        <v>18616650</v>
      </c>
      <c r="J1143" s="6">
        <v>150</v>
      </c>
      <c r="K1143" s="6">
        <v>133.91900000000001</v>
      </c>
      <c r="L1143" s="6">
        <v>2627497500</v>
      </c>
      <c r="M1143" s="11">
        <f>VLOOKUP(A1143,'[1]2023년만'!$A$2:$Q$1181,12,0)</f>
        <v>2627497500</v>
      </c>
      <c r="N1143" s="11"/>
      <c r="O1143" s="6">
        <v>1.6</v>
      </c>
      <c r="P1143" s="6">
        <v>275526420000</v>
      </c>
      <c r="Q1143" s="7">
        <v>493.33</v>
      </c>
      <c r="R1143" s="7">
        <v>3.6</v>
      </c>
      <c r="S1143" s="7">
        <v>30</v>
      </c>
    </row>
    <row r="1144" spans="1:19" x14ac:dyDescent="0.4">
      <c r="A1144" s="4" t="s">
        <v>134</v>
      </c>
      <c r="B1144" s="5" t="s">
        <v>135</v>
      </c>
      <c r="C1144" s="5" t="s">
        <v>30</v>
      </c>
      <c r="D1144" s="5" t="s">
        <v>19</v>
      </c>
      <c r="E1144" s="9" t="s">
        <v>52</v>
      </c>
      <c r="F1144" s="9">
        <v>0.72</v>
      </c>
      <c r="G1144" s="5" t="s">
        <v>21</v>
      </c>
      <c r="H1144" s="9">
        <v>500</v>
      </c>
      <c r="I1144" s="11">
        <v>39229838</v>
      </c>
      <c r="J1144" s="11">
        <v>45</v>
      </c>
      <c r="K1144" s="11">
        <v>316.93799999999999</v>
      </c>
      <c r="L1144" s="11">
        <v>1765342710</v>
      </c>
      <c r="M1144" s="11">
        <f>VLOOKUP(A1144,'[1]2023년만'!$A$2:$Q$1181,12,0)</f>
        <v>1765342710</v>
      </c>
      <c r="N1144" s="11" t="b">
        <f>L1144&gt;=M1144</f>
        <v>1</v>
      </c>
      <c r="O1144" s="11">
        <v>0.6</v>
      </c>
      <c r="P1144" s="6">
        <v>411913299000</v>
      </c>
      <c r="Q1144" s="7">
        <v>500</v>
      </c>
      <c r="R1144" s="7">
        <v>3.66</v>
      </c>
      <c r="S1144" s="7">
        <v>21</v>
      </c>
    </row>
    <row r="1145" spans="1:19" hidden="1" x14ac:dyDescent="0.4">
      <c r="A1145" s="4" t="s">
        <v>1011</v>
      </c>
      <c r="B1145" s="5" t="s">
        <v>1012</v>
      </c>
      <c r="C1145" s="5" t="s">
        <v>30</v>
      </c>
      <c r="D1145" s="5" t="s">
        <v>19</v>
      </c>
      <c r="E1145" s="9" t="s">
        <v>133</v>
      </c>
      <c r="F1145" s="9">
        <v>1.74</v>
      </c>
      <c r="G1145" s="5" t="s">
        <v>21</v>
      </c>
      <c r="H1145" s="9">
        <v>500</v>
      </c>
      <c r="I1145" s="11">
        <v>14765856</v>
      </c>
      <c r="J1145" s="11">
        <v>500</v>
      </c>
      <c r="K1145" s="11">
        <v>37.923000000000002</v>
      </c>
      <c r="L1145" s="11">
        <v>7201993000</v>
      </c>
      <c r="M1145" s="11">
        <f>VLOOKUP(A1145,'[1]2023년만'!$A$2:$Q$1181,12,0)</f>
        <v>5884230400</v>
      </c>
      <c r="N1145" s="11" t="b">
        <f>L1145&gt;=M1145</f>
        <v>1</v>
      </c>
      <c r="O1145" s="11">
        <v>5.34</v>
      </c>
      <c r="P1145" s="6">
        <v>169567083520</v>
      </c>
      <c r="Q1145" s="7">
        <v>10.210000000000001</v>
      </c>
      <c r="R1145" s="7">
        <v>0.49</v>
      </c>
      <c r="S1145" s="7">
        <v>1118</v>
      </c>
    </row>
    <row r="1146" spans="1:19" hidden="1" x14ac:dyDescent="0.4">
      <c r="A1146" s="4" t="s">
        <v>1011</v>
      </c>
      <c r="B1146" s="5" t="s">
        <v>1012</v>
      </c>
      <c r="C1146" s="5" t="s">
        <v>24</v>
      </c>
      <c r="D1146" s="5" t="s">
        <v>19</v>
      </c>
      <c r="E1146" s="9" t="s">
        <v>133</v>
      </c>
      <c r="F1146" s="9">
        <v>1.98</v>
      </c>
      <c r="G1146" s="5" t="s">
        <v>21</v>
      </c>
      <c r="H1146" s="9">
        <v>500</v>
      </c>
      <c r="I1146" s="11">
        <v>14710576</v>
      </c>
      <c r="J1146" s="11">
        <v>400</v>
      </c>
      <c r="K1146" s="11">
        <v>11.224</v>
      </c>
      <c r="L1146" s="11">
        <v>5884230400</v>
      </c>
      <c r="M1146" s="11">
        <f>VLOOKUP(A1146,'[1]2023년만'!$A$2:$Q$1181,12,0)</f>
        <v>5884230400</v>
      </c>
      <c r="N1146" s="11"/>
      <c r="O1146" s="11">
        <v>2.2999999999999998</v>
      </c>
      <c r="P1146" s="6">
        <v>169567083520</v>
      </c>
      <c r="Q1146" s="7">
        <v>10.210000000000001</v>
      </c>
      <c r="R1146" s="7">
        <v>0.49</v>
      </c>
      <c r="S1146" s="7">
        <v>1118</v>
      </c>
    </row>
    <row r="1147" spans="1:19" hidden="1" x14ac:dyDescent="0.4">
      <c r="A1147" s="4" t="s">
        <v>1011</v>
      </c>
      <c r="B1147" s="5" t="s">
        <v>1012</v>
      </c>
      <c r="C1147" s="5" t="s">
        <v>18</v>
      </c>
      <c r="D1147" s="5" t="s">
        <v>19</v>
      </c>
      <c r="E1147" s="9" t="s">
        <v>133</v>
      </c>
      <c r="F1147" s="9">
        <v>2.16</v>
      </c>
      <c r="G1147" s="5" t="s">
        <v>21</v>
      </c>
      <c r="H1147" s="9">
        <v>500</v>
      </c>
      <c r="I1147" s="11">
        <v>14544656</v>
      </c>
      <c r="J1147" s="11">
        <v>400</v>
      </c>
      <c r="K1147" s="11">
        <v>8.3970000000000002</v>
      </c>
      <c r="L1147" s="11">
        <v>5817862400</v>
      </c>
      <c r="M1147" s="11">
        <f>VLOOKUP(A1147,'[1]2023년만'!$A$2:$Q$1181,12,0)</f>
        <v>5884230400</v>
      </c>
      <c r="N1147" s="11"/>
      <c r="O1147" s="11">
        <v>1.21</v>
      </c>
      <c r="P1147" s="6">
        <v>169567083520</v>
      </c>
      <c r="Q1147" s="7">
        <v>10.210000000000001</v>
      </c>
      <c r="R1147" s="7">
        <v>0.49</v>
      </c>
      <c r="S1147" s="7">
        <v>1118</v>
      </c>
    </row>
    <row r="1148" spans="1:19" hidden="1" x14ac:dyDescent="0.4">
      <c r="A1148" s="7" t="s">
        <v>1011</v>
      </c>
      <c r="B1148" s="12" t="s">
        <v>1012</v>
      </c>
      <c r="C1148" s="12" t="s">
        <v>2933</v>
      </c>
      <c r="D1148" s="12" t="s">
        <v>19</v>
      </c>
      <c r="E1148" s="12" t="s">
        <v>133</v>
      </c>
      <c r="F1148" s="12">
        <v>0.7</v>
      </c>
      <c r="G1148" s="12" t="s">
        <v>21</v>
      </c>
      <c r="H1148" s="12">
        <v>500</v>
      </c>
      <c r="I1148" s="6">
        <v>14544656</v>
      </c>
      <c r="J1148" s="6">
        <v>200</v>
      </c>
      <c r="K1148" s="6">
        <v>4.9889999999999999</v>
      </c>
      <c r="L1148" s="6">
        <v>2908931200</v>
      </c>
      <c r="M1148" s="11">
        <f>VLOOKUP(A1148,'[1]2023년만'!$A$2:$Q$1181,12,0)</f>
        <v>5884230400</v>
      </c>
      <c r="N1148" s="11"/>
      <c r="O1148" s="6">
        <v>0.7</v>
      </c>
      <c r="P1148" s="6">
        <v>169567083520</v>
      </c>
      <c r="Q1148" s="7">
        <v>10.210000000000001</v>
      </c>
      <c r="R1148" s="7">
        <v>0.49</v>
      </c>
      <c r="S1148" s="7">
        <v>1118</v>
      </c>
    </row>
    <row r="1149" spans="1:19" hidden="1" x14ac:dyDescent="0.4">
      <c r="A1149" s="4" t="s">
        <v>2304</v>
      </c>
      <c r="B1149" s="5" t="s">
        <v>2305</v>
      </c>
      <c r="C1149" s="5" t="s">
        <v>30</v>
      </c>
      <c r="D1149" s="5" t="s">
        <v>19</v>
      </c>
      <c r="E1149" s="9" t="s">
        <v>69</v>
      </c>
      <c r="F1149" s="9">
        <v>2.73</v>
      </c>
      <c r="G1149" s="5" t="s">
        <v>21</v>
      </c>
      <c r="H1149" s="9">
        <v>500</v>
      </c>
      <c r="I1149" s="11">
        <v>14657120</v>
      </c>
      <c r="J1149" s="11">
        <v>300</v>
      </c>
      <c r="K1149" s="11">
        <v>11.428000000000001</v>
      </c>
      <c r="L1149" s="11">
        <v>3541893000</v>
      </c>
      <c r="M1149" s="11" t="e">
        <f>VLOOKUP(A1149,'[1]2023년만'!$A$2:$Q$1181,12,0)</f>
        <v>#N/A</v>
      </c>
      <c r="N1149" s="11" t="e">
        <f>L1149&gt;=M1149</f>
        <v>#N/A</v>
      </c>
      <c r="O1149" s="11">
        <v>0.91</v>
      </c>
      <c r="P1149" s="6">
        <v>390103296000</v>
      </c>
      <c r="Q1149" s="7">
        <v>10.18</v>
      </c>
      <c r="R1149" s="7">
        <v>1.45</v>
      </c>
      <c r="S1149" s="7">
        <v>2593</v>
      </c>
    </row>
    <row r="1150" spans="1:19" hidden="1" x14ac:dyDescent="0.4">
      <c r="A1150" s="4" t="s">
        <v>2393</v>
      </c>
      <c r="B1150" s="5" t="s">
        <v>2394</v>
      </c>
      <c r="C1150" s="5" t="s">
        <v>30</v>
      </c>
      <c r="D1150" s="5" t="s">
        <v>19</v>
      </c>
      <c r="E1150" s="9" t="s">
        <v>52</v>
      </c>
      <c r="F1150" s="9">
        <v>0.68</v>
      </c>
      <c r="G1150" s="5" t="s">
        <v>21</v>
      </c>
      <c r="H1150" s="9">
        <v>500</v>
      </c>
      <c r="I1150" s="11">
        <v>21495906</v>
      </c>
      <c r="J1150" s="11">
        <v>1200</v>
      </c>
      <c r="K1150" s="11">
        <v>9.7769999999999992</v>
      </c>
      <c r="L1150" s="11">
        <v>23790668400</v>
      </c>
      <c r="M1150" s="11">
        <f>VLOOKUP(A1150,'[1]2023년만'!$A$2:$Q$1181,12,0)</f>
        <v>16525746000</v>
      </c>
      <c r="N1150" s="11" t="b">
        <f>L1150&gt;=M1150</f>
        <v>1</v>
      </c>
      <c r="O1150" s="11">
        <v>2.4</v>
      </c>
      <c r="P1150" s="6">
        <v>1150030971000</v>
      </c>
      <c r="Q1150" s="7">
        <v>5.67</v>
      </c>
      <c r="R1150" s="7">
        <v>0.94</v>
      </c>
      <c r="S1150" s="7">
        <v>9441</v>
      </c>
    </row>
    <row r="1151" spans="1:19" hidden="1" x14ac:dyDescent="0.4">
      <c r="A1151" s="4" t="s">
        <v>2393</v>
      </c>
      <c r="B1151" s="5" t="s">
        <v>2394</v>
      </c>
      <c r="C1151" s="5" t="s">
        <v>24</v>
      </c>
      <c r="D1151" s="5" t="s">
        <v>19</v>
      </c>
      <c r="E1151" s="9" t="s">
        <v>34</v>
      </c>
      <c r="F1151" s="9">
        <v>0.87</v>
      </c>
      <c r="G1151" s="5" t="s">
        <v>21</v>
      </c>
      <c r="H1151" s="9">
        <v>500</v>
      </c>
      <c r="I1151" s="11">
        <v>18190757</v>
      </c>
      <c r="J1151" s="11">
        <v>1000</v>
      </c>
      <c r="K1151" s="11">
        <v>8.5670000000000002</v>
      </c>
      <c r="L1151" s="11">
        <v>16525746000</v>
      </c>
      <c r="M1151" s="11">
        <f>VLOOKUP(A1151,'[1]2023년만'!$A$2:$Q$1181,12,0)</f>
        <v>16525746000</v>
      </c>
      <c r="N1151" s="11"/>
      <c r="O1151" s="11">
        <v>2</v>
      </c>
      <c r="P1151" s="6">
        <v>1150030971000</v>
      </c>
      <c r="Q1151" s="7">
        <v>5.67</v>
      </c>
      <c r="R1151" s="7">
        <v>0.94</v>
      </c>
      <c r="S1151" s="7">
        <v>9441</v>
      </c>
    </row>
    <row r="1152" spans="1:19" hidden="1" x14ac:dyDescent="0.4">
      <c r="A1152" s="4" t="s">
        <v>2393</v>
      </c>
      <c r="B1152" s="5" t="s">
        <v>2394</v>
      </c>
      <c r="C1152" s="5" t="s">
        <v>18</v>
      </c>
      <c r="D1152" s="5" t="s">
        <v>19</v>
      </c>
      <c r="E1152" s="9" t="s">
        <v>34</v>
      </c>
      <c r="F1152" s="9">
        <v>0.78</v>
      </c>
      <c r="G1152" s="5" t="s">
        <v>21</v>
      </c>
      <c r="H1152" s="9">
        <v>500</v>
      </c>
      <c r="I1152" s="11">
        <v>18374502</v>
      </c>
      <c r="J1152" s="11">
        <v>600</v>
      </c>
      <c r="K1152" s="11">
        <v>-4.5129999999999999</v>
      </c>
      <c r="L1152" s="11">
        <v>9975567000</v>
      </c>
      <c r="M1152" s="11">
        <f>VLOOKUP(A1152,'[1]2023년만'!$A$2:$Q$1181,12,0)</f>
        <v>16525746000</v>
      </c>
      <c r="N1152" s="11"/>
      <c r="O1152" s="11">
        <v>1.3</v>
      </c>
      <c r="P1152" s="6">
        <v>1150030971000</v>
      </c>
      <c r="Q1152" s="7">
        <v>5.67</v>
      </c>
      <c r="R1152" s="7">
        <v>0.94</v>
      </c>
      <c r="S1152" s="7">
        <v>9441</v>
      </c>
    </row>
    <row r="1153" spans="1:19" hidden="1" x14ac:dyDescent="0.4">
      <c r="A1153" s="7" t="s">
        <v>2393</v>
      </c>
      <c r="B1153" s="12" t="s">
        <v>2394</v>
      </c>
      <c r="C1153" s="12" t="s">
        <v>2933</v>
      </c>
      <c r="D1153" s="12" t="s">
        <v>19</v>
      </c>
      <c r="E1153" s="12" t="s">
        <v>34</v>
      </c>
      <c r="F1153" s="12">
        <v>0.43</v>
      </c>
      <c r="G1153" s="12" t="s">
        <v>21</v>
      </c>
      <c r="H1153" s="12">
        <v>500</v>
      </c>
      <c r="I1153" s="6">
        <v>18374502</v>
      </c>
      <c r="J1153" s="6">
        <v>700</v>
      </c>
      <c r="K1153" s="6">
        <v>7.6029999999999998</v>
      </c>
      <c r="L1153" s="6">
        <v>11882868200</v>
      </c>
      <c r="M1153" s="11">
        <f>VLOOKUP(A1153,'[1]2023년만'!$A$2:$Q$1181,12,0)</f>
        <v>16525746000</v>
      </c>
      <c r="N1153" s="11"/>
      <c r="O1153" s="6">
        <v>1.2</v>
      </c>
      <c r="P1153" s="6">
        <v>1150030971000</v>
      </c>
      <c r="Q1153" s="7">
        <v>5.67</v>
      </c>
      <c r="R1153" s="7">
        <v>0.94</v>
      </c>
      <c r="S1153" s="7">
        <v>9441</v>
      </c>
    </row>
    <row r="1154" spans="1:19" hidden="1" x14ac:dyDescent="0.4">
      <c r="A1154" s="4" t="s">
        <v>1170</v>
      </c>
      <c r="B1154" s="5" t="s">
        <v>1171</v>
      </c>
      <c r="C1154" s="5" t="s">
        <v>24</v>
      </c>
      <c r="D1154" s="5" t="s">
        <v>19</v>
      </c>
      <c r="E1154" s="9" t="s">
        <v>34</v>
      </c>
      <c r="F1154" s="9">
        <v>0.87</v>
      </c>
      <c r="G1154" s="5" t="s">
        <v>21</v>
      </c>
      <c r="H1154" s="9">
        <v>500</v>
      </c>
      <c r="I1154" s="11">
        <v>30382784</v>
      </c>
      <c r="J1154" s="11">
        <v>217</v>
      </c>
      <c r="K1154" s="11">
        <v>33.225999999999999</v>
      </c>
      <c r="L1154" s="11">
        <v>11406085070</v>
      </c>
      <c r="M1154" s="11">
        <f>VLOOKUP(A1154,'[1]2023년만'!$A$2:$Q$1181,12,0)</f>
        <v>11406085070</v>
      </c>
      <c r="N1154" s="11"/>
      <c r="O1154" s="11">
        <v>0.7</v>
      </c>
      <c r="P1154" s="6">
        <v>2075144147200</v>
      </c>
      <c r="Q1154" s="7">
        <v>31.47</v>
      </c>
      <c r="R1154" s="7">
        <v>3.69</v>
      </c>
      <c r="S1154" s="7">
        <v>2170</v>
      </c>
    </row>
    <row r="1155" spans="1:19" hidden="1" x14ac:dyDescent="0.4">
      <c r="A1155" s="4" t="s">
        <v>1170</v>
      </c>
      <c r="B1155" s="5" t="s">
        <v>1171</v>
      </c>
      <c r="C1155" s="5" t="s">
        <v>18</v>
      </c>
      <c r="D1155" s="5" t="s">
        <v>19</v>
      </c>
      <c r="E1155" s="9" t="s">
        <v>34</v>
      </c>
      <c r="F1155" s="9">
        <v>0.78</v>
      </c>
      <c r="G1155" s="5" t="s">
        <v>21</v>
      </c>
      <c r="H1155" s="9">
        <v>500</v>
      </c>
      <c r="I1155" s="11">
        <v>30382784</v>
      </c>
      <c r="J1155" s="11">
        <v>123</v>
      </c>
      <c r="K1155" s="11">
        <v>31.183</v>
      </c>
      <c r="L1155" s="11">
        <v>7195729231</v>
      </c>
      <c r="M1155" s="11">
        <f>VLOOKUP(A1155,'[1]2023년만'!$A$2:$Q$1181,12,0)</f>
        <v>11406085070</v>
      </c>
      <c r="N1155" s="11"/>
      <c r="O1155" s="11">
        <v>0.3</v>
      </c>
      <c r="P1155" s="6">
        <v>2075144147200</v>
      </c>
      <c r="Q1155" s="7">
        <v>31.47</v>
      </c>
      <c r="R1155" s="7">
        <v>3.69</v>
      </c>
      <c r="S1155" s="7">
        <v>2170</v>
      </c>
    </row>
    <row r="1156" spans="1:19" hidden="1" x14ac:dyDescent="0.4">
      <c r="A1156" s="4" t="s">
        <v>1170</v>
      </c>
      <c r="B1156" s="5" t="s">
        <v>1171</v>
      </c>
      <c r="C1156" s="5" t="s">
        <v>30</v>
      </c>
      <c r="D1156" s="5" t="s">
        <v>19</v>
      </c>
      <c r="E1156" s="9" t="s">
        <v>52</v>
      </c>
      <c r="F1156" s="9">
        <v>0.68</v>
      </c>
      <c r="G1156" s="5" t="s">
        <v>21</v>
      </c>
      <c r="H1156" s="9">
        <v>500</v>
      </c>
      <c r="I1156" s="11">
        <v>30382784</v>
      </c>
      <c r="J1156" s="11">
        <v>477</v>
      </c>
      <c r="K1156" s="11">
        <v>23.957999999999998</v>
      </c>
      <c r="L1156" s="11">
        <v>18693488447</v>
      </c>
      <c r="M1156" s="11">
        <f>VLOOKUP(A1156,'[1]2023년만'!$A$2:$Q$1181,12,0)</f>
        <v>11406085070</v>
      </c>
      <c r="N1156" s="11" t="b">
        <f>L1156&gt;=M1156</f>
        <v>1</v>
      </c>
      <c r="O1156" s="11">
        <v>0.7</v>
      </c>
      <c r="P1156" s="6">
        <v>2075144147200</v>
      </c>
      <c r="Q1156" s="7">
        <v>31.47</v>
      </c>
      <c r="R1156" s="7">
        <v>3.69</v>
      </c>
      <c r="S1156" s="7">
        <v>2170</v>
      </c>
    </row>
    <row r="1157" spans="1:19" hidden="1" x14ac:dyDescent="0.4">
      <c r="A1157" s="7" t="s">
        <v>1170</v>
      </c>
      <c r="B1157" s="12" t="s">
        <v>1171</v>
      </c>
      <c r="C1157" s="12" t="s">
        <v>2933</v>
      </c>
      <c r="D1157" s="12" t="s">
        <v>19</v>
      </c>
      <c r="E1157" s="12" t="s">
        <v>34</v>
      </c>
      <c r="F1157" s="12">
        <v>0.43</v>
      </c>
      <c r="G1157" s="12" t="s">
        <v>21</v>
      </c>
      <c r="H1157" s="12">
        <v>500</v>
      </c>
      <c r="I1157" s="6">
        <v>30382784</v>
      </c>
      <c r="J1157" s="6">
        <v>450</v>
      </c>
      <c r="K1157" s="6">
        <v>30.311</v>
      </c>
      <c r="L1157" s="6">
        <v>16493247239</v>
      </c>
      <c r="M1157" s="11">
        <f>VLOOKUP(A1157,'[1]2023년만'!$A$2:$Q$1181,12,0)</f>
        <v>11406085070</v>
      </c>
      <c r="N1157" s="11"/>
      <c r="O1157" s="6">
        <v>0.6</v>
      </c>
      <c r="P1157" s="6">
        <v>2075144147200</v>
      </c>
      <c r="Q1157" s="7">
        <v>31.47</v>
      </c>
      <c r="R1157" s="7">
        <v>3.69</v>
      </c>
      <c r="S1157" s="7">
        <v>2170</v>
      </c>
    </row>
    <row r="1158" spans="1:19" hidden="1" x14ac:dyDescent="0.4">
      <c r="A1158" s="7" t="s">
        <v>2836</v>
      </c>
      <c r="B1158" s="12" t="s">
        <v>2837</v>
      </c>
      <c r="C1158" s="12" t="s">
        <v>2933</v>
      </c>
      <c r="D1158" s="12" t="s">
        <v>19</v>
      </c>
      <c r="E1158" s="12" t="s">
        <v>21</v>
      </c>
      <c r="F1158" s="12" t="s">
        <v>21</v>
      </c>
      <c r="G1158" s="12" t="s">
        <v>21</v>
      </c>
      <c r="H1158" s="12">
        <v>500</v>
      </c>
      <c r="I1158" s="6">
        <v>4552359</v>
      </c>
      <c r="J1158" s="6" t="s">
        <v>21</v>
      </c>
      <c r="K1158" s="6">
        <v>0.193</v>
      </c>
      <c r="L1158" s="6">
        <v>1111110</v>
      </c>
      <c r="M1158" s="11" t="e">
        <f>VLOOKUP(A1158,'[1]2023년만'!$A$2:$Q$1181,12,0)</f>
        <v>#N/A</v>
      </c>
      <c r="N1158" s="11"/>
      <c r="O1158" s="6" t="s">
        <v>21</v>
      </c>
      <c r="P1158" s="6">
        <v>16820966505</v>
      </c>
      <c r="Q1158" s="7" t="e">
        <v>#N/A</v>
      </c>
      <c r="R1158" s="7" t="e">
        <v>#N/A</v>
      </c>
      <c r="S1158" s="7" t="e">
        <v>#N/A</v>
      </c>
    </row>
    <row r="1159" spans="1:19" hidden="1" x14ac:dyDescent="0.4">
      <c r="A1159" s="4" t="s">
        <v>1393</v>
      </c>
      <c r="B1159" s="5" t="s">
        <v>1394</v>
      </c>
      <c r="C1159" s="5" t="s">
        <v>18</v>
      </c>
      <c r="D1159" s="5" t="s">
        <v>19</v>
      </c>
      <c r="E1159" s="9" t="s">
        <v>49</v>
      </c>
      <c r="F1159" s="9">
        <v>2.41</v>
      </c>
      <c r="G1159" s="5" t="s">
        <v>21</v>
      </c>
      <c r="H1159" s="9">
        <v>500</v>
      </c>
      <c r="I1159" s="11">
        <v>15680000</v>
      </c>
      <c r="J1159" s="11">
        <v>45</v>
      </c>
      <c r="K1159" s="11">
        <v>28.225000000000001</v>
      </c>
      <c r="L1159" s="11">
        <v>709869540</v>
      </c>
      <c r="M1159" s="11">
        <f>VLOOKUP(A1159,'[1]2023년만'!$A$2:$Q$1181,12,0)</f>
        <v>689650950</v>
      </c>
      <c r="N1159" s="11"/>
      <c r="O1159" s="11">
        <v>0.9</v>
      </c>
      <c r="P1159" s="6">
        <v>91571200000</v>
      </c>
      <c r="Q1159" s="7">
        <v>13.09</v>
      </c>
      <c r="R1159" s="7">
        <v>0.97</v>
      </c>
      <c r="S1159" s="7">
        <v>446</v>
      </c>
    </row>
    <row r="1160" spans="1:19" hidden="1" x14ac:dyDescent="0.4">
      <c r="A1160" s="4" t="s">
        <v>1393</v>
      </c>
      <c r="B1160" s="5" t="s">
        <v>1394</v>
      </c>
      <c r="C1160" s="5" t="s">
        <v>30</v>
      </c>
      <c r="D1160" s="5" t="s">
        <v>19</v>
      </c>
      <c r="E1160" s="9" t="s">
        <v>49</v>
      </c>
      <c r="F1160" s="9">
        <v>1.64</v>
      </c>
      <c r="G1160" s="5" t="s">
        <v>21</v>
      </c>
      <c r="H1160" s="9">
        <v>500</v>
      </c>
      <c r="I1160" s="11">
        <v>15680000</v>
      </c>
      <c r="J1160" s="11">
        <v>100</v>
      </c>
      <c r="K1160" s="11">
        <v>22.593</v>
      </c>
      <c r="L1160" s="11">
        <v>1536304000</v>
      </c>
      <c r="M1160" s="11">
        <f>VLOOKUP(A1160,'[1]2023년만'!$A$2:$Q$1181,12,0)</f>
        <v>689650950</v>
      </c>
      <c r="N1160" s="11" t="b">
        <f>L1160&gt;=M1160</f>
        <v>1</v>
      </c>
      <c r="O1160" s="11">
        <v>1.5</v>
      </c>
      <c r="P1160" s="6">
        <v>91571200000</v>
      </c>
      <c r="Q1160" s="7">
        <v>13.09</v>
      </c>
      <c r="R1160" s="7">
        <v>0.97</v>
      </c>
      <c r="S1160" s="7">
        <v>446</v>
      </c>
    </row>
    <row r="1161" spans="1:19" hidden="1" x14ac:dyDescent="0.4">
      <c r="A1161" s="4" t="s">
        <v>1393</v>
      </c>
      <c r="B1161" s="5" t="s">
        <v>1394</v>
      </c>
      <c r="C1161" s="5" t="s">
        <v>24</v>
      </c>
      <c r="D1161" s="5" t="s">
        <v>19</v>
      </c>
      <c r="E1161" s="9" t="s">
        <v>49</v>
      </c>
      <c r="F1161" s="9">
        <v>2.11</v>
      </c>
      <c r="G1161" s="5" t="s">
        <v>21</v>
      </c>
      <c r="H1161" s="9">
        <v>500</v>
      </c>
      <c r="I1161" s="11">
        <v>15680000</v>
      </c>
      <c r="J1161" s="11">
        <v>45</v>
      </c>
      <c r="K1161" s="11">
        <v>12.241</v>
      </c>
      <c r="L1161" s="11">
        <v>689650950</v>
      </c>
      <c r="M1161" s="11">
        <f>VLOOKUP(A1161,'[1]2023년만'!$A$2:$Q$1181,12,0)</f>
        <v>689650950</v>
      </c>
      <c r="N1161" s="11"/>
      <c r="O1161" s="11">
        <v>0.6</v>
      </c>
      <c r="P1161" s="6">
        <v>91571200000</v>
      </c>
      <c r="Q1161" s="7">
        <v>13.09</v>
      </c>
      <c r="R1161" s="7">
        <v>0.97</v>
      </c>
      <c r="S1161" s="7">
        <v>446</v>
      </c>
    </row>
    <row r="1162" spans="1:19" hidden="1" x14ac:dyDescent="0.4">
      <c r="A1162" s="7" t="s">
        <v>1393</v>
      </c>
      <c r="B1162" s="12" t="s">
        <v>1394</v>
      </c>
      <c r="C1162" s="12" t="s">
        <v>2933</v>
      </c>
      <c r="D1162" s="12" t="s">
        <v>19</v>
      </c>
      <c r="E1162" s="12" t="s">
        <v>49</v>
      </c>
      <c r="F1162" s="12">
        <v>1.1000000000000001</v>
      </c>
      <c r="G1162" s="12" t="s">
        <v>21</v>
      </c>
      <c r="H1162" s="12">
        <v>500</v>
      </c>
      <c r="I1162" s="6">
        <v>15680000</v>
      </c>
      <c r="J1162" s="6">
        <v>45</v>
      </c>
      <c r="K1162" s="6">
        <v>12.412000000000001</v>
      </c>
      <c r="L1162" s="6">
        <v>735139200</v>
      </c>
      <c r="M1162" s="11">
        <f>VLOOKUP(A1162,'[1]2023년만'!$A$2:$Q$1181,12,0)</f>
        <v>689650950</v>
      </c>
      <c r="N1162" s="11"/>
      <c r="O1162" s="6">
        <v>0.3</v>
      </c>
      <c r="P1162" s="6">
        <v>91571200000</v>
      </c>
      <c r="Q1162" s="7">
        <v>13.09</v>
      </c>
      <c r="R1162" s="7">
        <v>0.97</v>
      </c>
      <c r="S1162" s="7">
        <v>446</v>
      </c>
    </row>
    <row r="1163" spans="1:19" hidden="1" x14ac:dyDescent="0.4">
      <c r="A1163" s="4" t="s">
        <v>2437</v>
      </c>
      <c r="B1163" s="5" t="s">
        <v>2438</v>
      </c>
      <c r="C1163" s="5" t="s">
        <v>18</v>
      </c>
      <c r="D1163" s="5" t="s">
        <v>19</v>
      </c>
      <c r="E1163" s="9" t="s">
        <v>43</v>
      </c>
      <c r="F1163" s="9">
        <v>0.91</v>
      </c>
      <c r="G1163" s="5" t="s">
        <v>21</v>
      </c>
      <c r="H1163" s="9">
        <v>100</v>
      </c>
      <c r="I1163" s="11">
        <v>46084095</v>
      </c>
      <c r="J1163" s="11">
        <v>20</v>
      </c>
      <c r="K1163" s="11">
        <v>9.0760000000000005</v>
      </c>
      <c r="L1163" s="11">
        <v>921680700</v>
      </c>
      <c r="M1163" s="11">
        <f>VLOOKUP(A1163,'[1]2023년만'!$A$2:$Q$1181,12,0)</f>
        <v>1382521050</v>
      </c>
      <c r="N1163" s="11"/>
      <c r="O1163" s="11">
        <v>1</v>
      </c>
      <c r="P1163" s="6">
        <v>69817403925</v>
      </c>
      <c r="Q1163" s="7">
        <v>6.18</v>
      </c>
      <c r="R1163" s="7">
        <v>0.56000000000000005</v>
      </c>
      <c r="S1163" s="7">
        <v>245</v>
      </c>
    </row>
    <row r="1164" spans="1:19" hidden="1" x14ac:dyDescent="0.4">
      <c r="A1164" s="4" t="s">
        <v>2437</v>
      </c>
      <c r="B1164" s="5" t="s">
        <v>2438</v>
      </c>
      <c r="C1164" s="5" t="s">
        <v>30</v>
      </c>
      <c r="D1164" s="5" t="s">
        <v>19</v>
      </c>
      <c r="E1164" s="9" t="s">
        <v>43</v>
      </c>
      <c r="F1164" s="9">
        <v>1.34</v>
      </c>
      <c r="G1164" s="5" t="s">
        <v>21</v>
      </c>
      <c r="H1164" s="9">
        <v>100</v>
      </c>
      <c r="I1164" s="11">
        <v>46084095</v>
      </c>
      <c r="J1164" s="11">
        <v>20</v>
      </c>
      <c r="K1164" s="11">
        <v>8.2200000000000006</v>
      </c>
      <c r="L1164" s="11">
        <v>921680700</v>
      </c>
      <c r="M1164" s="11">
        <f>VLOOKUP(A1164,'[1]2023년만'!$A$2:$Q$1181,12,0)</f>
        <v>1382521050</v>
      </c>
      <c r="N1164" s="11" t="b">
        <f>L1164&gt;=M1164</f>
        <v>0</v>
      </c>
      <c r="O1164" s="11">
        <v>1.2</v>
      </c>
      <c r="P1164" s="6">
        <v>69817403925</v>
      </c>
      <c r="Q1164" s="7">
        <v>6.18</v>
      </c>
      <c r="R1164" s="7">
        <v>0.56000000000000005</v>
      </c>
      <c r="S1164" s="7">
        <v>245</v>
      </c>
    </row>
    <row r="1165" spans="1:19" hidden="1" x14ac:dyDescent="0.4">
      <c r="A1165" s="4" t="s">
        <v>2437</v>
      </c>
      <c r="B1165" s="5" t="s">
        <v>2438</v>
      </c>
      <c r="C1165" s="5" t="s">
        <v>24</v>
      </c>
      <c r="D1165" s="5" t="s">
        <v>19</v>
      </c>
      <c r="E1165" s="9" t="s">
        <v>43</v>
      </c>
      <c r="F1165" s="9">
        <v>0.94</v>
      </c>
      <c r="G1165" s="5" t="s">
        <v>21</v>
      </c>
      <c r="H1165" s="9">
        <v>100</v>
      </c>
      <c r="I1165" s="11">
        <v>46084095</v>
      </c>
      <c r="J1165" s="11">
        <v>30</v>
      </c>
      <c r="K1165" s="11">
        <v>5.7389999999999999</v>
      </c>
      <c r="L1165" s="11">
        <v>1382521050</v>
      </c>
      <c r="M1165" s="11">
        <f>VLOOKUP(A1165,'[1]2023년만'!$A$2:$Q$1181,12,0)</f>
        <v>1382521050</v>
      </c>
      <c r="N1165" s="11"/>
      <c r="O1165" s="11">
        <v>1.4</v>
      </c>
      <c r="P1165" s="6">
        <v>69817403925</v>
      </c>
      <c r="Q1165" s="7">
        <v>6.18</v>
      </c>
      <c r="R1165" s="7">
        <v>0.56000000000000005</v>
      </c>
      <c r="S1165" s="7">
        <v>245</v>
      </c>
    </row>
    <row r="1166" spans="1:19" hidden="1" x14ac:dyDescent="0.4">
      <c r="A1166" s="4" t="s">
        <v>2463</v>
      </c>
      <c r="B1166" s="5" t="s">
        <v>2464</v>
      </c>
      <c r="C1166" s="5" t="s">
        <v>18</v>
      </c>
      <c r="D1166" s="5" t="s">
        <v>19</v>
      </c>
      <c r="E1166" s="9" t="s">
        <v>81</v>
      </c>
      <c r="F1166" s="9">
        <v>0.38</v>
      </c>
      <c r="G1166" s="5" t="s">
        <v>21</v>
      </c>
      <c r="H1166" s="9">
        <v>500</v>
      </c>
      <c r="I1166" s="11">
        <v>15930310</v>
      </c>
      <c r="J1166" s="11">
        <v>70</v>
      </c>
      <c r="K1166" s="11">
        <v>8.5649999999999995</v>
      </c>
      <c r="L1166" s="11">
        <v>1115121700</v>
      </c>
      <c r="M1166" s="11" t="e">
        <f>VLOOKUP(A1166,'[1]2023년만'!$A$2:$Q$1181,12,0)</f>
        <v>#N/A</v>
      </c>
      <c r="N1166" s="11"/>
      <c r="O1166" s="11">
        <v>1</v>
      </c>
      <c r="P1166" s="6">
        <v>81563187200</v>
      </c>
      <c r="Q1166" s="7" t="s">
        <v>21</v>
      </c>
      <c r="R1166" s="7">
        <v>0.8</v>
      </c>
      <c r="S1166" s="7" t="s">
        <v>21</v>
      </c>
    </row>
    <row r="1167" spans="1:19" hidden="1" x14ac:dyDescent="0.4">
      <c r="A1167" s="7" t="s">
        <v>2463</v>
      </c>
      <c r="B1167" s="12" t="s">
        <v>2464</v>
      </c>
      <c r="C1167" s="12" t="s">
        <v>2933</v>
      </c>
      <c r="D1167" s="12" t="s">
        <v>19</v>
      </c>
      <c r="E1167" s="12" t="s">
        <v>81</v>
      </c>
      <c r="F1167" s="12">
        <v>0.23</v>
      </c>
      <c r="G1167" s="12" t="s">
        <v>21</v>
      </c>
      <c r="H1167" s="12">
        <v>500</v>
      </c>
      <c r="I1167" s="6">
        <v>15930310</v>
      </c>
      <c r="J1167" s="6">
        <v>70</v>
      </c>
      <c r="K1167" s="6">
        <v>26.475000000000001</v>
      </c>
      <c r="L1167" s="6">
        <v>1115121700</v>
      </c>
      <c r="M1167" s="11" t="e">
        <f>VLOOKUP(A1167,'[1]2023년만'!$A$2:$Q$1181,12,0)</f>
        <v>#N/A</v>
      </c>
      <c r="N1167" s="11"/>
      <c r="O1167" s="6">
        <v>0.9</v>
      </c>
      <c r="P1167" s="6">
        <v>81563187200</v>
      </c>
      <c r="Q1167" s="7" t="s">
        <v>21</v>
      </c>
      <c r="R1167" s="7">
        <v>0.8</v>
      </c>
      <c r="S1167" s="7" t="s">
        <v>21</v>
      </c>
    </row>
    <row r="1168" spans="1:19" hidden="1" x14ac:dyDescent="0.4">
      <c r="A1168" s="7" t="s">
        <v>2838</v>
      </c>
      <c r="B1168" s="12" t="s">
        <v>2839</v>
      </c>
      <c r="C1168" s="12" t="s">
        <v>2933</v>
      </c>
      <c r="D1168" s="12" t="s">
        <v>19</v>
      </c>
      <c r="E1168" s="12" t="s">
        <v>535</v>
      </c>
      <c r="F1168" s="12">
        <v>0.1</v>
      </c>
      <c r="G1168" s="12" t="s">
        <v>21</v>
      </c>
      <c r="H1168" s="12">
        <v>500</v>
      </c>
      <c r="I1168" s="6">
        <v>11806600</v>
      </c>
      <c r="J1168" s="6">
        <v>500</v>
      </c>
      <c r="K1168" s="6">
        <v>8.7520000000000007</v>
      </c>
      <c r="L1168" s="6">
        <v>5284112000</v>
      </c>
      <c r="M1168" s="11" t="e">
        <f>VLOOKUP(A1168,'[1]2023년만'!$A$2:$Q$1181,12,0)</f>
        <v>#N/A</v>
      </c>
      <c r="N1168" s="11"/>
      <c r="O1168" s="6">
        <v>0.6</v>
      </c>
      <c r="P1168" s="6">
        <v>532057340000</v>
      </c>
      <c r="Q1168" s="7">
        <v>16.8</v>
      </c>
      <c r="R1168" s="7">
        <v>3.12</v>
      </c>
      <c r="S1168" s="7">
        <v>2595</v>
      </c>
    </row>
    <row r="1169" spans="1:19" hidden="1" x14ac:dyDescent="0.4">
      <c r="A1169" s="4" t="s">
        <v>2525</v>
      </c>
      <c r="B1169" s="5" t="s">
        <v>2526</v>
      </c>
      <c r="C1169" s="5" t="s">
        <v>30</v>
      </c>
      <c r="D1169" s="5" t="s">
        <v>19</v>
      </c>
      <c r="E1169" s="9" t="s">
        <v>31</v>
      </c>
      <c r="F1169" s="9">
        <v>0.49</v>
      </c>
      <c r="G1169" s="5" t="s">
        <v>21</v>
      </c>
      <c r="H1169" s="9">
        <v>500</v>
      </c>
      <c r="I1169" s="11">
        <v>11068830</v>
      </c>
      <c r="J1169" s="11">
        <v>600</v>
      </c>
      <c r="K1169" s="11">
        <v>7.1459999999999999</v>
      </c>
      <c r="L1169" s="11">
        <v>5174334600</v>
      </c>
      <c r="M1169" s="11">
        <f>VLOOKUP(A1169,'[1]2023년만'!$A$2:$Q$1181,12,0)</f>
        <v>3449556400</v>
      </c>
      <c r="N1169" s="11" t="b">
        <f>L1169&gt;=M1169</f>
        <v>1</v>
      </c>
      <c r="O1169" s="11">
        <v>0.97</v>
      </c>
      <c r="P1169" s="6">
        <v>680733045000</v>
      </c>
      <c r="Q1169" s="7">
        <v>7.29</v>
      </c>
      <c r="R1169" s="7">
        <v>0.96</v>
      </c>
      <c r="S1169" s="7">
        <v>8431</v>
      </c>
    </row>
    <row r="1170" spans="1:19" hidden="1" x14ac:dyDescent="0.4">
      <c r="A1170" s="4" t="s">
        <v>2525</v>
      </c>
      <c r="B1170" s="5" t="s">
        <v>2526</v>
      </c>
      <c r="C1170" s="5" t="s">
        <v>24</v>
      </c>
      <c r="D1170" s="5" t="s">
        <v>19</v>
      </c>
      <c r="E1170" s="9" t="s">
        <v>31</v>
      </c>
      <c r="F1170" s="9">
        <v>2.77</v>
      </c>
      <c r="G1170" s="5" t="s">
        <v>21</v>
      </c>
      <c r="H1170" s="9">
        <v>500</v>
      </c>
      <c r="I1170" s="11">
        <v>11068830</v>
      </c>
      <c r="J1170" s="11">
        <v>400</v>
      </c>
      <c r="K1170" s="11">
        <v>3.5739999999999998</v>
      </c>
      <c r="L1170" s="11">
        <v>3449556400</v>
      </c>
      <c r="M1170" s="11">
        <f>VLOOKUP(A1170,'[1]2023년만'!$A$2:$Q$1181,12,0)</f>
        <v>3449556400</v>
      </c>
      <c r="N1170" s="11"/>
      <c r="O1170" s="11">
        <v>0.3</v>
      </c>
      <c r="P1170" s="6">
        <v>680733045000</v>
      </c>
      <c r="Q1170" s="7">
        <v>7.29</v>
      </c>
      <c r="R1170" s="7">
        <v>0.96</v>
      </c>
      <c r="S1170" s="7">
        <v>8431</v>
      </c>
    </row>
    <row r="1171" spans="1:19" hidden="1" x14ac:dyDescent="0.4">
      <c r="A1171" s="4" t="s">
        <v>2525</v>
      </c>
      <c r="B1171" s="5" t="s">
        <v>2526</v>
      </c>
      <c r="C1171" s="5" t="s">
        <v>18</v>
      </c>
      <c r="D1171" s="5" t="s">
        <v>19</v>
      </c>
      <c r="E1171" s="9" t="s">
        <v>31</v>
      </c>
      <c r="F1171" s="9">
        <v>2.75</v>
      </c>
      <c r="G1171" s="5" t="s">
        <v>21</v>
      </c>
      <c r="H1171" s="9">
        <v>500</v>
      </c>
      <c r="I1171" s="11">
        <v>11068830</v>
      </c>
      <c r="J1171" s="11">
        <v>300</v>
      </c>
      <c r="K1171" s="11">
        <v>3.0030000000000001</v>
      </c>
      <c r="L1171" s="11">
        <v>2587167300</v>
      </c>
      <c r="M1171" s="11">
        <f>VLOOKUP(A1171,'[1]2023년만'!$A$2:$Q$1181,12,0)</f>
        <v>3449556400</v>
      </c>
      <c r="N1171" s="11"/>
      <c r="O1171" s="11">
        <v>0.32</v>
      </c>
      <c r="P1171" s="6">
        <v>680733045000</v>
      </c>
      <c r="Q1171" s="7">
        <v>7.29</v>
      </c>
      <c r="R1171" s="7">
        <v>0.96</v>
      </c>
      <c r="S1171" s="7">
        <v>8431</v>
      </c>
    </row>
    <row r="1172" spans="1:19" hidden="1" x14ac:dyDescent="0.4">
      <c r="A1172" s="7" t="s">
        <v>2525</v>
      </c>
      <c r="B1172" s="12" t="s">
        <v>2526</v>
      </c>
      <c r="C1172" s="12" t="s">
        <v>2933</v>
      </c>
      <c r="D1172" s="12" t="s">
        <v>19</v>
      </c>
      <c r="E1172" s="12" t="s">
        <v>31</v>
      </c>
      <c r="F1172" s="12">
        <v>0.79</v>
      </c>
      <c r="G1172" s="12" t="s">
        <v>21</v>
      </c>
      <c r="H1172" s="12">
        <v>500</v>
      </c>
      <c r="I1172" s="6">
        <v>11068830</v>
      </c>
      <c r="J1172" s="6">
        <v>250</v>
      </c>
      <c r="K1172" s="6">
        <v>3.8849999999999998</v>
      </c>
      <c r="L1172" s="6">
        <v>2155972750</v>
      </c>
      <c r="M1172" s="11">
        <f>VLOOKUP(A1172,'[1]2023년만'!$A$2:$Q$1181,12,0)</f>
        <v>3449556400</v>
      </c>
      <c r="N1172" s="11"/>
      <c r="O1172" s="6">
        <v>0.37</v>
      </c>
      <c r="P1172" s="6">
        <v>680733045000</v>
      </c>
      <c r="Q1172" s="7">
        <v>7.29</v>
      </c>
      <c r="R1172" s="7">
        <v>0.96</v>
      </c>
      <c r="S1172" s="7">
        <v>8431</v>
      </c>
    </row>
    <row r="1173" spans="1:19" hidden="1" x14ac:dyDescent="0.4">
      <c r="A1173" s="4" t="s">
        <v>358</v>
      </c>
      <c r="B1173" s="5" t="s">
        <v>359</v>
      </c>
      <c r="C1173" s="5" t="s">
        <v>24</v>
      </c>
      <c r="D1173" s="5" t="s">
        <v>19</v>
      </c>
      <c r="E1173" s="9" t="s">
        <v>69</v>
      </c>
      <c r="F1173" s="9">
        <v>0.63</v>
      </c>
      <c r="G1173" s="5" t="s">
        <v>21</v>
      </c>
      <c r="H1173" s="9">
        <v>500</v>
      </c>
      <c r="I1173" s="11">
        <v>31181550</v>
      </c>
      <c r="J1173" s="11">
        <v>370</v>
      </c>
      <c r="K1173" s="11">
        <v>98.242999999999995</v>
      </c>
      <c r="L1173" s="11">
        <v>11166251460</v>
      </c>
      <c r="M1173" s="11">
        <f>VLOOKUP(A1173,'[1]2023년만'!$A$2:$Q$1181,12,0)</f>
        <v>11166251460</v>
      </c>
      <c r="N1173" s="11"/>
      <c r="O1173" s="11">
        <v>7.2</v>
      </c>
      <c r="P1173" s="6">
        <v>138612362500</v>
      </c>
      <c r="Q1173" s="7" t="s">
        <v>21</v>
      </c>
      <c r="R1173" s="7">
        <v>0.35</v>
      </c>
      <c r="S1173" s="7" t="s">
        <v>21</v>
      </c>
    </row>
    <row r="1174" spans="1:19" hidden="1" x14ac:dyDescent="0.4">
      <c r="A1174" s="4" t="s">
        <v>358</v>
      </c>
      <c r="B1174" s="5" t="s">
        <v>359</v>
      </c>
      <c r="C1174" s="5" t="s">
        <v>18</v>
      </c>
      <c r="D1174" s="5" t="s">
        <v>19</v>
      </c>
      <c r="E1174" s="9" t="s">
        <v>69</v>
      </c>
      <c r="F1174" s="9">
        <v>0.81</v>
      </c>
      <c r="G1174" s="5" t="s">
        <v>21</v>
      </c>
      <c r="H1174" s="9">
        <v>500</v>
      </c>
      <c r="I1174" s="11">
        <v>31890147</v>
      </c>
      <c r="J1174" s="11">
        <v>360</v>
      </c>
      <c r="K1174" s="11">
        <v>28.837</v>
      </c>
      <c r="L1174" s="11">
        <v>11119555800</v>
      </c>
      <c r="M1174" s="11">
        <f>VLOOKUP(A1174,'[1]2023년만'!$A$2:$Q$1181,12,0)</f>
        <v>11166251460</v>
      </c>
      <c r="N1174" s="11"/>
      <c r="O1174" s="11">
        <v>5.8</v>
      </c>
      <c r="P1174" s="6">
        <v>138612362500</v>
      </c>
      <c r="Q1174" s="7" t="s">
        <v>21</v>
      </c>
      <c r="R1174" s="7">
        <v>0.35</v>
      </c>
      <c r="S1174" s="7" t="s">
        <v>21</v>
      </c>
    </row>
    <row r="1175" spans="1:19" hidden="1" x14ac:dyDescent="0.4">
      <c r="A1175" s="4" t="s">
        <v>358</v>
      </c>
      <c r="B1175" s="5" t="s">
        <v>359</v>
      </c>
      <c r="C1175" s="5" t="s">
        <v>30</v>
      </c>
      <c r="D1175" s="5" t="s">
        <v>19</v>
      </c>
      <c r="E1175" s="9" t="s">
        <v>69</v>
      </c>
      <c r="F1175" s="9">
        <v>0.93</v>
      </c>
      <c r="G1175" s="5" t="s">
        <v>21</v>
      </c>
      <c r="H1175" s="9">
        <v>500</v>
      </c>
      <c r="I1175" s="11">
        <v>29181550</v>
      </c>
      <c r="J1175" s="11">
        <v>380</v>
      </c>
      <c r="K1175" s="11">
        <v>-142.309</v>
      </c>
      <c r="L1175" s="11">
        <v>10898042040</v>
      </c>
      <c r="M1175" s="11">
        <f>VLOOKUP(A1175,'[1]2023년만'!$A$2:$Q$1181,12,0)</f>
        <v>11166251460</v>
      </c>
      <c r="N1175" s="11" t="b">
        <f>L1175&gt;=M1175</f>
        <v>0</v>
      </c>
      <c r="O1175" s="11">
        <v>7.4</v>
      </c>
      <c r="P1175" s="6">
        <v>138612362500</v>
      </c>
      <c r="Q1175" s="7" t="s">
        <v>21</v>
      </c>
      <c r="R1175" s="7">
        <v>0.35</v>
      </c>
      <c r="S1175" s="7" t="s">
        <v>21</v>
      </c>
    </row>
    <row r="1176" spans="1:19" hidden="1" x14ac:dyDescent="0.4">
      <c r="A1176" s="7" t="s">
        <v>358</v>
      </c>
      <c r="B1176" s="12" t="s">
        <v>359</v>
      </c>
      <c r="C1176" s="12" t="s">
        <v>2933</v>
      </c>
      <c r="D1176" s="12" t="s">
        <v>19</v>
      </c>
      <c r="E1176" s="12" t="s">
        <v>69</v>
      </c>
      <c r="F1176" s="12">
        <v>0.36</v>
      </c>
      <c r="G1176" s="12" t="s">
        <v>21</v>
      </c>
      <c r="H1176" s="12">
        <v>500</v>
      </c>
      <c r="I1176" s="6">
        <v>29623706</v>
      </c>
      <c r="J1176" s="6">
        <v>350</v>
      </c>
      <c r="K1176" s="6">
        <v>27.288</v>
      </c>
      <c r="L1176" s="6">
        <v>10017424900</v>
      </c>
      <c r="M1176" s="11">
        <f>VLOOKUP(A1176,'[1]2023년만'!$A$2:$Q$1181,12,0)</f>
        <v>11166251460</v>
      </c>
      <c r="N1176" s="11"/>
      <c r="O1176" s="6">
        <v>4.5999999999999996</v>
      </c>
      <c r="P1176" s="6">
        <v>138612362500</v>
      </c>
      <c r="Q1176" s="7" t="s">
        <v>21</v>
      </c>
      <c r="R1176" s="7">
        <v>0.35</v>
      </c>
      <c r="S1176" s="7" t="s">
        <v>21</v>
      </c>
    </row>
    <row r="1177" spans="1:19" hidden="1" x14ac:dyDescent="0.4">
      <c r="A1177" s="4" t="s">
        <v>86</v>
      </c>
      <c r="B1177" s="5" t="s">
        <v>87</v>
      </c>
      <c r="C1177" s="5" t="s">
        <v>18</v>
      </c>
      <c r="D1177" s="5" t="s">
        <v>19</v>
      </c>
      <c r="E1177" s="9" t="s">
        <v>34</v>
      </c>
      <c r="F1177" s="9">
        <v>0.78</v>
      </c>
      <c r="G1177" s="5" t="s">
        <v>21</v>
      </c>
      <c r="H1177" s="9">
        <v>500</v>
      </c>
      <c r="I1177" s="11">
        <v>33720000</v>
      </c>
      <c r="J1177" s="11">
        <v>280</v>
      </c>
      <c r="K1177" s="11">
        <v>590.79999999999995</v>
      </c>
      <c r="L1177" s="11">
        <v>9322831000</v>
      </c>
      <c r="M1177" s="11">
        <f>VLOOKUP(A1177,'[1]2023년만'!$A$2:$Q$1181,12,0)</f>
        <v>9322831000</v>
      </c>
      <c r="N1177" s="11"/>
      <c r="O1177" s="11">
        <v>3.26</v>
      </c>
      <c r="P1177" s="6">
        <v>234354000000</v>
      </c>
      <c r="Q1177" s="7" t="s">
        <v>21</v>
      </c>
      <c r="R1177" s="7">
        <v>0.91</v>
      </c>
      <c r="S1177" s="7" t="s">
        <v>21</v>
      </c>
    </row>
    <row r="1178" spans="1:19" hidden="1" x14ac:dyDescent="0.4">
      <c r="A1178" s="4" t="s">
        <v>86</v>
      </c>
      <c r="B1178" s="5" t="s">
        <v>87</v>
      </c>
      <c r="C1178" s="5" t="s">
        <v>24</v>
      </c>
      <c r="D1178" s="5" t="s">
        <v>19</v>
      </c>
      <c r="E1178" s="9" t="s">
        <v>34</v>
      </c>
      <c r="F1178" s="9">
        <v>0.87</v>
      </c>
      <c r="G1178" s="5" t="s">
        <v>21</v>
      </c>
      <c r="H1178" s="9">
        <v>500</v>
      </c>
      <c r="I1178" s="11">
        <v>33720000</v>
      </c>
      <c r="J1178" s="11">
        <v>280</v>
      </c>
      <c r="K1178" s="11">
        <v>44.942</v>
      </c>
      <c r="L1178" s="11">
        <v>9322831000</v>
      </c>
      <c r="M1178" s="11">
        <f>VLOOKUP(A1178,'[1]2023년만'!$A$2:$Q$1181,12,0)</f>
        <v>9322831000</v>
      </c>
      <c r="N1178" s="11"/>
      <c r="O1178" s="11">
        <v>3.5</v>
      </c>
      <c r="P1178" s="6">
        <v>234354000000</v>
      </c>
      <c r="Q1178" s="7" t="s">
        <v>21</v>
      </c>
      <c r="R1178" s="7">
        <v>0.91</v>
      </c>
      <c r="S1178" s="7" t="s">
        <v>21</v>
      </c>
    </row>
    <row r="1179" spans="1:19" hidden="1" x14ac:dyDescent="0.4">
      <c r="A1179" s="4" t="s">
        <v>86</v>
      </c>
      <c r="B1179" s="5" t="s">
        <v>87</v>
      </c>
      <c r="C1179" s="5" t="s">
        <v>30</v>
      </c>
      <c r="D1179" s="5" t="s">
        <v>19</v>
      </c>
      <c r="E1179" s="9" t="s">
        <v>34</v>
      </c>
      <c r="F1179" s="9">
        <v>1.84</v>
      </c>
      <c r="G1179" s="5" t="s">
        <v>21</v>
      </c>
      <c r="H1179" s="9">
        <v>500</v>
      </c>
      <c r="I1179" s="11">
        <v>33720000</v>
      </c>
      <c r="J1179" s="11">
        <v>280</v>
      </c>
      <c r="K1179" s="11">
        <v>-146.86199999999999</v>
      </c>
      <c r="L1179" s="11">
        <v>9322831000</v>
      </c>
      <c r="M1179" s="11">
        <f>VLOOKUP(A1179,'[1]2023년만'!$A$2:$Q$1181,12,0)</f>
        <v>9322831000</v>
      </c>
      <c r="N1179" s="11" t="b">
        <f>L1179&gt;=M1179</f>
        <v>1</v>
      </c>
      <c r="O1179" s="11">
        <v>4.0999999999999996</v>
      </c>
      <c r="P1179" s="6">
        <v>234354000000</v>
      </c>
      <c r="Q1179" s="7" t="s">
        <v>21</v>
      </c>
      <c r="R1179" s="7">
        <v>0.91</v>
      </c>
      <c r="S1179" s="7" t="s">
        <v>21</v>
      </c>
    </row>
    <row r="1180" spans="1:19" hidden="1" x14ac:dyDescent="0.4">
      <c r="A1180" s="7" t="s">
        <v>86</v>
      </c>
      <c r="B1180" s="12" t="s">
        <v>87</v>
      </c>
      <c r="C1180" s="12" t="s">
        <v>2933</v>
      </c>
      <c r="D1180" s="12" t="s">
        <v>19</v>
      </c>
      <c r="E1180" s="12" t="s">
        <v>34</v>
      </c>
      <c r="F1180" s="12">
        <v>0.43</v>
      </c>
      <c r="G1180" s="12" t="s">
        <v>21</v>
      </c>
      <c r="H1180" s="12">
        <v>500</v>
      </c>
      <c r="I1180" s="6">
        <v>33720000</v>
      </c>
      <c r="J1180" s="6">
        <v>280</v>
      </c>
      <c r="K1180" s="6">
        <v>62.097999999999999</v>
      </c>
      <c r="L1180" s="6">
        <v>9322831000</v>
      </c>
      <c r="M1180" s="11">
        <f>VLOOKUP(A1180,'[1]2023년만'!$A$2:$Q$1181,12,0)</f>
        <v>9322831000</v>
      </c>
      <c r="N1180" s="11"/>
      <c r="O1180" s="6">
        <v>3.64</v>
      </c>
      <c r="P1180" s="6">
        <v>234354000000</v>
      </c>
      <c r="Q1180" s="7" t="s">
        <v>21</v>
      </c>
      <c r="R1180" s="7">
        <v>0.91</v>
      </c>
      <c r="S1180" s="7" t="s">
        <v>21</v>
      </c>
    </row>
    <row r="1181" spans="1:19" hidden="1" x14ac:dyDescent="0.4">
      <c r="A1181" s="4" t="s">
        <v>243</v>
      </c>
      <c r="B1181" s="5" t="s">
        <v>244</v>
      </c>
      <c r="C1181" s="5" t="s">
        <v>18</v>
      </c>
      <c r="D1181" s="5" t="s">
        <v>19</v>
      </c>
      <c r="E1181" s="9" t="s">
        <v>25</v>
      </c>
      <c r="F1181" s="9">
        <v>0.52</v>
      </c>
      <c r="G1181" s="5" t="s">
        <v>21</v>
      </c>
      <c r="H1181" s="9">
        <v>500</v>
      </c>
      <c r="I1181" s="11">
        <v>28464992</v>
      </c>
      <c r="J1181" s="11">
        <v>110</v>
      </c>
      <c r="K1181" s="11">
        <v>45.942</v>
      </c>
      <c r="L1181" s="11">
        <v>3038590390</v>
      </c>
      <c r="M1181" s="11">
        <f>VLOOKUP(A1181,'[1]2023년만'!$A$2:$Q$1181,12,0)</f>
        <v>3312961200</v>
      </c>
      <c r="N1181" s="11"/>
      <c r="O1181" s="11">
        <v>1.71</v>
      </c>
      <c r="P1181" s="6">
        <v>144602159360</v>
      </c>
      <c r="Q1181" s="7">
        <v>67.73</v>
      </c>
      <c r="R1181" s="7">
        <v>1.3</v>
      </c>
      <c r="S1181" s="7">
        <v>75</v>
      </c>
    </row>
    <row r="1182" spans="1:19" hidden="1" x14ac:dyDescent="0.4">
      <c r="A1182" s="4" t="s">
        <v>243</v>
      </c>
      <c r="B1182" s="5" t="s">
        <v>244</v>
      </c>
      <c r="C1182" s="5" t="s">
        <v>24</v>
      </c>
      <c r="D1182" s="5" t="s">
        <v>19</v>
      </c>
      <c r="E1182" s="9" t="s">
        <v>25</v>
      </c>
      <c r="F1182" s="9">
        <v>0.41</v>
      </c>
      <c r="G1182" s="5" t="s">
        <v>21</v>
      </c>
      <c r="H1182" s="9">
        <v>500</v>
      </c>
      <c r="I1182" s="11">
        <v>28464992</v>
      </c>
      <c r="J1182" s="11">
        <v>120</v>
      </c>
      <c r="K1182" s="11">
        <v>28.056999999999999</v>
      </c>
      <c r="L1182" s="11">
        <v>3312961200</v>
      </c>
      <c r="M1182" s="11">
        <f>VLOOKUP(A1182,'[1]2023년만'!$A$2:$Q$1181,12,0)</f>
        <v>3312961200</v>
      </c>
      <c r="N1182" s="11"/>
      <c r="O1182" s="11">
        <v>2.2000000000000002</v>
      </c>
      <c r="P1182" s="6">
        <v>144602159360</v>
      </c>
      <c r="Q1182" s="7">
        <v>67.73</v>
      </c>
      <c r="R1182" s="7">
        <v>1.3</v>
      </c>
      <c r="S1182" s="7">
        <v>75</v>
      </c>
    </row>
    <row r="1183" spans="1:19" hidden="1" x14ac:dyDescent="0.4">
      <c r="A1183" s="7" t="s">
        <v>243</v>
      </c>
      <c r="B1183" s="12" t="s">
        <v>244</v>
      </c>
      <c r="C1183" s="12" t="s">
        <v>2933</v>
      </c>
      <c r="D1183" s="12" t="s">
        <v>19</v>
      </c>
      <c r="E1183" s="12" t="s">
        <v>25</v>
      </c>
      <c r="F1183" s="12">
        <v>0.3</v>
      </c>
      <c r="G1183" s="12" t="s">
        <v>21</v>
      </c>
      <c r="H1183" s="12">
        <v>500</v>
      </c>
      <c r="I1183" s="6">
        <v>28464992</v>
      </c>
      <c r="J1183" s="6">
        <v>100</v>
      </c>
      <c r="K1183" s="6">
        <v>30.062999999999999</v>
      </c>
      <c r="L1183" s="6">
        <v>2803987600</v>
      </c>
      <c r="M1183" s="11">
        <f>VLOOKUP(A1183,'[1]2023년만'!$A$2:$Q$1181,12,0)</f>
        <v>3312961200</v>
      </c>
      <c r="N1183" s="11"/>
      <c r="O1183" s="6">
        <v>1.26</v>
      </c>
      <c r="P1183" s="6">
        <v>144602159360</v>
      </c>
      <c r="Q1183" s="7">
        <v>67.73</v>
      </c>
      <c r="R1183" s="7">
        <v>1.3</v>
      </c>
      <c r="S1183" s="7">
        <v>75</v>
      </c>
    </row>
    <row r="1184" spans="1:19" hidden="1" x14ac:dyDescent="0.4">
      <c r="A1184" s="4" t="s">
        <v>243</v>
      </c>
      <c r="B1184" s="5" t="s">
        <v>244</v>
      </c>
      <c r="C1184" s="5" t="s">
        <v>30</v>
      </c>
      <c r="D1184" s="5" t="s">
        <v>19</v>
      </c>
      <c r="E1184" s="9" t="s">
        <v>25</v>
      </c>
      <c r="F1184" s="9">
        <v>0.43</v>
      </c>
      <c r="G1184" s="5" t="s">
        <v>21</v>
      </c>
      <c r="H1184" s="9">
        <v>500</v>
      </c>
      <c r="I1184" s="11">
        <v>28464992</v>
      </c>
      <c r="J1184" s="11">
        <v>120</v>
      </c>
      <c r="K1184" s="11">
        <v>162.98599999999999</v>
      </c>
      <c r="L1184" s="11">
        <v>3245052960</v>
      </c>
      <c r="M1184" s="11">
        <f>VLOOKUP(A1184,'[1]2023년만'!$A$2:$Q$1181,12,0)</f>
        <v>3312961200</v>
      </c>
      <c r="N1184" s="11" t="b">
        <f>L1184&gt;=M1184</f>
        <v>0</v>
      </c>
      <c r="O1184" s="11">
        <v>2.5</v>
      </c>
      <c r="P1184" s="6">
        <v>144602159360</v>
      </c>
      <c r="Q1184" s="7">
        <v>67.73</v>
      </c>
      <c r="R1184" s="7">
        <v>1.3</v>
      </c>
      <c r="S1184" s="7">
        <v>75</v>
      </c>
    </row>
    <row r="1185" spans="1:19" hidden="1" x14ac:dyDescent="0.4">
      <c r="A1185" s="7" t="s">
        <v>2840</v>
      </c>
      <c r="B1185" s="12" t="s">
        <v>2841</v>
      </c>
      <c r="C1185" s="12" t="s">
        <v>2933</v>
      </c>
      <c r="D1185" s="12" t="s">
        <v>19</v>
      </c>
      <c r="E1185" s="12" t="s">
        <v>43</v>
      </c>
      <c r="F1185" s="12">
        <v>0.87</v>
      </c>
      <c r="G1185" s="12" t="s">
        <v>21</v>
      </c>
      <c r="H1185" s="12">
        <v>500</v>
      </c>
      <c r="I1185" s="6">
        <v>57143000</v>
      </c>
      <c r="J1185" s="6">
        <v>100</v>
      </c>
      <c r="K1185" s="6">
        <v>23.152000000000001</v>
      </c>
      <c r="L1185" s="6">
        <v>5573372300</v>
      </c>
      <c r="M1185" s="11" t="e">
        <f>VLOOKUP(A1185,'[1]2023년만'!$A$2:$Q$1181,12,0)</f>
        <v>#N/A</v>
      </c>
      <c r="N1185" s="11"/>
      <c r="O1185" s="6">
        <v>1.9</v>
      </c>
      <c r="P1185" s="6">
        <v>156571820000</v>
      </c>
      <c r="Q1185" s="7" t="s">
        <v>21</v>
      </c>
      <c r="R1185" s="7">
        <v>0.81</v>
      </c>
      <c r="S1185" s="7" t="s">
        <v>21</v>
      </c>
    </row>
    <row r="1186" spans="1:19" hidden="1" x14ac:dyDescent="0.4">
      <c r="A1186" s="4" t="s">
        <v>146</v>
      </c>
      <c r="B1186" s="5" t="s">
        <v>147</v>
      </c>
      <c r="C1186" s="5" t="s">
        <v>18</v>
      </c>
      <c r="D1186" s="5" t="s">
        <v>19</v>
      </c>
      <c r="E1186" s="9" t="s">
        <v>43</v>
      </c>
      <c r="F1186" s="9">
        <v>0.91</v>
      </c>
      <c r="G1186" s="5" t="s">
        <v>21</v>
      </c>
      <c r="H1186" s="10">
        <v>1000</v>
      </c>
      <c r="I1186" s="11">
        <v>54244482</v>
      </c>
      <c r="J1186" s="11">
        <v>130</v>
      </c>
      <c r="K1186" s="11">
        <v>298.62599999999998</v>
      </c>
      <c r="L1186" s="11">
        <v>6698173430</v>
      </c>
      <c r="M1186" s="11">
        <f>VLOOKUP(A1186,'[1]2023년만'!$A$2:$Q$1181,12,0)</f>
        <v>6698173430</v>
      </c>
      <c r="N1186" s="11"/>
      <c r="O1186" s="11">
        <v>3.3</v>
      </c>
      <c r="P1186" s="6">
        <v>216706705590</v>
      </c>
      <c r="Q1186" s="7" t="s">
        <v>21</v>
      </c>
      <c r="R1186" s="7">
        <v>0.53</v>
      </c>
      <c r="S1186" s="7" t="s">
        <v>21</v>
      </c>
    </row>
    <row r="1187" spans="1:19" hidden="1" x14ac:dyDescent="0.4">
      <c r="A1187" s="4" t="s">
        <v>146</v>
      </c>
      <c r="B1187" s="5" t="s">
        <v>147</v>
      </c>
      <c r="C1187" s="5" t="s">
        <v>30</v>
      </c>
      <c r="D1187" s="5" t="s">
        <v>19</v>
      </c>
      <c r="E1187" s="9" t="s">
        <v>43</v>
      </c>
      <c r="F1187" s="9">
        <v>1.34</v>
      </c>
      <c r="G1187" s="5" t="s">
        <v>21</v>
      </c>
      <c r="H1187" s="10">
        <v>1000</v>
      </c>
      <c r="I1187" s="11">
        <v>54244482</v>
      </c>
      <c r="J1187" s="11">
        <v>130</v>
      </c>
      <c r="K1187" s="11">
        <v>-22.603999999999999</v>
      </c>
      <c r="L1187" s="11">
        <v>6698173430</v>
      </c>
      <c r="M1187" s="11">
        <f>VLOOKUP(A1187,'[1]2023년만'!$A$2:$Q$1181,12,0)</f>
        <v>6698173430</v>
      </c>
      <c r="N1187" s="11" t="b">
        <f>L1187&gt;=M1187</f>
        <v>1</v>
      </c>
      <c r="O1187" s="11">
        <v>2.9</v>
      </c>
      <c r="P1187" s="6">
        <v>216706705590</v>
      </c>
      <c r="Q1187" s="7" t="s">
        <v>21</v>
      </c>
      <c r="R1187" s="7">
        <v>0.53</v>
      </c>
      <c r="S1187" s="7" t="s">
        <v>21</v>
      </c>
    </row>
    <row r="1188" spans="1:19" hidden="1" x14ac:dyDescent="0.4">
      <c r="A1188" s="4" t="s">
        <v>146</v>
      </c>
      <c r="B1188" s="5" t="s">
        <v>147</v>
      </c>
      <c r="C1188" s="5" t="s">
        <v>24</v>
      </c>
      <c r="D1188" s="5" t="s">
        <v>19</v>
      </c>
      <c r="E1188" s="9" t="s">
        <v>43</v>
      </c>
      <c r="F1188" s="9">
        <v>0.94</v>
      </c>
      <c r="G1188" s="5" t="s">
        <v>21</v>
      </c>
      <c r="H1188" s="10">
        <v>1000</v>
      </c>
      <c r="I1188" s="11">
        <v>54244482</v>
      </c>
      <c r="J1188" s="11">
        <v>130</v>
      </c>
      <c r="K1188" s="11">
        <v>-32.451000000000001</v>
      </c>
      <c r="L1188" s="11">
        <v>6698173430</v>
      </c>
      <c r="M1188" s="11">
        <f>VLOOKUP(A1188,'[1]2023년만'!$A$2:$Q$1181,12,0)</f>
        <v>6698173430</v>
      </c>
      <c r="N1188" s="11"/>
      <c r="O1188" s="11">
        <v>2.6</v>
      </c>
      <c r="P1188" s="6">
        <v>216706705590</v>
      </c>
      <c r="Q1188" s="7" t="s">
        <v>21</v>
      </c>
      <c r="R1188" s="7">
        <v>0.53</v>
      </c>
      <c r="S1188" s="7" t="s">
        <v>21</v>
      </c>
    </row>
    <row r="1189" spans="1:19" hidden="1" x14ac:dyDescent="0.4">
      <c r="A1189" s="7" t="s">
        <v>146</v>
      </c>
      <c r="B1189" s="12" t="s">
        <v>147</v>
      </c>
      <c r="C1189" s="12" t="s">
        <v>2933</v>
      </c>
      <c r="D1189" s="12" t="s">
        <v>19</v>
      </c>
      <c r="E1189" s="12" t="s">
        <v>43</v>
      </c>
      <c r="F1189" s="12">
        <v>0.87</v>
      </c>
      <c r="G1189" s="12" t="s">
        <v>21</v>
      </c>
      <c r="H1189" s="12">
        <v>1000</v>
      </c>
      <c r="I1189" s="6">
        <v>54244482</v>
      </c>
      <c r="J1189" s="6">
        <v>130</v>
      </c>
      <c r="K1189" s="6">
        <v>17.946999999999999</v>
      </c>
      <c r="L1189" s="6">
        <v>6698173430</v>
      </c>
      <c r="M1189" s="11">
        <f>VLOOKUP(A1189,'[1]2023년만'!$A$2:$Q$1181,12,0)</f>
        <v>6698173430</v>
      </c>
      <c r="N1189" s="11"/>
      <c r="O1189" s="6">
        <v>3.6</v>
      </c>
      <c r="P1189" s="6">
        <v>216706705590</v>
      </c>
      <c r="Q1189" s="7" t="s">
        <v>21</v>
      </c>
      <c r="R1189" s="7">
        <v>0.53</v>
      </c>
      <c r="S1189" s="7" t="s">
        <v>21</v>
      </c>
    </row>
    <row r="1190" spans="1:19" hidden="1" x14ac:dyDescent="0.4">
      <c r="A1190" s="4" t="s">
        <v>1339</v>
      </c>
      <c r="B1190" s="5" t="s">
        <v>1340</v>
      </c>
      <c r="C1190" s="5" t="s">
        <v>24</v>
      </c>
      <c r="D1190" s="5" t="s">
        <v>19</v>
      </c>
      <c r="E1190" s="9" t="s">
        <v>43</v>
      </c>
      <c r="F1190" s="9">
        <v>2.37</v>
      </c>
      <c r="G1190" s="5" t="s">
        <v>21</v>
      </c>
      <c r="H1190" s="10">
        <v>5000</v>
      </c>
      <c r="I1190" s="11">
        <v>29898656</v>
      </c>
      <c r="J1190" s="11">
        <v>100</v>
      </c>
      <c r="K1190" s="11">
        <v>29.515000000000001</v>
      </c>
      <c r="L1190" s="11">
        <v>2984841600</v>
      </c>
      <c r="M1190" s="11">
        <f>VLOOKUP(A1190,'[1]2023년만'!$A$2:$Q$1181,12,0)</f>
        <v>2984841600</v>
      </c>
      <c r="N1190" s="11"/>
      <c r="O1190" s="11">
        <v>1.4</v>
      </c>
      <c r="P1190" s="6">
        <v>175505110720</v>
      </c>
      <c r="Q1190" s="7">
        <v>2.75</v>
      </c>
      <c r="R1190" s="7">
        <v>0.17</v>
      </c>
      <c r="S1190" s="7">
        <v>2137</v>
      </c>
    </row>
    <row r="1191" spans="1:19" hidden="1" x14ac:dyDescent="0.4">
      <c r="A1191" s="4" t="s">
        <v>1339</v>
      </c>
      <c r="B1191" s="5" t="s">
        <v>1340</v>
      </c>
      <c r="C1191" s="5" t="s">
        <v>30</v>
      </c>
      <c r="D1191" s="5" t="s">
        <v>19</v>
      </c>
      <c r="E1191" s="9" t="s">
        <v>43</v>
      </c>
      <c r="F1191" s="9">
        <v>2.46</v>
      </c>
      <c r="G1191" s="5" t="s">
        <v>21</v>
      </c>
      <c r="H1191" s="10">
        <v>5000</v>
      </c>
      <c r="I1191" s="11">
        <v>29898656</v>
      </c>
      <c r="J1191" s="11">
        <v>500</v>
      </c>
      <c r="K1191" s="11">
        <v>23.399000000000001</v>
      </c>
      <c r="L1191" s="11">
        <v>14924208000</v>
      </c>
      <c r="M1191" s="11">
        <f>VLOOKUP(A1191,'[1]2023년만'!$A$2:$Q$1181,12,0)</f>
        <v>2984841600</v>
      </c>
      <c r="N1191" s="11" t="b">
        <f>L1191&gt;=M1191</f>
        <v>1</v>
      </c>
      <c r="O1191" s="11">
        <v>8.1999999999999993</v>
      </c>
      <c r="P1191" s="6">
        <v>175505110720</v>
      </c>
      <c r="Q1191" s="7">
        <v>2.75</v>
      </c>
      <c r="R1191" s="7">
        <v>0.17</v>
      </c>
      <c r="S1191" s="7">
        <v>2137</v>
      </c>
    </row>
    <row r="1192" spans="1:19" hidden="1" x14ac:dyDescent="0.4">
      <c r="A1192" s="4" t="s">
        <v>188</v>
      </c>
      <c r="B1192" s="5" t="s">
        <v>189</v>
      </c>
      <c r="C1192" s="5" t="s">
        <v>24</v>
      </c>
      <c r="D1192" s="5" t="s">
        <v>19</v>
      </c>
      <c r="E1192" s="9" t="s">
        <v>129</v>
      </c>
      <c r="F1192" s="9">
        <v>1.47</v>
      </c>
      <c r="G1192" s="5" t="s">
        <v>21</v>
      </c>
      <c r="H1192" s="10">
        <v>1000</v>
      </c>
      <c r="I1192" s="11">
        <v>18400000</v>
      </c>
      <c r="J1192" s="11">
        <v>80</v>
      </c>
      <c r="K1192" s="11">
        <v>216.471</v>
      </c>
      <c r="L1192" s="11">
        <v>1472000000</v>
      </c>
      <c r="M1192" s="11">
        <f>VLOOKUP(A1192,'[1]2023년만'!$A$2:$Q$1181,12,0)</f>
        <v>1472000000</v>
      </c>
      <c r="N1192" s="11"/>
      <c r="O1192" s="11">
        <v>2.2999999999999998</v>
      </c>
      <c r="P1192" s="6">
        <v>44712000000</v>
      </c>
      <c r="Q1192" s="7">
        <v>25.85</v>
      </c>
      <c r="R1192" s="7">
        <v>0.56999999999999995</v>
      </c>
      <c r="S1192" s="7">
        <v>94</v>
      </c>
    </row>
    <row r="1193" spans="1:19" hidden="1" x14ac:dyDescent="0.4">
      <c r="A1193" s="4" t="s">
        <v>188</v>
      </c>
      <c r="B1193" s="5" t="s">
        <v>189</v>
      </c>
      <c r="C1193" s="5" t="s">
        <v>18</v>
      </c>
      <c r="D1193" s="5" t="s">
        <v>19</v>
      </c>
      <c r="E1193" s="9" t="s">
        <v>129</v>
      </c>
      <c r="F1193" s="9">
        <v>1.55</v>
      </c>
      <c r="G1193" s="5" t="s">
        <v>21</v>
      </c>
      <c r="H1193" s="10">
        <v>1000</v>
      </c>
      <c r="I1193" s="11">
        <v>18400000</v>
      </c>
      <c r="J1193" s="11">
        <v>80</v>
      </c>
      <c r="K1193" s="11">
        <v>37.417000000000002</v>
      </c>
      <c r="L1193" s="11">
        <v>1472000000</v>
      </c>
      <c r="M1193" s="11">
        <f>VLOOKUP(A1193,'[1]2023년만'!$A$2:$Q$1181,12,0)</f>
        <v>1472000000</v>
      </c>
      <c r="N1193" s="11"/>
      <c r="O1193" s="11">
        <v>2.2999999999999998</v>
      </c>
      <c r="P1193" s="6">
        <v>44712000000</v>
      </c>
      <c r="Q1193" s="7">
        <v>25.85</v>
      </c>
      <c r="R1193" s="7">
        <v>0.56999999999999995</v>
      </c>
      <c r="S1193" s="7">
        <v>94</v>
      </c>
    </row>
    <row r="1194" spans="1:19" hidden="1" x14ac:dyDescent="0.4">
      <c r="A1194" s="7" t="s">
        <v>188</v>
      </c>
      <c r="B1194" s="12" t="s">
        <v>189</v>
      </c>
      <c r="C1194" s="12" t="s">
        <v>2933</v>
      </c>
      <c r="D1194" s="12" t="s">
        <v>19</v>
      </c>
      <c r="E1194" s="12" t="s">
        <v>129</v>
      </c>
      <c r="F1194" s="12">
        <v>0.88</v>
      </c>
      <c r="G1194" s="12" t="s">
        <v>21</v>
      </c>
      <c r="H1194" s="12">
        <v>1000</v>
      </c>
      <c r="I1194" s="6">
        <v>18400000</v>
      </c>
      <c r="J1194" s="6">
        <v>80</v>
      </c>
      <c r="K1194" s="6">
        <v>49.662999999999997</v>
      </c>
      <c r="L1194" s="6">
        <v>1472000000</v>
      </c>
      <c r="M1194" s="11">
        <f>VLOOKUP(A1194,'[1]2023년만'!$A$2:$Q$1181,12,0)</f>
        <v>1472000000</v>
      </c>
      <c r="N1194" s="11"/>
      <c r="O1194" s="6">
        <v>1.8</v>
      </c>
      <c r="P1194" s="6">
        <v>44712000000</v>
      </c>
      <c r="Q1194" s="7">
        <v>25.85</v>
      </c>
      <c r="R1194" s="7">
        <v>0.56999999999999995</v>
      </c>
      <c r="S1194" s="7">
        <v>94</v>
      </c>
    </row>
    <row r="1195" spans="1:19" x14ac:dyDescent="0.4">
      <c r="A1195" s="4" t="s">
        <v>186</v>
      </c>
      <c r="B1195" s="5" t="s">
        <v>187</v>
      </c>
      <c r="C1195" s="5" t="s">
        <v>30</v>
      </c>
      <c r="D1195" s="5" t="s">
        <v>19</v>
      </c>
      <c r="E1195" s="9" t="s">
        <v>34</v>
      </c>
      <c r="F1195" s="9">
        <v>0.48</v>
      </c>
      <c r="G1195" s="5" t="s">
        <v>21</v>
      </c>
      <c r="H1195" s="9">
        <v>500</v>
      </c>
      <c r="I1195" s="11">
        <v>9877043</v>
      </c>
      <c r="J1195" s="11">
        <v>500</v>
      </c>
      <c r="K1195" s="11">
        <v>219.1</v>
      </c>
      <c r="L1195" s="11">
        <v>4938521500</v>
      </c>
      <c r="M1195" s="11">
        <f>VLOOKUP(A1195,'[1]2023년만'!$A$2:$Q$1181,12,0)</f>
        <v>4938521500</v>
      </c>
      <c r="N1195" s="11" t="b">
        <f>L1195&gt;=M1195</f>
        <v>1</v>
      </c>
      <c r="O1195" s="11">
        <v>2.42</v>
      </c>
      <c r="P1195" s="6">
        <v>407724335040</v>
      </c>
      <c r="Q1195" s="7">
        <v>181.05</v>
      </c>
      <c r="R1195" s="7">
        <v>3.17</v>
      </c>
      <c r="S1195" s="7">
        <v>76</v>
      </c>
    </row>
    <row r="1196" spans="1:19" hidden="1" x14ac:dyDescent="0.4">
      <c r="A1196" s="4" t="s">
        <v>425</v>
      </c>
      <c r="B1196" s="5" t="s">
        <v>426</v>
      </c>
      <c r="C1196" s="5" t="s">
        <v>30</v>
      </c>
      <c r="D1196" s="5" t="s">
        <v>19</v>
      </c>
      <c r="E1196" s="9" t="s">
        <v>43</v>
      </c>
      <c r="F1196" s="9">
        <v>2.46</v>
      </c>
      <c r="G1196" s="5" t="s">
        <v>21</v>
      </c>
      <c r="H1196" s="10">
        <v>5000</v>
      </c>
      <c r="I1196" s="11">
        <v>49608017</v>
      </c>
      <c r="J1196" s="11">
        <v>600</v>
      </c>
      <c r="K1196" s="11">
        <v>85.344999999999999</v>
      </c>
      <c r="L1196" s="11">
        <v>29730025200</v>
      </c>
      <c r="M1196" s="11">
        <f>VLOOKUP(A1196,'[1]2023년만'!$A$2:$Q$1181,12,0)</f>
        <v>34685029400</v>
      </c>
      <c r="N1196" s="11" t="b">
        <f>L1196&gt;=M1196</f>
        <v>0</v>
      </c>
      <c r="O1196" s="11">
        <v>6.5</v>
      </c>
      <c r="P1196" s="6">
        <v>496576250170</v>
      </c>
      <c r="Q1196" s="7">
        <v>14.24</v>
      </c>
      <c r="R1196" s="7">
        <v>0.28999999999999998</v>
      </c>
      <c r="S1196" s="7">
        <v>703</v>
      </c>
    </row>
    <row r="1197" spans="1:19" hidden="1" x14ac:dyDescent="0.4">
      <c r="A1197" s="4" t="s">
        <v>425</v>
      </c>
      <c r="B1197" s="5" t="s">
        <v>426</v>
      </c>
      <c r="C1197" s="5" t="s">
        <v>24</v>
      </c>
      <c r="D1197" s="5" t="s">
        <v>19</v>
      </c>
      <c r="E1197" s="9" t="s">
        <v>43</v>
      </c>
      <c r="F1197" s="9">
        <v>2.37</v>
      </c>
      <c r="G1197" s="5" t="s">
        <v>21</v>
      </c>
      <c r="H1197" s="10">
        <v>5000</v>
      </c>
      <c r="I1197" s="11">
        <v>49608017</v>
      </c>
      <c r="J1197" s="11">
        <v>700</v>
      </c>
      <c r="K1197" s="11">
        <v>24.396999999999998</v>
      </c>
      <c r="L1197" s="11">
        <v>34685029400</v>
      </c>
      <c r="M1197" s="11">
        <f>VLOOKUP(A1197,'[1]2023년만'!$A$2:$Q$1181,12,0)</f>
        <v>34685029400</v>
      </c>
      <c r="N1197" s="11"/>
      <c r="O1197" s="11">
        <v>5.3</v>
      </c>
      <c r="P1197" s="6">
        <v>496576250170</v>
      </c>
      <c r="Q1197" s="7">
        <v>14.24</v>
      </c>
      <c r="R1197" s="7">
        <v>0.28999999999999998</v>
      </c>
      <c r="S1197" s="7">
        <v>703</v>
      </c>
    </row>
    <row r="1198" spans="1:19" hidden="1" x14ac:dyDescent="0.4">
      <c r="A1198" s="4" t="s">
        <v>1969</v>
      </c>
      <c r="B1198" s="5" t="s">
        <v>1970</v>
      </c>
      <c r="C1198" s="5" t="s">
        <v>24</v>
      </c>
      <c r="D1198" s="5" t="s">
        <v>19</v>
      </c>
      <c r="E1198" s="9" t="s">
        <v>25</v>
      </c>
      <c r="F1198" s="9">
        <v>0.41</v>
      </c>
      <c r="G1198" s="5" t="s">
        <v>21</v>
      </c>
      <c r="H1198" s="9">
        <v>500</v>
      </c>
      <c r="I1198" s="11">
        <v>44460000</v>
      </c>
      <c r="J1198" s="11">
        <v>180</v>
      </c>
      <c r="K1198" s="11">
        <v>17.010000000000002</v>
      </c>
      <c r="L1198" s="11">
        <v>8313065580</v>
      </c>
      <c r="M1198" s="11">
        <f>VLOOKUP(A1198,'[1]2023년만'!$A$2:$Q$1181,12,0)</f>
        <v>8313065580</v>
      </c>
      <c r="N1198" s="11"/>
      <c r="O1198" s="11">
        <v>1.1000000000000001</v>
      </c>
      <c r="P1198" s="6">
        <v>795339784200</v>
      </c>
      <c r="Q1198" s="7">
        <v>12.82</v>
      </c>
      <c r="R1198" s="7">
        <v>1.31</v>
      </c>
      <c r="S1198" s="7">
        <v>1382</v>
      </c>
    </row>
    <row r="1199" spans="1:19" hidden="1" x14ac:dyDescent="0.4">
      <c r="A1199" s="4" t="s">
        <v>1969</v>
      </c>
      <c r="B1199" s="5" t="s">
        <v>1970</v>
      </c>
      <c r="C1199" s="5" t="s">
        <v>30</v>
      </c>
      <c r="D1199" s="5" t="s">
        <v>19</v>
      </c>
      <c r="E1199" s="9" t="s">
        <v>25</v>
      </c>
      <c r="F1199" s="9">
        <v>0.43</v>
      </c>
      <c r="G1199" s="5" t="s">
        <v>21</v>
      </c>
      <c r="H1199" s="9">
        <v>500</v>
      </c>
      <c r="I1199" s="11">
        <v>44460000</v>
      </c>
      <c r="J1199" s="11">
        <v>200</v>
      </c>
      <c r="K1199" s="11">
        <v>14.829000000000001</v>
      </c>
      <c r="L1199" s="11">
        <v>9243589280</v>
      </c>
      <c r="M1199" s="11">
        <f>VLOOKUP(A1199,'[1]2023년만'!$A$2:$Q$1181,12,0)</f>
        <v>8313065580</v>
      </c>
      <c r="N1199" s="11" t="b">
        <f>L1199&gt;=M1199</f>
        <v>1</v>
      </c>
      <c r="O1199" s="11">
        <v>1.2</v>
      </c>
      <c r="P1199" s="6">
        <v>795339784200</v>
      </c>
      <c r="Q1199" s="7">
        <v>12.82</v>
      </c>
      <c r="R1199" s="7">
        <v>1.31</v>
      </c>
      <c r="S1199" s="7">
        <v>1382</v>
      </c>
    </row>
    <row r="1200" spans="1:19" hidden="1" x14ac:dyDescent="0.4">
      <c r="A1200" s="4" t="s">
        <v>1969</v>
      </c>
      <c r="B1200" s="5" t="s">
        <v>1970</v>
      </c>
      <c r="C1200" s="5" t="s">
        <v>18</v>
      </c>
      <c r="D1200" s="5" t="s">
        <v>19</v>
      </c>
      <c r="E1200" s="9" t="s">
        <v>25</v>
      </c>
      <c r="F1200" s="9">
        <v>0.52</v>
      </c>
      <c r="G1200" s="5" t="s">
        <v>21</v>
      </c>
      <c r="H1200" s="9">
        <v>500</v>
      </c>
      <c r="I1200" s="11">
        <v>44460000</v>
      </c>
      <c r="J1200" s="11">
        <v>180</v>
      </c>
      <c r="K1200" s="11">
        <v>14.702</v>
      </c>
      <c r="L1200" s="11">
        <v>8050633200</v>
      </c>
      <c r="M1200" s="11">
        <f>VLOOKUP(A1200,'[1]2023년만'!$A$2:$Q$1181,12,0)</f>
        <v>8313065580</v>
      </c>
      <c r="N1200" s="11"/>
      <c r="O1200" s="11">
        <v>1</v>
      </c>
      <c r="P1200" s="6">
        <v>795339784200</v>
      </c>
      <c r="Q1200" s="7">
        <v>12.82</v>
      </c>
      <c r="R1200" s="7">
        <v>1.31</v>
      </c>
      <c r="S1200" s="7">
        <v>1382</v>
      </c>
    </row>
    <row r="1201" spans="1:19" hidden="1" x14ac:dyDescent="0.4">
      <c r="A1201" s="7" t="s">
        <v>1969</v>
      </c>
      <c r="B1201" s="12" t="s">
        <v>1970</v>
      </c>
      <c r="C1201" s="12" t="s">
        <v>2933</v>
      </c>
      <c r="D1201" s="12" t="s">
        <v>19</v>
      </c>
      <c r="E1201" s="12" t="s">
        <v>25</v>
      </c>
      <c r="F1201" s="12">
        <v>0.3</v>
      </c>
      <c r="G1201" s="12" t="s">
        <v>21</v>
      </c>
      <c r="H1201" s="12">
        <v>500</v>
      </c>
      <c r="I1201" s="6">
        <v>44460000</v>
      </c>
      <c r="J1201" s="6">
        <v>180</v>
      </c>
      <c r="K1201" s="6">
        <v>15.212</v>
      </c>
      <c r="L1201" s="6">
        <v>8049373200</v>
      </c>
      <c r="M1201" s="11">
        <f>VLOOKUP(A1201,'[1]2023년만'!$A$2:$Q$1181,12,0)</f>
        <v>8313065580</v>
      </c>
      <c r="N1201" s="11"/>
      <c r="O1201" s="6">
        <v>0.8</v>
      </c>
      <c r="P1201" s="6">
        <v>795339784200</v>
      </c>
      <c r="Q1201" s="7">
        <v>12.82</v>
      </c>
      <c r="R1201" s="7">
        <v>1.31</v>
      </c>
      <c r="S1201" s="7">
        <v>1382</v>
      </c>
    </row>
    <row r="1202" spans="1:19" hidden="1" x14ac:dyDescent="0.4">
      <c r="A1202" s="4" t="s">
        <v>600</v>
      </c>
      <c r="B1202" s="5" t="s">
        <v>601</v>
      </c>
      <c r="C1202" s="5" t="s">
        <v>18</v>
      </c>
      <c r="D1202" s="5" t="s">
        <v>19</v>
      </c>
      <c r="E1202" s="9" t="s">
        <v>43</v>
      </c>
      <c r="F1202" s="9">
        <v>4.05</v>
      </c>
      <c r="G1202" s="5" t="s">
        <v>21</v>
      </c>
      <c r="H1202" s="10">
        <v>5000</v>
      </c>
      <c r="I1202" s="11">
        <v>95432737</v>
      </c>
      <c r="J1202" s="11">
        <v>500</v>
      </c>
      <c r="K1202" s="11">
        <v>10.753</v>
      </c>
      <c r="L1202" s="11">
        <v>45751228500</v>
      </c>
      <c r="M1202" s="11">
        <f>VLOOKUP(A1202,'[1]2023년만'!$A$2:$Q$1181,12,0)</f>
        <v>18660925800</v>
      </c>
      <c r="N1202" s="11"/>
      <c r="O1202" s="11">
        <v>4.2</v>
      </c>
      <c r="P1202" s="6">
        <v>249633791550</v>
      </c>
      <c r="Q1202" s="7">
        <v>20.77</v>
      </c>
      <c r="R1202" s="7">
        <v>0.15</v>
      </c>
      <c r="S1202" s="7">
        <v>378</v>
      </c>
    </row>
    <row r="1203" spans="1:19" hidden="1" x14ac:dyDescent="0.4">
      <c r="A1203" s="4" t="s">
        <v>600</v>
      </c>
      <c r="B1203" s="5" t="s">
        <v>601</v>
      </c>
      <c r="C1203" s="5" t="s">
        <v>24</v>
      </c>
      <c r="D1203" s="5" t="s">
        <v>19</v>
      </c>
      <c r="E1203" s="9" t="s">
        <v>43</v>
      </c>
      <c r="F1203" s="9">
        <v>2.37</v>
      </c>
      <c r="G1203" s="5" t="s">
        <v>21</v>
      </c>
      <c r="H1203" s="10">
        <v>5000</v>
      </c>
      <c r="I1203" s="11">
        <v>31800483</v>
      </c>
      <c r="J1203" s="11">
        <v>600</v>
      </c>
      <c r="K1203" s="11">
        <v>8.0579999999999998</v>
      </c>
      <c r="L1203" s="11">
        <v>18660925800</v>
      </c>
      <c r="M1203" s="11">
        <f>VLOOKUP(A1203,'[1]2023년만'!$A$2:$Q$1181,12,0)</f>
        <v>18660925800</v>
      </c>
      <c r="N1203" s="11"/>
      <c r="O1203" s="11">
        <v>6.8</v>
      </c>
      <c r="P1203" s="6">
        <v>249633791550</v>
      </c>
      <c r="Q1203" s="7">
        <v>20.77</v>
      </c>
      <c r="R1203" s="7">
        <v>0.15</v>
      </c>
      <c r="S1203" s="7">
        <v>378</v>
      </c>
    </row>
    <row r="1204" spans="1:19" hidden="1" x14ac:dyDescent="0.4">
      <c r="A1204" s="7" t="s">
        <v>600</v>
      </c>
      <c r="B1204" s="12" t="s">
        <v>601</v>
      </c>
      <c r="C1204" s="12" t="s">
        <v>2933</v>
      </c>
      <c r="D1204" s="12" t="s">
        <v>19</v>
      </c>
      <c r="E1204" s="12" t="s">
        <v>43</v>
      </c>
      <c r="F1204" s="12">
        <v>2.09</v>
      </c>
      <c r="G1204" s="12" t="s">
        <v>21</v>
      </c>
      <c r="H1204" s="12">
        <v>5000</v>
      </c>
      <c r="I1204" s="6">
        <v>95432737</v>
      </c>
      <c r="J1204" s="6">
        <v>400</v>
      </c>
      <c r="K1204" s="6">
        <v>6.6959999999999997</v>
      </c>
      <c r="L1204" s="6">
        <v>37400982800</v>
      </c>
      <c r="M1204" s="11">
        <f>VLOOKUP(A1204,'[1]2023년만'!$A$2:$Q$1181,12,0)</f>
        <v>18660925800</v>
      </c>
      <c r="N1204" s="11"/>
      <c r="O1204" s="6">
        <v>2.5</v>
      </c>
      <c r="P1204" s="6">
        <v>249633791550</v>
      </c>
      <c r="Q1204" s="7">
        <v>20.77</v>
      </c>
      <c r="R1204" s="7">
        <v>0.15</v>
      </c>
      <c r="S1204" s="7">
        <v>378</v>
      </c>
    </row>
    <row r="1205" spans="1:19" hidden="1" x14ac:dyDescent="0.4">
      <c r="A1205" s="4" t="s">
        <v>600</v>
      </c>
      <c r="B1205" s="5" t="s">
        <v>601</v>
      </c>
      <c r="C1205" s="5" t="s">
        <v>30</v>
      </c>
      <c r="D1205" s="5" t="s">
        <v>19</v>
      </c>
      <c r="E1205" s="9" t="s">
        <v>66</v>
      </c>
      <c r="F1205" s="9">
        <v>3.55</v>
      </c>
      <c r="G1205" s="5" t="s">
        <v>21</v>
      </c>
      <c r="H1205" s="10">
        <v>5000</v>
      </c>
      <c r="I1205" s="11">
        <v>31800483</v>
      </c>
      <c r="J1205" s="11">
        <v>400</v>
      </c>
      <c r="K1205" s="11">
        <v>63.301000000000002</v>
      </c>
      <c r="L1205" s="11">
        <v>12440617200</v>
      </c>
      <c r="M1205" s="11">
        <f>VLOOKUP(A1205,'[1]2023년만'!$A$2:$Q$1181,12,0)</f>
        <v>18660925800</v>
      </c>
      <c r="N1205" s="11" t="b">
        <f>L1205&gt;=M1205</f>
        <v>0</v>
      </c>
      <c r="O1205" s="11">
        <v>5.6</v>
      </c>
      <c r="P1205" s="6">
        <v>249633791550</v>
      </c>
      <c r="Q1205" s="7">
        <v>20.77</v>
      </c>
      <c r="R1205" s="7">
        <v>0.15</v>
      </c>
      <c r="S1205" s="7">
        <v>378</v>
      </c>
    </row>
    <row r="1206" spans="1:19" hidden="1" x14ac:dyDescent="0.4">
      <c r="A1206" s="4" t="s">
        <v>653</v>
      </c>
      <c r="B1206" s="5" t="s">
        <v>654</v>
      </c>
      <c r="C1206" s="5" t="s">
        <v>24</v>
      </c>
      <c r="D1206" s="5" t="s">
        <v>19</v>
      </c>
      <c r="E1206" s="9" t="s">
        <v>49</v>
      </c>
      <c r="F1206" s="9">
        <v>2.11</v>
      </c>
      <c r="G1206" s="5" t="s">
        <v>21</v>
      </c>
      <c r="H1206" s="9">
        <v>500</v>
      </c>
      <c r="I1206" s="11">
        <v>3500000</v>
      </c>
      <c r="J1206" s="11">
        <v>1000</v>
      </c>
      <c r="K1206" s="11">
        <v>58.576999999999998</v>
      </c>
      <c r="L1206" s="11">
        <v>3485900000</v>
      </c>
      <c r="M1206" s="11">
        <f>VLOOKUP(A1206,'[1]2023년만'!$A$2:$Q$1181,12,0)</f>
        <v>3485900000</v>
      </c>
      <c r="N1206" s="11"/>
      <c r="O1206" s="11">
        <v>2.9</v>
      </c>
      <c r="P1206" s="6">
        <v>111825000000</v>
      </c>
      <c r="Q1206" s="7">
        <v>16.53</v>
      </c>
      <c r="R1206" s="7">
        <v>2.06</v>
      </c>
      <c r="S1206" s="7">
        <v>1933</v>
      </c>
    </row>
    <row r="1207" spans="1:19" hidden="1" x14ac:dyDescent="0.4">
      <c r="A1207" s="4" t="s">
        <v>653</v>
      </c>
      <c r="B1207" s="5" t="s">
        <v>654</v>
      </c>
      <c r="C1207" s="5" t="s">
        <v>18</v>
      </c>
      <c r="D1207" s="5" t="s">
        <v>19</v>
      </c>
      <c r="E1207" s="9" t="s">
        <v>49</v>
      </c>
      <c r="F1207" s="9">
        <v>2.41</v>
      </c>
      <c r="G1207" s="5" t="s">
        <v>21</v>
      </c>
      <c r="H1207" s="9">
        <v>500</v>
      </c>
      <c r="I1207" s="11">
        <v>3610000</v>
      </c>
      <c r="J1207" s="11">
        <v>875</v>
      </c>
      <c r="K1207" s="11">
        <v>29.065999999999999</v>
      </c>
      <c r="L1207" s="11">
        <v>3087416125</v>
      </c>
      <c r="M1207" s="11">
        <f>VLOOKUP(A1207,'[1]2023년만'!$A$2:$Q$1181,12,0)</f>
        <v>3485900000</v>
      </c>
      <c r="N1207" s="11"/>
      <c r="O1207" s="11">
        <v>1.6</v>
      </c>
      <c r="P1207" s="6">
        <v>111825000000</v>
      </c>
      <c r="Q1207" s="7">
        <v>16.53</v>
      </c>
      <c r="R1207" s="7">
        <v>2.06</v>
      </c>
      <c r="S1207" s="7">
        <v>1933</v>
      </c>
    </row>
    <row r="1208" spans="1:19" hidden="1" x14ac:dyDescent="0.4">
      <c r="A1208" s="4" t="s">
        <v>653</v>
      </c>
      <c r="B1208" s="5" t="s">
        <v>654</v>
      </c>
      <c r="C1208" s="5" t="s">
        <v>30</v>
      </c>
      <c r="D1208" s="5" t="s">
        <v>19</v>
      </c>
      <c r="E1208" s="9" t="s">
        <v>49</v>
      </c>
      <c r="F1208" s="9">
        <v>1.64</v>
      </c>
      <c r="G1208" s="5" t="s">
        <v>21</v>
      </c>
      <c r="H1208" s="9">
        <v>500</v>
      </c>
      <c r="I1208" s="11">
        <v>3500000</v>
      </c>
      <c r="J1208" s="11">
        <v>900</v>
      </c>
      <c r="K1208" s="11">
        <v>46.438000000000002</v>
      </c>
      <c r="L1208" s="11">
        <v>3117360000</v>
      </c>
      <c r="M1208" s="11">
        <f>VLOOKUP(A1208,'[1]2023년만'!$A$2:$Q$1181,12,0)</f>
        <v>3485900000</v>
      </c>
      <c r="N1208" s="11" t="b">
        <f>L1208&gt;=M1208</f>
        <v>0</v>
      </c>
      <c r="O1208" s="11">
        <v>2.8</v>
      </c>
      <c r="P1208" s="6">
        <v>111825000000</v>
      </c>
      <c r="Q1208" s="7">
        <v>16.53</v>
      </c>
      <c r="R1208" s="7">
        <v>2.06</v>
      </c>
      <c r="S1208" s="7">
        <v>1933</v>
      </c>
    </row>
    <row r="1209" spans="1:19" hidden="1" x14ac:dyDescent="0.4">
      <c r="A1209" s="4" t="s">
        <v>2567</v>
      </c>
      <c r="B1209" s="5" t="s">
        <v>2568</v>
      </c>
      <c r="C1209" s="5" t="s">
        <v>24</v>
      </c>
      <c r="D1209" s="5" t="s">
        <v>19</v>
      </c>
      <c r="E1209" s="9" t="s">
        <v>773</v>
      </c>
      <c r="F1209" s="9">
        <v>2.66</v>
      </c>
      <c r="G1209" s="5" t="s">
        <v>21</v>
      </c>
      <c r="H1209" s="10">
        <v>1000</v>
      </c>
      <c r="I1209" s="11">
        <v>47971766</v>
      </c>
      <c r="J1209" s="11">
        <v>20</v>
      </c>
      <c r="K1209" s="11">
        <v>6.3339999999999996</v>
      </c>
      <c r="L1209" s="11">
        <v>955896120</v>
      </c>
      <c r="M1209" s="11">
        <f>VLOOKUP(A1209,'[1]2023년만'!$A$2:$Q$1181,12,0)</f>
        <v>955896120</v>
      </c>
      <c r="N1209" s="11"/>
      <c r="O1209" s="11">
        <v>1</v>
      </c>
      <c r="P1209" s="6">
        <v>145354450980</v>
      </c>
      <c r="Q1209" s="7">
        <v>7.06</v>
      </c>
      <c r="R1209" s="7">
        <v>0.92</v>
      </c>
      <c r="S1209" s="7">
        <v>429</v>
      </c>
    </row>
    <row r="1210" spans="1:19" hidden="1" x14ac:dyDescent="0.4">
      <c r="A1210" s="4" t="s">
        <v>2567</v>
      </c>
      <c r="B1210" s="5" t="s">
        <v>2568</v>
      </c>
      <c r="C1210" s="5" t="s">
        <v>30</v>
      </c>
      <c r="D1210" s="5" t="s">
        <v>19</v>
      </c>
      <c r="E1210" s="9" t="s">
        <v>773</v>
      </c>
      <c r="F1210" s="9">
        <v>2.5299999999999998</v>
      </c>
      <c r="G1210" s="5" t="s">
        <v>21</v>
      </c>
      <c r="H1210" s="10">
        <v>1000</v>
      </c>
      <c r="I1210" s="11">
        <v>47971766</v>
      </c>
      <c r="J1210" s="11">
        <v>20</v>
      </c>
      <c r="K1210" s="11">
        <v>4.5999999999999996</v>
      </c>
      <c r="L1210" s="11">
        <v>955896120</v>
      </c>
      <c r="M1210" s="11">
        <f>VLOOKUP(A1210,'[1]2023년만'!$A$2:$Q$1181,12,0)</f>
        <v>955896120</v>
      </c>
      <c r="N1210" s="11" t="b">
        <f>L1210&gt;=M1210</f>
        <v>1</v>
      </c>
      <c r="O1210" s="11">
        <v>0.9</v>
      </c>
      <c r="P1210" s="6">
        <v>145354450980</v>
      </c>
      <c r="Q1210" s="7">
        <v>7.06</v>
      </c>
      <c r="R1210" s="7">
        <v>0.92</v>
      </c>
      <c r="S1210" s="7">
        <v>429</v>
      </c>
    </row>
    <row r="1211" spans="1:19" hidden="1" x14ac:dyDescent="0.4">
      <c r="A1211" s="4" t="s">
        <v>837</v>
      </c>
      <c r="B1211" s="5" t="s">
        <v>838</v>
      </c>
      <c r="C1211" s="5" t="s">
        <v>18</v>
      </c>
      <c r="D1211" s="5" t="s">
        <v>19</v>
      </c>
      <c r="E1211" s="9" t="s">
        <v>49</v>
      </c>
      <c r="F1211" s="9">
        <v>2.41</v>
      </c>
      <c r="G1211" s="5" t="s">
        <v>21</v>
      </c>
      <c r="H1211" s="9">
        <v>500</v>
      </c>
      <c r="I1211" s="11">
        <v>13617577</v>
      </c>
      <c r="J1211" s="11">
        <v>250</v>
      </c>
      <c r="K1211" s="11">
        <v>45.656999999999996</v>
      </c>
      <c r="L1211" s="11">
        <v>3101504350</v>
      </c>
      <c r="M1211" s="11">
        <f>VLOOKUP(A1211,'[1]2023년만'!$A$2:$Q$1181,12,0)</f>
        <v>3721804900</v>
      </c>
      <c r="N1211" s="11"/>
      <c r="O1211" s="11">
        <v>3.8</v>
      </c>
      <c r="P1211" s="6">
        <v>85518383560</v>
      </c>
      <c r="Q1211" s="7">
        <v>7.98</v>
      </c>
      <c r="R1211" s="7">
        <v>0.47</v>
      </c>
      <c r="S1211" s="7">
        <v>787</v>
      </c>
    </row>
    <row r="1212" spans="1:19" hidden="1" x14ac:dyDescent="0.4">
      <c r="A1212" s="4" t="s">
        <v>837</v>
      </c>
      <c r="B1212" s="5" t="s">
        <v>838</v>
      </c>
      <c r="C1212" s="5" t="s">
        <v>30</v>
      </c>
      <c r="D1212" s="5" t="s">
        <v>19</v>
      </c>
      <c r="E1212" s="9" t="s">
        <v>49</v>
      </c>
      <c r="F1212" s="9">
        <v>1.64</v>
      </c>
      <c r="G1212" s="5" t="s">
        <v>21</v>
      </c>
      <c r="H1212" s="9">
        <v>500</v>
      </c>
      <c r="I1212" s="11">
        <v>13617577</v>
      </c>
      <c r="J1212" s="11">
        <v>300</v>
      </c>
      <c r="K1212" s="11">
        <v>38.031999999999996</v>
      </c>
      <c r="L1212" s="11">
        <v>3721804900</v>
      </c>
      <c r="M1212" s="11">
        <f>VLOOKUP(A1212,'[1]2023년만'!$A$2:$Q$1181,12,0)</f>
        <v>3721804900</v>
      </c>
      <c r="N1212" s="11" t="b">
        <f>L1212&gt;=M1212</f>
        <v>1</v>
      </c>
      <c r="O1212" s="11">
        <v>4.8</v>
      </c>
      <c r="P1212" s="6">
        <v>85518383560</v>
      </c>
      <c r="Q1212" s="7">
        <v>7.98</v>
      </c>
      <c r="R1212" s="7">
        <v>0.47</v>
      </c>
      <c r="S1212" s="7">
        <v>787</v>
      </c>
    </row>
    <row r="1213" spans="1:19" hidden="1" x14ac:dyDescent="0.4">
      <c r="A1213" s="4" t="s">
        <v>837</v>
      </c>
      <c r="B1213" s="5" t="s">
        <v>838</v>
      </c>
      <c r="C1213" s="5" t="s">
        <v>24</v>
      </c>
      <c r="D1213" s="5" t="s">
        <v>19</v>
      </c>
      <c r="E1213" s="9" t="s">
        <v>49</v>
      </c>
      <c r="F1213" s="9">
        <v>2.11</v>
      </c>
      <c r="G1213" s="5" t="s">
        <v>21</v>
      </c>
      <c r="H1213" s="9">
        <v>500</v>
      </c>
      <c r="I1213" s="11">
        <v>13617577</v>
      </c>
      <c r="J1213" s="11">
        <v>300</v>
      </c>
      <c r="K1213" s="11">
        <v>30.603999999999999</v>
      </c>
      <c r="L1213" s="11">
        <v>3721804900</v>
      </c>
      <c r="M1213" s="11">
        <f>VLOOKUP(A1213,'[1]2023년만'!$A$2:$Q$1181,12,0)</f>
        <v>3721804900</v>
      </c>
      <c r="N1213" s="11"/>
      <c r="O1213" s="11">
        <v>4.7</v>
      </c>
      <c r="P1213" s="6">
        <v>85518383560</v>
      </c>
      <c r="Q1213" s="7">
        <v>7.98</v>
      </c>
      <c r="R1213" s="7">
        <v>0.47</v>
      </c>
      <c r="S1213" s="7">
        <v>787</v>
      </c>
    </row>
    <row r="1214" spans="1:19" hidden="1" x14ac:dyDescent="0.4">
      <c r="A1214" s="7" t="s">
        <v>837</v>
      </c>
      <c r="B1214" s="12" t="s">
        <v>838</v>
      </c>
      <c r="C1214" s="12" t="s">
        <v>2933</v>
      </c>
      <c r="D1214" s="12" t="s">
        <v>19</v>
      </c>
      <c r="E1214" s="12" t="s">
        <v>49</v>
      </c>
      <c r="F1214" s="12">
        <v>1.1000000000000001</v>
      </c>
      <c r="G1214" s="12" t="s">
        <v>21</v>
      </c>
      <c r="H1214" s="12">
        <v>500</v>
      </c>
      <c r="I1214" s="6">
        <v>13617577</v>
      </c>
      <c r="J1214" s="6">
        <v>350</v>
      </c>
      <c r="K1214" s="6">
        <v>61.966999999999999</v>
      </c>
      <c r="L1214" s="6">
        <v>4342025450</v>
      </c>
      <c r="M1214" s="11">
        <f>VLOOKUP(A1214,'[1]2023년만'!$A$2:$Q$1181,12,0)</f>
        <v>3721804900</v>
      </c>
      <c r="N1214" s="11"/>
      <c r="O1214" s="6">
        <v>4.9000000000000004</v>
      </c>
      <c r="P1214" s="6">
        <v>85518383560</v>
      </c>
      <c r="Q1214" s="7">
        <v>7.98</v>
      </c>
      <c r="R1214" s="7">
        <v>0.47</v>
      </c>
      <c r="S1214" s="7">
        <v>787</v>
      </c>
    </row>
    <row r="1215" spans="1:19" hidden="1" x14ac:dyDescent="0.4">
      <c r="A1215" s="4" t="s">
        <v>1347</v>
      </c>
      <c r="B1215" s="5" t="s">
        <v>1348</v>
      </c>
      <c r="C1215" s="5" t="s">
        <v>18</v>
      </c>
      <c r="D1215" s="5" t="s">
        <v>19</v>
      </c>
      <c r="E1215" s="9" t="s">
        <v>416</v>
      </c>
      <c r="F1215" s="9">
        <v>3.18</v>
      </c>
      <c r="G1215" s="5" t="s">
        <v>21</v>
      </c>
      <c r="H1215" s="10">
        <v>5000</v>
      </c>
      <c r="I1215" s="11">
        <v>22874822</v>
      </c>
      <c r="J1215" s="11">
        <v>500</v>
      </c>
      <c r="K1215" s="11">
        <v>29.370999999999999</v>
      </c>
      <c r="L1215" s="11">
        <v>11559137000</v>
      </c>
      <c r="M1215" s="11">
        <f>VLOOKUP(A1215,'[1]2023년만'!$A$2:$Q$1181,12,0)</f>
        <v>6940000100</v>
      </c>
      <c r="N1215" s="11"/>
      <c r="O1215" s="11">
        <v>6.3</v>
      </c>
      <c r="P1215" s="6">
        <v>128271846170</v>
      </c>
      <c r="Q1215" s="7" t="s">
        <v>21</v>
      </c>
      <c r="R1215" s="7">
        <v>0.28000000000000003</v>
      </c>
      <c r="S1215" s="7" t="s">
        <v>21</v>
      </c>
    </row>
    <row r="1216" spans="1:19" hidden="1" x14ac:dyDescent="0.4">
      <c r="A1216" s="4" t="s">
        <v>1347</v>
      </c>
      <c r="B1216" s="5" t="s">
        <v>1348</v>
      </c>
      <c r="C1216" s="5" t="s">
        <v>30</v>
      </c>
      <c r="D1216" s="5" t="s">
        <v>19</v>
      </c>
      <c r="E1216" s="9" t="s">
        <v>416</v>
      </c>
      <c r="F1216" s="9">
        <v>2.23</v>
      </c>
      <c r="G1216" s="5" t="s">
        <v>21</v>
      </c>
      <c r="H1216" s="10">
        <v>5000</v>
      </c>
      <c r="I1216" s="11">
        <v>22946345</v>
      </c>
      <c r="J1216" s="11">
        <v>200</v>
      </c>
      <c r="K1216" s="11">
        <v>-4.32</v>
      </c>
      <c r="L1216" s="11">
        <v>4644717800</v>
      </c>
      <c r="M1216" s="11">
        <f>VLOOKUP(A1216,'[1]2023년만'!$A$2:$Q$1181,12,0)</f>
        <v>6940000100</v>
      </c>
      <c r="N1216" s="11" t="b">
        <f>L1216&gt;=M1216</f>
        <v>0</v>
      </c>
      <c r="O1216" s="11">
        <v>5.0999999999999996</v>
      </c>
      <c r="P1216" s="6">
        <v>128271846170</v>
      </c>
      <c r="Q1216" s="7" t="s">
        <v>21</v>
      </c>
      <c r="R1216" s="7">
        <v>0.28000000000000003</v>
      </c>
      <c r="S1216" s="7" t="s">
        <v>21</v>
      </c>
    </row>
    <row r="1217" spans="1:19" hidden="1" x14ac:dyDescent="0.4">
      <c r="A1217" s="4" t="s">
        <v>1347</v>
      </c>
      <c r="B1217" s="5" t="s">
        <v>1348</v>
      </c>
      <c r="C1217" s="5" t="s">
        <v>24</v>
      </c>
      <c r="D1217" s="5" t="s">
        <v>19</v>
      </c>
      <c r="E1217" s="9" t="s">
        <v>416</v>
      </c>
      <c r="F1217" s="9">
        <v>2.89</v>
      </c>
      <c r="G1217" s="5" t="s">
        <v>21</v>
      </c>
      <c r="H1217" s="10">
        <v>5000</v>
      </c>
      <c r="I1217" s="11">
        <v>22874863</v>
      </c>
      <c r="J1217" s="11">
        <v>300</v>
      </c>
      <c r="K1217" s="11">
        <v>-142.97499999999999</v>
      </c>
      <c r="L1217" s="11">
        <v>6940000100</v>
      </c>
      <c r="M1217" s="11">
        <f>VLOOKUP(A1217,'[1]2023년만'!$A$2:$Q$1181,12,0)</f>
        <v>6940000100</v>
      </c>
      <c r="N1217" s="11"/>
      <c r="O1217" s="11">
        <v>4.8</v>
      </c>
      <c r="P1217" s="6">
        <v>128271846170</v>
      </c>
      <c r="Q1217" s="7" t="s">
        <v>21</v>
      </c>
      <c r="R1217" s="7">
        <v>0.28000000000000003</v>
      </c>
      <c r="S1217" s="7" t="s">
        <v>21</v>
      </c>
    </row>
    <row r="1218" spans="1:19" hidden="1" x14ac:dyDescent="0.4">
      <c r="A1218" s="7" t="s">
        <v>1347</v>
      </c>
      <c r="B1218" s="12" t="s">
        <v>1348</v>
      </c>
      <c r="C1218" s="12" t="s">
        <v>2933</v>
      </c>
      <c r="D1218" s="12" t="s">
        <v>19</v>
      </c>
      <c r="E1218" s="12" t="s">
        <v>416</v>
      </c>
      <c r="F1218" s="12">
        <v>1.63</v>
      </c>
      <c r="G1218" s="12" t="s">
        <v>21</v>
      </c>
      <c r="H1218" s="12">
        <v>5000</v>
      </c>
      <c r="I1218" s="6">
        <v>22738844</v>
      </c>
      <c r="J1218" s="6">
        <v>900</v>
      </c>
      <c r="K1218" s="6">
        <v>17.751000000000001</v>
      </c>
      <c r="L1218" s="6">
        <v>20675055200</v>
      </c>
      <c r="M1218" s="11">
        <f>VLOOKUP(A1218,'[1]2023년만'!$A$2:$Q$1181,12,0)</f>
        <v>6940000100</v>
      </c>
      <c r="N1218" s="11"/>
      <c r="O1218" s="6">
        <v>5.8</v>
      </c>
      <c r="P1218" s="6">
        <v>128271846170</v>
      </c>
      <c r="Q1218" s="7" t="s">
        <v>21</v>
      </c>
      <c r="R1218" s="7">
        <v>0.28000000000000003</v>
      </c>
      <c r="S1218" s="7" t="s">
        <v>21</v>
      </c>
    </row>
    <row r="1219" spans="1:19" x14ac:dyDescent="0.4">
      <c r="A1219" s="4" t="s">
        <v>341</v>
      </c>
      <c r="B1219" s="5" t="s">
        <v>342</v>
      </c>
      <c r="C1219" s="5" t="s">
        <v>30</v>
      </c>
      <c r="D1219" s="5" t="s">
        <v>19</v>
      </c>
      <c r="E1219" s="9" t="s">
        <v>34</v>
      </c>
      <c r="F1219" s="9">
        <v>1.84</v>
      </c>
      <c r="G1219" s="5" t="s">
        <v>21</v>
      </c>
      <c r="H1219" s="9">
        <v>500</v>
      </c>
      <c r="I1219" s="11">
        <v>32600000</v>
      </c>
      <c r="J1219" s="11">
        <v>367</v>
      </c>
      <c r="K1219" s="11">
        <v>102.9</v>
      </c>
      <c r="L1219" s="11">
        <v>11964200000</v>
      </c>
      <c r="M1219" s="11">
        <f>VLOOKUP(A1219,'[1]2023년만'!$A$2:$Q$1181,12,0)</f>
        <v>9682200000</v>
      </c>
      <c r="N1219" s="11" t="b">
        <f>L1219&gt;=M1219</f>
        <v>1</v>
      </c>
      <c r="O1219" s="11">
        <v>3.77</v>
      </c>
      <c r="P1219" s="6">
        <v>405218000000</v>
      </c>
      <c r="Q1219" s="7">
        <v>34.92</v>
      </c>
      <c r="R1219" s="7">
        <v>3.5</v>
      </c>
      <c r="S1219" s="7">
        <v>356</v>
      </c>
    </row>
    <row r="1220" spans="1:19" hidden="1" x14ac:dyDescent="0.4">
      <c r="A1220" s="4" t="s">
        <v>693</v>
      </c>
      <c r="B1220" s="5" t="s">
        <v>694</v>
      </c>
      <c r="C1220" s="5" t="s">
        <v>24</v>
      </c>
      <c r="D1220" s="5" t="s">
        <v>19</v>
      </c>
      <c r="E1220" s="9" t="s">
        <v>69</v>
      </c>
      <c r="F1220" s="9">
        <v>2.13</v>
      </c>
      <c r="G1220" s="5" t="s">
        <v>21</v>
      </c>
      <c r="H1220" s="9">
        <v>500</v>
      </c>
      <c r="I1220" s="11">
        <v>99700000</v>
      </c>
      <c r="J1220" s="11">
        <v>780</v>
      </c>
      <c r="K1220" s="11">
        <v>52.606999999999999</v>
      </c>
      <c r="L1220" s="11">
        <v>76964567940</v>
      </c>
      <c r="M1220" s="11">
        <f>VLOOKUP(A1220,'[1]2023년만'!$A$2:$Q$1181,12,0)</f>
        <v>76964567940</v>
      </c>
      <c r="N1220" s="11"/>
      <c r="O1220" s="11">
        <v>4.0999999999999996</v>
      </c>
      <c r="P1220" s="6">
        <v>2716825000000</v>
      </c>
      <c r="Q1220" s="7">
        <v>17.100000000000001</v>
      </c>
      <c r="R1220" s="7">
        <v>1.59</v>
      </c>
      <c r="S1220" s="7">
        <v>1594</v>
      </c>
    </row>
    <row r="1221" spans="1:19" hidden="1" x14ac:dyDescent="0.4">
      <c r="A1221" s="4" t="s">
        <v>693</v>
      </c>
      <c r="B1221" s="5" t="s">
        <v>694</v>
      </c>
      <c r="C1221" s="5" t="s">
        <v>18</v>
      </c>
      <c r="D1221" s="5" t="s">
        <v>19</v>
      </c>
      <c r="E1221" s="9" t="s">
        <v>69</v>
      </c>
      <c r="F1221" s="9">
        <v>2.79</v>
      </c>
      <c r="G1221" s="5" t="s">
        <v>21</v>
      </c>
      <c r="H1221" s="9">
        <v>500</v>
      </c>
      <c r="I1221" s="11">
        <v>99700000</v>
      </c>
      <c r="J1221" s="11">
        <v>730</v>
      </c>
      <c r="K1221" s="11">
        <v>42.468000000000004</v>
      </c>
      <c r="L1221" s="11">
        <v>72030941790</v>
      </c>
      <c r="M1221" s="11">
        <f>VLOOKUP(A1221,'[1]2023년만'!$A$2:$Q$1181,12,0)</f>
        <v>76964567940</v>
      </c>
      <c r="N1221" s="11"/>
      <c r="O1221" s="11">
        <v>3.4</v>
      </c>
      <c r="P1221" s="6">
        <v>2716825000000</v>
      </c>
      <c r="Q1221" s="7">
        <v>17.100000000000001</v>
      </c>
      <c r="R1221" s="7">
        <v>1.59</v>
      </c>
      <c r="S1221" s="7">
        <v>1594</v>
      </c>
    </row>
    <row r="1222" spans="1:19" hidden="1" x14ac:dyDescent="0.4">
      <c r="A1222" s="7" t="s">
        <v>693</v>
      </c>
      <c r="B1222" s="12" t="s">
        <v>694</v>
      </c>
      <c r="C1222" s="12" t="s">
        <v>2933</v>
      </c>
      <c r="D1222" s="12" t="s">
        <v>19</v>
      </c>
      <c r="E1222" s="12" t="s">
        <v>69</v>
      </c>
      <c r="F1222" s="12">
        <v>1.59</v>
      </c>
      <c r="G1222" s="12" t="s">
        <v>21</v>
      </c>
      <c r="H1222" s="12">
        <v>500</v>
      </c>
      <c r="I1222" s="6">
        <v>99700000</v>
      </c>
      <c r="J1222" s="6">
        <v>700</v>
      </c>
      <c r="K1222" s="6">
        <v>59.984999999999999</v>
      </c>
      <c r="L1222" s="6">
        <v>69070766100</v>
      </c>
      <c r="M1222" s="11">
        <f>VLOOKUP(A1222,'[1]2023년만'!$A$2:$Q$1181,12,0)</f>
        <v>76964567940</v>
      </c>
      <c r="N1222" s="11"/>
      <c r="O1222" s="6">
        <v>2.2999999999999998</v>
      </c>
      <c r="P1222" s="6">
        <v>2716825000000</v>
      </c>
      <c r="Q1222" s="7">
        <v>17.100000000000001</v>
      </c>
      <c r="R1222" s="7">
        <v>1.59</v>
      </c>
      <c r="S1222" s="7">
        <v>1594</v>
      </c>
    </row>
    <row r="1223" spans="1:19" hidden="1" x14ac:dyDescent="0.4">
      <c r="A1223" s="4" t="s">
        <v>1747</v>
      </c>
      <c r="B1223" s="5" t="s">
        <v>1748</v>
      </c>
      <c r="C1223" s="5" t="s">
        <v>18</v>
      </c>
      <c r="D1223" s="5" t="s">
        <v>19</v>
      </c>
      <c r="E1223" s="9" t="s">
        <v>34</v>
      </c>
      <c r="F1223" s="9">
        <v>0.78</v>
      </c>
      <c r="G1223" s="5" t="s">
        <v>21</v>
      </c>
      <c r="H1223" s="10">
        <v>1000</v>
      </c>
      <c r="I1223" s="11">
        <v>49689728</v>
      </c>
      <c r="J1223" s="11">
        <v>200</v>
      </c>
      <c r="K1223" s="11">
        <v>20.777999999999999</v>
      </c>
      <c r="L1223" s="11">
        <v>9731145600</v>
      </c>
      <c r="M1223" s="11">
        <f>VLOOKUP(A1223,'[1]2023년만'!$A$2:$Q$1181,12,0)</f>
        <v>9734622200</v>
      </c>
      <c r="N1223" s="11"/>
      <c r="O1223" s="11">
        <v>4.0999999999999996</v>
      </c>
      <c r="P1223" s="6">
        <v>209237218470</v>
      </c>
      <c r="Q1223" s="7">
        <v>4.55</v>
      </c>
      <c r="R1223" s="7">
        <v>0.46</v>
      </c>
      <c r="S1223" s="7">
        <v>916</v>
      </c>
    </row>
    <row r="1224" spans="1:19" hidden="1" x14ac:dyDescent="0.4">
      <c r="A1224" s="4" t="s">
        <v>1747</v>
      </c>
      <c r="B1224" s="5" t="s">
        <v>1748</v>
      </c>
      <c r="C1224" s="5" t="s">
        <v>24</v>
      </c>
      <c r="D1224" s="5" t="s">
        <v>19</v>
      </c>
      <c r="E1224" s="9" t="s">
        <v>34</v>
      </c>
      <c r="F1224" s="9">
        <v>0.87</v>
      </c>
      <c r="G1224" s="5" t="s">
        <v>21</v>
      </c>
      <c r="H1224" s="10">
        <v>1000</v>
      </c>
      <c r="I1224" s="11">
        <v>49689728</v>
      </c>
      <c r="J1224" s="11">
        <v>200</v>
      </c>
      <c r="K1224" s="11">
        <v>16.579000000000001</v>
      </c>
      <c r="L1224" s="11">
        <v>9734622200</v>
      </c>
      <c r="M1224" s="11">
        <f>VLOOKUP(A1224,'[1]2023년만'!$A$2:$Q$1181,12,0)</f>
        <v>9734622200</v>
      </c>
      <c r="N1224" s="11"/>
      <c r="O1224" s="11">
        <v>4.3</v>
      </c>
      <c r="P1224" s="6">
        <v>209237218470</v>
      </c>
      <c r="Q1224" s="7">
        <v>4.55</v>
      </c>
      <c r="R1224" s="7">
        <v>0.46</v>
      </c>
      <c r="S1224" s="7">
        <v>916</v>
      </c>
    </row>
    <row r="1225" spans="1:19" hidden="1" x14ac:dyDescent="0.4">
      <c r="A1225" s="4" t="s">
        <v>1747</v>
      </c>
      <c r="B1225" s="5" t="s">
        <v>1748</v>
      </c>
      <c r="C1225" s="5" t="s">
        <v>30</v>
      </c>
      <c r="D1225" s="5" t="s">
        <v>19</v>
      </c>
      <c r="E1225" s="9" t="s">
        <v>34</v>
      </c>
      <c r="F1225" s="9">
        <v>1.84</v>
      </c>
      <c r="G1225" s="5" t="s">
        <v>2176</v>
      </c>
      <c r="H1225" s="10">
        <v>1000</v>
      </c>
      <c r="I1225" s="11">
        <v>49689728</v>
      </c>
      <c r="J1225" s="11">
        <v>50</v>
      </c>
      <c r="K1225" s="11">
        <v>3.1230000000000002</v>
      </c>
      <c r="L1225" s="11">
        <v>2435316900</v>
      </c>
      <c r="M1225" s="11">
        <f>VLOOKUP(A1225,'[1]2023년만'!$A$2:$Q$1181,12,0)</f>
        <v>9734622200</v>
      </c>
      <c r="N1225" s="11" t="b">
        <f>L1225&gt;=M1225</f>
        <v>0</v>
      </c>
      <c r="O1225" s="11">
        <v>1.3</v>
      </c>
      <c r="P1225" s="6">
        <v>209237218470</v>
      </c>
      <c r="Q1225" s="7">
        <v>4.55</v>
      </c>
      <c r="R1225" s="7">
        <v>0.46</v>
      </c>
      <c r="S1225" s="7">
        <v>916</v>
      </c>
    </row>
    <row r="1226" spans="1:19" hidden="1" x14ac:dyDescent="0.4">
      <c r="A1226" s="7" t="s">
        <v>1747</v>
      </c>
      <c r="B1226" s="12" t="s">
        <v>1748</v>
      </c>
      <c r="C1226" s="12" t="s">
        <v>2933</v>
      </c>
      <c r="D1226" s="12" t="s">
        <v>19</v>
      </c>
      <c r="E1226" s="12" t="s">
        <v>34</v>
      </c>
      <c r="F1226" s="12">
        <v>0.43</v>
      </c>
      <c r="G1226" s="12" t="s">
        <v>21</v>
      </c>
      <c r="H1226" s="12">
        <v>1000</v>
      </c>
      <c r="I1226" s="6">
        <v>49689728</v>
      </c>
      <c r="J1226" s="6">
        <v>200</v>
      </c>
      <c r="K1226" s="6">
        <v>23.399000000000001</v>
      </c>
      <c r="L1226" s="6">
        <v>9919413400</v>
      </c>
      <c r="M1226" s="11">
        <f>VLOOKUP(A1226,'[1]2023년만'!$A$2:$Q$1181,12,0)</f>
        <v>9734622200</v>
      </c>
      <c r="N1226" s="11"/>
      <c r="O1226" s="6">
        <v>4.0999999999999996</v>
      </c>
      <c r="P1226" s="6">
        <v>209237218470</v>
      </c>
      <c r="Q1226" s="7">
        <v>4.55</v>
      </c>
      <c r="R1226" s="7">
        <v>0.46</v>
      </c>
      <c r="S1226" s="7">
        <v>916</v>
      </c>
    </row>
    <row r="1227" spans="1:19" hidden="1" x14ac:dyDescent="0.4">
      <c r="A1227" s="4" t="s">
        <v>306</v>
      </c>
      <c r="B1227" s="5" t="s">
        <v>307</v>
      </c>
      <c r="C1227" s="5" t="s">
        <v>18</v>
      </c>
      <c r="D1227" s="5" t="s">
        <v>19</v>
      </c>
      <c r="E1227" s="9" t="s">
        <v>49</v>
      </c>
      <c r="F1227" s="9">
        <v>0.56000000000000005</v>
      </c>
      <c r="G1227" s="5" t="s">
        <v>21</v>
      </c>
      <c r="H1227" s="9">
        <v>500</v>
      </c>
      <c r="I1227" s="11">
        <v>29764052</v>
      </c>
      <c r="J1227" s="11">
        <v>350</v>
      </c>
      <c r="K1227" s="11">
        <v>119.718</v>
      </c>
      <c r="L1227" s="11">
        <v>10082690450</v>
      </c>
      <c r="M1227" s="11">
        <f>VLOOKUP(A1227,'[1]2023년만'!$A$2:$Q$1181,12,0)</f>
        <v>7258282250</v>
      </c>
      <c r="N1227" s="11"/>
      <c r="O1227" s="11">
        <v>3.2</v>
      </c>
      <c r="P1227" s="6">
        <v>863697427200</v>
      </c>
      <c r="Q1227" s="7">
        <v>21.25</v>
      </c>
      <c r="R1227" s="7">
        <v>4.13</v>
      </c>
      <c r="S1227" s="7">
        <v>1355</v>
      </c>
    </row>
    <row r="1228" spans="1:19" hidden="1" x14ac:dyDescent="0.4">
      <c r="A1228" s="4" t="s">
        <v>306</v>
      </c>
      <c r="B1228" s="5" t="s">
        <v>307</v>
      </c>
      <c r="C1228" s="5" t="s">
        <v>30</v>
      </c>
      <c r="D1228" s="5" t="s">
        <v>19</v>
      </c>
      <c r="E1228" s="9" t="s">
        <v>49</v>
      </c>
      <c r="F1228" s="9">
        <v>0.6</v>
      </c>
      <c r="G1228" s="5" t="s">
        <v>21</v>
      </c>
      <c r="H1228" s="9">
        <v>500</v>
      </c>
      <c r="I1228" s="11">
        <v>29989494</v>
      </c>
      <c r="J1228" s="11">
        <v>350</v>
      </c>
      <c r="K1228" s="11">
        <v>25.827999999999999</v>
      </c>
      <c r="L1228" s="11">
        <v>10161595150</v>
      </c>
      <c r="M1228" s="11">
        <f>VLOOKUP(A1228,'[1]2023년만'!$A$2:$Q$1181,12,0)</f>
        <v>7258282250</v>
      </c>
      <c r="N1228" s="11" t="b">
        <f>L1228&gt;=M1228</f>
        <v>1</v>
      </c>
      <c r="O1228" s="11">
        <v>2.2999999999999998</v>
      </c>
      <c r="P1228" s="6">
        <v>863697427200</v>
      </c>
      <c r="Q1228" s="7">
        <v>21.25</v>
      </c>
      <c r="R1228" s="7">
        <v>4.13</v>
      </c>
      <c r="S1228" s="7">
        <v>1355</v>
      </c>
    </row>
    <row r="1229" spans="1:19" hidden="1" x14ac:dyDescent="0.4">
      <c r="A1229" s="4" t="s">
        <v>306</v>
      </c>
      <c r="B1229" s="5" t="s">
        <v>307</v>
      </c>
      <c r="C1229" s="5" t="s">
        <v>24</v>
      </c>
      <c r="D1229" s="5" t="s">
        <v>19</v>
      </c>
      <c r="E1229" s="9" t="s">
        <v>49</v>
      </c>
      <c r="F1229" s="9">
        <v>0.48</v>
      </c>
      <c r="G1229" s="5" t="s">
        <v>21</v>
      </c>
      <c r="H1229" s="9">
        <v>500</v>
      </c>
      <c r="I1229" s="11">
        <v>29989494</v>
      </c>
      <c r="J1229" s="11">
        <v>250</v>
      </c>
      <c r="K1229" s="11">
        <v>25.25</v>
      </c>
      <c r="L1229" s="11">
        <v>7258282250</v>
      </c>
      <c r="M1229" s="11">
        <f>VLOOKUP(A1229,'[1]2023년만'!$A$2:$Q$1181,12,0)</f>
        <v>7258282250</v>
      </c>
      <c r="N1229" s="11"/>
      <c r="O1229" s="11">
        <v>2.1</v>
      </c>
      <c r="P1229" s="6">
        <v>863697427200</v>
      </c>
      <c r="Q1229" s="7">
        <v>21.25</v>
      </c>
      <c r="R1229" s="7">
        <v>4.13</v>
      </c>
      <c r="S1229" s="7">
        <v>1355</v>
      </c>
    </row>
    <row r="1230" spans="1:19" hidden="1" x14ac:dyDescent="0.4">
      <c r="A1230" s="7" t="s">
        <v>306</v>
      </c>
      <c r="B1230" s="12" t="s">
        <v>307</v>
      </c>
      <c r="C1230" s="12" t="s">
        <v>2933</v>
      </c>
      <c r="D1230" s="12" t="s">
        <v>19</v>
      </c>
      <c r="E1230" s="12" t="s">
        <v>49</v>
      </c>
      <c r="F1230" s="12">
        <v>0.41</v>
      </c>
      <c r="G1230" s="12" t="s">
        <v>21</v>
      </c>
      <c r="H1230" s="12">
        <v>500</v>
      </c>
      <c r="I1230" s="6">
        <v>29005064</v>
      </c>
      <c r="J1230" s="6">
        <v>350</v>
      </c>
      <c r="K1230" s="6">
        <v>37.095999999999997</v>
      </c>
      <c r="L1230" s="6">
        <v>9817044650</v>
      </c>
      <c r="M1230" s="11">
        <f>VLOOKUP(A1230,'[1]2023년만'!$A$2:$Q$1181,12,0)</f>
        <v>7258282250</v>
      </c>
      <c r="N1230" s="11"/>
      <c r="O1230" s="6">
        <v>3</v>
      </c>
      <c r="P1230" s="6">
        <v>863697427200</v>
      </c>
      <c r="Q1230" s="7">
        <v>21.25</v>
      </c>
      <c r="R1230" s="7">
        <v>4.13</v>
      </c>
      <c r="S1230" s="7">
        <v>1355</v>
      </c>
    </row>
    <row r="1231" spans="1:19" hidden="1" x14ac:dyDescent="0.4">
      <c r="A1231" s="4" t="s">
        <v>745</v>
      </c>
      <c r="B1231" s="5" t="s">
        <v>746</v>
      </c>
      <c r="C1231" s="5" t="s">
        <v>24</v>
      </c>
      <c r="D1231" s="5" t="s">
        <v>19</v>
      </c>
      <c r="E1231" s="9" t="s">
        <v>416</v>
      </c>
      <c r="F1231" s="9">
        <v>2.14</v>
      </c>
      <c r="G1231" s="5" t="s">
        <v>21</v>
      </c>
      <c r="H1231" s="9">
        <v>500</v>
      </c>
      <c r="I1231" s="11">
        <v>8400000</v>
      </c>
      <c r="J1231" s="11">
        <v>150</v>
      </c>
      <c r="K1231" s="11">
        <v>12.558999999999999</v>
      </c>
      <c r="L1231" s="11">
        <v>982732050</v>
      </c>
      <c r="M1231" s="11">
        <f>VLOOKUP(A1231,'[1]2023년만'!$A$2:$Q$1181,12,0)</f>
        <v>982732050</v>
      </c>
      <c r="N1231" s="11"/>
      <c r="O1231" s="11">
        <v>0.8</v>
      </c>
      <c r="P1231" s="6">
        <v>159180000000</v>
      </c>
      <c r="Q1231" s="7">
        <v>53.08</v>
      </c>
      <c r="R1231" s="7">
        <v>1.61</v>
      </c>
      <c r="S1231" s="7">
        <v>357</v>
      </c>
    </row>
    <row r="1232" spans="1:19" hidden="1" x14ac:dyDescent="0.4">
      <c r="A1232" s="4" t="s">
        <v>745</v>
      </c>
      <c r="B1232" s="5" t="s">
        <v>746</v>
      </c>
      <c r="C1232" s="5" t="s">
        <v>18</v>
      </c>
      <c r="D1232" s="5" t="s">
        <v>19</v>
      </c>
      <c r="E1232" s="9" t="s">
        <v>416</v>
      </c>
      <c r="F1232" s="9">
        <v>1.91</v>
      </c>
      <c r="G1232" s="5" t="s">
        <v>21</v>
      </c>
      <c r="H1232" s="9">
        <v>500</v>
      </c>
      <c r="I1232" s="11">
        <v>8400000</v>
      </c>
      <c r="J1232" s="11">
        <v>150</v>
      </c>
      <c r="K1232" s="11">
        <v>11.625999999999999</v>
      </c>
      <c r="L1232" s="11">
        <v>705492150</v>
      </c>
      <c r="M1232" s="11">
        <f>VLOOKUP(A1232,'[1]2023년만'!$A$2:$Q$1181,12,0)</f>
        <v>982732050</v>
      </c>
      <c r="N1232" s="11"/>
      <c r="O1232" s="11">
        <v>1.1000000000000001</v>
      </c>
      <c r="P1232" s="6">
        <v>159180000000</v>
      </c>
      <c r="Q1232" s="7">
        <v>53.08</v>
      </c>
      <c r="R1232" s="7">
        <v>1.61</v>
      </c>
      <c r="S1232" s="7">
        <v>357</v>
      </c>
    </row>
    <row r="1233" spans="1:19" hidden="1" x14ac:dyDescent="0.4">
      <c r="A1233" s="7" t="s">
        <v>745</v>
      </c>
      <c r="B1233" s="12" t="s">
        <v>746</v>
      </c>
      <c r="C1233" s="12" t="s">
        <v>2933</v>
      </c>
      <c r="D1233" s="12" t="s">
        <v>19</v>
      </c>
      <c r="E1233" s="12" t="s">
        <v>416</v>
      </c>
      <c r="F1233" s="12">
        <v>1.48</v>
      </c>
      <c r="G1233" s="12" t="s">
        <v>21</v>
      </c>
      <c r="H1233" s="12">
        <v>500</v>
      </c>
      <c r="I1233" s="6">
        <v>8400000</v>
      </c>
      <c r="J1233" s="6">
        <v>150</v>
      </c>
      <c r="K1233" s="6">
        <v>-242.43700000000001</v>
      </c>
      <c r="L1233" s="6">
        <v>705492150</v>
      </c>
      <c r="M1233" s="11">
        <f>VLOOKUP(A1233,'[1]2023년만'!$A$2:$Q$1181,12,0)</f>
        <v>982732050</v>
      </c>
      <c r="N1233" s="11"/>
      <c r="O1233" s="6">
        <v>0.4</v>
      </c>
      <c r="P1233" s="6">
        <v>159180000000</v>
      </c>
      <c r="Q1233" s="7">
        <v>53.08</v>
      </c>
      <c r="R1233" s="7">
        <v>1.61</v>
      </c>
      <c r="S1233" s="7">
        <v>357</v>
      </c>
    </row>
    <row r="1234" spans="1:19" x14ac:dyDescent="0.4">
      <c r="A1234" s="4" t="s">
        <v>294</v>
      </c>
      <c r="B1234" s="5" t="s">
        <v>295</v>
      </c>
      <c r="C1234" s="5" t="s">
        <v>30</v>
      </c>
      <c r="D1234" s="5" t="s">
        <v>19</v>
      </c>
      <c r="E1234" s="9" t="s">
        <v>31</v>
      </c>
      <c r="F1234" s="9">
        <v>0.49</v>
      </c>
      <c r="G1234" s="5" t="s">
        <v>21</v>
      </c>
      <c r="H1234" s="9">
        <v>500</v>
      </c>
      <c r="I1234" s="11">
        <v>28300000</v>
      </c>
      <c r="J1234" s="11">
        <v>100</v>
      </c>
      <c r="K1234" s="11">
        <v>93.888999999999996</v>
      </c>
      <c r="L1234" s="11">
        <v>2601676900</v>
      </c>
      <c r="M1234" s="11">
        <f>VLOOKUP(A1234,'[1]2023년만'!$A$2:$Q$1181,12,0)</f>
        <v>2589678500</v>
      </c>
      <c r="N1234" s="11" t="b">
        <f>L1234&gt;=M1234</f>
        <v>1</v>
      </c>
      <c r="O1234" s="11">
        <v>0.8</v>
      </c>
      <c r="P1234" s="6">
        <v>395351000000</v>
      </c>
      <c r="Q1234" s="7">
        <v>332.62</v>
      </c>
      <c r="R1234" s="7">
        <v>2.37</v>
      </c>
      <c r="S1234" s="7">
        <v>42</v>
      </c>
    </row>
    <row r="1235" spans="1:19" hidden="1" x14ac:dyDescent="0.4">
      <c r="A1235" s="4" t="s">
        <v>470</v>
      </c>
      <c r="B1235" s="5" t="s">
        <v>471</v>
      </c>
      <c r="C1235" s="5" t="s">
        <v>18</v>
      </c>
      <c r="D1235" s="5" t="s">
        <v>19</v>
      </c>
      <c r="E1235" s="9" t="s">
        <v>66</v>
      </c>
      <c r="F1235" s="9">
        <v>4.37</v>
      </c>
      <c r="G1235" s="5" t="s">
        <v>21</v>
      </c>
      <c r="H1235" s="10">
        <v>5000</v>
      </c>
      <c r="I1235" s="11">
        <v>6348913</v>
      </c>
      <c r="J1235" s="11">
        <v>1000</v>
      </c>
      <c r="K1235" s="11">
        <v>79.778999999999996</v>
      </c>
      <c r="L1235" s="11">
        <v>6250723000</v>
      </c>
      <c r="M1235" s="11">
        <f>VLOOKUP(A1235,'[1]2023년만'!$A$2:$Q$1181,12,0)</f>
        <v>7500867600</v>
      </c>
      <c r="N1235" s="11"/>
      <c r="O1235" s="11">
        <v>1</v>
      </c>
      <c r="P1235" s="6">
        <v>720968670200</v>
      </c>
      <c r="Q1235" s="7">
        <v>12.23</v>
      </c>
      <c r="R1235" s="7">
        <v>0.68</v>
      </c>
      <c r="S1235" s="7">
        <v>9017</v>
      </c>
    </row>
    <row r="1236" spans="1:19" hidden="1" x14ac:dyDescent="0.4">
      <c r="A1236" s="4" t="s">
        <v>470</v>
      </c>
      <c r="B1236" s="5" t="s">
        <v>471</v>
      </c>
      <c r="C1236" s="5" t="s">
        <v>24</v>
      </c>
      <c r="D1236" s="5" t="s">
        <v>19</v>
      </c>
      <c r="E1236" s="9" t="s">
        <v>66</v>
      </c>
      <c r="F1236" s="9">
        <v>3.86</v>
      </c>
      <c r="G1236" s="5" t="s">
        <v>21</v>
      </c>
      <c r="H1236" s="10">
        <v>5000</v>
      </c>
      <c r="I1236" s="11">
        <v>6348913</v>
      </c>
      <c r="J1236" s="11">
        <v>1200</v>
      </c>
      <c r="K1236" s="11">
        <v>13.427</v>
      </c>
      <c r="L1236" s="11">
        <v>7500867600</v>
      </c>
      <c r="M1236" s="11">
        <f>VLOOKUP(A1236,'[1]2023년만'!$A$2:$Q$1181,12,0)</f>
        <v>7500867600</v>
      </c>
      <c r="N1236" s="11"/>
      <c r="O1236" s="11">
        <v>1.2</v>
      </c>
      <c r="P1236" s="6">
        <v>720968670200</v>
      </c>
      <c r="Q1236" s="7">
        <v>12.23</v>
      </c>
      <c r="R1236" s="7">
        <v>0.68</v>
      </c>
      <c r="S1236" s="7">
        <v>9017</v>
      </c>
    </row>
    <row r="1237" spans="1:19" hidden="1" x14ac:dyDescent="0.4">
      <c r="A1237" s="4" t="s">
        <v>470</v>
      </c>
      <c r="B1237" s="5" t="s">
        <v>471</v>
      </c>
      <c r="C1237" s="5" t="s">
        <v>30</v>
      </c>
      <c r="D1237" s="5" t="s">
        <v>19</v>
      </c>
      <c r="E1237" s="9" t="s">
        <v>66</v>
      </c>
      <c r="F1237" s="9">
        <v>3.55</v>
      </c>
      <c r="G1237" s="5" t="s">
        <v>21</v>
      </c>
      <c r="H1237" s="10">
        <v>5000</v>
      </c>
      <c r="I1237" s="11">
        <v>6348913</v>
      </c>
      <c r="J1237" s="11">
        <v>1000</v>
      </c>
      <c r="K1237" s="11">
        <v>10.856999999999999</v>
      </c>
      <c r="L1237" s="11">
        <v>6250723000</v>
      </c>
      <c r="M1237" s="11">
        <f>VLOOKUP(A1237,'[1]2023년만'!$A$2:$Q$1181,12,0)</f>
        <v>7500867600</v>
      </c>
      <c r="N1237" s="11" t="b">
        <f>L1237&gt;=M1237</f>
        <v>0</v>
      </c>
      <c r="O1237" s="11">
        <v>1</v>
      </c>
      <c r="P1237" s="6">
        <v>720968670200</v>
      </c>
      <c r="Q1237" s="7">
        <v>12.23</v>
      </c>
      <c r="R1237" s="7">
        <v>0.68</v>
      </c>
      <c r="S1237" s="7">
        <v>9017</v>
      </c>
    </row>
    <row r="1238" spans="1:19" hidden="1" x14ac:dyDescent="0.4">
      <c r="A1238" s="7" t="s">
        <v>470</v>
      </c>
      <c r="B1238" s="12" t="s">
        <v>471</v>
      </c>
      <c r="C1238" s="12" t="s">
        <v>2933</v>
      </c>
      <c r="D1238" s="12" t="s">
        <v>19</v>
      </c>
      <c r="E1238" s="12" t="s">
        <v>66</v>
      </c>
      <c r="F1238" s="12">
        <v>2.61</v>
      </c>
      <c r="G1238" s="12" t="s">
        <v>21</v>
      </c>
      <c r="H1238" s="12">
        <v>5000</v>
      </c>
      <c r="I1238" s="6">
        <v>6347506</v>
      </c>
      <c r="J1238" s="6">
        <v>1500</v>
      </c>
      <c r="K1238" s="6">
        <v>15.493</v>
      </c>
      <c r="L1238" s="6">
        <v>9375270000</v>
      </c>
      <c r="M1238" s="11">
        <f>VLOOKUP(A1238,'[1]2023년만'!$A$2:$Q$1181,12,0)</f>
        <v>7500867600</v>
      </c>
      <c r="N1238" s="11"/>
      <c r="O1238" s="6">
        <v>1.3</v>
      </c>
      <c r="P1238" s="6">
        <v>720968670200</v>
      </c>
      <c r="Q1238" s="7">
        <v>12.23</v>
      </c>
      <c r="R1238" s="7">
        <v>0.68</v>
      </c>
      <c r="S1238" s="7">
        <v>9017</v>
      </c>
    </row>
    <row r="1239" spans="1:19" hidden="1" x14ac:dyDescent="0.4">
      <c r="A1239" s="4" t="s">
        <v>150</v>
      </c>
      <c r="B1239" s="5" t="s">
        <v>151</v>
      </c>
      <c r="C1239" s="5" t="s">
        <v>24</v>
      </c>
      <c r="D1239" s="5" t="s">
        <v>19</v>
      </c>
      <c r="E1239" s="9" t="s">
        <v>25</v>
      </c>
      <c r="F1239" s="9">
        <v>0.23</v>
      </c>
      <c r="G1239" s="5" t="s">
        <v>152</v>
      </c>
      <c r="H1239" s="10">
        <v>5000</v>
      </c>
      <c r="I1239" s="11">
        <v>8614965</v>
      </c>
      <c r="J1239" s="11">
        <v>700</v>
      </c>
      <c r="K1239" s="11">
        <v>291.98500000000001</v>
      </c>
      <c r="L1239" s="11">
        <v>5901011900</v>
      </c>
      <c r="M1239" s="11">
        <f>VLOOKUP(A1239,'[1]2023년만'!$A$2:$Q$1181,12,0)</f>
        <v>5901011900</v>
      </c>
      <c r="N1239" s="11"/>
      <c r="O1239" s="11">
        <v>1.1000000000000001</v>
      </c>
      <c r="P1239" s="6">
        <v>430689302250</v>
      </c>
      <c r="Q1239" s="7" t="s">
        <v>21</v>
      </c>
      <c r="R1239" s="7">
        <v>0.62</v>
      </c>
      <c r="S1239" s="7" t="s">
        <v>21</v>
      </c>
    </row>
    <row r="1240" spans="1:19" hidden="1" x14ac:dyDescent="0.4">
      <c r="A1240" s="4" t="s">
        <v>150</v>
      </c>
      <c r="B1240" s="5" t="s">
        <v>151</v>
      </c>
      <c r="C1240" s="5" t="s">
        <v>18</v>
      </c>
      <c r="D1240" s="5" t="s">
        <v>19</v>
      </c>
      <c r="E1240" s="9" t="s">
        <v>25</v>
      </c>
      <c r="F1240" s="9">
        <v>0.28999999999999998</v>
      </c>
      <c r="G1240" s="5" t="s">
        <v>824</v>
      </c>
      <c r="H1240" s="10">
        <v>5000</v>
      </c>
      <c r="I1240" s="11">
        <v>8446538</v>
      </c>
      <c r="J1240" s="11">
        <v>700</v>
      </c>
      <c r="K1240" s="11">
        <v>46.075000000000003</v>
      </c>
      <c r="L1240" s="11">
        <v>5884218200</v>
      </c>
      <c r="M1240" s="11">
        <f>VLOOKUP(A1240,'[1]2023년만'!$A$2:$Q$1181,12,0)</f>
        <v>5901011900</v>
      </c>
      <c r="N1240" s="11"/>
      <c r="O1240" s="11">
        <v>1.1000000000000001</v>
      </c>
      <c r="P1240" s="6">
        <v>430689302250</v>
      </c>
      <c r="Q1240" s="7" t="s">
        <v>21</v>
      </c>
      <c r="R1240" s="7">
        <v>0.62</v>
      </c>
      <c r="S1240" s="7" t="s">
        <v>21</v>
      </c>
    </row>
    <row r="1241" spans="1:19" hidden="1" x14ac:dyDescent="0.4">
      <c r="A1241" s="4" t="s">
        <v>150</v>
      </c>
      <c r="B1241" s="5" t="s">
        <v>151</v>
      </c>
      <c r="C1241" s="5" t="s">
        <v>30</v>
      </c>
      <c r="D1241" s="5" t="s">
        <v>19</v>
      </c>
      <c r="E1241" s="9" t="s">
        <v>25</v>
      </c>
      <c r="F1241" s="9">
        <v>0.21</v>
      </c>
      <c r="G1241" s="5" t="s">
        <v>21</v>
      </c>
      <c r="H1241" s="10">
        <v>5000</v>
      </c>
      <c r="I1241" s="11">
        <v>9172890</v>
      </c>
      <c r="J1241" s="11">
        <v>700</v>
      </c>
      <c r="K1241" s="11">
        <v>-27.065000000000001</v>
      </c>
      <c r="L1241" s="11">
        <v>6288477300</v>
      </c>
      <c r="M1241" s="11">
        <f>VLOOKUP(A1241,'[1]2023년만'!$A$2:$Q$1181,12,0)</f>
        <v>5901011900</v>
      </c>
      <c r="N1241" s="11" t="b">
        <f>L1241&gt;=M1241</f>
        <v>1</v>
      </c>
      <c r="O1241" s="11">
        <v>1.4</v>
      </c>
      <c r="P1241" s="6">
        <v>430689302250</v>
      </c>
      <c r="Q1241" s="7" t="s">
        <v>21</v>
      </c>
      <c r="R1241" s="7">
        <v>0.62</v>
      </c>
      <c r="S1241" s="7" t="s">
        <v>21</v>
      </c>
    </row>
    <row r="1242" spans="1:19" hidden="1" x14ac:dyDescent="0.4">
      <c r="A1242" s="7" t="s">
        <v>150</v>
      </c>
      <c r="B1242" s="12" t="s">
        <v>151</v>
      </c>
      <c r="C1242" s="12" t="s">
        <v>2933</v>
      </c>
      <c r="D1242" s="12" t="s">
        <v>19</v>
      </c>
      <c r="E1242" s="12" t="s">
        <v>25</v>
      </c>
      <c r="F1242" s="12">
        <v>0.12</v>
      </c>
      <c r="G1242" s="12" t="s">
        <v>21</v>
      </c>
      <c r="H1242" s="12">
        <v>5000</v>
      </c>
      <c r="I1242" s="6">
        <v>8446045</v>
      </c>
      <c r="J1242" s="6">
        <v>1000</v>
      </c>
      <c r="K1242" s="6">
        <v>65.861999999999995</v>
      </c>
      <c r="L1242" s="6">
        <v>8440847000</v>
      </c>
      <c r="M1242" s="11">
        <f>VLOOKUP(A1242,'[1]2023년만'!$A$2:$Q$1181,12,0)</f>
        <v>5901011900</v>
      </c>
      <c r="N1242" s="11"/>
      <c r="O1242" s="6">
        <v>1.4</v>
      </c>
      <c r="P1242" s="6">
        <v>430689302250</v>
      </c>
      <c r="Q1242" s="7" t="s">
        <v>21</v>
      </c>
      <c r="R1242" s="7">
        <v>0.62</v>
      </c>
      <c r="S1242" s="7" t="s">
        <v>21</v>
      </c>
    </row>
    <row r="1243" spans="1:19" hidden="1" x14ac:dyDescent="0.4">
      <c r="A1243" s="4" t="s">
        <v>16</v>
      </c>
      <c r="B1243" s="5" t="s">
        <v>17</v>
      </c>
      <c r="C1243" s="5" t="s">
        <v>18</v>
      </c>
      <c r="D1243" s="5" t="s">
        <v>19</v>
      </c>
      <c r="E1243" s="9" t="s">
        <v>20</v>
      </c>
      <c r="F1243" s="9">
        <v>0.77</v>
      </c>
      <c r="G1243" s="5" t="s">
        <v>21</v>
      </c>
      <c r="H1243" s="9">
        <v>500</v>
      </c>
      <c r="I1243" s="11">
        <v>10662938</v>
      </c>
      <c r="J1243" s="11">
        <v>200</v>
      </c>
      <c r="K1243" s="11">
        <v>17919.722000000002</v>
      </c>
      <c r="L1243" s="11">
        <v>1971169400</v>
      </c>
      <c r="M1243" s="11">
        <f>VLOOKUP(A1243,'[1]2023년만'!$A$2:$Q$1181,12,0)</f>
        <v>1311398550</v>
      </c>
      <c r="N1243" s="11"/>
      <c r="O1243" s="11">
        <v>3.04</v>
      </c>
      <c r="P1243" s="6">
        <v>54466753110</v>
      </c>
      <c r="Q1243" s="7" t="s">
        <v>21</v>
      </c>
      <c r="R1243" s="7">
        <v>0.44</v>
      </c>
      <c r="S1243" s="7" t="s">
        <v>21</v>
      </c>
    </row>
    <row r="1244" spans="1:19" hidden="1" x14ac:dyDescent="0.4">
      <c r="A1244" s="4" t="s">
        <v>16</v>
      </c>
      <c r="B1244" s="5" t="s">
        <v>17</v>
      </c>
      <c r="C1244" s="5" t="s">
        <v>30</v>
      </c>
      <c r="D1244" s="5" t="s">
        <v>19</v>
      </c>
      <c r="E1244" s="9" t="s">
        <v>20</v>
      </c>
      <c r="F1244" s="9">
        <v>0.68</v>
      </c>
      <c r="G1244" s="5" t="s">
        <v>21</v>
      </c>
      <c r="H1244" s="9">
        <v>500</v>
      </c>
      <c r="I1244" s="11">
        <v>17485314</v>
      </c>
      <c r="J1244" s="11">
        <v>150</v>
      </c>
      <c r="K1244" s="11">
        <v>-6.0549999999999997</v>
      </c>
      <c r="L1244" s="11">
        <v>2622797100</v>
      </c>
      <c r="M1244" s="11">
        <f>VLOOKUP(A1244,'[1]2023년만'!$A$2:$Q$1181,12,0)</f>
        <v>1311398550</v>
      </c>
      <c r="N1244" s="11" t="b">
        <f>L1244&gt;=M1244</f>
        <v>1</v>
      </c>
      <c r="O1244" s="11">
        <v>3.95</v>
      </c>
      <c r="P1244" s="6">
        <v>54466753110</v>
      </c>
      <c r="Q1244" s="7" t="s">
        <v>21</v>
      </c>
      <c r="R1244" s="7">
        <v>0.44</v>
      </c>
      <c r="S1244" s="7" t="s">
        <v>21</v>
      </c>
    </row>
    <row r="1245" spans="1:19" hidden="1" x14ac:dyDescent="0.4">
      <c r="A1245" s="4" t="s">
        <v>16</v>
      </c>
      <c r="B1245" s="5" t="s">
        <v>17</v>
      </c>
      <c r="C1245" s="5" t="s">
        <v>24</v>
      </c>
      <c r="D1245" s="5" t="s">
        <v>19</v>
      </c>
      <c r="E1245" s="9" t="s">
        <v>20</v>
      </c>
      <c r="F1245" s="9">
        <v>0.49</v>
      </c>
      <c r="G1245" s="5" t="s">
        <v>21</v>
      </c>
      <c r="H1245" s="9">
        <v>500</v>
      </c>
      <c r="I1245" s="11">
        <v>10662938</v>
      </c>
      <c r="J1245" s="11">
        <v>150</v>
      </c>
      <c r="K1245" s="11">
        <v>-12.051</v>
      </c>
      <c r="L1245" s="11">
        <v>1311398550</v>
      </c>
      <c r="M1245" s="11">
        <f>VLOOKUP(A1245,'[1]2023년만'!$A$2:$Q$1181,12,0)</f>
        <v>1311398550</v>
      </c>
      <c r="N1245" s="11"/>
      <c r="O1245" s="11">
        <v>2.38</v>
      </c>
      <c r="P1245" s="6">
        <v>54466753110</v>
      </c>
      <c r="Q1245" s="7" t="s">
        <v>21</v>
      </c>
      <c r="R1245" s="7">
        <v>0.44</v>
      </c>
      <c r="S1245" s="7" t="s">
        <v>21</v>
      </c>
    </row>
    <row r="1246" spans="1:19" hidden="1" x14ac:dyDescent="0.4">
      <c r="A1246" s="7" t="s">
        <v>16</v>
      </c>
      <c r="B1246" s="12" t="s">
        <v>17</v>
      </c>
      <c r="C1246" s="12" t="s">
        <v>2933</v>
      </c>
      <c r="D1246" s="12" t="s">
        <v>19</v>
      </c>
      <c r="E1246" s="12" t="s">
        <v>20</v>
      </c>
      <c r="F1246" s="12">
        <v>0.53</v>
      </c>
      <c r="G1246" s="12" t="s">
        <v>21</v>
      </c>
      <c r="H1246" s="12">
        <v>500</v>
      </c>
      <c r="I1246" s="6">
        <v>10662938</v>
      </c>
      <c r="J1246" s="6">
        <v>150</v>
      </c>
      <c r="K1246" s="6">
        <v>-379.07100000000003</v>
      </c>
      <c r="L1246" s="6">
        <v>1478377050</v>
      </c>
      <c r="M1246" s="11">
        <f>VLOOKUP(A1246,'[1]2023년만'!$A$2:$Q$1181,12,0)</f>
        <v>1311398550</v>
      </c>
      <c r="N1246" s="11"/>
      <c r="O1246" s="6">
        <v>1.51</v>
      </c>
      <c r="P1246" s="6">
        <v>54466753110</v>
      </c>
      <c r="Q1246" s="7" t="s">
        <v>21</v>
      </c>
      <c r="R1246" s="7">
        <v>0.44</v>
      </c>
      <c r="S1246" s="7" t="s">
        <v>21</v>
      </c>
    </row>
    <row r="1247" spans="1:19" hidden="1" x14ac:dyDescent="0.4">
      <c r="A1247" s="4" t="s">
        <v>562</v>
      </c>
      <c r="B1247" s="5" t="s">
        <v>563</v>
      </c>
      <c r="C1247" s="5" t="s">
        <v>24</v>
      </c>
      <c r="D1247" s="5" t="s">
        <v>19</v>
      </c>
      <c r="E1247" s="9" t="s">
        <v>416</v>
      </c>
      <c r="F1247" s="9">
        <v>2.89</v>
      </c>
      <c r="G1247" s="5" t="s">
        <v>21</v>
      </c>
      <c r="H1247" s="9">
        <v>500</v>
      </c>
      <c r="I1247" s="11">
        <v>14052646</v>
      </c>
      <c r="J1247" s="11">
        <v>500</v>
      </c>
      <c r="K1247" s="11">
        <v>66.248999999999995</v>
      </c>
      <c r="L1247" s="11">
        <v>6777306500</v>
      </c>
      <c r="M1247" s="11">
        <f>VLOOKUP(A1247,'[1]2023년만'!$A$2:$Q$1181,12,0)</f>
        <v>6777306500</v>
      </c>
      <c r="N1247" s="11"/>
      <c r="O1247" s="11">
        <v>3.56</v>
      </c>
      <c r="P1247" s="6">
        <v>213562556900</v>
      </c>
      <c r="Q1247" s="7">
        <v>18.760000000000002</v>
      </c>
      <c r="R1247" s="7">
        <v>0.92</v>
      </c>
      <c r="S1247" s="7">
        <v>850</v>
      </c>
    </row>
    <row r="1248" spans="1:19" hidden="1" x14ac:dyDescent="0.4">
      <c r="A1248" s="4" t="s">
        <v>562</v>
      </c>
      <c r="B1248" s="5" t="s">
        <v>563</v>
      </c>
      <c r="C1248" s="5" t="s">
        <v>18</v>
      </c>
      <c r="D1248" s="5" t="s">
        <v>19</v>
      </c>
      <c r="E1248" s="9" t="s">
        <v>416</v>
      </c>
      <c r="F1248" s="9">
        <v>3.18</v>
      </c>
      <c r="G1248" s="5" t="s">
        <v>21</v>
      </c>
      <c r="H1248" s="9">
        <v>500</v>
      </c>
      <c r="I1248" s="11">
        <v>14052646</v>
      </c>
      <c r="J1248" s="11">
        <v>500</v>
      </c>
      <c r="K1248" s="11">
        <v>-30.338999999999999</v>
      </c>
      <c r="L1248" s="11">
        <v>6926323000</v>
      </c>
      <c r="M1248" s="11">
        <f>VLOOKUP(A1248,'[1]2023년만'!$A$2:$Q$1181,12,0)</f>
        <v>6777306500</v>
      </c>
      <c r="N1248" s="11"/>
      <c r="O1248" s="11">
        <v>3.9</v>
      </c>
      <c r="P1248" s="6">
        <v>213562556900</v>
      </c>
      <c r="Q1248" s="7">
        <v>18.760000000000002</v>
      </c>
      <c r="R1248" s="7">
        <v>0.92</v>
      </c>
      <c r="S1248" s="7">
        <v>850</v>
      </c>
    </row>
    <row r="1249" spans="1:19" hidden="1" x14ac:dyDescent="0.4">
      <c r="A1249" s="7" t="s">
        <v>562</v>
      </c>
      <c r="B1249" s="12" t="s">
        <v>563</v>
      </c>
      <c r="C1249" s="12" t="s">
        <v>2933</v>
      </c>
      <c r="D1249" s="12" t="s">
        <v>19</v>
      </c>
      <c r="E1249" s="12" t="s">
        <v>416</v>
      </c>
      <c r="F1249" s="12">
        <v>1.63</v>
      </c>
      <c r="G1249" s="12" t="s">
        <v>21</v>
      </c>
      <c r="H1249" s="12">
        <v>500</v>
      </c>
      <c r="I1249" s="6">
        <v>11500000</v>
      </c>
      <c r="J1249" s="6">
        <v>350</v>
      </c>
      <c r="K1249" s="6">
        <v>103.4</v>
      </c>
      <c r="L1249" s="6">
        <v>4848426100</v>
      </c>
      <c r="M1249" s="11">
        <f>VLOOKUP(A1249,'[1]2023년만'!$A$2:$Q$1181,12,0)</f>
        <v>6777306500</v>
      </c>
      <c r="N1249" s="11"/>
      <c r="O1249" s="6">
        <v>2.0299999999999998</v>
      </c>
      <c r="P1249" s="6">
        <v>213562556900</v>
      </c>
      <c r="Q1249" s="7">
        <v>18.760000000000002</v>
      </c>
      <c r="R1249" s="7">
        <v>0.92</v>
      </c>
      <c r="S1249" s="7">
        <v>850</v>
      </c>
    </row>
    <row r="1250" spans="1:19" hidden="1" x14ac:dyDescent="0.4">
      <c r="A1250" s="4" t="s">
        <v>562</v>
      </c>
      <c r="B1250" s="5" t="s">
        <v>563</v>
      </c>
      <c r="C1250" s="5" t="s">
        <v>30</v>
      </c>
      <c r="D1250" s="5" t="s">
        <v>19</v>
      </c>
      <c r="E1250" s="9" t="s">
        <v>416</v>
      </c>
      <c r="F1250" s="9">
        <v>2.23</v>
      </c>
      <c r="G1250" s="5" t="s">
        <v>21</v>
      </c>
      <c r="H1250" s="9">
        <v>500</v>
      </c>
      <c r="I1250" s="11">
        <v>13389502</v>
      </c>
      <c r="J1250" s="11">
        <v>500</v>
      </c>
      <c r="K1250" s="11">
        <v>57.521999999999998</v>
      </c>
      <c r="L1250" s="11">
        <v>6550604000</v>
      </c>
      <c r="M1250" s="11">
        <f>VLOOKUP(A1250,'[1]2023년만'!$A$2:$Q$1181,12,0)</f>
        <v>6777306500</v>
      </c>
      <c r="N1250" s="11" t="b">
        <f>L1250&gt;=M1250</f>
        <v>0</v>
      </c>
      <c r="O1250" s="11">
        <v>3.59</v>
      </c>
      <c r="P1250" s="6">
        <v>213562556900</v>
      </c>
      <c r="Q1250" s="7">
        <v>18.760000000000002</v>
      </c>
      <c r="R1250" s="7">
        <v>0.92</v>
      </c>
      <c r="S1250" s="7">
        <v>850</v>
      </c>
    </row>
    <row r="1251" spans="1:19" hidden="1" x14ac:dyDescent="0.4">
      <c r="A1251" s="4" t="s">
        <v>2029</v>
      </c>
      <c r="B1251" s="5" t="s">
        <v>2030</v>
      </c>
      <c r="C1251" s="5" t="s">
        <v>24</v>
      </c>
      <c r="D1251" s="5" t="s">
        <v>19</v>
      </c>
      <c r="E1251" s="9" t="s">
        <v>49</v>
      </c>
      <c r="F1251" s="9">
        <v>0.48</v>
      </c>
      <c r="G1251" s="5" t="s">
        <v>21</v>
      </c>
      <c r="H1251" s="9">
        <v>500</v>
      </c>
      <c r="I1251" s="11">
        <v>15800000</v>
      </c>
      <c r="J1251" s="11">
        <v>150</v>
      </c>
      <c r="K1251" s="11">
        <v>15.691000000000001</v>
      </c>
      <c r="L1251" s="11">
        <v>2253872250</v>
      </c>
      <c r="M1251" s="11">
        <f>VLOOKUP(A1251,'[1]2023년만'!$A$2:$Q$1181,12,0)</f>
        <v>2253872250</v>
      </c>
      <c r="N1251" s="11"/>
      <c r="O1251" s="11">
        <v>1.82</v>
      </c>
      <c r="P1251" s="6">
        <v>97328000000</v>
      </c>
      <c r="Q1251" s="7">
        <v>6.31</v>
      </c>
      <c r="R1251" s="7">
        <v>0.54</v>
      </c>
      <c r="S1251" s="7">
        <v>977</v>
      </c>
    </row>
    <row r="1252" spans="1:19" hidden="1" x14ac:dyDescent="0.4">
      <c r="A1252" s="4" t="s">
        <v>2029</v>
      </c>
      <c r="B1252" s="5" t="s">
        <v>2030</v>
      </c>
      <c r="C1252" s="5" t="s">
        <v>30</v>
      </c>
      <c r="D1252" s="5" t="s">
        <v>19</v>
      </c>
      <c r="E1252" s="9" t="s">
        <v>49</v>
      </c>
      <c r="F1252" s="9">
        <v>0.6</v>
      </c>
      <c r="G1252" s="5" t="s">
        <v>21</v>
      </c>
      <c r="H1252" s="9">
        <v>500</v>
      </c>
      <c r="I1252" s="11">
        <v>15800000</v>
      </c>
      <c r="J1252" s="11">
        <v>150</v>
      </c>
      <c r="K1252" s="11">
        <v>15.15</v>
      </c>
      <c r="L1252" s="11">
        <v>2187844950</v>
      </c>
      <c r="M1252" s="11">
        <f>VLOOKUP(A1252,'[1]2023년만'!$A$2:$Q$1181,12,0)</f>
        <v>2253872250</v>
      </c>
      <c r="N1252" s="11" t="b">
        <f>L1252&gt;=M1252</f>
        <v>0</v>
      </c>
      <c r="O1252" s="11">
        <v>2.71</v>
      </c>
      <c r="P1252" s="6">
        <v>97328000000</v>
      </c>
      <c r="Q1252" s="7">
        <v>6.31</v>
      </c>
      <c r="R1252" s="7">
        <v>0.54</v>
      </c>
      <c r="S1252" s="7">
        <v>977</v>
      </c>
    </row>
    <row r="1253" spans="1:19" hidden="1" x14ac:dyDescent="0.4">
      <c r="A1253" s="4" t="s">
        <v>2029</v>
      </c>
      <c r="B1253" s="5" t="s">
        <v>2030</v>
      </c>
      <c r="C1253" s="5" t="s">
        <v>18</v>
      </c>
      <c r="D1253" s="5" t="s">
        <v>19</v>
      </c>
      <c r="E1253" s="9" t="s">
        <v>49</v>
      </c>
      <c r="F1253" s="9">
        <v>0.56000000000000005</v>
      </c>
      <c r="G1253" s="5" t="s">
        <v>21</v>
      </c>
      <c r="H1253" s="9">
        <v>500</v>
      </c>
      <c r="I1253" s="11">
        <v>15800000</v>
      </c>
      <c r="J1253" s="11">
        <v>120</v>
      </c>
      <c r="K1253" s="11">
        <v>11.755000000000001</v>
      </c>
      <c r="L1253" s="11">
        <v>1803097800</v>
      </c>
      <c r="M1253" s="11">
        <f>VLOOKUP(A1253,'[1]2023년만'!$A$2:$Q$1181,12,0)</f>
        <v>2253872250</v>
      </c>
      <c r="N1253" s="11"/>
      <c r="O1253" s="11">
        <v>1.3</v>
      </c>
      <c r="P1253" s="6">
        <v>97328000000</v>
      </c>
      <c r="Q1253" s="7">
        <v>6.31</v>
      </c>
      <c r="R1253" s="7">
        <v>0.54</v>
      </c>
      <c r="S1253" s="7">
        <v>977</v>
      </c>
    </row>
    <row r="1254" spans="1:19" hidden="1" x14ac:dyDescent="0.4">
      <c r="A1254" s="7" t="s">
        <v>2029</v>
      </c>
      <c r="B1254" s="12" t="s">
        <v>2030</v>
      </c>
      <c r="C1254" s="12" t="s">
        <v>2933</v>
      </c>
      <c r="D1254" s="12" t="s">
        <v>19</v>
      </c>
      <c r="E1254" s="12" t="s">
        <v>49</v>
      </c>
      <c r="F1254" s="12">
        <v>0.41</v>
      </c>
      <c r="G1254" s="12" t="s">
        <v>21</v>
      </c>
      <c r="H1254" s="12">
        <v>500</v>
      </c>
      <c r="I1254" s="6">
        <v>15800000</v>
      </c>
      <c r="J1254" s="6">
        <v>150</v>
      </c>
      <c r="K1254" s="6">
        <v>17.66</v>
      </c>
      <c r="L1254" s="6">
        <v>2319000000</v>
      </c>
      <c r="M1254" s="11">
        <f>VLOOKUP(A1254,'[1]2023년만'!$A$2:$Q$1181,12,0)</f>
        <v>2253872250</v>
      </c>
      <c r="N1254" s="11"/>
      <c r="O1254" s="6">
        <v>1.2</v>
      </c>
      <c r="P1254" s="6">
        <v>97328000000</v>
      </c>
      <c r="Q1254" s="7">
        <v>6.31</v>
      </c>
      <c r="R1254" s="7">
        <v>0.54</v>
      </c>
      <c r="S1254" s="7">
        <v>977</v>
      </c>
    </row>
    <row r="1255" spans="1:19" hidden="1" x14ac:dyDescent="0.4">
      <c r="A1255" s="4" t="s">
        <v>479</v>
      </c>
      <c r="B1255" s="5" t="s">
        <v>480</v>
      </c>
      <c r="C1255" s="5" t="s">
        <v>18</v>
      </c>
      <c r="D1255" s="5" t="s">
        <v>19</v>
      </c>
      <c r="E1255" s="9" t="s">
        <v>129</v>
      </c>
      <c r="F1255" s="9">
        <v>2.0099999999999998</v>
      </c>
      <c r="G1255" s="5" t="s">
        <v>21</v>
      </c>
      <c r="H1255" s="9">
        <v>500</v>
      </c>
      <c r="I1255" s="11">
        <v>238684063</v>
      </c>
      <c r="J1255" s="11">
        <v>40</v>
      </c>
      <c r="K1255" s="11">
        <v>78.498000000000005</v>
      </c>
      <c r="L1255" s="11">
        <v>7813667450</v>
      </c>
      <c r="M1255" s="11">
        <f>VLOOKUP(A1255,'[1]2023년만'!$A$2:$Q$1181,12,0)</f>
        <v>7688816970</v>
      </c>
      <c r="N1255" s="11"/>
      <c r="O1255" s="11">
        <v>3.86</v>
      </c>
      <c r="P1255" s="6">
        <v>154428588761</v>
      </c>
      <c r="Q1255" s="7" t="s">
        <v>21</v>
      </c>
      <c r="R1255" s="7">
        <v>0.17</v>
      </c>
      <c r="S1255" s="7" t="s">
        <v>21</v>
      </c>
    </row>
    <row r="1256" spans="1:19" hidden="1" x14ac:dyDescent="0.4">
      <c r="A1256" s="4" t="s">
        <v>479</v>
      </c>
      <c r="B1256" s="5" t="s">
        <v>480</v>
      </c>
      <c r="C1256" s="5" t="s">
        <v>24</v>
      </c>
      <c r="D1256" s="5" t="s">
        <v>19</v>
      </c>
      <c r="E1256" s="9" t="s">
        <v>129</v>
      </c>
      <c r="F1256" s="9">
        <v>4.51</v>
      </c>
      <c r="G1256" s="5" t="s">
        <v>21</v>
      </c>
      <c r="H1256" s="9">
        <v>500</v>
      </c>
      <c r="I1256" s="11">
        <v>238684063</v>
      </c>
      <c r="J1256" s="11">
        <v>40</v>
      </c>
      <c r="K1256" s="11">
        <v>42.267000000000003</v>
      </c>
      <c r="L1256" s="11">
        <v>7688816970</v>
      </c>
      <c r="M1256" s="11">
        <f>VLOOKUP(A1256,'[1]2023년만'!$A$2:$Q$1181,12,0)</f>
        <v>7688816970</v>
      </c>
      <c r="N1256" s="11"/>
      <c r="O1256" s="11">
        <v>3.88</v>
      </c>
      <c r="P1256" s="6">
        <v>154428588761</v>
      </c>
      <c r="Q1256" s="7" t="s">
        <v>21</v>
      </c>
      <c r="R1256" s="7">
        <v>0.17</v>
      </c>
      <c r="S1256" s="7" t="s">
        <v>21</v>
      </c>
    </row>
    <row r="1257" spans="1:19" hidden="1" x14ac:dyDescent="0.4">
      <c r="A1257" s="7" t="s">
        <v>479</v>
      </c>
      <c r="B1257" s="12" t="s">
        <v>480</v>
      </c>
      <c r="C1257" s="12" t="s">
        <v>2933</v>
      </c>
      <c r="D1257" s="12" t="s">
        <v>19</v>
      </c>
      <c r="E1257" s="12" t="s">
        <v>129</v>
      </c>
      <c r="F1257" s="12">
        <v>1.8</v>
      </c>
      <c r="G1257" s="12" t="s">
        <v>21</v>
      </c>
      <c r="H1257" s="12">
        <v>500</v>
      </c>
      <c r="I1257" s="6">
        <v>238684063</v>
      </c>
      <c r="J1257" s="6">
        <v>40</v>
      </c>
      <c r="K1257" s="6">
        <v>71.344999999999999</v>
      </c>
      <c r="L1257" s="6">
        <v>8023510210</v>
      </c>
      <c r="M1257" s="11">
        <f>VLOOKUP(A1257,'[1]2023년만'!$A$2:$Q$1181,12,0)</f>
        <v>7688816970</v>
      </c>
      <c r="N1257" s="11"/>
      <c r="O1257" s="6">
        <v>2.7</v>
      </c>
      <c r="P1257" s="6">
        <v>154428588761</v>
      </c>
      <c r="Q1257" s="7" t="s">
        <v>21</v>
      </c>
      <c r="R1257" s="7">
        <v>0.17</v>
      </c>
      <c r="S1257" s="7" t="s">
        <v>21</v>
      </c>
    </row>
    <row r="1258" spans="1:19" hidden="1" x14ac:dyDescent="0.4">
      <c r="A1258" s="4" t="s">
        <v>1647</v>
      </c>
      <c r="B1258" s="5" t="s">
        <v>1648</v>
      </c>
      <c r="C1258" s="5" t="s">
        <v>24</v>
      </c>
      <c r="D1258" s="5" t="s">
        <v>19</v>
      </c>
      <c r="E1258" s="9" t="s">
        <v>836</v>
      </c>
      <c r="F1258" s="9">
        <v>3.78</v>
      </c>
      <c r="G1258" s="5" t="s">
        <v>21</v>
      </c>
      <c r="H1258" s="10">
        <v>5000</v>
      </c>
      <c r="I1258" s="11">
        <v>161358585</v>
      </c>
      <c r="J1258" s="11">
        <v>400</v>
      </c>
      <c r="K1258" s="11">
        <v>23.047999999999998</v>
      </c>
      <c r="L1258" s="11">
        <v>62378105200</v>
      </c>
      <c r="M1258" s="11">
        <f>VLOOKUP(A1258,'[1]2023년만'!$A$2:$Q$1181,12,0)</f>
        <v>62378105200</v>
      </c>
      <c r="N1258" s="11"/>
      <c r="O1258" s="11">
        <v>8</v>
      </c>
      <c r="P1258" s="6">
        <v>1300550195100</v>
      </c>
      <c r="Q1258" s="7">
        <v>4</v>
      </c>
      <c r="R1258" s="7">
        <v>0.64</v>
      </c>
      <c r="S1258" s="7">
        <v>2015</v>
      </c>
    </row>
    <row r="1259" spans="1:19" hidden="1" x14ac:dyDescent="0.4">
      <c r="A1259" s="7" t="s">
        <v>1647</v>
      </c>
      <c r="B1259" s="12" t="s">
        <v>1648</v>
      </c>
      <c r="C1259" s="12" t="s">
        <v>2933</v>
      </c>
      <c r="D1259" s="12" t="s">
        <v>19</v>
      </c>
      <c r="E1259" s="12" t="s">
        <v>836</v>
      </c>
      <c r="F1259" s="12">
        <v>3.28</v>
      </c>
      <c r="G1259" s="12" t="s">
        <v>21</v>
      </c>
      <c r="H1259" s="12">
        <v>5000</v>
      </c>
      <c r="I1259" s="6">
        <v>161358585</v>
      </c>
      <c r="J1259" s="6">
        <v>620</v>
      </c>
      <c r="K1259" s="6">
        <v>35.06</v>
      </c>
      <c r="L1259" s="6">
        <v>96632322700</v>
      </c>
      <c r="M1259" s="11">
        <f>VLOOKUP(A1259,'[1]2023년만'!$A$2:$Q$1181,12,0)</f>
        <v>62378105200</v>
      </c>
      <c r="N1259" s="11"/>
      <c r="O1259" s="6">
        <v>9</v>
      </c>
      <c r="P1259" s="6">
        <v>1300550195100</v>
      </c>
      <c r="Q1259" s="7">
        <v>4</v>
      </c>
      <c r="R1259" s="7">
        <v>0.64</v>
      </c>
      <c r="S1259" s="7">
        <v>2015</v>
      </c>
    </row>
    <row r="1260" spans="1:19" hidden="1" x14ac:dyDescent="0.4">
      <c r="A1260" s="4" t="s">
        <v>1212</v>
      </c>
      <c r="B1260" s="5" t="s">
        <v>1213</v>
      </c>
      <c r="C1260" s="5" t="s">
        <v>30</v>
      </c>
      <c r="D1260" s="5" t="s">
        <v>19</v>
      </c>
      <c r="E1260" s="9" t="s">
        <v>43</v>
      </c>
      <c r="F1260" s="9">
        <v>1.34</v>
      </c>
      <c r="G1260" s="5" t="s">
        <v>21</v>
      </c>
      <c r="H1260" s="9">
        <v>500</v>
      </c>
      <c r="I1260" s="11">
        <v>19700000</v>
      </c>
      <c r="J1260" s="11">
        <v>50</v>
      </c>
      <c r="K1260" s="11">
        <v>31.88</v>
      </c>
      <c r="L1260" s="11">
        <v>965000000</v>
      </c>
      <c r="M1260" s="11">
        <f>VLOOKUP(A1260,'[1]2023년만'!$A$2:$Q$1181,12,0)</f>
        <v>965000000</v>
      </c>
      <c r="N1260" s="11" t="b">
        <f>L1260&gt;=M1260</f>
        <v>1</v>
      </c>
      <c r="O1260" s="11">
        <v>3.5</v>
      </c>
      <c r="P1260" s="6">
        <v>27954300000</v>
      </c>
      <c r="Q1260" s="7">
        <v>14.05</v>
      </c>
      <c r="R1260" s="7">
        <v>0.24</v>
      </c>
      <c r="S1260" s="7">
        <v>101</v>
      </c>
    </row>
    <row r="1261" spans="1:19" hidden="1" x14ac:dyDescent="0.4">
      <c r="A1261" s="4" t="s">
        <v>1212</v>
      </c>
      <c r="B1261" s="5" t="s">
        <v>1213</v>
      </c>
      <c r="C1261" s="5" t="s">
        <v>24</v>
      </c>
      <c r="D1261" s="5" t="s">
        <v>19</v>
      </c>
      <c r="E1261" s="9" t="s">
        <v>43</v>
      </c>
      <c r="F1261" s="9">
        <v>0.94</v>
      </c>
      <c r="G1261" s="5" t="s">
        <v>21</v>
      </c>
      <c r="H1261" s="9">
        <v>500</v>
      </c>
      <c r="I1261" s="11">
        <v>19700000</v>
      </c>
      <c r="J1261" s="11">
        <v>50</v>
      </c>
      <c r="K1261" s="11">
        <v>17.626000000000001</v>
      </c>
      <c r="L1261" s="11">
        <v>965000000</v>
      </c>
      <c r="M1261" s="11">
        <f>VLOOKUP(A1261,'[1]2023년만'!$A$2:$Q$1181,12,0)</f>
        <v>965000000</v>
      </c>
      <c r="N1261" s="11"/>
      <c r="O1261" s="11">
        <v>2.2999999999999998</v>
      </c>
      <c r="P1261" s="6">
        <v>27954300000</v>
      </c>
      <c r="Q1261" s="7">
        <v>14.05</v>
      </c>
      <c r="R1261" s="7">
        <v>0.24</v>
      </c>
      <c r="S1261" s="7">
        <v>101</v>
      </c>
    </row>
    <row r="1262" spans="1:19" hidden="1" x14ac:dyDescent="0.4">
      <c r="A1262" s="4" t="s">
        <v>1212</v>
      </c>
      <c r="B1262" s="5" t="s">
        <v>1213</v>
      </c>
      <c r="C1262" s="5" t="s">
        <v>18</v>
      </c>
      <c r="D1262" s="5" t="s">
        <v>19</v>
      </c>
      <c r="E1262" s="9" t="s">
        <v>43</v>
      </c>
      <c r="F1262" s="9">
        <v>0.91</v>
      </c>
      <c r="G1262" s="5" t="s">
        <v>21</v>
      </c>
      <c r="H1262" s="9">
        <v>500</v>
      </c>
      <c r="I1262" s="11">
        <v>19700000</v>
      </c>
      <c r="J1262" s="11">
        <v>50</v>
      </c>
      <c r="K1262" s="11">
        <v>16.581</v>
      </c>
      <c r="L1262" s="11">
        <v>965000000</v>
      </c>
      <c r="M1262" s="11">
        <f>VLOOKUP(A1262,'[1]2023년만'!$A$2:$Q$1181,12,0)</f>
        <v>965000000</v>
      </c>
      <c r="N1262" s="11"/>
      <c r="O1262" s="11">
        <v>2.4</v>
      </c>
      <c r="P1262" s="6">
        <v>27954300000</v>
      </c>
      <c r="Q1262" s="7">
        <v>14.05</v>
      </c>
      <c r="R1262" s="7">
        <v>0.24</v>
      </c>
      <c r="S1262" s="7">
        <v>101</v>
      </c>
    </row>
    <row r="1263" spans="1:19" hidden="1" x14ac:dyDescent="0.4">
      <c r="A1263" s="7" t="s">
        <v>1212</v>
      </c>
      <c r="B1263" s="12" t="s">
        <v>1213</v>
      </c>
      <c r="C1263" s="12" t="s">
        <v>2933</v>
      </c>
      <c r="D1263" s="12" t="s">
        <v>19</v>
      </c>
      <c r="E1263" s="12" t="s">
        <v>43</v>
      </c>
      <c r="F1263" s="12">
        <v>0.87</v>
      </c>
      <c r="G1263" s="12" t="s">
        <v>21</v>
      </c>
      <c r="H1263" s="12">
        <v>500</v>
      </c>
      <c r="I1263" s="6">
        <v>19700000</v>
      </c>
      <c r="J1263" s="6">
        <v>50</v>
      </c>
      <c r="K1263" s="6">
        <v>5.0179999999999998</v>
      </c>
      <c r="L1263" s="6">
        <v>965000000</v>
      </c>
      <c r="M1263" s="11">
        <f>VLOOKUP(A1263,'[1]2023년만'!$A$2:$Q$1181,12,0)</f>
        <v>965000000</v>
      </c>
      <c r="N1263" s="11"/>
      <c r="O1263" s="6">
        <v>1.4</v>
      </c>
      <c r="P1263" s="6">
        <v>27954300000</v>
      </c>
      <c r="Q1263" s="7">
        <v>14.05</v>
      </c>
      <c r="R1263" s="7">
        <v>0.24</v>
      </c>
      <c r="S1263" s="7">
        <v>101</v>
      </c>
    </row>
    <row r="1264" spans="1:19" hidden="1" x14ac:dyDescent="0.4">
      <c r="A1264" s="4" t="s">
        <v>2361</v>
      </c>
      <c r="B1264" s="5" t="s">
        <v>2362</v>
      </c>
      <c r="C1264" s="5" t="s">
        <v>18</v>
      </c>
      <c r="D1264" s="5" t="s">
        <v>19</v>
      </c>
      <c r="E1264" s="9" t="s">
        <v>103</v>
      </c>
      <c r="F1264" s="9">
        <v>0.57999999999999996</v>
      </c>
      <c r="G1264" s="5" t="s">
        <v>21</v>
      </c>
      <c r="H1264" s="9">
        <v>500</v>
      </c>
      <c r="I1264" s="11">
        <v>7860000</v>
      </c>
      <c r="J1264" s="11">
        <v>300</v>
      </c>
      <c r="K1264" s="11">
        <v>10.271000000000001</v>
      </c>
      <c r="L1264" s="11">
        <v>2358000000</v>
      </c>
      <c r="M1264" s="11">
        <f>VLOOKUP(A1264,'[1]2023년만'!$A$2:$Q$1181,12,0)</f>
        <v>3144000000</v>
      </c>
      <c r="N1264" s="11"/>
      <c r="O1264" s="11">
        <v>2</v>
      </c>
      <c r="P1264" s="6">
        <v>180387000000</v>
      </c>
      <c r="Q1264" s="7">
        <v>2.58</v>
      </c>
      <c r="R1264" s="7">
        <v>0.44</v>
      </c>
      <c r="S1264" s="7">
        <v>8912</v>
      </c>
    </row>
    <row r="1265" spans="1:19" hidden="1" x14ac:dyDescent="0.4">
      <c r="A1265" s="4" t="s">
        <v>2361</v>
      </c>
      <c r="B1265" s="5" t="s">
        <v>2362</v>
      </c>
      <c r="C1265" s="5" t="s">
        <v>24</v>
      </c>
      <c r="D1265" s="5" t="s">
        <v>19</v>
      </c>
      <c r="E1265" s="9" t="s">
        <v>103</v>
      </c>
      <c r="F1265" s="9">
        <v>0.66</v>
      </c>
      <c r="G1265" s="5" t="s">
        <v>21</v>
      </c>
      <c r="H1265" s="9">
        <v>500</v>
      </c>
      <c r="I1265" s="11">
        <v>7860000</v>
      </c>
      <c r="J1265" s="11">
        <v>400</v>
      </c>
      <c r="K1265" s="11">
        <v>6.6950000000000003</v>
      </c>
      <c r="L1265" s="11">
        <v>3144000000</v>
      </c>
      <c r="M1265" s="11">
        <f>VLOOKUP(A1265,'[1]2023년만'!$A$2:$Q$1181,12,0)</f>
        <v>3144000000</v>
      </c>
      <c r="N1265" s="11"/>
      <c r="O1265" s="11">
        <v>2</v>
      </c>
      <c r="P1265" s="6">
        <v>180387000000</v>
      </c>
      <c r="Q1265" s="7">
        <v>2.58</v>
      </c>
      <c r="R1265" s="7">
        <v>0.44</v>
      </c>
      <c r="S1265" s="7">
        <v>8912</v>
      </c>
    </row>
    <row r="1266" spans="1:19" hidden="1" x14ac:dyDescent="0.4">
      <c r="A1266" s="4" t="s">
        <v>2361</v>
      </c>
      <c r="B1266" s="5" t="s">
        <v>2362</v>
      </c>
      <c r="C1266" s="5" t="s">
        <v>30</v>
      </c>
      <c r="D1266" s="5" t="s">
        <v>19</v>
      </c>
      <c r="E1266" s="9" t="s">
        <v>81</v>
      </c>
      <c r="F1266" s="9">
        <v>0.51</v>
      </c>
      <c r="G1266" s="5" t="s">
        <v>21</v>
      </c>
      <c r="H1266" s="9">
        <v>500</v>
      </c>
      <c r="I1266" s="11">
        <v>7860000</v>
      </c>
      <c r="J1266" s="11">
        <v>600</v>
      </c>
      <c r="K1266" s="11">
        <v>6.6070000000000002</v>
      </c>
      <c r="L1266" s="11">
        <v>4592100600</v>
      </c>
      <c r="M1266" s="11">
        <f>VLOOKUP(A1266,'[1]2023년만'!$A$2:$Q$1181,12,0)</f>
        <v>3144000000</v>
      </c>
      <c r="N1266" s="11" t="b">
        <f>L1266&gt;=M1266</f>
        <v>1</v>
      </c>
      <c r="O1266" s="11">
        <v>3.3</v>
      </c>
      <c r="P1266" s="6">
        <v>180387000000</v>
      </c>
      <c r="Q1266" s="7">
        <v>2.58</v>
      </c>
      <c r="R1266" s="7">
        <v>0.44</v>
      </c>
      <c r="S1266" s="7">
        <v>8912</v>
      </c>
    </row>
    <row r="1267" spans="1:19" hidden="1" x14ac:dyDescent="0.4">
      <c r="A1267" s="7" t="s">
        <v>2361</v>
      </c>
      <c r="B1267" s="12" t="s">
        <v>2362</v>
      </c>
      <c r="C1267" s="12" t="s">
        <v>2933</v>
      </c>
      <c r="D1267" s="12" t="s">
        <v>19</v>
      </c>
      <c r="E1267" s="12" t="s">
        <v>103</v>
      </c>
      <c r="F1267" s="12">
        <v>0.36</v>
      </c>
      <c r="G1267" s="12" t="s">
        <v>21</v>
      </c>
      <c r="H1267" s="12">
        <v>500</v>
      </c>
      <c r="I1267" s="6">
        <v>7860000</v>
      </c>
      <c r="J1267" s="6">
        <v>300</v>
      </c>
      <c r="K1267" s="6">
        <v>13.314</v>
      </c>
      <c r="L1267" s="6">
        <v>2358000000</v>
      </c>
      <c r="M1267" s="11">
        <f>VLOOKUP(A1267,'[1]2023년만'!$A$2:$Q$1181,12,0)</f>
        <v>3144000000</v>
      </c>
      <c r="N1267" s="11"/>
      <c r="O1267" s="6">
        <v>1.6</v>
      </c>
      <c r="P1267" s="6">
        <v>180387000000</v>
      </c>
      <c r="Q1267" s="7">
        <v>2.58</v>
      </c>
      <c r="R1267" s="7">
        <v>0.44</v>
      </c>
      <c r="S1267" s="7">
        <v>8912</v>
      </c>
    </row>
    <row r="1268" spans="1:19" hidden="1" x14ac:dyDescent="0.4">
      <c r="A1268" s="4" t="s">
        <v>2671</v>
      </c>
      <c r="B1268" s="5" t="s">
        <v>2672</v>
      </c>
      <c r="C1268" s="5" t="s">
        <v>24</v>
      </c>
      <c r="D1268" s="5" t="s">
        <v>19</v>
      </c>
      <c r="E1268" s="9" t="s">
        <v>40</v>
      </c>
      <c r="F1268" s="9">
        <v>0.97</v>
      </c>
      <c r="G1268" s="5" t="s">
        <v>21</v>
      </c>
      <c r="H1268" s="9">
        <v>500</v>
      </c>
      <c r="I1268" s="11">
        <v>25831764</v>
      </c>
      <c r="J1268" s="11">
        <v>30</v>
      </c>
      <c r="K1268" s="11">
        <v>2.9209999999999998</v>
      </c>
      <c r="L1268" s="11">
        <v>771652920</v>
      </c>
      <c r="M1268" s="11">
        <f>VLOOKUP(A1268,'[1]2023년만'!$A$2:$Q$1181,12,0)</f>
        <v>771652920</v>
      </c>
      <c r="N1268" s="11"/>
      <c r="O1268" s="11">
        <v>1</v>
      </c>
      <c r="P1268" s="6">
        <v>54375863220</v>
      </c>
      <c r="Q1268" s="7" t="s">
        <v>21</v>
      </c>
      <c r="R1268" s="7">
        <v>0.26</v>
      </c>
      <c r="S1268" s="7" t="s">
        <v>21</v>
      </c>
    </row>
    <row r="1269" spans="1:19" hidden="1" x14ac:dyDescent="0.4">
      <c r="A1269" s="4" t="s">
        <v>2608</v>
      </c>
      <c r="B1269" s="5" t="s">
        <v>2609</v>
      </c>
      <c r="C1269" s="5" t="s">
        <v>30</v>
      </c>
      <c r="D1269" s="5" t="s">
        <v>19</v>
      </c>
      <c r="E1269" s="9" t="s">
        <v>81</v>
      </c>
      <c r="F1269" s="9">
        <v>0.51</v>
      </c>
      <c r="G1269" s="5" t="s">
        <v>2610</v>
      </c>
      <c r="H1269" s="9">
        <v>500</v>
      </c>
      <c r="I1269" s="11">
        <v>19067208</v>
      </c>
      <c r="J1269" s="11">
        <v>70</v>
      </c>
      <c r="K1269" s="11">
        <v>5.2140000000000004</v>
      </c>
      <c r="L1269" s="11">
        <v>1289909670</v>
      </c>
      <c r="M1269" s="11">
        <f>VLOOKUP(A1269,'[1]2023년만'!$A$2:$Q$1181,12,0)</f>
        <v>1325680020</v>
      </c>
      <c r="N1269" s="11" t="b">
        <f>L1269&gt;=M1269</f>
        <v>0</v>
      </c>
      <c r="O1269" s="11">
        <v>0.33</v>
      </c>
      <c r="P1269" s="6">
        <v>384951921760</v>
      </c>
      <c r="Q1269" s="7">
        <v>15.39</v>
      </c>
      <c r="R1269" s="7">
        <v>5.22</v>
      </c>
      <c r="S1269" s="7">
        <v>1196</v>
      </c>
    </row>
    <row r="1270" spans="1:19" hidden="1" x14ac:dyDescent="0.4">
      <c r="A1270" s="4" t="s">
        <v>2608</v>
      </c>
      <c r="B1270" s="5" t="s">
        <v>2609</v>
      </c>
      <c r="C1270" s="5" t="s">
        <v>24</v>
      </c>
      <c r="D1270" s="5" t="s">
        <v>19</v>
      </c>
      <c r="E1270" s="9" t="s">
        <v>95</v>
      </c>
      <c r="F1270" s="9">
        <v>0.59</v>
      </c>
      <c r="G1270" s="5" t="s">
        <v>21</v>
      </c>
      <c r="H1270" s="9">
        <v>500</v>
      </c>
      <c r="I1270" s="11">
        <v>18952781</v>
      </c>
      <c r="J1270" s="11">
        <v>70</v>
      </c>
      <c r="K1270" s="11">
        <v>5.0529999999999999</v>
      </c>
      <c r="L1270" s="11">
        <v>1325680020</v>
      </c>
      <c r="M1270" s="11">
        <f>VLOOKUP(A1270,'[1]2023년만'!$A$2:$Q$1181,12,0)</f>
        <v>1325680020</v>
      </c>
      <c r="N1270" s="11"/>
      <c r="O1270" s="11">
        <v>0.37</v>
      </c>
      <c r="P1270" s="6">
        <v>384951921760</v>
      </c>
      <c r="Q1270" s="7">
        <v>15.39</v>
      </c>
      <c r="R1270" s="7">
        <v>5.22</v>
      </c>
      <c r="S1270" s="7">
        <v>1196</v>
      </c>
    </row>
    <row r="1271" spans="1:19" hidden="1" x14ac:dyDescent="0.4">
      <c r="A1271" s="7" t="s">
        <v>2608</v>
      </c>
      <c r="B1271" s="12" t="s">
        <v>2609</v>
      </c>
      <c r="C1271" s="12" t="s">
        <v>2933</v>
      </c>
      <c r="D1271" s="12" t="s">
        <v>19</v>
      </c>
      <c r="E1271" s="12" t="s">
        <v>95</v>
      </c>
      <c r="F1271" s="12">
        <v>0.42</v>
      </c>
      <c r="G1271" s="12" t="s">
        <v>21</v>
      </c>
      <c r="H1271" s="12">
        <v>500</v>
      </c>
      <c r="I1271" s="6">
        <v>17577506</v>
      </c>
      <c r="J1271" s="6">
        <v>20</v>
      </c>
      <c r="K1271" s="6">
        <v>-2.1880000000000002</v>
      </c>
      <c r="L1271" s="6">
        <v>325374520</v>
      </c>
      <c r="M1271" s="11">
        <f>VLOOKUP(A1271,'[1]2023년만'!$A$2:$Q$1181,12,0)</f>
        <v>1325680020</v>
      </c>
      <c r="N1271" s="11"/>
      <c r="O1271" s="6">
        <v>0.2</v>
      </c>
      <c r="P1271" s="6">
        <v>384951921760</v>
      </c>
      <c r="Q1271" s="7">
        <v>15.39</v>
      </c>
      <c r="R1271" s="7">
        <v>5.22</v>
      </c>
      <c r="S1271" s="7">
        <v>1196</v>
      </c>
    </row>
    <row r="1272" spans="1:19" hidden="1" x14ac:dyDescent="0.4">
      <c r="A1272" s="4" t="s">
        <v>969</v>
      </c>
      <c r="B1272" s="5" t="s">
        <v>970</v>
      </c>
      <c r="C1272" s="5" t="s">
        <v>30</v>
      </c>
      <c r="D1272" s="5" t="s">
        <v>19</v>
      </c>
      <c r="E1272" s="9" t="s">
        <v>416</v>
      </c>
      <c r="F1272" s="9">
        <v>1.82</v>
      </c>
      <c r="G1272" s="5" t="s">
        <v>21</v>
      </c>
      <c r="H1272" s="9">
        <v>500</v>
      </c>
      <c r="I1272" s="11">
        <v>90808100</v>
      </c>
      <c r="J1272" s="11">
        <v>80</v>
      </c>
      <c r="K1272" s="11">
        <v>39.689</v>
      </c>
      <c r="L1272" s="11">
        <v>7264648000</v>
      </c>
      <c r="M1272" s="11">
        <f>VLOOKUP(A1272,'[1]2023년만'!$A$2:$Q$1181,12,0)</f>
        <v>7264648000</v>
      </c>
      <c r="N1272" s="11" t="b">
        <f>L1272&gt;=M1272</f>
        <v>1</v>
      </c>
      <c r="O1272" s="11">
        <v>3.3</v>
      </c>
      <c r="P1272" s="6">
        <v>287861677000</v>
      </c>
      <c r="Q1272" s="7">
        <v>15.69</v>
      </c>
      <c r="R1272" s="7">
        <v>0.28000000000000003</v>
      </c>
      <c r="S1272" s="7">
        <v>202</v>
      </c>
    </row>
    <row r="1273" spans="1:19" hidden="1" x14ac:dyDescent="0.4">
      <c r="A1273" s="4" t="s">
        <v>969</v>
      </c>
      <c r="B1273" s="5" t="s">
        <v>970</v>
      </c>
      <c r="C1273" s="5" t="s">
        <v>18</v>
      </c>
      <c r="D1273" s="5" t="s">
        <v>19</v>
      </c>
      <c r="E1273" s="9" t="s">
        <v>416</v>
      </c>
      <c r="F1273" s="9">
        <v>1.91</v>
      </c>
      <c r="G1273" s="5" t="s">
        <v>21</v>
      </c>
      <c r="H1273" s="9">
        <v>500</v>
      </c>
      <c r="I1273" s="11">
        <v>90808100</v>
      </c>
      <c r="J1273" s="11">
        <v>160</v>
      </c>
      <c r="K1273" s="11">
        <v>17.695</v>
      </c>
      <c r="L1273" s="11">
        <v>14529296000</v>
      </c>
      <c r="M1273" s="11">
        <f>VLOOKUP(A1273,'[1]2023년만'!$A$2:$Q$1181,12,0)</f>
        <v>7264648000</v>
      </c>
      <c r="N1273" s="11"/>
      <c r="O1273" s="11">
        <v>4.5999999999999996</v>
      </c>
      <c r="P1273" s="6">
        <v>287861677000</v>
      </c>
      <c r="Q1273" s="7">
        <v>15.69</v>
      </c>
      <c r="R1273" s="7">
        <v>0.28000000000000003</v>
      </c>
      <c r="S1273" s="7">
        <v>202</v>
      </c>
    </row>
    <row r="1274" spans="1:19" hidden="1" x14ac:dyDescent="0.4">
      <c r="A1274" s="4" t="s">
        <v>969</v>
      </c>
      <c r="B1274" s="5" t="s">
        <v>970</v>
      </c>
      <c r="C1274" s="5" t="s">
        <v>24</v>
      </c>
      <c r="D1274" s="5" t="s">
        <v>19</v>
      </c>
      <c r="E1274" s="9" t="s">
        <v>416</v>
      </c>
      <c r="F1274" s="9">
        <v>2.14</v>
      </c>
      <c r="G1274" s="5" t="s">
        <v>21</v>
      </c>
      <c r="H1274" s="9">
        <v>500</v>
      </c>
      <c r="I1274" s="11">
        <v>90808100</v>
      </c>
      <c r="J1274" s="11">
        <v>80</v>
      </c>
      <c r="K1274" s="11">
        <v>17.073</v>
      </c>
      <c r="L1274" s="11">
        <v>7264648000</v>
      </c>
      <c r="M1274" s="11">
        <f>VLOOKUP(A1274,'[1]2023년만'!$A$2:$Q$1181,12,0)</f>
        <v>7264648000</v>
      </c>
      <c r="N1274" s="11"/>
      <c r="O1274" s="11">
        <v>2.52</v>
      </c>
      <c r="P1274" s="6">
        <v>287861677000</v>
      </c>
      <c r="Q1274" s="7">
        <v>15.69</v>
      </c>
      <c r="R1274" s="7">
        <v>0.28000000000000003</v>
      </c>
      <c r="S1274" s="7">
        <v>202</v>
      </c>
    </row>
    <row r="1275" spans="1:19" hidden="1" x14ac:dyDescent="0.4">
      <c r="A1275" s="7" t="s">
        <v>969</v>
      </c>
      <c r="B1275" s="12" t="s">
        <v>970</v>
      </c>
      <c r="C1275" s="12" t="s">
        <v>2933</v>
      </c>
      <c r="D1275" s="12" t="s">
        <v>19</v>
      </c>
      <c r="E1275" s="12" t="s">
        <v>416</v>
      </c>
      <c r="F1275" s="12">
        <v>1.48</v>
      </c>
      <c r="G1275" s="12" t="s">
        <v>21</v>
      </c>
      <c r="H1275" s="12">
        <v>500</v>
      </c>
      <c r="I1275" s="6">
        <v>90808100</v>
      </c>
      <c r="J1275" s="6">
        <v>150</v>
      </c>
      <c r="K1275" s="6">
        <v>18.763999999999999</v>
      </c>
      <c r="L1275" s="6">
        <v>13621215000</v>
      </c>
      <c r="M1275" s="11">
        <f>VLOOKUP(A1275,'[1]2023년만'!$A$2:$Q$1181,12,0)</f>
        <v>7264648000</v>
      </c>
      <c r="N1275" s="11"/>
      <c r="O1275" s="6">
        <v>2.81</v>
      </c>
      <c r="P1275" s="6">
        <v>287861677000</v>
      </c>
      <c r="Q1275" s="7">
        <v>15.69</v>
      </c>
      <c r="R1275" s="7">
        <v>0.28000000000000003</v>
      </c>
      <c r="S1275" s="7">
        <v>202</v>
      </c>
    </row>
    <row r="1276" spans="1:19" hidden="1" x14ac:dyDescent="0.4">
      <c r="A1276" s="4" t="s">
        <v>2225</v>
      </c>
      <c r="B1276" s="5" t="s">
        <v>2226</v>
      </c>
      <c r="C1276" s="5" t="s">
        <v>30</v>
      </c>
      <c r="D1276" s="5" t="s">
        <v>198</v>
      </c>
      <c r="E1276" s="9" t="s">
        <v>37</v>
      </c>
      <c r="F1276" s="9">
        <v>1.91</v>
      </c>
      <c r="G1276" s="5" t="s">
        <v>21</v>
      </c>
      <c r="H1276" s="9">
        <v>500</v>
      </c>
      <c r="I1276" s="11">
        <v>46754933</v>
      </c>
      <c r="J1276" s="11">
        <v>50</v>
      </c>
      <c r="K1276" s="11">
        <v>12.786</v>
      </c>
      <c r="L1276" s="11">
        <v>2337240250</v>
      </c>
      <c r="M1276" s="11">
        <f>VLOOKUP(A1276,'[1]2023년만'!$A$2:$Q$1181,12,0)</f>
        <v>934896100</v>
      </c>
      <c r="N1276" s="11" t="b">
        <f>L1276&gt;=M1276</f>
        <v>1</v>
      </c>
      <c r="O1276" s="11" t="s">
        <v>21</v>
      </c>
      <c r="P1276" s="6">
        <v>66017965396</v>
      </c>
      <c r="Q1276" s="7">
        <v>3.61</v>
      </c>
      <c r="R1276" s="7">
        <v>0.62</v>
      </c>
      <c r="S1276" s="7">
        <v>391</v>
      </c>
    </row>
    <row r="1277" spans="1:19" hidden="1" x14ac:dyDescent="0.4">
      <c r="A1277" s="4" t="s">
        <v>2225</v>
      </c>
      <c r="B1277" s="5" t="s">
        <v>2226</v>
      </c>
      <c r="C1277" s="5" t="s">
        <v>24</v>
      </c>
      <c r="D1277" s="5" t="s">
        <v>198</v>
      </c>
      <c r="E1277" s="9" t="s">
        <v>37</v>
      </c>
      <c r="F1277" s="9">
        <v>1.97</v>
      </c>
      <c r="G1277" s="5" t="s">
        <v>21</v>
      </c>
      <c r="H1277" s="9">
        <v>500</v>
      </c>
      <c r="I1277" s="11">
        <v>46754933</v>
      </c>
      <c r="J1277" s="11">
        <v>20</v>
      </c>
      <c r="K1277" s="11">
        <v>5.1459999999999999</v>
      </c>
      <c r="L1277" s="11">
        <v>934896100</v>
      </c>
      <c r="M1277" s="11">
        <f>VLOOKUP(A1277,'[1]2023년만'!$A$2:$Q$1181,12,0)</f>
        <v>934896100</v>
      </c>
      <c r="N1277" s="11"/>
      <c r="O1277" s="11">
        <v>2.16</v>
      </c>
      <c r="P1277" s="6">
        <v>66017965396</v>
      </c>
      <c r="Q1277" s="7">
        <v>3.61</v>
      </c>
      <c r="R1277" s="7">
        <v>0.62</v>
      </c>
      <c r="S1277" s="7">
        <v>391</v>
      </c>
    </row>
    <row r="1278" spans="1:19" hidden="1" x14ac:dyDescent="0.4">
      <c r="A1278" s="4" t="s">
        <v>1005</v>
      </c>
      <c r="B1278" s="5" t="s">
        <v>1006</v>
      </c>
      <c r="C1278" s="5" t="s">
        <v>30</v>
      </c>
      <c r="D1278" s="5" t="s">
        <v>19</v>
      </c>
      <c r="E1278" s="9" t="s">
        <v>66</v>
      </c>
      <c r="F1278" s="9">
        <v>3.55</v>
      </c>
      <c r="G1278" s="5" t="s">
        <v>21</v>
      </c>
      <c r="H1278" s="10">
        <v>1000</v>
      </c>
      <c r="I1278" s="11">
        <v>36021895</v>
      </c>
      <c r="J1278" s="11">
        <v>1100</v>
      </c>
      <c r="K1278" s="11">
        <v>38.378999999999998</v>
      </c>
      <c r="L1278" s="11">
        <v>43584538800</v>
      </c>
      <c r="M1278" s="11">
        <f>VLOOKUP(A1278,'[1]2023년만'!$A$2:$Q$1181,12,0)</f>
        <v>39624084500</v>
      </c>
      <c r="N1278" s="11" t="b">
        <f>L1278&gt;=M1278</f>
        <v>1</v>
      </c>
      <c r="O1278" s="11">
        <v>2.9</v>
      </c>
      <c r="P1278" s="6">
        <v>2046259151100</v>
      </c>
      <c r="Q1278" s="7">
        <v>24.39</v>
      </c>
      <c r="R1278" s="7">
        <v>0.66</v>
      </c>
      <c r="S1278" s="7">
        <v>1900</v>
      </c>
    </row>
    <row r="1279" spans="1:19" hidden="1" x14ac:dyDescent="0.4">
      <c r="A1279" s="4" t="s">
        <v>1005</v>
      </c>
      <c r="B1279" s="5" t="s">
        <v>1006</v>
      </c>
      <c r="C1279" s="5" t="s">
        <v>24</v>
      </c>
      <c r="D1279" s="5" t="s">
        <v>19</v>
      </c>
      <c r="E1279" s="9" t="s">
        <v>66</v>
      </c>
      <c r="F1279" s="9">
        <v>3.86</v>
      </c>
      <c r="G1279" s="5" t="s">
        <v>21</v>
      </c>
      <c r="H1279" s="10">
        <v>1000</v>
      </c>
      <c r="I1279" s="11">
        <v>46482665</v>
      </c>
      <c r="J1279" s="11">
        <v>1100</v>
      </c>
      <c r="K1279" s="11">
        <v>14.558</v>
      </c>
      <c r="L1279" s="11">
        <v>39624084500</v>
      </c>
      <c r="M1279" s="11">
        <f>VLOOKUP(A1279,'[1]2023년만'!$A$2:$Q$1181,12,0)</f>
        <v>39624084500</v>
      </c>
      <c r="N1279" s="11"/>
      <c r="O1279" s="11">
        <v>2.8</v>
      </c>
      <c r="P1279" s="6">
        <v>2046259151100</v>
      </c>
      <c r="Q1279" s="7">
        <v>24.39</v>
      </c>
      <c r="R1279" s="7">
        <v>0.66</v>
      </c>
      <c r="S1279" s="7">
        <v>1900</v>
      </c>
    </row>
    <row r="1280" spans="1:19" hidden="1" x14ac:dyDescent="0.4">
      <c r="A1280" s="4" t="s">
        <v>1005</v>
      </c>
      <c r="B1280" s="5" t="s">
        <v>1006</v>
      </c>
      <c r="C1280" s="5" t="s">
        <v>18</v>
      </c>
      <c r="D1280" s="5" t="s">
        <v>19</v>
      </c>
      <c r="E1280" s="9" t="s">
        <v>21</v>
      </c>
      <c r="F1280" s="9" t="s">
        <v>21</v>
      </c>
      <c r="G1280" s="5" t="s">
        <v>21</v>
      </c>
      <c r="H1280" s="10">
        <v>1000</v>
      </c>
      <c r="I1280" s="11">
        <v>49982665</v>
      </c>
      <c r="J1280" s="11">
        <v>1100</v>
      </c>
      <c r="K1280" s="11">
        <v>13.414999999999999</v>
      </c>
      <c r="L1280" s="11">
        <v>39780532000</v>
      </c>
      <c r="M1280" s="11">
        <f>VLOOKUP(A1280,'[1]2023년만'!$A$2:$Q$1181,12,0)</f>
        <v>39624084500</v>
      </c>
      <c r="N1280" s="11"/>
      <c r="O1280" s="11">
        <v>2.1</v>
      </c>
      <c r="P1280" s="6">
        <v>2046259151100</v>
      </c>
      <c r="Q1280" s="7">
        <v>24.39</v>
      </c>
      <c r="R1280" s="7">
        <v>0.66</v>
      </c>
      <c r="S1280" s="7">
        <v>1900</v>
      </c>
    </row>
    <row r="1281" spans="1:19" hidden="1" x14ac:dyDescent="0.4">
      <c r="A1281" s="7" t="s">
        <v>1005</v>
      </c>
      <c r="B1281" s="12" t="s">
        <v>1006</v>
      </c>
      <c r="C1281" s="12" t="s">
        <v>2933</v>
      </c>
      <c r="D1281" s="12" t="s">
        <v>19</v>
      </c>
      <c r="E1281" s="12" t="s">
        <v>21</v>
      </c>
      <c r="F1281" s="12" t="s">
        <v>21</v>
      </c>
      <c r="G1281" s="12" t="s">
        <v>21</v>
      </c>
      <c r="H1281" s="12">
        <v>5000</v>
      </c>
      <c r="I1281" s="6">
        <v>3677641</v>
      </c>
      <c r="J1281" s="6">
        <v>5000</v>
      </c>
      <c r="K1281" s="6">
        <v>9.9469999999999992</v>
      </c>
      <c r="L1281" s="6">
        <v>17055300000</v>
      </c>
      <c r="M1281" s="11">
        <f>VLOOKUP(A1281,'[1]2023년만'!$A$2:$Q$1181,12,0)</f>
        <v>39624084500</v>
      </c>
      <c r="N1281" s="11"/>
      <c r="O1281" s="6">
        <v>2.2000000000000002</v>
      </c>
      <c r="P1281" s="6">
        <v>2046259151100</v>
      </c>
      <c r="Q1281" s="7">
        <v>24.39</v>
      </c>
      <c r="R1281" s="7">
        <v>0.66</v>
      </c>
      <c r="S1281" s="7">
        <v>1900</v>
      </c>
    </row>
    <row r="1282" spans="1:19" hidden="1" x14ac:dyDescent="0.4">
      <c r="A1282" s="4" t="s">
        <v>1847</v>
      </c>
      <c r="B1282" s="5" t="s">
        <v>1848</v>
      </c>
      <c r="C1282" s="5" t="s">
        <v>18</v>
      </c>
      <c r="D1282" s="5" t="s">
        <v>19</v>
      </c>
      <c r="E1282" s="9" t="s">
        <v>21</v>
      </c>
      <c r="F1282" s="9" t="s">
        <v>21</v>
      </c>
      <c r="G1282" s="5" t="s">
        <v>21</v>
      </c>
      <c r="H1282" s="10">
        <v>5000</v>
      </c>
      <c r="I1282" s="11">
        <v>4653805</v>
      </c>
      <c r="J1282" s="11">
        <v>250</v>
      </c>
      <c r="K1282" s="11">
        <v>19.18</v>
      </c>
      <c r="L1282" s="11">
        <v>1163451250</v>
      </c>
      <c r="M1282" s="11" t="e">
        <f>VLOOKUP(A1282,'[1]2023년만'!$A$2:$Q$1181,12,0)</f>
        <v>#N/A</v>
      </c>
      <c r="N1282" s="11"/>
      <c r="O1282" s="11">
        <v>2.8</v>
      </c>
      <c r="P1282" s="6">
        <v>28202058300</v>
      </c>
      <c r="Q1282" s="7">
        <v>5.52</v>
      </c>
      <c r="R1282" s="7">
        <v>0.57999999999999996</v>
      </c>
      <c r="S1282" s="7">
        <v>1098</v>
      </c>
    </row>
    <row r="1283" spans="1:19" hidden="1" x14ac:dyDescent="0.4">
      <c r="A1283" s="4" t="s">
        <v>1433</v>
      </c>
      <c r="B1283" s="5" t="s">
        <v>1434</v>
      </c>
      <c r="C1283" s="5" t="s">
        <v>24</v>
      </c>
      <c r="D1283" s="5" t="s">
        <v>19</v>
      </c>
      <c r="E1283" s="9" t="s">
        <v>49</v>
      </c>
      <c r="F1283" s="9">
        <v>2.11</v>
      </c>
      <c r="G1283" s="5" t="s">
        <v>21</v>
      </c>
      <c r="H1283" s="10">
        <v>5000</v>
      </c>
      <c r="I1283" s="11">
        <v>28991282</v>
      </c>
      <c r="J1283" s="11">
        <v>600</v>
      </c>
      <c r="K1283" s="11">
        <v>27.297999999999998</v>
      </c>
      <c r="L1283" s="11">
        <v>17566441350</v>
      </c>
      <c r="M1283" s="11">
        <f>VLOOKUP(A1283,'[1]2023년만'!$A$2:$Q$1181,12,0)</f>
        <v>17566441350</v>
      </c>
      <c r="N1283" s="11"/>
      <c r="O1283" s="11">
        <v>1.8</v>
      </c>
      <c r="P1283" s="6">
        <v>884234101000</v>
      </c>
      <c r="Q1283" s="7">
        <v>12.32</v>
      </c>
      <c r="R1283" s="7">
        <v>1.07</v>
      </c>
      <c r="S1283" s="7">
        <v>2475</v>
      </c>
    </row>
    <row r="1284" spans="1:19" hidden="1" x14ac:dyDescent="0.4">
      <c r="A1284" s="4" t="s">
        <v>1433</v>
      </c>
      <c r="B1284" s="5" t="s">
        <v>1434</v>
      </c>
      <c r="C1284" s="5" t="s">
        <v>18</v>
      </c>
      <c r="D1284" s="5" t="s">
        <v>19</v>
      </c>
      <c r="E1284" s="9" t="s">
        <v>49</v>
      </c>
      <c r="F1284" s="9">
        <v>2.41</v>
      </c>
      <c r="G1284" s="5" t="s">
        <v>21</v>
      </c>
      <c r="H1284" s="10">
        <v>5000</v>
      </c>
      <c r="I1284" s="11">
        <v>28991282</v>
      </c>
      <c r="J1284" s="11">
        <v>600</v>
      </c>
      <c r="K1284" s="11">
        <v>24.285</v>
      </c>
      <c r="L1284" s="11">
        <v>17566441350</v>
      </c>
      <c r="M1284" s="11">
        <f>VLOOKUP(A1284,'[1]2023년만'!$A$2:$Q$1181,12,0)</f>
        <v>17566441350</v>
      </c>
      <c r="N1284" s="11"/>
      <c r="O1284" s="11">
        <v>1.4</v>
      </c>
      <c r="P1284" s="6">
        <v>884234101000</v>
      </c>
      <c r="Q1284" s="7">
        <v>12.32</v>
      </c>
      <c r="R1284" s="7">
        <v>1.07</v>
      </c>
      <c r="S1284" s="7">
        <v>2475</v>
      </c>
    </row>
    <row r="1285" spans="1:19" hidden="1" x14ac:dyDescent="0.4">
      <c r="A1285" s="4" t="s">
        <v>1433</v>
      </c>
      <c r="B1285" s="5" t="s">
        <v>1434</v>
      </c>
      <c r="C1285" s="5" t="s">
        <v>30</v>
      </c>
      <c r="D1285" s="5" t="s">
        <v>19</v>
      </c>
      <c r="E1285" s="9" t="s">
        <v>49</v>
      </c>
      <c r="F1285" s="9">
        <v>1.64</v>
      </c>
      <c r="G1285" s="5" t="s">
        <v>21</v>
      </c>
      <c r="H1285" s="10">
        <v>5000</v>
      </c>
      <c r="I1285" s="11">
        <v>28991282</v>
      </c>
      <c r="J1285" s="11">
        <v>600</v>
      </c>
      <c r="K1285" s="11">
        <v>24.225000000000001</v>
      </c>
      <c r="L1285" s="11">
        <v>17566441350</v>
      </c>
      <c r="M1285" s="11">
        <f>VLOOKUP(A1285,'[1]2023년만'!$A$2:$Q$1181,12,0)</f>
        <v>17566441350</v>
      </c>
      <c r="N1285" s="11" t="b">
        <f>L1285&gt;=M1285</f>
        <v>1</v>
      </c>
      <c r="O1285" s="11">
        <v>1.7</v>
      </c>
      <c r="P1285" s="6">
        <v>884234101000</v>
      </c>
      <c r="Q1285" s="7">
        <v>12.32</v>
      </c>
      <c r="R1285" s="7">
        <v>1.07</v>
      </c>
      <c r="S1285" s="7">
        <v>2475</v>
      </c>
    </row>
    <row r="1286" spans="1:19" hidden="1" x14ac:dyDescent="0.4">
      <c r="A1286" s="7" t="s">
        <v>1433</v>
      </c>
      <c r="B1286" s="12" t="s">
        <v>1434</v>
      </c>
      <c r="C1286" s="12" t="s">
        <v>2933</v>
      </c>
      <c r="D1286" s="12" t="s">
        <v>19</v>
      </c>
      <c r="E1286" s="12" t="s">
        <v>49</v>
      </c>
      <c r="F1286" s="12">
        <v>1.1000000000000001</v>
      </c>
      <c r="G1286" s="12" t="s">
        <v>21</v>
      </c>
      <c r="H1286" s="12">
        <v>5000</v>
      </c>
      <c r="I1286" s="6">
        <v>29188411</v>
      </c>
      <c r="J1286" s="6">
        <v>600</v>
      </c>
      <c r="K1286" s="6">
        <v>36.494</v>
      </c>
      <c r="L1286" s="6">
        <v>17566441350</v>
      </c>
      <c r="M1286" s="11">
        <f>VLOOKUP(A1286,'[1]2023년만'!$A$2:$Q$1181,12,0)</f>
        <v>17566441350</v>
      </c>
      <c r="N1286" s="11"/>
      <c r="O1286" s="6">
        <v>1.2</v>
      </c>
      <c r="P1286" s="6">
        <v>884234101000</v>
      </c>
      <c r="Q1286" s="7">
        <v>12.32</v>
      </c>
      <c r="R1286" s="7">
        <v>1.07</v>
      </c>
      <c r="S1286" s="7">
        <v>2475</v>
      </c>
    </row>
    <row r="1287" spans="1:19" hidden="1" x14ac:dyDescent="0.4">
      <c r="A1287" s="4" t="s">
        <v>1705</v>
      </c>
      <c r="B1287" s="5" t="s">
        <v>1706</v>
      </c>
      <c r="C1287" s="5" t="s">
        <v>30</v>
      </c>
      <c r="D1287" s="5" t="s">
        <v>19</v>
      </c>
      <c r="E1287" s="9" t="s">
        <v>133</v>
      </c>
      <c r="F1287" s="9">
        <v>2.68</v>
      </c>
      <c r="G1287" s="5" t="s">
        <v>21</v>
      </c>
      <c r="H1287" s="9">
        <v>100</v>
      </c>
      <c r="I1287" s="11">
        <v>6128000</v>
      </c>
      <c r="J1287" s="11">
        <v>620</v>
      </c>
      <c r="K1287" s="11">
        <v>21.53</v>
      </c>
      <c r="L1287" s="11">
        <v>3655532400</v>
      </c>
      <c r="M1287" s="11">
        <f>VLOOKUP(A1287,'[1]2023년만'!$A$2:$Q$1181,12,0)</f>
        <v>3428678960</v>
      </c>
      <c r="N1287" s="11" t="b">
        <f>L1287&gt;=M1287</f>
        <v>1</v>
      </c>
      <c r="O1287" s="11">
        <v>3.22</v>
      </c>
      <c r="P1287" s="6">
        <v>89284960000</v>
      </c>
      <c r="Q1287" s="7">
        <v>5.05</v>
      </c>
      <c r="R1287" s="7">
        <v>0.57999999999999996</v>
      </c>
      <c r="S1287" s="7">
        <v>2883</v>
      </c>
    </row>
    <row r="1288" spans="1:19" hidden="1" x14ac:dyDescent="0.4">
      <c r="A1288" s="4" t="s">
        <v>1705</v>
      </c>
      <c r="B1288" s="5" t="s">
        <v>1706</v>
      </c>
      <c r="C1288" s="5" t="s">
        <v>24</v>
      </c>
      <c r="D1288" s="5" t="s">
        <v>19</v>
      </c>
      <c r="E1288" s="9" t="s">
        <v>21</v>
      </c>
      <c r="F1288" s="9" t="s">
        <v>21</v>
      </c>
      <c r="G1288" s="5" t="s">
        <v>21</v>
      </c>
      <c r="H1288" s="9">
        <v>100</v>
      </c>
      <c r="I1288" s="11">
        <v>6128000</v>
      </c>
      <c r="J1288" s="11">
        <v>560</v>
      </c>
      <c r="K1288" s="11">
        <v>16.623000000000001</v>
      </c>
      <c r="L1288" s="11">
        <v>3428678960</v>
      </c>
      <c r="M1288" s="11">
        <f>VLOOKUP(A1288,'[1]2023년만'!$A$2:$Q$1181,12,0)</f>
        <v>3428678960</v>
      </c>
      <c r="N1288" s="11"/>
      <c r="O1288" s="11">
        <v>2.6</v>
      </c>
      <c r="P1288" s="6">
        <v>89284960000</v>
      </c>
      <c r="Q1288" s="7">
        <v>5.05</v>
      </c>
      <c r="R1288" s="7">
        <v>0.57999999999999996</v>
      </c>
      <c r="S1288" s="7">
        <v>2883</v>
      </c>
    </row>
    <row r="1289" spans="1:19" hidden="1" x14ac:dyDescent="0.4">
      <c r="A1289" s="4" t="s">
        <v>1559</v>
      </c>
      <c r="B1289" s="5" t="s">
        <v>1560</v>
      </c>
      <c r="C1289" s="5" t="s">
        <v>24</v>
      </c>
      <c r="D1289" s="5" t="s">
        <v>19</v>
      </c>
      <c r="E1289" s="9" t="s">
        <v>49</v>
      </c>
      <c r="F1289" s="9">
        <v>2.11</v>
      </c>
      <c r="G1289" s="5" t="s">
        <v>21</v>
      </c>
      <c r="H1289" s="9">
        <v>500</v>
      </c>
      <c r="I1289" s="11">
        <v>13900000</v>
      </c>
      <c r="J1289" s="11">
        <v>150</v>
      </c>
      <c r="K1289" s="11">
        <v>24.872</v>
      </c>
      <c r="L1289" s="11">
        <v>2085000000</v>
      </c>
      <c r="M1289" s="11">
        <f>VLOOKUP(A1289,'[1]2023년만'!$A$2:$Q$1181,12,0)</f>
        <v>2085000000</v>
      </c>
      <c r="N1289" s="11"/>
      <c r="O1289" s="11">
        <v>2.41</v>
      </c>
      <c r="P1289" s="6">
        <v>102582000000</v>
      </c>
      <c r="Q1289" s="7">
        <v>9.43</v>
      </c>
      <c r="R1289" s="7">
        <v>0.45</v>
      </c>
      <c r="S1289" s="7">
        <v>783</v>
      </c>
    </row>
    <row r="1290" spans="1:19" hidden="1" x14ac:dyDescent="0.4">
      <c r="A1290" s="4" t="s">
        <v>1559</v>
      </c>
      <c r="B1290" s="5" t="s">
        <v>1560</v>
      </c>
      <c r="C1290" s="5" t="s">
        <v>18</v>
      </c>
      <c r="D1290" s="5" t="s">
        <v>19</v>
      </c>
      <c r="E1290" s="9" t="s">
        <v>49</v>
      </c>
      <c r="F1290" s="9">
        <v>2.41</v>
      </c>
      <c r="G1290" s="5" t="s">
        <v>21</v>
      </c>
      <c r="H1290" s="9">
        <v>500</v>
      </c>
      <c r="I1290" s="11">
        <v>13900000</v>
      </c>
      <c r="J1290" s="11">
        <v>120</v>
      </c>
      <c r="K1290" s="11">
        <v>24.202000000000002</v>
      </c>
      <c r="L1290" s="11">
        <v>1668000000</v>
      </c>
      <c r="M1290" s="11">
        <f>VLOOKUP(A1290,'[1]2023년만'!$A$2:$Q$1181,12,0)</f>
        <v>2085000000</v>
      </c>
      <c r="N1290" s="11"/>
      <c r="O1290" s="11">
        <v>1.8</v>
      </c>
      <c r="P1290" s="6">
        <v>102582000000</v>
      </c>
      <c r="Q1290" s="7">
        <v>9.43</v>
      </c>
      <c r="R1290" s="7">
        <v>0.45</v>
      </c>
      <c r="S1290" s="7">
        <v>783</v>
      </c>
    </row>
    <row r="1291" spans="1:19" hidden="1" x14ac:dyDescent="0.4">
      <c r="A1291" s="4" t="s">
        <v>1559</v>
      </c>
      <c r="B1291" s="5" t="s">
        <v>1560</v>
      </c>
      <c r="C1291" s="5" t="s">
        <v>30</v>
      </c>
      <c r="D1291" s="5" t="s">
        <v>19</v>
      </c>
      <c r="E1291" s="9" t="s">
        <v>49</v>
      </c>
      <c r="F1291" s="9">
        <v>1.64</v>
      </c>
      <c r="G1291" s="5" t="s">
        <v>21</v>
      </c>
      <c r="H1291" s="9">
        <v>500</v>
      </c>
      <c r="I1291" s="11">
        <v>13900000</v>
      </c>
      <c r="J1291" s="11">
        <v>150</v>
      </c>
      <c r="K1291" s="11">
        <v>21.004999999999999</v>
      </c>
      <c r="L1291" s="11">
        <v>2085000000</v>
      </c>
      <c r="M1291" s="11">
        <f>VLOOKUP(A1291,'[1]2023년만'!$A$2:$Q$1181,12,0)</f>
        <v>2085000000</v>
      </c>
      <c r="N1291" s="11" t="b">
        <f>L1291&gt;=M1291</f>
        <v>1</v>
      </c>
      <c r="O1291" s="11">
        <v>2.2000000000000002</v>
      </c>
      <c r="P1291" s="6">
        <v>102582000000</v>
      </c>
      <c r="Q1291" s="7">
        <v>9.43</v>
      </c>
      <c r="R1291" s="7">
        <v>0.45</v>
      </c>
      <c r="S1291" s="7">
        <v>783</v>
      </c>
    </row>
    <row r="1292" spans="1:19" hidden="1" x14ac:dyDescent="0.4">
      <c r="A1292" s="7" t="s">
        <v>1559</v>
      </c>
      <c r="B1292" s="12" t="s">
        <v>1560</v>
      </c>
      <c r="C1292" s="12" t="s">
        <v>2933</v>
      </c>
      <c r="D1292" s="12" t="s">
        <v>19</v>
      </c>
      <c r="E1292" s="12" t="s">
        <v>49</v>
      </c>
      <c r="F1292" s="12">
        <v>1.1000000000000001</v>
      </c>
      <c r="G1292" s="12" t="s">
        <v>21</v>
      </c>
      <c r="H1292" s="12">
        <v>500</v>
      </c>
      <c r="I1292" s="6">
        <v>13900000</v>
      </c>
      <c r="J1292" s="6">
        <v>80</v>
      </c>
      <c r="K1292" s="6">
        <v>18.335000000000001</v>
      </c>
      <c r="L1292" s="6">
        <v>1112000000</v>
      </c>
      <c r="M1292" s="11">
        <f>VLOOKUP(A1292,'[1]2023년만'!$A$2:$Q$1181,12,0)</f>
        <v>2085000000</v>
      </c>
      <c r="N1292" s="11"/>
      <c r="O1292" s="6">
        <v>1</v>
      </c>
      <c r="P1292" s="6">
        <v>102582000000</v>
      </c>
      <c r="Q1292" s="7">
        <v>9.43</v>
      </c>
      <c r="R1292" s="7">
        <v>0.45</v>
      </c>
      <c r="S1292" s="7">
        <v>783</v>
      </c>
    </row>
    <row r="1293" spans="1:19" hidden="1" x14ac:dyDescent="0.4">
      <c r="A1293" s="4" t="s">
        <v>53</v>
      </c>
      <c r="B1293" s="5" t="s">
        <v>54</v>
      </c>
      <c r="C1293" s="5" t="s">
        <v>24</v>
      </c>
      <c r="D1293" s="5" t="s">
        <v>19</v>
      </c>
      <c r="E1293" s="9" t="s">
        <v>43</v>
      </c>
      <c r="F1293" s="9">
        <v>0.94</v>
      </c>
      <c r="G1293" s="5" t="s">
        <v>21</v>
      </c>
      <c r="H1293" s="9">
        <v>500</v>
      </c>
      <c r="I1293" s="11">
        <v>9100000</v>
      </c>
      <c r="J1293" s="11">
        <v>400</v>
      </c>
      <c r="K1293" s="11">
        <v>1060.7180000000001</v>
      </c>
      <c r="L1293" s="11">
        <v>3383690000</v>
      </c>
      <c r="M1293" s="11">
        <f>VLOOKUP(A1293,'[1]2023년만'!$A$2:$Q$1181,12,0)</f>
        <v>3383690000</v>
      </c>
      <c r="N1293" s="11"/>
      <c r="O1293" s="11">
        <v>4.4800000000000004</v>
      </c>
      <c r="P1293" s="6">
        <v>73346000000</v>
      </c>
      <c r="Q1293" s="7">
        <v>9.42</v>
      </c>
      <c r="R1293" s="7">
        <v>0.44</v>
      </c>
      <c r="S1293" s="7">
        <v>856</v>
      </c>
    </row>
    <row r="1294" spans="1:19" hidden="1" x14ac:dyDescent="0.4">
      <c r="A1294" s="4" t="s">
        <v>53</v>
      </c>
      <c r="B1294" s="5" t="s">
        <v>54</v>
      </c>
      <c r="C1294" s="5" t="s">
        <v>30</v>
      </c>
      <c r="D1294" s="5" t="s">
        <v>19</v>
      </c>
      <c r="E1294" s="9" t="s">
        <v>43</v>
      </c>
      <c r="F1294" s="9">
        <v>1.34</v>
      </c>
      <c r="G1294" s="5" t="s">
        <v>21</v>
      </c>
      <c r="H1294" s="9">
        <v>500</v>
      </c>
      <c r="I1294" s="11">
        <v>9100000</v>
      </c>
      <c r="J1294" s="11">
        <v>320</v>
      </c>
      <c r="K1294" s="11">
        <v>37.353000000000002</v>
      </c>
      <c r="L1294" s="11">
        <v>2706952000</v>
      </c>
      <c r="M1294" s="11">
        <f>VLOOKUP(A1294,'[1]2023년만'!$A$2:$Q$1181,12,0)</f>
        <v>3383690000</v>
      </c>
      <c r="N1294" s="11" t="b">
        <f>L1294&gt;=M1294</f>
        <v>0</v>
      </c>
      <c r="O1294" s="11">
        <v>4</v>
      </c>
      <c r="P1294" s="6">
        <v>73346000000</v>
      </c>
      <c r="Q1294" s="7">
        <v>9.42</v>
      </c>
      <c r="R1294" s="7">
        <v>0.44</v>
      </c>
      <c r="S1294" s="7">
        <v>856</v>
      </c>
    </row>
    <row r="1295" spans="1:19" hidden="1" x14ac:dyDescent="0.4">
      <c r="A1295" s="4" t="s">
        <v>53</v>
      </c>
      <c r="B1295" s="5" t="s">
        <v>54</v>
      </c>
      <c r="C1295" s="5" t="s">
        <v>18</v>
      </c>
      <c r="D1295" s="5" t="s">
        <v>19</v>
      </c>
      <c r="E1295" s="9" t="s">
        <v>43</v>
      </c>
      <c r="F1295" s="9">
        <v>0.91</v>
      </c>
      <c r="G1295" s="5" t="s">
        <v>21</v>
      </c>
      <c r="H1295" s="9">
        <v>500</v>
      </c>
      <c r="I1295" s="11">
        <v>9100000</v>
      </c>
      <c r="J1295" s="11">
        <v>400</v>
      </c>
      <c r="K1295" s="11">
        <v>24.117999999999999</v>
      </c>
      <c r="L1295" s="11">
        <v>3383690000</v>
      </c>
      <c r="M1295" s="11">
        <f>VLOOKUP(A1295,'[1]2023년만'!$A$2:$Q$1181,12,0)</f>
        <v>3383690000</v>
      </c>
      <c r="N1295" s="11"/>
      <c r="O1295" s="11">
        <v>2.2799999999999998</v>
      </c>
      <c r="P1295" s="6">
        <v>73346000000</v>
      </c>
      <c r="Q1295" s="7">
        <v>9.42</v>
      </c>
      <c r="R1295" s="7">
        <v>0.44</v>
      </c>
      <c r="S1295" s="7">
        <v>856</v>
      </c>
    </row>
    <row r="1296" spans="1:19" hidden="1" x14ac:dyDescent="0.4">
      <c r="A1296" s="7" t="s">
        <v>53</v>
      </c>
      <c r="B1296" s="12" t="s">
        <v>54</v>
      </c>
      <c r="C1296" s="12" t="s">
        <v>2933</v>
      </c>
      <c r="D1296" s="12" t="s">
        <v>19</v>
      </c>
      <c r="E1296" s="12" t="s">
        <v>43</v>
      </c>
      <c r="F1296" s="12">
        <v>0.87</v>
      </c>
      <c r="G1296" s="12" t="s">
        <v>21</v>
      </c>
      <c r="H1296" s="12">
        <v>500</v>
      </c>
      <c r="I1296" s="6">
        <v>9100000</v>
      </c>
      <c r="J1296" s="6">
        <v>250</v>
      </c>
      <c r="K1296" s="6">
        <v>14.037000000000001</v>
      </c>
      <c r="L1296" s="6">
        <v>2114806250</v>
      </c>
      <c r="M1296" s="11">
        <f>VLOOKUP(A1296,'[1]2023년만'!$A$2:$Q$1181,12,0)</f>
        <v>3383690000</v>
      </c>
      <c r="N1296" s="11"/>
      <c r="O1296" s="6">
        <v>1.75</v>
      </c>
      <c r="P1296" s="6">
        <v>73346000000</v>
      </c>
      <c r="Q1296" s="7">
        <v>9.42</v>
      </c>
      <c r="R1296" s="7">
        <v>0.44</v>
      </c>
      <c r="S1296" s="7">
        <v>856</v>
      </c>
    </row>
    <row r="1297" spans="1:19" hidden="1" x14ac:dyDescent="0.4">
      <c r="A1297" s="4" t="s">
        <v>1753</v>
      </c>
      <c r="B1297" s="5" t="s">
        <v>1754</v>
      </c>
      <c r="C1297" s="5" t="s">
        <v>30</v>
      </c>
      <c r="D1297" s="5" t="s">
        <v>19</v>
      </c>
      <c r="E1297" s="9" t="s">
        <v>81</v>
      </c>
      <c r="F1297" s="9">
        <v>0.51</v>
      </c>
      <c r="G1297" s="5" t="s">
        <v>1755</v>
      </c>
      <c r="H1297" s="9">
        <v>500</v>
      </c>
      <c r="I1297" s="11">
        <v>3986323</v>
      </c>
      <c r="J1297" s="11">
        <v>42.5</v>
      </c>
      <c r="K1297" s="11">
        <v>20.725000000000001</v>
      </c>
      <c r="L1297" s="11">
        <v>160616510</v>
      </c>
      <c r="M1297" s="11">
        <f>VLOOKUP(A1297,'[1]2023년만'!$A$2:$Q$1181,12,0)</f>
        <v>125884255</v>
      </c>
      <c r="N1297" s="11" t="b">
        <f>L1297&gt;=M1297</f>
        <v>1</v>
      </c>
      <c r="O1297" s="11">
        <v>0.4</v>
      </c>
      <c r="P1297" s="6">
        <v>46457751600</v>
      </c>
      <c r="Q1297" s="7">
        <v>56.68</v>
      </c>
      <c r="R1297" s="7">
        <v>0.67</v>
      </c>
      <c r="S1297" s="7">
        <v>199</v>
      </c>
    </row>
    <row r="1298" spans="1:19" hidden="1" x14ac:dyDescent="0.4">
      <c r="A1298" s="4" t="s">
        <v>1753</v>
      </c>
      <c r="B1298" s="5" t="s">
        <v>1754</v>
      </c>
      <c r="C1298" s="5" t="s">
        <v>18</v>
      </c>
      <c r="D1298" s="5" t="s">
        <v>19</v>
      </c>
      <c r="E1298" s="9" t="s">
        <v>103</v>
      </c>
      <c r="F1298" s="9">
        <v>0.57999999999999996</v>
      </c>
      <c r="G1298" s="5" t="s">
        <v>2301</v>
      </c>
      <c r="H1298" s="9">
        <v>500</v>
      </c>
      <c r="I1298" s="11">
        <v>3635150</v>
      </c>
      <c r="J1298" s="11">
        <v>35</v>
      </c>
      <c r="K1298" s="11">
        <v>11.455</v>
      </c>
      <c r="L1298" s="11">
        <v>119937965</v>
      </c>
      <c r="M1298" s="11">
        <f>VLOOKUP(A1298,'[1]2023년만'!$A$2:$Q$1181,12,0)</f>
        <v>125884255</v>
      </c>
      <c r="N1298" s="11"/>
      <c r="O1298" s="11">
        <v>0.3</v>
      </c>
      <c r="P1298" s="6">
        <v>46457751600</v>
      </c>
      <c r="Q1298" s="7">
        <v>56.68</v>
      </c>
      <c r="R1298" s="7">
        <v>0.67</v>
      </c>
      <c r="S1298" s="7">
        <v>199</v>
      </c>
    </row>
    <row r="1299" spans="1:19" hidden="1" x14ac:dyDescent="0.4">
      <c r="A1299" s="4" t="s">
        <v>1753</v>
      </c>
      <c r="B1299" s="5" t="s">
        <v>1754</v>
      </c>
      <c r="C1299" s="5" t="s">
        <v>24</v>
      </c>
      <c r="D1299" s="5" t="s">
        <v>19</v>
      </c>
      <c r="E1299" s="9" t="s">
        <v>103</v>
      </c>
      <c r="F1299" s="9">
        <v>0.66</v>
      </c>
      <c r="G1299" s="5" t="s">
        <v>2595</v>
      </c>
      <c r="H1299" s="9">
        <v>500</v>
      </c>
      <c r="I1299" s="11">
        <v>3806489</v>
      </c>
      <c r="J1299" s="11">
        <v>35</v>
      </c>
      <c r="K1299" s="11">
        <v>5.7610000000000001</v>
      </c>
      <c r="L1299" s="11">
        <v>125884255</v>
      </c>
      <c r="M1299" s="11">
        <f>VLOOKUP(A1299,'[1]2023년만'!$A$2:$Q$1181,12,0)</f>
        <v>125884255</v>
      </c>
      <c r="N1299" s="11"/>
      <c r="O1299" s="11">
        <v>0.3</v>
      </c>
      <c r="P1299" s="6">
        <v>46457751600</v>
      </c>
      <c r="Q1299" s="7">
        <v>56.68</v>
      </c>
      <c r="R1299" s="7">
        <v>0.67</v>
      </c>
      <c r="S1299" s="7">
        <v>199</v>
      </c>
    </row>
    <row r="1300" spans="1:19" hidden="1" x14ac:dyDescent="0.4">
      <c r="A1300" s="7" t="s">
        <v>1753</v>
      </c>
      <c r="B1300" s="12" t="s">
        <v>1754</v>
      </c>
      <c r="C1300" s="12" t="s">
        <v>2933</v>
      </c>
      <c r="D1300" s="12" t="s">
        <v>19</v>
      </c>
      <c r="E1300" s="12" t="s">
        <v>103</v>
      </c>
      <c r="F1300" s="12">
        <v>0.36</v>
      </c>
      <c r="G1300" s="12" t="s">
        <v>2938</v>
      </c>
      <c r="H1300" s="12">
        <v>500</v>
      </c>
      <c r="I1300" s="6">
        <v>3503285</v>
      </c>
      <c r="J1300" s="6">
        <v>40</v>
      </c>
      <c r="K1300" s="6">
        <v>1.698</v>
      </c>
      <c r="L1300" s="6">
        <v>131865680</v>
      </c>
      <c r="M1300" s="11">
        <f>VLOOKUP(A1300,'[1]2023년만'!$A$2:$Q$1181,12,0)</f>
        <v>125884255</v>
      </c>
      <c r="N1300" s="11"/>
      <c r="O1300" s="6">
        <v>0.3</v>
      </c>
      <c r="P1300" s="6">
        <v>46457751600</v>
      </c>
      <c r="Q1300" s="7">
        <v>56.68</v>
      </c>
      <c r="R1300" s="7">
        <v>0.67</v>
      </c>
      <c r="S1300" s="7">
        <v>199</v>
      </c>
    </row>
    <row r="1301" spans="1:19" hidden="1" x14ac:dyDescent="0.4">
      <c r="A1301" s="4" t="s">
        <v>1323</v>
      </c>
      <c r="B1301" s="5" t="s">
        <v>1324</v>
      </c>
      <c r="C1301" s="5" t="s">
        <v>18</v>
      </c>
      <c r="D1301" s="5" t="s">
        <v>19</v>
      </c>
      <c r="E1301" s="9" t="s">
        <v>43</v>
      </c>
      <c r="F1301" s="9">
        <v>4.05</v>
      </c>
      <c r="G1301" s="5" t="s">
        <v>21</v>
      </c>
      <c r="H1301" s="10">
        <v>5000</v>
      </c>
      <c r="I1301" s="11">
        <v>2425215</v>
      </c>
      <c r="J1301" s="11">
        <v>3000</v>
      </c>
      <c r="K1301" s="11">
        <v>29.747</v>
      </c>
      <c r="L1301" s="11">
        <v>6498213000</v>
      </c>
      <c r="M1301" s="11">
        <f>VLOOKUP(A1301,'[1]2023년만'!$A$2:$Q$1181,12,0)</f>
        <v>2166071000</v>
      </c>
      <c r="N1301" s="11"/>
      <c r="O1301" s="11">
        <v>1.6</v>
      </c>
      <c r="P1301" s="6">
        <v>102101551500</v>
      </c>
      <c r="Q1301" s="7">
        <v>6.26</v>
      </c>
      <c r="R1301" s="7">
        <v>0.22</v>
      </c>
      <c r="S1301" s="7">
        <v>6724</v>
      </c>
    </row>
    <row r="1302" spans="1:19" hidden="1" x14ac:dyDescent="0.4">
      <c r="A1302" s="4" t="s">
        <v>1323</v>
      </c>
      <c r="B1302" s="5" t="s">
        <v>1324</v>
      </c>
      <c r="C1302" s="5" t="s">
        <v>30</v>
      </c>
      <c r="D1302" s="5" t="s">
        <v>19</v>
      </c>
      <c r="E1302" s="9" t="s">
        <v>43</v>
      </c>
      <c r="F1302" s="9">
        <v>2.46</v>
      </c>
      <c r="G1302" s="5" t="s">
        <v>21</v>
      </c>
      <c r="H1302" s="10">
        <v>5000</v>
      </c>
      <c r="I1302" s="11">
        <v>2425215</v>
      </c>
      <c r="J1302" s="11">
        <v>1250</v>
      </c>
      <c r="K1302" s="11">
        <v>18.587</v>
      </c>
      <c r="L1302" s="11">
        <v>2707588750</v>
      </c>
      <c r="M1302" s="11">
        <f>VLOOKUP(A1302,'[1]2023년만'!$A$2:$Q$1181,12,0)</f>
        <v>2166071000</v>
      </c>
      <c r="N1302" s="11" t="b">
        <f>L1302&gt;=M1302</f>
        <v>1</v>
      </c>
      <c r="O1302" s="11">
        <v>3.2</v>
      </c>
      <c r="P1302" s="6">
        <v>102101551500</v>
      </c>
      <c r="Q1302" s="7">
        <v>6.26</v>
      </c>
      <c r="R1302" s="7">
        <v>0.22</v>
      </c>
      <c r="S1302" s="7">
        <v>6724</v>
      </c>
    </row>
    <row r="1303" spans="1:19" hidden="1" x14ac:dyDescent="0.4">
      <c r="A1303" s="4" t="s">
        <v>1323</v>
      </c>
      <c r="B1303" s="5" t="s">
        <v>1324</v>
      </c>
      <c r="C1303" s="5" t="s">
        <v>24</v>
      </c>
      <c r="D1303" s="5" t="s">
        <v>19</v>
      </c>
      <c r="E1303" s="9" t="s">
        <v>43</v>
      </c>
      <c r="F1303" s="9">
        <v>2.37</v>
      </c>
      <c r="G1303" s="5" t="s">
        <v>21</v>
      </c>
      <c r="H1303" s="10">
        <v>5000</v>
      </c>
      <c r="I1303" s="11">
        <v>2425215</v>
      </c>
      <c r="J1303" s="11">
        <v>1000</v>
      </c>
      <c r="K1303" s="11">
        <v>-201.30799999999999</v>
      </c>
      <c r="L1303" s="11">
        <v>2166071000</v>
      </c>
      <c r="M1303" s="11">
        <f>VLOOKUP(A1303,'[1]2023년만'!$A$2:$Q$1181,12,0)</f>
        <v>2166071000</v>
      </c>
      <c r="N1303" s="11"/>
      <c r="O1303" s="11">
        <v>2.1</v>
      </c>
      <c r="P1303" s="6">
        <v>102101551500</v>
      </c>
      <c r="Q1303" s="7">
        <v>6.26</v>
      </c>
      <c r="R1303" s="7">
        <v>0.22</v>
      </c>
      <c r="S1303" s="7">
        <v>6724</v>
      </c>
    </row>
    <row r="1304" spans="1:19" hidden="1" x14ac:dyDescent="0.4">
      <c r="A1304" s="7" t="s">
        <v>1323</v>
      </c>
      <c r="B1304" s="12" t="s">
        <v>1324</v>
      </c>
      <c r="C1304" s="12" t="s">
        <v>2933</v>
      </c>
      <c r="D1304" s="12" t="s">
        <v>19</v>
      </c>
      <c r="E1304" s="12" t="s">
        <v>43</v>
      </c>
      <c r="F1304" s="12">
        <v>2.09</v>
      </c>
      <c r="G1304" s="12" t="s">
        <v>21</v>
      </c>
      <c r="H1304" s="12">
        <v>5000</v>
      </c>
      <c r="I1304" s="6">
        <v>2425215</v>
      </c>
      <c r="J1304" s="6">
        <v>4000</v>
      </c>
      <c r="K1304" s="6">
        <v>19.79</v>
      </c>
      <c r="L1304" s="6">
        <v>8664284000</v>
      </c>
      <c r="M1304" s="11">
        <f>VLOOKUP(A1304,'[1]2023년만'!$A$2:$Q$1181,12,0)</f>
        <v>2166071000</v>
      </c>
      <c r="N1304" s="11"/>
      <c r="O1304" s="6">
        <v>2.7</v>
      </c>
      <c r="P1304" s="6">
        <v>102101551500</v>
      </c>
      <c r="Q1304" s="7">
        <v>6.26</v>
      </c>
      <c r="R1304" s="7">
        <v>0.22</v>
      </c>
      <c r="S1304" s="7">
        <v>6724</v>
      </c>
    </row>
    <row r="1305" spans="1:19" hidden="1" x14ac:dyDescent="0.4">
      <c r="A1305" s="4" t="s">
        <v>2585</v>
      </c>
      <c r="B1305" s="5" t="s">
        <v>2586</v>
      </c>
      <c r="C1305" s="5" t="s">
        <v>18</v>
      </c>
      <c r="D1305" s="5" t="s">
        <v>19</v>
      </c>
      <c r="E1305" s="9" t="s">
        <v>43</v>
      </c>
      <c r="F1305" s="9">
        <v>4.05</v>
      </c>
      <c r="G1305" s="5" t="s">
        <v>21</v>
      </c>
      <c r="H1305" s="9">
        <v>500</v>
      </c>
      <c r="I1305" s="11">
        <v>20300360</v>
      </c>
      <c r="J1305" s="11">
        <v>10</v>
      </c>
      <c r="K1305" s="11">
        <v>5.915</v>
      </c>
      <c r="L1305" s="11">
        <v>197854600</v>
      </c>
      <c r="M1305" s="11" t="e">
        <f>VLOOKUP(A1305,'[1]2023년만'!$A$2:$Q$1181,12,0)</f>
        <v>#N/A</v>
      </c>
      <c r="N1305" s="11"/>
      <c r="O1305" s="11">
        <v>0.4</v>
      </c>
      <c r="P1305" s="6">
        <v>31790363760</v>
      </c>
      <c r="Q1305" s="7" t="s">
        <v>21</v>
      </c>
      <c r="R1305" s="7">
        <v>0.19</v>
      </c>
      <c r="S1305" s="7" t="s">
        <v>21</v>
      </c>
    </row>
    <row r="1306" spans="1:19" hidden="1" x14ac:dyDescent="0.4">
      <c r="A1306" s="7" t="s">
        <v>2585</v>
      </c>
      <c r="B1306" s="12" t="s">
        <v>2586</v>
      </c>
      <c r="C1306" s="12" t="s">
        <v>2933</v>
      </c>
      <c r="D1306" s="12" t="s">
        <v>19</v>
      </c>
      <c r="E1306" s="12" t="s">
        <v>43</v>
      </c>
      <c r="F1306" s="12">
        <v>2.09</v>
      </c>
      <c r="G1306" s="12" t="s">
        <v>21</v>
      </c>
      <c r="H1306" s="12">
        <v>500</v>
      </c>
      <c r="I1306" s="6">
        <v>20300360</v>
      </c>
      <c r="J1306" s="6">
        <v>20</v>
      </c>
      <c r="K1306" s="6">
        <v>4.7960000000000003</v>
      </c>
      <c r="L1306" s="6">
        <v>395709200</v>
      </c>
      <c r="M1306" s="11" t="e">
        <f>VLOOKUP(A1306,'[1]2023년만'!$A$2:$Q$1181,12,0)</f>
        <v>#N/A</v>
      </c>
      <c r="N1306" s="11"/>
      <c r="O1306" s="6">
        <v>0.7</v>
      </c>
      <c r="P1306" s="6">
        <v>31790363760</v>
      </c>
      <c r="Q1306" s="7" t="s">
        <v>21</v>
      </c>
      <c r="R1306" s="7">
        <v>0.19</v>
      </c>
      <c r="S1306" s="7" t="s">
        <v>21</v>
      </c>
    </row>
    <row r="1307" spans="1:19" hidden="1" x14ac:dyDescent="0.4">
      <c r="A1307" s="4" t="s">
        <v>2523</v>
      </c>
      <c r="B1307" s="5" t="s">
        <v>2524</v>
      </c>
      <c r="C1307" s="5" t="s">
        <v>30</v>
      </c>
      <c r="D1307" s="5" t="s">
        <v>19</v>
      </c>
      <c r="E1307" s="9" t="s">
        <v>49</v>
      </c>
      <c r="F1307" s="9">
        <v>0.6</v>
      </c>
      <c r="G1307" s="5" t="s">
        <v>21</v>
      </c>
      <c r="H1307" s="9">
        <v>500</v>
      </c>
      <c r="I1307" s="11">
        <v>51414494</v>
      </c>
      <c r="J1307" s="11">
        <v>200</v>
      </c>
      <c r="K1307" s="11">
        <v>7.1669999999999998</v>
      </c>
      <c r="L1307" s="11">
        <v>10282898800</v>
      </c>
      <c r="M1307" s="11">
        <f>VLOOKUP(A1307,'[1]2023년만'!$A$2:$Q$1181,12,0)</f>
        <v>6169739280</v>
      </c>
      <c r="N1307" s="11" t="b">
        <f>L1307&gt;=M1307</f>
        <v>1</v>
      </c>
      <c r="O1307" s="11">
        <v>0.9</v>
      </c>
      <c r="P1307" s="6">
        <v>1668400330300</v>
      </c>
      <c r="Q1307" s="7">
        <v>10.78</v>
      </c>
      <c r="R1307" s="7">
        <v>1.67</v>
      </c>
      <c r="S1307" s="7">
        <v>3010</v>
      </c>
    </row>
    <row r="1308" spans="1:19" hidden="1" x14ac:dyDescent="0.4">
      <c r="A1308" s="4" t="s">
        <v>2523</v>
      </c>
      <c r="B1308" s="5" t="s">
        <v>2524</v>
      </c>
      <c r="C1308" s="5" t="s">
        <v>24</v>
      </c>
      <c r="D1308" s="5" t="s">
        <v>19</v>
      </c>
      <c r="E1308" s="9" t="s">
        <v>95</v>
      </c>
      <c r="F1308" s="9">
        <v>0.59</v>
      </c>
      <c r="G1308" s="5" t="s">
        <v>21</v>
      </c>
      <c r="H1308" s="9">
        <v>500</v>
      </c>
      <c r="I1308" s="11">
        <v>51414494</v>
      </c>
      <c r="J1308" s="11">
        <v>120</v>
      </c>
      <c r="K1308" s="11">
        <v>4.9939999999999998</v>
      </c>
      <c r="L1308" s="11">
        <v>6169739280</v>
      </c>
      <c r="M1308" s="11">
        <f>VLOOKUP(A1308,'[1]2023년만'!$A$2:$Q$1181,12,0)</f>
        <v>6169739280</v>
      </c>
      <c r="N1308" s="11"/>
      <c r="O1308" s="11">
        <v>0.3</v>
      </c>
      <c r="P1308" s="6">
        <v>1668400330300</v>
      </c>
      <c r="Q1308" s="7">
        <v>10.78</v>
      </c>
      <c r="R1308" s="7">
        <v>1.67</v>
      </c>
      <c r="S1308" s="7">
        <v>3010</v>
      </c>
    </row>
    <row r="1309" spans="1:19" hidden="1" x14ac:dyDescent="0.4">
      <c r="A1309" s="4" t="s">
        <v>2523</v>
      </c>
      <c r="B1309" s="5" t="s">
        <v>2524</v>
      </c>
      <c r="C1309" s="5" t="s">
        <v>18</v>
      </c>
      <c r="D1309" s="5" t="s">
        <v>19</v>
      </c>
      <c r="E1309" s="9" t="s">
        <v>95</v>
      </c>
      <c r="F1309" s="9">
        <v>0.96</v>
      </c>
      <c r="G1309" s="5" t="s">
        <v>21</v>
      </c>
      <c r="H1309" s="9">
        <v>500</v>
      </c>
      <c r="I1309" s="11">
        <v>51414494</v>
      </c>
      <c r="J1309" s="11">
        <v>130</v>
      </c>
      <c r="K1309" s="11">
        <v>4.2789999999999999</v>
      </c>
      <c r="L1309" s="11">
        <v>6683884220</v>
      </c>
      <c r="M1309" s="11">
        <f>VLOOKUP(A1309,'[1]2023년만'!$A$2:$Q$1181,12,0)</f>
        <v>6169739280</v>
      </c>
      <c r="N1309" s="11"/>
      <c r="O1309" s="11">
        <v>0.4</v>
      </c>
      <c r="P1309" s="6">
        <v>1668400330300</v>
      </c>
      <c r="Q1309" s="7">
        <v>10.78</v>
      </c>
      <c r="R1309" s="7">
        <v>1.67</v>
      </c>
      <c r="S1309" s="7">
        <v>3010</v>
      </c>
    </row>
    <row r="1310" spans="1:19" hidden="1" x14ac:dyDescent="0.4">
      <c r="A1310" s="7" t="s">
        <v>2523</v>
      </c>
      <c r="B1310" s="12" t="s">
        <v>2524</v>
      </c>
      <c r="C1310" s="12" t="s">
        <v>2933</v>
      </c>
      <c r="D1310" s="12" t="s">
        <v>19</v>
      </c>
      <c r="E1310" s="12" t="s">
        <v>95</v>
      </c>
      <c r="F1310" s="12">
        <v>0.42</v>
      </c>
      <c r="G1310" s="12" t="s">
        <v>21</v>
      </c>
      <c r="H1310" s="12">
        <v>500</v>
      </c>
      <c r="I1310" s="6">
        <v>51414494</v>
      </c>
      <c r="J1310" s="6">
        <v>110</v>
      </c>
      <c r="K1310" s="6">
        <v>5.4969999999999999</v>
      </c>
      <c r="L1310" s="6">
        <v>5655594340</v>
      </c>
      <c r="M1310" s="11">
        <f>VLOOKUP(A1310,'[1]2023년만'!$A$2:$Q$1181,12,0)</f>
        <v>6169739280</v>
      </c>
      <c r="N1310" s="11"/>
      <c r="O1310" s="6">
        <v>0.3</v>
      </c>
      <c r="P1310" s="6">
        <v>1668400330300</v>
      </c>
      <c r="Q1310" s="7">
        <v>10.78</v>
      </c>
      <c r="R1310" s="7">
        <v>1.67</v>
      </c>
      <c r="S1310" s="7">
        <v>3010</v>
      </c>
    </row>
    <row r="1311" spans="1:19" hidden="1" x14ac:dyDescent="0.4">
      <c r="A1311" s="4" t="s">
        <v>174</v>
      </c>
      <c r="B1311" s="5" t="s">
        <v>175</v>
      </c>
      <c r="C1311" s="5" t="s">
        <v>18</v>
      </c>
      <c r="D1311" s="5" t="s">
        <v>19</v>
      </c>
      <c r="E1311" s="9" t="s">
        <v>25</v>
      </c>
      <c r="F1311" s="9">
        <v>0.28999999999999998</v>
      </c>
      <c r="G1311" s="5" t="s">
        <v>21</v>
      </c>
      <c r="H1311" s="10">
        <v>1000</v>
      </c>
      <c r="I1311" s="11">
        <v>27931470</v>
      </c>
      <c r="J1311" s="11">
        <v>180</v>
      </c>
      <c r="K1311" s="11">
        <v>23.076000000000001</v>
      </c>
      <c r="L1311" s="11">
        <v>4982243400</v>
      </c>
      <c r="M1311" s="11">
        <f>VLOOKUP(A1311,'[1]2023년만'!$A$2:$Q$1181,12,0)</f>
        <v>4989227400</v>
      </c>
      <c r="N1311" s="11"/>
      <c r="O1311" s="11">
        <v>1.86</v>
      </c>
      <c r="P1311" s="6">
        <v>182671813800</v>
      </c>
      <c r="Q1311" s="7">
        <v>32.54</v>
      </c>
      <c r="R1311" s="7">
        <v>0.49</v>
      </c>
      <c r="S1311" s="7">
        <v>201</v>
      </c>
    </row>
    <row r="1312" spans="1:19" hidden="1" x14ac:dyDescent="0.4">
      <c r="A1312" s="4" t="s">
        <v>174</v>
      </c>
      <c r="B1312" s="5" t="s">
        <v>175</v>
      </c>
      <c r="C1312" s="5" t="s">
        <v>24</v>
      </c>
      <c r="D1312" s="5" t="s">
        <v>19</v>
      </c>
      <c r="E1312" s="9" t="s">
        <v>25</v>
      </c>
      <c r="F1312" s="9">
        <v>0.23</v>
      </c>
      <c r="G1312" s="5" t="s">
        <v>21</v>
      </c>
      <c r="H1312" s="10">
        <v>1000</v>
      </c>
      <c r="I1312" s="11">
        <v>27931470</v>
      </c>
      <c r="J1312" s="11">
        <v>180</v>
      </c>
      <c r="K1312" s="11">
        <v>17.669</v>
      </c>
      <c r="L1312" s="11">
        <v>4989227400</v>
      </c>
      <c r="M1312" s="11">
        <f>VLOOKUP(A1312,'[1]2023년만'!$A$2:$Q$1181,12,0)</f>
        <v>4989227400</v>
      </c>
      <c r="N1312" s="11"/>
      <c r="O1312" s="11">
        <v>1.82</v>
      </c>
      <c r="P1312" s="6">
        <v>182671813800</v>
      </c>
      <c r="Q1312" s="7">
        <v>32.54</v>
      </c>
      <c r="R1312" s="7">
        <v>0.49</v>
      </c>
      <c r="S1312" s="7">
        <v>201</v>
      </c>
    </row>
    <row r="1313" spans="1:19" hidden="1" x14ac:dyDescent="0.4">
      <c r="A1313" s="7" t="s">
        <v>174</v>
      </c>
      <c r="B1313" s="12" t="s">
        <v>175</v>
      </c>
      <c r="C1313" s="12" t="s">
        <v>2933</v>
      </c>
      <c r="D1313" s="12" t="s">
        <v>19</v>
      </c>
      <c r="E1313" s="12" t="s">
        <v>25</v>
      </c>
      <c r="F1313" s="12">
        <v>0.12</v>
      </c>
      <c r="G1313" s="12" t="s">
        <v>21</v>
      </c>
      <c r="H1313" s="12">
        <v>1000</v>
      </c>
      <c r="I1313" s="6">
        <v>27931470</v>
      </c>
      <c r="J1313" s="6">
        <v>180</v>
      </c>
      <c r="K1313" s="6">
        <v>25.442</v>
      </c>
      <c r="L1313" s="6">
        <v>4982243400</v>
      </c>
      <c r="M1313" s="11">
        <f>VLOOKUP(A1313,'[1]2023년만'!$A$2:$Q$1181,12,0)</f>
        <v>4989227400</v>
      </c>
      <c r="N1313" s="11"/>
      <c r="O1313" s="6">
        <v>1.23</v>
      </c>
      <c r="P1313" s="6">
        <v>182671813800</v>
      </c>
      <c r="Q1313" s="7">
        <v>32.54</v>
      </c>
      <c r="R1313" s="7">
        <v>0.49</v>
      </c>
      <c r="S1313" s="7">
        <v>201</v>
      </c>
    </row>
    <row r="1314" spans="1:19" x14ac:dyDescent="0.4">
      <c r="A1314" s="4" t="s">
        <v>114</v>
      </c>
      <c r="B1314" s="5" t="s">
        <v>115</v>
      </c>
      <c r="C1314" s="5" t="s">
        <v>30</v>
      </c>
      <c r="D1314" s="5" t="s">
        <v>19</v>
      </c>
      <c r="E1314" s="9" t="s">
        <v>116</v>
      </c>
      <c r="F1314" s="9">
        <v>5.49</v>
      </c>
      <c r="G1314" s="5" t="s">
        <v>21</v>
      </c>
      <c r="H1314" s="9">
        <v>500</v>
      </c>
      <c r="I1314" s="11">
        <v>110202945</v>
      </c>
      <c r="J1314" s="11">
        <v>110</v>
      </c>
      <c r="K1314" s="11">
        <v>104.33</v>
      </c>
      <c r="L1314" s="11">
        <v>12116869050</v>
      </c>
      <c r="M1314" s="11">
        <f>VLOOKUP(A1314,'[1]2023년만'!$A$2:$Q$1181,12,0)</f>
        <v>11015335500</v>
      </c>
      <c r="N1314" s="11" t="b">
        <f>L1314&gt;=M1314</f>
        <v>1</v>
      </c>
      <c r="O1314" s="11">
        <v>2.7</v>
      </c>
      <c r="P1314" s="6">
        <v>368628851025</v>
      </c>
      <c r="Q1314" s="7">
        <v>53.1</v>
      </c>
      <c r="R1314" s="7">
        <v>0.5</v>
      </c>
      <c r="S1314" s="7">
        <v>63</v>
      </c>
    </row>
    <row r="1315" spans="1:19" hidden="1" x14ac:dyDescent="0.4">
      <c r="A1315" s="4" t="s">
        <v>2197</v>
      </c>
      <c r="B1315" s="5" t="s">
        <v>2198</v>
      </c>
      <c r="C1315" s="5" t="s">
        <v>24</v>
      </c>
      <c r="D1315" s="5" t="s">
        <v>19</v>
      </c>
      <c r="E1315" s="9" t="s">
        <v>66</v>
      </c>
      <c r="F1315" s="9">
        <v>3.86</v>
      </c>
      <c r="G1315" s="5" t="s">
        <v>21</v>
      </c>
      <c r="H1315" s="10">
        <v>5000</v>
      </c>
      <c r="I1315" s="11">
        <v>16523835</v>
      </c>
      <c r="J1315" s="11">
        <v>2000</v>
      </c>
      <c r="K1315" s="11">
        <v>13.148</v>
      </c>
      <c r="L1315" s="11">
        <v>35772341000</v>
      </c>
      <c r="M1315" s="11">
        <f>VLOOKUP(A1315,'[1]2023년만'!$A$2:$Q$1181,12,0)</f>
        <v>35772341000</v>
      </c>
      <c r="N1315" s="11"/>
      <c r="O1315" s="11">
        <v>2.1</v>
      </c>
      <c r="P1315" s="6">
        <v>9170728425000</v>
      </c>
      <c r="Q1315" s="7" t="s">
        <v>21</v>
      </c>
      <c r="R1315" s="7">
        <v>6.67</v>
      </c>
      <c r="S1315" s="7" t="s">
        <v>21</v>
      </c>
    </row>
    <row r="1316" spans="1:19" hidden="1" x14ac:dyDescent="0.4">
      <c r="A1316" s="4" t="s">
        <v>2197</v>
      </c>
      <c r="B1316" s="5" t="s">
        <v>2198</v>
      </c>
      <c r="C1316" s="5" t="s">
        <v>30</v>
      </c>
      <c r="D1316" s="5" t="s">
        <v>19</v>
      </c>
      <c r="E1316" s="9" t="s">
        <v>66</v>
      </c>
      <c r="F1316" s="9">
        <v>3.55</v>
      </c>
      <c r="G1316" s="5" t="s">
        <v>21</v>
      </c>
      <c r="H1316" s="10">
        <v>5000</v>
      </c>
      <c r="I1316" s="11">
        <v>16523835</v>
      </c>
      <c r="J1316" s="11">
        <v>2000</v>
      </c>
      <c r="K1316" s="11">
        <v>11.862</v>
      </c>
      <c r="L1316" s="11">
        <v>35851435000</v>
      </c>
      <c r="M1316" s="11">
        <f>VLOOKUP(A1316,'[1]2023년만'!$A$2:$Q$1181,12,0)</f>
        <v>35772341000</v>
      </c>
      <c r="N1316" s="11" t="b">
        <f>L1316&gt;=M1316</f>
        <v>1</v>
      </c>
      <c r="O1316" s="11">
        <v>0.7</v>
      </c>
      <c r="P1316" s="6">
        <v>9170728425000</v>
      </c>
      <c r="Q1316" s="7" t="s">
        <v>21</v>
      </c>
      <c r="R1316" s="7">
        <v>6.67</v>
      </c>
      <c r="S1316" s="7" t="s">
        <v>21</v>
      </c>
    </row>
    <row r="1317" spans="1:19" hidden="1" x14ac:dyDescent="0.4">
      <c r="A1317" s="4" t="s">
        <v>2197</v>
      </c>
      <c r="B1317" s="5" t="s">
        <v>2198</v>
      </c>
      <c r="C1317" s="5" t="s">
        <v>18</v>
      </c>
      <c r="D1317" s="5" t="s">
        <v>19</v>
      </c>
      <c r="E1317" s="9" t="s">
        <v>66</v>
      </c>
      <c r="F1317" s="9">
        <v>4.37</v>
      </c>
      <c r="G1317" s="5" t="s">
        <v>21</v>
      </c>
      <c r="H1317" s="10">
        <v>5000</v>
      </c>
      <c r="I1317" s="11">
        <v>16523835</v>
      </c>
      <c r="J1317" s="11">
        <v>2000</v>
      </c>
      <c r="K1317" s="11">
        <v>-6.1550000000000002</v>
      </c>
      <c r="L1317" s="11">
        <v>35772341000</v>
      </c>
      <c r="M1317" s="11">
        <f>VLOOKUP(A1317,'[1]2023년만'!$A$2:$Q$1181,12,0)</f>
        <v>35772341000</v>
      </c>
      <c r="N1317" s="11"/>
      <c r="O1317" s="11">
        <v>2.4</v>
      </c>
      <c r="P1317" s="6">
        <v>9170728425000</v>
      </c>
      <c r="Q1317" s="7" t="s">
        <v>21</v>
      </c>
      <c r="R1317" s="7">
        <v>6.67</v>
      </c>
      <c r="S1317" s="7" t="s">
        <v>21</v>
      </c>
    </row>
    <row r="1318" spans="1:19" hidden="1" x14ac:dyDescent="0.4">
      <c r="A1318" s="7" t="s">
        <v>2197</v>
      </c>
      <c r="B1318" s="12" t="s">
        <v>2198</v>
      </c>
      <c r="C1318" s="12" t="s">
        <v>2933</v>
      </c>
      <c r="D1318" s="12" t="s">
        <v>19</v>
      </c>
      <c r="E1318" s="12" t="s">
        <v>34</v>
      </c>
      <c r="F1318" s="12">
        <v>0.43</v>
      </c>
      <c r="G1318" s="12" t="s">
        <v>21</v>
      </c>
      <c r="H1318" s="12">
        <v>5000</v>
      </c>
      <c r="I1318" s="6">
        <v>16523835</v>
      </c>
      <c r="J1318" s="6">
        <v>2000</v>
      </c>
      <c r="K1318" s="6">
        <v>5.4470000000000001</v>
      </c>
      <c r="L1318" s="6">
        <v>35772341000</v>
      </c>
      <c r="M1318" s="11">
        <f>VLOOKUP(A1318,'[1]2023년만'!$A$2:$Q$1181,12,0)</f>
        <v>35772341000</v>
      </c>
      <c r="N1318" s="11"/>
      <c r="O1318" s="6">
        <v>1.7</v>
      </c>
      <c r="P1318" s="6">
        <v>9170728425000</v>
      </c>
      <c r="Q1318" s="7" t="s">
        <v>21</v>
      </c>
      <c r="R1318" s="7">
        <v>6.67</v>
      </c>
      <c r="S1318" s="7" t="s">
        <v>21</v>
      </c>
    </row>
    <row r="1319" spans="1:19" hidden="1" x14ac:dyDescent="0.4">
      <c r="A1319" s="4" t="s">
        <v>1387</v>
      </c>
      <c r="B1319" s="5" t="s">
        <v>1388</v>
      </c>
      <c r="C1319" s="5" t="s">
        <v>30</v>
      </c>
      <c r="D1319" s="5" t="s">
        <v>19</v>
      </c>
      <c r="E1319" s="9" t="s">
        <v>20</v>
      </c>
      <c r="F1319" s="9">
        <v>1.55</v>
      </c>
      <c r="G1319" s="5" t="s">
        <v>21</v>
      </c>
      <c r="H1319" s="9">
        <v>500</v>
      </c>
      <c r="I1319" s="11">
        <v>100249166</v>
      </c>
      <c r="J1319" s="11">
        <v>1600</v>
      </c>
      <c r="K1319" s="11">
        <v>28.239000000000001</v>
      </c>
      <c r="L1319" s="11">
        <v>159085888000</v>
      </c>
      <c r="M1319" s="11">
        <f>VLOOKUP(A1319,'[1]2023년만'!$A$2:$Q$1181,12,0)</f>
        <v>160244281600</v>
      </c>
      <c r="N1319" s="11" t="b">
        <f>L1319&gt;=M1319</f>
        <v>0</v>
      </c>
      <c r="O1319" s="11">
        <v>3.4</v>
      </c>
      <c r="P1319" s="6">
        <v>5396696459500</v>
      </c>
      <c r="Q1319" s="7">
        <v>9.9700000000000006</v>
      </c>
      <c r="R1319" s="7">
        <v>0.81</v>
      </c>
      <c r="S1319" s="7">
        <v>5647</v>
      </c>
    </row>
    <row r="1320" spans="1:19" hidden="1" x14ac:dyDescent="0.4">
      <c r="A1320" s="4" t="s">
        <v>1387</v>
      </c>
      <c r="B1320" s="5" t="s">
        <v>1388</v>
      </c>
      <c r="C1320" s="5" t="s">
        <v>18</v>
      </c>
      <c r="D1320" s="5" t="s">
        <v>19</v>
      </c>
      <c r="E1320" s="9" t="s">
        <v>20</v>
      </c>
      <c r="F1320" s="9">
        <v>1.49</v>
      </c>
      <c r="G1320" s="5" t="s">
        <v>21</v>
      </c>
      <c r="H1320" s="9">
        <v>500</v>
      </c>
      <c r="I1320" s="11">
        <v>100249166</v>
      </c>
      <c r="J1320" s="11">
        <v>1350</v>
      </c>
      <c r="K1320" s="11">
        <v>21.006</v>
      </c>
      <c r="L1320" s="11">
        <v>135291666150</v>
      </c>
      <c r="M1320" s="11">
        <f>VLOOKUP(A1320,'[1]2023년만'!$A$2:$Q$1181,12,0)</f>
        <v>160244281600</v>
      </c>
      <c r="N1320" s="11"/>
      <c r="O1320" s="11">
        <v>3.7</v>
      </c>
      <c r="P1320" s="6">
        <v>5396696459500</v>
      </c>
      <c r="Q1320" s="7">
        <v>9.9700000000000006</v>
      </c>
      <c r="R1320" s="7">
        <v>0.81</v>
      </c>
      <c r="S1320" s="7">
        <v>5647</v>
      </c>
    </row>
    <row r="1321" spans="1:19" hidden="1" x14ac:dyDescent="0.4">
      <c r="A1321" s="4" t="s">
        <v>1387</v>
      </c>
      <c r="B1321" s="5" t="s">
        <v>1388</v>
      </c>
      <c r="C1321" s="5" t="s">
        <v>24</v>
      </c>
      <c r="D1321" s="5" t="s">
        <v>19</v>
      </c>
      <c r="E1321" s="9" t="s">
        <v>20</v>
      </c>
      <c r="F1321" s="9">
        <v>1.1299999999999999</v>
      </c>
      <c r="G1321" s="5" t="s">
        <v>21</v>
      </c>
      <c r="H1321" s="9">
        <v>500</v>
      </c>
      <c r="I1321" s="11">
        <v>100249166</v>
      </c>
      <c r="J1321" s="11">
        <v>1600</v>
      </c>
      <c r="K1321" s="11">
        <v>17.39</v>
      </c>
      <c r="L1321" s="11">
        <v>160244281600</v>
      </c>
      <c r="M1321" s="11">
        <f>VLOOKUP(A1321,'[1]2023년만'!$A$2:$Q$1181,12,0)</f>
        <v>160244281600</v>
      </c>
      <c r="N1321" s="11"/>
      <c r="O1321" s="11">
        <v>3.2</v>
      </c>
      <c r="P1321" s="6">
        <v>5396696459500</v>
      </c>
      <c r="Q1321" s="7">
        <v>9.9700000000000006</v>
      </c>
      <c r="R1321" s="7">
        <v>0.81</v>
      </c>
      <c r="S1321" s="7">
        <v>5647</v>
      </c>
    </row>
    <row r="1322" spans="1:19" hidden="1" x14ac:dyDescent="0.4">
      <c r="A1322" s="7" t="s">
        <v>1387</v>
      </c>
      <c r="B1322" s="12" t="s">
        <v>1388</v>
      </c>
      <c r="C1322" s="12" t="s">
        <v>2933</v>
      </c>
      <c r="D1322" s="12" t="s">
        <v>19</v>
      </c>
      <c r="E1322" s="12" t="s">
        <v>20</v>
      </c>
      <c r="F1322" s="12">
        <v>0.76</v>
      </c>
      <c r="G1322" s="12" t="s">
        <v>21</v>
      </c>
      <c r="H1322" s="12">
        <v>500</v>
      </c>
      <c r="I1322" s="6">
        <v>100249166</v>
      </c>
      <c r="J1322" s="6">
        <v>1200</v>
      </c>
      <c r="K1322" s="6">
        <v>31.175000000000001</v>
      </c>
      <c r="L1322" s="6">
        <v>120298999200</v>
      </c>
      <c r="M1322" s="11">
        <f>VLOOKUP(A1322,'[1]2023년만'!$A$2:$Q$1181,12,0)</f>
        <v>160244281600</v>
      </c>
      <c r="N1322" s="11"/>
      <c r="O1322" s="6">
        <v>2.9</v>
      </c>
      <c r="P1322" s="6">
        <v>5396696459500</v>
      </c>
      <c r="Q1322" s="7">
        <v>9.9700000000000006</v>
      </c>
      <c r="R1322" s="7">
        <v>0.81</v>
      </c>
      <c r="S1322" s="7">
        <v>5647</v>
      </c>
    </row>
    <row r="1323" spans="1:19" hidden="1" x14ac:dyDescent="0.4">
      <c r="A1323" s="4" t="s">
        <v>2471</v>
      </c>
      <c r="B1323" s="5" t="s">
        <v>2472</v>
      </c>
      <c r="C1323" s="5" t="s">
        <v>30</v>
      </c>
      <c r="D1323" s="5" t="s">
        <v>19</v>
      </c>
      <c r="E1323" s="9" t="s">
        <v>34</v>
      </c>
      <c r="F1323" s="9">
        <v>0.48</v>
      </c>
      <c r="G1323" s="5" t="s">
        <v>21</v>
      </c>
      <c r="H1323" s="9">
        <v>500</v>
      </c>
      <c r="I1323" s="11">
        <v>19327238</v>
      </c>
      <c r="J1323" s="11">
        <v>160</v>
      </c>
      <c r="K1323" s="11">
        <v>8.3689999999999998</v>
      </c>
      <c r="L1323" s="11">
        <v>3078165280</v>
      </c>
      <c r="M1323" s="11">
        <f>VLOOKUP(A1323,'[1]2023년만'!$A$2:$Q$1181,12,0)</f>
        <v>3078165280</v>
      </c>
      <c r="N1323" s="11" t="b">
        <f>L1323&gt;=M1323</f>
        <v>1</v>
      </c>
      <c r="O1323" s="11">
        <v>0.5</v>
      </c>
      <c r="P1323" s="6">
        <v>703511463200</v>
      </c>
      <c r="Q1323" s="7">
        <v>19.04</v>
      </c>
      <c r="R1323" s="7">
        <v>1.6</v>
      </c>
      <c r="S1323" s="7">
        <v>1912</v>
      </c>
    </row>
    <row r="1324" spans="1:19" hidden="1" x14ac:dyDescent="0.4">
      <c r="A1324" s="4" t="s">
        <v>2471</v>
      </c>
      <c r="B1324" s="5" t="s">
        <v>2472</v>
      </c>
      <c r="C1324" s="5" t="s">
        <v>24</v>
      </c>
      <c r="D1324" s="5" t="s">
        <v>19</v>
      </c>
      <c r="E1324" s="9" t="s">
        <v>95</v>
      </c>
      <c r="F1324" s="9">
        <v>0.59</v>
      </c>
      <c r="G1324" s="5" t="s">
        <v>21</v>
      </c>
      <c r="H1324" s="9">
        <v>500</v>
      </c>
      <c r="I1324" s="11">
        <v>17006566</v>
      </c>
      <c r="J1324" s="11">
        <v>160</v>
      </c>
      <c r="K1324" s="11">
        <v>6.2720000000000002</v>
      </c>
      <c r="L1324" s="11">
        <v>3078165280</v>
      </c>
      <c r="M1324" s="11">
        <f>VLOOKUP(A1324,'[1]2023년만'!$A$2:$Q$1181,12,0)</f>
        <v>3078165280</v>
      </c>
      <c r="N1324" s="11"/>
      <c r="O1324" s="11">
        <v>0.4</v>
      </c>
      <c r="P1324" s="6">
        <v>703511463200</v>
      </c>
      <c r="Q1324" s="7">
        <v>19.04</v>
      </c>
      <c r="R1324" s="7">
        <v>1.6</v>
      </c>
      <c r="S1324" s="7">
        <v>1912</v>
      </c>
    </row>
    <row r="1325" spans="1:19" hidden="1" x14ac:dyDescent="0.4">
      <c r="A1325" s="4" t="s">
        <v>2471</v>
      </c>
      <c r="B1325" s="5" t="s">
        <v>2472</v>
      </c>
      <c r="C1325" s="5" t="s">
        <v>18</v>
      </c>
      <c r="D1325" s="5" t="s">
        <v>19</v>
      </c>
      <c r="E1325" s="9" t="s">
        <v>95</v>
      </c>
      <c r="F1325" s="9">
        <v>0.96</v>
      </c>
      <c r="G1325" s="5" t="s">
        <v>21</v>
      </c>
      <c r="H1325" s="9">
        <v>500</v>
      </c>
      <c r="I1325" s="11">
        <v>14759577</v>
      </c>
      <c r="J1325" s="11">
        <v>160</v>
      </c>
      <c r="K1325" s="11">
        <v>5.1950000000000003</v>
      </c>
      <c r="L1325" s="11">
        <v>2718647040</v>
      </c>
      <c r="M1325" s="11">
        <f>VLOOKUP(A1325,'[1]2023년만'!$A$2:$Q$1181,12,0)</f>
        <v>3078165280</v>
      </c>
      <c r="N1325" s="11"/>
      <c r="O1325" s="11">
        <v>0.5</v>
      </c>
      <c r="P1325" s="6">
        <v>703511463200</v>
      </c>
      <c r="Q1325" s="7">
        <v>19.04</v>
      </c>
      <c r="R1325" s="7">
        <v>1.6</v>
      </c>
      <c r="S1325" s="7">
        <v>1912</v>
      </c>
    </row>
    <row r="1326" spans="1:19" hidden="1" x14ac:dyDescent="0.4">
      <c r="A1326" s="4" t="s">
        <v>1111</v>
      </c>
      <c r="B1326" s="5" t="s">
        <v>1112</v>
      </c>
      <c r="C1326" s="5" t="s">
        <v>18</v>
      </c>
      <c r="D1326" s="5" t="s">
        <v>19</v>
      </c>
      <c r="E1326" s="9" t="s">
        <v>37</v>
      </c>
      <c r="F1326" s="9">
        <v>2.2599999999999998</v>
      </c>
      <c r="G1326" s="5" t="s">
        <v>21</v>
      </c>
      <c r="H1326" s="10">
        <v>2500</v>
      </c>
      <c r="I1326" s="11">
        <v>33066680</v>
      </c>
      <c r="J1326" s="11">
        <v>80</v>
      </c>
      <c r="K1326" s="11">
        <v>34.584000000000003</v>
      </c>
      <c r="L1326" s="11">
        <v>2597581120</v>
      </c>
      <c r="M1326" s="11">
        <f>VLOOKUP(A1326,'[1]2023년만'!$A$2:$Q$1181,12,0)</f>
        <v>3653931360</v>
      </c>
      <c r="N1326" s="11"/>
      <c r="O1326" s="11">
        <v>3.11</v>
      </c>
      <c r="P1326" s="6">
        <v>115202341120</v>
      </c>
      <c r="Q1326" s="7">
        <v>6.94</v>
      </c>
      <c r="R1326" s="7">
        <v>0.47</v>
      </c>
      <c r="S1326" s="7">
        <v>530</v>
      </c>
    </row>
    <row r="1327" spans="1:19" hidden="1" x14ac:dyDescent="0.4">
      <c r="A1327" s="4" t="s">
        <v>1111</v>
      </c>
      <c r="B1327" s="5" t="s">
        <v>1112</v>
      </c>
      <c r="C1327" s="5" t="s">
        <v>30</v>
      </c>
      <c r="D1327" s="5" t="s">
        <v>19</v>
      </c>
      <c r="E1327" s="9" t="s">
        <v>37</v>
      </c>
      <c r="F1327" s="9">
        <v>2.7</v>
      </c>
      <c r="G1327" s="5" t="s">
        <v>21</v>
      </c>
      <c r="H1327" s="10">
        <v>2500</v>
      </c>
      <c r="I1327" s="11">
        <v>31304984</v>
      </c>
      <c r="J1327" s="11">
        <v>120</v>
      </c>
      <c r="K1327" s="11">
        <v>21.477</v>
      </c>
      <c r="L1327" s="11">
        <v>3581431800</v>
      </c>
      <c r="M1327" s="11">
        <f>VLOOKUP(A1327,'[1]2023년만'!$A$2:$Q$1181,12,0)</f>
        <v>3653931360</v>
      </c>
      <c r="N1327" s="11" t="b">
        <f>L1327&gt;=M1327</f>
        <v>0</v>
      </c>
      <c r="O1327" s="11">
        <v>3.6</v>
      </c>
      <c r="P1327" s="6">
        <v>115202341120</v>
      </c>
      <c r="Q1327" s="7">
        <v>6.94</v>
      </c>
      <c r="R1327" s="7">
        <v>0.47</v>
      </c>
      <c r="S1327" s="7">
        <v>530</v>
      </c>
    </row>
    <row r="1328" spans="1:19" hidden="1" x14ac:dyDescent="0.4">
      <c r="A1328" s="4" t="s">
        <v>1111</v>
      </c>
      <c r="B1328" s="5" t="s">
        <v>1112</v>
      </c>
      <c r="C1328" s="5" t="s">
        <v>24</v>
      </c>
      <c r="D1328" s="5" t="s">
        <v>19</v>
      </c>
      <c r="E1328" s="9" t="s">
        <v>37</v>
      </c>
      <c r="F1328" s="9">
        <v>2.09</v>
      </c>
      <c r="G1328" s="5" t="s">
        <v>21</v>
      </c>
      <c r="H1328" s="10">
        <v>2500</v>
      </c>
      <c r="I1328" s="11">
        <v>33066680</v>
      </c>
      <c r="J1328" s="11">
        <v>120</v>
      </c>
      <c r="K1328" s="11">
        <v>17.54</v>
      </c>
      <c r="L1328" s="11">
        <v>3653931360</v>
      </c>
      <c r="M1328" s="11">
        <f>VLOOKUP(A1328,'[1]2023년만'!$A$2:$Q$1181,12,0)</f>
        <v>3653931360</v>
      </c>
      <c r="N1328" s="11"/>
      <c r="O1328" s="11">
        <v>3.41</v>
      </c>
      <c r="P1328" s="6">
        <v>115202341120</v>
      </c>
      <c r="Q1328" s="7">
        <v>6.94</v>
      </c>
      <c r="R1328" s="7">
        <v>0.47</v>
      </c>
      <c r="S1328" s="7">
        <v>530</v>
      </c>
    </row>
    <row r="1329" spans="1:19" hidden="1" x14ac:dyDescent="0.4">
      <c r="A1329" s="7" t="s">
        <v>1111</v>
      </c>
      <c r="B1329" s="12" t="s">
        <v>1112</v>
      </c>
      <c r="C1329" s="12" t="s">
        <v>2933</v>
      </c>
      <c r="D1329" s="12" t="s">
        <v>19</v>
      </c>
      <c r="E1329" s="12" t="s">
        <v>37</v>
      </c>
      <c r="F1329" s="12">
        <v>1.02</v>
      </c>
      <c r="G1329" s="12" t="s">
        <v>21</v>
      </c>
      <c r="H1329" s="12">
        <v>2500</v>
      </c>
      <c r="I1329" s="6">
        <v>33066680</v>
      </c>
      <c r="J1329" s="6">
        <v>80</v>
      </c>
      <c r="K1329" s="6">
        <v>16.702999999999999</v>
      </c>
      <c r="L1329" s="6">
        <v>2597581120</v>
      </c>
      <c r="M1329" s="11">
        <f>VLOOKUP(A1329,'[1]2023년만'!$A$2:$Q$1181,12,0)</f>
        <v>3653931360</v>
      </c>
      <c r="N1329" s="11"/>
      <c r="O1329" s="6">
        <v>1.86</v>
      </c>
      <c r="P1329" s="6">
        <v>115202341120</v>
      </c>
      <c r="Q1329" s="7">
        <v>6.94</v>
      </c>
      <c r="R1329" s="7">
        <v>0.47</v>
      </c>
      <c r="S1329" s="7">
        <v>530</v>
      </c>
    </row>
    <row r="1330" spans="1:19" hidden="1" x14ac:dyDescent="0.4">
      <c r="A1330" s="4" t="s">
        <v>1496</v>
      </c>
      <c r="B1330" s="5" t="s">
        <v>1497</v>
      </c>
      <c r="C1330" s="5" t="s">
        <v>30</v>
      </c>
      <c r="D1330" s="5" t="s">
        <v>19</v>
      </c>
      <c r="E1330" s="9" t="s">
        <v>34</v>
      </c>
      <c r="F1330" s="9">
        <v>0.48</v>
      </c>
      <c r="G1330" s="5" t="s">
        <v>21</v>
      </c>
      <c r="H1330" s="9">
        <v>100</v>
      </c>
      <c r="I1330" s="11">
        <v>16800574</v>
      </c>
      <c r="J1330" s="11">
        <v>20</v>
      </c>
      <c r="K1330" s="11">
        <v>26.154</v>
      </c>
      <c r="L1330" s="11">
        <v>228321860</v>
      </c>
      <c r="M1330" s="11" t="e">
        <f>VLOOKUP(A1330,'[1]2023년만'!$A$2:$Q$1181,12,0)</f>
        <v>#N/A</v>
      </c>
      <c r="N1330" s="11" t="e">
        <f>L1330&gt;=M1330</f>
        <v>#N/A</v>
      </c>
      <c r="O1330" s="11">
        <v>1.1000000000000001</v>
      </c>
      <c r="P1330" s="6">
        <v>39481348900</v>
      </c>
      <c r="Q1330" s="7">
        <v>43.52</v>
      </c>
      <c r="R1330" s="7">
        <v>1.1499999999999999</v>
      </c>
      <c r="S1330" s="7">
        <v>54</v>
      </c>
    </row>
    <row r="1331" spans="1:19" hidden="1" x14ac:dyDescent="0.4">
      <c r="A1331" s="4" t="s">
        <v>337</v>
      </c>
      <c r="B1331" s="5" t="s">
        <v>338</v>
      </c>
      <c r="C1331" s="5" t="s">
        <v>30</v>
      </c>
      <c r="D1331" s="5" t="s">
        <v>19</v>
      </c>
      <c r="E1331" s="9" t="s">
        <v>81</v>
      </c>
      <c r="F1331" s="9">
        <v>1.59</v>
      </c>
      <c r="G1331" s="5" t="s">
        <v>21</v>
      </c>
      <c r="H1331" s="9">
        <v>100</v>
      </c>
      <c r="I1331" s="11">
        <v>68890041</v>
      </c>
      <c r="J1331" s="11">
        <v>200</v>
      </c>
      <c r="K1331" s="11">
        <v>105.816</v>
      </c>
      <c r="L1331" s="11">
        <v>13480968400</v>
      </c>
      <c r="M1331" s="11">
        <f>VLOOKUP(A1331,'[1]2023년만'!$A$2:$Q$1181,12,0)</f>
        <v>13650617200</v>
      </c>
      <c r="N1331" s="11" t="b">
        <f>L1331&gt;=M1331</f>
        <v>0</v>
      </c>
      <c r="O1331" s="11">
        <v>2.7</v>
      </c>
      <c r="P1331" s="6">
        <v>430562756250</v>
      </c>
      <c r="Q1331" s="7">
        <v>109.65</v>
      </c>
      <c r="R1331" s="7">
        <v>1.04</v>
      </c>
      <c r="S1331" s="7">
        <v>57</v>
      </c>
    </row>
    <row r="1332" spans="1:19" hidden="1" x14ac:dyDescent="0.4">
      <c r="A1332" s="4" t="s">
        <v>337</v>
      </c>
      <c r="B1332" s="5" t="s">
        <v>338</v>
      </c>
      <c r="C1332" s="5" t="s">
        <v>24</v>
      </c>
      <c r="D1332" s="5" t="s">
        <v>19</v>
      </c>
      <c r="E1332" s="9" t="s">
        <v>81</v>
      </c>
      <c r="F1332" s="9">
        <v>1.25</v>
      </c>
      <c r="G1332" s="5" t="s">
        <v>21</v>
      </c>
      <c r="H1332" s="9">
        <v>100</v>
      </c>
      <c r="I1332" s="11">
        <v>68723075</v>
      </c>
      <c r="J1332" s="11">
        <v>200</v>
      </c>
      <c r="K1332" s="11">
        <v>50.646000000000001</v>
      </c>
      <c r="L1332" s="11">
        <v>13650617200</v>
      </c>
      <c r="M1332" s="11">
        <f>VLOOKUP(A1332,'[1]2023년만'!$A$2:$Q$1181,12,0)</f>
        <v>13650617200</v>
      </c>
      <c r="N1332" s="11"/>
      <c r="O1332" s="11">
        <v>1.7</v>
      </c>
      <c r="P1332" s="6">
        <v>430562756250</v>
      </c>
      <c r="Q1332" s="7">
        <v>109.65</v>
      </c>
      <c r="R1332" s="7">
        <v>1.04</v>
      </c>
      <c r="S1332" s="7">
        <v>57</v>
      </c>
    </row>
    <row r="1333" spans="1:19" hidden="1" x14ac:dyDescent="0.4">
      <c r="A1333" s="4" t="s">
        <v>337</v>
      </c>
      <c r="B1333" s="5" t="s">
        <v>338</v>
      </c>
      <c r="C1333" s="5" t="s">
        <v>18</v>
      </c>
      <c r="D1333" s="5" t="s">
        <v>19</v>
      </c>
      <c r="E1333" s="9" t="s">
        <v>81</v>
      </c>
      <c r="F1333" s="9">
        <v>1.8</v>
      </c>
      <c r="G1333" s="5" t="s">
        <v>21</v>
      </c>
      <c r="H1333" s="9">
        <v>100</v>
      </c>
      <c r="I1333" s="11">
        <v>67405497</v>
      </c>
      <c r="J1333" s="11">
        <v>200</v>
      </c>
      <c r="K1333" s="11">
        <v>15.718</v>
      </c>
      <c r="L1333" s="11">
        <v>13364690000</v>
      </c>
      <c r="M1333" s="11">
        <f>VLOOKUP(A1333,'[1]2023년만'!$A$2:$Q$1181,12,0)</f>
        <v>13650617200</v>
      </c>
      <c r="N1333" s="11"/>
      <c r="O1333" s="11">
        <v>2.1</v>
      </c>
      <c r="P1333" s="6">
        <v>430562756250</v>
      </c>
      <c r="Q1333" s="7">
        <v>109.65</v>
      </c>
      <c r="R1333" s="7">
        <v>1.04</v>
      </c>
      <c r="S1333" s="7">
        <v>57</v>
      </c>
    </row>
    <row r="1334" spans="1:19" hidden="1" x14ac:dyDescent="0.4">
      <c r="A1334" s="7" t="s">
        <v>337</v>
      </c>
      <c r="B1334" s="12" t="s">
        <v>338</v>
      </c>
      <c r="C1334" s="12" t="s">
        <v>2933</v>
      </c>
      <c r="D1334" s="12" t="s">
        <v>19</v>
      </c>
      <c r="E1334" s="12" t="s">
        <v>81</v>
      </c>
      <c r="F1334" s="12">
        <v>2.7</v>
      </c>
      <c r="G1334" s="12" t="s">
        <v>21</v>
      </c>
      <c r="H1334" s="12">
        <v>100</v>
      </c>
      <c r="I1334" s="6">
        <v>65343271</v>
      </c>
      <c r="J1334" s="6">
        <v>300</v>
      </c>
      <c r="K1334" s="6">
        <v>24.521999999999998</v>
      </c>
      <c r="L1334" s="6">
        <v>19456322400</v>
      </c>
      <c r="M1334" s="11">
        <f>VLOOKUP(A1334,'[1]2023년만'!$A$2:$Q$1181,12,0)</f>
        <v>13650617200</v>
      </c>
      <c r="N1334" s="11"/>
      <c r="O1334" s="6">
        <v>2.8</v>
      </c>
      <c r="P1334" s="6">
        <v>430562756250</v>
      </c>
      <c r="Q1334" s="7">
        <v>109.65</v>
      </c>
      <c r="R1334" s="7">
        <v>1.04</v>
      </c>
      <c r="S1334" s="7">
        <v>57</v>
      </c>
    </row>
    <row r="1335" spans="1:19" hidden="1" x14ac:dyDescent="0.4">
      <c r="A1335" s="4" t="s">
        <v>1965</v>
      </c>
      <c r="B1335" s="5" t="s">
        <v>1966</v>
      </c>
      <c r="C1335" s="5" t="s">
        <v>30</v>
      </c>
      <c r="D1335" s="5" t="s">
        <v>19</v>
      </c>
      <c r="E1335" s="9" t="s">
        <v>20</v>
      </c>
      <c r="F1335" s="9">
        <v>0.68</v>
      </c>
      <c r="G1335" s="5" t="s">
        <v>21</v>
      </c>
      <c r="H1335" s="9">
        <v>500</v>
      </c>
      <c r="I1335" s="11">
        <v>7036609</v>
      </c>
      <c r="J1335" s="11">
        <v>200</v>
      </c>
      <c r="K1335" s="11">
        <v>17.071999999999999</v>
      </c>
      <c r="L1335" s="11">
        <v>1331628200</v>
      </c>
      <c r="M1335" s="11">
        <f>VLOOKUP(A1335,'[1]2023년만'!$A$2:$Q$1181,12,0)</f>
        <v>678314800</v>
      </c>
      <c r="N1335" s="11" t="b">
        <f>L1335&gt;=M1335</f>
        <v>1</v>
      </c>
      <c r="O1335" s="11">
        <v>1.6</v>
      </c>
      <c r="P1335" s="6">
        <v>83454182740</v>
      </c>
      <c r="Q1335" s="7">
        <v>10.28</v>
      </c>
      <c r="R1335" s="7">
        <v>0.55000000000000004</v>
      </c>
      <c r="S1335" s="7">
        <v>1154</v>
      </c>
    </row>
    <row r="1336" spans="1:19" hidden="1" x14ac:dyDescent="0.4">
      <c r="A1336" s="4" t="s">
        <v>1965</v>
      </c>
      <c r="B1336" s="5" t="s">
        <v>1966</v>
      </c>
      <c r="C1336" s="5" t="s">
        <v>18</v>
      </c>
      <c r="D1336" s="5" t="s">
        <v>19</v>
      </c>
      <c r="E1336" s="9" t="s">
        <v>95</v>
      </c>
      <c r="F1336" s="9">
        <v>0.96</v>
      </c>
      <c r="G1336" s="5" t="s">
        <v>21</v>
      </c>
      <c r="H1336" s="9">
        <v>500</v>
      </c>
      <c r="I1336" s="11">
        <v>7036609</v>
      </c>
      <c r="J1336" s="11">
        <v>210</v>
      </c>
      <c r="K1336" s="11">
        <v>13.356</v>
      </c>
      <c r="L1336" s="11">
        <v>1442395920</v>
      </c>
      <c r="M1336" s="11">
        <f>VLOOKUP(A1336,'[1]2023년만'!$A$2:$Q$1181,12,0)</f>
        <v>678314800</v>
      </c>
      <c r="N1336" s="11"/>
      <c r="O1336" s="11">
        <v>1.5</v>
      </c>
      <c r="P1336" s="6">
        <v>83454182740</v>
      </c>
      <c r="Q1336" s="7">
        <v>10.28</v>
      </c>
      <c r="R1336" s="7">
        <v>0.55000000000000004</v>
      </c>
      <c r="S1336" s="7">
        <v>1154</v>
      </c>
    </row>
    <row r="1337" spans="1:19" hidden="1" x14ac:dyDescent="0.4">
      <c r="A1337" s="4" t="s">
        <v>1965</v>
      </c>
      <c r="B1337" s="5" t="s">
        <v>1966</v>
      </c>
      <c r="C1337" s="5" t="s">
        <v>24</v>
      </c>
      <c r="D1337" s="5" t="s">
        <v>19</v>
      </c>
      <c r="E1337" s="9" t="s">
        <v>95</v>
      </c>
      <c r="F1337" s="9">
        <v>0.59</v>
      </c>
      <c r="G1337" s="5" t="s">
        <v>21</v>
      </c>
      <c r="H1337" s="9">
        <v>500</v>
      </c>
      <c r="I1337" s="11">
        <v>7036609</v>
      </c>
      <c r="J1337" s="11">
        <v>100</v>
      </c>
      <c r="K1337" s="11">
        <v>9.4250000000000007</v>
      </c>
      <c r="L1337" s="11">
        <v>678314800</v>
      </c>
      <c r="M1337" s="11">
        <f>VLOOKUP(A1337,'[1]2023년만'!$A$2:$Q$1181,12,0)</f>
        <v>678314800</v>
      </c>
      <c r="N1337" s="11"/>
      <c r="O1337" s="11">
        <v>0.7</v>
      </c>
      <c r="P1337" s="6">
        <v>83454182740</v>
      </c>
      <c r="Q1337" s="7">
        <v>10.28</v>
      </c>
      <c r="R1337" s="7">
        <v>0.55000000000000004</v>
      </c>
      <c r="S1337" s="7">
        <v>1154</v>
      </c>
    </row>
    <row r="1338" spans="1:19" hidden="1" x14ac:dyDescent="0.4">
      <c r="A1338" s="7" t="s">
        <v>1965</v>
      </c>
      <c r="B1338" s="12" t="s">
        <v>1966</v>
      </c>
      <c r="C1338" s="12" t="s">
        <v>2933</v>
      </c>
      <c r="D1338" s="12" t="s">
        <v>19</v>
      </c>
      <c r="E1338" s="12" t="s">
        <v>95</v>
      </c>
      <c r="F1338" s="12">
        <v>0.42</v>
      </c>
      <c r="G1338" s="12" t="s">
        <v>21</v>
      </c>
      <c r="H1338" s="12">
        <v>500</v>
      </c>
      <c r="I1338" s="6">
        <v>7036609</v>
      </c>
      <c r="J1338" s="6">
        <v>450</v>
      </c>
      <c r="K1338" s="6">
        <v>9.9420000000000002</v>
      </c>
      <c r="L1338" s="6">
        <v>3126953700</v>
      </c>
      <c r="M1338" s="11">
        <f>VLOOKUP(A1338,'[1]2023년만'!$A$2:$Q$1181,12,0)</f>
        <v>678314800</v>
      </c>
      <c r="N1338" s="11"/>
      <c r="O1338" s="6">
        <v>1.5</v>
      </c>
      <c r="P1338" s="6">
        <v>83454182740</v>
      </c>
      <c r="Q1338" s="7">
        <v>10.28</v>
      </c>
      <c r="R1338" s="7">
        <v>0.55000000000000004</v>
      </c>
      <c r="S1338" s="7">
        <v>1154</v>
      </c>
    </row>
    <row r="1339" spans="1:19" hidden="1" x14ac:dyDescent="0.4">
      <c r="A1339" s="4" t="s">
        <v>1041</v>
      </c>
      <c r="B1339" s="5" t="s">
        <v>1042</v>
      </c>
      <c r="C1339" s="5" t="s">
        <v>30</v>
      </c>
      <c r="D1339" s="5" t="s">
        <v>19</v>
      </c>
      <c r="E1339" s="9" t="s">
        <v>43</v>
      </c>
      <c r="F1339" s="9">
        <v>2.46</v>
      </c>
      <c r="G1339" s="5" t="s">
        <v>21</v>
      </c>
      <c r="H1339" s="9">
        <v>500</v>
      </c>
      <c r="I1339" s="11">
        <v>11400000</v>
      </c>
      <c r="J1339" s="11">
        <v>800</v>
      </c>
      <c r="K1339" s="11">
        <v>36.694000000000003</v>
      </c>
      <c r="L1339" s="11">
        <v>6923387200</v>
      </c>
      <c r="M1339" s="11">
        <f>VLOOKUP(A1339,'[1]2023년만'!$A$2:$Q$1181,12,0)</f>
        <v>1342500000</v>
      </c>
      <c r="N1339" s="11" t="b">
        <f>L1339&gt;=M1339</f>
        <v>1</v>
      </c>
      <c r="O1339" s="11">
        <v>6.92</v>
      </c>
      <c r="P1339" s="6">
        <v>142500000000</v>
      </c>
      <c r="Q1339" s="7">
        <v>5.84</v>
      </c>
      <c r="R1339" s="7">
        <v>0.42</v>
      </c>
      <c r="S1339" s="7">
        <v>2141</v>
      </c>
    </row>
    <row r="1340" spans="1:19" hidden="1" x14ac:dyDescent="0.4">
      <c r="A1340" s="4" t="s">
        <v>1041</v>
      </c>
      <c r="B1340" s="5" t="s">
        <v>1042</v>
      </c>
      <c r="C1340" s="5" t="s">
        <v>18</v>
      </c>
      <c r="D1340" s="5" t="s">
        <v>19</v>
      </c>
      <c r="E1340" s="9" t="s">
        <v>43</v>
      </c>
      <c r="F1340" s="9">
        <v>4.05</v>
      </c>
      <c r="G1340" s="5" t="s">
        <v>21</v>
      </c>
      <c r="H1340" s="9">
        <v>500</v>
      </c>
      <c r="I1340" s="11">
        <v>11400000</v>
      </c>
      <c r="J1340" s="11">
        <v>900</v>
      </c>
      <c r="K1340" s="11">
        <v>21.968</v>
      </c>
      <c r="L1340" s="11">
        <v>8269281900</v>
      </c>
      <c r="M1340" s="11">
        <f>VLOOKUP(A1340,'[1]2023년만'!$A$2:$Q$1181,12,0)</f>
        <v>1342500000</v>
      </c>
      <c r="N1340" s="11"/>
      <c r="O1340" s="11">
        <v>6.32</v>
      </c>
      <c r="P1340" s="6">
        <v>142500000000</v>
      </c>
      <c r="Q1340" s="7">
        <v>5.84</v>
      </c>
      <c r="R1340" s="7">
        <v>0.42</v>
      </c>
      <c r="S1340" s="7">
        <v>2141</v>
      </c>
    </row>
    <row r="1341" spans="1:19" hidden="1" x14ac:dyDescent="0.4">
      <c r="A1341" s="4" t="s">
        <v>1041</v>
      </c>
      <c r="B1341" s="5" t="s">
        <v>1042</v>
      </c>
      <c r="C1341" s="5" t="s">
        <v>24</v>
      </c>
      <c r="D1341" s="5" t="s">
        <v>19</v>
      </c>
      <c r="E1341" s="9" t="s">
        <v>43</v>
      </c>
      <c r="F1341" s="9">
        <v>2.37</v>
      </c>
      <c r="G1341" s="5" t="s">
        <v>21</v>
      </c>
      <c r="H1341" s="9">
        <v>500</v>
      </c>
      <c r="I1341" s="11">
        <v>11400000</v>
      </c>
      <c r="J1341" s="11">
        <v>150</v>
      </c>
      <c r="K1341" s="11">
        <v>-13.031000000000001</v>
      </c>
      <c r="L1341" s="11">
        <v>1342500000</v>
      </c>
      <c r="M1341" s="11">
        <f>VLOOKUP(A1341,'[1]2023년만'!$A$2:$Q$1181,12,0)</f>
        <v>1342500000</v>
      </c>
      <c r="N1341" s="11"/>
      <c r="O1341" s="11">
        <v>1.32</v>
      </c>
      <c r="P1341" s="6">
        <v>142500000000</v>
      </c>
      <c r="Q1341" s="7">
        <v>5.84</v>
      </c>
      <c r="R1341" s="7">
        <v>0.42</v>
      </c>
      <c r="S1341" s="7">
        <v>2141</v>
      </c>
    </row>
    <row r="1342" spans="1:19" hidden="1" x14ac:dyDescent="0.4">
      <c r="A1342" s="7" t="s">
        <v>1041</v>
      </c>
      <c r="B1342" s="12" t="s">
        <v>1042</v>
      </c>
      <c r="C1342" s="12" t="s">
        <v>2933</v>
      </c>
      <c r="D1342" s="12" t="s">
        <v>19</v>
      </c>
      <c r="E1342" s="12" t="s">
        <v>43</v>
      </c>
      <c r="F1342" s="12">
        <v>2.09</v>
      </c>
      <c r="G1342" s="12" t="s">
        <v>21</v>
      </c>
      <c r="H1342" s="12">
        <v>500</v>
      </c>
      <c r="I1342" s="6">
        <v>11700000</v>
      </c>
      <c r="J1342" s="6">
        <v>900</v>
      </c>
      <c r="K1342" s="6">
        <v>16.292999999999999</v>
      </c>
      <c r="L1342" s="6">
        <v>8269281900</v>
      </c>
      <c r="M1342" s="11">
        <f>VLOOKUP(A1342,'[1]2023년만'!$A$2:$Q$1181,12,0)</f>
        <v>1342500000</v>
      </c>
      <c r="N1342" s="11"/>
      <c r="O1342" s="6">
        <v>3.98</v>
      </c>
      <c r="P1342" s="6">
        <v>142500000000</v>
      </c>
      <c r="Q1342" s="7">
        <v>5.84</v>
      </c>
      <c r="R1342" s="7">
        <v>0.42</v>
      </c>
      <c r="S1342" s="7">
        <v>2141</v>
      </c>
    </row>
    <row r="1343" spans="1:19" x14ac:dyDescent="0.4">
      <c r="A1343" s="4" t="s">
        <v>273</v>
      </c>
      <c r="B1343" s="5" t="s">
        <v>274</v>
      </c>
      <c r="C1343" s="5" t="s">
        <v>30</v>
      </c>
      <c r="D1343" s="5" t="s">
        <v>19</v>
      </c>
      <c r="E1343" s="9" t="s">
        <v>275</v>
      </c>
      <c r="F1343" s="9">
        <v>0.35</v>
      </c>
      <c r="G1343" s="5" t="s">
        <v>21</v>
      </c>
      <c r="H1343" s="10">
        <v>5000</v>
      </c>
      <c r="I1343" s="11">
        <v>14409333</v>
      </c>
      <c r="J1343" s="11">
        <v>1700</v>
      </c>
      <c r="K1343" s="11">
        <v>68.233000000000004</v>
      </c>
      <c r="L1343" s="11">
        <v>24492311400</v>
      </c>
      <c r="M1343" s="11">
        <f>VLOOKUP(A1343,'[1]2023년만'!$A$2:$Q$1181,12,0)</f>
        <v>24492311400</v>
      </c>
      <c r="N1343" s="11" t="b">
        <f>L1343&gt;=M1343</f>
        <v>1</v>
      </c>
      <c r="O1343" s="11">
        <v>6.5</v>
      </c>
      <c r="P1343" s="6">
        <v>347264925300</v>
      </c>
      <c r="Q1343" s="7">
        <v>5.34</v>
      </c>
      <c r="R1343" s="7">
        <v>0.46</v>
      </c>
      <c r="S1343" s="7">
        <v>4513</v>
      </c>
    </row>
    <row r="1344" spans="1:19" hidden="1" x14ac:dyDescent="0.4">
      <c r="A1344" s="4" t="s">
        <v>294</v>
      </c>
      <c r="B1344" s="5" t="s">
        <v>295</v>
      </c>
      <c r="C1344" s="5" t="s">
        <v>24</v>
      </c>
      <c r="D1344" s="5" t="s">
        <v>19</v>
      </c>
      <c r="E1344" s="9" t="s">
        <v>31</v>
      </c>
      <c r="F1344" s="9">
        <v>2.77</v>
      </c>
      <c r="G1344" s="5" t="s">
        <v>21</v>
      </c>
      <c r="H1344" s="9">
        <v>500</v>
      </c>
      <c r="I1344" s="11">
        <v>28300000</v>
      </c>
      <c r="J1344" s="11">
        <v>100</v>
      </c>
      <c r="K1344" s="11">
        <v>132.059</v>
      </c>
      <c r="L1344" s="11">
        <v>2589678500</v>
      </c>
      <c r="M1344" s="11">
        <f>VLOOKUP(A1344,'[1]2023년만'!$A$2:$Q$1181,12,0)</f>
        <v>2589678500</v>
      </c>
      <c r="N1344" s="11"/>
      <c r="O1344" s="11">
        <v>1.6</v>
      </c>
      <c r="P1344" s="6">
        <v>395351000000</v>
      </c>
      <c r="Q1344" s="7">
        <v>332.62</v>
      </c>
      <c r="R1344" s="7">
        <v>2.37</v>
      </c>
      <c r="S1344" s="7">
        <v>42</v>
      </c>
    </row>
    <row r="1345" spans="1:19" hidden="1" x14ac:dyDescent="0.4">
      <c r="A1345" s="4" t="s">
        <v>294</v>
      </c>
      <c r="B1345" s="5" t="s">
        <v>295</v>
      </c>
      <c r="C1345" s="5" t="s">
        <v>18</v>
      </c>
      <c r="D1345" s="5" t="s">
        <v>19</v>
      </c>
      <c r="E1345" s="9" t="s">
        <v>31</v>
      </c>
      <c r="F1345" s="9">
        <v>2.75</v>
      </c>
      <c r="G1345" s="5" t="s">
        <v>21</v>
      </c>
      <c r="H1345" s="9">
        <v>500</v>
      </c>
      <c r="I1345" s="11">
        <v>28300000</v>
      </c>
      <c r="J1345" s="11">
        <v>100</v>
      </c>
      <c r="K1345" s="11">
        <v>17.077000000000002</v>
      </c>
      <c r="L1345" s="11">
        <v>2589678500</v>
      </c>
      <c r="M1345" s="11">
        <f>VLOOKUP(A1345,'[1]2023년만'!$A$2:$Q$1181,12,0)</f>
        <v>2589678500</v>
      </c>
      <c r="N1345" s="11"/>
      <c r="O1345" s="11">
        <v>2</v>
      </c>
      <c r="P1345" s="6">
        <v>395351000000</v>
      </c>
      <c r="Q1345" s="7">
        <v>332.62</v>
      </c>
      <c r="R1345" s="7">
        <v>2.37</v>
      </c>
      <c r="S1345" s="7">
        <v>42</v>
      </c>
    </row>
    <row r="1346" spans="1:19" hidden="1" x14ac:dyDescent="0.4">
      <c r="A1346" s="7" t="s">
        <v>294</v>
      </c>
      <c r="B1346" s="12" t="s">
        <v>295</v>
      </c>
      <c r="C1346" s="12" t="s">
        <v>2933</v>
      </c>
      <c r="D1346" s="12" t="s">
        <v>19</v>
      </c>
      <c r="E1346" s="12" t="s">
        <v>31</v>
      </c>
      <c r="F1346" s="12">
        <v>0.79</v>
      </c>
      <c r="G1346" s="12" t="s">
        <v>21</v>
      </c>
      <c r="H1346" s="12">
        <v>500</v>
      </c>
      <c r="I1346" s="6">
        <v>31496785</v>
      </c>
      <c r="J1346" s="6">
        <v>200</v>
      </c>
      <c r="K1346" s="6">
        <v>34.307000000000002</v>
      </c>
      <c r="L1346" s="6">
        <v>5179357000</v>
      </c>
      <c r="M1346" s="11">
        <f>VLOOKUP(A1346,'[1]2023년만'!$A$2:$Q$1181,12,0)</f>
        <v>2589678500</v>
      </c>
      <c r="N1346" s="11"/>
      <c r="O1346" s="6">
        <v>2.2000000000000002</v>
      </c>
      <c r="P1346" s="6">
        <v>395351000000</v>
      </c>
      <c r="Q1346" s="7">
        <v>332.62</v>
      </c>
      <c r="R1346" s="7">
        <v>2.37</v>
      </c>
      <c r="S1346" s="7">
        <v>42</v>
      </c>
    </row>
    <row r="1347" spans="1:19" x14ac:dyDescent="0.4">
      <c r="A1347" s="4" t="s">
        <v>765</v>
      </c>
      <c r="B1347" s="5" t="s">
        <v>766</v>
      </c>
      <c r="C1347" s="5" t="s">
        <v>30</v>
      </c>
      <c r="D1347" s="5" t="s">
        <v>19</v>
      </c>
      <c r="E1347" s="9" t="s">
        <v>43</v>
      </c>
      <c r="F1347" s="9">
        <v>2.46</v>
      </c>
      <c r="G1347" s="5" t="s">
        <v>21</v>
      </c>
      <c r="H1347" s="10">
        <v>1000</v>
      </c>
      <c r="I1347" s="11">
        <v>16176380</v>
      </c>
      <c r="J1347" s="11">
        <v>1800</v>
      </c>
      <c r="K1347" s="11">
        <v>50.167999999999999</v>
      </c>
      <c r="L1347" s="11">
        <v>22733024400</v>
      </c>
      <c r="M1347" s="11">
        <f>VLOOKUP(A1347,'[1]2023년만'!$A$2:$Q$1181,12,0)</f>
        <v>12028989600</v>
      </c>
      <c r="N1347" s="11" t="b">
        <f>L1347&gt;=M1347</f>
        <v>1</v>
      </c>
      <c r="O1347" s="11">
        <v>8.3000000000000007</v>
      </c>
      <c r="P1347" s="6">
        <v>331018473000</v>
      </c>
      <c r="Q1347" s="7">
        <v>9.16</v>
      </c>
      <c r="R1347" s="7">
        <v>0.25</v>
      </c>
      <c r="S1347" s="7">
        <v>2548</v>
      </c>
    </row>
    <row r="1348" spans="1:19" hidden="1" x14ac:dyDescent="0.4">
      <c r="A1348" s="4" t="s">
        <v>211</v>
      </c>
      <c r="B1348" s="5" t="s">
        <v>212</v>
      </c>
      <c r="C1348" s="5" t="s">
        <v>24</v>
      </c>
      <c r="D1348" s="5" t="s">
        <v>19</v>
      </c>
      <c r="E1348" s="9" t="s">
        <v>69</v>
      </c>
      <c r="F1348" s="9">
        <v>2.13</v>
      </c>
      <c r="G1348" s="5" t="s">
        <v>474</v>
      </c>
      <c r="H1348" s="9">
        <v>500</v>
      </c>
      <c r="I1348" s="11">
        <v>24738643</v>
      </c>
      <c r="J1348" s="11">
        <v>250</v>
      </c>
      <c r="K1348" s="11">
        <v>79.558000000000007</v>
      </c>
      <c r="L1348" s="11">
        <v>4770290250</v>
      </c>
      <c r="M1348" s="11">
        <f>VLOOKUP(A1348,'[1]2023년만'!$A$2:$Q$1181,12,0)</f>
        <v>4770290250</v>
      </c>
      <c r="N1348" s="11"/>
      <c r="O1348" s="11">
        <v>0.86</v>
      </c>
      <c r="P1348" s="6">
        <v>850726716050</v>
      </c>
      <c r="Q1348" s="7">
        <v>553.21</v>
      </c>
      <c r="R1348" s="7">
        <v>1.55</v>
      </c>
      <c r="S1348" s="7">
        <v>78</v>
      </c>
    </row>
    <row r="1349" spans="1:19" hidden="1" x14ac:dyDescent="0.4">
      <c r="A1349" s="4" t="s">
        <v>211</v>
      </c>
      <c r="B1349" s="5" t="s">
        <v>212</v>
      </c>
      <c r="C1349" s="5" t="s">
        <v>18</v>
      </c>
      <c r="D1349" s="5" t="s">
        <v>19</v>
      </c>
      <c r="E1349" s="9" t="s">
        <v>69</v>
      </c>
      <c r="F1349" s="9">
        <v>2.79</v>
      </c>
      <c r="G1349" s="5" t="s">
        <v>2477</v>
      </c>
      <c r="H1349" s="9">
        <v>500</v>
      </c>
      <c r="I1349" s="11">
        <v>25568270</v>
      </c>
      <c r="J1349" s="11">
        <v>250</v>
      </c>
      <c r="K1349" s="11">
        <v>8.2170000000000005</v>
      </c>
      <c r="L1349" s="11">
        <v>4724075000</v>
      </c>
      <c r="M1349" s="11">
        <f>VLOOKUP(A1349,'[1]2023년만'!$A$2:$Q$1181,12,0)</f>
        <v>4770290250</v>
      </c>
      <c r="N1349" s="11"/>
      <c r="O1349" s="11">
        <v>1.59</v>
      </c>
      <c r="P1349" s="6">
        <v>850726716050</v>
      </c>
      <c r="Q1349" s="7">
        <v>553.21</v>
      </c>
      <c r="R1349" s="7">
        <v>1.55</v>
      </c>
      <c r="S1349" s="7">
        <v>78</v>
      </c>
    </row>
    <row r="1350" spans="1:19" hidden="1" x14ac:dyDescent="0.4">
      <c r="A1350" s="7" t="s">
        <v>211</v>
      </c>
      <c r="B1350" s="12" t="s">
        <v>212</v>
      </c>
      <c r="C1350" s="12" t="s">
        <v>2933</v>
      </c>
      <c r="D1350" s="12" t="s">
        <v>19</v>
      </c>
      <c r="E1350" s="12" t="s">
        <v>69</v>
      </c>
      <c r="F1350" s="12">
        <v>1.59</v>
      </c>
      <c r="G1350" s="12" t="s">
        <v>2939</v>
      </c>
      <c r="H1350" s="12">
        <v>5000</v>
      </c>
      <c r="I1350" s="6">
        <v>2510655</v>
      </c>
      <c r="J1350" s="6">
        <v>2000</v>
      </c>
      <c r="K1350" s="6">
        <v>7.9720000000000004</v>
      </c>
      <c r="L1350" s="6">
        <v>3693812000</v>
      </c>
      <c r="M1350" s="11">
        <f>VLOOKUP(A1350,'[1]2023년만'!$A$2:$Q$1181,12,0)</f>
        <v>4770290250</v>
      </c>
      <c r="N1350" s="11"/>
      <c r="O1350" s="6">
        <v>0.7</v>
      </c>
      <c r="P1350" s="6">
        <v>850726716050</v>
      </c>
      <c r="Q1350" s="7">
        <v>553.21</v>
      </c>
      <c r="R1350" s="7">
        <v>1.55</v>
      </c>
      <c r="S1350" s="7">
        <v>78</v>
      </c>
    </row>
    <row r="1351" spans="1:19" hidden="1" x14ac:dyDescent="0.4">
      <c r="A1351" s="4" t="s">
        <v>649</v>
      </c>
      <c r="B1351" s="5" t="s">
        <v>650</v>
      </c>
      <c r="C1351" s="5" t="s">
        <v>18</v>
      </c>
      <c r="D1351" s="5" t="s">
        <v>19</v>
      </c>
      <c r="E1351" s="9" t="s">
        <v>103</v>
      </c>
      <c r="F1351" s="9">
        <v>0.57999999999999996</v>
      </c>
      <c r="G1351" s="5" t="s">
        <v>21</v>
      </c>
      <c r="H1351" s="9">
        <v>100</v>
      </c>
      <c r="I1351" s="11">
        <v>18900000</v>
      </c>
      <c r="J1351" s="11">
        <v>300</v>
      </c>
      <c r="K1351" s="11">
        <v>59.155000000000001</v>
      </c>
      <c r="L1351" s="11">
        <v>5483114700</v>
      </c>
      <c r="M1351" s="11">
        <f>VLOOKUP(A1351,'[1]2023년만'!$A$2:$Q$1181,12,0)</f>
        <v>3302528220</v>
      </c>
      <c r="N1351" s="11"/>
      <c r="O1351" s="11">
        <v>5.3</v>
      </c>
      <c r="P1351" s="6">
        <v>235305000000</v>
      </c>
      <c r="Q1351" s="7">
        <v>7.93</v>
      </c>
      <c r="R1351" s="7">
        <v>1.08</v>
      </c>
      <c r="S1351" s="7">
        <v>1570</v>
      </c>
    </row>
    <row r="1352" spans="1:19" hidden="1" x14ac:dyDescent="0.4">
      <c r="A1352" s="4" t="s">
        <v>649</v>
      </c>
      <c r="B1352" s="5" t="s">
        <v>650</v>
      </c>
      <c r="C1352" s="5" t="s">
        <v>24</v>
      </c>
      <c r="D1352" s="5" t="s">
        <v>19</v>
      </c>
      <c r="E1352" s="9" t="s">
        <v>103</v>
      </c>
      <c r="F1352" s="9">
        <v>0.66</v>
      </c>
      <c r="G1352" s="5" t="s">
        <v>21</v>
      </c>
      <c r="H1352" s="9">
        <v>100</v>
      </c>
      <c r="I1352" s="11">
        <v>18900000</v>
      </c>
      <c r="J1352" s="11">
        <v>180</v>
      </c>
      <c r="K1352" s="11">
        <v>25.088000000000001</v>
      </c>
      <c r="L1352" s="11">
        <v>3302528220</v>
      </c>
      <c r="M1352" s="11">
        <f>VLOOKUP(A1352,'[1]2023년만'!$A$2:$Q$1181,12,0)</f>
        <v>3302528220</v>
      </c>
      <c r="N1352" s="11"/>
      <c r="O1352" s="11">
        <v>0.9</v>
      </c>
      <c r="P1352" s="6">
        <v>235305000000</v>
      </c>
      <c r="Q1352" s="7">
        <v>7.93</v>
      </c>
      <c r="R1352" s="7">
        <v>1.08</v>
      </c>
      <c r="S1352" s="7">
        <v>1570</v>
      </c>
    </row>
    <row r="1353" spans="1:19" hidden="1" x14ac:dyDescent="0.4">
      <c r="A1353" s="4" t="s">
        <v>649</v>
      </c>
      <c r="B1353" s="5" t="s">
        <v>650</v>
      </c>
      <c r="C1353" s="5" t="s">
        <v>30</v>
      </c>
      <c r="D1353" s="5" t="s">
        <v>19</v>
      </c>
      <c r="E1353" s="9" t="s">
        <v>20</v>
      </c>
      <c r="F1353" s="9">
        <v>0.68</v>
      </c>
      <c r="G1353" s="5" t="s">
        <v>21</v>
      </c>
      <c r="H1353" s="9">
        <v>100</v>
      </c>
      <c r="I1353" s="11">
        <v>18900000</v>
      </c>
      <c r="J1353" s="11">
        <v>380</v>
      </c>
      <c r="K1353" s="11">
        <v>24.238</v>
      </c>
      <c r="L1353" s="11">
        <v>7012134680</v>
      </c>
      <c r="M1353" s="11">
        <f>VLOOKUP(A1353,'[1]2023년만'!$A$2:$Q$1181,12,0)</f>
        <v>3302528220</v>
      </c>
      <c r="N1353" s="11" t="b">
        <f>L1353&gt;=M1353</f>
        <v>1</v>
      </c>
      <c r="O1353" s="11">
        <v>2.9</v>
      </c>
      <c r="P1353" s="6">
        <v>235305000000</v>
      </c>
      <c r="Q1353" s="7">
        <v>7.93</v>
      </c>
      <c r="R1353" s="7">
        <v>1.08</v>
      </c>
      <c r="S1353" s="7">
        <v>1570</v>
      </c>
    </row>
    <row r="1354" spans="1:19" hidden="1" x14ac:dyDescent="0.4">
      <c r="A1354" s="4" t="s">
        <v>1597</v>
      </c>
      <c r="B1354" s="5" t="s">
        <v>1598</v>
      </c>
      <c r="C1354" s="5" t="s">
        <v>18</v>
      </c>
      <c r="D1354" s="5" t="s">
        <v>19</v>
      </c>
      <c r="E1354" s="9" t="s">
        <v>31</v>
      </c>
      <c r="F1354" s="9">
        <v>0.49</v>
      </c>
      <c r="G1354" s="5" t="s">
        <v>21</v>
      </c>
      <c r="H1354" s="9">
        <v>500</v>
      </c>
      <c r="I1354" s="11">
        <v>11325610</v>
      </c>
      <c r="J1354" s="11">
        <v>317</v>
      </c>
      <c r="K1354" s="11">
        <v>24.265000000000001</v>
      </c>
      <c r="L1354" s="11">
        <v>3492256177</v>
      </c>
      <c r="M1354" s="11">
        <f>VLOOKUP(A1354,'[1]2023년만'!$A$2:$Q$1181,12,0)</f>
        <v>1982984580</v>
      </c>
      <c r="N1354" s="11"/>
      <c r="O1354" s="11" t="s">
        <v>21</v>
      </c>
      <c r="P1354" s="6">
        <v>62177598900</v>
      </c>
      <c r="Q1354" s="7">
        <v>5.95</v>
      </c>
      <c r="R1354" s="7">
        <v>0.69</v>
      </c>
      <c r="S1354" s="7">
        <v>923</v>
      </c>
    </row>
    <row r="1355" spans="1:19" hidden="1" x14ac:dyDescent="0.4">
      <c r="A1355" s="4" t="s">
        <v>1597</v>
      </c>
      <c r="B1355" s="5" t="s">
        <v>1598</v>
      </c>
      <c r="C1355" s="5" t="s">
        <v>24</v>
      </c>
      <c r="D1355" s="5" t="s">
        <v>19</v>
      </c>
      <c r="E1355" s="9" t="s">
        <v>31</v>
      </c>
      <c r="F1355" s="9">
        <v>0.46</v>
      </c>
      <c r="G1355" s="5" t="s">
        <v>21</v>
      </c>
      <c r="H1355" s="9">
        <v>500</v>
      </c>
      <c r="I1355" s="11">
        <v>11325610</v>
      </c>
      <c r="J1355" s="11">
        <v>180</v>
      </c>
      <c r="K1355" s="11">
        <v>21.574999999999999</v>
      </c>
      <c r="L1355" s="11">
        <v>1982984580</v>
      </c>
      <c r="M1355" s="11">
        <f>VLOOKUP(A1355,'[1]2023년만'!$A$2:$Q$1181,12,0)</f>
        <v>1982984580</v>
      </c>
      <c r="N1355" s="11"/>
      <c r="O1355" s="11">
        <v>1.7</v>
      </c>
      <c r="P1355" s="6">
        <v>62177598900</v>
      </c>
      <c r="Q1355" s="7">
        <v>5.95</v>
      </c>
      <c r="R1355" s="7">
        <v>0.69</v>
      </c>
      <c r="S1355" s="7">
        <v>923</v>
      </c>
    </row>
    <row r="1356" spans="1:19" hidden="1" x14ac:dyDescent="0.4">
      <c r="A1356" s="4" t="s">
        <v>1597</v>
      </c>
      <c r="B1356" s="5" t="s">
        <v>1598</v>
      </c>
      <c r="C1356" s="5" t="s">
        <v>30</v>
      </c>
      <c r="D1356" s="5" t="s">
        <v>19</v>
      </c>
      <c r="E1356" s="9" t="s">
        <v>31</v>
      </c>
      <c r="F1356" s="9">
        <v>0.46</v>
      </c>
      <c r="G1356" s="5" t="s">
        <v>21</v>
      </c>
      <c r="H1356" s="9">
        <v>500</v>
      </c>
      <c r="I1356" s="11">
        <v>11325610</v>
      </c>
      <c r="J1356" s="11">
        <v>160</v>
      </c>
      <c r="K1356" s="11">
        <v>17.18</v>
      </c>
      <c r="L1356" s="11">
        <v>1743282560</v>
      </c>
      <c r="M1356" s="11">
        <f>VLOOKUP(A1356,'[1]2023년만'!$A$2:$Q$1181,12,0)</f>
        <v>1982984580</v>
      </c>
      <c r="N1356" s="11" t="b">
        <f>L1356&gt;=M1356</f>
        <v>0</v>
      </c>
      <c r="O1356" s="11">
        <v>2.8</v>
      </c>
      <c r="P1356" s="6">
        <v>62177598900</v>
      </c>
      <c r="Q1356" s="7">
        <v>5.95</v>
      </c>
      <c r="R1356" s="7">
        <v>0.69</v>
      </c>
      <c r="S1356" s="7">
        <v>923</v>
      </c>
    </row>
    <row r="1357" spans="1:19" hidden="1" x14ac:dyDescent="0.4">
      <c r="A1357" s="7" t="s">
        <v>1597</v>
      </c>
      <c r="B1357" s="12" t="s">
        <v>1598</v>
      </c>
      <c r="C1357" s="12" t="s">
        <v>2933</v>
      </c>
      <c r="D1357" s="12" t="s">
        <v>19</v>
      </c>
      <c r="E1357" s="12" t="s">
        <v>31</v>
      </c>
      <c r="F1357" s="12">
        <v>0.32</v>
      </c>
      <c r="G1357" s="12" t="s">
        <v>21</v>
      </c>
      <c r="H1357" s="12">
        <v>500</v>
      </c>
      <c r="I1357" s="6">
        <v>11325610</v>
      </c>
      <c r="J1357" s="6">
        <v>140</v>
      </c>
      <c r="K1357" s="6">
        <v>12.311999999999999</v>
      </c>
      <c r="L1357" s="6">
        <v>1545394620</v>
      </c>
      <c r="M1357" s="11">
        <f>VLOOKUP(A1357,'[1]2023년만'!$A$2:$Q$1181,12,0)</f>
        <v>1982984580</v>
      </c>
      <c r="N1357" s="11"/>
      <c r="O1357" s="6">
        <v>1.1499999999999999</v>
      </c>
      <c r="P1357" s="6">
        <v>62177598900</v>
      </c>
      <c r="Q1357" s="7">
        <v>5.95</v>
      </c>
      <c r="R1357" s="7">
        <v>0.69</v>
      </c>
      <c r="S1357" s="7">
        <v>923</v>
      </c>
    </row>
    <row r="1358" spans="1:19" hidden="1" x14ac:dyDescent="0.4">
      <c r="A1358" s="4" t="s">
        <v>2701</v>
      </c>
      <c r="B1358" s="5" t="s">
        <v>2702</v>
      </c>
      <c r="C1358" s="5" t="s">
        <v>18</v>
      </c>
      <c r="D1358" s="5" t="s">
        <v>19</v>
      </c>
      <c r="E1358" s="9" t="s">
        <v>31</v>
      </c>
      <c r="F1358" s="9">
        <v>0.49</v>
      </c>
      <c r="G1358" s="5" t="s">
        <v>21</v>
      </c>
      <c r="H1358" s="9">
        <v>100</v>
      </c>
      <c r="I1358" s="11">
        <v>58019955</v>
      </c>
      <c r="J1358" s="11" t="s">
        <v>21</v>
      </c>
      <c r="K1358" s="11">
        <v>8.0000000000000002E-3</v>
      </c>
      <c r="L1358" s="11">
        <v>500000</v>
      </c>
      <c r="M1358" s="11">
        <f>VLOOKUP(A1358,'[1]2023년만'!$A$2:$Q$1181,12,0)</f>
        <v>500000</v>
      </c>
      <c r="N1358" s="11"/>
      <c r="O1358" s="11" t="s">
        <v>21</v>
      </c>
      <c r="P1358" s="6">
        <v>144391185546</v>
      </c>
      <c r="Q1358" s="7" t="s">
        <v>21</v>
      </c>
      <c r="R1358" s="7">
        <v>2.12</v>
      </c>
      <c r="S1358" s="7" t="s">
        <v>21</v>
      </c>
    </row>
    <row r="1359" spans="1:19" hidden="1" x14ac:dyDescent="0.4">
      <c r="A1359" s="4" t="s">
        <v>2701</v>
      </c>
      <c r="B1359" s="5" t="s">
        <v>2702</v>
      </c>
      <c r="C1359" s="5" t="s">
        <v>24</v>
      </c>
      <c r="D1359" s="5" t="s">
        <v>19</v>
      </c>
      <c r="E1359" s="9" t="s">
        <v>31</v>
      </c>
      <c r="F1359" s="9">
        <v>0.46</v>
      </c>
      <c r="G1359" s="5" t="s">
        <v>21</v>
      </c>
      <c r="H1359" s="9">
        <v>100</v>
      </c>
      <c r="I1359" s="11">
        <v>72520480</v>
      </c>
      <c r="J1359" s="11" t="s">
        <v>21</v>
      </c>
      <c r="K1359" s="11">
        <v>-2.4E-2</v>
      </c>
      <c r="L1359" s="11">
        <v>500000</v>
      </c>
      <c r="M1359" s="11">
        <f>VLOOKUP(A1359,'[1]2023년만'!$A$2:$Q$1181,12,0)</f>
        <v>500000</v>
      </c>
      <c r="N1359" s="11"/>
      <c r="O1359" s="11" t="s">
        <v>21</v>
      </c>
      <c r="P1359" s="6">
        <v>144391185546</v>
      </c>
      <c r="Q1359" s="7" t="s">
        <v>21</v>
      </c>
      <c r="R1359" s="7">
        <v>2.12</v>
      </c>
      <c r="S1359" s="7" t="s">
        <v>21</v>
      </c>
    </row>
    <row r="1360" spans="1:19" hidden="1" x14ac:dyDescent="0.4">
      <c r="A1360" s="4" t="s">
        <v>1737</v>
      </c>
      <c r="B1360" s="5" t="s">
        <v>1738</v>
      </c>
      <c r="C1360" s="5" t="s">
        <v>30</v>
      </c>
      <c r="D1360" s="5" t="s">
        <v>19</v>
      </c>
      <c r="E1360" s="9" t="s">
        <v>52</v>
      </c>
      <c r="F1360" s="9">
        <v>0.72</v>
      </c>
      <c r="G1360" s="5" t="s">
        <v>21</v>
      </c>
      <c r="H1360" s="9">
        <v>500</v>
      </c>
      <c r="I1360" s="11">
        <v>23738406</v>
      </c>
      <c r="J1360" s="11">
        <v>215</v>
      </c>
      <c r="K1360" s="11">
        <v>20.927</v>
      </c>
      <c r="L1360" s="11">
        <v>5103757290</v>
      </c>
      <c r="M1360" s="11" t="e">
        <f>VLOOKUP(A1360,'[1]2023년만'!$A$2:$Q$1181,12,0)</f>
        <v>#N/A</v>
      </c>
      <c r="N1360" s="11" t="e">
        <f>L1360&gt;=M1360</f>
        <v>#N/A</v>
      </c>
      <c r="O1360" s="11">
        <v>0.5</v>
      </c>
      <c r="P1360" s="6">
        <v>1243892474400</v>
      </c>
      <c r="Q1360" s="7">
        <v>51.02</v>
      </c>
      <c r="R1360" s="7">
        <v>6.35</v>
      </c>
      <c r="S1360" s="7">
        <v>1027</v>
      </c>
    </row>
    <row r="1361" spans="1:19" hidden="1" x14ac:dyDescent="0.4">
      <c r="A1361" s="4" t="s">
        <v>224</v>
      </c>
      <c r="B1361" s="5" t="s">
        <v>225</v>
      </c>
      <c r="C1361" s="5" t="s">
        <v>24</v>
      </c>
      <c r="D1361" s="5" t="s">
        <v>19</v>
      </c>
      <c r="E1361" s="9" t="s">
        <v>49</v>
      </c>
      <c r="F1361" s="9">
        <v>0.48</v>
      </c>
      <c r="G1361" s="5" t="s">
        <v>21</v>
      </c>
      <c r="H1361" s="9">
        <v>500</v>
      </c>
      <c r="I1361" s="11">
        <v>11571858</v>
      </c>
      <c r="J1361" s="11">
        <v>200</v>
      </c>
      <c r="K1361" s="11">
        <v>44.731000000000002</v>
      </c>
      <c r="L1361" s="11">
        <v>2314371600</v>
      </c>
      <c r="M1361" s="11">
        <f>VLOOKUP(A1361,'[1]2023년만'!$A$2:$Q$1181,12,0)</f>
        <v>2314371600</v>
      </c>
      <c r="N1361" s="11"/>
      <c r="O1361" s="11">
        <v>0.87</v>
      </c>
      <c r="P1361" s="6">
        <v>163510353540</v>
      </c>
      <c r="Q1361" s="7">
        <v>256.91000000000003</v>
      </c>
      <c r="R1361" s="7">
        <v>1.07</v>
      </c>
      <c r="S1361" s="7">
        <v>55</v>
      </c>
    </row>
    <row r="1362" spans="1:19" hidden="1" x14ac:dyDescent="0.4">
      <c r="A1362" s="4" t="s">
        <v>224</v>
      </c>
      <c r="B1362" s="5" t="s">
        <v>225</v>
      </c>
      <c r="C1362" s="5" t="s">
        <v>18</v>
      </c>
      <c r="D1362" s="5" t="s">
        <v>19</v>
      </c>
      <c r="E1362" s="9" t="s">
        <v>49</v>
      </c>
      <c r="F1362" s="9">
        <v>0.56000000000000005</v>
      </c>
      <c r="G1362" s="5" t="s">
        <v>21</v>
      </c>
      <c r="H1362" s="9">
        <v>500</v>
      </c>
      <c r="I1362" s="11">
        <v>11571858</v>
      </c>
      <c r="J1362" s="11">
        <v>200</v>
      </c>
      <c r="K1362" s="11">
        <v>39.909999999999997</v>
      </c>
      <c r="L1362" s="11">
        <v>2314371600</v>
      </c>
      <c r="M1362" s="11">
        <f>VLOOKUP(A1362,'[1]2023년만'!$A$2:$Q$1181,12,0)</f>
        <v>2314371600</v>
      </c>
      <c r="N1362" s="11"/>
      <c r="O1362" s="11">
        <v>1.4</v>
      </c>
      <c r="P1362" s="6">
        <v>163510353540</v>
      </c>
      <c r="Q1362" s="7">
        <v>256.91000000000003</v>
      </c>
      <c r="R1362" s="7">
        <v>1.07</v>
      </c>
      <c r="S1362" s="7">
        <v>55</v>
      </c>
    </row>
    <row r="1363" spans="1:19" hidden="1" x14ac:dyDescent="0.4">
      <c r="A1363" s="7" t="s">
        <v>224</v>
      </c>
      <c r="B1363" s="12" t="s">
        <v>225</v>
      </c>
      <c r="C1363" s="12" t="s">
        <v>2933</v>
      </c>
      <c r="D1363" s="12" t="s">
        <v>19</v>
      </c>
      <c r="E1363" s="12" t="s">
        <v>49</v>
      </c>
      <c r="F1363" s="12">
        <v>0.41</v>
      </c>
      <c r="G1363" s="12" t="s">
        <v>21</v>
      </c>
      <c r="H1363" s="12">
        <v>500</v>
      </c>
      <c r="I1363" s="6">
        <v>11571858</v>
      </c>
      <c r="J1363" s="6">
        <v>200</v>
      </c>
      <c r="K1363" s="6">
        <v>19.655000000000001</v>
      </c>
      <c r="L1363" s="6">
        <v>2314371600</v>
      </c>
      <c r="M1363" s="11">
        <f>VLOOKUP(A1363,'[1]2023년만'!$A$2:$Q$1181,12,0)</f>
        <v>2314371600</v>
      </c>
      <c r="N1363" s="11"/>
      <c r="O1363" s="6">
        <v>0.9</v>
      </c>
      <c r="P1363" s="6">
        <v>163510353540</v>
      </c>
      <c r="Q1363" s="7">
        <v>256.91000000000003</v>
      </c>
      <c r="R1363" s="7">
        <v>1.07</v>
      </c>
      <c r="S1363" s="7">
        <v>55</v>
      </c>
    </row>
    <row r="1364" spans="1:19" hidden="1" x14ac:dyDescent="0.4">
      <c r="A1364" s="4" t="s">
        <v>224</v>
      </c>
      <c r="B1364" s="5" t="s">
        <v>225</v>
      </c>
      <c r="C1364" s="5" t="s">
        <v>30</v>
      </c>
      <c r="D1364" s="5" t="s">
        <v>19</v>
      </c>
      <c r="E1364" s="9" t="s">
        <v>49</v>
      </c>
      <c r="F1364" s="9">
        <v>0.6</v>
      </c>
      <c r="G1364" s="5" t="s">
        <v>21</v>
      </c>
      <c r="H1364" s="9">
        <v>500</v>
      </c>
      <c r="I1364" s="11">
        <v>11571858</v>
      </c>
      <c r="J1364" s="11">
        <v>100</v>
      </c>
      <c r="K1364" s="11">
        <v>183.15100000000001</v>
      </c>
      <c r="L1364" s="11">
        <v>1155685800</v>
      </c>
      <c r="M1364" s="11">
        <f>VLOOKUP(A1364,'[1]2023년만'!$A$2:$Q$1181,12,0)</f>
        <v>2314371600</v>
      </c>
      <c r="N1364" s="11" t="b">
        <f>L1364&gt;=M1364</f>
        <v>0</v>
      </c>
      <c r="O1364" s="11">
        <v>1.1599999999999999</v>
      </c>
      <c r="P1364" s="6">
        <v>163510353540</v>
      </c>
      <c r="Q1364" s="7">
        <v>256.91000000000003</v>
      </c>
      <c r="R1364" s="7">
        <v>1.07</v>
      </c>
      <c r="S1364" s="7">
        <v>55</v>
      </c>
    </row>
    <row r="1365" spans="1:19" hidden="1" x14ac:dyDescent="0.4">
      <c r="A1365" s="4" t="s">
        <v>997</v>
      </c>
      <c r="B1365" s="5" t="s">
        <v>998</v>
      </c>
      <c r="C1365" s="5" t="s">
        <v>18</v>
      </c>
      <c r="D1365" s="5" t="s">
        <v>19</v>
      </c>
      <c r="E1365" s="9" t="s">
        <v>66</v>
      </c>
      <c r="F1365" s="9">
        <v>4.37</v>
      </c>
      <c r="G1365" s="5" t="s">
        <v>21</v>
      </c>
      <c r="H1365" s="9">
        <v>500</v>
      </c>
      <c r="I1365" s="11">
        <v>26319633</v>
      </c>
      <c r="J1365" s="11">
        <v>120</v>
      </c>
      <c r="K1365" s="11">
        <v>38.692</v>
      </c>
      <c r="L1365" s="11">
        <v>2960302920</v>
      </c>
      <c r="M1365" s="11">
        <f>VLOOKUP(A1365,'[1]2023년만'!$A$2:$Q$1181,12,0)</f>
        <v>3700378650</v>
      </c>
      <c r="N1365" s="11"/>
      <c r="O1365" s="11">
        <v>2.2000000000000002</v>
      </c>
      <c r="P1365" s="6">
        <v>118833142995</v>
      </c>
      <c r="Q1365" s="7">
        <v>5.0599999999999996</v>
      </c>
      <c r="R1365" s="7">
        <v>0.28999999999999998</v>
      </c>
      <c r="S1365" s="7">
        <v>892</v>
      </c>
    </row>
    <row r="1366" spans="1:19" hidden="1" x14ac:dyDescent="0.4">
      <c r="A1366" s="4" t="s">
        <v>997</v>
      </c>
      <c r="B1366" s="5" t="s">
        <v>998</v>
      </c>
      <c r="C1366" s="5" t="s">
        <v>24</v>
      </c>
      <c r="D1366" s="5" t="s">
        <v>19</v>
      </c>
      <c r="E1366" s="9" t="s">
        <v>66</v>
      </c>
      <c r="F1366" s="9">
        <v>3.86</v>
      </c>
      <c r="G1366" s="5" t="s">
        <v>21</v>
      </c>
      <c r="H1366" s="9">
        <v>500</v>
      </c>
      <c r="I1366" s="11">
        <v>26319633</v>
      </c>
      <c r="J1366" s="11">
        <v>150</v>
      </c>
      <c r="K1366" s="11">
        <v>10.45</v>
      </c>
      <c r="L1366" s="11">
        <v>3700378650</v>
      </c>
      <c r="M1366" s="11">
        <f>VLOOKUP(A1366,'[1]2023년만'!$A$2:$Q$1181,12,0)</f>
        <v>3700378650</v>
      </c>
      <c r="N1366" s="11"/>
      <c r="O1366" s="11">
        <v>2.6</v>
      </c>
      <c r="P1366" s="6">
        <v>118833142995</v>
      </c>
      <c r="Q1366" s="7">
        <v>5.0599999999999996</v>
      </c>
      <c r="R1366" s="7">
        <v>0.28999999999999998</v>
      </c>
      <c r="S1366" s="7">
        <v>892</v>
      </c>
    </row>
    <row r="1367" spans="1:19" hidden="1" x14ac:dyDescent="0.4">
      <c r="A1367" s="4" t="s">
        <v>997</v>
      </c>
      <c r="B1367" s="5" t="s">
        <v>998</v>
      </c>
      <c r="C1367" s="5" t="s">
        <v>30</v>
      </c>
      <c r="D1367" s="5" t="s">
        <v>19</v>
      </c>
      <c r="E1367" s="9" t="s">
        <v>66</v>
      </c>
      <c r="F1367" s="9">
        <v>3.55</v>
      </c>
      <c r="G1367" s="5" t="s">
        <v>21</v>
      </c>
      <c r="H1367" s="9">
        <v>500</v>
      </c>
      <c r="I1367" s="11">
        <v>26319633</v>
      </c>
      <c r="J1367" s="11">
        <v>120</v>
      </c>
      <c r="K1367" s="11">
        <v>8.4619999999999997</v>
      </c>
      <c r="L1367" s="11">
        <v>2960302920</v>
      </c>
      <c r="M1367" s="11">
        <f>VLOOKUP(A1367,'[1]2023년만'!$A$2:$Q$1181,12,0)</f>
        <v>3700378650</v>
      </c>
      <c r="N1367" s="11" t="b">
        <f>L1367&gt;=M1367</f>
        <v>0</v>
      </c>
      <c r="O1367" s="11">
        <v>3.1</v>
      </c>
      <c r="P1367" s="6">
        <v>118833142995</v>
      </c>
      <c r="Q1367" s="7">
        <v>5.0599999999999996</v>
      </c>
      <c r="R1367" s="7">
        <v>0.28999999999999998</v>
      </c>
      <c r="S1367" s="7">
        <v>892</v>
      </c>
    </row>
    <row r="1368" spans="1:19" hidden="1" x14ac:dyDescent="0.4">
      <c r="A1368" s="7" t="s">
        <v>997</v>
      </c>
      <c r="B1368" s="12" t="s">
        <v>998</v>
      </c>
      <c r="C1368" s="12" t="s">
        <v>2933</v>
      </c>
      <c r="D1368" s="12" t="s">
        <v>19</v>
      </c>
      <c r="E1368" s="12" t="s">
        <v>66</v>
      </c>
      <c r="F1368" s="12">
        <v>2.61</v>
      </c>
      <c r="G1368" s="12" t="s">
        <v>21</v>
      </c>
      <c r="H1368" s="12">
        <v>500</v>
      </c>
      <c r="I1368" s="6">
        <v>26319633</v>
      </c>
      <c r="J1368" s="6">
        <v>120</v>
      </c>
      <c r="K1368" s="6">
        <v>25.521999999999998</v>
      </c>
      <c r="L1368" s="6">
        <v>2960302920</v>
      </c>
      <c r="M1368" s="11">
        <f>VLOOKUP(A1368,'[1]2023년만'!$A$2:$Q$1181,12,0)</f>
        <v>3700378650</v>
      </c>
      <c r="N1368" s="11"/>
      <c r="O1368" s="6">
        <v>1.9</v>
      </c>
      <c r="P1368" s="6">
        <v>118833142995</v>
      </c>
      <c r="Q1368" s="7">
        <v>5.0599999999999996</v>
      </c>
      <c r="R1368" s="7">
        <v>0.28999999999999998</v>
      </c>
      <c r="S1368" s="7">
        <v>892</v>
      </c>
    </row>
    <row r="1369" spans="1:19" hidden="1" x14ac:dyDescent="0.4">
      <c r="A1369" s="4" t="s">
        <v>1055</v>
      </c>
      <c r="B1369" s="5" t="s">
        <v>1056</v>
      </c>
      <c r="C1369" s="5" t="s">
        <v>24</v>
      </c>
      <c r="D1369" s="5" t="s">
        <v>19</v>
      </c>
      <c r="E1369" s="9" t="s">
        <v>37</v>
      </c>
      <c r="F1369" s="9">
        <v>2.09</v>
      </c>
      <c r="G1369" s="5" t="s">
        <v>21</v>
      </c>
      <c r="H1369" s="9">
        <v>500</v>
      </c>
      <c r="I1369" s="11">
        <v>32564980</v>
      </c>
      <c r="J1369" s="11">
        <v>50</v>
      </c>
      <c r="K1369" s="11">
        <v>36.435000000000002</v>
      </c>
      <c r="L1369" s="11">
        <v>1621379000</v>
      </c>
      <c r="M1369" s="11">
        <f>VLOOKUP(A1369,'[1]2023년만'!$A$2:$Q$1181,12,0)</f>
        <v>1621379000</v>
      </c>
      <c r="N1369" s="11"/>
      <c r="O1369" s="11">
        <v>0.9</v>
      </c>
      <c r="P1369" s="6">
        <v>81249625100</v>
      </c>
      <c r="Q1369" s="7">
        <v>4.8</v>
      </c>
      <c r="R1369" s="7">
        <v>0.76</v>
      </c>
      <c r="S1369" s="7">
        <v>520</v>
      </c>
    </row>
    <row r="1370" spans="1:19" hidden="1" x14ac:dyDescent="0.4">
      <c r="A1370" s="4" t="s">
        <v>1055</v>
      </c>
      <c r="B1370" s="5" t="s">
        <v>1056</v>
      </c>
      <c r="C1370" s="5" t="s">
        <v>30</v>
      </c>
      <c r="D1370" s="5" t="s">
        <v>19</v>
      </c>
      <c r="E1370" s="9" t="s">
        <v>37</v>
      </c>
      <c r="F1370" s="9">
        <v>2.7</v>
      </c>
      <c r="G1370" s="5" t="s">
        <v>21</v>
      </c>
      <c r="H1370" s="9">
        <v>500</v>
      </c>
      <c r="I1370" s="11">
        <v>32564980</v>
      </c>
      <c r="J1370" s="11">
        <v>50</v>
      </c>
      <c r="K1370" s="11">
        <v>9.7189999999999994</v>
      </c>
      <c r="L1370" s="11">
        <v>1621379000</v>
      </c>
      <c r="M1370" s="11">
        <f>VLOOKUP(A1370,'[1]2023년만'!$A$2:$Q$1181,12,0)</f>
        <v>1621379000</v>
      </c>
      <c r="N1370" s="11" t="b">
        <f>L1370&gt;=M1370</f>
        <v>1</v>
      </c>
      <c r="O1370" s="11">
        <v>1.7</v>
      </c>
      <c r="P1370" s="6">
        <v>81249625100</v>
      </c>
      <c r="Q1370" s="7">
        <v>4.8</v>
      </c>
      <c r="R1370" s="7">
        <v>0.76</v>
      </c>
      <c r="S1370" s="7">
        <v>520</v>
      </c>
    </row>
    <row r="1371" spans="1:19" hidden="1" x14ac:dyDescent="0.4">
      <c r="A1371" s="4" t="s">
        <v>572</v>
      </c>
      <c r="B1371" s="5" t="s">
        <v>573</v>
      </c>
      <c r="C1371" s="5" t="s">
        <v>24</v>
      </c>
      <c r="D1371" s="5" t="s">
        <v>19</v>
      </c>
      <c r="E1371" s="9" t="s">
        <v>37</v>
      </c>
      <c r="F1371" s="9">
        <v>0.89</v>
      </c>
      <c r="G1371" s="5" t="s">
        <v>21</v>
      </c>
      <c r="H1371" s="9">
        <v>100</v>
      </c>
      <c r="I1371" s="11">
        <v>20687271</v>
      </c>
      <c r="J1371" s="11">
        <v>25</v>
      </c>
      <c r="K1371" s="11">
        <v>11.746</v>
      </c>
      <c r="L1371" s="11">
        <v>517157175</v>
      </c>
      <c r="M1371" s="11">
        <f>VLOOKUP(A1371,'[1]2023년만'!$A$2:$Q$1181,12,0)</f>
        <v>517157175</v>
      </c>
      <c r="N1371" s="11"/>
      <c r="O1371" s="11">
        <v>1.5</v>
      </c>
      <c r="P1371" s="6">
        <v>31899771882</v>
      </c>
      <c r="Q1371" s="7">
        <v>49.74</v>
      </c>
      <c r="R1371" s="7">
        <v>0.63</v>
      </c>
      <c r="S1371" s="7">
        <v>31</v>
      </c>
    </row>
    <row r="1372" spans="1:19" hidden="1" x14ac:dyDescent="0.4">
      <c r="A1372" s="4" t="s">
        <v>572</v>
      </c>
      <c r="B1372" s="5" t="s">
        <v>573</v>
      </c>
      <c r="C1372" s="5" t="s">
        <v>30</v>
      </c>
      <c r="D1372" s="5" t="s">
        <v>19</v>
      </c>
      <c r="E1372" s="9" t="s">
        <v>37</v>
      </c>
      <c r="F1372" s="9">
        <v>1.48</v>
      </c>
      <c r="G1372" s="5" t="s">
        <v>21</v>
      </c>
      <c r="H1372" s="9">
        <v>100</v>
      </c>
      <c r="I1372" s="11">
        <v>20687271</v>
      </c>
      <c r="J1372" s="11">
        <v>20</v>
      </c>
      <c r="K1372" s="11">
        <v>65.566999999999993</v>
      </c>
      <c r="L1372" s="11">
        <v>413725740</v>
      </c>
      <c r="M1372" s="11">
        <f>VLOOKUP(A1372,'[1]2023년만'!$A$2:$Q$1181,12,0)</f>
        <v>517157175</v>
      </c>
      <c r="N1372" s="11" t="b">
        <f>L1372&gt;=M1372</f>
        <v>0</v>
      </c>
      <c r="O1372" s="11">
        <v>1.3</v>
      </c>
      <c r="P1372" s="6">
        <v>31899771882</v>
      </c>
      <c r="Q1372" s="7">
        <v>49.74</v>
      </c>
      <c r="R1372" s="7">
        <v>0.63</v>
      </c>
      <c r="S1372" s="7">
        <v>31</v>
      </c>
    </row>
    <row r="1373" spans="1:19" hidden="1" x14ac:dyDescent="0.4">
      <c r="A1373" s="4" t="s">
        <v>1931</v>
      </c>
      <c r="B1373" s="5" t="s">
        <v>1932</v>
      </c>
      <c r="C1373" s="5" t="s">
        <v>30</v>
      </c>
      <c r="D1373" s="5" t="s">
        <v>19</v>
      </c>
      <c r="E1373" s="9" t="s">
        <v>20</v>
      </c>
      <c r="F1373" s="9">
        <v>1.55</v>
      </c>
      <c r="G1373" s="5" t="s">
        <v>21</v>
      </c>
      <c r="H1373" s="9">
        <v>500</v>
      </c>
      <c r="I1373" s="11">
        <v>11041708</v>
      </c>
      <c r="J1373" s="11">
        <v>350</v>
      </c>
      <c r="K1373" s="11">
        <v>17.614999999999998</v>
      </c>
      <c r="L1373" s="11">
        <v>3862547850</v>
      </c>
      <c r="M1373" s="11">
        <f>VLOOKUP(A1373,'[1]2023년만'!$A$2:$Q$1181,12,0)</f>
        <v>4414340400</v>
      </c>
      <c r="N1373" s="11" t="b">
        <f>L1373&gt;=M1373</f>
        <v>0</v>
      </c>
      <c r="O1373" s="11">
        <v>3</v>
      </c>
      <c r="P1373" s="6">
        <v>144646374800</v>
      </c>
      <c r="Q1373" s="7">
        <v>6.59</v>
      </c>
      <c r="R1373" s="7">
        <v>0.49</v>
      </c>
      <c r="S1373" s="7">
        <v>1987</v>
      </c>
    </row>
    <row r="1374" spans="1:19" hidden="1" x14ac:dyDescent="0.4">
      <c r="A1374" s="4" t="s">
        <v>1931</v>
      </c>
      <c r="B1374" s="5" t="s">
        <v>1932</v>
      </c>
      <c r="C1374" s="5" t="s">
        <v>24</v>
      </c>
      <c r="D1374" s="5" t="s">
        <v>19</v>
      </c>
      <c r="E1374" s="9" t="s">
        <v>20</v>
      </c>
      <c r="F1374" s="9">
        <v>1.1299999999999999</v>
      </c>
      <c r="G1374" s="5" t="s">
        <v>21</v>
      </c>
      <c r="H1374" s="9">
        <v>500</v>
      </c>
      <c r="I1374" s="11">
        <v>11041708</v>
      </c>
      <c r="J1374" s="11">
        <v>400</v>
      </c>
      <c r="K1374" s="11">
        <v>16.056999999999999</v>
      </c>
      <c r="L1374" s="11">
        <v>4414340400</v>
      </c>
      <c r="M1374" s="11">
        <f>VLOOKUP(A1374,'[1]2023년만'!$A$2:$Q$1181,12,0)</f>
        <v>4414340400</v>
      </c>
      <c r="N1374" s="11"/>
      <c r="O1374" s="11">
        <v>3.2</v>
      </c>
      <c r="P1374" s="6">
        <v>144646374800</v>
      </c>
      <c r="Q1374" s="7">
        <v>6.59</v>
      </c>
      <c r="R1374" s="7">
        <v>0.49</v>
      </c>
      <c r="S1374" s="7">
        <v>1987</v>
      </c>
    </row>
    <row r="1375" spans="1:19" hidden="1" x14ac:dyDescent="0.4">
      <c r="A1375" s="4" t="s">
        <v>1931</v>
      </c>
      <c r="B1375" s="5" t="s">
        <v>1932</v>
      </c>
      <c r="C1375" s="5" t="s">
        <v>18</v>
      </c>
      <c r="D1375" s="5" t="s">
        <v>19</v>
      </c>
      <c r="E1375" s="9" t="s">
        <v>20</v>
      </c>
      <c r="F1375" s="9">
        <v>1.49</v>
      </c>
      <c r="G1375" s="5" t="s">
        <v>21</v>
      </c>
      <c r="H1375" s="9">
        <v>500</v>
      </c>
      <c r="I1375" s="11">
        <v>11041708</v>
      </c>
      <c r="J1375" s="11">
        <v>250</v>
      </c>
      <c r="K1375" s="11">
        <v>15.452999999999999</v>
      </c>
      <c r="L1375" s="11">
        <v>2758962750</v>
      </c>
      <c r="M1375" s="11">
        <f>VLOOKUP(A1375,'[1]2023년만'!$A$2:$Q$1181,12,0)</f>
        <v>4414340400</v>
      </c>
      <c r="N1375" s="11"/>
      <c r="O1375" s="11">
        <v>2</v>
      </c>
      <c r="P1375" s="6">
        <v>144646374800</v>
      </c>
      <c r="Q1375" s="7">
        <v>6.59</v>
      </c>
      <c r="R1375" s="7">
        <v>0.49</v>
      </c>
      <c r="S1375" s="7">
        <v>1987</v>
      </c>
    </row>
    <row r="1376" spans="1:19" hidden="1" x14ac:dyDescent="0.4">
      <c r="A1376" s="7" t="s">
        <v>1931</v>
      </c>
      <c r="B1376" s="12" t="s">
        <v>1932</v>
      </c>
      <c r="C1376" s="12" t="s">
        <v>2933</v>
      </c>
      <c r="D1376" s="12" t="s">
        <v>19</v>
      </c>
      <c r="E1376" s="12" t="s">
        <v>20</v>
      </c>
      <c r="F1376" s="12">
        <v>0.76</v>
      </c>
      <c r="G1376" s="12" t="s">
        <v>21</v>
      </c>
      <c r="H1376" s="12">
        <v>500</v>
      </c>
      <c r="I1376" s="6">
        <v>11041708</v>
      </c>
      <c r="J1376" s="6">
        <v>300</v>
      </c>
      <c r="K1376" s="6">
        <v>10.661</v>
      </c>
      <c r="L1376" s="6">
        <v>3310755300</v>
      </c>
      <c r="M1376" s="11">
        <f>VLOOKUP(A1376,'[1]2023년만'!$A$2:$Q$1181,12,0)</f>
        <v>4414340400</v>
      </c>
      <c r="N1376" s="11"/>
      <c r="O1376" s="6">
        <v>2.4</v>
      </c>
      <c r="P1376" s="6">
        <v>144646374800</v>
      </c>
      <c r="Q1376" s="7">
        <v>6.59</v>
      </c>
      <c r="R1376" s="7">
        <v>0.49</v>
      </c>
      <c r="S1376" s="7">
        <v>1987</v>
      </c>
    </row>
    <row r="1377" spans="1:19" hidden="1" x14ac:dyDescent="0.4">
      <c r="A1377" s="4" t="s">
        <v>1134</v>
      </c>
      <c r="B1377" s="5" t="s">
        <v>1135</v>
      </c>
      <c r="C1377" s="5" t="s">
        <v>24</v>
      </c>
      <c r="D1377" s="5" t="s">
        <v>19</v>
      </c>
      <c r="E1377" s="9" t="s">
        <v>20</v>
      </c>
      <c r="F1377" s="9">
        <v>0.49</v>
      </c>
      <c r="G1377" s="5" t="s">
        <v>21</v>
      </c>
      <c r="H1377" s="9">
        <v>500</v>
      </c>
      <c r="I1377" s="11">
        <v>10713625</v>
      </c>
      <c r="J1377" s="11">
        <v>200</v>
      </c>
      <c r="K1377" s="11">
        <v>33.909999999999997</v>
      </c>
      <c r="L1377" s="11">
        <v>1933204400</v>
      </c>
      <c r="M1377" s="11">
        <f>VLOOKUP(A1377,'[1]2023년만'!$A$2:$Q$1181,12,0)</f>
        <v>1933204400</v>
      </c>
      <c r="N1377" s="11"/>
      <c r="O1377" s="11">
        <v>0.8</v>
      </c>
      <c r="P1377" s="6">
        <v>201951831250</v>
      </c>
      <c r="Q1377" s="7">
        <v>10.02</v>
      </c>
      <c r="R1377" s="7">
        <v>1.42</v>
      </c>
      <c r="S1377" s="7">
        <v>1881</v>
      </c>
    </row>
    <row r="1378" spans="1:19" hidden="1" x14ac:dyDescent="0.4">
      <c r="A1378" s="4" t="s">
        <v>1134</v>
      </c>
      <c r="B1378" s="5" t="s">
        <v>1135</v>
      </c>
      <c r="C1378" s="5" t="s">
        <v>18</v>
      </c>
      <c r="D1378" s="5" t="s">
        <v>19</v>
      </c>
      <c r="E1378" s="9" t="s">
        <v>20</v>
      </c>
      <c r="F1378" s="9">
        <v>0.77</v>
      </c>
      <c r="G1378" s="5" t="s">
        <v>21</v>
      </c>
      <c r="H1378" s="9">
        <v>500</v>
      </c>
      <c r="I1378" s="11">
        <v>10713625</v>
      </c>
      <c r="J1378" s="11">
        <v>100</v>
      </c>
      <c r="K1378" s="11">
        <v>-8.6300000000000008</v>
      </c>
      <c r="L1378" s="11">
        <v>966602200</v>
      </c>
      <c r="M1378" s="11">
        <f>VLOOKUP(A1378,'[1]2023년만'!$A$2:$Q$1181,12,0)</f>
        <v>1933204400</v>
      </c>
      <c r="N1378" s="11"/>
      <c r="O1378" s="11">
        <v>0.24</v>
      </c>
      <c r="P1378" s="6">
        <v>201951831250</v>
      </c>
      <c r="Q1378" s="7">
        <v>10.02</v>
      </c>
      <c r="R1378" s="7">
        <v>1.42</v>
      </c>
      <c r="S1378" s="7">
        <v>1881</v>
      </c>
    </row>
    <row r="1379" spans="1:19" hidden="1" x14ac:dyDescent="0.4">
      <c r="A1379" s="7" t="s">
        <v>1134</v>
      </c>
      <c r="B1379" s="12" t="s">
        <v>1135</v>
      </c>
      <c r="C1379" s="12" t="s">
        <v>2933</v>
      </c>
      <c r="D1379" s="12" t="s">
        <v>19</v>
      </c>
      <c r="E1379" s="12" t="s">
        <v>20</v>
      </c>
      <c r="F1379" s="12">
        <v>0.53</v>
      </c>
      <c r="G1379" s="12" t="s">
        <v>21</v>
      </c>
      <c r="H1379" s="12">
        <v>500</v>
      </c>
      <c r="I1379" s="6">
        <v>10713625</v>
      </c>
      <c r="J1379" s="6">
        <v>100</v>
      </c>
      <c r="K1379" s="6">
        <v>20.881</v>
      </c>
      <c r="L1379" s="6">
        <v>966602200</v>
      </c>
      <c r="M1379" s="11">
        <f>VLOOKUP(A1379,'[1]2023년만'!$A$2:$Q$1181,12,0)</f>
        <v>1933204400</v>
      </c>
      <c r="N1379" s="11"/>
      <c r="O1379" s="6">
        <v>0.3</v>
      </c>
      <c r="P1379" s="6">
        <v>201951831250</v>
      </c>
      <c r="Q1379" s="7">
        <v>10.02</v>
      </c>
      <c r="R1379" s="7">
        <v>1.42</v>
      </c>
      <c r="S1379" s="7">
        <v>1881</v>
      </c>
    </row>
    <row r="1380" spans="1:19" hidden="1" x14ac:dyDescent="0.4">
      <c r="A1380" s="4" t="s">
        <v>2122</v>
      </c>
      <c r="B1380" s="5" t="s">
        <v>2123</v>
      </c>
      <c r="C1380" s="5" t="s">
        <v>30</v>
      </c>
      <c r="D1380" s="5" t="s">
        <v>19</v>
      </c>
      <c r="E1380" s="9" t="s">
        <v>37</v>
      </c>
      <c r="F1380" s="9">
        <v>1.48</v>
      </c>
      <c r="G1380" s="5" t="s">
        <v>21</v>
      </c>
      <c r="H1380" s="9">
        <v>500</v>
      </c>
      <c r="I1380" s="11">
        <v>32628051</v>
      </c>
      <c r="J1380" s="11">
        <v>20</v>
      </c>
      <c r="K1380" s="11">
        <v>14.542999999999999</v>
      </c>
      <c r="L1380" s="11">
        <v>652561020</v>
      </c>
      <c r="M1380" s="11" t="e">
        <f>VLOOKUP(A1380,'[1]2023년만'!$A$2:$Q$1181,12,0)</f>
        <v>#N/A</v>
      </c>
      <c r="N1380" s="11" t="e">
        <f>L1380&gt;=M1380</f>
        <v>#N/A</v>
      </c>
      <c r="O1380" s="11">
        <v>1.2</v>
      </c>
      <c r="P1380" s="6">
        <v>30833508195</v>
      </c>
      <c r="Q1380" s="7">
        <v>6.85</v>
      </c>
      <c r="R1380" s="7">
        <v>1.39</v>
      </c>
      <c r="S1380" s="7">
        <v>138</v>
      </c>
    </row>
    <row r="1381" spans="1:19" hidden="1" x14ac:dyDescent="0.4">
      <c r="A1381" s="4" t="s">
        <v>1097</v>
      </c>
      <c r="B1381" s="5" t="s">
        <v>1098</v>
      </c>
      <c r="C1381" s="5" t="s">
        <v>18</v>
      </c>
      <c r="D1381" s="5" t="s">
        <v>19</v>
      </c>
      <c r="E1381" s="9" t="s">
        <v>520</v>
      </c>
      <c r="F1381" s="9">
        <v>0.4</v>
      </c>
      <c r="G1381" s="5" t="s">
        <v>21</v>
      </c>
      <c r="H1381" s="9">
        <v>500</v>
      </c>
      <c r="I1381" s="11">
        <v>9563428</v>
      </c>
      <c r="J1381" s="11">
        <v>30</v>
      </c>
      <c r="K1381" s="11">
        <v>34.996000000000002</v>
      </c>
      <c r="L1381" s="11">
        <v>277168440</v>
      </c>
      <c r="M1381" s="11" t="e">
        <f>VLOOKUP(A1381,'[1]2023년만'!$A$2:$Q$1181,12,0)</f>
        <v>#N/A</v>
      </c>
      <c r="N1381" s="11"/>
      <c r="O1381" s="11">
        <v>0.67</v>
      </c>
      <c r="P1381" s="6">
        <v>27978281100</v>
      </c>
      <c r="Q1381" s="7">
        <v>22.16</v>
      </c>
      <c r="R1381" s="7">
        <v>0.49</v>
      </c>
      <c r="S1381" s="7">
        <v>97</v>
      </c>
    </row>
    <row r="1382" spans="1:19" hidden="1" x14ac:dyDescent="0.4">
      <c r="A1382" s="4" t="s">
        <v>456</v>
      </c>
      <c r="B1382" s="5" t="s">
        <v>457</v>
      </c>
      <c r="C1382" s="5" t="s">
        <v>24</v>
      </c>
      <c r="D1382" s="5" t="s">
        <v>19</v>
      </c>
      <c r="E1382" s="9" t="s">
        <v>34</v>
      </c>
      <c r="F1382" s="9">
        <v>0.56000000000000005</v>
      </c>
      <c r="G1382" s="5" t="s">
        <v>21</v>
      </c>
      <c r="H1382" s="9">
        <v>500</v>
      </c>
      <c r="I1382" s="11">
        <v>27675342</v>
      </c>
      <c r="J1382" s="11">
        <v>200</v>
      </c>
      <c r="K1382" s="11">
        <v>30.838999999999999</v>
      </c>
      <c r="L1382" s="11">
        <v>5240720000</v>
      </c>
      <c r="M1382" s="11">
        <f>VLOOKUP(A1382,'[1]2023년만'!$A$2:$Q$1181,12,0)</f>
        <v>5240720000</v>
      </c>
      <c r="N1382" s="11"/>
      <c r="O1382" s="11">
        <v>3.3</v>
      </c>
      <c r="P1382" s="6">
        <v>226661050980</v>
      </c>
      <c r="Q1382" s="7">
        <v>14.15</v>
      </c>
      <c r="R1382" s="7">
        <v>1.61</v>
      </c>
      <c r="S1382" s="7">
        <v>579</v>
      </c>
    </row>
    <row r="1383" spans="1:19" hidden="1" x14ac:dyDescent="0.4">
      <c r="A1383" s="4" t="s">
        <v>456</v>
      </c>
      <c r="B1383" s="5" t="s">
        <v>457</v>
      </c>
      <c r="C1383" s="5" t="s">
        <v>18</v>
      </c>
      <c r="D1383" s="5" t="s">
        <v>19</v>
      </c>
      <c r="E1383" s="9" t="s">
        <v>34</v>
      </c>
      <c r="F1383" s="9">
        <v>1.01</v>
      </c>
      <c r="G1383" s="5" t="s">
        <v>21</v>
      </c>
      <c r="H1383" s="9">
        <v>500</v>
      </c>
      <c r="I1383" s="11">
        <v>28813239</v>
      </c>
      <c r="J1383" s="11">
        <v>200</v>
      </c>
      <c r="K1383" s="11">
        <v>25.277999999999999</v>
      </c>
      <c r="L1383" s="11">
        <v>5372891600</v>
      </c>
      <c r="M1383" s="11">
        <f>VLOOKUP(A1383,'[1]2023년만'!$A$2:$Q$1181,12,0)</f>
        <v>5240720000</v>
      </c>
      <c r="N1383" s="11"/>
      <c r="O1383" s="11">
        <v>2.9</v>
      </c>
      <c r="P1383" s="6">
        <v>226661050980</v>
      </c>
      <c r="Q1383" s="7">
        <v>14.15</v>
      </c>
      <c r="R1383" s="7">
        <v>1.61</v>
      </c>
      <c r="S1383" s="7">
        <v>579</v>
      </c>
    </row>
    <row r="1384" spans="1:19" hidden="1" x14ac:dyDescent="0.4">
      <c r="A1384" s="7" t="s">
        <v>456</v>
      </c>
      <c r="B1384" s="12" t="s">
        <v>457</v>
      </c>
      <c r="C1384" s="12" t="s">
        <v>2933</v>
      </c>
      <c r="D1384" s="12" t="s">
        <v>19</v>
      </c>
      <c r="E1384" s="12" t="s">
        <v>34</v>
      </c>
      <c r="F1384" s="12">
        <v>0.5</v>
      </c>
      <c r="G1384" s="12" t="s">
        <v>21</v>
      </c>
      <c r="H1384" s="12">
        <v>500</v>
      </c>
      <c r="I1384" s="6">
        <v>29746739</v>
      </c>
      <c r="J1384" s="6">
        <v>464</v>
      </c>
      <c r="K1384" s="6">
        <v>61.406999999999996</v>
      </c>
      <c r="L1384" s="6">
        <v>12304656040</v>
      </c>
      <c r="M1384" s="11">
        <f>VLOOKUP(A1384,'[1]2023년만'!$A$2:$Q$1181,12,0)</f>
        <v>5240720000</v>
      </c>
      <c r="N1384" s="11"/>
      <c r="O1384" s="6">
        <v>5</v>
      </c>
      <c r="P1384" s="6">
        <v>226661050980</v>
      </c>
      <c r="Q1384" s="7">
        <v>14.15</v>
      </c>
      <c r="R1384" s="7">
        <v>1.61</v>
      </c>
      <c r="S1384" s="7">
        <v>579</v>
      </c>
    </row>
    <row r="1385" spans="1:19" x14ac:dyDescent="0.4">
      <c r="A1385" s="4" t="s">
        <v>318</v>
      </c>
      <c r="B1385" s="5" t="s">
        <v>319</v>
      </c>
      <c r="C1385" s="5" t="s">
        <v>30</v>
      </c>
      <c r="D1385" s="5" t="s">
        <v>19</v>
      </c>
      <c r="E1385" s="9" t="s">
        <v>43</v>
      </c>
      <c r="F1385" s="9">
        <v>2.46</v>
      </c>
      <c r="G1385" s="5" t="s">
        <v>21</v>
      </c>
      <c r="H1385" s="10">
        <v>1000</v>
      </c>
      <c r="I1385" s="11">
        <v>42450000</v>
      </c>
      <c r="J1385" s="11">
        <v>800</v>
      </c>
      <c r="K1385" s="11">
        <v>112.949</v>
      </c>
      <c r="L1385" s="11">
        <v>26487786400</v>
      </c>
      <c r="M1385" s="11">
        <f>VLOOKUP(A1385,'[1]2023년만'!$A$2:$Q$1181,12,0)</f>
        <v>15529808800</v>
      </c>
      <c r="N1385" s="11" t="b">
        <f>L1385&gt;=M1385</f>
        <v>1</v>
      </c>
      <c r="O1385" s="11">
        <v>8.3000000000000007</v>
      </c>
      <c r="P1385" s="6">
        <v>324040500000</v>
      </c>
      <c r="Q1385" s="7">
        <v>13.49</v>
      </c>
      <c r="R1385" s="7">
        <v>0.36</v>
      </c>
      <c r="S1385" s="7">
        <v>659</v>
      </c>
    </row>
    <row r="1386" spans="1:19" hidden="1" x14ac:dyDescent="0.4">
      <c r="A1386" s="4" t="s">
        <v>1331</v>
      </c>
      <c r="B1386" s="5" t="s">
        <v>1332</v>
      </c>
      <c r="C1386" s="5" t="s">
        <v>30</v>
      </c>
      <c r="D1386" s="5" t="s">
        <v>19</v>
      </c>
      <c r="E1386" s="9" t="s">
        <v>52</v>
      </c>
      <c r="F1386" s="9">
        <v>0.72</v>
      </c>
      <c r="G1386" s="5" t="s">
        <v>21</v>
      </c>
      <c r="H1386" s="9">
        <v>500</v>
      </c>
      <c r="I1386" s="11">
        <v>37115267</v>
      </c>
      <c r="J1386" s="11">
        <v>30</v>
      </c>
      <c r="K1386" s="11">
        <v>29.652999999999999</v>
      </c>
      <c r="L1386" s="11">
        <v>1113458010</v>
      </c>
      <c r="M1386" s="11">
        <f>VLOOKUP(A1386,'[1]2023년만'!$A$2:$Q$1181,12,0)</f>
        <v>742305340</v>
      </c>
      <c r="N1386" s="11" t="b">
        <f>L1386&gt;=M1386</f>
        <v>1</v>
      </c>
      <c r="O1386" s="11">
        <v>1.8</v>
      </c>
      <c r="P1386" s="6">
        <v>56860589044</v>
      </c>
      <c r="Q1386" s="7">
        <v>15.02</v>
      </c>
      <c r="R1386" s="7">
        <v>0.65</v>
      </c>
      <c r="S1386" s="7">
        <v>102</v>
      </c>
    </row>
    <row r="1387" spans="1:19" hidden="1" x14ac:dyDescent="0.4">
      <c r="A1387" s="4" t="s">
        <v>1331</v>
      </c>
      <c r="B1387" s="5" t="s">
        <v>1332</v>
      </c>
      <c r="C1387" s="5" t="s">
        <v>18</v>
      </c>
      <c r="D1387" s="5" t="s">
        <v>19</v>
      </c>
      <c r="E1387" s="9" t="s">
        <v>535</v>
      </c>
      <c r="F1387" s="9">
        <v>0.34</v>
      </c>
      <c r="G1387" s="5" t="s">
        <v>21</v>
      </c>
      <c r="H1387" s="9">
        <v>500</v>
      </c>
      <c r="I1387" s="11">
        <v>37115267</v>
      </c>
      <c r="J1387" s="11">
        <v>20</v>
      </c>
      <c r="K1387" s="11">
        <v>27.003</v>
      </c>
      <c r="L1387" s="11">
        <v>742305340</v>
      </c>
      <c r="M1387" s="11">
        <f>VLOOKUP(A1387,'[1]2023년만'!$A$2:$Q$1181,12,0)</f>
        <v>742305340</v>
      </c>
      <c r="N1387" s="11"/>
      <c r="O1387" s="11">
        <v>0.8</v>
      </c>
      <c r="P1387" s="6">
        <v>56860589044</v>
      </c>
      <c r="Q1387" s="7">
        <v>15.02</v>
      </c>
      <c r="R1387" s="7">
        <v>0.65</v>
      </c>
      <c r="S1387" s="7">
        <v>102</v>
      </c>
    </row>
    <row r="1388" spans="1:19" hidden="1" x14ac:dyDescent="0.4">
      <c r="A1388" s="4" t="s">
        <v>1331</v>
      </c>
      <c r="B1388" s="5" t="s">
        <v>1332</v>
      </c>
      <c r="C1388" s="5" t="s">
        <v>24</v>
      </c>
      <c r="D1388" s="5" t="s">
        <v>19</v>
      </c>
      <c r="E1388" s="9" t="s">
        <v>535</v>
      </c>
      <c r="F1388" s="9">
        <v>0.42</v>
      </c>
      <c r="G1388" s="5" t="s">
        <v>21</v>
      </c>
      <c r="H1388" s="9">
        <v>500</v>
      </c>
      <c r="I1388" s="11">
        <v>37115267</v>
      </c>
      <c r="J1388" s="11">
        <v>20</v>
      </c>
      <c r="K1388" s="11">
        <v>22.324999999999999</v>
      </c>
      <c r="L1388" s="11">
        <v>742305340</v>
      </c>
      <c r="M1388" s="11">
        <f>VLOOKUP(A1388,'[1]2023년만'!$A$2:$Q$1181,12,0)</f>
        <v>742305340</v>
      </c>
      <c r="N1388" s="11"/>
      <c r="O1388" s="11">
        <v>0.9</v>
      </c>
      <c r="P1388" s="6">
        <v>56860589044</v>
      </c>
      <c r="Q1388" s="7">
        <v>15.02</v>
      </c>
      <c r="R1388" s="7">
        <v>0.65</v>
      </c>
      <c r="S1388" s="7">
        <v>102</v>
      </c>
    </row>
    <row r="1389" spans="1:19" hidden="1" x14ac:dyDescent="0.4">
      <c r="A1389" s="7" t="s">
        <v>1331</v>
      </c>
      <c r="B1389" s="12" t="s">
        <v>1332</v>
      </c>
      <c r="C1389" s="12" t="s">
        <v>2933</v>
      </c>
      <c r="D1389" s="12" t="s">
        <v>19</v>
      </c>
      <c r="E1389" s="12" t="s">
        <v>535</v>
      </c>
      <c r="F1389" s="12">
        <v>0.1</v>
      </c>
      <c r="G1389" s="12" t="s">
        <v>21</v>
      </c>
      <c r="H1389" s="12">
        <v>500</v>
      </c>
      <c r="I1389" s="6">
        <v>37115267</v>
      </c>
      <c r="J1389" s="6">
        <v>20</v>
      </c>
      <c r="K1389" s="6">
        <v>27.719000000000001</v>
      </c>
      <c r="L1389" s="6">
        <v>742305340</v>
      </c>
      <c r="M1389" s="11">
        <f>VLOOKUP(A1389,'[1]2023년만'!$A$2:$Q$1181,12,0)</f>
        <v>742305340</v>
      </c>
      <c r="N1389" s="11"/>
      <c r="O1389" s="6">
        <v>0.7</v>
      </c>
      <c r="P1389" s="6">
        <v>56860589044</v>
      </c>
      <c r="Q1389" s="7">
        <v>15.02</v>
      </c>
      <c r="R1389" s="7">
        <v>0.65</v>
      </c>
      <c r="S1389" s="7">
        <v>102</v>
      </c>
    </row>
    <row r="1390" spans="1:19" hidden="1" x14ac:dyDescent="0.4">
      <c r="A1390" s="4" t="s">
        <v>312</v>
      </c>
      <c r="B1390" s="5" t="s">
        <v>313</v>
      </c>
      <c r="C1390" s="5" t="s">
        <v>18</v>
      </c>
      <c r="D1390" s="5" t="s">
        <v>19</v>
      </c>
      <c r="E1390" s="9" t="s">
        <v>20</v>
      </c>
      <c r="F1390" s="9">
        <v>0.77</v>
      </c>
      <c r="G1390" s="5" t="s">
        <v>21</v>
      </c>
      <c r="H1390" s="9">
        <v>500</v>
      </c>
      <c r="I1390" s="11">
        <v>9157753</v>
      </c>
      <c r="J1390" s="11">
        <v>200</v>
      </c>
      <c r="K1390" s="11">
        <v>31.335000000000001</v>
      </c>
      <c r="L1390" s="11">
        <v>1831550600</v>
      </c>
      <c r="M1390" s="11">
        <f>VLOOKUP(A1390,'[1]2023년만'!$A$2:$Q$1181,12,0)</f>
        <v>2539128250</v>
      </c>
      <c r="N1390" s="11"/>
      <c r="O1390" s="11">
        <v>1.8</v>
      </c>
      <c r="P1390" s="6">
        <v>92940208820</v>
      </c>
      <c r="Q1390" s="7">
        <v>43.52</v>
      </c>
      <c r="R1390" s="7">
        <v>0.69</v>
      </c>
      <c r="S1390" s="7">
        <v>210</v>
      </c>
    </row>
    <row r="1391" spans="1:19" hidden="1" x14ac:dyDescent="0.4">
      <c r="A1391" s="4" t="s">
        <v>312</v>
      </c>
      <c r="B1391" s="5" t="s">
        <v>313</v>
      </c>
      <c r="C1391" s="5" t="s">
        <v>24</v>
      </c>
      <c r="D1391" s="5" t="s">
        <v>19</v>
      </c>
      <c r="E1391" s="9" t="s">
        <v>20</v>
      </c>
      <c r="F1391" s="9">
        <v>0.49</v>
      </c>
      <c r="G1391" s="5" t="s">
        <v>21</v>
      </c>
      <c r="H1391" s="9">
        <v>500</v>
      </c>
      <c r="I1391" s="11">
        <v>10156513</v>
      </c>
      <c r="J1391" s="11">
        <v>250</v>
      </c>
      <c r="K1391" s="11">
        <v>21.98</v>
      </c>
      <c r="L1391" s="11">
        <v>2539128250</v>
      </c>
      <c r="M1391" s="11">
        <f>VLOOKUP(A1391,'[1]2023년만'!$A$2:$Q$1181,12,0)</f>
        <v>2539128250</v>
      </c>
      <c r="N1391" s="11"/>
      <c r="O1391" s="11">
        <v>2.7</v>
      </c>
      <c r="P1391" s="6">
        <v>92940208820</v>
      </c>
      <c r="Q1391" s="7">
        <v>43.52</v>
      </c>
      <c r="R1391" s="7">
        <v>0.69</v>
      </c>
      <c r="S1391" s="7">
        <v>210</v>
      </c>
    </row>
    <row r="1392" spans="1:19" hidden="1" x14ac:dyDescent="0.4">
      <c r="A1392" s="7" t="s">
        <v>312</v>
      </c>
      <c r="B1392" s="12" t="s">
        <v>313</v>
      </c>
      <c r="C1392" s="12" t="s">
        <v>2933</v>
      </c>
      <c r="D1392" s="12" t="s">
        <v>19</v>
      </c>
      <c r="E1392" s="12" t="s">
        <v>20</v>
      </c>
      <c r="F1392" s="12">
        <v>0.53</v>
      </c>
      <c r="G1392" s="12" t="s">
        <v>21</v>
      </c>
      <c r="H1392" s="12">
        <v>500</v>
      </c>
      <c r="I1392" s="6">
        <v>8449912</v>
      </c>
      <c r="J1392" s="6">
        <v>200</v>
      </c>
      <c r="K1392" s="6">
        <v>18.782</v>
      </c>
      <c r="L1392" s="6">
        <v>1689982400</v>
      </c>
      <c r="M1392" s="11">
        <f>VLOOKUP(A1392,'[1]2023년만'!$A$2:$Q$1181,12,0)</f>
        <v>2539128250</v>
      </c>
      <c r="N1392" s="11"/>
      <c r="O1392" s="6">
        <v>1.9</v>
      </c>
      <c r="P1392" s="6">
        <v>92940208820</v>
      </c>
      <c r="Q1392" s="7">
        <v>43.52</v>
      </c>
      <c r="R1392" s="7">
        <v>0.69</v>
      </c>
      <c r="S1392" s="7">
        <v>210</v>
      </c>
    </row>
    <row r="1393" spans="1:19" hidden="1" x14ac:dyDescent="0.4">
      <c r="A1393" s="4" t="s">
        <v>312</v>
      </c>
      <c r="B1393" s="5" t="s">
        <v>313</v>
      </c>
      <c r="C1393" s="5" t="s">
        <v>30</v>
      </c>
      <c r="D1393" s="5" t="s">
        <v>19</v>
      </c>
      <c r="E1393" s="9" t="s">
        <v>20</v>
      </c>
      <c r="F1393" s="9">
        <v>0.68</v>
      </c>
      <c r="G1393" s="5" t="s">
        <v>21</v>
      </c>
      <c r="H1393" s="9">
        <v>500</v>
      </c>
      <c r="I1393" s="11">
        <v>10168513</v>
      </c>
      <c r="J1393" s="11">
        <v>250</v>
      </c>
      <c r="K1393" s="11">
        <v>116.834</v>
      </c>
      <c r="L1393" s="11">
        <v>2476878500</v>
      </c>
      <c r="M1393" s="11">
        <f>VLOOKUP(A1393,'[1]2023년만'!$A$2:$Q$1181,12,0)</f>
        <v>2539128250</v>
      </c>
      <c r="N1393" s="11" t="b">
        <f>L1393&gt;=M1393</f>
        <v>0</v>
      </c>
      <c r="O1393" s="11">
        <v>3.3</v>
      </c>
      <c r="P1393" s="6">
        <v>92940208820</v>
      </c>
      <c r="Q1393" s="7">
        <v>43.52</v>
      </c>
      <c r="R1393" s="7">
        <v>0.69</v>
      </c>
      <c r="S1393" s="7">
        <v>210</v>
      </c>
    </row>
    <row r="1394" spans="1:19" hidden="1" x14ac:dyDescent="0.4">
      <c r="A1394" s="4" t="s">
        <v>2377</v>
      </c>
      <c r="B1394" s="5" t="s">
        <v>2378</v>
      </c>
      <c r="C1394" s="5" t="s">
        <v>18</v>
      </c>
      <c r="D1394" s="5" t="s">
        <v>19</v>
      </c>
      <c r="E1394" s="9" t="s">
        <v>49</v>
      </c>
      <c r="F1394" s="9">
        <v>0.56000000000000005</v>
      </c>
      <c r="G1394" s="5" t="s">
        <v>21</v>
      </c>
      <c r="H1394" s="9">
        <v>500</v>
      </c>
      <c r="I1394" s="11">
        <v>15526404</v>
      </c>
      <c r="J1394" s="11">
        <v>50</v>
      </c>
      <c r="K1394" s="11">
        <v>9.9719999999999995</v>
      </c>
      <c r="L1394" s="11">
        <v>743991550</v>
      </c>
      <c r="M1394" s="11">
        <f>VLOOKUP(A1394,'[1]2023년만'!$A$2:$Q$1181,12,0)</f>
        <v>743991550</v>
      </c>
      <c r="N1394" s="11"/>
      <c r="O1394" s="11">
        <v>1.7</v>
      </c>
      <c r="P1394" s="6">
        <v>43571992155</v>
      </c>
      <c r="Q1394" s="7">
        <v>6.49</v>
      </c>
      <c r="R1394" s="7">
        <v>0.59</v>
      </c>
      <c r="S1394" s="7">
        <v>463</v>
      </c>
    </row>
    <row r="1395" spans="1:19" hidden="1" x14ac:dyDescent="0.4">
      <c r="A1395" s="4" t="s">
        <v>2377</v>
      </c>
      <c r="B1395" s="5" t="s">
        <v>2378</v>
      </c>
      <c r="C1395" s="5" t="s">
        <v>24</v>
      </c>
      <c r="D1395" s="5" t="s">
        <v>19</v>
      </c>
      <c r="E1395" s="9" t="s">
        <v>49</v>
      </c>
      <c r="F1395" s="9">
        <v>0.48</v>
      </c>
      <c r="G1395" s="5" t="s">
        <v>21</v>
      </c>
      <c r="H1395" s="9">
        <v>500</v>
      </c>
      <c r="I1395" s="11">
        <v>15376404</v>
      </c>
      <c r="J1395" s="11">
        <v>50</v>
      </c>
      <c r="K1395" s="11">
        <v>9.81</v>
      </c>
      <c r="L1395" s="11">
        <v>743991550</v>
      </c>
      <c r="M1395" s="11">
        <f>VLOOKUP(A1395,'[1]2023년만'!$A$2:$Q$1181,12,0)</f>
        <v>743991550</v>
      </c>
      <c r="N1395" s="11"/>
      <c r="O1395" s="11">
        <v>1.8</v>
      </c>
      <c r="P1395" s="6">
        <v>43571992155</v>
      </c>
      <c r="Q1395" s="7">
        <v>6.49</v>
      </c>
      <c r="R1395" s="7">
        <v>0.59</v>
      </c>
      <c r="S1395" s="7">
        <v>463</v>
      </c>
    </row>
    <row r="1396" spans="1:19" hidden="1" x14ac:dyDescent="0.4">
      <c r="A1396" s="4" t="s">
        <v>2377</v>
      </c>
      <c r="B1396" s="5" t="s">
        <v>2378</v>
      </c>
      <c r="C1396" s="5" t="s">
        <v>30</v>
      </c>
      <c r="D1396" s="5" t="s">
        <v>19</v>
      </c>
      <c r="E1396" s="9" t="s">
        <v>49</v>
      </c>
      <c r="F1396" s="9">
        <v>0.6</v>
      </c>
      <c r="G1396" s="5" t="s">
        <v>21</v>
      </c>
      <c r="H1396" s="9">
        <v>500</v>
      </c>
      <c r="I1396" s="11">
        <v>14499831</v>
      </c>
      <c r="J1396" s="11">
        <v>50</v>
      </c>
      <c r="K1396" s="11">
        <v>9.6170000000000009</v>
      </c>
      <c r="L1396" s="11">
        <v>715491550</v>
      </c>
      <c r="M1396" s="11">
        <f>VLOOKUP(A1396,'[1]2023년만'!$A$2:$Q$1181,12,0)</f>
        <v>743991550</v>
      </c>
      <c r="N1396" s="11" t="b">
        <f>L1396&gt;=M1396</f>
        <v>0</v>
      </c>
      <c r="O1396" s="11">
        <v>1.6</v>
      </c>
      <c r="P1396" s="6">
        <v>43571992155</v>
      </c>
      <c r="Q1396" s="7">
        <v>6.49</v>
      </c>
      <c r="R1396" s="7">
        <v>0.59</v>
      </c>
      <c r="S1396" s="7">
        <v>463</v>
      </c>
    </row>
    <row r="1397" spans="1:19" hidden="1" x14ac:dyDescent="0.4">
      <c r="A1397" s="7" t="s">
        <v>2377</v>
      </c>
      <c r="B1397" s="12" t="s">
        <v>2378</v>
      </c>
      <c r="C1397" s="12" t="s">
        <v>2933</v>
      </c>
      <c r="D1397" s="12" t="s">
        <v>19</v>
      </c>
      <c r="E1397" s="12" t="s">
        <v>49</v>
      </c>
      <c r="F1397" s="12">
        <v>0.41</v>
      </c>
      <c r="G1397" s="12" t="s">
        <v>21</v>
      </c>
      <c r="H1397" s="12">
        <v>500</v>
      </c>
      <c r="I1397" s="6">
        <v>15526404</v>
      </c>
      <c r="J1397" s="6">
        <v>50</v>
      </c>
      <c r="K1397" s="6">
        <v>-38.606999999999999</v>
      </c>
      <c r="L1397" s="6">
        <v>761320200</v>
      </c>
      <c r="M1397" s="11">
        <f>VLOOKUP(A1397,'[1]2023년만'!$A$2:$Q$1181,12,0)</f>
        <v>743991550</v>
      </c>
      <c r="N1397" s="11"/>
      <c r="O1397" s="6">
        <v>1.1000000000000001</v>
      </c>
      <c r="P1397" s="6">
        <v>43571992155</v>
      </c>
      <c r="Q1397" s="7">
        <v>6.49</v>
      </c>
      <c r="R1397" s="7">
        <v>0.59</v>
      </c>
      <c r="S1397" s="7">
        <v>463</v>
      </c>
    </row>
    <row r="1398" spans="1:19" hidden="1" x14ac:dyDescent="0.4">
      <c r="A1398" s="4" t="s">
        <v>1707</v>
      </c>
      <c r="B1398" s="5" t="s">
        <v>1708</v>
      </c>
      <c r="C1398" s="5" t="s">
        <v>24</v>
      </c>
      <c r="D1398" s="5" t="s">
        <v>19</v>
      </c>
      <c r="E1398" s="9" t="s">
        <v>103</v>
      </c>
      <c r="F1398" s="9">
        <v>0.66</v>
      </c>
      <c r="G1398" s="5" t="s">
        <v>21</v>
      </c>
      <c r="H1398" s="9">
        <v>500</v>
      </c>
      <c r="I1398" s="11">
        <v>18691918</v>
      </c>
      <c r="J1398" s="11">
        <v>50</v>
      </c>
      <c r="K1398" s="11">
        <v>21.492000000000001</v>
      </c>
      <c r="L1398" s="11">
        <v>784881700</v>
      </c>
      <c r="M1398" s="11">
        <f>VLOOKUP(A1398,'[1]2023년만'!$A$2:$Q$1181,12,0)</f>
        <v>784881700</v>
      </c>
      <c r="N1398" s="11"/>
      <c r="O1398" s="11">
        <v>0.8</v>
      </c>
      <c r="P1398" s="6">
        <v>59814137600</v>
      </c>
      <c r="Q1398" s="7">
        <v>23.19</v>
      </c>
      <c r="R1398" s="7">
        <v>0.31</v>
      </c>
      <c r="S1398" s="7">
        <v>138</v>
      </c>
    </row>
    <row r="1399" spans="1:19" hidden="1" x14ac:dyDescent="0.4">
      <c r="A1399" s="4" t="s">
        <v>1707</v>
      </c>
      <c r="B1399" s="5" t="s">
        <v>1708</v>
      </c>
      <c r="C1399" s="5" t="s">
        <v>18</v>
      </c>
      <c r="D1399" s="5" t="s">
        <v>19</v>
      </c>
      <c r="E1399" s="9" t="s">
        <v>103</v>
      </c>
      <c r="F1399" s="9">
        <v>0.57999999999999996</v>
      </c>
      <c r="G1399" s="5" t="s">
        <v>21</v>
      </c>
      <c r="H1399" s="9">
        <v>500</v>
      </c>
      <c r="I1399" s="11">
        <v>18691918</v>
      </c>
      <c r="J1399" s="11">
        <v>50</v>
      </c>
      <c r="K1399" s="11">
        <v>11.487</v>
      </c>
      <c r="L1399" s="11">
        <v>784881700</v>
      </c>
      <c r="M1399" s="11">
        <f>VLOOKUP(A1399,'[1]2023년만'!$A$2:$Q$1181,12,0)</f>
        <v>784881700</v>
      </c>
      <c r="N1399" s="11"/>
      <c r="O1399" s="11">
        <v>1.1000000000000001</v>
      </c>
      <c r="P1399" s="6">
        <v>59814137600</v>
      </c>
      <c r="Q1399" s="7">
        <v>23.19</v>
      </c>
      <c r="R1399" s="7">
        <v>0.31</v>
      </c>
      <c r="S1399" s="7">
        <v>138</v>
      </c>
    </row>
    <row r="1400" spans="1:19" hidden="1" x14ac:dyDescent="0.4">
      <c r="A1400" s="7" t="s">
        <v>1707</v>
      </c>
      <c r="B1400" s="12" t="s">
        <v>1708</v>
      </c>
      <c r="C1400" s="12" t="s">
        <v>2933</v>
      </c>
      <c r="D1400" s="12" t="s">
        <v>19</v>
      </c>
      <c r="E1400" s="12" t="s">
        <v>103</v>
      </c>
      <c r="F1400" s="12">
        <v>0.36</v>
      </c>
      <c r="G1400" s="12" t="s">
        <v>21</v>
      </c>
      <c r="H1400" s="12">
        <v>500</v>
      </c>
      <c r="I1400" s="6">
        <v>18691918</v>
      </c>
      <c r="J1400" s="6">
        <v>80</v>
      </c>
      <c r="K1400" s="6">
        <v>23.059000000000001</v>
      </c>
      <c r="L1400" s="6">
        <v>1255810720</v>
      </c>
      <c r="M1400" s="11">
        <f>VLOOKUP(A1400,'[1]2023년만'!$A$2:$Q$1181,12,0)</f>
        <v>784881700</v>
      </c>
      <c r="N1400" s="11"/>
      <c r="O1400" s="6">
        <v>0.9</v>
      </c>
      <c r="P1400" s="6">
        <v>59814137600</v>
      </c>
      <c r="Q1400" s="7">
        <v>23.19</v>
      </c>
      <c r="R1400" s="7">
        <v>0.31</v>
      </c>
      <c r="S1400" s="7">
        <v>138</v>
      </c>
    </row>
    <row r="1401" spans="1:19" hidden="1" x14ac:dyDescent="0.4">
      <c r="A1401" s="4" t="s">
        <v>913</v>
      </c>
      <c r="B1401" s="5" t="s">
        <v>914</v>
      </c>
      <c r="C1401" s="5" t="s">
        <v>18</v>
      </c>
      <c r="D1401" s="5" t="s">
        <v>19</v>
      </c>
      <c r="E1401" s="9" t="s">
        <v>451</v>
      </c>
      <c r="F1401" s="9">
        <v>1.1399999999999999</v>
      </c>
      <c r="G1401" s="5" t="s">
        <v>21</v>
      </c>
      <c r="H1401" s="9">
        <v>100</v>
      </c>
      <c r="I1401" s="11">
        <v>29350000</v>
      </c>
      <c r="J1401" s="11">
        <v>40</v>
      </c>
      <c r="K1401" s="11">
        <v>42.406999999999996</v>
      </c>
      <c r="L1401" s="11">
        <v>1111474440</v>
      </c>
      <c r="M1401" s="11" t="e">
        <f>VLOOKUP(A1401,'[1]2023년만'!$A$2:$Q$1181,12,0)</f>
        <v>#N/A</v>
      </c>
      <c r="N1401" s="11"/>
      <c r="O1401" s="11">
        <v>2.7</v>
      </c>
      <c r="P1401" s="6">
        <v>30934900000</v>
      </c>
      <c r="Q1401" s="7">
        <v>6.09</v>
      </c>
      <c r="R1401" s="7">
        <v>0.46</v>
      </c>
      <c r="S1401" s="7">
        <v>173</v>
      </c>
    </row>
    <row r="1402" spans="1:19" hidden="1" x14ac:dyDescent="0.4">
      <c r="A1402" s="4" t="s">
        <v>913</v>
      </c>
      <c r="B1402" s="5" t="s">
        <v>914</v>
      </c>
      <c r="C1402" s="5" t="s">
        <v>30</v>
      </c>
      <c r="D1402" s="5" t="s">
        <v>19</v>
      </c>
      <c r="E1402" s="9" t="s">
        <v>81</v>
      </c>
      <c r="F1402" s="9">
        <v>0.51</v>
      </c>
      <c r="G1402" s="5" t="s">
        <v>21</v>
      </c>
      <c r="H1402" s="9">
        <v>100</v>
      </c>
      <c r="I1402" s="11">
        <v>29350000</v>
      </c>
      <c r="J1402" s="11">
        <v>40</v>
      </c>
      <c r="K1402" s="11">
        <v>23.108000000000001</v>
      </c>
      <c r="L1402" s="11">
        <v>1111474440</v>
      </c>
      <c r="M1402" s="11" t="e">
        <f>VLOOKUP(A1402,'[1]2023년만'!$A$2:$Q$1181,12,0)</f>
        <v>#N/A</v>
      </c>
      <c r="N1402" s="11" t="e">
        <f>L1402&gt;=M1402</f>
        <v>#N/A</v>
      </c>
      <c r="O1402" s="11">
        <v>4.5999999999999996</v>
      </c>
      <c r="P1402" s="6">
        <v>30934900000</v>
      </c>
      <c r="Q1402" s="7">
        <v>6.09</v>
      </c>
      <c r="R1402" s="7">
        <v>0.46</v>
      </c>
      <c r="S1402" s="7">
        <v>173</v>
      </c>
    </row>
    <row r="1403" spans="1:19" hidden="1" x14ac:dyDescent="0.4">
      <c r="A1403" s="7" t="s">
        <v>913</v>
      </c>
      <c r="B1403" s="12" t="s">
        <v>914</v>
      </c>
      <c r="C1403" s="12" t="s">
        <v>2933</v>
      </c>
      <c r="D1403" s="12" t="s">
        <v>19</v>
      </c>
      <c r="E1403" s="12" t="s">
        <v>451</v>
      </c>
      <c r="F1403" s="12">
        <v>0.73</v>
      </c>
      <c r="G1403" s="12" t="s">
        <v>21</v>
      </c>
      <c r="H1403" s="12">
        <v>100</v>
      </c>
      <c r="I1403" s="6">
        <v>29350000</v>
      </c>
      <c r="J1403" s="6">
        <v>40</v>
      </c>
      <c r="K1403" s="6">
        <v>36.49</v>
      </c>
      <c r="L1403" s="6">
        <v>1111474440</v>
      </c>
      <c r="M1403" s="11" t="e">
        <f>VLOOKUP(A1403,'[1]2023년만'!$A$2:$Q$1181,12,0)</f>
        <v>#N/A</v>
      </c>
      <c r="N1403" s="11"/>
      <c r="O1403" s="6">
        <v>2</v>
      </c>
      <c r="P1403" s="6">
        <v>30934900000</v>
      </c>
      <c r="Q1403" s="7">
        <v>6.09</v>
      </c>
      <c r="R1403" s="7">
        <v>0.46</v>
      </c>
      <c r="S1403" s="7">
        <v>173</v>
      </c>
    </row>
    <row r="1404" spans="1:19" hidden="1" x14ac:dyDescent="0.4">
      <c r="A1404" s="4" t="s">
        <v>2023</v>
      </c>
      <c r="B1404" s="5" t="s">
        <v>2024</v>
      </c>
      <c r="C1404" s="5" t="s">
        <v>24</v>
      </c>
      <c r="D1404" s="5" t="s">
        <v>19</v>
      </c>
      <c r="E1404" s="9" t="s">
        <v>95</v>
      </c>
      <c r="F1404" s="9">
        <v>0.59</v>
      </c>
      <c r="G1404" s="5" t="s">
        <v>21</v>
      </c>
      <c r="H1404" s="9">
        <v>500</v>
      </c>
      <c r="I1404" s="11">
        <v>12504234</v>
      </c>
      <c r="J1404" s="11">
        <v>30</v>
      </c>
      <c r="K1404" s="11">
        <v>15.831</v>
      </c>
      <c r="L1404" s="11">
        <v>366960420</v>
      </c>
      <c r="M1404" s="11">
        <f>VLOOKUP(A1404,'[1]2023년만'!$A$2:$Q$1181,12,0)</f>
        <v>366960420</v>
      </c>
      <c r="N1404" s="11"/>
      <c r="O1404" s="11">
        <v>0.3</v>
      </c>
      <c r="P1404" s="6">
        <v>88366349700</v>
      </c>
      <c r="Q1404" s="7">
        <v>16.399999999999999</v>
      </c>
      <c r="R1404" s="7">
        <v>2.6</v>
      </c>
      <c r="S1404" s="7">
        <v>430</v>
      </c>
    </row>
    <row r="1405" spans="1:19" hidden="1" x14ac:dyDescent="0.4">
      <c r="A1405" s="4" t="s">
        <v>2023</v>
      </c>
      <c r="B1405" s="5" t="s">
        <v>2024</v>
      </c>
      <c r="C1405" s="5" t="s">
        <v>18</v>
      </c>
      <c r="D1405" s="5" t="s">
        <v>19</v>
      </c>
      <c r="E1405" s="9" t="s">
        <v>95</v>
      </c>
      <c r="F1405" s="9">
        <v>0.96</v>
      </c>
      <c r="G1405" s="5" t="s">
        <v>21</v>
      </c>
      <c r="H1405" s="9">
        <v>500</v>
      </c>
      <c r="I1405" s="11">
        <v>12480734</v>
      </c>
      <c r="J1405" s="11">
        <v>50</v>
      </c>
      <c r="K1405" s="11">
        <v>8.3469999999999995</v>
      </c>
      <c r="L1405" s="11">
        <v>623954100</v>
      </c>
      <c r="M1405" s="11">
        <f>VLOOKUP(A1405,'[1]2023년만'!$A$2:$Q$1181,12,0)</f>
        <v>366960420</v>
      </c>
      <c r="N1405" s="11"/>
      <c r="O1405" s="11">
        <v>0.6</v>
      </c>
      <c r="P1405" s="6">
        <v>88366349700</v>
      </c>
      <c r="Q1405" s="7">
        <v>16.399999999999999</v>
      </c>
      <c r="R1405" s="7">
        <v>2.6</v>
      </c>
      <c r="S1405" s="7">
        <v>430</v>
      </c>
    </row>
    <row r="1406" spans="1:19" hidden="1" x14ac:dyDescent="0.4">
      <c r="A1406" s="4" t="s">
        <v>2023</v>
      </c>
      <c r="B1406" s="5" t="s">
        <v>2024</v>
      </c>
      <c r="C1406" s="5" t="s">
        <v>30</v>
      </c>
      <c r="D1406" s="5" t="s">
        <v>19</v>
      </c>
      <c r="E1406" s="9" t="s">
        <v>20</v>
      </c>
      <c r="F1406" s="9">
        <v>0.68</v>
      </c>
      <c r="G1406" s="5" t="s">
        <v>21</v>
      </c>
      <c r="H1406" s="9">
        <v>500</v>
      </c>
      <c r="I1406" s="11">
        <v>12534234</v>
      </c>
      <c r="J1406" s="11">
        <v>50</v>
      </c>
      <c r="K1406" s="11">
        <v>1.0999999999999999E-2</v>
      </c>
      <c r="L1406" s="11">
        <v>595845350</v>
      </c>
      <c r="M1406" s="11">
        <f>VLOOKUP(A1406,'[1]2023년만'!$A$2:$Q$1181,12,0)</f>
        <v>366960420</v>
      </c>
      <c r="N1406" s="11" t="b">
        <f>L1406&gt;=M1406</f>
        <v>1</v>
      </c>
      <c r="O1406" s="11">
        <v>0.8</v>
      </c>
      <c r="P1406" s="6">
        <v>88366349700</v>
      </c>
      <c r="Q1406" s="7">
        <v>16.399999999999999</v>
      </c>
      <c r="R1406" s="7">
        <v>2.6</v>
      </c>
      <c r="S1406" s="7">
        <v>430</v>
      </c>
    </row>
    <row r="1407" spans="1:19" hidden="1" x14ac:dyDescent="0.4">
      <c r="A1407" s="4" t="s">
        <v>2808</v>
      </c>
      <c r="B1407" s="5" t="s">
        <v>2809</v>
      </c>
      <c r="C1407" s="5" t="s">
        <v>18</v>
      </c>
      <c r="D1407" s="5" t="s">
        <v>19</v>
      </c>
      <c r="E1407" s="9" t="s">
        <v>103</v>
      </c>
      <c r="F1407" s="9">
        <v>0.57999999999999996</v>
      </c>
      <c r="G1407" s="5" t="s">
        <v>21</v>
      </c>
      <c r="H1407" s="9">
        <v>500</v>
      </c>
      <c r="I1407" s="11">
        <v>20780012</v>
      </c>
      <c r="J1407" s="11">
        <v>50</v>
      </c>
      <c r="K1407" s="11">
        <v>-204.93100000000001</v>
      </c>
      <c r="L1407" s="11">
        <v>1039000600</v>
      </c>
      <c r="M1407" s="11" t="e">
        <f>VLOOKUP(A1407,'[1]2023년만'!$A$2:$Q$1181,12,0)</f>
        <v>#N/A</v>
      </c>
      <c r="N1407" s="11"/>
      <c r="O1407" s="11">
        <v>1</v>
      </c>
      <c r="P1407" s="6">
        <v>83335747940</v>
      </c>
      <c r="Q1407" s="7" t="s">
        <v>21</v>
      </c>
      <c r="R1407" s="7">
        <v>2.74</v>
      </c>
      <c r="S1407" s="7" t="s">
        <v>21</v>
      </c>
    </row>
    <row r="1408" spans="1:19" hidden="1" x14ac:dyDescent="0.4">
      <c r="A1408" s="4" t="s">
        <v>757</v>
      </c>
      <c r="B1408" s="5" t="s">
        <v>758</v>
      </c>
      <c r="C1408" s="5" t="s">
        <v>24</v>
      </c>
      <c r="D1408" s="5" t="s">
        <v>19</v>
      </c>
      <c r="E1408" s="9" t="s">
        <v>49</v>
      </c>
      <c r="F1408" s="9">
        <v>0.48</v>
      </c>
      <c r="G1408" s="5" t="s">
        <v>21</v>
      </c>
      <c r="H1408" s="9">
        <v>500</v>
      </c>
      <c r="I1408" s="11">
        <v>35901760</v>
      </c>
      <c r="J1408" s="11">
        <v>100</v>
      </c>
      <c r="K1408" s="11">
        <v>50.607999999999997</v>
      </c>
      <c r="L1408" s="11">
        <v>3584576000</v>
      </c>
      <c r="M1408" s="11">
        <f>VLOOKUP(A1408,'[1]2023년만'!$A$2:$Q$1181,12,0)</f>
        <v>3584576000</v>
      </c>
      <c r="N1408" s="11"/>
      <c r="O1408" s="11">
        <v>3</v>
      </c>
      <c r="P1408" s="6">
        <v>82035521600</v>
      </c>
      <c r="Q1408" s="7">
        <v>9.14</v>
      </c>
      <c r="R1408" s="7">
        <v>0.61</v>
      </c>
      <c r="S1408" s="7">
        <v>250</v>
      </c>
    </row>
    <row r="1409" spans="1:19" hidden="1" x14ac:dyDescent="0.4">
      <c r="A1409" s="4" t="s">
        <v>757</v>
      </c>
      <c r="B1409" s="5" t="s">
        <v>758</v>
      </c>
      <c r="C1409" s="5" t="s">
        <v>18</v>
      </c>
      <c r="D1409" s="5" t="s">
        <v>19</v>
      </c>
      <c r="E1409" s="9" t="s">
        <v>49</v>
      </c>
      <c r="F1409" s="9">
        <v>0.56000000000000005</v>
      </c>
      <c r="G1409" s="5" t="s">
        <v>21</v>
      </c>
      <c r="H1409" s="9">
        <v>500</v>
      </c>
      <c r="I1409" s="11">
        <v>18893576</v>
      </c>
      <c r="J1409" s="11">
        <v>200</v>
      </c>
      <c r="K1409" s="11">
        <v>35.316000000000003</v>
      </c>
      <c r="L1409" s="11">
        <v>3124798700</v>
      </c>
      <c r="M1409" s="11">
        <f>VLOOKUP(A1409,'[1]2023년만'!$A$2:$Q$1181,12,0)</f>
        <v>3584576000</v>
      </c>
      <c r="N1409" s="11"/>
      <c r="O1409" s="11">
        <v>2.7</v>
      </c>
      <c r="P1409" s="6">
        <v>82035521600</v>
      </c>
      <c r="Q1409" s="7">
        <v>9.14</v>
      </c>
      <c r="R1409" s="7">
        <v>0.61</v>
      </c>
      <c r="S1409" s="7">
        <v>250</v>
      </c>
    </row>
    <row r="1410" spans="1:19" hidden="1" x14ac:dyDescent="0.4">
      <c r="A1410" s="4" t="s">
        <v>757</v>
      </c>
      <c r="B1410" s="5" t="s">
        <v>758</v>
      </c>
      <c r="C1410" s="5" t="s">
        <v>30</v>
      </c>
      <c r="D1410" s="5" t="s">
        <v>19</v>
      </c>
      <c r="E1410" s="9" t="s">
        <v>49</v>
      </c>
      <c r="F1410" s="9">
        <v>0.6</v>
      </c>
      <c r="G1410" s="5" t="s">
        <v>21</v>
      </c>
      <c r="H1410" s="9">
        <v>500</v>
      </c>
      <c r="I1410" s="11">
        <v>35901760</v>
      </c>
      <c r="J1410" s="11">
        <v>100</v>
      </c>
      <c r="K1410" s="11">
        <v>17.387</v>
      </c>
      <c r="L1410" s="11">
        <v>1534185300</v>
      </c>
      <c r="M1410" s="11">
        <f>VLOOKUP(A1410,'[1]2023년만'!$A$2:$Q$1181,12,0)</f>
        <v>3584576000</v>
      </c>
      <c r="N1410" s="11" t="b">
        <f>L1410&gt;=M1410</f>
        <v>0</v>
      </c>
      <c r="O1410" s="11">
        <v>3.52</v>
      </c>
      <c r="P1410" s="6">
        <v>82035521600</v>
      </c>
      <c r="Q1410" s="7">
        <v>9.14</v>
      </c>
      <c r="R1410" s="7">
        <v>0.61</v>
      </c>
      <c r="S1410" s="7">
        <v>250</v>
      </c>
    </row>
    <row r="1411" spans="1:19" hidden="1" x14ac:dyDescent="0.4">
      <c r="A1411" s="7" t="s">
        <v>757</v>
      </c>
      <c r="B1411" s="12" t="s">
        <v>758</v>
      </c>
      <c r="C1411" s="12" t="s">
        <v>2933</v>
      </c>
      <c r="D1411" s="12" t="s">
        <v>19</v>
      </c>
      <c r="E1411" s="12" t="s">
        <v>49</v>
      </c>
      <c r="F1411" s="12">
        <v>0.41</v>
      </c>
      <c r="G1411" s="12" t="s">
        <v>21</v>
      </c>
      <c r="H1411" s="12">
        <v>500</v>
      </c>
      <c r="I1411" s="6">
        <v>18893576</v>
      </c>
      <c r="J1411" s="6">
        <v>200</v>
      </c>
      <c r="K1411" s="6">
        <v>36.676000000000002</v>
      </c>
      <c r="L1411" s="6">
        <v>3124798700</v>
      </c>
      <c r="M1411" s="11">
        <f>VLOOKUP(A1411,'[1]2023년만'!$A$2:$Q$1181,12,0)</f>
        <v>3584576000</v>
      </c>
      <c r="N1411" s="11"/>
      <c r="O1411" s="6">
        <v>2.4</v>
      </c>
      <c r="P1411" s="6">
        <v>82035521600</v>
      </c>
      <c r="Q1411" s="7">
        <v>9.14</v>
      </c>
      <c r="R1411" s="7">
        <v>0.61</v>
      </c>
      <c r="S1411" s="7">
        <v>250</v>
      </c>
    </row>
    <row r="1412" spans="1:19" hidden="1" x14ac:dyDescent="0.4">
      <c r="A1412" s="7" t="s">
        <v>2842</v>
      </c>
      <c r="B1412" s="12" t="s">
        <v>2843</v>
      </c>
      <c r="C1412" s="12" t="s">
        <v>2933</v>
      </c>
      <c r="D1412" s="12" t="s">
        <v>19</v>
      </c>
      <c r="E1412" s="12" t="s">
        <v>34</v>
      </c>
      <c r="F1412" s="12">
        <v>0.5</v>
      </c>
      <c r="G1412" s="12" t="s">
        <v>21</v>
      </c>
      <c r="H1412" s="12">
        <v>500</v>
      </c>
      <c r="I1412" s="6">
        <v>11450097</v>
      </c>
      <c r="J1412" s="6">
        <v>300</v>
      </c>
      <c r="K1412" s="6">
        <v>3.9740000000000002</v>
      </c>
      <c r="L1412" s="6">
        <v>3332397900</v>
      </c>
      <c r="M1412" s="11" t="e">
        <f>VLOOKUP(A1412,'[1]2023년만'!$A$2:$Q$1181,12,0)</f>
        <v>#N/A</v>
      </c>
      <c r="N1412" s="11"/>
      <c r="O1412" s="6">
        <v>1.2</v>
      </c>
      <c r="P1412" s="6">
        <v>177062376150</v>
      </c>
      <c r="Q1412" s="7" t="s">
        <v>21</v>
      </c>
      <c r="R1412" s="7">
        <v>0.82</v>
      </c>
      <c r="S1412" s="7" t="s">
        <v>21</v>
      </c>
    </row>
    <row r="1413" spans="1:19" hidden="1" x14ac:dyDescent="0.4">
      <c r="A1413" s="4" t="s">
        <v>659</v>
      </c>
      <c r="B1413" s="5" t="s">
        <v>660</v>
      </c>
      <c r="C1413" s="5" t="s">
        <v>24</v>
      </c>
      <c r="D1413" s="5" t="s">
        <v>19</v>
      </c>
      <c r="E1413" s="9" t="s">
        <v>20</v>
      </c>
      <c r="F1413" s="9">
        <v>0.49</v>
      </c>
      <c r="G1413" s="5" t="s">
        <v>21</v>
      </c>
      <c r="H1413" s="9">
        <v>100</v>
      </c>
      <c r="I1413" s="11">
        <v>31812000</v>
      </c>
      <c r="J1413" s="11">
        <v>30</v>
      </c>
      <c r="K1413" s="11">
        <v>57.784999999999997</v>
      </c>
      <c r="L1413" s="11">
        <v>870236220</v>
      </c>
      <c r="M1413" s="11">
        <f>VLOOKUP(A1413,'[1]2023년만'!$A$2:$Q$1181,12,0)</f>
        <v>870236220</v>
      </c>
      <c r="N1413" s="11"/>
      <c r="O1413" s="11">
        <v>0.9</v>
      </c>
      <c r="P1413" s="6">
        <v>56561736000</v>
      </c>
      <c r="Q1413" s="7">
        <v>11.4</v>
      </c>
      <c r="R1413" s="7">
        <v>0.89</v>
      </c>
      <c r="S1413" s="7">
        <v>156</v>
      </c>
    </row>
    <row r="1414" spans="1:19" hidden="1" x14ac:dyDescent="0.4">
      <c r="A1414" s="4" t="s">
        <v>659</v>
      </c>
      <c r="B1414" s="5" t="s">
        <v>660</v>
      </c>
      <c r="C1414" s="5" t="s">
        <v>18</v>
      </c>
      <c r="D1414" s="5" t="s">
        <v>19</v>
      </c>
      <c r="E1414" s="9" t="s">
        <v>20</v>
      </c>
      <c r="F1414" s="9">
        <v>0.77</v>
      </c>
      <c r="G1414" s="5" t="s">
        <v>21</v>
      </c>
      <c r="H1414" s="9">
        <v>100</v>
      </c>
      <c r="I1414" s="11">
        <v>31812000</v>
      </c>
      <c r="J1414" s="11">
        <v>30</v>
      </c>
      <c r="K1414" s="11">
        <v>22.745000000000001</v>
      </c>
      <c r="L1414" s="11">
        <v>870236220</v>
      </c>
      <c r="M1414" s="11">
        <f>VLOOKUP(A1414,'[1]2023년만'!$A$2:$Q$1181,12,0)</f>
        <v>870236220</v>
      </c>
      <c r="N1414" s="11"/>
      <c r="O1414" s="11">
        <v>1.1000000000000001</v>
      </c>
      <c r="P1414" s="6">
        <v>56561736000</v>
      </c>
      <c r="Q1414" s="7">
        <v>11.4</v>
      </c>
      <c r="R1414" s="7">
        <v>0.89</v>
      </c>
      <c r="S1414" s="7">
        <v>156</v>
      </c>
    </row>
    <row r="1415" spans="1:19" hidden="1" x14ac:dyDescent="0.4">
      <c r="A1415" s="4" t="s">
        <v>659</v>
      </c>
      <c r="B1415" s="5" t="s">
        <v>660</v>
      </c>
      <c r="C1415" s="5" t="s">
        <v>30</v>
      </c>
      <c r="D1415" s="5" t="s">
        <v>19</v>
      </c>
      <c r="E1415" s="9" t="s">
        <v>20</v>
      </c>
      <c r="F1415" s="9">
        <v>0.68</v>
      </c>
      <c r="G1415" s="5" t="s">
        <v>21</v>
      </c>
      <c r="H1415" s="9">
        <v>100</v>
      </c>
      <c r="I1415" s="11">
        <v>31812000</v>
      </c>
      <c r="J1415" s="11">
        <v>30</v>
      </c>
      <c r="K1415" s="11">
        <v>20.734999999999999</v>
      </c>
      <c r="L1415" s="11">
        <v>870236220</v>
      </c>
      <c r="M1415" s="11">
        <f>VLOOKUP(A1415,'[1]2023년만'!$A$2:$Q$1181,12,0)</f>
        <v>870236220</v>
      </c>
      <c r="N1415" s="11" t="b">
        <f>L1415&gt;=M1415</f>
        <v>1</v>
      </c>
      <c r="O1415" s="11">
        <v>2</v>
      </c>
      <c r="P1415" s="6">
        <v>56561736000</v>
      </c>
      <c r="Q1415" s="7">
        <v>11.4</v>
      </c>
      <c r="R1415" s="7">
        <v>0.89</v>
      </c>
      <c r="S1415" s="7">
        <v>156</v>
      </c>
    </row>
    <row r="1416" spans="1:19" hidden="1" x14ac:dyDescent="0.4">
      <c r="A1416" s="7" t="s">
        <v>659</v>
      </c>
      <c r="B1416" s="12" t="s">
        <v>660</v>
      </c>
      <c r="C1416" s="12" t="s">
        <v>2933</v>
      </c>
      <c r="D1416" s="12" t="s">
        <v>19</v>
      </c>
      <c r="E1416" s="12" t="s">
        <v>20</v>
      </c>
      <c r="F1416" s="12">
        <v>0.53</v>
      </c>
      <c r="G1416" s="12" t="s">
        <v>21</v>
      </c>
      <c r="H1416" s="12">
        <v>100</v>
      </c>
      <c r="I1416" s="6">
        <v>31812000</v>
      </c>
      <c r="J1416" s="6">
        <v>30</v>
      </c>
      <c r="K1416" s="6">
        <v>14.228999999999999</v>
      </c>
      <c r="L1416" s="6">
        <v>870236220</v>
      </c>
      <c r="M1416" s="11">
        <f>VLOOKUP(A1416,'[1]2023년만'!$A$2:$Q$1181,12,0)</f>
        <v>870236220</v>
      </c>
      <c r="N1416" s="11"/>
      <c r="O1416" s="6">
        <v>0.7</v>
      </c>
      <c r="P1416" s="6">
        <v>56561736000</v>
      </c>
      <c r="Q1416" s="7">
        <v>11.4</v>
      </c>
      <c r="R1416" s="7">
        <v>0.89</v>
      </c>
      <c r="S1416" s="7">
        <v>156</v>
      </c>
    </row>
    <row r="1417" spans="1:19" hidden="1" x14ac:dyDescent="0.4">
      <c r="A1417" s="4" t="s">
        <v>233</v>
      </c>
      <c r="B1417" s="5" t="s">
        <v>234</v>
      </c>
      <c r="C1417" s="5" t="s">
        <v>24</v>
      </c>
      <c r="D1417" s="5" t="s">
        <v>19</v>
      </c>
      <c r="E1417" s="9" t="s">
        <v>34</v>
      </c>
      <c r="F1417" s="9">
        <v>0.56000000000000005</v>
      </c>
      <c r="G1417" s="5" t="s">
        <v>21</v>
      </c>
      <c r="H1417" s="9">
        <v>500</v>
      </c>
      <c r="I1417" s="11">
        <v>8589480</v>
      </c>
      <c r="J1417" s="11">
        <v>900</v>
      </c>
      <c r="K1417" s="11">
        <v>45.228999999999999</v>
      </c>
      <c r="L1417" s="11">
        <v>7524369900</v>
      </c>
      <c r="M1417" s="11">
        <f>VLOOKUP(A1417,'[1]2023년만'!$A$2:$Q$1181,12,0)</f>
        <v>7524369900</v>
      </c>
      <c r="N1417" s="11"/>
      <c r="O1417" s="11">
        <v>5.7</v>
      </c>
      <c r="P1417" s="6">
        <v>204662861280</v>
      </c>
      <c r="Q1417" s="7">
        <v>10.11</v>
      </c>
      <c r="R1417" s="7">
        <v>0.95</v>
      </c>
      <c r="S1417" s="7">
        <v>1211</v>
      </c>
    </row>
    <row r="1418" spans="1:19" hidden="1" x14ac:dyDescent="0.4">
      <c r="A1418" s="4" t="s">
        <v>233</v>
      </c>
      <c r="B1418" s="5" t="s">
        <v>234</v>
      </c>
      <c r="C1418" s="5" t="s">
        <v>18</v>
      </c>
      <c r="D1418" s="5" t="s">
        <v>19</v>
      </c>
      <c r="E1418" s="9" t="s">
        <v>34</v>
      </c>
      <c r="F1418" s="9">
        <v>1.01</v>
      </c>
      <c r="G1418" s="5" t="s">
        <v>21</v>
      </c>
      <c r="H1418" s="9">
        <v>500</v>
      </c>
      <c r="I1418" s="11">
        <v>8589480</v>
      </c>
      <c r="J1418" s="11">
        <v>900</v>
      </c>
      <c r="K1418" s="11">
        <v>34.768000000000001</v>
      </c>
      <c r="L1418" s="11">
        <v>7383013200</v>
      </c>
      <c r="M1418" s="11">
        <f>VLOOKUP(A1418,'[1]2023년만'!$A$2:$Q$1181,12,0)</f>
        <v>7524369900</v>
      </c>
      <c r="N1418" s="11"/>
      <c r="O1418" s="11">
        <v>4.7</v>
      </c>
      <c r="P1418" s="6">
        <v>204662861280</v>
      </c>
      <c r="Q1418" s="7">
        <v>10.11</v>
      </c>
      <c r="R1418" s="7">
        <v>0.95</v>
      </c>
      <c r="S1418" s="7">
        <v>1211</v>
      </c>
    </row>
    <row r="1419" spans="1:19" hidden="1" x14ac:dyDescent="0.4">
      <c r="A1419" s="7" t="s">
        <v>233</v>
      </c>
      <c r="B1419" s="12" t="s">
        <v>234</v>
      </c>
      <c r="C1419" s="12" t="s">
        <v>2933</v>
      </c>
      <c r="D1419" s="12" t="s">
        <v>19</v>
      </c>
      <c r="E1419" s="12" t="s">
        <v>34</v>
      </c>
      <c r="F1419" s="12">
        <v>0.5</v>
      </c>
      <c r="G1419" s="12" t="s">
        <v>21</v>
      </c>
      <c r="H1419" s="12">
        <v>500</v>
      </c>
      <c r="I1419" s="6">
        <v>8589480</v>
      </c>
      <c r="J1419" s="6">
        <v>800</v>
      </c>
      <c r="K1419" s="6">
        <v>54.277000000000001</v>
      </c>
      <c r="L1419" s="6">
        <v>6562678000</v>
      </c>
      <c r="M1419" s="11">
        <f>VLOOKUP(A1419,'[1]2023년만'!$A$2:$Q$1181,12,0)</f>
        <v>7524369900</v>
      </c>
      <c r="N1419" s="11"/>
      <c r="O1419" s="6">
        <v>3.8</v>
      </c>
      <c r="P1419" s="6">
        <v>204662861280</v>
      </c>
      <c r="Q1419" s="7">
        <v>10.11</v>
      </c>
      <c r="R1419" s="7">
        <v>0.95</v>
      </c>
      <c r="S1419" s="7">
        <v>1211</v>
      </c>
    </row>
    <row r="1420" spans="1:19" x14ac:dyDescent="0.4">
      <c r="A1420" s="4" t="s">
        <v>148</v>
      </c>
      <c r="B1420" s="5" t="s">
        <v>149</v>
      </c>
      <c r="C1420" s="5" t="s">
        <v>30</v>
      </c>
      <c r="D1420" s="5" t="s">
        <v>19</v>
      </c>
      <c r="E1420" s="9" t="s">
        <v>20</v>
      </c>
      <c r="F1420" s="9">
        <v>0.68</v>
      </c>
      <c r="G1420" s="5" t="s">
        <v>21</v>
      </c>
      <c r="H1420" s="9">
        <v>200</v>
      </c>
      <c r="I1420" s="11">
        <v>12675758</v>
      </c>
      <c r="J1420" s="11">
        <v>800</v>
      </c>
      <c r="K1420" s="11">
        <v>297.20400000000001</v>
      </c>
      <c r="L1420" s="11">
        <v>10140606400</v>
      </c>
      <c r="M1420" s="11">
        <f>VLOOKUP(A1420,'[1]2023년만'!$A$2:$Q$1181,12,0)</f>
        <v>10140606400</v>
      </c>
      <c r="N1420" s="11" t="b">
        <f>L1420&gt;=M1420</f>
        <v>1</v>
      </c>
      <c r="O1420" s="11">
        <v>3.1</v>
      </c>
      <c r="P1420" s="6">
        <v>320696677400</v>
      </c>
      <c r="Q1420" s="7">
        <v>94.05</v>
      </c>
      <c r="R1420" s="7">
        <v>1.56</v>
      </c>
      <c r="S1420" s="7">
        <v>269</v>
      </c>
    </row>
    <row r="1421" spans="1:19" hidden="1" x14ac:dyDescent="0.4">
      <c r="A1421" s="4" t="s">
        <v>1774</v>
      </c>
      <c r="B1421" s="5" t="s">
        <v>1775</v>
      </c>
      <c r="C1421" s="5" t="s">
        <v>30</v>
      </c>
      <c r="D1421" s="5" t="s">
        <v>19</v>
      </c>
      <c r="E1421" s="9" t="s">
        <v>31</v>
      </c>
      <c r="F1421" s="9">
        <v>0.46</v>
      </c>
      <c r="G1421" s="5" t="s">
        <v>21</v>
      </c>
      <c r="H1421" s="9">
        <v>500</v>
      </c>
      <c r="I1421" s="11">
        <v>16591014</v>
      </c>
      <c r="J1421" s="11">
        <v>100</v>
      </c>
      <c r="K1421" s="11">
        <v>20.308</v>
      </c>
      <c r="L1421" s="11">
        <v>1573644000</v>
      </c>
      <c r="M1421" s="11">
        <f>VLOOKUP(A1421,'[1]2023년만'!$A$2:$Q$1181,12,0)</f>
        <v>1573644000</v>
      </c>
      <c r="N1421" s="11" t="b">
        <f>L1421&gt;=M1421</f>
        <v>1</v>
      </c>
      <c r="O1421" s="11">
        <v>1.62</v>
      </c>
      <c r="P1421" s="6">
        <v>103527927360</v>
      </c>
      <c r="Q1421" s="7">
        <v>12.53</v>
      </c>
      <c r="R1421" s="7">
        <v>0.4</v>
      </c>
      <c r="S1421" s="7">
        <v>498</v>
      </c>
    </row>
    <row r="1422" spans="1:19" hidden="1" x14ac:dyDescent="0.4">
      <c r="A1422" s="4" t="s">
        <v>1774</v>
      </c>
      <c r="B1422" s="5" t="s">
        <v>1775</v>
      </c>
      <c r="C1422" s="5" t="s">
        <v>18</v>
      </c>
      <c r="D1422" s="5" t="s">
        <v>19</v>
      </c>
      <c r="E1422" s="9" t="s">
        <v>31</v>
      </c>
      <c r="F1422" s="9">
        <v>0.49</v>
      </c>
      <c r="G1422" s="5" t="s">
        <v>21</v>
      </c>
      <c r="H1422" s="9">
        <v>500</v>
      </c>
      <c r="I1422" s="11">
        <v>16591014</v>
      </c>
      <c r="J1422" s="11">
        <v>300</v>
      </c>
      <c r="K1422" s="11">
        <v>11.802</v>
      </c>
      <c r="L1422" s="11">
        <v>2578641000</v>
      </c>
      <c r="M1422" s="11">
        <f>VLOOKUP(A1422,'[1]2023년만'!$A$2:$Q$1181,12,0)</f>
        <v>1573644000</v>
      </c>
      <c r="N1422" s="11"/>
      <c r="O1422" s="11">
        <v>2.8</v>
      </c>
      <c r="P1422" s="6">
        <v>103527927360</v>
      </c>
      <c r="Q1422" s="7">
        <v>12.53</v>
      </c>
      <c r="R1422" s="7">
        <v>0.4</v>
      </c>
      <c r="S1422" s="7">
        <v>498</v>
      </c>
    </row>
    <row r="1423" spans="1:19" hidden="1" x14ac:dyDescent="0.4">
      <c r="A1423" s="4" t="s">
        <v>1774</v>
      </c>
      <c r="B1423" s="5" t="s">
        <v>1775</v>
      </c>
      <c r="C1423" s="5" t="s">
        <v>24</v>
      </c>
      <c r="D1423" s="5" t="s">
        <v>19</v>
      </c>
      <c r="E1423" s="9" t="s">
        <v>31</v>
      </c>
      <c r="F1423" s="9">
        <v>0.46</v>
      </c>
      <c r="G1423" s="5" t="s">
        <v>21</v>
      </c>
      <c r="H1423" s="9">
        <v>500</v>
      </c>
      <c r="I1423" s="11">
        <v>16591014</v>
      </c>
      <c r="J1423" s="11">
        <v>100</v>
      </c>
      <c r="K1423" s="11">
        <v>8.0860000000000003</v>
      </c>
      <c r="L1423" s="11">
        <v>1573644000</v>
      </c>
      <c r="M1423" s="11">
        <f>VLOOKUP(A1423,'[1]2023년만'!$A$2:$Q$1181,12,0)</f>
        <v>1573644000</v>
      </c>
      <c r="N1423" s="11"/>
      <c r="O1423" s="11">
        <v>1.1000000000000001</v>
      </c>
      <c r="P1423" s="6">
        <v>103527927360</v>
      </c>
      <c r="Q1423" s="7">
        <v>12.53</v>
      </c>
      <c r="R1423" s="7">
        <v>0.4</v>
      </c>
      <c r="S1423" s="7">
        <v>498</v>
      </c>
    </row>
    <row r="1424" spans="1:19" hidden="1" x14ac:dyDescent="0.4">
      <c r="A1424" s="7" t="s">
        <v>1774</v>
      </c>
      <c r="B1424" s="12" t="s">
        <v>1775</v>
      </c>
      <c r="C1424" s="12" t="s">
        <v>2933</v>
      </c>
      <c r="D1424" s="12" t="s">
        <v>19</v>
      </c>
      <c r="E1424" s="12" t="s">
        <v>31</v>
      </c>
      <c r="F1424" s="12">
        <v>0.32</v>
      </c>
      <c r="G1424" s="12" t="s">
        <v>21</v>
      </c>
      <c r="H1424" s="12">
        <v>500</v>
      </c>
      <c r="I1424" s="6">
        <v>16591014</v>
      </c>
      <c r="J1424" s="6">
        <v>100</v>
      </c>
      <c r="K1424" s="6">
        <v>11.166</v>
      </c>
      <c r="L1424" s="6">
        <v>1573644000</v>
      </c>
      <c r="M1424" s="11">
        <f>VLOOKUP(A1424,'[1]2023년만'!$A$2:$Q$1181,12,0)</f>
        <v>1573644000</v>
      </c>
      <c r="N1424" s="11"/>
      <c r="O1424" s="6">
        <v>0.81</v>
      </c>
      <c r="P1424" s="6">
        <v>103527927360</v>
      </c>
      <c r="Q1424" s="7">
        <v>12.53</v>
      </c>
      <c r="R1424" s="7">
        <v>0.4</v>
      </c>
      <c r="S1424" s="7">
        <v>498</v>
      </c>
    </row>
    <row r="1425" spans="1:19" hidden="1" x14ac:dyDescent="0.4">
      <c r="A1425" s="4" t="s">
        <v>2035</v>
      </c>
      <c r="B1425" s="5" t="s">
        <v>2036</v>
      </c>
      <c r="C1425" s="5" t="s">
        <v>30</v>
      </c>
      <c r="D1425" s="5" t="s">
        <v>19</v>
      </c>
      <c r="E1425" s="9" t="s">
        <v>49</v>
      </c>
      <c r="F1425" s="9">
        <v>0.6</v>
      </c>
      <c r="G1425" s="5" t="s">
        <v>21</v>
      </c>
      <c r="H1425" s="9">
        <v>100</v>
      </c>
      <c r="I1425" s="11">
        <v>65730548</v>
      </c>
      <c r="J1425" s="11">
        <v>50</v>
      </c>
      <c r="K1425" s="11">
        <v>15.635</v>
      </c>
      <c r="L1425" s="11">
        <v>3286525500</v>
      </c>
      <c r="M1425" s="11" t="e">
        <f>VLOOKUP(A1425,'[1]2023년만'!$A$2:$Q$1181,12,0)</f>
        <v>#N/A</v>
      </c>
      <c r="N1425" s="11" t="e">
        <f>L1425&gt;=M1425</f>
        <v>#N/A</v>
      </c>
      <c r="O1425" s="11">
        <v>0.44</v>
      </c>
      <c r="P1425" s="6">
        <v>871587066480</v>
      </c>
      <c r="Q1425" s="7">
        <v>41.83</v>
      </c>
      <c r="R1425" s="7">
        <v>6.69</v>
      </c>
      <c r="S1425" s="7">
        <v>317</v>
      </c>
    </row>
    <row r="1426" spans="1:19" hidden="1" x14ac:dyDescent="0.4">
      <c r="A1426" s="4" t="s">
        <v>1800</v>
      </c>
      <c r="B1426" s="5" t="s">
        <v>1801</v>
      </c>
      <c r="C1426" s="5" t="s">
        <v>24</v>
      </c>
      <c r="D1426" s="5" t="s">
        <v>19</v>
      </c>
      <c r="E1426" s="9" t="s">
        <v>535</v>
      </c>
      <c r="F1426" s="9">
        <v>0.42</v>
      </c>
      <c r="G1426" s="5" t="s">
        <v>21</v>
      </c>
      <c r="H1426" s="9">
        <v>100</v>
      </c>
      <c r="I1426" s="11">
        <v>20348454</v>
      </c>
      <c r="J1426" s="11">
        <v>14</v>
      </c>
      <c r="K1426" s="11">
        <v>19.934999999999999</v>
      </c>
      <c r="L1426" s="11">
        <v>283280536</v>
      </c>
      <c r="M1426" s="11">
        <f>VLOOKUP(A1426,'[1]2023년만'!$A$2:$Q$1181,12,0)</f>
        <v>283280536</v>
      </c>
      <c r="N1426" s="11"/>
      <c r="O1426" s="11">
        <v>0.3</v>
      </c>
      <c r="P1426" s="6">
        <v>97672579200</v>
      </c>
      <c r="Q1426" s="7" t="s">
        <v>21</v>
      </c>
      <c r="R1426" s="7">
        <v>3.14</v>
      </c>
      <c r="S1426" s="7" t="s">
        <v>21</v>
      </c>
    </row>
    <row r="1427" spans="1:19" hidden="1" x14ac:dyDescent="0.4">
      <c r="A1427" s="4" t="s">
        <v>155</v>
      </c>
      <c r="B1427" s="5" t="s">
        <v>156</v>
      </c>
      <c r="C1427" s="5" t="s">
        <v>18</v>
      </c>
      <c r="D1427" s="5" t="s">
        <v>19</v>
      </c>
      <c r="E1427" s="9" t="s">
        <v>157</v>
      </c>
      <c r="F1427" s="9">
        <v>0.95</v>
      </c>
      <c r="G1427" s="5" t="s">
        <v>21</v>
      </c>
      <c r="H1427" s="9">
        <v>500</v>
      </c>
      <c r="I1427" s="11">
        <v>9673922</v>
      </c>
      <c r="J1427" s="11">
        <v>60</v>
      </c>
      <c r="K1427" s="11">
        <v>284.52699999999999</v>
      </c>
      <c r="L1427" s="11">
        <v>580435320</v>
      </c>
      <c r="M1427" s="11">
        <f>VLOOKUP(A1427,'[1]2023년만'!$A$2:$Q$1181,12,0)</f>
        <v>580435320</v>
      </c>
      <c r="N1427" s="11"/>
      <c r="O1427" s="11">
        <v>1.5</v>
      </c>
      <c r="P1427" s="6">
        <v>29021766000</v>
      </c>
      <c r="Q1427" s="7">
        <v>12.05</v>
      </c>
      <c r="R1427" s="7">
        <v>1.55</v>
      </c>
      <c r="S1427" s="7">
        <v>249</v>
      </c>
    </row>
    <row r="1428" spans="1:19" hidden="1" x14ac:dyDescent="0.4">
      <c r="A1428" s="4" t="s">
        <v>155</v>
      </c>
      <c r="B1428" s="5" t="s">
        <v>156</v>
      </c>
      <c r="C1428" s="5" t="s">
        <v>24</v>
      </c>
      <c r="D1428" s="5" t="s">
        <v>19</v>
      </c>
      <c r="E1428" s="9" t="s">
        <v>157</v>
      </c>
      <c r="F1428" s="9">
        <v>0.75</v>
      </c>
      <c r="G1428" s="5" t="s">
        <v>21</v>
      </c>
      <c r="H1428" s="9">
        <v>500</v>
      </c>
      <c r="I1428" s="11">
        <v>9673922</v>
      </c>
      <c r="J1428" s="11">
        <v>60</v>
      </c>
      <c r="K1428" s="11">
        <v>112.48699999999999</v>
      </c>
      <c r="L1428" s="11">
        <v>580435320</v>
      </c>
      <c r="M1428" s="11">
        <f>VLOOKUP(A1428,'[1]2023년만'!$A$2:$Q$1181,12,0)</f>
        <v>580435320</v>
      </c>
      <c r="N1428" s="11"/>
      <c r="O1428" s="11">
        <v>1.7</v>
      </c>
      <c r="P1428" s="6">
        <v>29021766000</v>
      </c>
      <c r="Q1428" s="7">
        <v>12.05</v>
      </c>
      <c r="R1428" s="7">
        <v>1.55</v>
      </c>
      <c r="S1428" s="7">
        <v>249</v>
      </c>
    </row>
    <row r="1429" spans="1:19" hidden="1" x14ac:dyDescent="0.4">
      <c r="A1429" s="7" t="s">
        <v>155</v>
      </c>
      <c r="B1429" s="12" t="s">
        <v>156</v>
      </c>
      <c r="C1429" s="12" t="s">
        <v>2933</v>
      </c>
      <c r="D1429" s="12" t="s">
        <v>19</v>
      </c>
      <c r="E1429" s="12" t="s">
        <v>157</v>
      </c>
      <c r="F1429" s="12">
        <v>0.55000000000000004</v>
      </c>
      <c r="G1429" s="12" t="s">
        <v>21</v>
      </c>
      <c r="H1429" s="12">
        <v>500</v>
      </c>
      <c r="I1429" s="6">
        <v>9673922</v>
      </c>
      <c r="J1429" s="6">
        <v>150</v>
      </c>
      <c r="K1429" s="6">
        <v>70.135000000000005</v>
      </c>
      <c r="L1429" s="6">
        <v>1451088300</v>
      </c>
      <c r="M1429" s="11">
        <f>VLOOKUP(A1429,'[1]2023년만'!$A$2:$Q$1181,12,0)</f>
        <v>580435320</v>
      </c>
      <c r="N1429" s="11"/>
      <c r="O1429" s="6">
        <v>2.4</v>
      </c>
      <c r="P1429" s="6">
        <v>29021766000</v>
      </c>
      <c r="Q1429" s="7">
        <v>12.05</v>
      </c>
      <c r="R1429" s="7">
        <v>1.55</v>
      </c>
      <c r="S1429" s="7">
        <v>249</v>
      </c>
    </row>
    <row r="1430" spans="1:19" x14ac:dyDescent="0.4">
      <c r="A1430" s="4" t="s">
        <v>949</v>
      </c>
      <c r="B1430" s="5" t="s">
        <v>950</v>
      </c>
      <c r="C1430" s="5" t="s">
        <v>30</v>
      </c>
      <c r="D1430" s="5" t="s">
        <v>19</v>
      </c>
      <c r="E1430" s="9" t="s">
        <v>49</v>
      </c>
      <c r="F1430" s="9">
        <v>0.6</v>
      </c>
      <c r="G1430" s="5" t="s">
        <v>21</v>
      </c>
      <c r="H1430" s="9">
        <v>500</v>
      </c>
      <c r="I1430" s="11">
        <v>16027989</v>
      </c>
      <c r="J1430" s="11">
        <v>600</v>
      </c>
      <c r="K1430" s="11">
        <v>40.69</v>
      </c>
      <c r="L1430" s="11">
        <v>9384753600</v>
      </c>
      <c r="M1430" s="11">
        <f>VLOOKUP(A1430,'[1]2023년만'!$A$2:$Q$1181,12,0)</f>
        <v>5865471000</v>
      </c>
      <c r="N1430" s="11" t="b">
        <f>L1430&gt;=M1430</f>
        <v>1</v>
      </c>
      <c r="O1430" s="11">
        <v>4.9000000000000004</v>
      </c>
      <c r="P1430" s="6">
        <v>300524793750</v>
      </c>
      <c r="Q1430" s="7">
        <v>12.71</v>
      </c>
      <c r="R1430" s="7">
        <v>1.66</v>
      </c>
      <c r="S1430" s="7">
        <v>1475</v>
      </c>
    </row>
    <row r="1431" spans="1:19" hidden="1" x14ac:dyDescent="0.4">
      <c r="A1431" s="4" t="s">
        <v>2467</v>
      </c>
      <c r="B1431" s="5" t="s">
        <v>2468</v>
      </c>
      <c r="C1431" s="5" t="s">
        <v>24</v>
      </c>
      <c r="D1431" s="5" t="s">
        <v>19</v>
      </c>
      <c r="E1431" s="9" t="s">
        <v>95</v>
      </c>
      <c r="F1431" s="9">
        <v>0.59</v>
      </c>
      <c r="G1431" s="5" t="s">
        <v>21</v>
      </c>
      <c r="H1431" s="9">
        <v>500</v>
      </c>
      <c r="I1431" s="11">
        <v>15296603</v>
      </c>
      <c r="J1431" s="11">
        <v>50</v>
      </c>
      <c r="K1431" s="11">
        <v>8.4120000000000008</v>
      </c>
      <c r="L1431" s="11">
        <v>745803450</v>
      </c>
      <c r="M1431" s="11">
        <f>VLOOKUP(A1431,'[1]2023년만'!$A$2:$Q$1181,12,0)</f>
        <v>745803450</v>
      </c>
      <c r="N1431" s="11"/>
      <c r="O1431" s="11">
        <v>0.81</v>
      </c>
      <c r="P1431" s="6">
        <v>191054571470</v>
      </c>
      <c r="Q1431" s="7">
        <v>15.38</v>
      </c>
      <c r="R1431" s="7">
        <v>1.52</v>
      </c>
      <c r="S1431" s="7">
        <v>812</v>
      </c>
    </row>
    <row r="1432" spans="1:19" hidden="1" x14ac:dyDescent="0.4">
      <c r="A1432" s="4" t="s">
        <v>2467</v>
      </c>
      <c r="B1432" s="5" t="s">
        <v>2468</v>
      </c>
      <c r="C1432" s="5" t="s">
        <v>30</v>
      </c>
      <c r="D1432" s="5" t="s">
        <v>19</v>
      </c>
      <c r="E1432" s="9" t="s">
        <v>20</v>
      </c>
      <c r="F1432" s="9">
        <v>0.68</v>
      </c>
      <c r="G1432" s="5" t="s">
        <v>21</v>
      </c>
      <c r="H1432" s="9">
        <v>500</v>
      </c>
      <c r="I1432" s="11">
        <v>15296603</v>
      </c>
      <c r="J1432" s="11">
        <v>50</v>
      </c>
      <c r="K1432" s="11">
        <v>6.157</v>
      </c>
      <c r="L1432" s="11">
        <v>745803450</v>
      </c>
      <c r="M1432" s="11">
        <f>VLOOKUP(A1432,'[1]2023년만'!$A$2:$Q$1181,12,0)</f>
        <v>745803450</v>
      </c>
      <c r="N1432" s="11" t="b">
        <f>L1432&gt;=M1432</f>
        <v>1</v>
      </c>
      <c r="O1432" s="11">
        <v>0.2</v>
      </c>
      <c r="P1432" s="6">
        <v>191054571470</v>
      </c>
      <c r="Q1432" s="7">
        <v>15.38</v>
      </c>
      <c r="R1432" s="7">
        <v>1.52</v>
      </c>
      <c r="S1432" s="7">
        <v>812</v>
      </c>
    </row>
    <row r="1433" spans="1:19" hidden="1" x14ac:dyDescent="0.4">
      <c r="A1433" s="4" t="s">
        <v>2467</v>
      </c>
      <c r="B1433" s="5" t="s">
        <v>2468</v>
      </c>
      <c r="C1433" s="5" t="s">
        <v>18</v>
      </c>
      <c r="D1433" s="5" t="s">
        <v>19</v>
      </c>
      <c r="E1433" s="9" t="s">
        <v>95</v>
      </c>
      <c r="F1433" s="9">
        <v>0.96</v>
      </c>
      <c r="G1433" s="5" t="s">
        <v>21</v>
      </c>
      <c r="H1433" s="9">
        <v>500</v>
      </c>
      <c r="I1433" s="11">
        <v>15296603</v>
      </c>
      <c r="J1433" s="11">
        <v>50</v>
      </c>
      <c r="K1433" s="11">
        <v>3.6829999999999998</v>
      </c>
      <c r="L1433" s="11">
        <v>745803450</v>
      </c>
      <c r="M1433" s="11">
        <f>VLOOKUP(A1433,'[1]2023년만'!$A$2:$Q$1181,12,0)</f>
        <v>745803450</v>
      </c>
      <c r="N1433" s="11"/>
      <c r="O1433" s="11">
        <v>0.61</v>
      </c>
      <c r="P1433" s="6">
        <v>191054571470</v>
      </c>
      <c r="Q1433" s="7">
        <v>15.38</v>
      </c>
      <c r="R1433" s="7">
        <v>1.52</v>
      </c>
      <c r="S1433" s="7">
        <v>812</v>
      </c>
    </row>
    <row r="1434" spans="1:19" hidden="1" x14ac:dyDescent="0.4">
      <c r="A1434" s="7" t="s">
        <v>2467</v>
      </c>
      <c r="B1434" s="12" t="s">
        <v>2468</v>
      </c>
      <c r="C1434" s="12" t="s">
        <v>2933</v>
      </c>
      <c r="D1434" s="12" t="s">
        <v>19</v>
      </c>
      <c r="E1434" s="12" t="s">
        <v>95</v>
      </c>
      <c r="F1434" s="12">
        <v>0.42</v>
      </c>
      <c r="G1434" s="12" t="s">
        <v>21</v>
      </c>
      <c r="H1434" s="12">
        <v>500</v>
      </c>
      <c r="I1434" s="6">
        <v>15296603</v>
      </c>
      <c r="J1434" s="6">
        <v>20</v>
      </c>
      <c r="K1434" s="6">
        <v>3.1549999999999998</v>
      </c>
      <c r="L1434" s="6">
        <v>298321380</v>
      </c>
      <c r="M1434" s="11">
        <f>VLOOKUP(A1434,'[1]2023년만'!$A$2:$Q$1181,12,0)</f>
        <v>745803450</v>
      </c>
      <c r="N1434" s="11"/>
      <c r="O1434" s="6">
        <v>0.3</v>
      </c>
      <c r="P1434" s="6">
        <v>191054571470</v>
      </c>
      <c r="Q1434" s="7">
        <v>15.38</v>
      </c>
      <c r="R1434" s="7">
        <v>1.52</v>
      </c>
      <c r="S1434" s="7">
        <v>812</v>
      </c>
    </row>
    <row r="1435" spans="1:19" hidden="1" x14ac:dyDescent="0.4">
      <c r="A1435" s="4" t="s">
        <v>911</v>
      </c>
      <c r="B1435" s="5" t="s">
        <v>912</v>
      </c>
      <c r="C1435" s="5" t="s">
        <v>30</v>
      </c>
      <c r="D1435" s="5" t="s">
        <v>19</v>
      </c>
      <c r="E1435" s="9" t="s">
        <v>34</v>
      </c>
      <c r="F1435" s="9">
        <v>1.84</v>
      </c>
      <c r="G1435" s="5" t="s">
        <v>21</v>
      </c>
      <c r="H1435" s="10">
        <v>5000</v>
      </c>
      <c r="I1435" s="11">
        <v>36309388</v>
      </c>
      <c r="J1435" s="11">
        <v>1200</v>
      </c>
      <c r="K1435" s="11">
        <v>42.420999999999999</v>
      </c>
      <c r="L1435" s="11">
        <v>43571265600</v>
      </c>
      <c r="M1435" s="11">
        <f>VLOOKUP(A1435,'[1]2023년만'!$A$2:$Q$1181,12,0)</f>
        <v>43960875600</v>
      </c>
      <c r="N1435" s="11" t="b">
        <f>L1435&gt;=M1435</f>
        <v>0</v>
      </c>
      <c r="O1435" s="11">
        <v>4.2</v>
      </c>
      <c r="P1435" s="6">
        <v>1072942415400</v>
      </c>
      <c r="Q1435" s="7">
        <v>10.11</v>
      </c>
      <c r="R1435" s="7">
        <v>0.73</v>
      </c>
      <c r="S1435" s="7">
        <v>2924</v>
      </c>
    </row>
    <row r="1436" spans="1:19" hidden="1" x14ac:dyDescent="0.4">
      <c r="A1436" s="4" t="s">
        <v>911</v>
      </c>
      <c r="B1436" s="5" t="s">
        <v>912</v>
      </c>
      <c r="C1436" s="5" t="s">
        <v>24</v>
      </c>
      <c r="D1436" s="5" t="s">
        <v>19</v>
      </c>
      <c r="E1436" s="9" t="s">
        <v>34</v>
      </c>
      <c r="F1436" s="9">
        <v>0.87</v>
      </c>
      <c r="G1436" s="5" t="s">
        <v>21</v>
      </c>
      <c r="H1436" s="10">
        <v>5000</v>
      </c>
      <c r="I1436" s="11">
        <v>36634063</v>
      </c>
      <c r="J1436" s="11">
        <v>1200</v>
      </c>
      <c r="K1436" s="11">
        <v>38.158999999999999</v>
      </c>
      <c r="L1436" s="11">
        <v>43960875600</v>
      </c>
      <c r="M1436" s="11">
        <f>VLOOKUP(A1436,'[1]2023년만'!$A$2:$Q$1181,12,0)</f>
        <v>43960875600</v>
      </c>
      <c r="N1436" s="11"/>
      <c r="O1436" s="11">
        <v>4.3</v>
      </c>
      <c r="P1436" s="6">
        <v>1072942415400</v>
      </c>
      <c r="Q1436" s="7">
        <v>10.11</v>
      </c>
      <c r="R1436" s="7">
        <v>0.73</v>
      </c>
      <c r="S1436" s="7">
        <v>2924</v>
      </c>
    </row>
    <row r="1437" spans="1:19" hidden="1" x14ac:dyDescent="0.4">
      <c r="A1437" s="4" t="s">
        <v>911</v>
      </c>
      <c r="B1437" s="5" t="s">
        <v>912</v>
      </c>
      <c r="C1437" s="5" t="s">
        <v>18</v>
      </c>
      <c r="D1437" s="5" t="s">
        <v>19</v>
      </c>
      <c r="E1437" s="9" t="s">
        <v>34</v>
      </c>
      <c r="F1437" s="9">
        <v>0.78</v>
      </c>
      <c r="G1437" s="5" t="s">
        <v>21</v>
      </c>
      <c r="H1437" s="10">
        <v>5000</v>
      </c>
      <c r="I1437" s="11">
        <v>36634063</v>
      </c>
      <c r="J1437" s="11">
        <v>900</v>
      </c>
      <c r="K1437" s="11">
        <v>37.326999999999998</v>
      </c>
      <c r="L1437" s="11">
        <v>32970656700</v>
      </c>
      <c r="M1437" s="11">
        <f>VLOOKUP(A1437,'[1]2023년만'!$A$2:$Q$1181,12,0)</f>
        <v>43960875600</v>
      </c>
      <c r="N1437" s="11"/>
      <c r="O1437" s="11">
        <v>3.2</v>
      </c>
      <c r="P1437" s="6">
        <v>1072942415400</v>
      </c>
      <c r="Q1437" s="7">
        <v>10.11</v>
      </c>
      <c r="R1437" s="7">
        <v>0.73</v>
      </c>
      <c r="S1437" s="7">
        <v>2924</v>
      </c>
    </row>
    <row r="1438" spans="1:19" hidden="1" x14ac:dyDescent="0.4">
      <c r="A1438" s="7" t="s">
        <v>911</v>
      </c>
      <c r="B1438" s="12" t="s">
        <v>912</v>
      </c>
      <c r="C1438" s="12" t="s">
        <v>2933</v>
      </c>
      <c r="D1438" s="12" t="s">
        <v>19</v>
      </c>
      <c r="E1438" s="12" t="s">
        <v>34</v>
      </c>
      <c r="F1438" s="12">
        <v>0.43</v>
      </c>
      <c r="G1438" s="12" t="s">
        <v>21</v>
      </c>
      <c r="H1438" s="12">
        <v>5000</v>
      </c>
      <c r="I1438" s="6">
        <v>36634063</v>
      </c>
      <c r="J1438" s="6">
        <v>900</v>
      </c>
      <c r="K1438" s="6">
        <v>29.029</v>
      </c>
      <c r="L1438" s="6">
        <v>32970656700</v>
      </c>
      <c r="M1438" s="11">
        <f>VLOOKUP(A1438,'[1]2023년만'!$A$2:$Q$1181,12,0)</f>
        <v>43960875600</v>
      </c>
      <c r="N1438" s="11"/>
      <c r="O1438" s="6">
        <v>2.4</v>
      </c>
      <c r="P1438" s="6">
        <v>1072942415400</v>
      </c>
      <c r="Q1438" s="7">
        <v>10.11</v>
      </c>
      <c r="R1438" s="7">
        <v>0.73</v>
      </c>
      <c r="S1438" s="7">
        <v>2924</v>
      </c>
    </row>
    <row r="1439" spans="1:19" hidden="1" x14ac:dyDescent="0.4">
      <c r="A1439" s="4" t="s">
        <v>596</v>
      </c>
      <c r="B1439" s="5" t="s">
        <v>597</v>
      </c>
      <c r="C1439" s="5" t="s">
        <v>24</v>
      </c>
      <c r="D1439" s="5" t="s">
        <v>19</v>
      </c>
      <c r="E1439" s="9" t="s">
        <v>69</v>
      </c>
      <c r="F1439" s="9">
        <v>2.13</v>
      </c>
      <c r="G1439" s="5" t="s">
        <v>21</v>
      </c>
      <c r="H1439" s="10">
        <v>5000</v>
      </c>
      <c r="I1439" s="11">
        <v>28288755</v>
      </c>
      <c r="J1439" s="11">
        <v>3800</v>
      </c>
      <c r="K1439" s="11">
        <v>63.499000000000002</v>
      </c>
      <c r="L1439" s="11">
        <v>107428432000</v>
      </c>
      <c r="M1439" s="11">
        <f>VLOOKUP(A1439,'[1]2023년만'!$A$2:$Q$1181,12,0)</f>
        <v>107428432000</v>
      </c>
      <c r="N1439" s="11"/>
      <c r="O1439" s="11">
        <v>4.8</v>
      </c>
      <c r="P1439" s="6">
        <v>1892517709500</v>
      </c>
      <c r="Q1439" s="7" t="s">
        <v>21</v>
      </c>
      <c r="R1439" s="7">
        <v>0.12</v>
      </c>
      <c r="S1439" s="7" t="s">
        <v>21</v>
      </c>
    </row>
    <row r="1440" spans="1:19" hidden="1" x14ac:dyDescent="0.4">
      <c r="A1440" s="4" t="s">
        <v>596</v>
      </c>
      <c r="B1440" s="5" t="s">
        <v>597</v>
      </c>
      <c r="C1440" s="5" t="s">
        <v>30</v>
      </c>
      <c r="D1440" s="5" t="s">
        <v>19</v>
      </c>
      <c r="E1440" s="9" t="s">
        <v>69</v>
      </c>
      <c r="F1440" s="9">
        <v>2.73</v>
      </c>
      <c r="G1440" s="5" t="s">
        <v>21</v>
      </c>
      <c r="H1440" s="10">
        <v>5000</v>
      </c>
      <c r="I1440" s="11">
        <v>28288755</v>
      </c>
      <c r="J1440" s="11">
        <v>3800</v>
      </c>
      <c r="K1440" s="11">
        <v>-10.807</v>
      </c>
      <c r="L1440" s="11">
        <v>107428432000</v>
      </c>
      <c r="M1440" s="11">
        <f>VLOOKUP(A1440,'[1]2023년만'!$A$2:$Q$1181,12,0)</f>
        <v>107428432000</v>
      </c>
      <c r="N1440" s="11" t="b">
        <f>L1440&gt;=M1440</f>
        <v>1</v>
      </c>
      <c r="O1440" s="11">
        <v>7.1</v>
      </c>
      <c r="P1440" s="6">
        <v>1892517709500</v>
      </c>
      <c r="Q1440" s="7" t="s">
        <v>21</v>
      </c>
      <c r="R1440" s="7">
        <v>0.12</v>
      </c>
      <c r="S1440" s="7" t="s">
        <v>21</v>
      </c>
    </row>
    <row r="1441" spans="1:19" hidden="1" x14ac:dyDescent="0.4">
      <c r="A1441" s="4" t="s">
        <v>596</v>
      </c>
      <c r="B1441" s="5" t="s">
        <v>597</v>
      </c>
      <c r="C1441" s="5" t="s">
        <v>18</v>
      </c>
      <c r="D1441" s="5" t="s">
        <v>19</v>
      </c>
      <c r="E1441" s="9" t="s">
        <v>69</v>
      </c>
      <c r="F1441" s="9">
        <v>2.79</v>
      </c>
      <c r="G1441" s="5" t="s">
        <v>21</v>
      </c>
      <c r="H1441" s="10">
        <v>5000</v>
      </c>
      <c r="I1441" s="11">
        <v>28288755</v>
      </c>
      <c r="J1441" s="11">
        <v>3300</v>
      </c>
      <c r="K1441" s="11">
        <v>-29.274000000000001</v>
      </c>
      <c r="L1441" s="11">
        <v>93293112000</v>
      </c>
      <c r="M1441" s="11">
        <f>VLOOKUP(A1441,'[1]2023년만'!$A$2:$Q$1181,12,0)</f>
        <v>107428432000</v>
      </c>
      <c r="N1441" s="11"/>
      <c r="O1441" s="11">
        <v>3.7</v>
      </c>
      <c r="P1441" s="6">
        <v>1892517709500</v>
      </c>
      <c r="Q1441" s="7" t="s">
        <v>21</v>
      </c>
      <c r="R1441" s="7">
        <v>0.12</v>
      </c>
      <c r="S1441" s="7" t="s">
        <v>21</v>
      </c>
    </row>
    <row r="1442" spans="1:19" hidden="1" x14ac:dyDescent="0.4">
      <c r="A1442" s="7" t="s">
        <v>596</v>
      </c>
      <c r="B1442" s="12" t="s">
        <v>597</v>
      </c>
      <c r="C1442" s="12" t="s">
        <v>2933</v>
      </c>
      <c r="D1442" s="12" t="s">
        <v>19</v>
      </c>
      <c r="E1442" s="12" t="s">
        <v>69</v>
      </c>
      <c r="F1442" s="12">
        <v>1.59</v>
      </c>
      <c r="G1442" s="12" t="s">
        <v>21</v>
      </c>
      <c r="H1442" s="12">
        <v>5000</v>
      </c>
      <c r="I1442" s="6">
        <v>28288755</v>
      </c>
      <c r="J1442" s="6">
        <v>2800</v>
      </c>
      <c r="K1442" s="6">
        <v>-28.998999999999999</v>
      </c>
      <c r="L1442" s="6">
        <v>79157792000</v>
      </c>
      <c r="M1442" s="11">
        <f>VLOOKUP(A1442,'[1]2023년만'!$A$2:$Q$1181,12,0)</f>
        <v>107428432000</v>
      </c>
      <c r="N1442" s="11"/>
      <c r="O1442" s="6">
        <v>3.1</v>
      </c>
      <c r="P1442" s="6">
        <v>1892517709500</v>
      </c>
      <c r="Q1442" s="7" t="s">
        <v>21</v>
      </c>
      <c r="R1442" s="7">
        <v>0.12</v>
      </c>
      <c r="S1442" s="7" t="s">
        <v>21</v>
      </c>
    </row>
    <row r="1443" spans="1:19" hidden="1" x14ac:dyDescent="0.4">
      <c r="A1443" s="4" t="s">
        <v>1389</v>
      </c>
      <c r="B1443" s="5" t="s">
        <v>1390</v>
      </c>
      <c r="C1443" s="5" t="s">
        <v>18</v>
      </c>
      <c r="D1443" s="5" t="s">
        <v>19</v>
      </c>
      <c r="E1443" s="9" t="s">
        <v>81</v>
      </c>
      <c r="F1443" s="9">
        <v>1.8</v>
      </c>
      <c r="G1443" s="5" t="s">
        <v>21</v>
      </c>
      <c r="H1443" s="9">
        <v>500</v>
      </c>
      <c r="I1443" s="11">
        <v>46110835</v>
      </c>
      <c r="J1443" s="11">
        <v>300</v>
      </c>
      <c r="K1443" s="11">
        <v>28.239000000000001</v>
      </c>
      <c r="L1443" s="11">
        <v>13833250500</v>
      </c>
      <c r="M1443" s="11">
        <f>VLOOKUP(A1443,'[1]2023년만'!$A$2:$Q$1181,12,0)</f>
        <v>9222167000</v>
      </c>
      <c r="N1443" s="11"/>
      <c r="O1443" s="11">
        <v>0.56000000000000005</v>
      </c>
      <c r="P1443" s="6">
        <v>1421722320450</v>
      </c>
      <c r="Q1443" s="7">
        <v>198.18</v>
      </c>
      <c r="R1443" s="7">
        <v>0.94</v>
      </c>
      <c r="S1443" s="7">
        <v>137</v>
      </c>
    </row>
    <row r="1444" spans="1:19" hidden="1" x14ac:dyDescent="0.4">
      <c r="A1444" s="4" t="s">
        <v>1389</v>
      </c>
      <c r="B1444" s="5" t="s">
        <v>1390</v>
      </c>
      <c r="C1444" s="5" t="s">
        <v>24</v>
      </c>
      <c r="D1444" s="5" t="s">
        <v>19</v>
      </c>
      <c r="E1444" s="9" t="s">
        <v>81</v>
      </c>
      <c r="F1444" s="9">
        <v>1.25</v>
      </c>
      <c r="G1444" s="5" t="s">
        <v>21</v>
      </c>
      <c r="H1444" s="9">
        <v>500</v>
      </c>
      <c r="I1444" s="11">
        <v>46110835</v>
      </c>
      <c r="J1444" s="11">
        <v>200</v>
      </c>
      <c r="K1444" s="11">
        <v>-20.439</v>
      </c>
      <c r="L1444" s="11">
        <v>9222167000</v>
      </c>
      <c r="M1444" s="11">
        <f>VLOOKUP(A1444,'[1]2023년만'!$A$2:$Q$1181,12,0)</f>
        <v>9222167000</v>
      </c>
      <c r="N1444" s="11"/>
      <c r="O1444" s="11">
        <v>0.5</v>
      </c>
      <c r="P1444" s="6">
        <v>1421722320450</v>
      </c>
      <c r="Q1444" s="7">
        <v>198.18</v>
      </c>
      <c r="R1444" s="7">
        <v>0.94</v>
      </c>
      <c r="S1444" s="7">
        <v>137</v>
      </c>
    </row>
    <row r="1445" spans="1:19" hidden="1" x14ac:dyDescent="0.4">
      <c r="A1445" s="7" t="s">
        <v>1389</v>
      </c>
      <c r="B1445" s="12" t="s">
        <v>1390</v>
      </c>
      <c r="C1445" s="12" t="s">
        <v>2933</v>
      </c>
      <c r="D1445" s="12" t="s">
        <v>19</v>
      </c>
      <c r="E1445" s="12" t="s">
        <v>81</v>
      </c>
      <c r="F1445" s="12">
        <v>2.7</v>
      </c>
      <c r="G1445" s="12" t="s">
        <v>21</v>
      </c>
      <c r="H1445" s="12">
        <v>500</v>
      </c>
      <c r="I1445" s="6">
        <v>46110835</v>
      </c>
      <c r="J1445" s="6">
        <v>300</v>
      </c>
      <c r="K1445" s="6">
        <v>21.896000000000001</v>
      </c>
      <c r="L1445" s="6">
        <v>13833250500</v>
      </c>
      <c r="M1445" s="11">
        <f>VLOOKUP(A1445,'[1]2023년만'!$A$2:$Q$1181,12,0)</f>
        <v>9222167000</v>
      </c>
      <c r="N1445" s="11"/>
      <c r="O1445" s="6">
        <v>0.2</v>
      </c>
      <c r="P1445" s="6">
        <v>1421722320450</v>
      </c>
      <c r="Q1445" s="7">
        <v>198.18</v>
      </c>
      <c r="R1445" s="7">
        <v>0.94</v>
      </c>
      <c r="S1445" s="7">
        <v>137</v>
      </c>
    </row>
    <row r="1446" spans="1:19" hidden="1" x14ac:dyDescent="0.4">
      <c r="A1446" s="4" t="s">
        <v>820</v>
      </c>
      <c r="B1446" s="5" t="s">
        <v>821</v>
      </c>
      <c r="C1446" s="5" t="s">
        <v>18</v>
      </c>
      <c r="D1446" s="5" t="s">
        <v>19</v>
      </c>
      <c r="E1446" s="9" t="s">
        <v>40</v>
      </c>
      <c r="F1446" s="9">
        <v>1.43</v>
      </c>
      <c r="G1446" s="5" t="s">
        <v>21</v>
      </c>
      <c r="H1446" s="9">
        <v>500</v>
      </c>
      <c r="I1446" s="11">
        <v>9434574</v>
      </c>
      <c r="J1446" s="11">
        <v>2300</v>
      </c>
      <c r="K1446" s="11">
        <v>46.341999999999999</v>
      </c>
      <c r="L1446" s="11">
        <v>20334914100</v>
      </c>
      <c r="M1446" s="11">
        <f>VLOOKUP(A1446,'[1]2023년만'!$A$2:$Q$1181,12,0)</f>
        <v>26523801000</v>
      </c>
      <c r="N1446" s="11"/>
      <c r="O1446" s="11">
        <v>1.8</v>
      </c>
      <c r="P1446" s="6">
        <v>1082121956200</v>
      </c>
      <c r="Q1446" s="7">
        <v>12.15</v>
      </c>
      <c r="R1446" s="7">
        <v>0.48</v>
      </c>
      <c r="S1446" s="7">
        <v>9571</v>
      </c>
    </row>
    <row r="1447" spans="1:19" hidden="1" x14ac:dyDescent="0.4">
      <c r="A1447" s="4" t="s">
        <v>820</v>
      </c>
      <c r="B1447" s="5" t="s">
        <v>821</v>
      </c>
      <c r="C1447" s="5" t="s">
        <v>24</v>
      </c>
      <c r="D1447" s="5" t="s">
        <v>19</v>
      </c>
      <c r="E1447" s="9" t="s">
        <v>40</v>
      </c>
      <c r="F1447" s="9">
        <v>1.7</v>
      </c>
      <c r="G1447" s="5" t="s">
        <v>21</v>
      </c>
      <c r="H1447" s="9">
        <v>500</v>
      </c>
      <c r="I1447" s="11">
        <v>9434574</v>
      </c>
      <c r="J1447" s="11">
        <v>3000</v>
      </c>
      <c r="K1447" s="11">
        <v>39.137</v>
      </c>
      <c r="L1447" s="11">
        <v>26523801000</v>
      </c>
      <c r="M1447" s="11">
        <f>VLOOKUP(A1447,'[1]2023년만'!$A$2:$Q$1181,12,0)</f>
        <v>26523801000</v>
      </c>
      <c r="N1447" s="11"/>
      <c r="O1447" s="11">
        <v>2.4</v>
      </c>
      <c r="P1447" s="6">
        <v>1082121956200</v>
      </c>
      <c r="Q1447" s="7">
        <v>12.15</v>
      </c>
      <c r="R1447" s="7">
        <v>0.48</v>
      </c>
      <c r="S1447" s="7">
        <v>9571</v>
      </c>
    </row>
    <row r="1448" spans="1:19" hidden="1" x14ac:dyDescent="0.4">
      <c r="A1448" s="4" t="s">
        <v>820</v>
      </c>
      <c r="B1448" s="5" t="s">
        <v>821</v>
      </c>
      <c r="C1448" s="5" t="s">
        <v>30</v>
      </c>
      <c r="D1448" s="5" t="s">
        <v>19</v>
      </c>
      <c r="E1448" s="9" t="s">
        <v>40</v>
      </c>
      <c r="F1448" s="9">
        <v>2.63</v>
      </c>
      <c r="G1448" s="5" t="s">
        <v>21</v>
      </c>
      <c r="H1448" s="9">
        <v>500</v>
      </c>
      <c r="I1448" s="11">
        <v>9434574</v>
      </c>
      <c r="J1448" s="11">
        <v>3300</v>
      </c>
      <c r="K1448" s="11">
        <v>35.588999999999999</v>
      </c>
      <c r="L1448" s="11">
        <v>29176181100</v>
      </c>
      <c r="M1448" s="11">
        <f>VLOOKUP(A1448,'[1]2023년만'!$A$2:$Q$1181,12,0)</f>
        <v>26523801000</v>
      </c>
      <c r="N1448" s="11" t="b">
        <f>L1448&gt;=M1448</f>
        <v>1</v>
      </c>
      <c r="O1448" s="11">
        <v>3.2</v>
      </c>
      <c r="P1448" s="6">
        <v>1082121956200</v>
      </c>
      <c r="Q1448" s="7">
        <v>12.15</v>
      </c>
      <c r="R1448" s="7">
        <v>0.48</v>
      </c>
      <c r="S1448" s="7">
        <v>9571</v>
      </c>
    </row>
    <row r="1449" spans="1:19" hidden="1" x14ac:dyDescent="0.4">
      <c r="A1449" s="7" t="s">
        <v>820</v>
      </c>
      <c r="B1449" s="12" t="s">
        <v>821</v>
      </c>
      <c r="C1449" s="12" t="s">
        <v>2933</v>
      </c>
      <c r="D1449" s="12" t="s">
        <v>19</v>
      </c>
      <c r="E1449" s="12" t="s">
        <v>40</v>
      </c>
      <c r="F1449" s="12">
        <v>1.34</v>
      </c>
      <c r="G1449" s="12" t="s">
        <v>21</v>
      </c>
      <c r="H1449" s="12">
        <v>500</v>
      </c>
      <c r="I1449" s="6">
        <v>6416717</v>
      </c>
      <c r="J1449" s="6">
        <v>1600</v>
      </c>
      <c r="K1449" s="6">
        <v>28.225000000000001</v>
      </c>
      <c r="L1449" s="6">
        <v>10259422400</v>
      </c>
      <c r="M1449" s="11">
        <f>VLOOKUP(A1449,'[1]2023년만'!$A$2:$Q$1181,12,0)</f>
        <v>26523801000</v>
      </c>
      <c r="N1449" s="11"/>
      <c r="O1449" s="6">
        <v>1.3</v>
      </c>
      <c r="P1449" s="6">
        <v>1082121956200</v>
      </c>
      <c r="Q1449" s="7">
        <v>12.15</v>
      </c>
      <c r="R1449" s="7">
        <v>0.48</v>
      </c>
      <c r="S1449" s="7">
        <v>9571</v>
      </c>
    </row>
    <row r="1450" spans="1:19" hidden="1" x14ac:dyDescent="0.4">
      <c r="A1450" s="4" t="s">
        <v>269</v>
      </c>
      <c r="B1450" s="5" t="s">
        <v>270</v>
      </c>
      <c r="C1450" s="5" t="s">
        <v>30</v>
      </c>
      <c r="D1450" s="5" t="s">
        <v>19</v>
      </c>
      <c r="E1450" s="9" t="s">
        <v>52</v>
      </c>
      <c r="F1450" s="9">
        <v>0.68</v>
      </c>
      <c r="G1450" s="5" t="s">
        <v>21</v>
      </c>
      <c r="H1450" s="10">
        <v>5000</v>
      </c>
      <c r="I1450" s="11">
        <v>15129367</v>
      </c>
      <c r="J1450" s="11">
        <v>700</v>
      </c>
      <c r="K1450" s="11">
        <v>146.46</v>
      </c>
      <c r="L1450" s="11">
        <v>10590556900</v>
      </c>
      <c r="M1450" s="11">
        <f>VLOOKUP(A1450,'[1]2023년만'!$A$2:$Q$1181,12,0)</f>
        <v>15129367000</v>
      </c>
      <c r="N1450" s="11" t="b">
        <f>L1450&gt;=M1450</f>
        <v>0</v>
      </c>
      <c r="O1450" s="11">
        <v>3.6</v>
      </c>
      <c r="P1450" s="6">
        <v>334359010700</v>
      </c>
      <c r="Q1450" s="7">
        <v>26.03</v>
      </c>
      <c r="R1450" s="7">
        <v>0.8</v>
      </c>
      <c r="S1450" s="7">
        <v>849</v>
      </c>
    </row>
    <row r="1451" spans="1:19" hidden="1" x14ac:dyDescent="0.4">
      <c r="A1451" s="4" t="s">
        <v>269</v>
      </c>
      <c r="B1451" s="5" t="s">
        <v>270</v>
      </c>
      <c r="C1451" s="5" t="s">
        <v>18</v>
      </c>
      <c r="D1451" s="5" t="s">
        <v>19</v>
      </c>
      <c r="E1451" s="9" t="s">
        <v>34</v>
      </c>
      <c r="F1451" s="9">
        <v>0.78</v>
      </c>
      <c r="G1451" s="5" t="s">
        <v>21</v>
      </c>
      <c r="H1451" s="10">
        <v>5000</v>
      </c>
      <c r="I1451" s="11">
        <v>15396331</v>
      </c>
      <c r="J1451" s="11">
        <v>700</v>
      </c>
      <c r="K1451" s="11">
        <v>37.31</v>
      </c>
      <c r="L1451" s="11">
        <v>10590556900</v>
      </c>
      <c r="M1451" s="11">
        <f>VLOOKUP(A1451,'[1]2023년만'!$A$2:$Q$1181,12,0)</f>
        <v>15129367000</v>
      </c>
      <c r="N1451" s="11"/>
      <c r="O1451" s="11">
        <v>3</v>
      </c>
      <c r="P1451" s="6">
        <v>334359010700</v>
      </c>
      <c r="Q1451" s="7">
        <v>26.03</v>
      </c>
      <c r="R1451" s="7">
        <v>0.8</v>
      </c>
      <c r="S1451" s="7">
        <v>849</v>
      </c>
    </row>
    <row r="1452" spans="1:19" hidden="1" x14ac:dyDescent="0.4">
      <c r="A1452" s="4" t="s">
        <v>269</v>
      </c>
      <c r="B1452" s="5" t="s">
        <v>270</v>
      </c>
      <c r="C1452" s="5" t="s">
        <v>24</v>
      </c>
      <c r="D1452" s="5" t="s">
        <v>19</v>
      </c>
      <c r="E1452" s="9" t="s">
        <v>34</v>
      </c>
      <c r="F1452" s="9">
        <v>0.87</v>
      </c>
      <c r="G1452" s="5" t="s">
        <v>21</v>
      </c>
      <c r="H1452" s="10">
        <v>5000</v>
      </c>
      <c r="I1452" s="11">
        <v>15396331</v>
      </c>
      <c r="J1452" s="11">
        <v>1000</v>
      </c>
      <c r="K1452" s="11">
        <v>37.152999999999999</v>
      </c>
      <c r="L1452" s="11">
        <v>15129367000</v>
      </c>
      <c r="M1452" s="11">
        <f>VLOOKUP(A1452,'[1]2023년만'!$A$2:$Q$1181,12,0)</f>
        <v>15129367000</v>
      </c>
      <c r="N1452" s="11"/>
      <c r="O1452" s="11">
        <v>3.4</v>
      </c>
      <c r="P1452" s="6">
        <v>334359010700</v>
      </c>
      <c r="Q1452" s="7">
        <v>26.03</v>
      </c>
      <c r="R1452" s="7">
        <v>0.8</v>
      </c>
      <c r="S1452" s="7">
        <v>849</v>
      </c>
    </row>
    <row r="1453" spans="1:19" hidden="1" x14ac:dyDescent="0.4">
      <c r="A1453" s="7" t="s">
        <v>269</v>
      </c>
      <c r="B1453" s="12" t="s">
        <v>270</v>
      </c>
      <c r="C1453" s="12" t="s">
        <v>2933</v>
      </c>
      <c r="D1453" s="12" t="s">
        <v>19</v>
      </c>
      <c r="E1453" s="12" t="s">
        <v>34</v>
      </c>
      <c r="F1453" s="12">
        <v>0.43</v>
      </c>
      <c r="G1453" s="12" t="s">
        <v>21</v>
      </c>
      <c r="H1453" s="12">
        <v>5000</v>
      </c>
      <c r="I1453" s="6">
        <v>15396331</v>
      </c>
      <c r="J1453" s="6">
        <v>700</v>
      </c>
      <c r="K1453" s="6">
        <v>30.556000000000001</v>
      </c>
      <c r="L1453" s="6">
        <v>10590556900</v>
      </c>
      <c r="M1453" s="11">
        <f>VLOOKUP(A1453,'[1]2023년만'!$A$2:$Q$1181,12,0)</f>
        <v>15129367000</v>
      </c>
      <c r="N1453" s="11"/>
      <c r="O1453" s="6">
        <v>2</v>
      </c>
      <c r="P1453" s="6">
        <v>334359010700</v>
      </c>
      <c r="Q1453" s="7">
        <v>26.03</v>
      </c>
      <c r="R1453" s="7">
        <v>0.8</v>
      </c>
      <c r="S1453" s="7">
        <v>849</v>
      </c>
    </row>
    <row r="1454" spans="1:19" hidden="1" x14ac:dyDescent="0.4">
      <c r="A1454" s="4" t="s">
        <v>360</v>
      </c>
      <c r="B1454" s="5" t="s">
        <v>361</v>
      </c>
      <c r="C1454" s="5" t="s">
        <v>30</v>
      </c>
      <c r="D1454" s="5" t="s">
        <v>19</v>
      </c>
      <c r="E1454" s="9" t="s">
        <v>49</v>
      </c>
      <c r="F1454" s="9">
        <v>1.64</v>
      </c>
      <c r="G1454" s="5" t="s">
        <v>21</v>
      </c>
      <c r="H1454" s="10">
        <v>5000</v>
      </c>
      <c r="I1454" s="11">
        <v>25800000</v>
      </c>
      <c r="J1454" s="11">
        <v>1400</v>
      </c>
      <c r="K1454" s="11">
        <v>98.013000000000005</v>
      </c>
      <c r="L1454" s="11">
        <v>35658000000</v>
      </c>
      <c r="M1454" s="11">
        <f>VLOOKUP(A1454,'[1]2023년만'!$A$2:$Q$1181,12,0)</f>
        <v>50940000000</v>
      </c>
      <c r="N1454" s="11" t="b">
        <f>L1454&gt;=M1454</f>
        <v>0</v>
      </c>
      <c r="O1454" s="11">
        <v>3.6</v>
      </c>
      <c r="P1454" s="6">
        <v>1070700000000</v>
      </c>
      <c r="Q1454" s="7">
        <v>29.06</v>
      </c>
      <c r="R1454" s="7">
        <v>0.45</v>
      </c>
      <c r="S1454" s="7">
        <v>1428</v>
      </c>
    </row>
    <row r="1455" spans="1:19" hidden="1" x14ac:dyDescent="0.4">
      <c r="A1455" s="4" t="s">
        <v>360</v>
      </c>
      <c r="B1455" s="5" t="s">
        <v>361</v>
      </c>
      <c r="C1455" s="5" t="s">
        <v>18</v>
      </c>
      <c r="D1455" s="5" t="s">
        <v>19</v>
      </c>
      <c r="E1455" s="9" t="s">
        <v>49</v>
      </c>
      <c r="F1455" s="9">
        <v>2.41</v>
      </c>
      <c r="G1455" s="5" t="s">
        <v>21</v>
      </c>
      <c r="H1455" s="10">
        <v>5000</v>
      </c>
      <c r="I1455" s="11">
        <v>25800000</v>
      </c>
      <c r="J1455" s="11">
        <v>3500</v>
      </c>
      <c r="K1455" s="11">
        <v>60.991999999999997</v>
      </c>
      <c r="L1455" s="11">
        <v>89145000000</v>
      </c>
      <c r="M1455" s="11">
        <f>VLOOKUP(A1455,'[1]2023년만'!$A$2:$Q$1181,12,0)</f>
        <v>50940000000</v>
      </c>
      <c r="N1455" s="11"/>
      <c r="O1455" s="11">
        <v>5.9</v>
      </c>
      <c r="P1455" s="6">
        <v>1070700000000</v>
      </c>
      <c r="Q1455" s="7">
        <v>29.06</v>
      </c>
      <c r="R1455" s="7">
        <v>0.45</v>
      </c>
      <c r="S1455" s="7">
        <v>1428</v>
      </c>
    </row>
    <row r="1456" spans="1:19" hidden="1" x14ac:dyDescent="0.4">
      <c r="A1456" s="4" t="s">
        <v>360</v>
      </c>
      <c r="B1456" s="5" t="s">
        <v>361</v>
      </c>
      <c r="C1456" s="5" t="s">
        <v>24</v>
      </c>
      <c r="D1456" s="5" t="s">
        <v>19</v>
      </c>
      <c r="E1456" s="9" t="s">
        <v>49</v>
      </c>
      <c r="F1456" s="9">
        <v>2.11</v>
      </c>
      <c r="G1456" s="5" t="s">
        <v>21</v>
      </c>
      <c r="H1456" s="10">
        <v>5000</v>
      </c>
      <c r="I1456" s="11">
        <v>25800000</v>
      </c>
      <c r="J1456" s="11">
        <v>2000</v>
      </c>
      <c r="K1456" s="11">
        <v>27.984000000000002</v>
      </c>
      <c r="L1456" s="11">
        <v>50940000000</v>
      </c>
      <c r="M1456" s="11">
        <f>VLOOKUP(A1456,'[1]2023년만'!$A$2:$Q$1181,12,0)</f>
        <v>50940000000</v>
      </c>
      <c r="N1456" s="11"/>
      <c r="O1456" s="11">
        <v>3.3</v>
      </c>
      <c r="P1456" s="6">
        <v>1070700000000</v>
      </c>
      <c r="Q1456" s="7">
        <v>29.06</v>
      </c>
      <c r="R1456" s="7">
        <v>0.45</v>
      </c>
      <c r="S1456" s="7">
        <v>1428</v>
      </c>
    </row>
    <row r="1457" spans="1:19" hidden="1" x14ac:dyDescent="0.4">
      <c r="A1457" s="7" t="s">
        <v>360</v>
      </c>
      <c r="B1457" s="12" t="s">
        <v>361</v>
      </c>
      <c r="C1457" s="12" t="s">
        <v>2933</v>
      </c>
      <c r="D1457" s="12" t="s">
        <v>19</v>
      </c>
      <c r="E1457" s="12" t="s">
        <v>49</v>
      </c>
      <c r="F1457" s="12">
        <v>1.1000000000000001</v>
      </c>
      <c r="G1457" s="12" t="s">
        <v>21</v>
      </c>
      <c r="H1457" s="12">
        <v>5000</v>
      </c>
      <c r="I1457" s="6">
        <v>25800000</v>
      </c>
      <c r="J1457" s="6">
        <v>2300</v>
      </c>
      <c r="K1457" s="6">
        <v>10.006</v>
      </c>
      <c r="L1457" s="6">
        <v>58581000000</v>
      </c>
      <c r="M1457" s="11">
        <f>VLOOKUP(A1457,'[1]2023년만'!$A$2:$Q$1181,12,0)</f>
        <v>50940000000</v>
      </c>
      <c r="N1457" s="11"/>
      <c r="O1457" s="6">
        <v>3</v>
      </c>
      <c r="P1457" s="6">
        <v>1070700000000</v>
      </c>
      <c r="Q1457" s="7">
        <v>29.06</v>
      </c>
      <c r="R1457" s="7">
        <v>0.45</v>
      </c>
      <c r="S1457" s="7">
        <v>1428</v>
      </c>
    </row>
    <row r="1458" spans="1:19" hidden="1" x14ac:dyDescent="0.4">
      <c r="A1458" s="4" t="s">
        <v>570</v>
      </c>
      <c r="B1458" s="5" t="s">
        <v>571</v>
      </c>
      <c r="C1458" s="5" t="s">
        <v>24</v>
      </c>
      <c r="D1458" s="5" t="s">
        <v>19</v>
      </c>
      <c r="E1458" s="9" t="s">
        <v>66</v>
      </c>
      <c r="F1458" s="9">
        <v>3.86</v>
      </c>
      <c r="G1458" s="5" t="s">
        <v>21</v>
      </c>
      <c r="H1458" s="9">
        <v>200</v>
      </c>
      <c r="I1458" s="11">
        <v>104909237</v>
      </c>
      <c r="J1458" s="11">
        <v>1500</v>
      </c>
      <c r="K1458" s="11">
        <v>65.582999999999998</v>
      </c>
      <c r="L1458" s="11">
        <v>107333676250</v>
      </c>
      <c r="M1458" s="11">
        <f>VLOOKUP(A1458,'[1]2023년만'!$A$2:$Q$1181,12,0)</f>
        <v>107333676250</v>
      </c>
      <c r="N1458" s="11"/>
      <c r="O1458" s="11">
        <v>5.3</v>
      </c>
      <c r="P1458" s="6">
        <v>2864022170100</v>
      </c>
      <c r="Q1458" s="7" t="s">
        <v>21</v>
      </c>
      <c r="R1458" s="7">
        <v>0.31</v>
      </c>
      <c r="S1458" s="7" t="s">
        <v>21</v>
      </c>
    </row>
    <row r="1459" spans="1:19" hidden="1" x14ac:dyDescent="0.4">
      <c r="A1459" s="4" t="s">
        <v>570</v>
      </c>
      <c r="B1459" s="5" t="s">
        <v>571</v>
      </c>
      <c r="C1459" s="5" t="s">
        <v>18</v>
      </c>
      <c r="D1459" s="5" t="s">
        <v>19</v>
      </c>
      <c r="E1459" s="9" t="s">
        <v>66</v>
      </c>
      <c r="F1459" s="9">
        <v>4.37</v>
      </c>
      <c r="G1459" s="5" t="s">
        <v>21</v>
      </c>
      <c r="H1459" s="9">
        <v>200</v>
      </c>
      <c r="I1459" s="11">
        <v>104909237</v>
      </c>
      <c r="J1459" s="11">
        <v>1500</v>
      </c>
      <c r="K1459" s="11">
        <v>31.89</v>
      </c>
      <c r="L1459" s="11">
        <v>107333676250</v>
      </c>
      <c r="M1459" s="11">
        <f>VLOOKUP(A1459,'[1]2023년만'!$A$2:$Q$1181,12,0)</f>
        <v>107333676250</v>
      </c>
      <c r="N1459" s="11"/>
      <c r="O1459" s="11">
        <v>4.5999999999999996</v>
      </c>
      <c r="P1459" s="6">
        <v>2864022170100</v>
      </c>
      <c r="Q1459" s="7" t="s">
        <v>21</v>
      </c>
      <c r="R1459" s="7">
        <v>0.31</v>
      </c>
      <c r="S1459" s="7" t="s">
        <v>21</v>
      </c>
    </row>
    <row r="1460" spans="1:19" hidden="1" x14ac:dyDescent="0.4">
      <c r="A1460" s="4" t="s">
        <v>570</v>
      </c>
      <c r="B1460" s="5" t="s">
        <v>571</v>
      </c>
      <c r="C1460" s="5" t="s">
        <v>30</v>
      </c>
      <c r="D1460" s="5" t="s">
        <v>19</v>
      </c>
      <c r="E1460" s="9" t="s">
        <v>66</v>
      </c>
      <c r="F1460" s="9">
        <v>3.55</v>
      </c>
      <c r="G1460" s="5" t="s">
        <v>21</v>
      </c>
      <c r="H1460" s="9">
        <v>200</v>
      </c>
      <c r="I1460" s="11">
        <v>104909237</v>
      </c>
      <c r="J1460" s="11">
        <v>1200</v>
      </c>
      <c r="K1460" s="11">
        <v>-9.077</v>
      </c>
      <c r="L1460" s="11">
        <v>85874203750</v>
      </c>
      <c r="M1460" s="11">
        <f>VLOOKUP(A1460,'[1]2023년만'!$A$2:$Q$1181,12,0)</f>
        <v>107333676250</v>
      </c>
      <c r="N1460" s="11" t="b">
        <f>L1460&gt;=M1460</f>
        <v>0</v>
      </c>
      <c r="O1460" s="11">
        <v>5.8</v>
      </c>
      <c r="P1460" s="6">
        <v>2864022170100</v>
      </c>
      <c r="Q1460" s="7" t="s">
        <v>21</v>
      </c>
      <c r="R1460" s="7">
        <v>0.31</v>
      </c>
      <c r="S1460" s="7" t="s">
        <v>21</v>
      </c>
    </row>
    <row r="1461" spans="1:19" hidden="1" x14ac:dyDescent="0.4">
      <c r="A1461" s="7" t="s">
        <v>570</v>
      </c>
      <c r="B1461" s="12" t="s">
        <v>571</v>
      </c>
      <c r="C1461" s="12" t="s">
        <v>2933</v>
      </c>
      <c r="D1461" s="12" t="s">
        <v>19</v>
      </c>
      <c r="E1461" s="12" t="s">
        <v>66</v>
      </c>
      <c r="F1461" s="12">
        <v>2.61</v>
      </c>
      <c r="G1461" s="12" t="s">
        <v>21</v>
      </c>
      <c r="H1461" s="12">
        <v>200</v>
      </c>
      <c r="I1461" s="6">
        <v>104909237</v>
      </c>
      <c r="J1461" s="6">
        <v>1500</v>
      </c>
      <c r="K1461" s="6">
        <v>71.346000000000004</v>
      </c>
      <c r="L1461" s="6">
        <v>107327941250</v>
      </c>
      <c r="M1461" s="11">
        <f>VLOOKUP(A1461,'[1]2023년만'!$A$2:$Q$1181,12,0)</f>
        <v>107333676250</v>
      </c>
      <c r="N1461" s="11"/>
      <c r="O1461" s="6">
        <v>4.9000000000000004</v>
      </c>
      <c r="P1461" s="6">
        <v>2864022170100</v>
      </c>
      <c r="Q1461" s="7" t="s">
        <v>21</v>
      </c>
      <c r="R1461" s="7">
        <v>0.31</v>
      </c>
      <c r="S1461" s="7" t="s">
        <v>21</v>
      </c>
    </row>
    <row r="1462" spans="1:19" x14ac:dyDescent="0.4">
      <c r="A1462" s="4" t="s">
        <v>512</v>
      </c>
      <c r="B1462" s="5" t="s">
        <v>513</v>
      </c>
      <c r="C1462" s="5" t="s">
        <v>30</v>
      </c>
      <c r="D1462" s="5" t="s">
        <v>19</v>
      </c>
      <c r="E1462" s="9" t="s">
        <v>52</v>
      </c>
      <c r="F1462" s="9">
        <v>0.72</v>
      </c>
      <c r="G1462" s="5" t="s">
        <v>21</v>
      </c>
      <c r="H1462" s="9">
        <v>500</v>
      </c>
      <c r="I1462" s="11">
        <v>42441361</v>
      </c>
      <c r="J1462" s="11">
        <v>150</v>
      </c>
      <c r="K1462" s="11">
        <v>48.994999999999997</v>
      </c>
      <c r="L1462" s="11">
        <v>6091089000</v>
      </c>
      <c r="M1462" s="11">
        <f>VLOOKUP(A1462,'[1]2023년만'!$A$2:$Q$1181,12,0)</f>
        <v>2828508200</v>
      </c>
      <c r="N1462" s="11" t="b">
        <f>L1462&gt;=M1462</f>
        <v>1</v>
      </c>
      <c r="O1462" s="11">
        <v>3.5</v>
      </c>
      <c r="P1462" s="6">
        <v>298787181440</v>
      </c>
      <c r="Q1462" s="7">
        <v>25.69</v>
      </c>
      <c r="R1462" s="7">
        <v>1.52</v>
      </c>
      <c r="S1462" s="7">
        <v>274</v>
      </c>
    </row>
    <row r="1463" spans="1:19" hidden="1" x14ac:dyDescent="0.4">
      <c r="A1463" s="4" t="s">
        <v>669</v>
      </c>
      <c r="B1463" s="5" t="s">
        <v>670</v>
      </c>
      <c r="C1463" s="5" t="s">
        <v>18</v>
      </c>
      <c r="D1463" s="5" t="s">
        <v>19</v>
      </c>
      <c r="E1463" s="9" t="s">
        <v>40</v>
      </c>
      <c r="F1463" s="9">
        <v>1.43</v>
      </c>
      <c r="G1463" s="5" t="s">
        <v>21</v>
      </c>
      <c r="H1463" s="9">
        <v>500</v>
      </c>
      <c r="I1463" s="11">
        <v>9278884</v>
      </c>
      <c r="J1463" s="11">
        <v>3300</v>
      </c>
      <c r="K1463" s="11">
        <v>25.312000000000001</v>
      </c>
      <c r="L1463" s="11">
        <v>33182716750</v>
      </c>
      <c r="M1463" s="11">
        <f>VLOOKUP(A1463,'[1]2023년만'!$A$2:$Q$1181,12,0)</f>
        <v>34188136150</v>
      </c>
      <c r="N1463" s="11"/>
      <c r="O1463" s="11">
        <v>1.8</v>
      </c>
      <c r="P1463" s="6">
        <v>1145942174000</v>
      </c>
      <c r="Q1463" s="7">
        <v>21.01</v>
      </c>
      <c r="R1463" s="7">
        <v>0.83</v>
      </c>
      <c r="S1463" s="7">
        <v>5878</v>
      </c>
    </row>
    <row r="1464" spans="1:19" hidden="1" x14ac:dyDescent="0.4">
      <c r="A1464" s="4" t="s">
        <v>669</v>
      </c>
      <c r="B1464" s="5" t="s">
        <v>670</v>
      </c>
      <c r="C1464" s="5" t="s">
        <v>24</v>
      </c>
      <c r="D1464" s="5" t="s">
        <v>19</v>
      </c>
      <c r="E1464" s="9" t="s">
        <v>40</v>
      </c>
      <c r="F1464" s="9">
        <v>1.7</v>
      </c>
      <c r="G1464" s="5" t="s">
        <v>21</v>
      </c>
      <c r="H1464" s="9">
        <v>500</v>
      </c>
      <c r="I1464" s="11">
        <v>9278884</v>
      </c>
      <c r="J1464" s="11">
        <v>3400</v>
      </c>
      <c r="K1464" s="11">
        <v>20.532</v>
      </c>
      <c r="L1464" s="11">
        <v>34188136150</v>
      </c>
      <c r="M1464" s="11">
        <f>VLOOKUP(A1464,'[1]2023년만'!$A$2:$Q$1181,12,0)</f>
        <v>34188136150</v>
      </c>
      <c r="N1464" s="11"/>
      <c r="O1464" s="11">
        <v>2.2999999999999998</v>
      </c>
      <c r="P1464" s="6">
        <v>1145942174000</v>
      </c>
      <c r="Q1464" s="7">
        <v>21.01</v>
      </c>
      <c r="R1464" s="7">
        <v>0.83</v>
      </c>
      <c r="S1464" s="7">
        <v>5878</v>
      </c>
    </row>
    <row r="1465" spans="1:19" hidden="1" x14ac:dyDescent="0.4">
      <c r="A1465" s="7" t="s">
        <v>669</v>
      </c>
      <c r="B1465" s="12" t="s">
        <v>670</v>
      </c>
      <c r="C1465" s="12" t="s">
        <v>2933</v>
      </c>
      <c r="D1465" s="12" t="s">
        <v>19</v>
      </c>
      <c r="E1465" s="12" t="s">
        <v>40</v>
      </c>
      <c r="F1465" s="12">
        <v>1.34</v>
      </c>
      <c r="G1465" s="12" t="s">
        <v>21</v>
      </c>
      <c r="H1465" s="12">
        <v>500</v>
      </c>
      <c r="I1465" s="6">
        <v>9278884</v>
      </c>
      <c r="J1465" s="6">
        <v>3000</v>
      </c>
      <c r="K1465" s="6">
        <v>21.702999999999999</v>
      </c>
      <c r="L1465" s="6">
        <v>29750386250</v>
      </c>
      <c r="M1465" s="11">
        <f>VLOOKUP(A1465,'[1]2023년만'!$A$2:$Q$1181,12,0)</f>
        <v>34188136150</v>
      </c>
      <c r="N1465" s="11"/>
      <c r="O1465" s="6">
        <v>2.2000000000000002</v>
      </c>
      <c r="P1465" s="6">
        <v>1145942174000</v>
      </c>
      <c r="Q1465" s="7">
        <v>21.01</v>
      </c>
      <c r="R1465" s="7">
        <v>0.83</v>
      </c>
      <c r="S1465" s="7">
        <v>5878</v>
      </c>
    </row>
    <row r="1466" spans="1:19" hidden="1" x14ac:dyDescent="0.4">
      <c r="A1466" s="4" t="s">
        <v>104</v>
      </c>
      <c r="B1466" s="5" t="s">
        <v>105</v>
      </c>
      <c r="C1466" s="5" t="s">
        <v>18</v>
      </c>
      <c r="D1466" s="5" t="s">
        <v>19</v>
      </c>
      <c r="E1466" s="9" t="s">
        <v>49</v>
      </c>
      <c r="F1466" s="9">
        <v>2.41</v>
      </c>
      <c r="G1466" s="5" t="s">
        <v>21</v>
      </c>
      <c r="H1466" s="10">
        <v>5000</v>
      </c>
      <c r="I1466" s="11">
        <v>34275419</v>
      </c>
      <c r="J1466" s="11">
        <v>3500</v>
      </c>
      <c r="K1466" s="11">
        <v>427.63</v>
      </c>
      <c r="L1466" s="11">
        <v>118966564500</v>
      </c>
      <c r="M1466" s="11">
        <f>VLOOKUP(A1466,'[1]2023년만'!$A$2:$Q$1181,12,0)</f>
        <v>147617564500</v>
      </c>
      <c r="N1466" s="11"/>
      <c r="O1466" s="11">
        <v>2</v>
      </c>
      <c r="P1466" s="6">
        <v>2605023017100</v>
      </c>
      <c r="Q1466" s="7" t="s">
        <v>21</v>
      </c>
      <c r="R1466" s="7">
        <v>0.18</v>
      </c>
      <c r="S1466" s="7" t="s">
        <v>21</v>
      </c>
    </row>
    <row r="1467" spans="1:19" hidden="1" x14ac:dyDescent="0.4">
      <c r="A1467" s="4" t="s">
        <v>104</v>
      </c>
      <c r="B1467" s="5" t="s">
        <v>105</v>
      </c>
      <c r="C1467" s="5" t="s">
        <v>30</v>
      </c>
      <c r="D1467" s="5" t="s">
        <v>19</v>
      </c>
      <c r="E1467" s="9" t="s">
        <v>49</v>
      </c>
      <c r="F1467" s="9">
        <v>1.64</v>
      </c>
      <c r="G1467" s="5" t="s">
        <v>21</v>
      </c>
      <c r="H1467" s="10">
        <v>5000</v>
      </c>
      <c r="I1467" s="11">
        <v>42775419</v>
      </c>
      <c r="J1467" s="11">
        <v>1000</v>
      </c>
      <c r="K1467" s="11">
        <v>-2.31</v>
      </c>
      <c r="L1467" s="11">
        <v>42167147000</v>
      </c>
      <c r="M1467" s="11">
        <f>VLOOKUP(A1467,'[1]2023년만'!$A$2:$Q$1181,12,0)</f>
        <v>147617564500</v>
      </c>
      <c r="N1467" s="11" t="b">
        <f>L1467&gt;=M1467</f>
        <v>0</v>
      </c>
      <c r="O1467" s="11">
        <v>1.8</v>
      </c>
      <c r="P1467" s="6">
        <v>2605023017100</v>
      </c>
      <c r="Q1467" s="7" t="s">
        <v>21</v>
      </c>
      <c r="R1467" s="7">
        <v>0.18</v>
      </c>
      <c r="S1467" s="7" t="s">
        <v>21</v>
      </c>
    </row>
    <row r="1468" spans="1:19" hidden="1" x14ac:dyDescent="0.4">
      <c r="A1468" s="4" t="s">
        <v>104</v>
      </c>
      <c r="B1468" s="5" t="s">
        <v>105</v>
      </c>
      <c r="C1468" s="5" t="s">
        <v>24</v>
      </c>
      <c r="D1468" s="5" t="s">
        <v>19</v>
      </c>
      <c r="E1468" s="9" t="s">
        <v>49</v>
      </c>
      <c r="F1468" s="9">
        <v>2.11</v>
      </c>
      <c r="G1468" s="5" t="s">
        <v>21</v>
      </c>
      <c r="H1468" s="10">
        <v>5000</v>
      </c>
      <c r="I1468" s="11">
        <v>42775419</v>
      </c>
      <c r="J1468" s="11">
        <v>3500</v>
      </c>
      <c r="K1468" s="11">
        <v>-376.16300000000001</v>
      </c>
      <c r="L1468" s="11">
        <v>147617564500</v>
      </c>
      <c r="M1468" s="11">
        <f>VLOOKUP(A1468,'[1]2023년만'!$A$2:$Q$1181,12,0)</f>
        <v>147617564500</v>
      </c>
      <c r="N1468" s="11"/>
      <c r="O1468" s="11">
        <v>2.25</v>
      </c>
      <c r="P1468" s="6">
        <v>2605023017100</v>
      </c>
      <c r="Q1468" s="7" t="s">
        <v>21</v>
      </c>
      <c r="R1468" s="7">
        <v>0.18</v>
      </c>
      <c r="S1468" s="7" t="s">
        <v>21</v>
      </c>
    </row>
    <row r="1469" spans="1:19" hidden="1" x14ac:dyDescent="0.4">
      <c r="A1469" s="7" t="s">
        <v>104</v>
      </c>
      <c r="B1469" s="12" t="s">
        <v>105</v>
      </c>
      <c r="C1469" s="12" t="s">
        <v>2933</v>
      </c>
      <c r="D1469" s="12" t="s">
        <v>19</v>
      </c>
      <c r="E1469" s="12" t="s">
        <v>49</v>
      </c>
      <c r="F1469" s="12">
        <v>1.1000000000000001</v>
      </c>
      <c r="G1469" s="12" t="s">
        <v>21</v>
      </c>
      <c r="H1469" s="12">
        <v>5000</v>
      </c>
      <c r="I1469" s="6">
        <v>34275419</v>
      </c>
      <c r="J1469" s="6">
        <v>8300</v>
      </c>
      <c r="K1469" s="6">
        <v>19.954999999999998</v>
      </c>
      <c r="L1469" s="6">
        <v>284485977700</v>
      </c>
      <c r="M1469" s="11">
        <f>VLOOKUP(A1469,'[1]2023년만'!$A$2:$Q$1181,12,0)</f>
        <v>147617564500</v>
      </c>
      <c r="N1469" s="11"/>
      <c r="O1469" s="6">
        <v>3.65</v>
      </c>
      <c r="P1469" s="6">
        <v>2605023017100</v>
      </c>
      <c r="Q1469" s="7" t="s">
        <v>21</v>
      </c>
      <c r="R1469" s="7">
        <v>0.18</v>
      </c>
      <c r="S1469" s="7" t="s">
        <v>21</v>
      </c>
    </row>
    <row r="1470" spans="1:19" hidden="1" x14ac:dyDescent="0.4">
      <c r="A1470" s="4" t="s">
        <v>2716</v>
      </c>
      <c r="B1470" s="5" t="s">
        <v>2717</v>
      </c>
      <c r="C1470" s="5" t="s">
        <v>18</v>
      </c>
      <c r="D1470" s="5" t="s">
        <v>19</v>
      </c>
      <c r="E1470" s="9" t="s">
        <v>69</v>
      </c>
      <c r="F1470" s="9">
        <v>2.79</v>
      </c>
      <c r="G1470" s="5" t="s">
        <v>21</v>
      </c>
      <c r="H1470" s="10">
        <v>5000</v>
      </c>
      <c r="I1470" s="11">
        <v>23607712</v>
      </c>
      <c r="J1470" s="11">
        <v>300</v>
      </c>
      <c r="K1470" s="11">
        <v>-1.3149999999999999</v>
      </c>
      <c r="L1470" s="11">
        <v>6940713600</v>
      </c>
      <c r="M1470" s="11">
        <f>VLOOKUP(A1470,'[1]2023년만'!$A$2:$Q$1181,12,0)</f>
        <v>6940713600</v>
      </c>
      <c r="N1470" s="11"/>
      <c r="O1470" s="11">
        <v>2.2999999999999998</v>
      </c>
      <c r="P1470" s="6">
        <v>207039634240</v>
      </c>
      <c r="Q1470" s="7" t="s">
        <v>21</v>
      </c>
      <c r="R1470" s="7">
        <v>0.22</v>
      </c>
      <c r="S1470" s="7" t="s">
        <v>21</v>
      </c>
    </row>
    <row r="1471" spans="1:19" hidden="1" x14ac:dyDescent="0.4">
      <c r="A1471" s="4" t="s">
        <v>2716</v>
      </c>
      <c r="B1471" s="5" t="s">
        <v>2717</v>
      </c>
      <c r="C1471" s="5" t="s">
        <v>30</v>
      </c>
      <c r="D1471" s="5" t="s">
        <v>19</v>
      </c>
      <c r="E1471" s="9" t="s">
        <v>69</v>
      </c>
      <c r="F1471" s="9">
        <v>2.73</v>
      </c>
      <c r="G1471" s="5" t="s">
        <v>21</v>
      </c>
      <c r="H1471" s="10">
        <v>5000</v>
      </c>
      <c r="I1471" s="11">
        <v>23607712</v>
      </c>
      <c r="J1471" s="11">
        <v>300</v>
      </c>
      <c r="K1471" s="11">
        <v>-2.2730000000000001</v>
      </c>
      <c r="L1471" s="11">
        <v>6940713600</v>
      </c>
      <c r="M1471" s="11">
        <f>VLOOKUP(A1471,'[1]2023년만'!$A$2:$Q$1181,12,0)</f>
        <v>6940713600</v>
      </c>
      <c r="N1471" s="11" t="b">
        <f>L1471&gt;=M1471</f>
        <v>1</v>
      </c>
      <c r="O1471" s="11">
        <v>4.0999999999999996</v>
      </c>
      <c r="P1471" s="6">
        <v>207039634240</v>
      </c>
      <c r="Q1471" s="7" t="s">
        <v>21</v>
      </c>
      <c r="R1471" s="7">
        <v>0.22</v>
      </c>
      <c r="S1471" s="7" t="s">
        <v>21</v>
      </c>
    </row>
    <row r="1472" spans="1:19" hidden="1" x14ac:dyDescent="0.4">
      <c r="A1472" s="4" t="s">
        <v>2716</v>
      </c>
      <c r="B1472" s="5" t="s">
        <v>2717</v>
      </c>
      <c r="C1472" s="5" t="s">
        <v>24</v>
      </c>
      <c r="D1472" s="5" t="s">
        <v>19</v>
      </c>
      <c r="E1472" s="9" t="s">
        <v>69</v>
      </c>
      <c r="F1472" s="9">
        <v>2.13</v>
      </c>
      <c r="G1472" s="5" t="s">
        <v>21</v>
      </c>
      <c r="H1472" s="10">
        <v>5000</v>
      </c>
      <c r="I1472" s="11">
        <v>23607712</v>
      </c>
      <c r="J1472" s="11">
        <v>300</v>
      </c>
      <c r="K1472" s="11">
        <v>-19.623999999999999</v>
      </c>
      <c r="L1472" s="11">
        <v>6940713600</v>
      </c>
      <c r="M1472" s="11">
        <f>VLOOKUP(A1472,'[1]2023년만'!$A$2:$Q$1181,12,0)</f>
        <v>6940713600</v>
      </c>
      <c r="N1472" s="11"/>
      <c r="O1472" s="11">
        <v>2.9</v>
      </c>
      <c r="P1472" s="6">
        <v>207039634240</v>
      </c>
      <c r="Q1472" s="7" t="s">
        <v>21</v>
      </c>
      <c r="R1472" s="7">
        <v>0.22</v>
      </c>
      <c r="S1472" s="7" t="s">
        <v>21</v>
      </c>
    </row>
    <row r="1473" spans="1:19" hidden="1" x14ac:dyDescent="0.4">
      <c r="A1473" s="7" t="s">
        <v>2716</v>
      </c>
      <c r="B1473" s="12" t="s">
        <v>2717</v>
      </c>
      <c r="C1473" s="12" t="s">
        <v>2933</v>
      </c>
      <c r="D1473" s="12" t="s">
        <v>19</v>
      </c>
      <c r="E1473" s="12" t="s">
        <v>69</v>
      </c>
      <c r="F1473" s="12">
        <v>1.59</v>
      </c>
      <c r="G1473" s="12" t="s">
        <v>21</v>
      </c>
      <c r="H1473" s="12">
        <v>5000</v>
      </c>
      <c r="I1473" s="6">
        <v>23607712</v>
      </c>
      <c r="J1473" s="6">
        <v>1000</v>
      </c>
      <c r="K1473" s="6">
        <v>-40.270000000000003</v>
      </c>
      <c r="L1473" s="6">
        <v>23135712000</v>
      </c>
      <c r="M1473" s="11">
        <f>VLOOKUP(A1473,'[1]2023년만'!$A$2:$Q$1181,12,0)</f>
        <v>6940713600</v>
      </c>
      <c r="N1473" s="11"/>
      <c r="O1473" s="6">
        <v>3.9</v>
      </c>
      <c r="P1473" s="6">
        <v>207039634240</v>
      </c>
      <c r="Q1473" s="7" t="s">
        <v>21</v>
      </c>
      <c r="R1473" s="7">
        <v>0.22</v>
      </c>
      <c r="S1473" s="7" t="s">
        <v>21</v>
      </c>
    </row>
    <row r="1474" spans="1:19" x14ac:dyDescent="0.4">
      <c r="A1474" s="4" t="s">
        <v>527</v>
      </c>
      <c r="B1474" s="5" t="s">
        <v>528</v>
      </c>
      <c r="C1474" s="5" t="s">
        <v>30</v>
      </c>
      <c r="D1474" s="5" t="s">
        <v>19</v>
      </c>
      <c r="E1474" s="9" t="s">
        <v>25</v>
      </c>
      <c r="F1474" s="9">
        <v>0.21</v>
      </c>
      <c r="G1474" s="5" t="s">
        <v>21</v>
      </c>
      <c r="H1474" s="9">
        <v>500</v>
      </c>
      <c r="I1474" s="11">
        <v>22427583</v>
      </c>
      <c r="J1474" s="11">
        <v>300</v>
      </c>
      <c r="K1474" s="11">
        <v>71.088999999999999</v>
      </c>
      <c r="L1474" s="11">
        <v>6430031700</v>
      </c>
      <c r="M1474" s="11">
        <f>VLOOKUP(A1474,'[1]2023년만'!$A$2:$Q$1181,12,0)</f>
        <v>6358815000</v>
      </c>
      <c r="N1474" s="11" t="b">
        <f>L1474&gt;=M1474</f>
        <v>1</v>
      </c>
      <c r="O1474" s="11">
        <v>2.1</v>
      </c>
      <c r="P1474" s="6">
        <v>298511129730</v>
      </c>
      <c r="Q1474" s="7">
        <v>19.93</v>
      </c>
      <c r="R1474" s="7">
        <v>1.04</v>
      </c>
      <c r="S1474" s="7">
        <v>668</v>
      </c>
    </row>
    <row r="1475" spans="1:19" hidden="1" x14ac:dyDescent="0.4">
      <c r="A1475" s="4" t="s">
        <v>941</v>
      </c>
      <c r="B1475" s="5" t="s">
        <v>942</v>
      </c>
      <c r="C1475" s="5" t="s">
        <v>24</v>
      </c>
      <c r="D1475" s="5" t="s">
        <v>19</v>
      </c>
      <c r="E1475" s="9" t="s">
        <v>95</v>
      </c>
      <c r="F1475" s="9">
        <v>0.59</v>
      </c>
      <c r="G1475" s="5" t="s">
        <v>21</v>
      </c>
      <c r="H1475" s="9">
        <v>500</v>
      </c>
      <c r="I1475" s="11">
        <v>15242370</v>
      </c>
      <c r="J1475" s="11">
        <v>3000</v>
      </c>
      <c r="K1475" s="11">
        <v>41.052999999999997</v>
      </c>
      <c r="L1475" s="11">
        <v>45537360000</v>
      </c>
      <c r="M1475" s="11">
        <f>VLOOKUP(A1475,'[1]2023년만'!$A$2:$Q$1181,12,0)</f>
        <v>45537360000</v>
      </c>
      <c r="N1475" s="11"/>
      <c r="O1475" s="11">
        <v>1.5</v>
      </c>
      <c r="P1475" s="6">
        <v>3570525172500</v>
      </c>
      <c r="Q1475" s="7">
        <v>31.36</v>
      </c>
      <c r="R1475" s="7">
        <v>5.7</v>
      </c>
      <c r="S1475" s="7">
        <v>1494</v>
      </c>
    </row>
    <row r="1476" spans="1:19" hidden="1" x14ac:dyDescent="0.4">
      <c r="A1476" s="4" t="s">
        <v>941</v>
      </c>
      <c r="B1476" s="5" t="s">
        <v>942</v>
      </c>
      <c r="C1476" s="5" t="s">
        <v>18</v>
      </c>
      <c r="D1476" s="5" t="s">
        <v>19</v>
      </c>
      <c r="E1476" s="9" t="s">
        <v>95</v>
      </c>
      <c r="F1476" s="9">
        <v>0.96</v>
      </c>
      <c r="G1476" s="5" t="s">
        <v>21</v>
      </c>
      <c r="H1476" s="9">
        <v>500</v>
      </c>
      <c r="I1476" s="11">
        <v>15242370</v>
      </c>
      <c r="J1476" s="11">
        <v>3000</v>
      </c>
      <c r="K1476" s="11">
        <v>39.817999999999998</v>
      </c>
      <c r="L1476" s="11">
        <v>45537360000</v>
      </c>
      <c r="M1476" s="11">
        <f>VLOOKUP(A1476,'[1]2023년만'!$A$2:$Q$1181,12,0)</f>
        <v>45537360000</v>
      </c>
      <c r="N1476" s="11"/>
      <c r="O1476" s="11">
        <v>1.8</v>
      </c>
      <c r="P1476" s="6">
        <v>3570525172500</v>
      </c>
      <c r="Q1476" s="7">
        <v>31.36</v>
      </c>
      <c r="R1476" s="7">
        <v>5.7</v>
      </c>
      <c r="S1476" s="7">
        <v>1494</v>
      </c>
    </row>
    <row r="1477" spans="1:19" hidden="1" x14ac:dyDescent="0.4">
      <c r="A1477" s="7" t="s">
        <v>941</v>
      </c>
      <c r="B1477" s="12" t="s">
        <v>942</v>
      </c>
      <c r="C1477" s="12" t="s">
        <v>2933</v>
      </c>
      <c r="D1477" s="12" t="s">
        <v>19</v>
      </c>
      <c r="E1477" s="12" t="s">
        <v>95</v>
      </c>
      <c r="F1477" s="12">
        <v>0.42</v>
      </c>
      <c r="G1477" s="12" t="s">
        <v>21</v>
      </c>
      <c r="H1477" s="12">
        <v>500</v>
      </c>
      <c r="I1477" s="6">
        <v>15242370</v>
      </c>
      <c r="J1477" s="6">
        <v>2500</v>
      </c>
      <c r="K1477" s="6">
        <v>36.555999999999997</v>
      </c>
      <c r="L1477" s="6">
        <v>37947800000</v>
      </c>
      <c r="M1477" s="11">
        <f>VLOOKUP(A1477,'[1]2023년만'!$A$2:$Q$1181,12,0)</f>
        <v>45537360000</v>
      </c>
      <c r="N1477" s="11"/>
      <c r="O1477" s="6">
        <v>1.3</v>
      </c>
      <c r="P1477" s="6">
        <v>3570525172500</v>
      </c>
      <c r="Q1477" s="7">
        <v>31.36</v>
      </c>
      <c r="R1477" s="7">
        <v>5.7</v>
      </c>
      <c r="S1477" s="7">
        <v>1494</v>
      </c>
    </row>
    <row r="1478" spans="1:19" hidden="1" x14ac:dyDescent="0.4">
      <c r="A1478" s="4" t="s">
        <v>592</v>
      </c>
      <c r="B1478" s="5" t="s">
        <v>593</v>
      </c>
      <c r="C1478" s="5" t="s">
        <v>18</v>
      </c>
      <c r="D1478" s="5" t="s">
        <v>19</v>
      </c>
      <c r="E1478" s="9" t="s">
        <v>69</v>
      </c>
      <c r="F1478" s="9">
        <v>0.81</v>
      </c>
      <c r="G1478" s="5" t="s">
        <v>21</v>
      </c>
      <c r="H1478" s="9">
        <v>500</v>
      </c>
      <c r="I1478" s="11">
        <v>26446135</v>
      </c>
      <c r="J1478" s="11">
        <v>800</v>
      </c>
      <c r="K1478" s="11">
        <v>64.025000000000006</v>
      </c>
      <c r="L1478" s="11">
        <v>20475881600</v>
      </c>
      <c r="M1478" s="11">
        <f>VLOOKUP(A1478,'[1]2023년만'!$A$2:$Q$1181,12,0)</f>
        <v>5118970400</v>
      </c>
      <c r="N1478" s="11"/>
      <c r="O1478" s="11">
        <v>9.6999999999999993</v>
      </c>
      <c r="P1478" s="6">
        <v>110941536325</v>
      </c>
      <c r="Q1478" s="7">
        <v>11.13</v>
      </c>
      <c r="R1478" s="7">
        <v>0.26</v>
      </c>
      <c r="S1478" s="7">
        <v>377</v>
      </c>
    </row>
    <row r="1479" spans="1:19" hidden="1" x14ac:dyDescent="0.4">
      <c r="A1479" s="4" t="s">
        <v>592</v>
      </c>
      <c r="B1479" s="5" t="s">
        <v>593</v>
      </c>
      <c r="C1479" s="5" t="s">
        <v>24</v>
      </c>
      <c r="D1479" s="5" t="s">
        <v>19</v>
      </c>
      <c r="E1479" s="9" t="s">
        <v>69</v>
      </c>
      <c r="F1479" s="9">
        <v>0.63</v>
      </c>
      <c r="G1479" s="5" t="s">
        <v>21</v>
      </c>
      <c r="H1479" s="9">
        <v>500</v>
      </c>
      <c r="I1479" s="11">
        <v>26446135</v>
      </c>
      <c r="J1479" s="11">
        <v>200</v>
      </c>
      <c r="K1479" s="11">
        <v>57.067999999999998</v>
      </c>
      <c r="L1479" s="11">
        <v>5118970400</v>
      </c>
      <c r="M1479" s="11">
        <f>VLOOKUP(A1479,'[1]2023년만'!$A$2:$Q$1181,12,0)</f>
        <v>5118970400</v>
      </c>
      <c r="N1479" s="11"/>
      <c r="O1479" s="11">
        <v>3.2</v>
      </c>
      <c r="P1479" s="6">
        <v>110941536325</v>
      </c>
      <c r="Q1479" s="7">
        <v>11.13</v>
      </c>
      <c r="R1479" s="7">
        <v>0.26</v>
      </c>
      <c r="S1479" s="7">
        <v>377</v>
      </c>
    </row>
    <row r="1480" spans="1:19" hidden="1" x14ac:dyDescent="0.4">
      <c r="A1480" s="4" t="s">
        <v>592</v>
      </c>
      <c r="B1480" s="5" t="s">
        <v>593</v>
      </c>
      <c r="C1480" s="5" t="s">
        <v>30</v>
      </c>
      <c r="D1480" s="5" t="s">
        <v>19</v>
      </c>
      <c r="E1480" s="9" t="s">
        <v>69</v>
      </c>
      <c r="F1480" s="9">
        <v>0.93</v>
      </c>
      <c r="G1480" s="5" t="s">
        <v>21</v>
      </c>
      <c r="H1480" s="9">
        <v>500</v>
      </c>
      <c r="I1480" s="11">
        <v>26446135</v>
      </c>
      <c r="J1480" s="11">
        <v>100</v>
      </c>
      <c r="K1480" s="11">
        <v>26.536999999999999</v>
      </c>
      <c r="L1480" s="11">
        <v>2559485200</v>
      </c>
      <c r="M1480" s="11">
        <f>VLOOKUP(A1480,'[1]2023년만'!$A$2:$Q$1181,12,0)</f>
        <v>5118970400</v>
      </c>
      <c r="N1480" s="11" t="b">
        <f>L1480&gt;=M1480</f>
        <v>0</v>
      </c>
      <c r="O1480" s="11">
        <v>2.4</v>
      </c>
      <c r="P1480" s="6">
        <v>110941536325</v>
      </c>
      <c r="Q1480" s="7">
        <v>11.13</v>
      </c>
      <c r="R1480" s="7">
        <v>0.26</v>
      </c>
      <c r="S1480" s="7">
        <v>377</v>
      </c>
    </row>
    <row r="1481" spans="1:19" hidden="1" x14ac:dyDescent="0.4">
      <c r="A1481" s="7" t="s">
        <v>592</v>
      </c>
      <c r="B1481" s="12" t="s">
        <v>593</v>
      </c>
      <c r="C1481" s="12" t="s">
        <v>2933</v>
      </c>
      <c r="D1481" s="12" t="s">
        <v>19</v>
      </c>
      <c r="E1481" s="12" t="s">
        <v>69</v>
      </c>
      <c r="F1481" s="12">
        <v>0.36</v>
      </c>
      <c r="G1481" s="12" t="s">
        <v>21</v>
      </c>
      <c r="H1481" s="12">
        <v>500</v>
      </c>
      <c r="I1481" s="6">
        <v>26446135</v>
      </c>
      <c r="J1481" s="6">
        <v>800</v>
      </c>
      <c r="K1481" s="6">
        <v>51.280999999999999</v>
      </c>
      <c r="L1481" s="6">
        <v>20475881600</v>
      </c>
      <c r="M1481" s="11">
        <f>VLOOKUP(A1481,'[1]2023년만'!$A$2:$Q$1181,12,0)</f>
        <v>5118970400</v>
      </c>
      <c r="N1481" s="11"/>
      <c r="O1481" s="6">
        <v>8.1999999999999993</v>
      </c>
      <c r="P1481" s="6">
        <v>110941536325</v>
      </c>
      <c r="Q1481" s="7">
        <v>11.13</v>
      </c>
      <c r="R1481" s="7">
        <v>0.26</v>
      </c>
      <c r="S1481" s="7">
        <v>377</v>
      </c>
    </row>
    <row r="1482" spans="1:19" hidden="1" x14ac:dyDescent="0.4">
      <c r="A1482" s="4" t="s">
        <v>1313</v>
      </c>
      <c r="B1482" s="5" t="s">
        <v>1314</v>
      </c>
      <c r="C1482" s="5" t="s">
        <v>30</v>
      </c>
      <c r="D1482" s="5" t="s">
        <v>19</v>
      </c>
      <c r="E1482" s="9" t="s">
        <v>66</v>
      </c>
      <c r="F1482" s="9">
        <v>0.71</v>
      </c>
      <c r="G1482" s="5" t="s">
        <v>21</v>
      </c>
      <c r="H1482" s="9">
        <v>500</v>
      </c>
      <c r="I1482" s="11">
        <v>13692000</v>
      </c>
      <c r="J1482" s="11">
        <v>79</v>
      </c>
      <c r="K1482" s="11">
        <v>29.779</v>
      </c>
      <c r="L1482" s="11">
        <v>1000886550</v>
      </c>
      <c r="M1482" s="11">
        <f>VLOOKUP(A1482,'[1]2023년만'!$A$2:$Q$1181,12,0)</f>
        <v>544786350</v>
      </c>
      <c r="N1482" s="11" t="b">
        <f>L1482&gt;=M1482</f>
        <v>1</v>
      </c>
      <c r="O1482" s="11">
        <v>1.84</v>
      </c>
      <c r="P1482" s="6">
        <v>71609160000</v>
      </c>
      <c r="Q1482" s="7">
        <v>19.739999999999998</v>
      </c>
      <c r="R1482" s="7">
        <v>1.1200000000000001</v>
      </c>
      <c r="S1482" s="7">
        <v>265</v>
      </c>
    </row>
    <row r="1483" spans="1:19" hidden="1" x14ac:dyDescent="0.4">
      <c r="A1483" s="4" t="s">
        <v>1313</v>
      </c>
      <c r="B1483" s="5" t="s">
        <v>1314</v>
      </c>
      <c r="C1483" s="5" t="s">
        <v>24</v>
      </c>
      <c r="D1483" s="5" t="s">
        <v>19</v>
      </c>
      <c r="E1483" s="9" t="s">
        <v>66</v>
      </c>
      <c r="F1483" s="9">
        <v>0.34</v>
      </c>
      <c r="G1483" s="5" t="s">
        <v>21</v>
      </c>
      <c r="H1483" s="9">
        <v>500</v>
      </c>
      <c r="I1483" s="11">
        <v>13692000</v>
      </c>
      <c r="J1483" s="11">
        <v>43</v>
      </c>
      <c r="K1483" s="11">
        <v>14.816000000000001</v>
      </c>
      <c r="L1483" s="11">
        <v>544786350</v>
      </c>
      <c r="M1483" s="11">
        <f>VLOOKUP(A1483,'[1]2023년만'!$A$2:$Q$1181,12,0)</f>
        <v>544786350</v>
      </c>
      <c r="N1483" s="11"/>
      <c r="O1483" s="11">
        <v>0.88</v>
      </c>
      <c r="P1483" s="6">
        <v>71609160000</v>
      </c>
      <c r="Q1483" s="7">
        <v>19.739999999999998</v>
      </c>
      <c r="R1483" s="7">
        <v>1.1200000000000001</v>
      </c>
      <c r="S1483" s="7">
        <v>265</v>
      </c>
    </row>
    <row r="1484" spans="1:19" hidden="1" x14ac:dyDescent="0.4">
      <c r="A1484" s="4" t="s">
        <v>1313</v>
      </c>
      <c r="B1484" s="5" t="s">
        <v>1314</v>
      </c>
      <c r="C1484" s="5" t="s">
        <v>18</v>
      </c>
      <c r="D1484" s="5" t="s">
        <v>19</v>
      </c>
      <c r="E1484" s="9" t="s">
        <v>66</v>
      </c>
      <c r="F1484" s="9">
        <v>1.62</v>
      </c>
      <c r="G1484" s="5" t="s">
        <v>21</v>
      </c>
      <c r="H1484" s="9">
        <v>500</v>
      </c>
      <c r="I1484" s="11">
        <v>13692000</v>
      </c>
      <c r="J1484" s="11">
        <v>28</v>
      </c>
      <c r="K1484" s="11">
        <v>10.394</v>
      </c>
      <c r="L1484" s="11">
        <v>363275276</v>
      </c>
      <c r="M1484" s="11">
        <f>VLOOKUP(A1484,'[1]2023년만'!$A$2:$Q$1181,12,0)</f>
        <v>544786350</v>
      </c>
      <c r="N1484" s="11"/>
      <c r="O1484" s="11">
        <v>0.68</v>
      </c>
      <c r="P1484" s="6">
        <v>71609160000</v>
      </c>
      <c r="Q1484" s="7">
        <v>19.739999999999998</v>
      </c>
      <c r="R1484" s="7">
        <v>1.1200000000000001</v>
      </c>
      <c r="S1484" s="7">
        <v>265</v>
      </c>
    </row>
    <row r="1485" spans="1:19" hidden="1" x14ac:dyDescent="0.4">
      <c r="A1485" s="7" t="s">
        <v>1313</v>
      </c>
      <c r="B1485" s="12" t="s">
        <v>1314</v>
      </c>
      <c r="C1485" s="12" t="s">
        <v>2933</v>
      </c>
      <c r="D1485" s="12" t="s">
        <v>19</v>
      </c>
      <c r="E1485" s="12" t="s">
        <v>66</v>
      </c>
      <c r="F1485" s="12">
        <v>1.34</v>
      </c>
      <c r="G1485" s="12" t="s">
        <v>21</v>
      </c>
      <c r="H1485" s="12">
        <v>500</v>
      </c>
      <c r="I1485" s="6">
        <v>13657000</v>
      </c>
      <c r="J1485" s="6">
        <v>42</v>
      </c>
      <c r="K1485" s="6">
        <v>10.518000000000001</v>
      </c>
      <c r="L1485" s="6">
        <v>556385214</v>
      </c>
      <c r="M1485" s="11">
        <f>VLOOKUP(A1485,'[1]2023년만'!$A$2:$Q$1181,12,0)</f>
        <v>544786350</v>
      </c>
      <c r="N1485" s="11"/>
      <c r="O1485" s="6">
        <v>0.76</v>
      </c>
      <c r="P1485" s="6">
        <v>71609160000</v>
      </c>
      <c r="Q1485" s="7">
        <v>19.739999999999998</v>
      </c>
      <c r="R1485" s="7">
        <v>1.1200000000000001</v>
      </c>
      <c r="S1485" s="7">
        <v>265</v>
      </c>
    </row>
    <row r="1486" spans="1:19" hidden="1" x14ac:dyDescent="0.4">
      <c r="A1486" s="4" t="s">
        <v>1321</v>
      </c>
      <c r="B1486" s="5" t="s">
        <v>1322</v>
      </c>
      <c r="C1486" s="5" t="s">
        <v>30</v>
      </c>
      <c r="D1486" s="5" t="s">
        <v>19</v>
      </c>
      <c r="E1486" s="9" t="s">
        <v>52</v>
      </c>
      <c r="F1486" s="9">
        <v>0.72</v>
      </c>
      <c r="G1486" s="5" t="s">
        <v>21</v>
      </c>
      <c r="H1486" s="9">
        <v>500</v>
      </c>
      <c r="I1486" s="11">
        <v>19070134</v>
      </c>
      <c r="J1486" s="11">
        <v>240</v>
      </c>
      <c r="K1486" s="11">
        <v>29.757999999999999</v>
      </c>
      <c r="L1486" s="11">
        <v>3825031200</v>
      </c>
      <c r="M1486" s="11">
        <f>VLOOKUP(A1486,'[1]2023년만'!$A$2:$Q$1181,12,0)</f>
        <v>1237752200</v>
      </c>
      <c r="N1486" s="11" t="b">
        <f>L1486&gt;=M1486</f>
        <v>1</v>
      </c>
      <c r="O1486" s="11">
        <v>4.7699999999999996</v>
      </c>
      <c r="P1486" s="6">
        <v>82955082900</v>
      </c>
      <c r="Q1486" s="7">
        <v>5.01</v>
      </c>
      <c r="R1486" s="7">
        <v>0.65</v>
      </c>
      <c r="S1486" s="7">
        <v>869</v>
      </c>
    </row>
    <row r="1487" spans="1:19" hidden="1" x14ac:dyDescent="0.4">
      <c r="A1487" s="4" t="s">
        <v>1321</v>
      </c>
      <c r="B1487" s="5" t="s">
        <v>1322</v>
      </c>
      <c r="C1487" s="5" t="s">
        <v>24</v>
      </c>
      <c r="D1487" s="5" t="s">
        <v>19</v>
      </c>
      <c r="E1487" s="9" t="s">
        <v>157</v>
      </c>
      <c r="F1487" s="9">
        <v>0.75</v>
      </c>
      <c r="G1487" s="5" t="s">
        <v>21</v>
      </c>
      <c r="H1487" s="9">
        <v>500</v>
      </c>
      <c r="I1487" s="11">
        <v>15356878</v>
      </c>
      <c r="J1487" s="11">
        <v>100</v>
      </c>
      <c r="K1487" s="11">
        <v>9.6780000000000008</v>
      </c>
      <c r="L1487" s="11">
        <v>1237752200</v>
      </c>
      <c r="M1487" s="11">
        <f>VLOOKUP(A1487,'[1]2023년만'!$A$2:$Q$1181,12,0)</f>
        <v>1237752200</v>
      </c>
      <c r="N1487" s="11"/>
      <c r="O1487" s="11">
        <v>2.4</v>
      </c>
      <c r="P1487" s="6">
        <v>82955082900</v>
      </c>
      <c r="Q1487" s="7">
        <v>5.01</v>
      </c>
      <c r="R1487" s="7">
        <v>0.65</v>
      </c>
      <c r="S1487" s="7">
        <v>869</v>
      </c>
    </row>
    <row r="1488" spans="1:19" hidden="1" x14ac:dyDescent="0.4">
      <c r="A1488" s="4" t="s">
        <v>2411</v>
      </c>
      <c r="B1488" s="5" t="s">
        <v>2412</v>
      </c>
      <c r="C1488" s="5" t="s">
        <v>18</v>
      </c>
      <c r="D1488" s="5" t="s">
        <v>19</v>
      </c>
      <c r="E1488" s="9" t="s">
        <v>95</v>
      </c>
      <c r="F1488" s="9">
        <v>0.96</v>
      </c>
      <c r="G1488" s="5" t="s">
        <v>21</v>
      </c>
      <c r="H1488" s="9">
        <v>500</v>
      </c>
      <c r="I1488" s="11">
        <v>8312766</v>
      </c>
      <c r="J1488" s="11">
        <v>80</v>
      </c>
      <c r="K1488" s="11">
        <v>9.4380000000000006</v>
      </c>
      <c r="L1488" s="11">
        <v>665021280</v>
      </c>
      <c r="M1488" s="11">
        <f>VLOOKUP(A1488,'[1]2023년만'!$A$2:$Q$1181,12,0)</f>
        <v>665021280</v>
      </c>
      <c r="N1488" s="11"/>
      <c r="O1488" s="11">
        <v>1.5</v>
      </c>
      <c r="P1488" s="6">
        <v>194518724400</v>
      </c>
      <c r="Q1488" s="7">
        <v>18.21</v>
      </c>
      <c r="R1488" s="7">
        <v>2.99</v>
      </c>
      <c r="S1488" s="7">
        <v>1285</v>
      </c>
    </row>
    <row r="1489" spans="1:19" hidden="1" x14ac:dyDescent="0.4">
      <c r="A1489" s="4" t="s">
        <v>2411</v>
      </c>
      <c r="B1489" s="5" t="s">
        <v>2412</v>
      </c>
      <c r="C1489" s="5" t="s">
        <v>24</v>
      </c>
      <c r="D1489" s="5" t="s">
        <v>19</v>
      </c>
      <c r="E1489" s="9" t="s">
        <v>95</v>
      </c>
      <c r="F1489" s="9">
        <v>0.59</v>
      </c>
      <c r="G1489" s="5" t="s">
        <v>21</v>
      </c>
      <c r="H1489" s="9">
        <v>500</v>
      </c>
      <c r="I1489" s="11">
        <v>8312766</v>
      </c>
      <c r="J1489" s="11">
        <v>80</v>
      </c>
      <c r="K1489" s="11">
        <v>9.0030000000000001</v>
      </c>
      <c r="L1489" s="11">
        <v>665021280</v>
      </c>
      <c r="M1489" s="11">
        <f>VLOOKUP(A1489,'[1]2023년만'!$A$2:$Q$1181,12,0)</f>
        <v>665021280</v>
      </c>
      <c r="N1489" s="11"/>
      <c r="O1489" s="11">
        <v>0.6</v>
      </c>
      <c r="P1489" s="6">
        <v>194518724400</v>
      </c>
      <c r="Q1489" s="7">
        <v>18.21</v>
      </c>
      <c r="R1489" s="7">
        <v>2.99</v>
      </c>
      <c r="S1489" s="7">
        <v>1285</v>
      </c>
    </row>
    <row r="1490" spans="1:19" hidden="1" x14ac:dyDescent="0.4">
      <c r="A1490" s="4" t="s">
        <v>2411</v>
      </c>
      <c r="B1490" s="5" t="s">
        <v>2412</v>
      </c>
      <c r="C1490" s="5" t="s">
        <v>30</v>
      </c>
      <c r="D1490" s="5" t="s">
        <v>19</v>
      </c>
      <c r="E1490" s="9" t="s">
        <v>81</v>
      </c>
      <c r="F1490" s="9">
        <v>0.51</v>
      </c>
      <c r="G1490" s="5" t="s">
        <v>21</v>
      </c>
      <c r="H1490" s="9">
        <v>500</v>
      </c>
      <c r="I1490" s="11">
        <v>8312766</v>
      </c>
      <c r="J1490" s="11">
        <v>80</v>
      </c>
      <c r="K1490" s="11">
        <v>6.226</v>
      </c>
      <c r="L1490" s="11">
        <v>665021280</v>
      </c>
      <c r="M1490" s="11">
        <f>VLOOKUP(A1490,'[1]2023년만'!$A$2:$Q$1181,12,0)</f>
        <v>665021280</v>
      </c>
      <c r="N1490" s="11" t="b">
        <f>L1490&gt;=M1490</f>
        <v>1</v>
      </c>
      <c r="O1490" s="11">
        <v>1.6</v>
      </c>
      <c r="P1490" s="6">
        <v>194518724400</v>
      </c>
      <c r="Q1490" s="7">
        <v>18.21</v>
      </c>
      <c r="R1490" s="7">
        <v>2.99</v>
      </c>
      <c r="S1490" s="7">
        <v>1285</v>
      </c>
    </row>
    <row r="1491" spans="1:19" hidden="1" x14ac:dyDescent="0.4">
      <c r="A1491" s="7" t="s">
        <v>2411</v>
      </c>
      <c r="B1491" s="12" t="s">
        <v>2412</v>
      </c>
      <c r="C1491" s="12" t="s">
        <v>2933</v>
      </c>
      <c r="D1491" s="12" t="s">
        <v>19</v>
      </c>
      <c r="E1491" s="12" t="s">
        <v>95</v>
      </c>
      <c r="F1491" s="12">
        <v>0.42</v>
      </c>
      <c r="G1491" s="12" t="s">
        <v>21</v>
      </c>
      <c r="H1491" s="12">
        <v>500</v>
      </c>
      <c r="I1491" s="6">
        <v>8312766</v>
      </c>
      <c r="J1491" s="6">
        <v>30</v>
      </c>
      <c r="K1491" s="6">
        <v>3.2930000000000001</v>
      </c>
      <c r="L1491" s="6">
        <v>249382980</v>
      </c>
      <c r="M1491" s="11">
        <f>VLOOKUP(A1491,'[1]2023년만'!$A$2:$Q$1181,12,0)</f>
        <v>665021280</v>
      </c>
      <c r="N1491" s="11"/>
      <c r="O1491" s="6">
        <v>0.2</v>
      </c>
      <c r="P1491" s="6">
        <v>194518724400</v>
      </c>
      <c r="Q1491" s="7">
        <v>18.21</v>
      </c>
      <c r="R1491" s="7">
        <v>2.99</v>
      </c>
      <c r="S1491" s="7">
        <v>1285</v>
      </c>
    </row>
    <row r="1492" spans="1:19" hidden="1" x14ac:dyDescent="0.4">
      <c r="A1492" s="4" t="s">
        <v>2759</v>
      </c>
      <c r="B1492" s="5" t="s">
        <v>2760</v>
      </c>
      <c r="C1492" s="5" t="s">
        <v>18</v>
      </c>
      <c r="D1492" s="5" t="s">
        <v>19</v>
      </c>
      <c r="E1492" s="9" t="s">
        <v>34</v>
      </c>
      <c r="F1492" s="9">
        <v>1.01</v>
      </c>
      <c r="G1492" s="5" t="s">
        <v>21</v>
      </c>
      <c r="H1492" s="9">
        <v>500</v>
      </c>
      <c r="I1492" s="11">
        <v>10841400</v>
      </c>
      <c r="J1492" s="11">
        <v>300</v>
      </c>
      <c r="K1492" s="11">
        <v>-13.688000000000001</v>
      </c>
      <c r="L1492" s="11">
        <v>3012017100</v>
      </c>
      <c r="M1492" s="11">
        <f>VLOOKUP(A1492,'[1]2023년만'!$A$2:$Q$1181,12,0)</f>
        <v>2993717100</v>
      </c>
      <c r="N1492" s="11"/>
      <c r="O1492" s="11">
        <v>1.6</v>
      </c>
      <c r="P1492" s="6">
        <v>172595088000</v>
      </c>
      <c r="Q1492" s="7" t="s">
        <v>21</v>
      </c>
      <c r="R1492" s="7">
        <v>1.07</v>
      </c>
      <c r="S1492" s="7" t="s">
        <v>21</v>
      </c>
    </row>
    <row r="1493" spans="1:19" hidden="1" x14ac:dyDescent="0.4">
      <c r="A1493" s="4" t="s">
        <v>2759</v>
      </c>
      <c r="B1493" s="5" t="s">
        <v>2760</v>
      </c>
      <c r="C1493" s="5" t="s">
        <v>24</v>
      </c>
      <c r="D1493" s="5" t="s">
        <v>19</v>
      </c>
      <c r="E1493" s="9" t="s">
        <v>34</v>
      </c>
      <c r="F1493" s="9">
        <v>0.56000000000000005</v>
      </c>
      <c r="G1493" s="5" t="s">
        <v>21</v>
      </c>
      <c r="H1493" s="9">
        <v>500</v>
      </c>
      <c r="I1493" s="11">
        <v>10841400</v>
      </c>
      <c r="J1493" s="11">
        <v>300</v>
      </c>
      <c r="K1493" s="11">
        <v>-17.872</v>
      </c>
      <c r="L1493" s="11">
        <v>2993717100</v>
      </c>
      <c r="M1493" s="11">
        <f>VLOOKUP(A1493,'[1]2023년만'!$A$2:$Q$1181,12,0)</f>
        <v>2993717100</v>
      </c>
      <c r="N1493" s="11"/>
      <c r="O1493" s="11">
        <v>1.5</v>
      </c>
      <c r="P1493" s="6">
        <v>172595088000</v>
      </c>
      <c r="Q1493" s="7" t="s">
        <v>21</v>
      </c>
      <c r="R1493" s="7">
        <v>1.07</v>
      </c>
      <c r="S1493" s="7" t="s">
        <v>21</v>
      </c>
    </row>
    <row r="1494" spans="1:19" hidden="1" x14ac:dyDescent="0.4">
      <c r="A1494" s="4" t="s">
        <v>2759</v>
      </c>
      <c r="B1494" s="5" t="s">
        <v>2760</v>
      </c>
      <c r="C1494" s="5" t="s">
        <v>30</v>
      </c>
      <c r="D1494" s="5" t="s">
        <v>19</v>
      </c>
      <c r="E1494" s="9" t="s">
        <v>34</v>
      </c>
      <c r="F1494" s="9">
        <v>0.48</v>
      </c>
      <c r="G1494" s="5" t="s">
        <v>21</v>
      </c>
      <c r="H1494" s="9">
        <v>500</v>
      </c>
      <c r="I1494" s="11">
        <v>10841400</v>
      </c>
      <c r="J1494" s="11">
        <v>300</v>
      </c>
      <c r="K1494" s="11">
        <v>-41.783000000000001</v>
      </c>
      <c r="L1494" s="11">
        <v>3252420000</v>
      </c>
      <c r="M1494" s="11">
        <f>VLOOKUP(A1494,'[1]2023년만'!$A$2:$Q$1181,12,0)</f>
        <v>2993717100</v>
      </c>
      <c r="N1494" s="11" t="b">
        <f>L1494&gt;=M1494</f>
        <v>1</v>
      </c>
      <c r="O1494" s="11">
        <v>1.8</v>
      </c>
      <c r="P1494" s="6">
        <v>172595088000</v>
      </c>
      <c r="Q1494" s="7" t="s">
        <v>21</v>
      </c>
      <c r="R1494" s="7">
        <v>1.07</v>
      </c>
      <c r="S1494" s="7" t="s">
        <v>21</v>
      </c>
    </row>
    <row r="1495" spans="1:19" hidden="1" x14ac:dyDescent="0.4">
      <c r="A1495" s="7" t="s">
        <v>2759</v>
      </c>
      <c r="B1495" s="12" t="s">
        <v>2760</v>
      </c>
      <c r="C1495" s="12" t="s">
        <v>2933</v>
      </c>
      <c r="D1495" s="12" t="s">
        <v>19</v>
      </c>
      <c r="E1495" s="12" t="s">
        <v>34</v>
      </c>
      <c r="F1495" s="12">
        <v>0.5</v>
      </c>
      <c r="G1495" s="12" t="s">
        <v>21</v>
      </c>
      <c r="H1495" s="12">
        <v>500</v>
      </c>
      <c r="I1495" s="6">
        <v>10841400</v>
      </c>
      <c r="J1495" s="6">
        <v>300</v>
      </c>
      <c r="K1495" s="6">
        <v>128.31399999999999</v>
      </c>
      <c r="L1495" s="6">
        <v>2966626800</v>
      </c>
      <c r="M1495" s="11">
        <f>VLOOKUP(A1495,'[1]2023년만'!$A$2:$Q$1181,12,0)</f>
        <v>2993717100</v>
      </c>
      <c r="N1495" s="11"/>
      <c r="O1495" s="6">
        <v>1</v>
      </c>
      <c r="P1495" s="6">
        <v>172595088000</v>
      </c>
      <c r="Q1495" s="7" t="s">
        <v>21</v>
      </c>
      <c r="R1495" s="7">
        <v>1.07</v>
      </c>
      <c r="S1495" s="7" t="s">
        <v>21</v>
      </c>
    </row>
    <row r="1496" spans="1:19" hidden="1" x14ac:dyDescent="0.4">
      <c r="A1496" s="4" t="s">
        <v>2310</v>
      </c>
      <c r="B1496" s="5" t="s">
        <v>2311</v>
      </c>
      <c r="C1496" s="5" t="s">
        <v>18</v>
      </c>
      <c r="D1496" s="5" t="s">
        <v>505</v>
      </c>
      <c r="E1496" s="9" t="s">
        <v>43</v>
      </c>
      <c r="F1496" s="9">
        <v>4.45</v>
      </c>
      <c r="G1496" s="5" t="s">
        <v>21</v>
      </c>
      <c r="H1496" s="10">
        <v>1000</v>
      </c>
      <c r="I1496" s="11">
        <v>4150000</v>
      </c>
      <c r="J1496" s="11">
        <v>250</v>
      </c>
      <c r="K1496" s="11">
        <v>11.364000000000001</v>
      </c>
      <c r="L1496" s="11">
        <v>723214250</v>
      </c>
      <c r="M1496" s="11" t="e">
        <f>VLOOKUP(A1496,'[1]2023년만'!$A$2:$Q$1181,12,0)</f>
        <v>#N/A</v>
      </c>
      <c r="N1496" s="11"/>
      <c r="O1496" s="11">
        <v>1.2</v>
      </c>
      <c r="P1496" s="6">
        <v>101260000000</v>
      </c>
      <c r="Q1496" s="7" t="s">
        <v>21</v>
      </c>
      <c r="R1496" s="7">
        <v>0.4</v>
      </c>
      <c r="S1496" s="7" t="s">
        <v>21</v>
      </c>
    </row>
    <row r="1497" spans="1:19" hidden="1" x14ac:dyDescent="0.4">
      <c r="A1497" s="7" t="s">
        <v>2310</v>
      </c>
      <c r="B1497" s="12" t="s">
        <v>2311</v>
      </c>
      <c r="C1497" s="12" t="s">
        <v>2933</v>
      </c>
      <c r="D1497" s="12" t="s">
        <v>505</v>
      </c>
      <c r="E1497" s="12" t="s">
        <v>43</v>
      </c>
      <c r="F1497" s="12">
        <v>1.78</v>
      </c>
      <c r="G1497" s="12" t="s">
        <v>21</v>
      </c>
      <c r="H1497" s="12">
        <v>1000</v>
      </c>
      <c r="I1497" s="6">
        <v>4150000</v>
      </c>
      <c r="J1497" s="6">
        <v>200</v>
      </c>
      <c r="K1497" s="6">
        <v>70.33</v>
      </c>
      <c r="L1497" s="6">
        <v>608354000</v>
      </c>
      <c r="M1497" s="11" t="e">
        <f>VLOOKUP(A1497,'[1]2023년만'!$A$2:$Q$1181,12,0)</f>
        <v>#N/A</v>
      </c>
      <c r="N1497" s="11"/>
      <c r="O1497" s="6">
        <v>0.9</v>
      </c>
      <c r="P1497" s="6">
        <v>101260000000</v>
      </c>
      <c r="Q1497" s="7" t="s">
        <v>21</v>
      </c>
      <c r="R1497" s="7">
        <v>0.4</v>
      </c>
      <c r="S1497" s="7" t="s">
        <v>21</v>
      </c>
    </row>
    <row r="1498" spans="1:19" hidden="1" x14ac:dyDescent="0.4">
      <c r="A1498" s="4" t="s">
        <v>641</v>
      </c>
      <c r="B1498" s="5" t="s">
        <v>642</v>
      </c>
      <c r="C1498" s="5" t="s">
        <v>18</v>
      </c>
      <c r="D1498" s="5" t="s">
        <v>19</v>
      </c>
      <c r="E1498" s="9" t="s">
        <v>40</v>
      </c>
      <c r="F1498" s="9">
        <v>1.31</v>
      </c>
      <c r="G1498" s="5" t="s">
        <v>21</v>
      </c>
      <c r="H1498" s="9">
        <v>500</v>
      </c>
      <c r="I1498" s="11">
        <v>7843638</v>
      </c>
      <c r="J1498" s="11">
        <v>1200</v>
      </c>
      <c r="K1498" s="11">
        <v>59.822000000000003</v>
      </c>
      <c r="L1498" s="11">
        <v>8632942800</v>
      </c>
      <c r="M1498" s="11">
        <f>VLOOKUP(A1498,'[1]2023년만'!$A$2:$Q$1181,12,0)</f>
        <v>8616543600</v>
      </c>
      <c r="N1498" s="11"/>
      <c r="O1498" s="11">
        <v>2.2400000000000002</v>
      </c>
      <c r="P1498" s="6">
        <v>287077150800</v>
      </c>
      <c r="Q1498" s="7">
        <v>5.81</v>
      </c>
      <c r="R1498" s="7">
        <v>0.46</v>
      </c>
      <c r="S1498" s="7">
        <v>6304</v>
      </c>
    </row>
    <row r="1499" spans="1:19" hidden="1" x14ac:dyDescent="0.4">
      <c r="A1499" s="4" t="s">
        <v>641</v>
      </c>
      <c r="B1499" s="5" t="s">
        <v>642</v>
      </c>
      <c r="C1499" s="5" t="s">
        <v>30</v>
      </c>
      <c r="D1499" s="5" t="s">
        <v>19</v>
      </c>
      <c r="E1499" s="9" t="s">
        <v>40</v>
      </c>
      <c r="F1499" s="9">
        <v>1.95</v>
      </c>
      <c r="G1499" s="5" t="s">
        <v>21</v>
      </c>
      <c r="H1499" s="9">
        <v>500</v>
      </c>
      <c r="I1499" s="11">
        <v>7843638</v>
      </c>
      <c r="J1499" s="11">
        <v>1250</v>
      </c>
      <c r="K1499" s="11">
        <v>19.809999999999999</v>
      </c>
      <c r="L1499" s="11">
        <v>9020865000</v>
      </c>
      <c r="M1499" s="11">
        <f>VLOOKUP(A1499,'[1]2023년만'!$A$2:$Q$1181,12,0)</f>
        <v>8616543600</v>
      </c>
      <c r="N1499" s="11" t="b">
        <f>L1499&gt;=M1499</f>
        <v>1</v>
      </c>
      <c r="O1499" s="11">
        <v>3.49</v>
      </c>
      <c r="P1499" s="6">
        <v>287077150800</v>
      </c>
      <c r="Q1499" s="7">
        <v>5.81</v>
      </c>
      <c r="R1499" s="7">
        <v>0.46</v>
      </c>
      <c r="S1499" s="7">
        <v>6304</v>
      </c>
    </row>
    <row r="1500" spans="1:19" hidden="1" x14ac:dyDescent="0.4">
      <c r="A1500" s="4" t="s">
        <v>641</v>
      </c>
      <c r="B1500" s="5" t="s">
        <v>642</v>
      </c>
      <c r="C1500" s="5" t="s">
        <v>24</v>
      </c>
      <c r="D1500" s="5" t="s">
        <v>19</v>
      </c>
      <c r="E1500" s="9" t="s">
        <v>40</v>
      </c>
      <c r="F1500" s="9">
        <v>0.97</v>
      </c>
      <c r="G1500" s="5" t="s">
        <v>21</v>
      </c>
      <c r="H1500" s="9">
        <v>500</v>
      </c>
      <c r="I1500" s="11">
        <v>7843638</v>
      </c>
      <c r="J1500" s="11">
        <v>1200</v>
      </c>
      <c r="K1500" s="11">
        <v>15.651999999999999</v>
      </c>
      <c r="L1500" s="11">
        <v>8616543600</v>
      </c>
      <c r="M1500" s="11">
        <f>VLOOKUP(A1500,'[1]2023년만'!$A$2:$Q$1181,12,0)</f>
        <v>8616543600</v>
      </c>
      <c r="N1500" s="11"/>
      <c r="O1500" s="11">
        <v>2.87</v>
      </c>
      <c r="P1500" s="6">
        <v>287077150800</v>
      </c>
      <c r="Q1500" s="7">
        <v>5.81</v>
      </c>
      <c r="R1500" s="7">
        <v>0.46</v>
      </c>
      <c r="S1500" s="7">
        <v>6304</v>
      </c>
    </row>
    <row r="1501" spans="1:19" hidden="1" x14ac:dyDescent="0.4">
      <c r="A1501" s="7" t="s">
        <v>641</v>
      </c>
      <c r="B1501" s="12" t="s">
        <v>642</v>
      </c>
      <c r="C1501" s="12" t="s">
        <v>2933</v>
      </c>
      <c r="D1501" s="12" t="s">
        <v>19</v>
      </c>
      <c r="E1501" s="12" t="s">
        <v>40</v>
      </c>
      <c r="F1501" s="12">
        <v>0.86</v>
      </c>
      <c r="G1501" s="12" t="s">
        <v>21</v>
      </c>
      <c r="H1501" s="12">
        <v>500</v>
      </c>
      <c r="I1501" s="6">
        <v>7843638</v>
      </c>
      <c r="J1501" s="6">
        <v>1200</v>
      </c>
      <c r="K1501" s="6">
        <v>11.951000000000001</v>
      </c>
      <c r="L1501" s="6">
        <v>8872776000</v>
      </c>
      <c r="M1501" s="11">
        <f>VLOOKUP(A1501,'[1]2023년만'!$A$2:$Q$1181,12,0)</f>
        <v>8616543600</v>
      </c>
      <c r="N1501" s="11"/>
      <c r="O1501" s="6">
        <v>1.75</v>
      </c>
      <c r="P1501" s="6">
        <v>287077150800</v>
      </c>
      <c r="Q1501" s="7">
        <v>5.81</v>
      </c>
      <c r="R1501" s="7">
        <v>0.46</v>
      </c>
      <c r="S1501" s="7">
        <v>6304</v>
      </c>
    </row>
    <row r="1502" spans="1:19" hidden="1" x14ac:dyDescent="0.4">
      <c r="A1502" s="4" t="s">
        <v>2321</v>
      </c>
      <c r="B1502" s="5" t="s">
        <v>2322</v>
      </c>
      <c r="C1502" s="5" t="s">
        <v>18</v>
      </c>
      <c r="D1502" s="5" t="s">
        <v>19</v>
      </c>
      <c r="E1502" s="9" t="s">
        <v>40</v>
      </c>
      <c r="F1502" s="9">
        <v>1.31</v>
      </c>
      <c r="G1502" s="5" t="s">
        <v>21</v>
      </c>
      <c r="H1502" s="9">
        <v>500</v>
      </c>
      <c r="I1502" s="11">
        <v>13718304</v>
      </c>
      <c r="J1502" s="11">
        <v>150</v>
      </c>
      <c r="K1502" s="11">
        <v>11.138999999999999</v>
      </c>
      <c r="L1502" s="11">
        <v>1877519400</v>
      </c>
      <c r="M1502" s="11">
        <f>VLOOKUP(A1502,'[1]2023년만'!$A$2:$Q$1181,12,0)</f>
        <v>2503359200</v>
      </c>
      <c r="N1502" s="11"/>
      <c r="O1502" s="11">
        <v>1.76</v>
      </c>
      <c r="P1502" s="6">
        <v>147197401920</v>
      </c>
      <c r="Q1502" s="7">
        <v>5.51</v>
      </c>
      <c r="R1502" s="7">
        <v>0.33</v>
      </c>
      <c r="S1502" s="7">
        <v>1947</v>
      </c>
    </row>
    <row r="1503" spans="1:19" hidden="1" x14ac:dyDescent="0.4">
      <c r="A1503" s="4" t="s">
        <v>2321</v>
      </c>
      <c r="B1503" s="5" t="s">
        <v>2322</v>
      </c>
      <c r="C1503" s="5" t="s">
        <v>30</v>
      </c>
      <c r="D1503" s="5" t="s">
        <v>19</v>
      </c>
      <c r="E1503" s="9" t="s">
        <v>40</v>
      </c>
      <c r="F1503" s="9">
        <v>1.95</v>
      </c>
      <c r="G1503" s="5" t="s">
        <v>21</v>
      </c>
      <c r="H1503" s="9">
        <v>500</v>
      </c>
      <c r="I1503" s="11">
        <v>13718304</v>
      </c>
      <c r="J1503" s="11">
        <v>250</v>
      </c>
      <c r="K1503" s="11">
        <v>5.6740000000000004</v>
      </c>
      <c r="L1503" s="11">
        <v>3103026000</v>
      </c>
      <c r="M1503" s="11">
        <f>VLOOKUP(A1503,'[1]2023년만'!$A$2:$Q$1181,12,0)</f>
        <v>2503359200</v>
      </c>
      <c r="N1503" s="11" t="b">
        <f>L1503&gt;=M1503</f>
        <v>1</v>
      </c>
      <c r="O1503" s="11">
        <v>2.9</v>
      </c>
      <c r="P1503" s="6">
        <v>147197401920</v>
      </c>
      <c r="Q1503" s="7">
        <v>5.51</v>
      </c>
      <c r="R1503" s="7">
        <v>0.33</v>
      </c>
      <c r="S1503" s="7">
        <v>1947</v>
      </c>
    </row>
    <row r="1504" spans="1:19" hidden="1" x14ac:dyDescent="0.4">
      <c r="A1504" s="4" t="s">
        <v>2321</v>
      </c>
      <c r="B1504" s="5" t="s">
        <v>2322</v>
      </c>
      <c r="C1504" s="5" t="s">
        <v>24</v>
      </c>
      <c r="D1504" s="5" t="s">
        <v>19</v>
      </c>
      <c r="E1504" s="9" t="s">
        <v>40</v>
      </c>
      <c r="F1504" s="9">
        <v>0.97</v>
      </c>
      <c r="G1504" s="5" t="s">
        <v>21</v>
      </c>
      <c r="H1504" s="9">
        <v>500</v>
      </c>
      <c r="I1504" s="11">
        <v>13718304</v>
      </c>
      <c r="J1504" s="11">
        <v>200</v>
      </c>
      <c r="K1504" s="11">
        <v>2.899</v>
      </c>
      <c r="L1504" s="11">
        <v>2503359200</v>
      </c>
      <c r="M1504" s="11">
        <f>VLOOKUP(A1504,'[1]2023년만'!$A$2:$Q$1181,12,0)</f>
        <v>2503359200</v>
      </c>
      <c r="N1504" s="11"/>
      <c r="O1504" s="11">
        <v>2.4500000000000002</v>
      </c>
      <c r="P1504" s="6">
        <v>147197401920</v>
      </c>
      <c r="Q1504" s="7">
        <v>5.51</v>
      </c>
      <c r="R1504" s="7">
        <v>0.33</v>
      </c>
      <c r="S1504" s="7">
        <v>1947</v>
      </c>
    </row>
    <row r="1505" spans="1:19" hidden="1" x14ac:dyDescent="0.4">
      <c r="A1505" s="7" t="s">
        <v>2321</v>
      </c>
      <c r="B1505" s="12" t="s">
        <v>2322</v>
      </c>
      <c r="C1505" s="12" t="s">
        <v>2933</v>
      </c>
      <c r="D1505" s="12" t="s">
        <v>19</v>
      </c>
      <c r="E1505" s="12" t="s">
        <v>40</v>
      </c>
      <c r="F1505" s="12">
        <v>0.86</v>
      </c>
      <c r="G1505" s="12" t="s">
        <v>21</v>
      </c>
      <c r="H1505" s="12">
        <v>500</v>
      </c>
      <c r="I1505" s="6">
        <v>13718304</v>
      </c>
      <c r="J1505" s="6">
        <v>150</v>
      </c>
      <c r="K1505" s="6">
        <v>1.9630000000000001</v>
      </c>
      <c r="L1505" s="6">
        <v>1893175950</v>
      </c>
      <c r="M1505" s="11">
        <f>VLOOKUP(A1505,'[1]2023년만'!$A$2:$Q$1181,12,0)</f>
        <v>2503359200</v>
      </c>
      <c r="N1505" s="11"/>
      <c r="O1505" s="6">
        <v>1.64</v>
      </c>
      <c r="P1505" s="6">
        <v>147197401920</v>
      </c>
      <c r="Q1505" s="7">
        <v>5.51</v>
      </c>
      <c r="R1505" s="7">
        <v>0.33</v>
      </c>
      <c r="S1505" s="7">
        <v>1947</v>
      </c>
    </row>
    <row r="1506" spans="1:19" hidden="1" x14ac:dyDescent="0.4">
      <c r="A1506" s="4" t="s">
        <v>2413</v>
      </c>
      <c r="B1506" s="5" t="s">
        <v>2414</v>
      </c>
      <c r="C1506" s="5" t="s">
        <v>30</v>
      </c>
      <c r="D1506" s="5" t="s">
        <v>19</v>
      </c>
      <c r="E1506" s="9" t="s">
        <v>69</v>
      </c>
      <c r="F1506" s="9">
        <v>0.93</v>
      </c>
      <c r="G1506" s="5" t="s">
        <v>21</v>
      </c>
      <c r="H1506" s="9">
        <v>500</v>
      </c>
      <c r="I1506" s="11">
        <v>16163092</v>
      </c>
      <c r="J1506" s="11">
        <v>200</v>
      </c>
      <c r="K1506" s="11">
        <v>9.4149999999999991</v>
      </c>
      <c r="L1506" s="11">
        <v>1905518600</v>
      </c>
      <c r="M1506" s="11">
        <f>VLOOKUP(A1506,'[1]2023년만'!$A$2:$Q$1181,12,0)</f>
        <v>1543528200</v>
      </c>
      <c r="N1506" s="11" t="b">
        <f>L1506&gt;=M1506</f>
        <v>1</v>
      </c>
      <c r="O1506" s="11">
        <v>2.4</v>
      </c>
      <c r="P1506" s="6">
        <v>296008622800</v>
      </c>
      <c r="Q1506" s="7">
        <v>10.54</v>
      </c>
      <c r="R1506" s="7">
        <v>1.76</v>
      </c>
      <c r="S1506" s="7">
        <v>1983</v>
      </c>
    </row>
    <row r="1507" spans="1:19" hidden="1" x14ac:dyDescent="0.4">
      <c r="A1507" s="4" t="s">
        <v>2413</v>
      </c>
      <c r="B1507" s="5" t="s">
        <v>2414</v>
      </c>
      <c r="C1507" s="5" t="s">
        <v>24</v>
      </c>
      <c r="D1507" s="5" t="s">
        <v>19</v>
      </c>
      <c r="E1507" s="9" t="s">
        <v>69</v>
      </c>
      <c r="F1507" s="9">
        <v>0.63</v>
      </c>
      <c r="G1507" s="5" t="s">
        <v>21</v>
      </c>
      <c r="H1507" s="9">
        <v>500</v>
      </c>
      <c r="I1507" s="11">
        <v>16163092</v>
      </c>
      <c r="J1507" s="11">
        <v>150</v>
      </c>
      <c r="K1507" s="11">
        <v>7.585</v>
      </c>
      <c r="L1507" s="11">
        <v>1543528200</v>
      </c>
      <c r="M1507" s="11">
        <f>VLOOKUP(A1507,'[1]2023년만'!$A$2:$Q$1181,12,0)</f>
        <v>1543528200</v>
      </c>
      <c r="N1507" s="11"/>
      <c r="O1507" s="11">
        <v>1.2</v>
      </c>
      <c r="P1507" s="6">
        <v>296008622800</v>
      </c>
      <c r="Q1507" s="7">
        <v>10.54</v>
      </c>
      <c r="R1507" s="7">
        <v>1.76</v>
      </c>
      <c r="S1507" s="7">
        <v>1983</v>
      </c>
    </row>
    <row r="1508" spans="1:19" hidden="1" x14ac:dyDescent="0.4">
      <c r="A1508" s="4" t="s">
        <v>2413</v>
      </c>
      <c r="B1508" s="5" t="s">
        <v>2414</v>
      </c>
      <c r="C1508" s="5" t="s">
        <v>18</v>
      </c>
      <c r="D1508" s="5" t="s">
        <v>19</v>
      </c>
      <c r="E1508" s="9" t="s">
        <v>69</v>
      </c>
      <c r="F1508" s="9">
        <v>0.81</v>
      </c>
      <c r="G1508" s="5" t="s">
        <v>21</v>
      </c>
      <c r="H1508" s="9">
        <v>500</v>
      </c>
      <c r="I1508" s="11">
        <v>16163092</v>
      </c>
      <c r="J1508" s="11">
        <v>120</v>
      </c>
      <c r="K1508" s="11">
        <v>6.07</v>
      </c>
      <c r="L1508" s="11">
        <v>1349680800</v>
      </c>
      <c r="M1508" s="11">
        <f>VLOOKUP(A1508,'[1]2023년만'!$A$2:$Q$1181,12,0)</f>
        <v>1543528200</v>
      </c>
      <c r="N1508" s="11"/>
      <c r="O1508" s="11">
        <v>1.5</v>
      </c>
      <c r="P1508" s="6">
        <v>296008622800</v>
      </c>
      <c r="Q1508" s="7">
        <v>10.54</v>
      </c>
      <c r="R1508" s="7">
        <v>1.76</v>
      </c>
      <c r="S1508" s="7">
        <v>1983</v>
      </c>
    </row>
    <row r="1509" spans="1:19" hidden="1" x14ac:dyDescent="0.4">
      <c r="A1509" s="7" t="s">
        <v>2413</v>
      </c>
      <c r="B1509" s="12" t="s">
        <v>2414</v>
      </c>
      <c r="C1509" s="12" t="s">
        <v>2933</v>
      </c>
      <c r="D1509" s="12" t="s">
        <v>19</v>
      </c>
      <c r="E1509" s="12" t="s">
        <v>69</v>
      </c>
      <c r="F1509" s="12">
        <v>0.36</v>
      </c>
      <c r="G1509" s="12" t="s">
        <v>21</v>
      </c>
      <c r="H1509" s="12">
        <v>500</v>
      </c>
      <c r="I1509" s="6">
        <v>16163092</v>
      </c>
      <c r="J1509" s="6">
        <v>120</v>
      </c>
      <c r="K1509" s="6">
        <v>5.7709999999999999</v>
      </c>
      <c r="L1509" s="6">
        <v>1443370080</v>
      </c>
      <c r="M1509" s="11">
        <f>VLOOKUP(A1509,'[1]2023년만'!$A$2:$Q$1181,12,0)</f>
        <v>1543528200</v>
      </c>
      <c r="N1509" s="11"/>
      <c r="O1509" s="6">
        <v>1.5</v>
      </c>
      <c r="P1509" s="6">
        <v>296008622800</v>
      </c>
      <c r="Q1509" s="7">
        <v>10.54</v>
      </c>
      <c r="R1509" s="7">
        <v>1.76</v>
      </c>
      <c r="S1509" s="7">
        <v>1983</v>
      </c>
    </row>
    <row r="1510" spans="1:19" hidden="1" x14ac:dyDescent="0.4">
      <c r="A1510" s="4" t="s">
        <v>977</v>
      </c>
      <c r="B1510" s="5" t="s">
        <v>978</v>
      </c>
      <c r="C1510" s="5" t="s">
        <v>30</v>
      </c>
      <c r="D1510" s="5" t="s">
        <v>19</v>
      </c>
      <c r="E1510" s="9" t="s">
        <v>34</v>
      </c>
      <c r="F1510" s="9">
        <v>0.48</v>
      </c>
      <c r="G1510" s="5" t="s">
        <v>21</v>
      </c>
      <c r="H1510" s="9">
        <v>500</v>
      </c>
      <c r="I1510" s="11">
        <v>5926779</v>
      </c>
      <c r="J1510" s="11">
        <v>2100</v>
      </c>
      <c r="K1510" s="11">
        <v>39.496000000000002</v>
      </c>
      <c r="L1510" s="11">
        <v>12446235900</v>
      </c>
      <c r="M1510" s="11">
        <f>VLOOKUP(A1510,'[1]2023년만'!$A$2:$Q$1181,12,0)</f>
        <v>9482846400</v>
      </c>
      <c r="N1510" s="11" t="b">
        <f>L1510&gt;=M1510</f>
        <v>1</v>
      </c>
      <c r="O1510" s="11">
        <v>7</v>
      </c>
      <c r="P1510" s="6">
        <v>192323978550</v>
      </c>
      <c r="Q1510" s="7">
        <v>6.19</v>
      </c>
      <c r="R1510" s="7">
        <v>0.89</v>
      </c>
      <c r="S1510" s="7">
        <v>5242</v>
      </c>
    </row>
    <row r="1511" spans="1:19" hidden="1" x14ac:dyDescent="0.4">
      <c r="A1511" s="4" t="s">
        <v>977</v>
      </c>
      <c r="B1511" s="5" t="s">
        <v>978</v>
      </c>
      <c r="C1511" s="5" t="s">
        <v>24</v>
      </c>
      <c r="D1511" s="5" t="s">
        <v>19</v>
      </c>
      <c r="E1511" s="9" t="s">
        <v>535</v>
      </c>
      <c r="F1511" s="9">
        <v>0.42</v>
      </c>
      <c r="G1511" s="5" t="s">
        <v>21</v>
      </c>
      <c r="H1511" s="9">
        <v>500</v>
      </c>
      <c r="I1511" s="11">
        <v>5926779</v>
      </c>
      <c r="J1511" s="11">
        <v>1600</v>
      </c>
      <c r="K1511" s="11">
        <v>29.69</v>
      </c>
      <c r="L1511" s="11">
        <v>9482846400</v>
      </c>
      <c r="M1511" s="11">
        <f>VLOOKUP(A1511,'[1]2023년만'!$A$2:$Q$1181,12,0)</f>
        <v>9482846400</v>
      </c>
      <c r="N1511" s="11"/>
      <c r="O1511" s="11">
        <v>4.8</v>
      </c>
      <c r="P1511" s="6">
        <v>192323978550</v>
      </c>
      <c r="Q1511" s="7">
        <v>6.19</v>
      </c>
      <c r="R1511" s="7">
        <v>0.89</v>
      </c>
      <c r="S1511" s="7">
        <v>5242</v>
      </c>
    </row>
    <row r="1512" spans="1:19" hidden="1" x14ac:dyDescent="0.4">
      <c r="A1512" s="4" t="s">
        <v>977</v>
      </c>
      <c r="B1512" s="5" t="s">
        <v>978</v>
      </c>
      <c r="C1512" s="5" t="s">
        <v>18</v>
      </c>
      <c r="D1512" s="5" t="s">
        <v>19</v>
      </c>
      <c r="E1512" s="9" t="s">
        <v>535</v>
      </c>
      <c r="F1512" s="9">
        <v>0.34</v>
      </c>
      <c r="G1512" s="5" t="s">
        <v>21</v>
      </c>
      <c r="H1512" s="9">
        <v>500</v>
      </c>
      <c r="I1512" s="11">
        <v>5926779</v>
      </c>
      <c r="J1512" s="11">
        <v>800</v>
      </c>
      <c r="K1512" s="11">
        <v>15.525</v>
      </c>
      <c r="L1512" s="11">
        <v>4741423200</v>
      </c>
      <c r="M1512" s="11">
        <f>VLOOKUP(A1512,'[1]2023년만'!$A$2:$Q$1181,12,0)</f>
        <v>9482846400</v>
      </c>
      <c r="N1512" s="11"/>
      <c r="O1512" s="11">
        <v>2.2999999999999998</v>
      </c>
      <c r="P1512" s="6">
        <v>192323978550</v>
      </c>
      <c r="Q1512" s="7">
        <v>6.19</v>
      </c>
      <c r="R1512" s="7">
        <v>0.89</v>
      </c>
      <c r="S1512" s="7">
        <v>5242</v>
      </c>
    </row>
    <row r="1513" spans="1:19" hidden="1" x14ac:dyDescent="0.4">
      <c r="A1513" s="7" t="s">
        <v>977</v>
      </c>
      <c r="B1513" s="12" t="s">
        <v>978</v>
      </c>
      <c r="C1513" s="12" t="s">
        <v>2933</v>
      </c>
      <c r="D1513" s="12" t="s">
        <v>19</v>
      </c>
      <c r="E1513" s="12" t="s">
        <v>535</v>
      </c>
      <c r="F1513" s="12">
        <v>0.1</v>
      </c>
      <c r="G1513" s="12" t="s">
        <v>21</v>
      </c>
      <c r="H1513" s="12">
        <v>500</v>
      </c>
      <c r="I1513" s="6">
        <v>5926779</v>
      </c>
      <c r="J1513" s="6">
        <v>600</v>
      </c>
      <c r="K1513" s="6">
        <v>17.298999999999999</v>
      </c>
      <c r="L1513" s="6">
        <v>3556067400</v>
      </c>
      <c r="M1513" s="11">
        <f>VLOOKUP(A1513,'[1]2023년만'!$A$2:$Q$1181,12,0)</f>
        <v>9482846400</v>
      </c>
      <c r="N1513" s="11"/>
      <c r="O1513" s="6">
        <v>1.3</v>
      </c>
      <c r="P1513" s="6">
        <v>192323978550</v>
      </c>
      <c r="Q1513" s="7">
        <v>6.19</v>
      </c>
      <c r="R1513" s="7">
        <v>0.89</v>
      </c>
      <c r="S1513" s="7">
        <v>5242</v>
      </c>
    </row>
    <row r="1514" spans="1:19" hidden="1" x14ac:dyDescent="0.4">
      <c r="A1514" s="4" t="s">
        <v>655</v>
      </c>
      <c r="B1514" s="5" t="s">
        <v>656</v>
      </c>
      <c r="C1514" s="5" t="s">
        <v>18</v>
      </c>
      <c r="D1514" s="5" t="s">
        <v>19</v>
      </c>
      <c r="E1514" s="9" t="s">
        <v>520</v>
      </c>
      <c r="F1514" s="9">
        <v>0.4</v>
      </c>
      <c r="G1514" s="5" t="s">
        <v>21</v>
      </c>
      <c r="H1514" s="9">
        <v>500</v>
      </c>
      <c r="I1514" s="11">
        <v>11920959</v>
      </c>
      <c r="J1514" s="11">
        <v>1050</v>
      </c>
      <c r="K1514" s="11">
        <v>58.503</v>
      </c>
      <c r="L1514" s="11">
        <v>11977352100</v>
      </c>
      <c r="M1514" s="11">
        <f>VLOOKUP(A1514,'[1]2023년만'!$A$2:$Q$1181,12,0)</f>
        <v>9695951700</v>
      </c>
      <c r="N1514" s="11"/>
      <c r="O1514" s="11">
        <v>9.1</v>
      </c>
      <c r="P1514" s="6">
        <v>131965016130</v>
      </c>
      <c r="Q1514" s="7">
        <v>7.84</v>
      </c>
      <c r="R1514" s="7">
        <v>0.4</v>
      </c>
      <c r="S1514" s="7">
        <v>1412</v>
      </c>
    </row>
    <row r="1515" spans="1:19" hidden="1" x14ac:dyDescent="0.4">
      <c r="A1515" s="4" t="s">
        <v>655</v>
      </c>
      <c r="B1515" s="5" t="s">
        <v>656</v>
      </c>
      <c r="C1515" s="5" t="s">
        <v>24</v>
      </c>
      <c r="D1515" s="5" t="s">
        <v>19</v>
      </c>
      <c r="E1515" s="9" t="s">
        <v>520</v>
      </c>
      <c r="F1515" s="9">
        <v>0.74</v>
      </c>
      <c r="G1515" s="5" t="s">
        <v>21</v>
      </c>
      <c r="H1515" s="9">
        <v>500</v>
      </c>
      <c r="I1515" s="11">
        <v>11920959</v>
      </c>
      <c r="J1515" s="11">
        <v>850</v>
      </c>
      <c r="K1515" s="11">
        <v>47.795999999999999</v>
      </c>
      <c r="L1515" s="11">
        <v>9695951700</v>
      </c>
      <c r="M1515" s="11">
        <f>VLOOKUP(A1515,'[1]2023년만'!$A$2:$Q$1181,12,0)</f>
        <v>9695951700</v>
      </c>
      <c r="N1515" s="11"/>
      <c r="O1515" s="11">
        <v>7.3</v>
      </c>
      <c r="P1515" s="6">
        <v>131965016130</v>
      </c>
      <c r="Q1515" s="7">
        <v>7.84</v>
      </c>
      <c r="R1515" s="7">
        <v>0.4</v>
      </c>
      <c r="S1515" s="7">
        <v>1412</v>
      </c>
    </row>
    <row r="1516" spans="1:19" hidden="1" x14ac:dyDescent="0.4">
      <c r="A1516" s="7" t="s">
        <v>655</v>
      </c>
      <c r="B1516" s="12" t="s">
        <v>656</v>
      </c>
      <c r="C1516" s="12" t="s">
        <v>2933</v>
      </c>
      <c r="D1516" s="12" t="s">
        <v>19</v>
      </c>
      <c r="E1516" s="12" t="s">
        <v>520</v>
      </c>
      <c r="F1516" s="12">
        <v>0.32</v>
      </c>
      <c r="G1516" s="12" t="s">
        <v>21</v>
      </c>
      <c r="H1516" s="12">
        <v>500</v>
      </c>
      <c r="I1516" s="6">
        <v>11920959</v>
      </c>
      <c r="J1516" s="6">
        <v>600</v>
      </c>
      <c r="K1516" s="6">
        <v>23.872</v>
      </c>
      <c r="L1516" s="6">
        <v>7114201200</v>
      </c>
      <c r="M1516" s="11">
        <f>VLOOKUP(A1516,'[1]2023년만'!$A$2:$Q$1181,12,0)</f>
        <v>9695951700</v>
      </c>
      <c r="N1516" s="11"/>
      <c r="O1516" s="6">
        <v>4.2</v>
      </c>
      <c r="P1516" s="6">
        <v>131965016130</v>
      </c>
      <c r="Q1516" s="7">
        <v>7.84</v>
      </c>
      <c r="R1516" s="7">
        <v>0.4</v>
      </c>
      <c r="S1516" s="7">
        <v>1412</v>
      </c>
    </row>
    <row r="1517" spans="1:19" hidden="1" x14ac:dyDescent="0.4">
      <c r="A1517" s="4" t="s">
        <v>655</v>
      </c>
      <c r="B1517" s="5" t="s">
        <v>656</v>
      </c>
      <c r="C1517" s="5" t="s">
        <v>30</v>
      </c>
      <c r="D1517" s="5" t="s">
        <v>19</v>
      </c>
      <c r="E1517" s="9" t="s">
        <v>46</v>
      </c>
      <c r="F1517" s="9">
        <v>0.7</v>
      </c>
      <c r="G1517" s="5" t="s">
        <v>21</v>
      </c>
      <c r="H1517" s="9">
        <v>500</v>
      </c>
      <c r="I1517" s="11">
        <v>11920959</v>
      </c>
      <c r="J1517" s="11">
        <v>800</v>
      </c>
      <c r="K1517" s="11">
        <v>48.418999999999997</v>
      </c>
      <c r="L1517" s="11">
        <v>9125601600</v>
      </c>
      <c r="M1517" s="11">
        <f>VLOOKUP(A1517,'[1]2023년만'!$A$2:$Q$1181,12,0)</f>
        <v>9695951700</v>
      </c>
      <c r="N1517" s="11" t="b">
        <f>L1517&gt;=M1517</f>
        <v>0</v>
      </c>
      <c r="O1517" s="11">
        <v>6.9</v>
      </c>
      <c r="P1517" s="6">
        <v>131965016130</v>
      </c>
      <c r="Q1517" s="7">
        <v>7.84</v>
      </c>
      <c r="R1517" s="7">
        <v>0.4</v>
      </c>
      <c r="S1517" s="7">
        <v>1412</v>
      </c>
    </row>
    <row r="1518" spans="1:19" hidden="1" x14ac:dyDescent="0.4">
      <c r="A1518" s="4" t="s">
        <v>1200</v>
      </c>
      <c r="B1518" s="5" t="s">
        <v>1201</v>
      </c>
      <c r="C1518" s="5" t="s">
        <v>30</v>
      </c>
      <c r="D1518" s="5" t="s">
        <v>19</v>
      </c>
      <c r="E1518" s="9" t="s">
        <v>34</v>
      </c>
      <c r="F1518" s="9">
        <v>0.48</v>
      </c>
      <c r="G1518" s="5" t="s">
        <v>21</v>
      </c>
      <c r="H1518" s="9">
        <v>100</v>
      </c>
      <c r="I1518" s="11">
        <v>11461955</v>
      </c>
      <c r="J1518" s="11">
        <v>1500</v>
      </c>
      <c r="K1518" s="11">
        <v>32.177</v>
      </c>
      <c r="L1518" s="11">
        <v>16138390500</v>
      </c>
      <c r="M1518" s="11">
        <f>VLOOKUP(A1518,'[1]2023년만'!$A$2:$Q$1181,12,0)</f>
        <v>23190140000</v>
      </c>
      <c r="N1518" s="11" t="b">
        <f>L1518&gt;=M1518</f>
        <v>0</v>
      </c>
      <c r="O1518" s="11">
        <v>3.4</v>
      </c>
      <c r="P1518" s="6">
        <v>525080741250</v>
      </c>
      <c r="Q1518" s="7">
        <v>11.61</v>
      </c>
      <c r="R1518" s="7">
        <v>1.17</v>
      </c>
      <c r="S1518" s="7">
        <v>4199</v>
      </c>
    </row>
    <row r="1519" spans="1:19" hidden="1" x14ac:dyDescent="0.4">
      <c r="A1519" s="4" t="s">
        <v>1200</v>
      </c>
      <c r="B1519" s="5" t="s">
        <v>1201</v>
      </c>
      <c r="C1519" s="5" t="s">
        <v>18</v>
      </c>
      <c r="D1519" s="5" t="s">
        <v>19</v>
      </c>
      <c r="E1519" s="9" t="s">
        <v>34</v>
      </c>
      <c r="F1519" s="9">
        <v>1.01</v>
      </c>
      <c r="G1519" s="5" t="s">
        <v>21</v>
      </c>
      <c r="H1519" s="9">
        <v>100</v>
      </c>
      <c r="I1519" s="11">
        <v>11861880</v>
      </c>
      <c r="J1519" s="11">
        <v>2100</v>
      </c>
      <c r="K1519" s="11">
        <v>24.850999999999999</v>
      </c>
      <c r="L1519" s="11">
        <v>24740778300</v>
      </c>
      <c r="M1519" s="11">
        <f>VLOOKUP(A1519,'[1]2023년만'!$A$2:$Q$1181,12,0)</f>
        <v>23190140000</v>
      </c>
      <c r="N1519" s="11"/>
      <c r="O1519" s="11">
        <v>2.6</v>
      </c>
      <c r="P1519" s="6">
        <v>525080741250</v>
      </c>
      <c r="Q1519" s="7">
        <v>11.61</v>
      </c>
      <c r="R1519" s="7">
        <v>1.17</v>
      </c>
      <c r="S1519" s="7">
        <v>4199</v>
      </c>
    </row>
    <row r="1520" spans="1:19" hidden="1" x14ac:dyDescent="0.4">
      <c r="A1520" s="4" t="s">
        <v>1200</v>
      </c>
      <c r="B1520" s="5" t="s">
        <v>1201</v>
      </c>
      <c r="C1520" s="5" t="s">
        <v>24</v>
      </c>
      <c r="D1520" s="5" t="s">
        <v>19</v>
      </c>
      <c r="E1520" s="9" t="s">
        <v>34</v>
      </c>
      <c r="F1520" s="9">
        <v>0.56000000000000005</v>
      </c>
      <c r="G1520" s="5" t="s">
        <v>21</v>
      </c>
      <c r="H1520" s="9">
        <v>100</v>
      </c>
      <c r="I1520" s="11">
        <v>11694474</v>
      </c>
      <c r="J1520" s="11">
        <v>2000</v>
      </c>
      <c r="K1520" s="11">
        <v>24.209</v>
      </c>
      <c r="L1520" s="11">
        <v>23190140000</v>
      </c>
      <c r="M1520" s="11">
        <f>VLOOKUP(A1520,'[1]2023년만'!$A$2:$Q$1181,12,0)</f>
        <v>23190140000</v>
      </c>
      <c r="N1520" s="11"/>
      <c r="O1520" s="11">
        <v>3.2</v>
      </c>
      <c r="P1520" s="6">
        <v>525080741250</v>
      </c>
      <c r="Q1520" s="7">
        <v>11.61</v>
      </c>
      <c r="R1520" s="7">
        <v>1.17</v>
      </c>
      <c r="S1520" s="7">
        <v>4199</v>
      </c>
    </row>
    <row r="1521" spans="1:19" hidden="1" x14ac:dyDescent="0.4">
      <c r="A1521" s="7" t="s">
        <v>1200</v>
      </c>
      <c r="B1521" s="12" t="s">
        <v>1201</v>
      </c>
      <c r="C1521" s="12" t="s">
        <v>2933</v>
      </c>
      <c r="D1521" s="12" t="s">
        <v>19</v>
      </c>
      <c r="E1521" s="12" t="s">
        <v>34</v>
      </c>
      <c r="F1521" s="12">
        <v>0.5</v>
      </c>
      <c r="G1521" s="12" t="s">
        <v>21</v>
      </c>
      <c r="H1521" s="12">
        <v>100</v>
      </c>
      <c r="I1521" s="6">
        <v>11861880</v>
      </c>
      <c r="J1521" s="6">
        <v>2000</v>
      </c>
      <c r="K1521" s="6">
        <v>28.895</v>
      </c>
      <c r="L1521" s="6">
        <v>23562646000</v>
      </c>
      <c r="M1521" s="11">
        <f>VLOOKUP(A1521,'[1]2023년만'!$A$2:$Q$1181,12,0)</f>
        <v>23190140000</v>
      </c>
      <c r="N1521" s="11"/>
      <c r="O1521" s="6">
        <v>2.4</v>
      </c>
      <c r="P1521" s="6">
        <v>525080741250</v>
      </c>
      <c r="Q1521" s="7">
        <v>11.61</v>
      </c>
      <c r="R1521" s="7">
        <v>1.17</v>
      </c>
      <c r="S1521" s="7">
        <v>4199</v>
      </c>
    </row>
    <row r="1522" spans="1:19" hidden="1" x14ac:dyDescent="0.4">
      <c r="A1522" s="4" t="s">
        <v>1095</v>
      </c>
      <c r="B1522" s="5" t="s">
        <v>1096</v>
      </c>
      <c r="C1522" s="5" t="s">
        <v>30</v>
      </c>
      <c r="D1522" s="5" t="s">
        <v>19</v>
      </c>
      <c r="E1522" s="9" t="s">
        <v>34</v>
      </c>
      <c r="F1522" s="9">
        <v>0.48</v>
      </c>
      <c r="G1522" s="5" t="s">
        <v>21</v>
      </c>
      <c r="H1522" s="9">
        <v>500</v>
      </c>
      <c r="I1522" s="11">
        <v>23407077</v>
      </c>
      <c r="J1522" s="11">
        <v>60</v>
      </c>
      <c r="K1522" s="11">
        <v>35.012</v>
      </c>
      <c r="L1522" s="11">
        <v>1324499100</v>
      </c>
      <c r="M1522" s="11" t="e">
        <f>VLOOKUP(A1522,'[1]2023년만'!$A$2:$Q$1181,12,0)</f>
        <v>#N/A</v>
      </c>
      <c r="N1522" s="11" t="e">
        <f>L1522&gt;=M1522</f>
        <v>#N/A</v>
      </c>
      <c r="O1522" s="11">
        <v>2.9</v>
      </c>
      <c r="P1522" s="6">
        <v>46814154000</v>
      </c>
      <c r="Q1522" s="7">
        <v>11.7</v>
      </c>
      <c r="R1522" s="7">
        <v>0.67</v>
      </c>
      <c r="S1522" s="7">
        <v>171</v>
      </c>
    </row>
    <row r="1523" spans="1:19" hidden="1" x14ac:dyDescent="0.4">
      <c r="A1523" s="7" t="s">
        <v>1095</v>
      </c>
      <c r="B1523" s="12" t="s">
        <v>1096</v>
      </c>
      <c r="C1523" s="12" t="s">
        <v>2933</v>
      </c>
      <c r="D1523" s="12" t="s">
        <v>19</v>
      </c>
      <c r="E1523" s="12" t="s">
        <v>34</v>
      </c>
      <c r="F1523" s="12">
        <v>0.5</v>
      </c>
      <c r="G1523" s="12" t="s">
        <v>21</v>
      </c>
      <c r="H1523" s="12">
        <v>500</v>
      </c>
      <c r="I1523" s="6">
        <v>23407077</v>
      </c>
      <c r="J1523" s="6">
        <v>150</v>
      </c>
      <c r="K1523" s="6">
        <v>49.792999999999999</v>
      </c>
      <c r="L1523" s="6">
        <v>3311247750</v>
      </c>
      <c r="M1523" s="11" t="e">
        <f>VLOOKUP(A1523,'[1]2023년만'!$A$2:$Q$1181,12,0)</f>
        <v>#N/A</v>
      </c>
      <c r="N1523" s="11"/>
      <c r="O1523" s="6">
        <v>3.3</v>
      </c>
      <c r="P1523" s="6">
        <v>46814154000</v>
      </c>
      <c r="Q1523" s="7">
        <v>11.7</v>
      </c>
      <c r="R1523" s="7">
        <v>0.67</v>
      </c>
      <c r="S1523" s="7">
        <v>171</v>
      </c>
    </row>
    <row r="1524" spans="1:19" hidden="1" x14ac:dyDescent="0.4">
      <c r="A1524" s="4" t="s">
        <v>2506</v>
      </c>
      <c r="B1524" s="5" t="s">
        <v>2507</v>
      </c>
      <c r="C1524" s="5" t="s">
        <v>18</v>
      </c>
      <c r="D1524" s="5" t="s">
        <v>19</v>
      </c>
      <c r="E1524" s="9" t="s">
        <v>31</v>
      </c>
      <c r="F1524" s="9">
        <v>0.49</v>
      </c>
      <c r="G1524" s="5" t="s">
        <v>21</v>
      </c>
      <c r="H1524" s="9">
        <v>500</v>
      </c>
      <c r="I1524" s="11">
        <v>16000000</v>
      </c>
      <c r="J1524" s="11">
        <v>50</v>
      </c>
      <c r="K1524" s="11">
        <v>7.5289999999999999</v>
      </c>
      <c r="L1524" s="11">
        <v>797896400</v>
      </c>
      <c r="M1524" s="11">
        <f>VLOOKUP(A1524,'[1]2023년만'!$A$2:$Q$1181,12,0)</f>
        <v>399040675</v>
      </c>
      <c r="N1524" s="11"/>
      <c r="O1524" s="11">
        <v>0.9</v>
      </c>
      <c r="P1524" s="6">
        <v>104336031030</v>
      </c>
      <c r="Q1524" s="7">
        <v>16.7</v>
      </c>
      <c r="R1524" s="7">
        <v>0.81</v>
      </c>
      <c r="S1524" s="7">
        <v>336</v>
      </c>
    </row>
    <row r="1525" spans="1:19" hidden="1" x14ac:dyDescent="0.4">
      <c r="A1525" s="4" t="s">
        <v>2506</v>
      </c>
      <c r="B1525" s="5" t="s">
        <v>2507</v>
      </c>
      <c r="C1525" s="5" t="s">
        <v>24</v>
      </c>
      <c r="D1525" s="5" t="s">
        <v>19</v>
      </c>
      <c r="E1525" s="9" t="s">
        <v>31</v>
      </c>
      <c r="F1525" s="9">
        <v>0.46</v>
      </c>
      <c r="G1525" s="5" t="s">
        <v>21</v>
      </c>
      <c r="H1525" s="9">
        <v>500</v>
      </c>
      <c r="I1525" s="11">
        <v>16000000</v>
      </c>
      <c r="J1525" s="11">
        <v>25</v>
      </c>
      <c r="K1525" s="11">
        <v>4.4870000000000001</v>
      </c>
      <c r="L1525" s="11">
        <v>399040675</v>
      </c>
      <c r="M1525" s="11">
        <f>VLOOKUP(A1525,'[1]2023년만'!$A$2:$Q$1181,12,0)</f>
        <v>399040675</v>
      </c>
      <c r="N1525" s="11"/>
      <c r="O1525" s="11">
        <v>0.3</v>
      </c>
      <c r="P1525" s="6">
        <v>104336031030</v>
      </c>
      <c r="Q1525" s="7">
        <v>16.7</v>
      </c>
      <c r="R1525" s="7">
        <v>0.81</v>
      </c>
      <c r="S1525" s="7">
        <v>336</v>
      </c>
    </row>
    <row r="1526" spans="1:19" hidden="1" x14ac:dyDescent="0.4">
      <c r="A1526" s="7" t="s">
        <v>2506</v>
      </c>
      <c r="B1526" s="12" t="s">
        <v>2507</v>
      </c>
      <c r="C1526" s="12" t="s">
        <v>2933</v>
      </c>
      <c r="D1526" s="12" t="s">
        <v>19</v>
      </c>
      <c r="E1526" s="12" t="s">
        <v>31</v>
      </c>
      <c r="F1526" s="12">
        <v>0.32</v>
      </c>
      <c r="G1526" s="12" t="s">
        <v>21</v>
      </c>
      <c r="H1526" s="12">
        <v>500</v>
      </c>
      <c r="I1526" s="6">
        <v>16000000</v>
      </c>
      <c r="J1526" s="6">
        <v>27</v>
      </c>
      <c r="K1526" s="6">
        <v>4.9089999999999998</v>
      </c>
      <c r="L1526" s="6">
        <v>430714260</v>
      </c>
      <c r="M1526" s="11">
        <f>VLOOKUP(A1526,'[1]2023년만'!$A$2:$Q$1181,12,0)</f>
        <v>399040675</v>
      </c>
      <c r="N1526" s="11"/>
      <c r="O1526" s="6">
        <v>0.3</v>
      </c>
      <c r="P1526" s="6">
        <v>104336031030</v>
      </c>
      <c r="Q1526" s="7">
        <v>16.7</v>
      </c>
      <c r="R1526" s="7">
        <v>0.81</v>
      </c>
      <c r="S1526" s="7">
        <v>336</v>
      </c>
    </row>
    <row r="1527" spans="1:19" x14ac:dyDescent="0.4">
      <c r="A1527" s="4" t="s">
        <v>759</v>
      </c>
      <c r="B1527" s="5" t="s">
        <v>760</v>
      </c>
      <c r="C1527" s="5" t="s">
        <v>30</v>
      </c>
      <c r="D1527" s="5" t="s">
        <v>19</v>
      </c>
      <c r="E1527" s="9" t="s">
        <v>49</v>
      </c>
      <c r="F1527" s="9">
        <v>0.6</v>
      </c>
      <c r="G1527" s="5" t="s">
        <v>21</v>
      </c>
      <c r="H1527" s="9">
        <v>500</v>
      </c>
      <c r="I1527" s="11">
        <v>15989037</v>
      </c>
      <c r="J1527" s="11">
        <v>200</v>
      </c>
      <c r="K1527" s="11">
        <v>50.594000000000001</v>
      </c>
      <c r="L1527" s="11">
        <v>3118108600</v>
      </c>
      <c r="M1527" s="11">
        <f>VLOOKUP(A1527,'[1]2023년만'!$A$2:$Q$1181,12,0)</f>
        <v>3118108600</v>
      </c>
      <c r="N1527" s="11" t="b">
        <f>L1527&gt;=M1527</f>
        <v>1</v>
      </c>
      <c r="O1527" s="11">
        <v>1.05</v>
      </c>
      <c r="P1527" s="6">
        <v>290201021550</v>
      </c>
      <c r="Q1527" s="7">
        <v>45.95</v>
      </c>
      <c r="R1527" s="7">
        <v>1.41</v>
      </c>
      <c r="S1527" s="7">
        <v>395</v>
      </c>
    </row>
    <row r="1528" spans="1:19" hidden="1" x14ac:dyDescent="0.4">
      <c r="A1528" s="4" t="s">
        <v>417</v>
      </c>
      <c r="B1528" s="5" t="s">
        <v>418</v>
      </c>
      <c r="C1528" s="5" t="s">
        <v>24</v>
      </c>
      <c r="D1528" s="5" t="s">
        <v>19</v>
      </c>
      <c r="E1528" s="9" t="s">
        <v>25</v>
      </c>
      <c r="F1528" s="9">
        <v>0.41</v>
      </c>
      <c r="G1528" s="5" t="s">
        <v>21</v>
      </c>
      <c r="H1528" s="9">
        <v>500</v>
      </c>
      <c r="I1528" s="11">
        <v>7298468</v>
      </c>
      <c r="J1528" s="11">
        <v>1100</v>
      </c>
      <c r="K1528" s="11">
        <v>86.915000000000006</v>
      </c>
      <c r="L1528" s="11">
        <v>8422101262</v>
      </c>
      <c r="M1528" s="11">
        <f>VLOOKUP(A1528,'[1]2023년만'!$A$2:$Q$1181,12,0)</f>
        <v>8422101262</v>
      </c>
      <c r="N1528" s="11"/>
      <c r="O1528" s="11">
        <v>0.5</v>
      </c>
      <c r="P1528" s="6">
        <v>885307686100</v>
      </c>
      <c r="Q1528" s="7">
        <v>51.03</v>
      </c>
      <c r="R1528" s="7">
        <v>1.85</v>
      </c>
      <c r="S1528" s="7">
        <v>2377</v>
      </c>
    </row>
    <row r="1529" spans="1:19" hidden="1" x14ac:dyDescent="0.4">
      <c r="A1529" s="4" t="s">
        <v>1729</v>
      </c>
      <c r="B1529" s="5" t="s">
        <v>1730</v>
      </c>
      <c r="C1529" s="5" t="s">
        <v>24</v>
      </c>
      <c r="D1529" s="5" t="s">
        <v>19</v>
      </c>
      <c r="E1529" s="9" t="s">
        <v>66</v>
      </c>
      <c r="F1529" s="9">
        <v>3.86</v>
      </c>
      <c r="G1529" s="5" t="s">
        <v>21</v>
      </c>
      <c r="H1529" s="9">
        <v>500</v>
      </c>
      <c r="I1529" s="11">
        <v>203372114</v>
      </c>
      <c r="J1529" s="11">
        <v>2360</v>
      </c>
      <c r="K1529" s="11">
        <v>21.094000000000001</v>
      </c>
      <c r="L1529" s="11">
        <v>448333971920</v>
      </c>
      <c r="M1529" s="11">
        <f>VLOOKUP(A1529,'[1]2023년만'!$A$2:$Q$1181,12,0)</f>
        <v>448333971920</v>
      </c>
      <c r="N1529" s="11"/>
      <c r="O1529" s="11">
        <v>4.0999999999999996</v>
      </c>
      <c r="P1529" s="6">
        <v>21745748338400</v>
      </c>
      <c r="Q1529" s="7">
        <v>9.85</v>
      </c>
      <c r="R1529" s="7">
        <v>2.15</v>
      </c>
      <c r="S1529" s="7">
        <v>12259</v>
      </c>
    </row>
    <row r="1530" spans="1:19" hidden="1" x14ac:dyDescent="0.4">
      <c r="A1530" s="4" t="s">
        <v>1729</v>
      </c>
      <c r="B1530" s="5" t="s">
        <v>1730</v>
      </c>
      <c r="C1530" s="5" t="s">
        <v>30</v>
      </c>
      <c r="D1530" s="5" t="s">
        <v>19</v>
      </c>
      <c r="E1530" s="9" t="s">
        <v>66</v>
      </c>
      <c r="F1530" s="9">
        <v>3.55</v>
      </c>
      <c r="G1530" s="5" t="s">
        <v>21</v>
      </c>
      <c r="H1530" s="9">
        <v>500</v>
      </c>
      <c r="I1530" s="11">
        <v>190720114</v>
      </c>
      <c r="J1530" s="11">
        <v>1350</v>
      </c>
      <c r="K1530" s="11">
        <v>10.315</v>
      </c>
      <c r="L1530" s="11">
        <v>240695655300</v>
      </c>
      <c r="M1530" s="11">
        <f>VLOOKUP(A1530,'[1]2023년만'!$A$2:$Q$1181,12,0)</f>
        <v>448333971920</v>
      </c>
      <c r="N1530" s="11" t="b">
        <f>L1530&gt;=M1530</f>
        <v>0</v>
      </c>
      <c r="O1530" s="11">
        <v>1.2</v>
      </c>
      <c r="P1530" s="6">
        <v>21745748338400</v>
      </c>
      <c r="Q1530" s="7">
        <v>9.85</v>
      </c>
      <c r="R1530" s="7">
        <v>2.15</v>
      </c>
      <c r="S1530" s="7">
        <v>12259</v>
      </c>
    </row>
    <row r="1531" spans="1:19" hidden="1" x14ac:dyDescent="0.4">
      <c r="A1531" s="4" t="s">
        <v>1729</v>
      </c>
      <c r="B1531" s="5" t="s">
        <v>1730</v>
      </c>
      <c r="C1531" s="5" t="s">
        <v>18</v>
      </c>
      <c r="D1531" s="5" t="s">
        <v>19</v>
      </c>
      <c r="E1531" s="9" t="s">
        <v>66</v>
      </c>
      <c r="F1531" s="9">
        <v>4.37</v>
      </c>
      <c r="G1531" s="5" t="s">
        <v>21</v>
      </c>
      <c r="H1531" s="9">
        <v>500</v>
      </c>
      <c r="I1531" s="11">
        <v>127571822</v>
      </c>
      <c r="J1531" s="11">
        <v>105</v>
      </c>
      <c r="K1531" s="11">
        <v>0.77500000000000002</v>
      </c>
      <c r="L1531" s="11">
        <v>12720282750</v>
      </c>
      <c r="M1531" s="11">
        <f>VLOOKUP(A1531,'[1]2023년만'!$A$2:$Q$1181,12,0)</f>
        <v>448333971920</v>
      </c>
      <c r="N1531" s="11"/>
      <c r="O1531" s="11">
        <v>0.3</v>
      </c>
      <c r="P1531" s="6">
        <v>21745748338400</v>
      </c>
      <c r="Q1531" s="7">
        <v>9.85</v>
      </c>
      <c r="R1531" s="7">
        <v>2.15</v>
      </c>
      <c r="S1531" s="7">
        <v>12259</v>
      </c>
    </row>
    <row r="1532" spans="1:19" hidden="1" x14ac:dyDescent="0.4">
      <c r="A1532" s="7" t="s">
        <v>1729</v>
      </c>
      <c r="B1532" s="12" t="s">
        <v>1730</v>
      </c>
      <c r="C1532" s="12" t="s">
        <v>2933</v>
      </c>
      <c r="D1532" s="12" t="s">
        <v>19</v>
      </c>
      <c r="E1532" s="12" t="s">
        <v>66</v>
      </c>
      <c r="F1532" s="12">
        <v>2.61</v>
      </c>
      <c r="G1532" s="12" t="s">
        <v>21</v>
      </c>
      <c r="H1532" s="12">
        <v>500</v>
      </c>
      <c r="I1532" s="6">
        <v>134011294</v>
      </c>
      <c r="J1532" s="6">
        <v>210</v>
      </c>
      <c r="K1532" s="6">
        <v>1.909</v>
      </c>
      <c r="L1532" s="6">
        <v>26406266670</v>
      </c>
      <c r="M1532" s="11">
        <f>VLOOKUP(A1532,'[1]2023년만'!$A$2:$Q$1181,12,0)</f>
        <v>448333971920</v>
      </c>
      <c r="N1532" s="11"/>
      <c r="O1532" s="6">
        <v>0.5</v>
      </c>
      <c r="P1532" s="6">
        <v>21745748338400</v>
      </c>
      <c r="Q1532" s="7">
        <v>9.85</v>
      </c>
      <c r="R1532" s="7">
        <v>2.15</v>
      </c>
      <c r="S1532" s="7">
        <v>12259</v>
      </c>
    </row>
    <row r="1533" spans="1:19" hidden="1" x14ac:dyDescent="0.4">
      <c r="A1533" s="4" t="s">
        <v>993</v>
      </c>
      <c r="B1533" s="5" t="s">
        <v>994</v>
      </c>
      <c r="C1533" s="5" t="s">
        <v>24</v>
      </c>
      <c r="D1533" s="5" t="s">
        <v>19</v>
      </c>
      <c r="E1533" s="9" t="s">
        <v>34</v>
      </c>
      <c r="F1533" s="9">
        <v>0.56000000000000005</v>
      </c>
      <c r="G1533" s="5" t="s">
        <v>21</v>
      </c>
      <c r="H1533" s="9">
        <v>100</v>
      </c>
      <c r="I1533" s="11">
        <v>43232455</v>
      </c>
      <c r="J1533" s="11">
        <v>50</v>
      </c>
      <c r="K1533" s="11">
        <v>38.854999999999997</v>
      </c>
      <c r="L1533" s="11">
        <v>2156831600</v>
      </c>
      <c r="M1533" s="11">
        <f>VLOOKUP(A1533,'[1]2023년만'!$A$2:$Q$1181,12,0)</f>
        <v>2156831600</v>
      </c>
      <c r="N1533" s="11"/>
      <c r="O1533" s="11">
        <v>2</v>
      </c>
      <c r="P1533" s="6">
        <v>132507474575</v>
      </c>
      <c r="Q1533" s="7">
        <v>9.73</v>
      </c>
      <c r="R1533" s="7">
        <v>1.89</v>
      </c>
      <c r="S1533" s="7">
        <v>315</v>
      </c>
    </row>
    <row r="1534" spans="1:19" hidden="1" x14ac:dyDescent="0.4">
      <c r="A1534" s="4" t="s">
        <v>993</v>
      </c>
      <c r="B1534" s="5" t="s">
        <v>994</v>
      </c>
      <c r="C1534" s="5" t="s">
        <v>30</v>
      </c>
      <c r="D1534" s="5" t="s">
        <v>19</v>
      </c>
      <c r="E1534" s="9" t="s">
        <v>34</v>
      </c>
      <c r="F1534" s="9">
        <v>0.48</v>
      </c>
      <c r="G1534" s="5" t="s">
        <v>21</v>
      </c>
      <c r="H1534" s="9">
        <v>100</v>
      </c>
      <c r="I1534" s="11">
        <v>43232455</v>
      </c>
      <c r="J1534" s="11">
        <v>100</v>
      </c>
      <c r="K1534" s="11">
        <v>31.817</v>
      </c>
      <c r="L1534" s="11">
        <v>4288664700</v>
      </c>
      <c r="M1534" s="11">
        <f>VLOOKUP(A1534,'[1]2023년만'!$A$2:$Q$1181,12,0)</f>
        <v>2156831600</v>
      </c>
      <c r="N1534" s="11" t="b">
        <f>L1534&gt;=M1534</f>
        <v>1</v>
      </c>
      <c r="O1534" s="11">
        <v>4.9000000000000004</v>
      </c>
      <c r="P1534" s="6">
        <v>132507474575</v>
      </c>
      <c r="Q1534" s="7">
        <v>9.73</v>
      </c>
      <c r="R1534" s="7">
        <v>1.89</v>
      </c>
      <c r="S1534" s="7">
        <v>315</v>
      </c>
    </row>
    <row r="1535" spans="1:19" hidden="1" x14ac:dyDescent="0.4">
      <c r="A1535" s="4" t="s">
        <v>1464</v>
      </c>
      <c r="B1535" s="5" t="s">
        <v>1465</v>
      </c>
      <c r="C1535" s="5" t="s">
        <v>30</v>
      </c>
      <c r="D1535" s="5" t="s">
        <v>19</v>
      </c>
      <c r="E1535" s="9" t="s">
        <v>81</v>
      </c>
      <c r="F1535" s="9">
        <v>0.51</v>
      </c>
      <c r="G1535" s="5" t="s">
        <v>21</v>
      </c>
      <c r="H1535" s="9">
        <v>500</v>
      </c>
      <c r="I1535" s="11">
        <v>10192640</v>
      </c>
      <c r="J1535" s="11">
        <v>150</v>
      </c>
      <c r="K1535" s="11">
        <v>26.783000000000001</v>
      </c>
      <c r="L1535" s="11">
        <v>1477072500</v>
      </c>
      <c r="M1535" s="11" t="e">
        <f>VLOOKUP(A1535,'[1]2023년만'!$A$2:$Q$1181,12,0)</f>
        <v>#N/A</v>
      </c>
      <c r="N1535" s="11" t="e">
        <f>L1535&gt;=M1535</f>
        <v>#N/A</v>
      </c>
      <c r="O1535" s="11">
        <v>1.84</v>
      </c>
      <c r="P1535" s="6">
        <v>128223411200</v>
      </c>
      <c r="Q1535" s="7">
        <v>22.46</v>
      </c>
      <c r="R1535" s="7">
        <v>0.65</v>
      </c>
      <c r="S1535" s="7">
        <v>560</v>
      </c>
    </row>
    <row r="1536" spans="1:19" hidden="1" x14ac:dyDescent="0.4">
      <c r="A1536" s="4" t="s">
        <v>1464</v>
      </c>
      <c r="B1536" s="5" t="s">
        <v>1465</v>
      </c>
      <c r="C1536" s="5" t="s">
        <v>18</v>
      </c>
      <c r="D1536" s="5" t="s">
        <v>19</v>
      </c>
      <c r="E1536" s="9" t="s">
        <v>95</v>
      </c>
      <c r="F1536" s="9">
        <v>0.96</v>
      </c>
      <c r="G1536" s="5" t="s">
        <v>21</v>
      </c>
      <c r="H1536" s="9">
        <v>500</v>
      </c>
      <c r="I1536" s="11">
        <v>10192640</v>
      </c>
      <c r="J1536" s="11">
        <v>455</v>
      </c>
      <c r="K1536" s="11">
        <v>10.218</v>
      </c>
      <c r="L1536" s="11">
        <v>4464751200</v>
      </c>
      <c r="M1536" s="11" t="e">
        <f>VLOOKUP(A1536,'[1]2023년만'!$A$2:$Q$1181,12,0)</f>
        <v>#N/A</v>
      </c>
      <c r="N1536" s="11"/>
      <c r="O1536" s="11">
        <v>4.21</v>
      </c>
      <c r="P1536" s="6">
        <v>128223411200</v>
      </c>
      <c r="Q1536" s="7">
        <v>22.46</v>
      </c>
      <c r="R1536" s="7">
        <v>0.65</v>
      </c>
      <c r="S1536" s="7">
        <v>560</v>
      </c>
    </row>
    <row r="1537" spans="1:19" hidden="1" x14ac:dyDescent="0.4">
      <c r="A1537" s="7" t="s">
        <v>1464</v>
      </c>
      <c r="B1537" s="12" t="s">
        <v>1465</v>
      </c>
      <c r="C1537" s="12" t="s">
        <v>2933</v>
      </c>
      <c r="D1537" s="12" t="s">
        <v>19</v>
      </c>
      <c r="E1537" s="12" t="s">
        <v>95</v>
      </c>
      <c r="F1537" s="12">
        <v>0.42</v>
      </c>
      <c r="G1537" s="12" t="s">
        <v>21</v>
      </c>
      <c r="H1537" s="12">
        <v>500</v>
      </c>
      <c r="I1537" s="6">
        <v>10192640</v>
      </c>
      <c r="J1537" s="6">
        <v>160</v>
      </c>
      <c r="K1537" s="6">
        <v>20.327000000000002</v>
      </c>
      <c r="L1537" s="6">
        <v>1570022400</v>
      </c>
      <c r="M1537" s="11" t="e">
        <f>VLOOKUP(A1537,'[1]2023년만'!$A$2:$Q$1181,12,0)</f>
        <v>#N/A</v>
      </c>
      <c r="N1537" s="11"/>
      <c r="O1537" s="6">
        <v>1.2</v>
      </c>
      <c r="P1537" s="6">
        <v>128223411200</v>
      </c>
      <c r="Q1537" s="7">
        <v>22.46</v>
      </c>
      <c r="R1537" s="7">
        <v>0.65</v>
      </c>
      <c r="S1537" s="7">
        <v>560</v>
      </c>
    </row>
    <row r="1538" spans="1:19" hidden="1" x14ac:dyDescent="0.4">
      <c r="A1538" s="4" t="s">
        <v>2231</v>
      </c>
      <c r="B1538" s="5" t="s">
        <v>2232</v>
      </c>
      <c r="C1538" s="5" t="s">
        <v>18</v>
      </c>
      <c r="D1538" s="5" t="s">
        <v>19</v>
      </c>
      <c r="E1538" s="9" t="s">
        <v>25</v>
      </c>
      <c r="F1538" s="9">
        <v>0.52</v>
      </c>
      <c r="G1538" s="5" t="s">
        <v>21</v>
      </c>
      <c r="H1538" s="9">
        <v>500</v>
      </c>
      <c r="I1538" s="11">
        <v>23862351</v>
      </c>
      <c r="J1538" s="11">
        <v>20</v>
      </c>
      <c r="K1538" s="11">
        <v>12.706</v>
      </c>
      <c r="L1538" s="11">
        <v>457422160</v>
      </c>
      <c r="M1538" s="11">
        <f>VLOOKUP(A1538,'[1]2023년만'!$A$2:$Q$1181,12,0)</f>
        <v>457422160</v>
      </c>
      <c r="N1538" s="11"/>
      <c r="O1538" s="11">
        <v>0.8</v>
      </c>
      <c r="P1538" s="6">
        <v>166987393530</v>
      </c>
      <c r="Q1538" s="7">
        <v>6.21</v>
      </c>
      <c r="R1538" s="7">
        <v>1.48</v>
      </c>
      <c r="S1538" s="7">
        <v>977</v>
      </c>
    </row>
    <row r="1539" spans="1:19" hidden="1" x14ac:dyDescent="0.4">
      <c r="A1539" s="4" t="s">
        <v>2231</v>
      </c>
      <c r="B1539" s="5" t="s">
        <v>2232</v>
      </c>
      <c r="C1539" s="5" t="s">
        <v>24</v>
      </c>
      <c r="D1539" s="5" t="s">
        <v>19</v>
      </c>
      <c r="E1539" s="9" t="s">
        <v>25</v>
      </c>
      <c r="F1539" s="9">
        <v>0.41</v>
      </c>
      <c r="G1539" s="5" t="s">
        <v>21</v>
      </c>
      <c r="H1539" s="9">
        <v>500</v>
      </c>
      <c r="I1539" s="11">
        <v>23862351</v>
      </c>
      <c r="J1539" s="11">
        <v>20</v>
      </c>
      <c r="K1539" s="11">
        <v>4.66</v>
      </c>
      <c r="L1539" s="11">
        <v>457422160</v>
      </c>
      <c r="M1539" s="11">
        <f>VLOOKUP(A1539,'[1]2023년만'!$A$2:$Q$1181,12,0)</f>
        <v>457422160</v>
      </c>
      <c r="N1539" s="11"/>
      <c r="O1539" s="11">
        <v>0.4</v>
      </c>
      <c r="P1539" s="6">
        <v>166987393530</v>
      </c>
      <c r="Q1539" s="7">
        <v>6.21</v>
      </c>
      <c r="R1539" s="7">
        <v>1.48</v>
      </c>
      <c r="S1539" s="7">
        <v>977</v>
      </c>
    </row>
    <row r="1540" spans="1:19" hidden="1" x14ac:dyDescent="0.4">
      <c r="A1540" s="4" t="s">
        <v>2231</v>
      </c>
      <c r="B1540" s="5" t="s">
        <v>2232</v>
      </c>
      <c r="C1540" s="5" t="s">
        <v>30</v>
      </c>
      <c r="D1540" s="5" t="s">
        <v>19</v>
      </c>
      <c r="E1540" s="9" t="s">
        <v>25</v>
      </c>
      <c r="F1540" s="9">
        <v>0.43</v>
      </c>
      <c r="G1540" s="5" t="s">
        <v>21</v>
      </c>
      <c r="H1540" s="9">
        <v>500</v>
      </c>
      <c r="I1540" s="11">
        <v>23862351</v>
      </c>
      <c r="J1540" s="11">
        <v>30</v>
      </c>
      <c r="K1540" s="11">
        <v>3.0680000000000001</v>
      </c>
      <c r="L1540" s="11">
        <v>684933240</v>
      </c>
      <c r="M1540" s="11">
        <f>VLOOKUP(A1540,'[1]2023년만'!$A$2:$Q$1181,12,0)</f>
        <v>457422160</v>
      </c>
      <c r="N1540" s="11" t="b">
        <f>L1540&gt;=M1540</f>
        <v>1</v>
      </c>
      <c r="O1540" s="11">
        <v>0.82</v>
      </c>
      <c r="P1540" s="6">
        <v>166987393530</v>
      </c>
      <c r="Q1540" s="7">
        <v>6.21</v>
      </c>
      <c r="R1540" s="7">
        <v>1.48</v>
      </c>
      <c r="S1540" s="7">
        <v>977</v>
      </c>
    </row>
    <row r="1541" spans="1:19" hidden="1" x14ac:dyDescent="0.4">
      <c r="A1541" s="7" t="s">
        <v>2231</v>
      </c>
      <c r="B1541" s="12" t="s">
        <v>2232</v>
      </c>
      <c r="C1541" s="12" t="s">
        <v>2933</v>
      </c>
      <c r="D1541" s="12" t="s">
        <v>19</v>
      </c>
      <c r="E1541" s="12" t="s">
        <v>25</v>
      </c>
      <c r="F1541" s="12">
        <v>0.3</v>
      </c>
      <c r="G1541" s="12" t="s">
        <v>21</v>
      </c>
      <c r="H1541" s="12">
        <v>500</v>
      </c>
      <c r="I1541" s="6">
        <v>23862351</v>
      </c>
      <c r="J1541" s="6">
        <v>20</v>
      </c>
      <c r="K1541" s="6">
        <v>4.74</v>
      </c>
      <c r="L1541" s="6">
        <v>458022160</v>
      </c>
      <c r="M1541" s="11">
        <f>VLOOKUP(A1541,'[1]2023년만'!$A$2:$Q$1181,12,0)</f>
        <v>457422160</v>
      </c>
      <c r="N1541" s="11"/>
      <c r="O1541" s="6">
        <v>0.7</v>
      </c>
      <c r="P1541" s="6">
        <v>166987393530</v>
      </c>
      <c r="Q1541" s="7">
        <v>6.21</v>
      </c>
      <c r="R1541" s="7">
        <v>1.48</v>
      </c>
      <c r="S1541" s="7">
        <v>977</v>
      </c>
    </row>
    <row r="1542" spans="1:19" hidden="1" x14ac:dyDescent="0.4">
      <c r="A1542" s="4" t="s">
        <v>2763</v>
      </c>
      <c r="B1542" s="5" t="s">
        <v>2764</v>
      </c>
      <c r="C1542" s="5" t="s">
        <v>18</v>
      </c>
      <c r="D1542" s="5" t="s">
        <v>19</v>
      </c>
      <c r="E1542" s="9" t="s">
        <v>31</v>
      </c>
      <c r="F1542" s="9">
        <v>0.49</v>
      </c>
      <c r="G1542" s="5" t="s">
        <v>21</v>
      </c>
      <c r="H1542" s="9">
        <v>500</v>
      </c>
      <c r="I1542" s="11">
        <v>16050530</v>
      </c>
      <c r="J1542" s="11">
        <v>30</v>
      </c>
      <c r="K1542" s="11">
        <v>-16.597999999999999</v>
      </c>
      <c r="L1542" s="11">
        <v>470385900</v>
      </c>
      <c r="M1542" s="11" t="e">
        <f>VLOOKUP(A1542,'[1]2023년만'!$A$2:$Q$1181,12,0)</f>
        <v>#N/A</v>
      </c>
      <c r="N1542" s="11"/>
      <c r="O1542" s="11">
        <v>0.4</v>
      </c>
      <c r="P1542" s="6">
        <v>36916219000</v>
      </c>
      <c r="Q1542" s="7" t="s">
        <v>21</v>
      </c>
      <c r="R1542" s="7">
        <v>0.91</v>
      </c>
      <c r="S1542" s="7" t="s">
        <v>21</v>
      </c>
    </row>
    <row r="1543" spans="1:19" hidden="1" x14ac:dyDescent="0.4">
      <c r="A1543" s="7" t="s">
        <v>2763</v>
      </c>
      <c r="B1543" s="12" t="s">
        <v>2764</v>
      </c>
      <c r="C1543" s="12" t="s">
        <v>2933</v>
      </c>
      <c r="D1543" s="12" t="s">
        <v>19</v>
      </c>
      <c r="E1543" s="12" t="s">
        <v>31</v>
      </c>
      <c r="F1543" s="12">
        <v>0.32</v>
      </c>
      <c r="G1543" s="12" t="s">
        <v>21</v>
      </c>
      <c r="H1543" s="12">
        <v>500</v>
      </c>
      <c r="I1543" s="6">
        <v>16050530</v>
      </c>
      <c r="J1543" s="6">
        <v>83</v>
      </c>
      <c r="K1543" s="6">
        <v>14.333</v>
      </c>
      <c r="L1543" s="6">
        <v>1301400990</v>
      </c>
      <c r="M1543" s="11" t="e">
        <f>VLOOKUP(A1543,'[1]2023년만'!$A$2:$Q$1181,12,0)</f>
        <v>#N/A</v>
      </c>
      <c r="N1543" s="11"/>
      <c r="O1543" s="6">
        <v>0.7</v>
      </c>
      <c r="P1543" s="6">
        <v>36916219000</v>
      </c>
      <c r="Q1543" s="7" t="s">
        <v>21</v>
      </c>
      <c r="R1543" s="7">
        <v>0.91</v>
      </c>
      <c r="S1543" s="7" t="s">
        <v>21</v>
      </c>
    </row>
    <row r="1544" spans="1:19" hidden="1" x14ac:dyDescent="0.4">
      <c r="A1544" s="4" t="s">
        <v>2581</v>
      </c>
      <c r="B1544" s="5" t="s">
        <v>2582</v>
      </c>
      <c r="C1544" s="5" t="s">
        <v>30</v>
      </c>
      <c r="D1544" s="5" t="s">
        <v>19</v>
      </c>
      <c r="E1544" s="9" t="s">
        <v>37</v>
      </c>
      <c r="F1544" s="9">
        <v>2.7</v>
      </c>
      <c r="G1544" s="5" t="s">
        <v>21</v>
      </c>
      <c r="H1544" s="9">
        <v>500</v>
      </c>
      <c r="I1544" s="11">
        <v>52470133</v>
      </c>
      <c r="J1544" s="11">
        <v>150</v>
      </c>
      <c r="K1544" s="11">
        <v>6.0970000000000004</v>
      </c>
      <c r="L1544" s="11">
        <v>7870519950</v>
      </c>
      <c r="M1544" s="11">
        <f>VLOOKUP(A1544,'[1]2023년만'!$A$2:$Q$1181,12,0)</f>
        <v>5247013300</v>
      </c>
      <c r="N1544" s="11" t="b">
        <f>L1544&gt;=M1544</f>
        <v>1</v>
      </c>
      <c r="O1544" s="11">
        <v>1.7</v>
      </c>
      <c r="P1544" s="6">
        <v>472755898330</v>
      </c>
      <c r="Q1544" s="7">
        <v>3.66</v>
      </c>
      <c r="R1544" s="7">
        <v>0.68</v>
      </c>
      <c r="S1544" s="7">
        <v>2460</v>
      </c>
    </row>
    <row r="1545" spans="1:19" hidden="1" x14ac:dyDescent="0.4">
      <c r="A1545" s="4" t="s">
        <v>2581</v>
      </c>
      <c r="B1545" s="5" t="s">
        <v>2582</v>
      </c>
      <c r="C1545" s="5" t="s">
        <v>24</v>
      </c>
      <c r="D1545" s="5" t="s">
        <v>19</v>
      </c>
      <c r="E1545" s="9" t="s">
        <v>37</v>
      </c>
      <c r="F1545" s="9">
        <v>2.09</v>
      </c>
      <c r="G1545" s="5" t="s">
        <v>21</v>
      </c>
      <c r="H1545" s="9">
        <v>500</v>
      </c>
      <c r="I1545" s="11">
        <v>52470133</v>
      </c>
      <c r="J1545" s="11">
        <v>100</v>
      </c>
      <c r="K1545" s="11">
        <v>3.4369999999999998</v>
      </c>
      <c r="L1545" s="11">
        <v>5247013300</v>
      </c>
      <c r="M1545" s="11">
        <f>VLOOKUP(A1545,'[1]2023년만'!$A$2:$Q$1181,12,0)</f>
        <v>5247013300</v>
      </c>
      <c r="N1545" s="11"/>
      <c r="O1545" s="11">
        <v>0.6</v>
      </c>
      <c r="P1545" s="6">
        <v>472755898330</v>
      </c>
      <c r="Q1545" s="7">
        <v>3.66</v>
      </c>
      <c r="R1545" s="7">
        <v>0.68</v>
      </c>
      <c r="S1545" s="7">
        <v>2460</v>
      </c>
    </row>
    <row r="1546" spans="1:19" hidden="1" x14ac:dyDescent="0.4">
      <c r="A1546" s="4" t="s">
        <v>481</v>
      </c>
      <c r="B1546" s="5" t="s">
        <v>482</v>
      </c>
      <c r="C1546" s="5" t="s">
        <v>18</v>
      </c>
      <c r="D1546" s="5" t="s">
        <v>19</v>
      </c>
      <c r="E1546" s="9" t="s">
        <v>76</v>
      </c>
      <c r="F1546" s="9">
        <v>1.81</v>
      </c>
      <c r="G1546" s="5" t="s">
        <v>21</v>
      </c>
      <c r="H1546" s="9">
        <v>500</v>
      </c>
      <c r="I1546" s="11">
        <v>36571255</v>
      </c>
      <c r="J1546" s="11">
        <v>50</v>
      </c>
      <c r="K1546" s="11">
        <v>78.289000000000001</v>
      </c>
      <c r="L1546" s="11">
        <v>1828038750</v>
      </c>
      <c r="M1546" s="11">
        <f>VLOOKUP(A1546,'[1]2023년만'!$A$2:$Q$1181,12,0)</f>
        <v>5484116250</v>
      </c>
      <c r="N1546" s="11"/>
      <c r="O1546" s="11">
        <v>1.65</v>
      </c>
      <c r="P1546" s="6">
        <v>94536694175</v>
      </c>
      <c r="Q1546" s="7">
        <v>76.03</v>
      </c>
      <c r="R1546" s="7">
        <v>1.17</v>
      </c>
      <c r="S1546" s="7">
        <v>34</v>
      </c>
    </row>
    <row r="1547" spans="1:19" hidden="1" x14ac:dyDescent="0.4">
      <c r="A1547" s="4" t="s">
        <v>481</v>
      </c>
      <c r="B1547" s="5" t="s">
        <v>482</v>
      </c>
      <c r="C1547" s="5" t="s">
        <v>24</v>
      </c>
      <c r="D1547" s="5" t="s">
        <v>19</v>
      </c>
      <c r="E1547" s="9" t="s">
        <v>76</v>
      </c>
      <c r="F1547" s="9">
        <v>2.62</v>
      </c>
      <c r="G1547" s="5" t="s">
        <v>21</v>
      </c>
      <c r="H1547" s="9">
        <v>500</v>
      </c>
      <c r="I1547" s="11">
        <v>36571255</v>
      </c>
      <c r="J1547" s="11">
        <v>150</v>
      </c>
      <c r="K1547" s="11">
        <v>59.975000000000001</v>
      </c>
      <c r="L1547" s="11">
        <v>5484116250</v>
      </c>
      <c r="M1547" s="11">
        <f>VLOOKUP(A1547,'[1]2023년만'!$A$2:$Q$1181,12,0)</f>
        <v>5484116250</v>
      </c>
      <c r="N1547" s="11"/>
      <c r="O1547" s="11">
        <v>5.4</v>
      </c>
      <c r="P1547" s="6">
        <v>94536694175</v>
      </c>
      <c r="Q1547" s="7">
        <v>76.03</v>
      </c>
      <c r="R1547" s="7">
        <v>1.17</v>
      </c>
      <c r="S1547" s="7">
        <v>34</v>
      </c>
    </row>
    <row r="1548" spans="1:19" hidden="1" x14ac:dyDescent="0.4">
      <c r="A1548" s="4" t="s">
        <v>967</v>
      </c>
      <c r="B1548" s="5" t="s">
        <v>968</v>
      </c>
      <c r="C1548" s="5" t="s">
        <v>18</v>
      </c>
      <c r="D1548" s="5" t="s">
        <v>19</v>
      </c>
      <c r="E1548" s="9" t="s">
        <v>69</v>
      </c>
      <c r="F1548" s="9">
        <v>2.79</v>
      </c>
      <c r="G1548" s="5" t="s">
        <v>21</v>
      </c>
      <c r="H1548" s="10">
        <v>1000</v>
      </c>
      <c r="I1548" s="11">
        <v>18897307</v>
      </c>
      <c r="J1548" s="11">
        <v>70</v>
      </c>
      <c r="K1548" s="11">
        <v>39.892000000000003</v>
      </c>
      <c r="L1548" s="11">
        <v>1322811490</v>
      </c>
      <c r="M1548" s="11">
        <f>VLOOKUP(A1548,'[1]2023년만'!$A$2:$Q$1181,12,0)</f>
        <v>944865350</v>
      </c>
      <c r="N1548" s="11"/>
      <c r="O1548" s="11">
        <v>2.1</v>
      </c>
      <c r="P1548" s="6">
        <v>38833965885</v>
      </c>
      <c r="Q1548" s="7" t="s">
        <v>21</v>
      </c>
      <c r="R1548" s="7">
        <v>0.42</v>
      </c>
      <c r="S1548" s="7" t="s">
        <v>21</v>
      </c>
    </row>
    <row r="1549" spans="1:19" hidden="1" x14ac:dyDescent="0.4">
      <c r="A1549" s="4" t="s">
        <v>967</v>
      </c>
      <c r="B1549" s="5" t="s">
        <v>968</v>
      </c>
      <c r="C1549" s="5" t="s">
        <v>30</v>
      </c>
      <c r="D1549" s="5" t="s">
        <v>19</v>
      </c>
      <c r="E1549" s="9" t="s">
        <v>69</v>
      </c>
      <c r="F1549" s="9">
        <v>2.73</v>
      </c>
      <c r="G1549" s="5" t="s">
        <v>21</v>
      </c>
      <c r="H1549" s="10">
        <v>1000</v>
      </c>
      <c r="I1549" s="11">
        <v>18897307</v>
      </c>
      <c r="J1549" s="11">
        <v>30</v>
      </c>
      <c r="K1549" s="11">
        <v>-10.63</v>
      </c>
      <c r="L1549" s="11">
        <v>566919210</v>
      </c>
      <c r="M1549" s="11">
        <f>VLOOKUP(A1549,'[1]2023년만'!$A$2:$Q$1181,12,0)</f>
        <v>944865350</v>
      </c>
      <c r="N1549" s="11" t="b">
        <f>L1549&gt;=M1549</f>
        <v>0</v>
      </c>
      <c r="O1549" s="11">
        <v>1.4</v>
      </c>
      <c r="P1549" s="6">
        <v>38833965885</v>
      </c>
      <c r="Q1549" s="7" t="s">
        <v>21</v>
      </c>
      <c r="R1549" s="7">
        <v>0.42</v>
      </c>
      <c r="S1549" s="7" t="s">
        <v>21</v>
      </c>
    </row>
    <row r="1550" spans="1:19" hidden="1" x14ac:dyDescent="0.4">
      <c r="A1550" s="4" t="s">
        <v>967</v>
      </c>
      <c r="B1550" s="5" t="s">
        <v>968</v>
      </c>
      <c r="C1550" s="5" t="s">
        <v>24</v>
      </c>
      <c r="D1550" s="5" t="s">
        <v>19</v>
      </c>
      <c r="E1550" s="9" t="s">
        <v>69</v>
      </c>
      <c r="F1550" s="9">
        <v>2.13</v>
      </c>
      <c r="G1550" s="5" t="s">
        <v>21</v>
      </c>
      <c r="H1550" s="10">
        <v>1000</v>
      </c>
      <c r="I1550" s="11">
        <v>18897307</v>
      </c>
      <c r="J1550" s="11">
        <v>50</v>
      </c>
      <c r="K1550" s="11">
        <v>-16.510000000000002</v>
      </c>
      <c r="L1550" s="11">
        <v>944865350</v>
      </c>
      <c r="M1550" s="11">
        <f>VLOOKUP(A1550,'[1]2023년만'!$A$2:$Q$1181,12,0)</f>
        <v>944865350</v>
      </c>
      <c r="N1550" s="11"/>
      <c r="O1550" s="11">
        <v>1.6</v>
      </c>
      <c r="P1550" s="6">
        <v>38833965885</v>
      </c>
      <c r="Q1550" s="7" t="s">
        <v>21</v>
      </c>
      <c r="R1550" s="7">
        <v>0.42</v>
      </c>
      <c r="S1550" s="7" t="s">
        <v>21</v>
      </c>
    </row>
    <row r="1551" spans="1:19" hidden="1" x14ac:dyDescent="0.4">
      <c r="A1551" s="7" t="s">
        <v>967</v>
      </c>
      <c r="B1551" s="12" t="s">
        <v>968</v>
      </c>
      <c r="C1551" s="12" t="s">
        <v>2933</v>
      </c>
      <c r="D1551" s="12" t="s">
        <v>19</v>
      </c>
      <c r="E1551" s="12" t="s">
        <v>69</v>
      </c>
      <c r="F1551" s="12">
        <v>1.59</v>
      </c>
      <c r="G1551" s="12" t="s">
        <v>21</v>
      </c>
      <c r="H1551" s="12">
        <v>1000</v>
      </c>
      <c r="I1551" s="6">
        <v>18897307</v>
      </c>
      <c r="J1551" s="6">
        <v>100</v>
      </c>
      <c r="K1551" s="6">
        <v>12.009</v>
      </c>
      <c r="L1551" s="6">
        <v>1889730700</v>
      </c>
      <c r="M1551" s="11">
        <f>VLOOKUP(A1551,'[1]2023년만'!$A$2:$Q$1181,12,0)</f>
        <v>944865350</v>
      </c>
      <c r="N1551" s="11"/>
      <c r="O1551" s="6">
        <v>2.2999999999999998</v>
      </c>
      <c r="P1551" s="6">
        <v>38833965885</v>
      </c>
      <c r="Q1551" s="7" t="s">
        <v>21</v>
      </c>
      <c r="R1551" s="7">
        <v>0.42</v>
      </c>
      <c r="S1551" s="7" t="s">
        <v>21</v>
      </c>
    </row>
    <row r="1552" spans="1:19" hidden="1" x14ac:dyDescent="0.4">
      <c r="A1552" s="4" t="s">
        <v>1526</v>
      </c>
      <c r="B1552" s="5" t="s">
        <v>1527</v>
      </c>
      <c r="C1552" s="5" t="s">
        <v>30</v>
      </c>
      <c r="D1552" s="5" t="s">
        <v>19</v>
      </c>
      <c r="E1552" s="9" t="s">
        <v>20</v>
      </c>
      <c r="F1552" s="9">
        <v>0.68</v>
      </c>
      <c r="G1552" s="5" t="s">
        <v>21</v>
      </c>
      <c r="H1552" s="9">
        <v>500</v>
      </c>
      <c r="I1552" s="11">
        <v>6396700</v>
      </c>
      <c r="J1552" s="11">
        <v>210</v>
      </c>
      <c r="K1552" s="11">
        <v>25.402999999999999</v>
      </c>
      <c r="L1552" s="11">
        <v>1343307000</v>
      </c>
      <c r="M1552" s="11">
        <f>VLOOKUP(A1552,'[1]2023년만'!$A$2:$Q$1181,12,0)</f>
        <v>255868000</v>
      </c>
      <c r="N1552" s="11" t="b">
        <f>L1552&gt;=M1552</f>
        <v>1</v>
      </c>
      <c r="O1552" s="11">
        <v>2.31</v>
      </c>
      <c r="P1552" s="6">
        <v>69084360000</v>
      </c>
      <c r="Q1552" s="7">
        <v>13.06</v>
      </c>
      <c r="R1552" s="7">
        <v>1.03</v>
      </c>
      <c r="S1552" s="7">
        <v>827</v>
      </c>
    </row>
    <row r="1553" spans="1:19" hidden="1" x14ac:dyDescent="0.4">
      <c r="A1553" s="4" t="s">
        <v>1526</v>
      </c>
      <c r="B1553" s="5" t="s">
        <v>1527</v>
      </c>
      <c r="C1553" s="5" t="s">
        <v>18</v>
      </c>
      <c r="D1553" s="5" t="s">
        <v>19</v>
      </c>
      <c r="E1553" s="9" t="s">
        <v>20</v>
      </c>
      <c r="F1553" s="9">
        <v>0.77</v>
      </c>
      <c r="G1553" s="5" t="s">
        <v>21</v>
      </c>
      <c r="H1553" s="9">
        <v>500</v>
      </c>
      <c r="I1553" s="11">
        <v>6396700</v>
      </c>
      <c r="J1553" s="11">
        <v>300</v>
      </c>
      <c r="K1553" s="11">
        <v>24.893000000000001</v>
      </c>
      <c r="L1553" s="11">
        <v>1919010000</v>
      </c>
      <c r="M1553" s="11">
        <f>VLOOKUP(A1553,'[1]2023년만'!$A$2:$Q$1181,12,0)</f>
        <v>255868000</v>
      </c>
      <c r="N1553" s="11"/>
      <c r="O1553" s="11">
        <v>1.6</v>
      </c>
      <c r="P1553" s="6">
        <v>69084360000</v>
      </c>
      <c r="Q1553" s="7">
        <v>13.06</v>
      </c>
      <c r="R1553" s="7">
        <v>1.03</v>
      </c>
      <c r="S1553" s="7">
        <v>827</v>
      </c>
    </row>
    <row r="1554" spans="1:19" hidden="1" x14ac:dyDescent="0.4">
      <c r="A1554" s="4" t="s">
        <v>1526</v>
      </c>
      <c r="B1554" s="5" t="s">
        <v>1527</v>
      </c>
      <c r="C1554" s="5" t="s">
        <v>24</v>
      </c>
      <c r="D1554" s="5" t="s">
        <v>19</v>
      </c>
      <c r="E1554" s="9" t="s">
        <v>20</v>
      </c>
      <c r="F1554" s="9">
        <v>0.49</v>
      </c>
      <c r="G1554" s="5" t="s">
        <v>21</v>
      </c>
      <c r="H1554" s="9">
        <v>500</v>
      </c>
      <c r="I1554" s="11">
        <v>6396700</v>
      </c>
      <c r="J1554" s="11">
        <v>40</v>
      </c>
      <c r="K1554" s="11">
        <v>24.003</v>
      </c>
      <c r="L1554" s="11">
        <v>255868000</v>
      </c>
      <c r="M1554" s="11">
        <f>VLOOKUP(A1554,'[1]2023년만'!$A$2:$Q$1181,12,0)</f>
        <v>255868000</v>
      </c>
      <c r="N1554" s="11"/>
      <c r="O1554" s="11">
        <v>0.27</v>
      </c>
      <c r="P1554" s="6">
        <v>69084360000</v>
      </c>
      <c r="Q1554" s="7">
        <v>13.06</v>
      </c>
      <c r="R1554" s="7">
        <v>1.03</v>
      </c>
      <c r="S1554" s="7">
        <v>827</v>
      </c>
    </row>
    <row r="1555" spans="1:19" hidden="1" x14ac:dyDescent="0.4">
      <c r="A1555" s="4" t="s">
        <v>965</v>
      </c>
      <c r="B1555" s="5" t="s">
        <v>966</v>
      </c>
      <c r="C1555" s="5" t="s">
        <v>30</v>
      </c>
      <c r="D1555" s="5" t="s">
        <v>19</v>
      </c>
      <c r="E1555" s="9" t="s">
        <v>34</v>
      </c>
      <c r="F1555" s="9">
        <v>0.48</v>
      </c>
      <c r="G1555" s="5" t="s">
        <v>21</v>
      </c>
      <c r="H1555" s="9">
        <v>500</v>
      </c>
      <c r="I1555" s="11">
        <v>18900000</v>
      </c>
      <c r="J1555" s="11">
        <v>250</v>
      </c>
      <c r="K1555" s="11">
        <v>39.923000000000002</v>
      </c>
      <c r="L1555" s="11">
        <v>4328072250</v>
      </c>
      <c r="M1555" s="11">
        <f>VLOOKUP(A1555,'[1]2023년만'!$A$2:$Q$1181,12,0)</f>
        <v>4412769750</v>
      </c>
      <c r="N1555" s="11" t="b">
        <f>L1555&gt;=M1555</f>
        <v>0</v>
      </c>
      <c r="O1555" s="11">
        <v>2.4</v>
      </c>
      <c r="P1555" s="6">
        <v>233226000000</v>
      </c>
      <c r="Q1555" s="7">
        <v>19.84</v>
      </c>
      <c r="R1555" s="7">
        <v>3</v>
      </c>
      <c r="S1555" s="7">
        <v>622</v>
      </c>
    </row>
    <row r="1556" spans="1:19" hidden="1" x14ac:dyDescent="0.4">
      <c r="A1556" s="4" t="s">
        <v>965</v>
      </c>
      <c r="B1556" s="5" t="s">
        <v>966</v>
      </c>
      <c r="C1556" s="5" t="s">
        <v>24</v>
      </c>
      <c r="D1556" s="5" t="s">
        <v>19</v>
      </c>
      <c r="E1556" s="9" t="s">
        <v>34</v>
      </c>
      <c r="F1556" s="9">
        <v>0.56000000000000005</v>
      </c>
      <c r="G1556" s="5" t="s">
        <v>21</v>
      </c>
      <c r="H1556" s="9">
        <v>500</v>
      </c>
      <c r="I1556" s="11">
        <v>18900000</v>
      </c>
      <c r="J1556" s="11">
        <v>250</v>
      </c>
      <c r="K1556" s="11">
        <v>33.46</v>
      </c>
      <c r="L1556" s="11">
        <v>4412769750</v>
      </c>
      <c r="M1556" s="11">
        <f>VLOOKUP(A1556,'[1]2023년만'!$A$2:$Q$1181,12,0)</f>
        <v>4412769750</v>
      </c>
      <c r="N1556" s="11"/>
      <c r="O1556" s="11">
        <v>1.6</v>
      </c>
      <c r="P1556" s="6">
        <v>233226000000</v>
      </c>
      <c r="Q1556" s="7">
        <v>19.84</v>
      </c>
      <c r="R1556" s="7">
        <v>3</v>
      </c>
      <c r="S1556" s="7">
        <v>622</v>
      </c>
    </row>
    <row r="1557" spans="1:19" hidden="1" x14ac:dyDescent="0.4">
      <c r="A1557" s="4" t="s">
        <v>2553</v>
      </c>
      <c r="B1557" s="5" t="s">
        <v>2554</v>
      </c>
      <c r="C1557" s="5" t="s">
        <v>18</v>
      </c>
      <c r="D1557" s="5" t="s">
        <v>19</v>
      </c>
      <c r="E1557" s="9" t="s">
        <v>103</v>
      </c>
      <c r="F1557" s="9">
        <v>0.57999999999999996</v>
      </c>
      <c r="G1557" s="5" t="s">
        <v>21</v>
      </c>
      <c r="H1557" s="9">
        <v>500</v>
      </c>
      <c r="I1557" s="11">
        <v>23958188</v>
      </c>
      <c r="J1557" s="11">
        <v>70</v>
      </c>
      <c r="K1557" s="11">
        <v>6.6589999999999998</v>
      </c>
      <c r="L1557" s="11">
        <v>1624305620</v>
      </c>
      <c r="M1557" s="11">
        <f>VLOOKUP(A1557,'[1]2023년만'!$A$2:$Q$1181,12,0)</f>
        <v>909657840</v>
      </c>
      <c r="N1557" s="11"/>
      <c r="O1557" s="11">
        <v>2.2999999999999998</v>
      </c>
      <c r="P1557" s="6">
        <v>73491817075</v>
      </c>
      <c r="Q1557" s="7">
        <v>2.63</v>
      </c>
      <c r="R1557" s="7">
        <v>0.21</v>
      </c>
      <c r="S1557" s="7">
        <v>1206</v>
      </c>
    </row>
    <row r="1558" spans="1:19" hidden="1" x14ac:dyDescent="0.4">
      <c r="A1558" s="4" t="s">
        <v>2553</v>
      </c>
      <c r="B1558" s="5" t="s">
        <v>2554</v>
      </c>
      <c r="C1558" s="5" t="s">
        <v>24</v>
      </c>
      <c r="D1558" s="5" t="s">
        <v>19</v>
      </c>
      <c r="E1558" s="9" t="s">
        <v>103</v>
      </c>
      <c r="F1558" s="9">
        <v>0.66</v>
      </c>
      <c r="G1558" s="5" t="s">
        <v>21</v>
      </c>
      <c r="H1558" s="9">
        <v>500</v>
      </c>
      <c r="I1558" s="11">
        <v>23147029</v>
      </c>
      <c r="J1558" s="11">
        <v>70</v>
      </c>
      <c r="K1558" s="11">
        <v>4.45</v>
      </c>
      <c r="L1558" s="11">
        <v>909657840</v>
      </c>
      <c r="M1558" s="11">
        <f>VLOOKUP(A1558,'[1]2023년만'!$A$2:$Q$1181,12,0)</f>
        <v>909657840</v>
      </c>
      <c r="N1558" s="11"/>
      <c r="O1558" s="11">
        <v>2</v>
      </c>
      <c r="P1558" s="6">
        <v>73491817075</v>
      </c>
      <c r="Q1558" s="7">
        <v>2.63</v>
      </c>
      <c r="R1558" s="7">
        <v>0.21</v>
      </c>
      <c r="S1558" s="7">
        <v>1206</v>
      </c>
    </row>
    <row r="1559" spans="1:19" hidden="1" x14ac:dyDescent="0.4">
      <c r="A1559" s="4" t="s">
        <v>2341</v>
      </c>
      <c r="B1559" s="5" t="s">
        <v>2342</v>
      </c>
      <c r="C1559" s="5" t="s">
        <v>18</v>
      </c>
      <c r="D1559" s="5" t="s">
        <v>19</v>
      </c>
      <c r="E1559" s="9" t="s">
        <v>37</v>
      </c>
      <c r="F1559" s="9">
        <v>0.85</v>
      </c>
      <c r="G1559" s="5" t="s">
        <v>21</v>
      </c>
      <c r="H1559" s="9">
        <v>500</v>
      </c>
      <c r="I1559" s="11">
        <v>73233457</v>
      </c>
      <c r="J1559" s="11">
        <v>10</v>
      </c>
      <c r="K1559" s="11">
        <v>10.743</v>
      </c>
      <c r="L1559" s="11">
        <v>730342570</v>
      </c>
      <c r="M1559" s="11" t="e">
        <f>VLOOKUP(A1559,'[1]2023년만'!$A$2:$Q$1181,12,0)</f>
        <v>#N/A</v>
      </c>
      <c r="N1559" s="11"/>
      <c r="O1559" s="11">
        <v>0.78</v>
      </c>
      <c r="P1559" s="6">
        <v>106334979564</v>
      </c>
      <c r="Q1559" s="7">
        <v>6.66</v>
      </c>
      <c r="R1559" s="7">
        <v>0.48</v>
      </c>
      <c r="S1559" s="7">
        <v>218</v>
      </c>
    </row>
    <row r="1560" spans="1:19" hidden="1" x14ac:dyDescent="0.4">
      <c r="A1560" s="4" t="s">
        <v>1271</v>
      </c>
      <c r="B1560" s="5" t="s">
        <v>1272</v>
      </c>
      <c r="C1560" s="5" t="s">
        <v>24</v>
      </c>
      <c r="D1560" s="5" t="s">
        <v>19</v>
      </c>
      <c r="E1560" s="9" t="s">
        <v>61</v>
      </c>
      <c r="F1560" s="9">
        <v>0.55000000000000004</v>
      </c>
      <c r="G1560" s="5" t="s">
        <v>21</v>
      </c>
      <c r="H1560" s="9">
        <v>100</v>
      </c>
      <c r="I1560" s="11">
        <v>23551534</v>
      </c>
      <c r="J1560" s="11">
        <v>14</v>
      </c>
      <c r="K1560" s="11">
        <v>30.468</v>
      </c>
      <c r="L1560" s="11">
        <v>329661248</v>
      </c>
      <c r="M1560" s="11">
        <f>VLOOKUP(A1560,'[1]2023년만'!$A$2:$Q$1181,12,0)</f>
        <v>329661248</v>
      </c>
      <c r="N1560" s="11"/>
      <c r="O1560" s="11">
        <v>1</v>
      </c>
      <c r="P1560" s="6">
        <v>35073989550</v>
      </c>
      <c r="Q1560" s="7">
        <v>14.11</v>
      </c>
      <c r="R1560" s="7">
        <v>1.55</v>
      </c>
      <c r="S1560" s="7">
        <v>101</v>
      </c>
    </row>
    <row r="1561" spans="1:19" hidden="1" x14ac:dyDescent="0.4">
      <c r="A1561" s="4" t="s">
        <v>1271</v>
      </c>
      <c r="B1561" s="5" t="s">
        <v>1272</v>
      </c>
      <c r="C1561" s="5" t="s">
        <v>30</v>
      </c>
      <c r="D1561" s="5" t="s">
        <v>19</v>
      </c>
      <c r="E1561" s="9" t="s">
        <v>52</v>
      </c>
      <c r="F1561" s="9">
        <v>0.72</v>
      </c>
      <c r="G1561" s="5" t="s">
        <v>21</v>
      </c>
      <c r="H1561" s="9">
        <v>100</v>
      </c>
      <c r="I1561" s="11">
        <v>24459326</v>
      </c>
      <c r="J1561" s="11">
        <v>16</v>
      </c>
      <c r="K1561" s="11">
        <v>15.58</v>
      </c>
      <c r="L1561" s="11">
        <v>368000384</v>
      </c>
      <c r="M1561" s="11">
        <f>VLOOKUP(A1561,'[1]2023년만'!$A$2:$Q$1181,12,0)</f>
        <v>329661248</v>
      </c>
      <c r="N1561" s="11" t="b">
        <f>L1561&gt;=M1561</f>
        <v>1</v>
      </c>
      <c r="O1561" s="11">
        <v>1.2</v>
      </c>
      <c r="P1561" s="6">
        <v>35073989550</v>
      </c>
      <c r="Q1561" s="7">
        <v>14.11</v>
      </c>
      <c r="R1561" s="7">
        <v>1.55</v>
      </c>
      <c r="S1561" s="7">
        <v>101</v>
      </c>
    </row>
    <row r="1562" spans="1:19" hidden="1" x14ac:dyDescent="0.4">
      <c r="A1562" s="4" t="s">
        <v>1271</v>
      </c>
      <c r="B1562" s="5" t="s">
        <v>1272</v>
      </c>
      <c r="C1562" s="5" t="s">
        <v>18</v>
      </c>
      <c r="D1562" s="5" t="s">
        <v>19</v>
      </c>
      <c r="E1562" s="9" t="s">
        <v>61</v>
      </c>
      <c r="F1562" s="9">
        <v>0.76</v>
      </c>
      <c r="G1562" s="5" t="s">
        <v>21</v>
      </c>
      <c r="H1562" s="9">
        <v>100</v>
      </c>
      <c r="I1562" s="11">
        <v>22561534</v>
      </c>
      <c r="J1562" s="11">
        <v>14</v>
      </c>
      <c r="K1562" s="11">
        <v>-18.350000000000001</v>
      </c>
      <c r="L1562" s="11">
        <v>315801248</v>
      </c>
      <c r="M1562" s="11">
        <f>VLOOKUP(A1562,'[1]2023년만'!$A$2:$Q$1181,12,0)</f>
        <v>329661248</v>
      </c>
      <c r="N1562" s="11"/>
      <c r="O1562" s="11">
        <v>0.9</v>
      </c>
      <c r="P1562" s="6">
        <v>35073989550</v>
      </c>
      <c r="Q1562" s="7">
        <v>14.11</v>
      </c>
      <c r="R1562" s="7">
        <v>1.55</v>
      </c>
      <c r="S1562" s="7">
        <v>101</v>
      </c>
    </row>
    <row r="1563" spans="1:19" x14ac:dyDescent="0.4">
      <c r="A1563" s="4" t="s">
        <v>957</v>
      </c>
      <c r="B1563" s="5" t="s">
        <v>958</v>
      </c>
      <c r="C1563" s="5" t="s">
        <v>30</v>
      </c>
      <c r="D1563" s="5" t="s">
        <v>19</v>
      </c>
      <c r="E1563" s="9" t="s">
        <v>37</v>
      </c>
      <c r="F1563" s="9">
        <v>2.7</v>
      </c>
      <c r="G1563" s="5" t="s">
        <v>21</v>
      </c>
      <c r="H1563" s="9">
        <v>500</v>
      </c>
      <c r="I1563" s="11">
        <v>33000000</v>
      </c>
      <c r="J1563" s="11">
        <v>600</v>
      </c>
      <c r="K1563" s="11">
        <v>40.097999999999999</v>
      </c>
      <c r="L1563" s="11">
        <v>12976574400</v>
      </c>
      <c r="M1563" s="11">
        <f>VLOOKUP(A1563,'[1]2023년만'!$A$2:$Q$1181,12,0)</f>
        <v>9732430800</v>
      </c>
      <c r="N1563" s="11" t="b">
        <f>L1563&gt;=M1563</f>
        <v>1</v>
      </c>
      <c r="O1563" s="11">
        <v>6.9</v>
      </c>
      <c r="P1563" s="6">
        <v>284707500000</v>
      </c>
      <c r="Q1563" s="7">
        <v>6.78</v>
      </c>
      <c r="R1563" s="7">
        <v>0.47</v>
      </c>
      <c r="S1563" s="7">
        <v>1496</v>
      </c>
    </row>
    <row r="1564" spans="1:19" hidden="1" x14ac:dyDescent="0.4">
      <c r="A1564" s="4" t="s">
        <v>957</v>
      </c>
      <c r="B1564" s="5" t="s">
        <v>958</v>
      </c>
      <c r="C1564" s="5" t="s">
        <v>18</v>
      </c>
      <c r="D1564" s="5" t="s">
        <v>19</v>
      </c>
      <c r="E1564" s="9" t="s">
        <v>37</v>
      </c>
      <c r="F1564" s="9">
        <v>2.2599999999999998</v>
      </c>
      <c r="G1564" s="5" t="s">
        <v>21</v>
      </c>
      <c r="H1564" s="9">
        <v>500</v>
      </c>
      <c r="I1564" s="11">
        <v>33000000</v>
      </c>
      <c r="J1564" s="11">
        <v>400</v>
      </c>
      <c r="K1564" s="11">
        <v>40.243000000000002</v>
      </c>
      <c r="L1564" s="11">
        <v>8651049600</v>
      </c>
      <c r="M1564" s="11">
        <f>VLOOKUP(A1564,'[1]2023년만'!$A$2:$Q$1181,12,0)</f>
        <v>9732430800</v>
      </c>
      <c r="N1564" s="11"/>
      <c r="O1564" s="11">
        <v>4.7</v>
      </c>
      <c r="P1564" s="6">
        <v>284707500000</v>
      </c>
      <c r="Q1564" s="7">
        <v>6.78</v>
      </c>
      <c r="R1564" s="7">
        <v>0.47</v>
      </c>
      <c r="S1564" s="7">
        <v>1496</v>
      </c>
    </row>
    <row r="1565" spans="1:19" hidden="1" x14ac:dyDescent="0.4">
      <c r="A1565" s="4" t="s">
        <v>957</v>
      </c>
      <c r="B1565" s="5" t="s">
        <v>958</v>
      </c>
      <c r="C1565" s="5" t="s">
        <v>24</v>
      </c>
      <c r="D1565" s="5" t="s">
        <v>19</v>
      </c>
      <c r="E1565" s="9" t="s">
        <v>37</v>
      </c>
      <c r="F1565" s="9">
        <v>2.09</v>
      </c>
      <c r="G1565" s="5" t="s">
        <v>21</v>
      </c>
      <c r="H1565" s="9">
        <v>500</v>
      </c>
      <c r="I1565" s="11">
        <v>33000000</v>
      </c>
      <c r="J1565" s="11">
        <v>450</v>
      </c>
      <c r="K1565" s="11">
        <v>35.421999999999997</v>
      </c>
      <c r="L1565" s="11">
        <v>9732430800</v>
      </c>
      <c r="M1565" s="11">
        <f>VLOOKUP(A1565,'[1]2023년만'!$A$2:$Q$1181,12,0)</f>
        <v>9732430800</v>
      </c>
      <c r="N1565" s="11"/>
      <c r="O1565" s="11">
        <v>5.29</v>
      </c>
      <c r="P1565" s="6">
        <v>284707500000</v>
      </c>
      <c r="Q1565" s="7">
        <v>6.78</v>
      </c>
      <c r="R1565" s="7">
        <v>0.47</v>
      </c>
      <c r="S1565" s="7">
        <v>1496</v>
      </c>
    </row>
    <row r="1566" spans="1:19" hidden="1" x14ac:dyDescent="0.4">
      <c r="A1566" s="7" t="s">
        <v>957</v>
      </c>
      <c r="B1566" s="12" t="s">
        <v>958</v>
      </c>
      <c r="C1566" s="12" t="s">
        <v>2933</v>
      </c>
      <c r="D1566" s="12" t="s">
        <v>19</v>
      </c>
      <c r="E1566" s="12" t="s">
        <v>37</v>
      </c>
      <c r="F1566" s="12">
        <v>1.02</v>
      </c>
      <c r="G1566" s="12" t="s">
        <v>21</v>
      </c>
      <c r="H1566" s="12">
        <v>500</v>
      </c>
      <c r="I1566" s="6">
        <v>33000000</v>
      </c>
      <c r="J1566" s="6">
        <v>400</v>
      </c>
      <c r="K1566" s="6">
        <v>73.010999999999996</v>
      </c>
      <c r="L1566" s="6">
        <v>8739432400</v>
      </c>
      <c r="M1566" s="11">
        <f>VLOOKUP(A1566,'[1]2023년만'!$A$2:$Q$1181,12,0)</f>
        <v>9732430800</v>
      </c>
      <c r="N1566" s="11"/>
      <c r="O1566" s="6">
        <v>3.67</v>
      </c>
      <c r="P1566" s="6">
        <v>284707500000</v>
      </c>
      <c r="Q1566" s="7">
        <v>6.78</v>
      </c>
      <c r="R1566" s="7">
        <v>0.47</v>
      </c>
      <c r="S1566" s="7">
        <v>1496</v>
      </c>
    </row>
    <row r="1567" spans="1:19" hidden="1" x14ac:dyDescent="0.4">
      <c r="A1567" s="4" t="s">
        <v>2037</v>
      </c>
      <c r="B1567" s="5" t="s">
        <v>2038</v>
      </c>
      <c r="C1567" s="5" t="s">
        <v>18</v>
      </c>
      <c r="D1567" s="5" t="s">
        <v>19</v>
      </c>
      <c r="E1567" s="9" t="s">
        <v>37</v>
      </c>
      <c r="F1567" s="9">
        <v>0.85</v>
      </c>
      <c r="G1567" s="5" t="s">
        <v>21</v>
      </c>
      <c r="H1567" s="9">
        <v>500</v>
      </c>
      <c r="I1567" s="11">
        <v>24495500</v>
      </c>
      <c r="J1567" s="11">
        <v>246</v>
      </c>
      <c r="K1567" s="11">
        <v>15.609</v>
      </c>
      <c r="L1567" s="11">
        <v>6009418872</v>
      </c>
      <c r="M1567" s="11" t="e">
        <f>VLOOKUP(A1567,'[1]2023년만'!$A$2:$Q$1181,12,0)</f>
        <v>#N/A</v>
      </c>
      <c r="N1567" s="11"/>
      <c r="O1567" s="11">
        <v>1.66</v>
      </c>
      <c r="P1567" s="6">
        <v>235194425400</v>
      </c>
      <c r="Q1567" s="7">
        <v>12.94</v>
      </c>
      <c r="R1567" s="7">
        <v>1.01</v>
      </c>
      <c r="S1567" s="7">
        <v>731</v>
      </c>
    </row>
    <row r="1568" spans="1:19" hidden="1" x14ac:dyDescent="0.4">
      <c r="A1568" s="4" t="s">
        <v>1417</v>
      </c>
      <c r="B1568" s="5" t="s">
        <v>1418</v>
      </c>
      <c r="C1568" s="5" t="s">
        <v>30</v>
      </c>
      <c r="D1568" s="5" t="s">
        <v>19</v>
      </c>
      <c r="E1568" s="9" t="s">
        <v>76</v>
      </c>
      <c r="F1568" s="9">
        <v>2.88</v>
      </c>
      <c r="G1568" s="5" t="s">
        <v>21</v>
      </c>
      <c r="H1568" s="10">
        <v>2500</v>
      </c>
      <c r="I1568" s="11">
        <v>62368324</v>
      </c>
      <c r="J1568" s="11">
        <v>100</v>
      </c>
      <c r="K1568" s="11">
        <v>27.597999999999999</v>
      </c>
      <c r="L1568" s="11">
        <v>6236377800</v>
      </c>
      <c r="M1568" s="11">
        <f>VLOOKUP(A1568,'[1]2023년만'!$A$2:$Q$1181,12,0)</f>
        <v>6236377800</v>
      </c>
      <c r="N1568" s="11" t="b">
        <f>L1568&gt;=M1568</f>
        <v>1</v>
      </c>
      <c r="O1568" s="11">
        <v>3.7</v>
      </c>
      <c r="P1568" s="6">
        <v>170577366140</v>
      </c>
      <c r="Q1568" s="7">
        <v>7.58</v>
      </c>
      <c r="R1568" s="7">
        <v>0.27</v>
      </c>
      <c r="S1568" s="7">
        <v>361</v>
      </c>
    </row>
    <row r="1569" spans="1:19" hidden="1" x14ac:dyDescent="0.4">
      <c r="A1569" s="4" t="s">
        <v>1417</v>
      </c>
      <c r="B1569" s="5" t="s">
        <v>1418</v>
      </c>
      <c r="C1569" s="5" t="s">
        <v>18</v>
      </c>
      <c r="D1569" s="5" t="s">
        <v>19</v>
      </c>
      <c r="E1569" s="9" t="s">
        <v>76</v>
      </c>
      <c r="F1569" s="9">
        <v>1.81</v>
      </c>
      <c r="G1569" s="5" t="s">
        <v>21</v>
      </c>
      <c r="H1569" s="10">
        <v>2500</v>
      </c>
      <c r="I1569" s="11">
        <v>62368324</v>
      </c>
      <c r="J1569" s="11">
        <v>150</v>
      </c>
      <c r="K1569" s="11">
        <v>20.550999999999998</v>
      </c>
      <c r="L1569" s="11">
        <v>9354566700</v>
      </c>
      <c r="M1569" s="11">
        <f>VLOOKUP(A1569,'[1]2023년만'!$A$2:$Q$1181,12,0)</f>
        <v>6236377800</v>
      </c>
      <c r="N1569" s="11"/>
      <c r="O1569" s="11">
        <v>3.3</v>
      </c>
      <c r="P1569" s="6">
        <v>170577366140</v>
      </c>
      <c r="Q1569" s="7">
        <v>7.58</v>
      </c>
      <c r="R1569" s="7">
        <v>0.27</v>
      </c>
      <c r="S1569" s="7">
        <v>361</v>
      </c>
    </row>
    <row r="1570" spans="1:19" hidden="1" x14ac:dyDescent="0.4">
      <c r="A1570" s="4" t="s">
        <v>1417</v>
      </c>
      <c r="B1570" s="5" t="s">
        <v>1418</v>
      </c>
      <c r="C1570" s="5" t="s">
        <v>24</v>
      </c>
      <c r="D1570" s="5" t="s">
        <v>19</v>
      </c>
      <c r="E1570" s="9" t="s">
        <v>76</v>
      </c>
      <c r="F1570" s="9">
        <v>2.62</v>
      </c>
      <c r="G1570" s="5" t="s">
        <v>21</v>
      </c>
      <c r="H1570" s="10">
        <v>2500</v>
      </c>
      <c r="I1570" s="11">
        <v>62368324</v>
      </c>
      <c r="J1570" s="11">
        <v>100</v>
      </c>
      <c r="K1570" s="11">
        <v>-28.824999999999999</v>
      </c>
      <c r="L1570" s="11">
        <v>6236377800</v>
      </c>
      <c r="M1570" s="11">
        <f>VLOOKUP(A1570,'[1]2023년만'!$A$2:$Q$1181,12,0)</f>
        <v>6236377800</v>
      </c>
      <c r="N1570" s="11"/>
      <c r="O1570" s="11">
        <v>3.2</v>
      </c>
      <c r="P1570" s="6">
        <v>170577366140</v>
      </c>
      <c r="Q1570" s="7">
        <v>7.58</v>
      </c>
      <c r="R1570" s="7">
        <v>0.27</v>
      </c>
      <c r="S1570" s="7">
        <v>361</v>
      </c>
    </row>
    <row r="1571" spans="1:19" hidden="1" x14ac:dyDescent="0.4">
      <c r="A1571" s="7" t="s">
        <v>1417</v>
      </c>
      <c r="B1571" s="12" t="s">
        <v>1418</v>
      </c>
      <c r="C1571" s="12" t="s">
        <v>2933</v>
      </c>
      <c r="D1571" s="12" t="s">
        <v>19</v>
      </c>
      <c r="E1571" s="12" t="s">
        <v>76</v>
      </c>
      <c r="F1571" s="12">
        <v>1.49</v>
      </c>
      <c r="G1571" s="12" t="s">
        <v>21</v>
      </c>
      <c r="H1571" s="12">
        <v>2500</v>
      </c>
      <c r="I1571" s="6">
        <v>62368324</v>
      </c>
      <c r="J1571" s="6">
        <v>125</v>
      </c>
      <c r="K1571" s="6">
        <v>39.511000000000003</v>
      </c>
      <c r="L1571" s="6">
        <v>7795472250</v>
      </c>
      <c r="M1571" s="11">
        <f>VLOOKUP(A1571,'[1]2023년만'!$A$2:$Q$1181,12,0)</f>
        <v>6236377800</v>
      </c>
      <c r="N1571" s="11"/>
      <c r="O1571" s="6">
        <v>2.9</v>
      </c>
      <c r="P1571" s="6">
        <v>170577366140</v>
      </c>
      <c r="Q1571" s="7">
        <v>7.58</v>
      </c>
      <c r="R1571" s="7">
        <v>0.27</v>
      </c>
      <c r="S1571" s="7">
        <v>361</v>
      </c>
    </row>
    <row r="1572" spans="1:19" hidden="1" x14ac:dyDescent="0.4">
      <c r="A1572" s="4" t="s">
        <v>2555</v>
      </c>
      <c r="B1572" s="5" t="s">
        <v>2556</v>
      </c>
      <c r="C1572" s="5" t="s">
        <v>30</v>
      </c>
      <c r="D1572" s="5" t="s">
        <v>19</v>
      </c>
      <c r="E1572" s="9" t="s">
        <v>76</v>
      </c>
      <c r="F1572" s="9">
        <v>0.97</v>
      </c>
      <c r="G1572" s="5" t="s">
        <v>21</v>
      </c>
      <c r="H1572" s="9">
        <v>500</v>
      </c>
      <c r="I1572" s="11">
        <v>22137500</v>
      </c>
      <c r="J1572" s="11">
        <v>10</v>
      </c>
      <c r="K1572" s="11">
        <v>6.6360000000000001</v>
      </c>
      <c r="L1572" s="11">
        <v>221375000</v>
      </c>
      <c r="M1572" s="11">
        <f>VLOOKUP(A1572,'[1]2023년만'!$A$2:$Q$1181,12,0)</f>
        <v>221375000</v>
      </c>
      <c r="N1572" s="11" t="b">
        <f>L1572&gt;=M1572</f>
        <v>1</v>
      </c>
      <c r="O1572" s="11">
        <v>0.7</v>
      </c>
      <c r="P1572" s="6">
        <v>33449762500</v>
      </c>
      <c r="Q1572" s="7">
        <v>10.14</v>
      </c>
      <c r="R1572" s="7">
        <v>0.17</v>
      </c>
      <c r="S1572" s="7">
        <v>149</v>
      </c>
    </row>
    <row r="1573" spans="1:19" hidden="1" x14ac:dyDescent="0.4">
      <c r="A1573" s="4" t="s">
        <v>2555</v>
      </c>
      <c r="B1573" s="5" t="s">
        <v>2556</v>
      </c>
      <c r="C1573" s="5" t="s">
        <v>18</v>
      </c>
      <c r="D1573" s="5" t="s">
        <v>19</v>
      </c>
      <c r="E1573" s="9" t="s">
        <v>76</v>
      </c>
      <c r="F1573" s="9">
        <v>0.43</v>
      </c>
      <c r="G1573" s="5" t="s">
        <v>21</v>
      </c>
      <c r="H1573" s="9">
        <v>500</v>
      </c>
      <c r="I1573" s="11">
        <v>22137500</v>
      </c>
      <c r="J1573" s="11">
        <v>15</v>
      </c>
      <c r="K1573" s="11">
        <v>-3.8279999999999998</v>
      </c>
      <c r="L1573" s="11">
        <v>332062500</v>
      </c>
      <c r="M1573" s="11">
        <f>VLOOKUP(A1573,'[1]2023년만'!$A$2:$Q$1181,12,0)</f>
        <v>221375000</v>
      </c>
      <c r="N1573" s="11"/>
      <c r="O1573" s="11">
        <v>0.5</v>
      </c>
      <c r="P1573" s="6">
        <v>33449762500</v>
      </c>
      <c r="Q1573" s="7">
        <v>10.14</v>
      </c>
      <c r="R1573" s="7">
        <v>0.17</v>
      </c>
      <c r="S1573" s="7">
        <v>149</v>
      </c>
    </row>
    <row r="1574" spans="1:19" hidden="1" x14ac:dyDescent="0.4">
      <c r="A1574" s="4" t="s">
        <v>2555</v>
      </c>
      <c r="B1574" s="5" t="s">
        <v>2556</v>
      </c>
      <c r="C1574" s="5" t="s">
        <v>24</v>
      </c>
      <c r="D1574" s="5" t="s">
        <v>19</v>
      </c>
      <c r="E1574" s="9" t="s">
        <v>76</v>
      </c>
      <c r="F1574" s="9">
        <v>0.4</v>
      </c>
      <c r="G1574" s="5" t="s">
        <v>21</v>
      </c>
      <c r="H1574" s="9">
        <v>500</v>
      </c>
      <c r="I1574" s="11">
        <v>22137500</v>
      </c>
      <c r="J1574" s="11">
        <v>10</v>
      </c>
      <c r="K1574" s="11">
        <v>-3.8620000000000001</v>
      </c>
      <c r="L1574" s="11">
        <v>221375000</v>
      </c>
      <c r="M1574" s="11">
        <f>VLOOKUP(A1574,'[1]2023년만'!$A$2:$Q$1181,12,0)</f>
        <v>221375000</v>
      </c>
      <c r="N1574" s="11"/>
      <c r="O1574" s="11">
        <v>0.5</v>
      </c>
      <c r="P1574" s="6">
        <v>33449762500</v>
      </c>
      <c r="Q1574" s="7">
        <v>10.14</v>
      </c>
      <c r="R1574" s="7">
        <v>0.17</v>
      </c>
      <c r="S1574" s="7">
        <v>149</v>
      </c>
    </row>
    <row r="1575" spans="1:19" hidden="1" x14ac:dyDescent="0.4">
      <c r="A1575" s="7" t="s">
        <v>2555</v>
      </c>
      <c r="B1575" s="12" t="s">
        <v>2556</v>
      </c>
      <c r="C1575" s="12" t="s">
        <v>2933</v>
      </c>
      <c r="D1575" s="12" t="s">
        <v>19</v>
      </c>
      <c r="E1575" s="12" t="s">
        <v>76</v>
      </c>
      <c r="F1575" s="12">
        <v>0.2</v>
      </c>
      <c r="G1575" s="12" t="s">
        <v>21</v>
      </c>
      <c r="H1575" s="12">
        <v>500</v>
      </c>
      <c r="I1575" s="6">
        <v>22137500</v>
      </c>
      <c r="J1575" s="6">
        <v>25</v>
      </c>
      <c r="K1575" s="6">
        <v>12.776</v>
      </c>
      <c r="L1575" s="6">
        <v>553437500</v>
      </c>
      <c r="M1575" s="11">
        <f>VLOOKUP(A1575,'[1]2023년만'!$A$2:$Q$1181,12,0)</f>
        <v>221375000</v>
      </c>
      <c r="N1575" s="11"/>
      <c r="O1575" s="6">
        <v>0.8</v>
      </c>
      <c r="P1575" s="6">
        <v>33449762500</v>
      </c>
      <c r="Q1575" s="7">
        <v>10.14</v>
      </c>
      <c r="R1575" s="7">
        <v>0.17</v>
      </c>
      <c r="S1575" s="7">
        <v>149</v>
      </c>
    </row>
    <row r="1576" spans="1:19" hidden="1" x14ac:dyDescent="0.4">
      <c r="A1576" s="4" t="s">
        <v>182</v>
      </c>
      <c r="B1576" s="5" t="s">
        <v>183</v>
      </c>
      <c r="C1576" s="5" t="s">
        <v>24</v>
      </c>
      <c r="D1576" s="5" t="s">
        <v>19</v>
      </c>
      <c r="E1576" s="9" t="s">
        <v>76</v>
      </c>
      <c r="F1576" s="9">
        <v>2.62</v>
      </c>
      <c r="G1576" s="5" t="s">
        <v>21</v>
      </c>
      <c r="H1576" s="10">
        <v>2500</v>
      </c>
      <c r="I1576" s="11">
        <v>41609310</v>
      </c>
      <c r="J1576" s="11">
        <v>75</v>
      </c>
      <c r="K1576" s="11">
        <v>222.589</v>
      </c>
      <c r="L1576" s="11">
        <v>3120698250</v>
      </c>
      <c r="M1576" s="11">
        <f>VLOOKUP(A1576,'[1]2023년만'!$A$2:$Q$1181,12,0)</f>
        <v>3120698250</v>
      </c>
      <c r="N1576" s="11"/>
      <c r="O1576" s="11">
        <v>3.5</v>
      </c>
      <c r="P1576" s="6">
        <v>88627830300</v>
      </c>
      <c r="Q1576" s="7">
        <v>2.1800000000000002</v>
      </c>
      <c r="R1576" s="7">
        <v>0.2</v>
      </c>
      <c r="S1576" s="7">
        <v>978</v>
      </c>
    </row>
    <row r="1577" spans="1:19" hidden="1" x14ac:dyDescent="0.4">
      <c r="A1577" s="4" t="s">
        <v>182</v>
      </c>
      <c r="B1577" s="5" t="s">
        <v>183</v>
      </c>
      <c r="C1577" s="5" t="s">
        <v>30</v>
      </c>
      <c r="D1577" s="5" t="s">
        <v>19</v>
      </c>
      <c r="E1577" s="9" t="s">
        <v>76</v>
      </c>
      <c r="F1577" s="9">
        <v>2.88</v>
      </c>
      <c r="G1577" s="5" t="s">
        <v>21</v>
      </c>
      <c r="H1577" s="10">
        <v>2500</v>
      </c>
      <c r="I1577" s="11">
        <v>41609310</v>
      </c>
      <c r="J1577" s="11">
        <v>100</v>
      </c>
      <c r="K1577" s="11">
        <v>8.4320000000000004</v>
      </c>
      <c r="L1577" s="11">
        <v>4160931000</v>
      </c>
      <c r="M1577" s="11">
        <f>VLOOKUP(A1577,'[1]2023년만'!$A$2:$Q$1181,12,0)</f>
        <v>3120698250</v>
      </c>
      <c r="N1577" s="11" t="b">
        <f>L1577&gt;=M1577</f>
        <v>1</v>
      </c>
      <c r="O1577" s="11">
        <v>4.8</v>
      </c>
      <c r="P1577" s="6">
        <v>88627830300</v>
      </c>
      <c r="Q1577" s="7">
        <v>2.1800000000000002</v>
      </c>
      <c r="R1577" s="7">
        <v>0.2</v>
      </c>
      <c r="S1577" s="7">
        <v>978</v>
      </c>
    </row>
    <row r="1578" spans="1:19" hidden="1" x14ac:dyDescent="0.4">
      <c r="A1578" s="4" t="s">
        <v>182</v>
      </c>
      <c r="B1578" s="5" t="s">
        <v>183</v>
      </c>
      <c r="C1578" s="5" t="s">
        <v>18</v>
      </c>
      <c r="D1578" s="5" t="s">
        <v>19</v>
      </c>
      <c r="E1578" s="9" t="s">
        <v>76</v>
      </c>
      <c r="F1578" s="9">
        <v>1.81</v>
      </c>
      <c r="G1578" s="5" t="s">
        <v>21</v>
      </c>
      <c r="H1578" s="10">
        <v>2500</v>
      </c>
      <c r="I1578" s="11">
        <v>41609310</v>
      </c>
      <c r="J1578" s="11">
        <v>50</v>
      </c>
      <c r="K1578" s="11">
        <v>5.9850000000000003</v>
      </c>
      <c r="L1578" s="11">
        <v>2080465500</v>
      </c>
      <c r="M1578" s="11">
        <f>VLOOKUP(A1578,'[1]2023년만'!$A$2:$Q$1181,12,0)</f>
        <v>3120698250</v>
      </c>
      <c r="N1578" s="11"/>
      <c r="O1578" s="11">
        <v>1.9</v>
      </c>
      <c r="P1578" s="6">
        <v>88627830300</v>
      </c>
      <c r="Q1578" s="7">
        <v>2.1800000000000002</v>
      </c>
      <c r="R1578" s="7">
        <v>0.2</v>
      </c>
      <c r="S1578" s="7">
        <v>978</v>
      </c>
    </row>
    <row r="1579" spans="1:19" hidden="1" x14ac:dyDescent="0.4">
      <c r="A1579" s="7" t="s">
        <v>182</v>
      </c>
      <c r="B1579" s="12" t="s">
        <v>183</v>
      </c>
      <c r="C1579" s="12" t="s">
        <v>2933</v>
      </c>
      <c r="D1579" s="12" t="s">
        <v>19</v>
      </c>
      <c r="E1579" s="12" t="s">
        <v>76</v>
      </c>
      <c r="F1579" s="12">
        <v>1.49</v>
      </c>
      <c r="G1579" s="12" t="s">
        <v>21</v>
      </c>
      <c r="H1579" s="12">
        <v>2500</v>
      </c>
      <c r="I1579" s="6">
        <v>41609310</v>
      </c>
      <c r="J1579" s="6">
        <v>25</v>
      </c>
      <c r="K1579" s="6">
        <v>253.715</v>
      </c>
      <c r="L1579" s="6">
        <v>1040232750</v>
      </c>
      <c r="M1579" s="11">
        <f>VLOOKUP(A1579,'[1]2023년만'!$A$2:$Q$1181,12,0)</f>
        <v>3120698250</v>
      </c>
      <c r="N1579" s="11"/>
      <c r="O1579" s="6">
        <v>1</v>
      </c>
      <c r="P1579" s="6">
        <v>88627830300</v>
      </c>
      <c r="Q1579" s="7">
        <v>2.1800000000000002</v>
      </c>
      <c r="R1579" s="7">
        <v>0.2</v>
      </c>
      <c r="S1579" s="7">
        <v>978</v>
      </c>
    </row>
    <row r="1580" spans="1:19" hidden="1" x14ac:dyDescent="0.4">
      <c r="A1580" s="4" t="s">
        <v>2421</v>
      </c>
      <c r="B1580" s="5" t="s">
        <v>2422</v>
      </c>
      <c r="C1580" s="5" t="s">
        <v>24</v>
      </c>
      <c r="D1580" s="5" t="s">
        <v>19</v>
      </c>
      <c r="E1580" s="9" t="s">
        <v>40</v>
      </c>
      <c r="F1580" s="9">
        <v>1.7</v>
      </c>
      <c r="G1580" s="5" t="s">
        <v>21</v>
      </c>
      <c r="H1580" s="9">
        <v>200</v>
      </c>
      <c r="I1580" s="11">
        <v>28500000</v>
      </c>
      <c r="J1580" s="11">
        <v>230</v>
      </c>
      <c r="K1580" s="11">
        <v>9.3109999999999999</v>
      </c>
      <c r="L1580" s="11">
        <v>6091979640</v>
      </c>
      <c r="M1580" s="11">
        <f>VLOOKUP(A1580,'[1]2023년만'!$A$2:$Q$1181,12,0)</f>
        <v>6091979640</v>
      </c>
      <c r="N1580" s="11"/>
      <c r="O1580" s="11">
        <v>4.18</v>
      </c>
      <c r="P1580" s="6">
        <v>228855000000</v>
      </c>
      <c r="Q1580" s="7">
        <v>4.3899999999999997</v>
      </c>
      <c r="R1580" s="7">
        <v>0.37</v>
      </c>
      <c r="S1580" s="7">
        <v>1828</v>
      </c>
    </row>
    <row r="1581" spans="1:19" hidden="1" x14ac:dyDescent="0.4">
      <c r="A1581" s="4" t="s">
        <v>2421</v>
      </c>
      <c r="B1581" s="5" t="s">
        <v>2422</v>
      </c>
      <c r="C1581" s="5" t="s">
        <v>30</v>
      </c>
      <c r="D1581" s="5" t="s">
        <v>19</v>
      </c>
      <c r="E1581" s="9" t="s">
        <v>40</v>
      </c>
      <c r="F1581" s="9">
        <v>2.63</v>
      </c>
      <c r="G1581" s="5" t="s">
        <v>21</v>
      </c>
      <c r="H1581" s="9">
        <v>200</v>
      </c>
      <c r="I1581" s="11">
        <v>28500000</v>
      </c>
      <c r="J1581" s="11">
        <v>130</v>
      </c>
      <c r="K1581" s="11">
        <v>7.1109999999999998</v>
      </c>
      <c r="L1581" s="11">
        <v>3443292840</v>
      </c>
      <c r="M1581" s="11">
        <f>VLOOKUP(A1581,'[1]2023년만'!$A$2:$Q$1181,12,0)</f>
        <v>6091979640</v>
      </c>
      <c r="N1581" s="11" t="b">
        <f>L1581&gt;=M1581</f>
        <v>0</v>
      </c>
      <c r="O1581" s="11">
        <v>1.96</v>
      </c>
      <c r="P1581" s="6">
        <v>228855000000</v>
      </c>
      <c r="Q1581" s="7">
        <v>4.3899999999999997</v>
      </c>
      <c r="R1581" s="7">
        <v>0.37</v>
      </c>
      <c r="S1581" s="7">
        <v>1828</v>
      </c>
    </row>
    <row r="1582" spans="1:19" hidden="1" x14ac:dyDescent="0.4">
      <c r="A1582" s="4" t="s">
        <v>2421</v>
      </c>
      <c r="B1582" s="5" t="s">
        <v>2422</v>
      </c>
      <c r="C1582" s="5" t="s">
        <v>18</v>
      </c>
      <c r="D1582" s="5" t="s">
        <v>19</v>
      </c>
      <c r="E1582" s="9" t="s">
        <v>40</v>
      </c>
      <c r="F1582" s="9">
        <v>1.43</v>
      </c>
      <c r="G1582" s="5" t="s">
        <v>21</v>
      </c>
      <c r="H1582" s="9">
        <v>200</v>
      </c>
      <c r="I1582" s="11">
        <v>28500000</v>
      </c>
      <c r="J1582" s="11">
        <v>230</v>
      </c>
      <c r="K1582" s="11">
        <v>-46.143999999999998</v>
      </c>
      <c r="L1582" s="11">
        <v>6091979640</v>
      </c>
      <c r="M1582" s="11">
        <f>VLOOKUP(A1582,'[1]2023년만'!$A$2:$Q$1181,12,0)</f>
        <v>6091979640</v>
      </c>
      <c r="N1582" s="11"/>
      <c r="O1582" s="11">
        <v>4.53</v>
      </c>
      <c r="P1582" s="6">
        <v>228855000000</v>
      </c>
      <c r="Q1582" s="7">
        <v>4.3899999999999997</v>
      </c>
      <c r="R1582" s="7">
        <v>0.37</v>
      </c>
      <c r="S1582" s="7">
        <v>1828</v>
      </c>
    </row>
    <row r="1583" spans="1:19" hidden="1" x14ac:dyDescent="0.4">
      <c r="A1583" s="7" t="s">
        <v>2421</v>
      </c>
      <c r="B1583" s="12" t="s">
        <v>2422</v>
      </c>
      <c r="C1583" s="12" t="s">
        <v>2933</v>
      </c>
      <c r="D1583" s="12" t="s">
        <v>19</v>
      </c>
      <c r="E1583" s="12" t="s">
        <v>40</v>
      </c>
      <c r="F1583" s="12">
        <v>1.34</v>
      </c>
      <c r="G1583" s="12" t="s">
        <v>21</v>
      </c>
      <c r="H1583" s="12">
        <v>200</v>
      </c>
      <c r="I1583" s="6">
        <v>28500000</v>
      </c>
      <c r="J1583" s="6">
        <v>230</v>
      </c>
      <c r="K1583" s="6">
        <v>-37.988999999999997</v>
      </c>
      <c r="L1583" s="6">
        <v>6091979640</v>
      </c>
      <c r="M1583" s="11">
        <f>VLOOKUP(A1583,'[1]2023년만'!$A$2:$Q$1181,12,0)</f>
        <v>6091979640</v>
      </c>
      <c r="N1583" s="11"/>
      <c r="O1583" s="6">
        <v>2.74</v>
      </c>
      <c r="P1583" s="6">
        <v>228855000000</v>
      </c>
      <c r="Q1583" s="7">
        <v>4.3899999999999997</v>
      </c>
      <c r="R1583" s="7">
        <v>0.37</v>
      </c>
      <c r="S1583" s="7">
        <v>1828</v>
      </c>
    </row>
    <row r="1584" spans="1:19" hidden="1" x14ac:dyDescent="0.4">
      <c r="A1584" s="4" t="s">
        <v>2142</v>
      </c>
      <c r="B1584" s="5" t="s">
        <v>2143</v>
      </c>
      <c r="C1584" s="5" t="s">
        <v>30</v>
      </c>
      <c r="D1584" s="5" t="s">
        <v>19</v>
      </c>
      <c r="E1584" s="9" t="s">
        <v>43</v>
      </c>
      <c r="F1584" s="9">
        <v>2.46</v>
      </c>
      <c r="G1584" s="5" t="s">
        <v>21</v>
      </c>
      <c r="H1584" s="9">
        <v>500</v>
      </c>
      <c r="I1584" s="11">
        <v>20503505</v>
      </c>
      <c r="J1584" s="11">
        <v>50</v>
      </c>
      <c r="K1584" s="11">
        <v>14.042</v>
      </c>
      <c r="L1584" s="11">
        <v>929127950</v>
      </c>
      <c r="M1584" s="11">
        <f>VLOOKUP(A1584,'[1]2023년만'!$A$2:$Q$1181,12,0)</f>
        <v>965572150</v>
      </c>
      <c r="N1584" s="11" t="b">
        <f>L1584&gt;=M1584</f>
        <v>0</v>
      </c>
      <c r="O1584" s="11">
        <v>2.17</v>
      </c>
      <c r="P1584" s="6">
        <v>47670649125</v>
      </c>
      <c r="Q1584" s="7">
        <v>6.72</v>
      </c>
      <c r="R1584" s="7">
        <v>0.23</v>
      </c>
      <c r="S1584" s="7">
        <v>346</v>
      </c>
    </row>
    <row r="1585" spans="1:19" hidden="1" x14ac:dyDescent="0.4">
      <c r="A1585" s="4" t="s">
        <v>2142</v>
      </c>
      <c r="B1585" s="5" t="s">
        <v>2143</v>
      </c>
      <c r="C1585" s="5" t="s">
        <v>24</v>
      </c>
      <c r="D1585" s="5" t="s">
        <v>19</v>
      </c>
      <c r="E1585" s="9" t="s">
        <v>43</v>
      </c>
      <c r="F1585" s="9">
        <v>2.37</v>
      </c>
      <c r="G1585" s="5" t="s">
        <v>21</v>
      </c>
      <c r="H1585" s="9">
        <v>500</v>
      </c>
      <c r="I1585" s="11">
        <v>20503505</v>
      </c>
      <c r="J1585" s="11">
        <v>50</v>
      </c>
      <c r="K1585" s="11">
        <v>5.202</v>
      </c>
      <c r="L1585" s="11">
        <v>965572150</v>
      </c>
      <c r="M1585" s="11">
        <f>VLOOKUP(A1585,'[1]2023년만'!$A$2:$Q$1181,12,0)</f>
        <v>965572150</v>
      </c>
      <c r="N1585" s="11"/>
      <c r="O1585" s="11">
        <v>1.59</v>
      </c>
      <c r="P1585" s="6">
        <v>47670649125</v>
      </c>
      <c r="Q1585" s="7">
        <v>6.72</v>
      </c>
      <c r="R1585" s="7">
        <v>0.23</v>
      </c>
      <c r="S1585" s="7">
        <v>346</v>
      </c>
    </row>
    <row r="1586" spans="1:19" hidden="1" x14ac:dyDescent="0.4">
      <c r="A1586" s="4" t="s">
        <v>2142</v>
      </c>
      <c r="B1586" s="5" t="s">
        <v>2143</v>
      </c>
      <c r="C1586" s="5" t="s">
        <v>18</v>
      </c>
      <c r="D1586" s="5" t="s">
        <v>19</v>
      </c>
      <c r="E1586" s="9" t="s">
        <v>43</v>
      </c>
      <c r="F1586" s="9">
        <v>4.05</v>
      </c>
      <c r="G1586" s="5" t="s">
        <v>21</v>
      </c>
      <c r="H1586" s="9">
        <v>500</v>
      </c>
      <c r="I1586" s="11">
        <v>20503505</v>
      </c>
      <c r="J1586" s="11">
        <v>50</v>
      </c>
      <c r="K1586" s="11">
        <v>3.718</v>
      </c>
      <c r="L1586" s="11">
        <v>974719300</v>
      </c>
      <c r="M1586" s="11">
        <f>VLOOKUP(A1586,'[1]2023년만'!$A$2:$Q$1181,12,0)</f>
        <v>965572150</v>
      </c>
      <c r="N1586" s="11"/>
      <c r="O1586" s="11">
        <v>1.49</v>
      </c>
      <c r="P1586" s="6">
        <v>47670649125</v>
      </c>
      <c r="Q1586" s="7">
        <v>6.72</v>
      </c>
      <c r="R1586" s="7">
        <v>0.23</v>
      </c>
      <c r="S1586" s="7">
        <v>346</v>
      </c>
    </row>
    <row r="1587" spans="1:19" hidden="1" x14ac:dyDescent="0.4">
      <c r="A1587" s="7" t="s">
        <v>2142</v>
      </c>
      <c r="B1587" s="12" t="s">
        <v>2143</v>
      </c>
      <c r="C1587" s="12" t="s">
        <v>2933</v>
      </c>
      <c r="D1587" s="12" t="s">
        <v>19</v>
      </c>
      <c r="E1587" s="12" t="s">
        <v>43</v>
      </c>
      <c r="F1587" s="12">
        <v>2.09</v>
      </c>
      <c r="G1587" s="12" t="s">
        <v>21</v>
      </c>
      <c r="H1587" s="12">
        <v>500</v>
      </c>
      <c r="I1587" s="6">
        <v>20503505</v>
      </c>
      <c r="J1587" s="6">
        <v>75</v>
      </c>
      <c r="K1587" s="6">
        <v>5.7910000000000004</v>
      </c>
      <c r="L1587" s="6">
        <v>1469578950</v>
      </c>
      <c r="M1587" s="11">
        <f>VLOOKUP(A1587,'[1]2023년만'!$A$2:$Q$1181,12,0)</f>
        <v>965572150</v>
      </c>
      <c r="N1587" s="11"/>
      <c r="O1587" s="6">
        <v>1.99</v>
      </c>
      <c r="P1587" s="6">
        <v>47670649125</v>
      </c>
      <c r="Q1587" s="7">
        <v>6.72</v>
      </c>
      <c r="R1587" s="7">
        <v>0.23</v>
      </c>
      <c r="S1587" s="7">
        <v>346</v>
      </c>
    </row>
    <row r="1588" spans="1:19" hidden="1" x14ac:dyDescent="0.4">
      <c r="A1588" s="4" t="s">
        <v>2602</v>
      </c>
      <c r="B1588" s="5" t="s">
        <v>2603</v>
      </c>
      <c r="C1588" s="5" t="s">
        <v>30</v>
      </c>
      <c r="D1588" s="5" t="s">
        <v>19</v>
      </c>
      <c r="E1588" s="9" t="s">
        <v>49</v>
      </c>
      <c r="F1588" s="9">
        <v>0.6</v>
      </c>
      <c r="G1588" s="5" t="s">
        <v>21</v>
      </c>
      <c r="H1588" s="9">
        <v>500</v>
      </c>
      <c r="I1588" s="11">
        <v>31009999</v>
      </c>
      <c r="J1588" s="11">
        <v>50</v>
      </c>
      <c r="K1588" s="11">
        <v>5.5039999999999996</v>
      </c>
      <c r="L1588" s="11">
        <v>1418619150</v>
      </c>
      <c r="M1588" s="11" t="e">
        <f>VLOOKUP(A1588,'[1]2023년만'!$A$2:$Q$1181,12,0)</f>
        <v>#N/A</v>
      </c>
      <c r="N1588" s="11" t="e">
        <f>L1588&gt;=M1588</f>
        <v>#N/A</v>
      </c>
      <c r="O1588" s="11" t="s">
        <v>21</v>
      </c>
      <c r="P1588" s="6">
        <v>379252287770</v>
      </c>
      <c r="Q1588" s="7">
        <v>15.64</v>
      </c>
      <c r="R1588" s="7">
        <v>1.24</v>
      </c>
      <c r="S1588" s="7">
        <v>782</v>
      </c>
    </row>
    <row r="1589" spans="1:19" hidden="1" x14ac:dyDescent="0.4">
      <c r="A1589" s="4" t="s">
        <v>2602</v>
      </c>
      <c r="B1589" s="5" t="s">
        <v>2603</v>
      </c>
      <c r="C1589" s="5" t="s">
        <v>18</v>
      </c>
      <c r="D1589" s="5" t="s">
        <v>19</v>
      </c>
      <c r="E1589" s="9" t="s">
        <v>103</v>
      </c>
      <c r="F1589" s="9">
        <v>0.57999999999999996</v>
      </c>
      <c r="G1589" s="5" t="s">
        <v>21</v>
      </c>
      <c r="H1589" s="9">
        <v>500</v>
      </c>
      <c r="I1589" s="11">
        <v>31009999</v>
      </c>
      <c r="J1589" s="11">
        <v>60</v>
      </c>
      <c r="K1589" s="11">
        <v>-21.643999999999998</v>
      </c>
      <c r="L1589" s="11">
        <v>1551027240</v>
      </c>
      <c r="M1589" s="11" t="e">
        <f>VLOOKUP(A1589,'[1]2023년만'!$A$2:$Q$1181,12,0)</f>
        <v>#N/A</v>
      </c>
      <c r="N1589" s="11"/>
      <c r="O1589" s="11">
        <v>0.36</v>
      </c>
      <c r="P1589" s="6">
        <v>379252287770</v>
      </c>
      <c r="Q1589" s="7">
        <v>15.64</v>
      </c>
      <c r="R1589" s="7">
        <v>1.24</v>
      </c>
      <c r="S1589" s="7">
        <v>782</v>
      </c>
    </row>
    <row r="1590" spans="1:19" hidden="1" x14ac:dyDescent="0.4">
      <c r="A1590" s="7" t="s">
        <v>2602</v>
      </c>
      <c r="B1590" s="12" t="s">
        <v>2603</v>
      </c>
      <c r="C1590" s="12" t="s">
        <v>2933</v>
      </c>
      <c r="D1590" s="12" t="s">
        <v>19</v>
      </c>
      <c r="E1590" s="12" t="s">
        <v>103</v>
      </c>
      <c r="F1590" s="12">
        <v>0.36</v>
      </c>
      <c r="G1590" s="12" t="s">
        <v>21</v>
      </c>
      <c r="H1590" s="12">
        <v>500</v>
      </c>
      <c r="I1590" s="6">
        <v>29572671</v>
      </c>
      <c r="J1590" s="6">
        <v>100</v>
      </c>
      <c r="K1590" s="6">
        <v>11.32</v>
      </c>
      <c r="L1590" s="6">
        <v>2651181600</v>
      </c>
      <c r="M1590" s="11" t="e">
        <f>VLOOKUP(A1590,'[1]2023년만'!$A$2:$Q$1181,12,0)</f>
        <v>#N/A</v>
      </c>
      <c r="N1590" s="11"/>
      <c r="O1590" s="6">
        <v>1.5</v>
      </c>
      <c r="P1590" s="6">
        <v>379252287770</v>
      </c>
      <c r="Q1590" s="7">
        <v>15.64</v>
      </c>
      <c r="R1590" s="7">
        <v>1.24</v>
      </c>
      <c r="S1590" s="7">
        <v>782</v>
      </c>
    </row>
    <row r="1591" spans="1:19" hidden="1" x14ac:dyDescent="0.4">
      <c r="A1591" s="4" t="s">
        <v>723</v>
      </c>
      <c r="B1591" s="5" t="s">
        <v>724</v>
      </c>
      <c r="C1591" s="5" t="s">
        <v>30</v>
      </c>
      <c r="D1591" s="5" t="s">
        <v>19</v>
      </c>
      <c r="E1591" s="9" t="s">
        <v>66</v>
      </c>
      <c r="F1591" s="9">
        <v>0.71</v>
      </c>
      <c r="G1591" s="5" t="s">
        <v>21</v>
      </c>
      <c r="H1591" s="10">
        <v>1000</v>
      </c>
      <c r="I1591" s="11">
        <v>53124634</v>
      </c>
      <c r="J1591" s="11">
        <v>85</v>
      </c>
      <c r="K1591" s="11">
        <v>52.767000000000003</v>
      </c>
      <c r="L1591" s="11">
        <v>4515249130</v>
      </c>
      <c r="M1591" s="11" t="e">
        <f>VLOOKUP(A1591,'[1]2023년만'!$A$2:$Q$1181,12,0)</f>
        <v>#N/A</v>
      </c>
      <c r="N1591" s="11" t="e">
        <f>L1591&gt;=M1591</f>
        <v>#N/A</v>
      </c>
      <c r="O1591" s="11">
        <v>1.8</v>
      </c>
      <c r="P1591" s="6">
        <v>333091455180</v>
      </c>
      <c r="Q1591" s="7">
        <v>38.94</v>
      </c>
      <c r="R1591" s="7">
        <v>0.95</v>
      </c>
      <c r="S1591" s="7">
        <v>161</v>
      </c>
    </row>
    <row r="1592" spans="1:19" hidden="1" x14ac:dyDescent="0.4">
      <c r="A1592" s="7" t="s">
        <v>723</v>
      </c>
      <c r="B1592" s="12" t="s">
        <v>724</v>
      </c>
      <c r="C1592" s="12" t="s">
        <v>2933</v>
      </c>
      <c r="D1592" s="12" t="s">
        <v>19</v>
      </c>
      <c r="E1592" s="12" t="s">
        <v>66</v>
      </c>
      <c r="F1592" s="12">
        <v>1.34</v>
      </c>
      <c r="G1592" s="12" t="s">
        <v>2937</v>
      </c>
      <c r="H1592" s="12">
        <v>1000</v>
      </c>
      <c r="I1592" s="6">
        <v>46195823</v>
      </c>
      <c r="J1592" s="6">
        <v>83</v>
      </c>
      <c r="K1592" s="6">
        <v>4.7229999999999999</v>
      </c>
      <c r="L1592" s="6">
        <v>3792334159</v>
      </c>
      <c r="M1592" s="11" t="e">
        <f>VLOOKUP(A1592,'[1]2023년만'!$A$2:$Q$1181,12,0)</f>
        <v>#N/A</v>
      </c>
      <c r="N1592" s="11"/>
      <c r="O1592" s="6">
        <v>1</v>
      </c>
      <c r="P1592" s="6">
        <v>333091455180</v>
      </c>
      <c r="Q1592" s="7">
        <v>38.94</v>
      </c>
      <c r="R1592" s="7">
        <v>0.95</v>
      </c>
      <c r="S1592" s="7">
        <v>161</v>
      </c>
    </row>
    <row r="1593" spans="1:19" hidden="1" x14ac:dyDescent="0.4">
      <c r="A1593" s="7" t="s">
        <v>2844</v>
      </c>
      <c r="B1593" s="12" t="s">
        <v>2845</v>
      </c>
      <c r="C1593" s="12" t="s">
        <v>2933</v>
      </c>
      <c r="D1593" s="12" t="s">
        <v>19</v>
      </c>
      <c r="E1593" s="12" t="s">
        <v>836</v>
      </c>
      <c r="F1593" s="12">
        <v>3.28</v>
      </c>
      <c r="G1593" s="12" t="s">
        <v>21</v>
      </c>
      <c r="H1593" s="12">
        <v>5000</v>
      </c>
      <c r="I1593" s="6">
        <v>177016189</v>
      </c>
      <c r="J1593" s="6">
        <v>100</v>
      </c>
      <c r="K1593" s="6">
        <v>16.498000000000001</v>
      </c>
      <c r="L1593" s="6">
        <v>13047600600</v>
      </c>
      <c r="M1593" s="11" t="e">
        <f>VLOOKUP(A1593,'[1]2023년만'!$A$2:$Q$1181,12,0)</f>
        <v>#N/A</v>
      </c>
      <c r="N1593" s="11"/>
      <c r="O1593" s="6">
        <v>2.4500000000000002</v>
      </c>
      <c r="P1593" s="6">
        <v>1258585103790</v>
      </c>
      <c r="Q1593" s="7">
        <v>6.82</v>
      </c>
      <c r="R1593" s="7">
        <v>0.36</v>
      </c>
      <c r="S1593" s="7">
        <v>1043</v>
      </c>
    </row>
    <row r="1594" spans="1:19" hidden="1" x14ac:dyDescent="0.4">
      <c r="A1594" s="4" t="s">
        <v>1482</v>
      </c>
      <c r="B1594" s="5" t="s">
        <v>1483</v>
      </c>
      <c r="C1594" s="5" t="s">
        <v>24</v>
      </c>
      <c r="D1594" s="5" t="s">
        <v>19</v>
      </c>
      <c r="E1594" s="9" t="s">
        <v>247</v>
      </c>
      <c r="F1594" s="9">
        <v>3.7</v>
      </c>
      <c r="G1594" s="5" t="s">
        <v>21</v>
      </c>
      <c r="H1594" s="10">
        <v>5000</v>
      </c>
      <c r="I1594" s="11">
        <v>605316408</v>
      </c>
      <c r="J1594" s="11">
        <v>150</v>
      </c>
      <c r="K1594" s="11">
        <v>26.582000000000001</v>
      </c>
      <c r="L1594" s="11">
        <v>89808285450</v>
      </c>
      <c r="M1594" s="11">
        <f>VLOOKUP(A1594,'[1]2023년만'!$A$2:$Q$1181,12,0)</f>
        <v>89808285450</v>
      </c>
      <c r="N1594" s="11"/>
      <c r="O1594" s="11">
        <v>1.7</v>
      </c>
      <c r="P1594" s="6">
        <v>10727651634480</v>
      </c>
      <c r="Q1594" s="7">
        <v>12.17</v>
      </c>
      <c r="R1594" s="7">
        <v>0.91</v>
      </c>
      <c r="S1594" s="7">
        <v>1545</v>
      </c>
    </row>
    <row r="1595" spans="1:19" hidden="1" x14ac:dyDescent="0.4">
      <c r="A1595" s="4" t="s">
        <v>1482</v>
      </c>
      <c r="B1595" s="5" t="s">
        <v>1483</v>
      </c>
      <c r="C1595" s="5" t="s">
        <v>18</v>
      </c>
      <c r="D1595" s="5" t="s">
        <v>19</v>
      </c>
      <c r="E1595" s="9" t="s">
        <v>247</v>
      </c>
      <c r="F1595" s="9">
        <v>6.19</v>
      </c>
      <c r="G1595" s="5" t="s">
        <v>21</v>
      </c>
      <c r="H1595" s="10">
        <v>5000</v>
      </c>
      <c r="I1595" s="11">
        <v>615316408</v>
      </c>
      <c r="J1595" s="11">
        <v>200</v>
      </c>
      <c r="K1595" s="11">
        <v>18.71</v>
      </c>
      <c r="L1595" s="11">
        <v>123424380600</v>
      </c>
      <c r="M1595" s="11">
        <f>VLOOKUP(A1595,'[1]2023년만'!$A$2:$Q$1181,12,0)</f>
        <v>89808285450</v>
      </c>
      <c r="N1595" s="11"/>
      <c r="O1595" s="11">
        <v>3.1</v>
      </c>
      <c r="P1595" s="6">
        <v>10727651634480</v>
      </c>
      <c r="Q1595" s="7">
        <v>12.17</v>
      </c>
      <c r="R1595" s="7">
        <v>0.91</v>
      </c>
      <c r="S1595" s="7">
        <v>1545</v>
      </c>
    </row>
    <row r="1596" spans="1:19" hidden="1" x14ac:dyDescent="0.4">
      <c r="A1596" s="4" t="s">
        <v>1482</v>
      </c>
      <c r="B1596" s="5" t="s">
        <v>1483</v>
      </c>
      <c r="C1596" s="5" t="s">
        <v>30</v>
      </c>
      <c r="D1596" s="5" t="s">
        <v>19</v>
      </c>
      <c r="E1596" s="9" t="s">
        <v>247</v>
      </c>
      <c r="F1596" s="9">
        <v>3.56</v>
      </c>
      <c r="G1596" s="5" t="s">
        <v>21</v>
      </c>
      <c r="H1596" s="10">
        <v>5000</v>
      </c>
      <c r="I1596" s="11">
        <v>585316408</v>
      </c>
      <c r="J1596" s="11">
        <v>250</v>
      </c>
      <c r="K1596" s="11">
        <v>15.847</v>
      </c>
      <c r="L1596" s="11">
        <v>146655475750</v>
      </c>
      <c r="M1596" s="11">
        <f>VLOOKUP(A1596,'[1]2023년만'!$A$2:$Q$1181,12,0)</f>
        <v>89808285450</v>
      </c>
      <c r="N1596" s="11" t="b">
        <f>L1596&gt;=M1596</f>
        <v>1</v>
      </c>
      <c r="O1596" s="11">
        <v>2.92</v>
      </c>
      <c r="P1596" s="6">
        <v>10727651634480</v>
      </c>
      <c r="Q1596" s="7">
        <v>12.17</v>
      </c>
      <c r="R1596" s="7">
        <v>0.91</v>
      </c>
      <c r="S1596" s="7">
        <v>1545</v>
      </c>
    </row>
    <row r="1597" spans="1:19" hidden="1" x14ac:dyDescent="0.4">
      <c r="A1597" s="7" t="s">
        <v>1482</v>
      </c>
      <c r="B1597" s="12" t="s">
        <v>1483</v>
      </c>
      <c r="C1597" s="12" t="s">
        <v>2933</v>
      </c>
      <c r="D1597" s="12" t="s">
        <v>19</v>
      </c>
      <c r="E1597" s="12" t="s">
        <v>247</v>
      </c>
      <c r="F1597" s="12">
        <v>3.64</v>
      </c>
      <c r="G1597" s="12" t="s">
        <v>21</v>
      </c>
      <c r="H1597" s="12">
        <v>5000</v>
      </c>
      <c r="I1597" s="6">
        <v>635316408</v>
      </c>
      <c r="J1597" s="6">
        <v>300</v>
      </c>
      <c r="K1597" s="6">
        <v>15.897</v>
      </c>
      <c r="L1597" s="6">
        <v>188136570600</v>
      </c>
      <c r="M1597" s="11">
        <f>VLOOKUP(A1597,'[1]2023년만'!$A$2:$Q$1181,12,0)</f>
        <v>89808285450</v>
      </c>
      <c r="N1597" s="11"/>
      <c r="O1597" s="6">
        <v>3.4</v>
      </c>
      <c r="P1597" s="6">
        <v>10727651634480</v>
      </c>
      <c r="Q1597" s="7">
        <v>12.17</v>
      </c>
      <c r="R1597" s="7">
        <v>0.91</v>
      </c>
      <c r="S1597" s="7">
        <v>1545</v>
      </c>
    </row>
    <row r="1598" spans="1:19" hidden="1" x14ac:dyDescent="0.4">
      <c r="A1598" s="4" t="s">
        <v>1673</v>
      </c>
      <c r="B1598" s="5" t="s">
        <v>1674</v>
      </c>
      <c r="C1598" s="5" t="s">
        <v>24</v>
      </c>
      <c r="D1598" s="5" t="s">
        <v>19</v>
      </c>
      <c r="E1598" s="9" t="s">
        <v>20</v>
      </c>
      <c r="F1598" s="9">
        <v>0.49</v>
      </c>
      <c r="G1598" s="5" t="s">
        <v>21</v>
      </c>
      <c r="H1598" s="9">
        <v>500</v>
      </c>
      <c r="I1598" s="11">
        <v>8817884</v>
      </c>
      <c r="J1598" s="11">
        <v>100</v>
      </c>
      <c r="K1598" s="11">
        <v>22.398</v>
      </c>
      <c r="L1598" s="11">
        <v>792662900</v>
      </c>
      <c r="M1598" s="11">
        <f>VLOOKUP(A1598,'[1]2023년만'!$A$2:$Q$1181,12,0)</f>
        <v>792662900</v>
      </c>
      <c r="N1598" s="11"/>
      <c r="O1598" s="11">
        <v>0.3</v>
      </c>
      <c r="P1598" s="6">
        <v>140116176760</v>
      </c>
      <c r="Q1598" s="7" t="s">
        <v>21</v>
      </c>
      <c r="R1598" s="7">
        <v>1</v>
      </c>
      <c r="S1598" s="7" t="s">
        <v>21</v>
      </c>
    </row>
    <row r="1599" spans="1:19" hidden="1" x14ac:dyDescent="0.4">
      <c r="A1599" s="4" t="s">
        <v>1673</v>
      </c>
      <c r="B1599" s="5" t="s">
        <v>1674</v>
      </c>
      <c r="C1599" s="5" t="s">
        <v>18</v>
      </c>
      <c r="D1599" s="5" t="s">
        <v>19</v>
      </c>
      <c r="E1599" s="9" t="s">
        <v>20</v>
      </c>
      <c r="F1599" s="9">
        <v>0.77</v>
      </c>
      <c r="G1599" s="5" t="s">
        <v>2154</v>
      </c>
      <c r="H1599" s="9">
        <v>500</v>
      </c>
      <c r="I1599" s="11">
        <v>8586820</v>
      </c>
      <c r="J1599" s="11">
        <v>300</v>
      </c>
      <c r="K1599" s="11">
        <v>7.8879999999999999</v>
      </c>
      <c r="L1599" s="11">
        <v>2310646500</v>
      </c>
      <c r="M1599" s="11">
        <f>VLOOKUP(A1599,'[1]2023년만'!$A$2:$Q$1181,12,0)</f>
        <v>792662900</v>
      </c>
      <c r="N1599" s="11"/>
      <c r="O1599" s="11">
        <v>1.6</v>
      </c>
      <c r="P1599" s="6">
        <v>140116176760</v>
      </c>
      <c r="Q1599" s="7" t="s">
        <v>21</v>
      </c>
      <c r="R1599" s="7">
        <v>1</v>
      </c>
      <c r="S1599" s="7" t="s">
        <v>21</v>
      </c>
    </row>
    <row r="1600" spans="1:19" hidden="1" x14ac:dyDescent="0.4">
      <c r="A1600" s="7" t="s">
        <v>1673</v>
      </c>
      <c r="B1600" s="12" t="s">
        <v>1674</v>
      </c>
      <c r="C1600" s="12" t="s">
        <v>2933</v>
      </c>
      <c r="D1600" s="12" t="s">
        <v>19</v>
      </c>
      <c r="E1600" s="12" t="s">
        <v>20</v>
      </c>
      <c r="F1600" s="12">
        <v>0.53</v>
      </c>
      <c r="G1600" s="12" t="s">
        <v>2940</v>
      </c>
      <c r="H1600" s="12">
        <v>500</v>
      </c>
      <c r="I1600" s="6">
        <v>8362306</v>
      </c>
      <c r="J1600" s="6">
        <v>100</v>
      </c>
      <c r="K1600" s="6">
        <v>11.646000000000001</v>
      </c>
      <c r="L1600" s="6">
        <v>748381300</v>
      </c>
      <c r="M1600" s="11">
        <f>VLOOKUP(A1600,'[1]2023년만'!$A$2:$Q$1181,12,0)</f>
        <v>792662900</v>
      </c>
      <c r="N1600" s="11"/>
      <c r="O1600" s="6">
        <v>0.3</v>
      </c>
      <c r="P1600" s="6">
        <v>140116176760</v>
      </c>
      <c r="Q1600" s="7" t="s">
        <v>21</v>
      </c>
      <c r="R1600" s="7">
        <v>1</v>
      </c>
      <c r="S1600" s="7" t="s">
        <v>21</v>
      </c>
    </row>
    <row r="1601" spans="1:19" hidden="1" x14ac:dyDescent="0.4">
      <c r="A1601" s="4" t="s">
        <v>1617</v>
      </c>
      <c r="B1601" s="5" t="s">
        <v>1618</v>
      </c>
      <c r="C1601" s="5" t="s">
        <v>18</v>
      </c>
      <c r="D1601" s="5" t="s">
        <v>19</v>
      </c>
      <c r="E1601" s="9" t="s">
        <v>535</v>
      </c>
      <c r="F1601" s="9">
        <v>0.34</v>
      </c>
      <c r="G1601" s="5" t="s">
        <v>21</v>
      </c>
      <c r="H1601" s="9">
        <v>100</v>
      </c>
      <c r="I1601" s="11">
        <v>24891745</v>
      </c>
      <c r="J1601" s="11">
        <v>10</v>
      </c>
      <c r="K1601" s="11">
        <v>23.82</v>
      </c>
      <c r="L1601" s="11">
        <v>746752350</v>
      </c>
      <c r="M1601" s="11" t="e">
        <f>VLOOKUP(A1601,'[1]2023년만'!$A$2:$Q$1181,12,0)</f>
        <v>#N/A</v>
      </c>
      <c r="N1601" s="11"/>
      <c r="O1601" s="11">
        <v>0.26</v>
      </c>
      <c r="P1601" s="6">
        <v>148048173306</v>
      </c>
      <c r="Q1601" s="7" t="s">
        <v>21</v>
      </c>
      <c r="R1601" s="7">
        <v>2.5</v>
      </c>
      <c r="S1601" s="7" t="s">
        <v>21</v>
      </c>
    </row>
    <row r="1602" spans="1:19" hidden="1" x14ac:dyDescent="0.4">
      <c r="A1602" s="7" t="s">
        <v>1617</v>
      </c>
      <c r="B1602" s="12" t="s">
        <v>1618</v>
      </c>
      <c r="C1602" s="12" t="s">
        <v>2933</v>
      </c>
      <c r="D1602" s="12" t="s">
        <v>19</v>
      </c>
      <c r="E1602" s="12" t="s">
        <v>535</v>
      </c>
      <c r="F1602" s="12">
        <v>0.1</v>
      </c>
      <c r="G1602" s="12" t="s">
        <v>21</v>
      </c>
      <c r="H1602" s="12">
        <v>100</v>
      </c>
      <c r="I1602" s="6">
        <v>24761635</v>
      </c>
      <c r="J1602" s="6">
        <v>25</v>
      </c>
      <c r="K1602" s="6">
        <v>9.1750000000000007</v>
      </c>
      <c r="L1602" s="6">
        <v>619040875</v>
      </c>
      <c r="M1602" s="11" t="e">
        <f>VLOOKUP(A1602,'[1]2023년만'!$A$2:$Q$1181,12,0)</f>
        <v>#N/A</v>
      </c>
      <c r="N1602" s="11"/>
      <c r="O1602" s="6">
        <v>0.28000000000000003</v>
      </c>
      <c r="P1602" s="6">
        <v>148048173306</v>
      </c>
      <c r="Q1602" s="7" t="s">
        <v>21</v>
      </c>
      <c r="R1602" s="7">
        <v>2.5</v>
      </c>
      <c r="S1602" s="7" t="s">
        <v>21</v>
      </c>
    </row>
    <row r="1603" spans="1:19" hidden="1" x14ac:dyDescent="0.4">
      <c r="A1603" s="4" t="s">
        <v>897</v>
      </c>
      <c r="B1603" s="5" t="s">
        <v>898</v>
      </c>
      <c r="C1603" s="5" t="s">
        <v>24</v>
      </c>
      <c r="D1603" s="5" t="s">
        <v>19</v>
      </c>
      <c r="E1603" s="9" t="s">
        <v>69</v>
      </c>
      <c r="F1603" s="9">
        <v>2.13</v>
      </c>
      <c r="G1603" s="5" t="s">
        <v>21</v>
      </c>
      <c r="H1603" s="10">
        <v>1000</v>
      </c>
      <c r="I1603" s="11">
        <v>60752222</v>
      </c>
      <c r="J1603" s="11">
        <v>1090</v>
      </c>
      <c r="K1603" s="11">
        <v>42.796999999999997</v>
      </c>
      <c r="L1603" s="11">
        <v>65504464510</v>
      </c>
      <c r="M1603" s="11">
        <f>VLOOKUP(A1603,'[1]2023년만'!$A$2:$Q$1181,12,0)</f>
        <v>65504464510</v>
      </c>
      <c r="N1603" s="11"/>
      <c r="O1603" s="11">
        <v>2.8</v>
      </c>
      <c r="P1603" s="6">
        <v>2199507707400</v>
      </c>
      <c r="Q1603" s="7">
        <v>25.83</v>
      </c>
      <c r="R1603" s="7">
        <v>1.0900000000000001</v>
      </c>
      <c r="S1603" s="7">
        <v>1417</v>
      </c>
    </row>
    <row r="1604" spans="1:19" hidden="1" x14ac:dyDescent="0.4">
      <c r="A1604" s="4" t="s">
        <v>897</v>
      </c>
      <c r="B1604" s="5" t="s">
        <v>898</v>
      </c>
      <c r="C1604" s="5" t="s">
        <v>30</v>
      </c>
      <c r="D1604" s="5" t="s">
        <v>19</v>
      </c>
      <c r="E1604" s="9" t="s">
        <v>69</v>
      </c>
      <c r="F1604" s="9">
        <v>2.73</v>
      </c>
      <c r="G1604" s="5" t="s">
        <v>21</v>
      </c>
      <c r="H1604" s="10">
        <v>1000</v>
      </c>
      <c r="I1604" s="11">
        <v>60095839</v>
      </c>
      <c r="J1604" s="11">
        <v>1200</v>
      </c>
      <c r="K1604" s="11">
        <v>33.439</v>
      </c>
      <c r="L1604" s="11">
        <v>69459139040</v>
      </c>
      <c r="M1604" s="11">
        <f>VLOOKUP(A1604,'[1]2023년만'!$A$2:$Q$1181,12,0)</f>
        <v>65504464510</v>
      </c>
      <c r="N1604" s="11" t="b">
        <f>L1604&gt;=M1604</f>
        <v>1</v>
      </c>
      <c r="O1604" s="11">
        <v>3.08</v>
      </c>
      <c r="P1604" s="6">
        <v>2199507707400</v>
      </c>
      <c r="Q1604" s="7">
        <v>25.83</v>
      </c>
      <c r="R1604" s="7">
        <v>1.0900000000000001</v>
      </c>
      <c r="S1604" s="7">
        <v>1417</v>
      </c>
    </row>
    <row r="1605" spans="1:19" hidden="1" x14ac:dyDescent="0.4">
      <c r="A1605" s="4" t="s">
        <v>897</v>
      </c>
      <c r="B1605" s="5" t="s">
        <v>898</v>
      </c>
      <c r="C1605" s="5" t="s">
        <v>18</v>
      </c>
      <c r="D1605" s="5" t="s">
        <v>19</v>
      </c>
      <c r="E1605" s="9" t="s">
        <v>69</v>
      </c>
      <c r="F1605" s="9">
        <v>2.79</v>
      </c>
      <c r="G1605" s="5" t="s">
        <v>21</v>
      </c>
      <c r="H1605" s="10">
        <v>1000</v>
      </c>
      <c r="I1605" s="11">
        <v>60752222</v>
      </c>
      <c r="J1605" s="11">
        <v>1580</v>
      </c>
      <c r="K1605" s="11">
        <v>20.309000000000001</v>
      </c>
      <c r="L1605" s="11">
        <v>94951425620</v>
      </c>
      <c r="M1605" s="11">
        <f>VLOOKUP(A1605,'[1]2023년만'!$A$2:$Q$1181,12,0)</f>
        <v>65504464510</v>
      </c>
      <c r="N1605" s="11"/>
      <c r="O1605" s="11">
        <v>4.5999999999999996</v>
      </c>
      <c r="P1605" s="6">
        <v>2199507707400</v>
      </c>
      <c r="Q1605" s="7">
        <v>25.83</v>
      </c>
      <c r="R1605" s="7">
        <v>1.0900000000000001</v>
      </c>
      <c r="S1605" s="7">
        <v>1417</v>
      </c>
    </row>
    <row r="1606" spans="1:19" hidden="1" x14ac:dyDescent="0.4">
      <c r="A1606" s="7" t="s">
        <v>897</v>
      </c>
      <c r="B1606" s="12" t="s">
        <v>898</v>
      </c>
      <c r="C1606" s="12" t="s">
        <v>2933</v>
      </c>
      <c r="D1606" s="12" t="s">
        <v>19</v>
      </c>
      <c r="E1606" s="12" t="s">
        <v>69</v>
      </c>
      <c r="F1606" s="12">
        <v>1.59</v>
      </c>
      <c r="G1606" s="12" t="s">
        <v>21</v>
      </c>
      <c r="H1606" s="12">
        <v>1000</v>
      </c>
      <c r="I1606" s="6">
        <v>60752222</v>
      </c>
      <c r="J1606" s="6">
        <v>1000</v>
      </c>
      <c r="K1606" s="6">
        <v>17.79</v>
      </c>
      <c r="L1606" s="6">
        <v>60095839000</v>
      </c>
      <c r="M1606" s="11">
        <f>VLOOKUP(A1606,'[1]2023년만'!$A$2:$Q$1181,12,0)</f>
        <v>65504464510</v>
      </c>
      <c r="N1606" s="11"/>
      <c r="O1606" s="6">
        <v>2.85</v>
      </c>
      <c r="P1606" s="6">
        <v>2199507707400</v>
      </c>
      <c r="Q1606" s="7">
        <v>25.83</v>
      </c>
      <c r="R1606" s="7">
        <v>1.0900000000000001</v>
      </c>
      <c r="S1606" s="7">
        <v>1417</v>
      </c>
    </row>
    <row r="1607" spans="1:19" hidden="1" x14ac:dyDescent="0.4">
      <c r="A1607" s="4" t="s">
        <v>1895</v>
      </c>
      <c r="B1607" s="5" t="s">
        <v>1896</v>
      </c>
      <c r="C1607" s="5" t="s">
        <v>30</v>
      </c>
      <c r="D1607" s="5" t="s">
        <v>19</v>
      </c>
      <c r="E1607" s="9" t="s">
        <v>49</v>
      </c>
      <c r="F1607" s="9">
        <v>1.64</v>
      </c>
      <c r="G1607" s="5" t="s">
        <v>21</v>
      </c>
      <c r="H1607" s="9">
        <v>500</v>
      </c>
      <c r="I1607" s="11">
        <v>4750000</v>
      </c>
      <c r="J1607" s="11">
        <v>2000</v>
      </c>
      <c r="K1607" s="11">
        <v>18.437999999999999</v>
      </c>
      <c r="L1607" s="11">
        <v>9320460500</v>
      </c>
      <c r="M1607" s="11">
        <f>VLOOKUP(A1607,'[1]2023년만'!$A$2:$Q$1181,12,0)</f>
        <v>9500965000</v>
      </c>
      <c r="N1607" s="11" t="b">
        <f>L1607&gt;=M1607</f>
        <v>0</v>
      </c>
      <c r="O1607" s="11">
        <v>1.07</v>
      </c>
      <c r="P1607" s="6">
        <v>776625000000</v>
      </c>
      <c r="Q1607" s="7">
        <v>15.15</v>
      </c>
      <c r="R1607" s="7">
        <v>1.9</v>
      </c>
      <c r="S1607" s="7">
        <v>10790</v>
      </c>
    </row>
    <row r="1608" spans="1:19" hidden="1" x14ac:dyDescent="0.4">
      <c r="A1608" s="4" t="s">
        <v>1895</v>
      </c>
      <c r="B1608" s="5" t="s">
        <v>1896</v>
      </c>
      <c r="C1608" s="5" t="s">
        <v>24</v>
      </c>
      <c r="D1608" s="5" t="s">
        <v>19</v>
      </c>
      <c r="E1608" s="9" t="s">
        <v>49</v>
      </c>
      <c r="F1608" s="9">
        <v>2.11</v>
      </c>
      <c r="G1608" s="5" t="s">
        <v>21</v>
      </c>
      <c r="H1608" s="9">
        <v>500</v>
      </c>
      <c r="I1608" s="11">
        <v>4750000</v>
      </c>
      <c r="J1608" s="11">
        <v>2000</v>
      </c>
      <c r="K1608" s="11">
        <v>15.571</v>
      </c>
      <c r="L1608" s="11">
        <v>9500965000</v>
      </c>
      <c r="M1608" s="11">
        <f>VLOOKUP(A1608,'[1]2023년만'!$A$2:$Q$1181,12,0)</f>
        <v>9500965000</v>
      </c>
      <c r="N1608" s="11"/>
      <c r="O1608" s="11">
        <v>1.18</v>
      </c>
      <c r="P1608" s="6">
        <v>776625000000</v>
      </c>
      <c r="Q1608" s="7">
        <v>15.15</v>
      </c>
      <c r="R1608" s="7">
        <v>1.9</v>
      </c>
      <c r="S1608" s="7">
        <v>10790</v>
      </c>
    </row>
    <row r="1609" spans="1:19" hidden="1" x14ac:dyDescent="0.4">
      <c r="A1609" s="4" t="s">
        <v>1895</v>
      </c>
      <c r="B1609" s="5" t="s">
        <v>1896</v>
      </c>
      <c r="C1609" s="5" t="s">
        <v>18</v>
      </c>
      <c r="D1609" s="5" t="s">
        <v>19</v>
      </c>
      <c r="E1609" s="9" t="s">
        <v>49</v>
      </c>
      <c r="F1609" s="9">
        <v>2.41</v>
      </c>
      <c r="G1609" s="5" t="s">
        <v>21</v>
      </c>
      <c r="H1609" s="9">
        <v>500</v>
      </c>
      <c r="I1609" s="11">
        <v>4850000</v>
      </c>
      <c r="J1609" s="11">
        <v>1500</v>
      </c>
      <c r="K1609" s="11">
        <v>10.106999999999999</v>
      </c>
      <c r="L1609" s="11">
        <v>7298726500</v>
      </c>
      <c r="M1609" s="11">
        <f>VLOOKUP(A1609,'[1]2023년만'!$A$2:$Q$1181,12,0)</f>
        <v>9500965000</v>
      </c>
      <c r="N1609" s="11"/>
      <c r="O1609" s="11">
        <v>0.89</v>
      </c>
      <c r="P1609" s="6">
        <v>776625000000</v>
      </c>
      <c r="Q1609" s="7">
        <v>15.15</v>
      </c>
      <c r="R1609" s="7">
        <v>1.9</v>
      </c>
      <c r="S1609" s="7">
        <v>10790</v>
      </c>
    </row>
    <row r="1610" spans="1:19" hidden="1" x14ac:dyDescent="0.4">
      <c r="A1610" s="7" t="s">
        <v>1895</v>
      </c>
      <c r="B1610" s="12" t="s">
        <v>1896</v>
      </c>
      <c r="C1610" s="12" t="s">
        <v>2933</v>
      </c>
      <c r="D1610" s="12" t="s">
        <v>19</v>
      </c>
      <c r="E1610" s="12" t="s">
        <v>49</v>
      </c>
      <c r="F1610" s="12">
        <v>1.1000000000000001</v>
      </c>
      <c r="G1610" s="12" t="s">
        <v>21</v>
      </c>
      <c r="H1610" s="12">
        <v>500</v>
      </c>
      <c r="I1610" s="6">
        <v>4970000</v>
      </c>
      <c r="J1610" s="6">
        <v>6000</v>
      </c>
      <c r="K1610" s="6">
        <v>51.445</v>
      </c>
      <c r="L1610" s="6">
        <v>29706000000</v>
      </c>
      <c r="M1610" s="11">
        <f>VLOOKUP(A1610,'[1]2023년만'!$A$2:$Q$1181,12,0)</f>
        <v>9500965000</v>
      </c>
      <c r="N1610" s="11"/>
      <c r="O1610" s="6">
        <v>3.01</v>
      </c>
      <c r="P1610" s="6">
        <v>776625000000</v>
      </c>
      <c r="Q1610" s="7">
        <v>15.15</v>
      </c>
      <c r="R1610" s="7">
        <v>1.9</v>
      </c>
      <c r="S1610" s="7">
        <v>10790</v>
      </c>
    </row>
    <row r="1611" spans="1:19" hidden="1" x14ac:dyDescent="0.4">
      <c r="A1611" s="4" t="s">
        <v>685</v>
      </c>
      <c r="B1611" s="5" t="s">
        <v>686</v>
      </c>
      <c r="C1611" s="5" t="s">
        <v>24</v>
      </c>
      <c r="D1611" s="5" t="s">
        <v>19</v>
      </c>
      <c r="E1611" s="9" t="s">
        <v>49</v>
      </c>
      <c r="F1611" s="9">
        <v>2.11</v>
      </c>
      <c r="G1611" s="5" t="s">
        <v>21</v>
      </c>
      <c r="H1611" s="9">
        <v>500</v>
      </c>
      <c r="I1611" s="11">
        <v>5000000</v>
      </c>
      <c r="J1611" s="11">
        <v>2100</v>
      </c>
      <c r="K1611" s="11">
        <v>55.73</v>
      </c>
      <c r="L1611" s="11">
        <v>10368574300</v>
      </c>
      <c r="M1611" s="11">
        <f>VLOOKUP(A1611,'[1]2023년만'!$A$2:$Q$1181,12,0)</f>
        <v>10368574300</v>
      </c>
      <c r="N1611" s="11"/>
      <c r="O1611" s="11">
        <v>1.5</v>
      </c>
      <c r="P1611" s="6">
        <v>729000000000</v>
      </c>
      <c r="Q1611" s="7">
        <v>13.06</v>
      </c>
      <c r="R1611" s="7">
        <v>1.75</v>
      </c>
      <c r="S1611" s="7">
        <v>11164</v>
      </c>
    </row>
    <row r="1612" spans="1:19" hidden="1" x14ac:dyDescent="0.4">
      <c r="A1612" s="4" t="s">
        <v>685</v>
      </c>
      <c r="B1612" s="5" t="s">
        <v>686</v>
      </c>
      <c r="C1612" s="5" t="s">
        <v>30</v>
      </c>
      <c r="D1612" s="5" t="s">
        <v>19</v>
      </c>
      <c r="E1612" s="9" t="s">
        <v>49</v>
      </c>
      <c r="F1612" s="9">
        <v>1.64</v>
      </c>
      <c r="G1612" s="5" t="s">
        <v>21</v>
      </c>
      <c r="H1612" s="9">
        <v>500</v>
      </c>
      <c r="I1612" s="11">
        <v>5000000</v>
      </c>
      <c r="J1612" s="11">
        <v>2500</v>
      </c>
      <c r="K1612" s="11">
        <v>22.327999999999999</v>
      </c>
      <c r="L1612" s="11">
        <v>12183828900</v>
      </c>
      <c r="M1612" s="11">
        <f>VLOOKUP(A1612,'[1]2023년만'!$A$2:$Q$1181,12,0)</f>
        <v>10368574300</v>
      </c>
      <c r="N1612" s="11" t="b">
        <f>L1612&gt;=M1612</f>
        <v>1</v>
      </c>
      <c r="O1612" s="11">
        <v>1.7</v>
      </c>
      <c r="P1612" s="6">
        <v>729000000000</v>
      </c>
      <c r="Q1612" s="7">
        <v>13.06</v>
      </c>
      <c r="R1612" s="7">
        <v>1.75</v>
      </c>
      <c r="S1612" s="7">
        <v>11164</v>
      </c>
    </row>
    <row r="1613" spans="1:19" hidden="1" x14ac:dyDescent="0.4">
      <c r="A1613" s="4" t="s">
        <v>685</v>
      </c>
      <c r="B1613" s="5" t="s">
        <v>686</v>
      </c>
      <c r="C1613" s="5" t="s">
        <v>18</v>
      </c>
      <c r="D1613" s="5" t="s">
        <v>19</v>
      </c>
      <c r="E1613" s="9" t="s">
        <v>49</v>
      </c>
      <c r="F1613" s="9">
        <v>2.41</v>
      </c>
      <c r="G1613" s="5" t="s">
        <v>21</v>
      </c>
      <c r="H1613" s="9">
        <v>500</v>
      </c>
      <c r="I1613" s="11">
        <v>5100000</v>
      </c>
      <c r="J1613" s="11">
        <v>2300</v>
      </c>
      <c r="K1613" s="11">
        <v>17.774000000000001</v>
      </c>
      <c r="L1613" s="11">
        <v>11521900000</v>
      </c>
      <c r="M1613" s="11">
        <f>VLOOKUP(A1613,'[1]2023년만'!$A$2:$Q$1181,12,0)</f>
        <v>10368574300</v>
      </c>
      <c r="N1613" s="11"/>
      <c r="O1613" s="11">
        <v>1.5</v>
      </c>
      <c r="P1613" s="6">
        <v>729000000000</v>
      </c>
      <c r="Q1613" s="7">
        <v>13.06</v>
      </c>
      <c r="R1613" s="7">
        <v>1.75</v>
      </c>
      <c r="S1613" s="7">
        <v>11164</v>
      </c>
    </row>
    <row r="1614" spans="1:19" hidden="1" x14ac:dyDescent="0.4">
      <c r="A1614" s="7" t="s">
        <v>685</v>
      </c>
      <c r="B1614" s="12" t="s">
        <v>686</v>
      </c>
      <c r="C1614" s="12" t="s">
        <v>2933</v>
      </c>
      <c r="D1614" s="12" t="s">
        <v>19</v>
      </c>
      <c r="E1614" s="12" t="s">
        <v>49</v>
      </c>
      <c r="F1614" s="12">
        <v>1.1000000000000001</v>
      </c>
      <c r="G1614" s="12" t="s">
        <v>21</v>
      </c>
      <c r="H1614" s="12">
        <v>500</v>
      </c>
      <c r="I1614" s="6">
        <v>5100000</v>
      </c>
      <c r="J1614" s="6">
        <v>2100</v>
      </c>
      <c r="K1614" s="6">
        <v>13.198</v>
      </c>
      <c r="L1614" s="6">
        <v>10545500000</v>
      </c>
      <c r="M1614" s="11">
        <f>VLOOKUP(A1614,'[1]2023년만'!$A$2:$Q$1181,12,0)</f>
        <v>10368574300</v>
      </c>
      <c r="N1614" s="11"/>
      <c r="O1614" s="6">
        <v>1</v>
      </c>
      <c r="P1614" s="6">
        <v>729000000000</v>
      </c>
      <c r="Q1614" s="7">
        <v>13.06</v>
      </c>
      <c r="R1614" s="7">
        <v>1.75</v>
      </c>
      <c r="S1614" s="7">
        <v>11164</v>
      </c>
    </row>
    <row r="1615" spans="1:19" hidden="1" x14ac:dyDescent="0.4">
      <c r="A1615" s="4" t="s">
        <v>2409</v>
      </c>
      <c r="B1615" s="5" t="s">
        <v>2410</v>
      </c>
      <c r="C1615" s="5" t="s">
        <v>24</v>
      </c>
      <c r="D1615" s="5" t="s">
        <v>19</v>
      </c>
      <c r="E1615" s="9" t="s">
        <v>66</v>
      </c>
      <c r="F1615" s="9">
        <v>3.86</v>
      </c>
      <c r="G1615" s="5" t="s">
        <v>21</v>
      </c>
      <c r="H1615" s="9">
        <v>500</v>
      </c>
      <c r="I1615" s="11">
        <v>2320000</v>
      </c>
      <c r="J1615" s="11">
        <v>700</v>
      </c>
      <c r="K1615" s="11">
        <v>9.5139999999999993</v>
      </c>
      <c r="L1615" s="11">
        <v>1620815000</v>
      </c>
      <c r="M1615" s="11">
        <f>VLOOKUP(A1615,'[1]2023년만'!$A$2:$Q$1181,12,0)</f>
        <v>1620815000</v>
      </c>
      <c r="N1615" s="11"/>
      <c r="O1615" s="11">
        <v>0.9</v>
      </c>
      <c r="P1615" s="6">
        <v>164488000000</v>
      </c>
      <c r="Q1615" s="7">
        <v>6.5</v>
      </c>
      <c r="R1615" s="7">
        <v>0.63</v>
      </c>
      <c r="S1615" s="7">
        <v>10906</v>
      </c>
    </row>
    <row r="1616" spans="1:19" hidden="1" x14ac:dyDescent="0.4">
      <c r="A1616" s="4" t="s">
        <v>2409</v>
      </c>
      <c r="B1616" s="5" t="s">
        <v>2410</v>
      </c>
      <c r="C1616" s="5" t="s">
        <v>18</v>
      </c>
      <c r="D1616" s="5" t="s">
        <v>19</v>
      </c>
      <c r="E1616" s="9" t="s">
        <v>66</v>
      </c>
      <c r="F1616" s="9">
        <v>4.37</v>
      </c>
      <c r="G1616" s="5" t="s">
        <v>21</v>
      </c>
      <c r="H1616" s="9">
        <v>500</v>
      </c>
      <c r="I1616" s="11">
        <v>2320000</v>
      </c>
      <c r="J1616" s="11">
        <v>700</v>
      </c>
      <c r="K1616" s="11">
        <v>8.0310000000000006</v>
      </c>
      <c r="L1616" s="11">
        <v>1620815000</v>
      </c>
      <c r="M1616" s="11">
        <f>VLOOKUP(A1616,'[1]2023년만'!$A$2:$Q$1181,12,0)</f>
        <v>1620815000</v>
      </c>
      <c r="N1616" s="11"/>
      <c r="O1616" s="11">
        <v>0.6</v>
      </c>
      <c r="P1616" s="6">
        <v>164488000000</v>
      </c>
      <c r="Q1616" s="7">
        <v>6.5</v>
      </c>
      <c r="R1616" s="7">
        <v>0.63</v>
      </c>
      <c r="S1616" s="7">
        <v>10906</v>
      </c>
    </row>
    <row r="1617" spans="1:19" hidden="1" x14ac:dyDescent="0.4">
      <c r="A1617" s="4" t="s">
        <v>2409</v>
      </c>
      <c r="B1617" s="5" t="s">
        <v>2410</v>
      </c>
      <c r="C1617" s="5" t="s">
        <v>30</v>
      </c>
      <c r="D1617" s="5" t="s">
        <v>19</v>
      </c>
      <c r="E1617" s="9" t="s">
        <v>66</v>
      </c>
      <c r="F1617" s="9">
        <v>3.55</v>
      </c>
      <c r="G1617" s="5" t="s">
        <v>21</v>
      </c>
      <c r="H1617" s="9">
        <v>500</v>
      </c>
      <c r="I1617" s="11">
        <v>2320000</v>
      </c>
      <c r="J1617" s="11">
        <v>700</v>
      </c>
      <c r="K1617" s="11">
        <v>5.5419999999999998</v>
      </c>
      <c r="L1617" s="11">
        <v>1620815000</v>
      </c>
      <c r="M1617" s="11">
        <f>VLOOKUP(A1617,'[1]2023년만'!$A$2:$Q$1181,12,0)</f>
        <v>1620815000</v>
      </c>
      <c r="N1617" s="11" t="b">
        <f>L1617&gt;=M1617</f>
        <v>1</v>
      </c>
      <c r="O1617" s="11">
        <v>0.9</v>
      </c>
      <c r="P1617" s="6">
        <v>164488000000</v>
      </c>
      <c r="Q1617" s="7">
        <v>6.5</v>
      </c>
      <c r="R1617" s="7">
        <v>0.63</v>
      </c>
      <c r="S1617" s="7">
        <v>10906</v>
      </c>
    </row>
    <row r="1618" spans="1:19" hidden="1" x14ac:dyDescent="0.4">
      <c r="A1618" s="7" t="s">
        <v>2409</v>
      </c>
      <c r="B1618" s="12" t="s">
        <v>2410</v>
      </c>
      <c r="C1618" s="12" t="s">
        <v>2933</v>
      </c>
      <c r="D1618" s="12" t="s">
        <v>19</v>
      </c>
      <c r="E1618" s="12" t="s">
        <v>66</v>
      </c>
      <c r="F1618" s="12">
        <v>2.61</v>
      </c>
      <c r="G1618" s="12" t="s">
        <v>21</v>
      </c>
      <c r="H1618" s="12">
        <v>500</v>
      </c>
      <c r="I1618" s="6">
        <v>2320000</v>
      </c>
      <c r="J1618" s="6">
        <v>500</v>
      </c>
      <c r="K1618" s="6">
        <v>3.4929999999999999</v>
      </c>
      <c r="L1618" s="6">
        <v>1157575000</v>
      </c>
      <c r="M1618" s="11">
        <f>VLOOKUP(A1618,'[1]2023년만'!$A$2:$Q$1181,12,0)</f>
        <v>1620815000</v>
      </c>
      <c r="N1618" s="11"/>
      <c r="O1618" s="6">
        <v>0.3</v>
      </c>
      <c r="P1618" s="6">
        <v>164488000000</v>
      </c>
      <c r="Q1618" s="7">
        <v>6.5</v>
      </c>
      <c r="R1618" s="7">
        <v>0.63</v>
      </c>
      <c r="S1618" s="7">
        <v>10906</v>
      </c>
    </row>
    <row r="1619" spans="1:19" hidden="1" x14ac:dyDescent="0.4">
      <c r="A1619" s="4" t="s">
        <v>1192</v>
      </c>
      <c r="B1619" s="5" t="s">
        <v>1193</v>
      </c>
      <c r="C1619" s="5" t="s">
        <v>24</v>
      </c>
      <c r="D1619" s="5" t="s">
        <v>19</v>
      </c>
      <c r="E1619" s="9" t="s">
        <v>49</v>
      </c>
      <c r="F1619" s="9">
        <v>2.11</v>
      </c>
      <c r="G1619" s="5" t="s">
        <v>21</v>
      </c>
      <c r="H1619" s="10">
        <v>1000</v>
      </c>
      <c r="I1619" s="11">
        <v>2199268</v>
      </c>
      <c r="J1619" s="11">
        <v>3500</v>
      </c>
      <c r="K1619" s="11">
        <v>32.439</v>
      </c>
      <c r="L1619" s="11">
        <v>7076313000</v>
      </c>
      <c r="M1619" s="11">
        <f>VLOOKUP(A1619,'[1]2023년만'!$A$2:$Q$1181,12,0)</f>
        <v>7076313000</v>
      </c>
      <c r="N1619" s="11"/>
      <c r="O1619" s="11">
        <v>4.99</v>
      </c>
      <c r="P1619" s="6">
        <v>185398292400</v>
      </c>
      <c r="Q1619" s="7">
        <v>6.27</v>
      </c>
      <c r="R1619" s="7">
        <v>1.04</v>
      </c>
      <c r="S1619" s="7">
        <v>13446</v>
      </c>
    </row>
    <row r="1620" spans="1:19" hidden="1" x14ac:dyDescent="0.4">
      <c r="A1620" s="4" t="s">
        <v>1192</v>
      </c>
      <c r="B1620" s="5" t="s">
        <v>1193</v>
      </c>
      <c r="C1620" s="5" t="s">
        <v>18</v>
      </c>
      <c r="D1620" s="5" t="s">
        <v>19</v>
      </c>
      <c r="E1620" s="9" t="s">
        <v>49</v>
      </c>
      <c r="F1620" s="9">
        <v>2.41</v>
      </c>
      <c r="G1620" s="5" t="s">
        <v>21</v>
      </c>
      <c r="H1620" s="10">
        <v>1000</v>
      </c>
      <c r="I1620" s="11">
        <v>2199268</v>
      </c>
      <c r="J1620" s="11">
        <v>2500</v>
      </c>
      <c r="K1620" s="11">
        <v>31.45</v>
      </c>
      <c r="L1620" s="11">
        <v>5114139000</v>
      </c>
      <c r="M1620" s="11">
        <f>VLOOKUP(A1620,'[1]2023년만'!$A$2:$Q$1181,12,0)</f>
        <v>7076313000</v>
      </c>
      <c r="N1620" s="11"/>
      <c r="O1620" s="11">
        <v>3.66</v>
      </c>
      <c r="P1620" s="6">
        <v>185398292400</v>
      </c>
      <c r="Q1620" s="7">
        <v>6.27</v>
      </c>
      <c r="R1620" s="7">
        <v>1.04</v>
      </c>
      <c r="S1620" s="7">
        <v>13446</v>
      </c>
    </row>
    <row r="1621" spans="1:19" hidden="1" x14ac:dyDescent="0.4">
      <c r="A1621" s="4" t="s">
        <v>1192</v>
      </c>
      <c r="B1621" s="5" t="s">
        <v>1193</v>
      </c>
      <c r="C1621" s="5" t="s">
        <v>30</v>
      </c>
      <c r="D1621" s="5" t="s">
        <v>19</v>
      </c>
      <c r="E1621" s="9" t="s">
        <v>49</v>
      </c>
      <c r="F1621" s="9">
        <v>1.64</v>
      </c>
      <c r="G1621" s="5" t="s">
        <v>21</v>
      </c>
      <c r="H1621" s="10">
        <v>1000</v>
      </c>
      <c r="I1621" s="11">
        <v>2199268</v>
      </c>
      <c r="J1621" s="11">
        <v>4000</v>
      </c>
      <c r="K1621" s="11">
        <v>29.794</v>
      </c>
      <c r="L1621" s="11">
        <v>8023718000</v>
      </c>
      <c r="M1621" s="11">
        <f>VLOOKUP(A1621,'[1]2023년만'!$A$2:$Q$1181,12,0)</f>
        <v>7076313000</v>
      </c>
      <c r="N1621" s="11" t="b">
        <f>L1621&gt;=M1621</f>
        <v>1</v>
      </c>
      <c r="O1621" s="11">
        <v>5.03</v>
      </c>
      <c r="P1621" s="6">
        <v>185398292400</v>
      </c>
      <c r="Q1621" s="7">
        <v>6.27</v>
      </c>
      <c r="R1621" s="7">
        <v>1.04</v>
      </c>
      <c r="S1621" s="7">
        <v>13446</v>
      </c>
    </row>
    <row r="1622" spans="1:19" hidden="1" x14ac:dyDescent="0.4">
      <c r="A1622" s="7" t="s">
        <v>1192</v>
      </c>
      <c r="B1622" s="12" t="s">
        <v>1193</v>
      </c>
      <c r="C1622" s="12" t="s">
        <v>2933</v>
      </c>
      <c r="D1622" s="12" t="s">
        <v>19</v>
      </c>
      <c r="E1622" s="12" t="s">
        <v>49</v>
      </c>
      <c r="F1622" s="12">
        <v>1.1000000000000001</v>
      </c>
      <c r="G1622" s="12" t="s">
        <v>21</v>
      </c>
      <c r="H1622" s="12">
        <v>1000</v>
      </c>
      <c r="I1622" s="6">
        <v>2199268</v>
      </c>
      <c r="J1622" s="6">
        <v>2500</v>
      </c>
      <c r="K1622" s="6">
        <v>26.998999999999999</v>
      </c>
      <c r="L1622" s="6">
        <v>3064365000</v>
      </c>
      <c r="M1622" s="11">
        <f>VLOOKUP(A1622,'[1]2023년만'!$A$2:$Q$1181,12,0)</f>
        <v>7076313000</v>
      </c>
      <c r="N1622" s="11"/>
      <c r="O1622" s="6">
        <v>3.02</v>
      </c>
      <c r="P1622" s="6">
        <v>185398292400</v>
      </c>
      <c r="Q1622" s="7">
        <v>6.27</v>
      </c>
      <c r="R1622" s="7">
        <v>1.04</v>
      </c>
      <c r="S1622" s="7">
        <v>13446</v>
      </c>
    </row>
    <row r="1623" spans="1:19" hidden="1" x14ac:dyDescent="0.4">
      <c r="A1623" s="4" t="s">
        <v>2306</v>
      </c>
      <c r="B1623" s="5" t="s">
        <v>2307</v>
      </c>
      <c r="C1623" s="5" t="s">
        <v>18</v>
      </c>
      <c r="D1623" s="5" t="s">
        <v>19</v>
      </c>
      <c r="E1623" s="9" t="s">
        <v>49</v>
      </c>
      <c r="F1623" s="9">
        <v>2.41</v>
      </c>
      <c r="G1623" s="5" t="s">
        <v>21</v>
      </c>
      <c r="H1623" s="10">
        <v>5000</v>
      </c>
      <c r="I1623" s="11">
        <v>1739672</v>
      </c>
      <c r="J1623" s="11">
        <v>2500</v>
      </c>
      <c r="K1623" s="11">
        <v>11.414</v>
      </c>
      <c r="L1623" s="11">
        <v>3782447500</v>
      </c>
      <c r="M1623" s="11">
        <f>VLOOKUP(A1623,'[1]2023년만'!$A$2:$Q$1181,12,0)</f>
        <v>4236341200</v>
      </c>
      <c r="N1623" s="11"/>
      <c r="O1623" s="11">
        <v>3.14</v>
      </c>
      <c r="P1623" s="6">
        <v>187014740000</v>
      </c>
      <c r="Q1623" s="7">
        <v>3.09</v>
      </c>
      <c r="R1623" s="7">
        <v>0.39</v>
      </c>
      <c r="S1623" s="7">
        <v>34783</v>
      </c>
    </row>
    <row r="1624" spans="1:19" hidden="1" x14ac:dyDescent="0.4">
      <c r="A1624" s="4" t="s">
        <v>2306</v>
      </c>
      <c r="B1624" s="5" t="s">
        <v>2307</v>
      </c>
      <c r="C1624" s="5" t="s">
        <v>24</v>
      </c>
      <c r="D1624" s="5" t="s">
        <v>19</v>
      </c>
      <c r="E1624" s="9" t="s">
        <v>49</v>
      </c>
      <c r="F1624" s="9">
        <v>2.11</v>
      </c>
      <c r="G1624" s="5" t="s">
        <v>21</v>
      </c>
      <c r="H1624" s="10">
        <v>5000</v>
      </c>
      <c r="I1624" s="11">
        <v>1739672</v>
      </c>
      <c r="J1624" s="11">
        <v>2800</v>
      </c>
      <c r="K1624" s="11">
        <v>8.891</v>
      </c>
      <c r="L1624" s="11">
        <v>4236341200</v>
      </c>
      <c r="M1624" s="11">
        <f>VLOOKUP(A1624,'[1]2023년만'!$A$2:$Q$1181,12,0)</f>
        <v>4236341200</v>
      </c>
      <c r="N1624" s="11"/>
      <c r="O1624" s="11">
        <v>3.8</v>
      </c>
      <c r="P1624" s="6">
        <v>187014740000</v>
      </c>
      <c r="Q1624" s="7">
        <v>3.09</v>
      </c>
      <c r="R1624" s="7">
        <v>0.39</v>
      </c>
      <c r="S1624" s="7">
        <v>34783</v>
      </c>
    </row>
    <row r="1625" spans="1:19" hidden="1" x14ac:dyDescent="0.4">
      <c r="A1625" s="4" t="s">
        <v>2306</v>
      </c>
      <c r="B1625" s="5" t="s">
        <v>2307</v>
      </c>
      <c r="C1625" s="5" t="s">
        <v>30</v>
      </c>
      <c r="D1625" s="5" t="s">
        <v>19</v>
      </c>
      <c r="E1625" s="9" t="s">
        <v>49</v>
      </c>
      <c r="F1625" s="9">
        <v>1.64</v>
      </c>
      <c r="G1625" s="5" t="s">
        <v>21</v>
      </c>
      <c r="H1625" s="10">
        <v>5000</v>
      </c>
      <c r="I1625" s="11">
        <v>1739672</v>
      </c>
      <c r="J1625" s="11">
        <v>3000</v>
      </c>
      <c r="K1625" s="11">
        <v>8.625</v>
      </c>
      <c r="L1625" s="11">
        <v>4538937000</v>
      </c>
      <c r="M1625" s="11">
        <f>VLOOKUP(A1625,'[1]2023년만'!$A$2:$Q$1181,12,0)</f>
        <v>4236341200</v>
      </c>
      <c r="N1625" s="11" t="b">
        <f>L1625&gt;=M1625</f>
        <v>1</v>
      </c>
      <c r="O1625" s="11">
        <v>3.3</v>
      </c>
      <c r="P1625" s="6">
        <v>187014740000</v>
      </c>
      <c r="Q1625" s="7">
        <v>3.09</v>
      </c>
      <c r="R1625" s="7">
        <v>0.39</v>
      </c>
      <c r="S1625" s="7">
        <v>34783</v>
      </c>
    </row>
    <row r="1626" spans="1:19" hidden="1" x14ac:dyDescent="0.4">
      <c r="A1626" s="7" t="s">
        <v>2306</v>
      </c>
      <c r="B1626" s="12" t="s">
        <v>2307</v>
      </c>
      <c r="C1626" s="12" t="s">
        <v>2933</v>
      </c>
      <c r="D1626" s="12" t="s">
        <v>19</v>
      </c>
      <c r="E1626" s="12" t="s">
        <v>49</v>
      </c>
      <c r="F1626" s="12">
        <v>1.1000000000000001</v>
      </c>
      <c r="G1626" s="12" t="s">
        <v>21</v>
      </c>
      <c r="H1626" s="12">
        <v>5000</v>
      </c>
      <c r="I1626" s="6">
        <v>1739672</v>
      </c>
      <c r="J1626" s="6">
        <v>2100</v>
      </c>
      <c r="K1626" s="6">
        <v>16.145</v>
      </c>
      <c r="L1626" s="6">
        <v>3177255900</v>
      </c>
      <c r="M1626" s="11">
        <f>VLOOKUP(A1626,'[1]2023년만'!$A$2:$Q$1181,12,0)</f>
        <v>4236341200</v>
      </c>
      <c r="N1626" s="11"/>
      <c r="O1626" s="6">
        <v>3</v>
      </c>
      <c r="P1626" s="6">
        <v>187014740000</v>
      </c>
      <c r="Q1626" s="7">
        <v>3.09</v>
      </c>
      <c r="R1626" s="7">
        <v>0.39</v>
      </c>
      <c r="S1626" s="7">
        <v>34783</v>
      </c>
    </row>
    <row r="1627" spans="1:19" hidden="1" x14ac:dyDescent="0.4">
      <c r="A1627" s="7" t="s">
        <v>2846</v>
      </c>
      <c r="B1627" s="12" t="s">
        <v>2847</v>
      </c>
      <c r="C1627" s="12" t="s">
        <v>2933</v>
      </c>
      <c r="D1627" s="12" t="s">
        <v>19</v>
      </c>
      <c r="E1627" s="12" t="s">
        <v>95</v>
      </c>
      <c r="F1627" s="12">
        <v>0.42</v>
      </c>
      <c r="G1627" s="12" t="s">
        <v>21</v>
      </c>
      <c r="H1627" s="12">
        <v>500</v>
      </c>
      <c r="I1627" s="6">
        <v>33416778</v>
      </c>
      <c r="J1627" s="6">
        <v>70</v>
      </c>
      <c r="K1627" s="6">
        <v>10.241</v>
      </c>
      <c r="L1627" s="6">
        <v>2233828660</v>
      </c>
      <c r="M1627" s="11" t="e">
        <f>VLOOKUP(A1627,'[1]2023년만'!$A$2:$Q$1181,12,0)</f>
        <v>#N/A</v>
      </c>
      <c r="N1627" s="11"/>
      <c r="O1627" s="6">
        <v>0.5</v>
      </c>
      <c r="P1627" s="6">
        <v>506932522260</v>
      </c>
      <c r="Q1627" s="7">
        <v>26.38</v>
      </c>
      <c r="R1627" s="7">
        <v>4.71</v>
      </c>
      <c r="S1627" s="7">
        <v>575</v>
      </c>
    </row>
    <row r="1628" spans="1:19" hidden="1" x14ac:dyDescent="0.4">
      <c r="A1628" s="4" t="s">
        <v>1997</v>
      </c>
      <c r="B1628" s="5" t="s">
        <v>1998</v>
      </c>
      <c r="C1628" s="5" t="s">
        <v>24</v>
      </c>
      <c r="D1628" s="5" t="s">
        <v>19</v>
      </c>
      <c r="E1628" s="9" t="s">
        <v>25</v>
      </c>
      <c r="F1628" s="9">
        <v>0.41</v>
      </c>
      <c r="G1628" s="5" t="s">
        <v>21</v>
      </c>
      <c r="H1628" s="10">
        <v>1000</v>
      </c>
      <c r="I1628" s="11">
        <v>23486560</v>
      </c>
      <c r="J1628" s="11">
        <v>200</v>
      </c>
      <c r="K1628" s="11">
        <v>16.475999999999999</v>
      </c>
      <c r="L1628" s="11">
        <v>4393759200</v>
      </c>
      <c r="M1628" s="11">
        <f>VLOOKUP(A1628,'[1]2023년만'!$A$2:$Q$1181,12,0)</f>
        <v>4393759200</v>
      </c>
      <c r="N1628" s="11"/>
      <c r="O1628" s="11">
        <v>1.2</v>
      </c>
      <c r="P1628" s="6">
        <v>329046705600</v>
      </c>
      <c r="Q1628" s="7">
        <v>11.28</v>
      </c>
      <c r="R1628" s="7">
        <v>1.45</v>
      </c>
      <c r="S1628" s="7">
        <v>1242</v>
      </c>
    </row>
    <row r="1629" spans="1:19" hidden="1" x14ac:dyDescent="0.4">
      <c r="A1629" s="4" t="s">
        <v>1997</v>
      </c>
      <c r="B1629" s="5" t="s">
        <v>1998</v>
      </c>
      <c r="C1629" s="5" t="s">
        <v>18</v>
      </c>
      <c r="D1629" s="5" t="s">
        <v>19</v>
      </c>
      <c r="E1629" s="9" t="s">
        <v>25</v>
      </c>
      <c r="F1629" s="9">
        <v>0.52</v>
      </c>
      <c r="G1629" s="5" t="s">
        <v>21</v>
      </c>
      <c r="H1629" s="10">
        <v>1000</v>
      </c>
      <c r="I1629" s="11">
        <v>23486560</v>
      </c>
      <c r="J1629" s="11">
        <v>150</v>
      </c>
      <c r="K1629" s="11">
        <v>13.034000000000001</v>
      </c>
      <c r="L1629" s="11">
        <v>3295169400</v>
      </c>
      <c r="M1629" s="11">
        <f>VLOOKUP(A1629,'[1]2023년만'!$A$2:$Q$1181,12,0)</f>
        <v>4393759200</v>
      </c>
      <c r="N1629" s="11"/>
      <c r="O1629" s="11">
        <v>1.4</v>
      </c>
      <c r="P1629" s="6">
        <v>329046705600</v>
      </c>
      <c r="Q1629" s="7">
        <v>11.28</v>
      </c>
      <c r="R1629" s="7">
        <v>1.45</v>
      </c>
      <c r="S1629" s="7">
        <v>1242</v>
      </c>
    </row>
    <row r="1630" spans="1:19" hidden="1" x14ac:dyDescent="0.4">
      <c r="A1630" s="4" t="s">
        <v>1997</v>
      </c>
      <c r="B1630" s="5" t="s">
        <v>1998</v>
      </c>
      <c r="C1630" s="5" t="s">
        <v>30</v>
      </c>
      <c r="D1630" s="5" t="s">
        <v>19</v>
      </c>
      <c r="E1630" s="9" t="s">
        <v>25</v>
      </c>
      <c r="F1630" s="9">
        <v>0.43</v>
      </c>
      <c r="G1630" s="5" t="s">
        <v>21</v>
      </c>
      <c r="H1630" s="10">
        <v>1000</v>
      </c>
      <c r="I1630" s="11">
        <v>23486560</v>
      </c>
      <c r="J1630" s="11">
        <v>150</v>
      </c>
      <c r="K1630" s="11">
        <v>12.003</v>
      </c>
      <c r="L1630" s="11">
        <v>3267334800</v>
      </c>
      <c r="M1630" s="11">
        <f>VLOOKUP(A1630,'[1]2023년만'!$A$2:$Q$1181,12,0)</f>
        <v>4393759200</v>
      </c>
      <c r="N1630" s="11" t="b">
        <f>L1630&gt;=M1630</f>
        <v>0</v>
      </c>
      <c r="O1630" s="11">
        <v>0.9</v>
      </c>
      <c r="P1630" s="6">
        <v>329046705600</v>
      </c>
      <c r="Q1630" s="7">
        <v>11.28</v>
      </c>
      <c r="R1630" s="7">
        <v>1.45</v>
      </c>
      <c r="S1630" s="7">
        <v>1242</v>
      </c>
    </row>
    <row r="1631" spans="1:19" hidden="1" x14ac:dyDescent="0.4">
      <c r="A1631" s="7" t="s">
        <v>1997</v>
      </c>
      <c r="B1631" s="12" t="s">
        <v>1998</v>
      </c>
      <c r="C1631" s="12" t="s">
        <v>2933</v>
      </c>
      <c r="D1631" s="12" t="s">
        <v>19</v>
      </c>
      <c r="E1631" s="12" t="s">
        <v>25</v>
      </c>
      <c r="F1631" s="12">
        <v>0.3</v>
      </c>
      <c r="G1631" s="12" t="s">
        <v>21</v>
      </c>
      <c r="H1631" s="12">
        <v>1000</v>
      </c>
      <c r="I1631" s="6">
        <v>23486560</v>
      </c>
      <c r="J1631" s="6">
        <v>200</v>
      </c>
      <c r="K1631" s="6">
        <v>9.0090000000000003</v>
      </c>
      <c r="L1631" s="6">
        <v>4269927250</v>
      </c>
      <c r="M1631" s="11">
        <f>VLOOKUP(A1631,'[1]2023년만'!$A$2:$Q$1181,12,0)</f>
        <v>4393759200</v>
      </c>
      <c r="N1631" s="11"/>
      <c r="O1631" s="6">
        <v>1.2</v>
      </c>
      <c r="P1631" s="6">
        <v>329046705600</v>
      </c>
      <c r="Q1631" s="7">
        <v>11.28</v>
      </c>
      <c r="R1631" s="7">
        <v>1.45</v>
      </c>
      <c r="S1631" s="7">
        <v>1242</v>
      </c>
    </row>
    <row r="1632" spans="1:19" hidden="1" x14ac:dyDescent="0.4">
      <c r="A1632" s="4" t="s">
        <v>1043</v>
      </c>
      <c r="B1632" s="5" t="s">
        <v>1044</v>
      </c>
      <c r="C1632" s="5" t="s">
        <v>30</v>
      </c>
      <c r="D1632" s="5" t="s">
        <v>19</v>
      </c>
      <c r="E1632" s="9" t="s">
        <v>25</v>
      </c>
      <c r="F1632" s="9">
        <v>0.21</v>
      </c>
      <c r="G1632" s="5" t="s">
        <v>21</v>
      </c>
      <c r="H1632" s="9">
        <v>500</v>
      </c>
      <c r="I1632" s="11">
        <v>102056048</v>
      </c>
      <c r="J1632" s="11">
        <v>200</v>
      </c>
      <c r="K1632" s="11">
        <v>36.685000000000002</v>
      </c>
      <c r="L1632" s="11">
        <v>20272249200</v>
      </c>
      <c r="M1632" s="11">
        <f>VLOOKUP(A1632,'[1]2023년만'!$A$2:$Q$1181,12,0)</f>
        <v>20411209600</v>
      </c>
      <c r="N1632" s="11" t="b">
        <f>L1632&gt;=M1632</f>
        <v>0</v>
      </c>
      <c r="O1632" s="11">
        <v>4.2699999999999996</v>
      </c>
      <c r="P1632" s="6">
        <v>551102659200</v>
      </c>
      <c r="Q1632" s="7">
        <v>9.9600000000000009</v>
      </c>
      <c r="R1632" s="7">
        <v>0.33</v>
      </c>
      <c r="S1632" s="7">
        <v>542</v>
      </c>
    </row>
    <row r="1633" spans="1:19" hidden="1" x14ac:dyDescent="0.4">
      <c r="A1633" s="4" t="s">
        <v>1043</v>
      </c>
      <c r="B1633" s="5" t="s">
        <v>1044</v>
      </c>
      <c r="C1633" s="5" t="s">
        <v>18</v>
      </c>
      <c r="D1633" s="5" t="s">
        <v>19</v>
      </c>
      <c r="E1633" s="9" t="s">
        <v>25</v>
      </c>
      <c r="F1633" s="9">
        <v>0.28999999999999998</v>
      </c>
      <c r="G1633" s="5" t="s">
        <v>21</v>
      </c>
      <c r="H1633" s="9">
        <v>500</v>
      </c>
      <c r="I1633" s="11">
        <v>101876048</v>
      </c>
      <c r="J1633" s="11">
        <v>490</v>
      </c>
      <c r="K1633" s="11">
        <v>16.218</v>
      </c>
      <c r="L1633" s="11">
        <v>49919263520</v>
      </c>
      <c r="M1633" s="11">
        <f>VLOOKUP(A1633,'[1]2023년만'!$A$2:$Q$1181,12,0)</f>
        <v>20411209600</v>
      </c>
      <c r="N1633" s="11"/>
      <c r="O1633" s="11">
        <v>4.9000000000000004</v>
      </c>
      <c r="P1633" s="6">
        <v>551102659200</v>
      </c>
      <c r="Q1633" s="7">
        <v>9.9600000000000009</v>
      </c>
      <c r="R1633" s="7">
        <v>0.33</v>
      </c>
      <c r="S1633" s="7">
        <v>542</v>
      </c>
    </row>
    <row r="1634" spans="1:19" hidden="1" x14ac:dyDescent="0.4">
      <c r="A1634" s="4" t="s">
        <v>1043</v>
      </c>
      <c r="B1634" s="5" t="s">
        <v>1044</v>
      </c>
      <c r="C1634" s="5" t="s">
        <v>24</v>
      </c>
      <c r="D1634" s="5" t="s">
        <v>19</v>
      </c>
      <c r="E1634" s="9" t="s">
        <v>25</v>
      </c>
      <c r="F1634" s="9">
        <v>0.23</v>
      </c>
      <c r="G1634" s="5" t="s">
        <v>21</v>
      </c>
      <c r="H1634" s="9">
        <v>500</v>
      </c>
      <c r="I1634" s="11">
        <v>102056048</v>
      </c>
      <c r="J1634" s="11">
        <v>200</v>
      </c>
      <c r="K1634" s="11">
        <v>-99.581000000000003</v>
      </c>
      <c r="L1634" s="11">
        <v>20411209600</v>
      </c>
      <c r="M1634" s="11">
        <f>VLOOKUP(A1634,'[1]2023년만'!$A$2:$Q$1181,12,0)</f>
        <v>20411209600</v>
      </c>
      <c r="N1634" s="11"/>
      <c r="O1634" s="11">
        <v>4.41</v>
      </c>
      <c r="P1634" s="6">
        <v>551102659200</v>
      </c>
      <c r="Q1634" s="7">
        <v>9.9600000000000009</v>
      </c>
      <c r="R1634" s="7">
        <v>0.33</v>
      </c>
      <c r="S1634" s="7">
        <v>542</v>
      </c>
    </row>
    <row r="1635" spans="1:19" hidden="1" x14ac:dyDescent="0.4">
      <c r="A1635" s="4" t="s">
        <v>271</v>
      </c>
      <c r="B1635" s="5" t="s">
        <v>272</v>
      </c>
      <c r="C1635" s="5" t="s">
        <v>24</v>
      </c>
      <c r="D1635" s="5" t="s">
        <v>19</v>
      </c>
      <c r="E1635" s="9" t="s">
        <v>34</v>
      </c>
      <c r="F1635" s="9">
        <v>0.56000000000000005</v>
      </c>
      <c r="G1635" s="5" t="s">
        <v>21</v>
      </c>
      <c r="H1635" s="9">
        <v>500</v>
      </c>
      <c r="I1635" s="11">
        <v>4796867</v>
      </c>
      <c r="J1635" s="11">
        <v>600</v>
      </c>
      <c r="K1635" s="11">
        <v>143.834</v>
      </c>
      <c r="L1635" s="11">
        <v>2878120200</v>
      </c>
      <c r="M1635" s="11">
        <f>VLOOKUP(A1635,'[1]2023년만'!$A$2:$Q$1181,12,0)</f>
        <v>2878120200</v>
      </c>
      <c r="N1635" s="11"/>
      <c r="O1635" s="11">
        <v>5.27</v>
      </c>
      <c r="P1635" s="6">
        <v>27094524190</v>
      </c>
      <c r="Q1635" s="7" t="s">
        <v>21</v>
      </c>
      <c r="R1635" s="7">
        <v>0.98</v>
      </c>
      <c r="S1635" s="7" t="s">
        <v>21</v>
      </c>
    </row>
    <row r="1636" spans="1:19" hidden="1" x14ac:dyDescent="0.4">
      <c r="A1636" s="4" t="s">
        <v>271</v>
      </c>
      <c r="B1636" s="5" t="s">
        <v>272</v>
      </c>
      <c r="C1636" s="5" t="s">
        <v>30</v>
      </c>
      <c r="D1636" s="5" t="s">
        <v>19</v>
      </c>
      <c r="E1636" s="9" t="s">
        <v>34</v>
      </c>
      <c r="F1636" s="9">
        <v>0.48</v>
      </c>
      <c r="G1636" s="5" t="s">
        <v>21</v>
      </c>
      <c r="H1636" s="9">
        <v>500</v>
      </c>
      <c r="I1636" s="11">
        <v>4864367</v>
      </c>
      <c r="J1636" s="11">
        <v>400</v>
      </c>
      <c r="K1636" s="11">
        <v>-48.936999999999998</v>
      </c>
      <c r="L1636" s="11">
        <v>1945746800</v>
      </c>
      <c r="M1636" s="11">
        <f>VLOOKUP(A1636,'[1]2023년만'!$A$2:$Q$1181,12,0)</f>
        <v>2878120200</v>
      </c>
      <c r="N1636" s="11" t="b">
        <f>L1636&gt;=M1636</f>
        <v>0</v>
      </c>
      <c r="O1636" s="11">
        <v>5.9</v>
      </c>
      <c r="P1636" s="6">
        <v>27094524190</v>
      </c>
      <c r="Q1636" s="7" t="s">
        <v>21</v>
      </c>
      <c r="R1636" s="7">
        <v>0.98</v>
      </c>
      <c r="S1636" s="7" t="s">
        <v>21</v>
      </c>
    </row>
    <row r="1637" spans="1:19" hidden="1" x14ac:dyDescent="0.4">
      <c r="A1637" s="4" t="s">
        <v>1760</v>
      </c>
      <c r="B1637" s="5" t="s">
        <v>1761</v>
      </c>
      <c r="C1637" s="5" t="s">
        <v>18</v>
      </c>
      <c r="D1637" s="5" t="s">
        <v>19</v>
      </c>
      <c r="E1637" s="9" t="s">
        <v>25</v>
      </c>
      <c r="F1637" s="9">
        <v>0.52</v>
      </c>
      <c r="G1637" s="5" t="s">
        <v>21</v>
      </c>
      <c r="H1637" s="9">
        <v>500</v>
      </c>
      <c r="I1637" s="11">
        <v>57930864</v>
      </c>
      <c r="J1637" s="11">
        <v>70</v>
      </c>
      <c r="K1637" s="11">
        <v>20.516999999999999</v>
      </c>
      <c r="L1637" s="11">
        <v>4248597080</v>
      </c>
      <c r="M1637" s="11">
        <f>VLOOKUP(A1637,'[1]2023년만'!$A$2:$Q$1181,12,0)</f>
        <v>4196556560</v>
      </c>
      <c r="N1637" s="11"/>
      <c r="O1637" s="11">
        <v>1</v>
      </c>
      <c r="P1637" s="6">
        <v>422892616410</v>
      </c>
      <c r="Q1637" s="7">
        <v>28.07</v>
      </c>
      <c r="R1637" s="7">
        <v>3.05</v>
      </c>
      <c r="S1637" s="7">
        <v>249</v>
      </c>
    </row>
    <row r="1638" spans="1:19" hidden="1" x14ac:dyDescent="0.4">
      <c r="A1638" s="4" t="s">
        <v>1760</v>
      </c>
      <c r="B1638" s="5" t="s">
        <v>1761</v>
      </c>
      <c r="C1638" s="5" t="s">
        <v>30</v>
      </c>
      <c r="D1638" s="5" t="s">
        <v>19</v>
      </c>
      <c r="E1638" s="9" t="s">
        <v>25</v>
      </c>
      <c r="F1638" s="9">
        <v>0.43</v>
      </c>
      <c r="G1638" s="5" t="s">
        <v>21</v>
      </c>
      <c r="H1638" s="9">
        <v>500</v>
      </c>
      <c r="I1638" s="11">
        <v>57930864</v>
      </c>
      <c r="J1638" s="11">
        <v>50</v>
      </c>
      <c r="K1638" s="11">
        <v>16.655000000000001</v>
      </c>
      <c r="L1638" s="11">
        <v>2916348850</v>
      </c>
      <c r="M1638" s="11">
        <f>VLOOKUP(A1638,'[1]2023년만'!$A$2:$Q$1181,12,0)</f>
        <v>4196556560</v>
      </c>
      <c r="N1638" s="11" t="b">
        <f>L1638&gt;=M1638</f>
        <v>0</v>
      </c>
      <c r="O1638" s="11">
        <v>0.7</v>
      </c>
      <c r="P1638" s="6">
        <v>422892616410</v>
      </c>
      <c r="Q1638" s="7">
        <v>28.07</v>
      </c>
      <c r="R1638" s="7">
        <v>3.05</v>
      </c>
      <c r="S1638" s="7">
        <v>249</v>
      </c>
    </row>
    <row r="1639" spans="1:19" hidden="1" x14ac:dyDescent="0.4">
      <c r="A1639" s="4" t="s">
        <v>1760</v>
      </c>
      <c r="B1639" s="5" t="s">
        <v>1761</v>
      </c>
      <c r="C1639" s="5" t="s">
        <v>24</v>
      </c>
      <c r="D1639" s="5" t="s">
        <v>19</v>
      </c>
      <c r="E1639" s="9" t="s">
        <v>25</v>
      </c>
      <c r="F1639" s="9">
        <v>0.41</v>
      </c>
      <c r="G1639" s="5" t="s">
        <v>21</v>
      </c>
      <c r="H1639" s="9">
        <v>500</v>
      </c>
      <c r="I1639" s="11">
        <v>57930864</v>
      </c>
      <c r="J1639" s="11">
        <v>70</v>
      </c>
      <c r="K1639" s="11">
        <v>15.304</v>
      </c>
      <c r="L1639" s="11">
        <v>4196556560</v>
      </c>
      <c r="M1639" s="11">
        <f>VLOOKUP(A1639,'[1]2023년만'!$A$2:$Q$1181,12,0)</f>
        <v>4196556560</v>
      </c>
      <c r="N1639" s="11"/>
      <c r="O1639" s="11">
        <v>1</v>
      </c>
      <c r="P1639" s="6">
        <v>422892616410</v>
      </c>
      <c r="Q1639" s="7">
        <v>28.07</v>
      </c>
      <c r="R1639" s="7">
        <v>3.05</v>
      </c>
      <c r="S1639" s="7">
        <v>249</v>
      </c>
    </row>
    <row r="1640" spans="1:19" hidden="1" x14ac:dyDescent="0.4">
      <c r="A1640" s="4" t="s">
        <v>2673</v>
      </c>
      <c r="B1640" s="5" t="s">
        <v>2674</v>
      </c>
      <c r="C1640" s="5" t="s">
        <v>24</v>
      </c>
      <c r="D1640" s="5" t="s">
        <v>19</v>
      </c>
      <c r="E1640" s="9" t="s">
        <v>31</v>
      </c>
      <c r="F1640" s="9">
        <v>0.46</v>
      </c>
      <c r="G1640" s="5" t="s">
        <v>21</v>
      </c>
      <c r="H1640" s="9">
        <v>500</v>
      </c>
      <c r="I1640" s="11">
        <v>14854256</v>
      </c>
      <c r="J1640" s="11">
        <v>100</v>
      </c>
      <c r="K1640" s="11">
        <v>2.8039999999999998</v>
      </c>
      <c r="L1640" s="11">
        <v>1485425600</v>
      </c>
      <c r="M1640" s="11">
        <f>VLOOKUP(A1640,'[1]2023년만'!$A$2:$Q$1181,12,0)</f>
        <v>1485425600</v>
      </c>
      <c r="N1640" s="11"/>
      <c r="O1640" s="11">
        <v>0.3</v>
      </c>
      <c r="P1640" s="6">
        <v>340905175200</v>
      </c>
      <c r="Q1640" s="7">
        <v>6.18</v>
      </c>
      <c r="R1640" s="7">
        <v>0.75</v>
      </c>
      <c r="S1640" s="7">
        <v>3712</v>
      </c>
    </row>
    <row r="1641" spans="1:19" hidden="1" x14ac:dyDescent="0.4">
      <c r="A1641" s="4" t="s">
        <v>2673</v>
      </c>
      <c r="B1641" s="5" t="s">
        <v>2674</v>
      </c>
      <c r="C1641" s="5" t="s">
        <v>30</v>
      </c>
      <c r="D1641" s="5" t="s">
        <v>19</v>
      </c>
      <c r="E1641" s="9" t="s">
        <v>31</v>
      </c>
      <c r="F1641" s="9">
        <v>0.46</v>
      </c>
      <c r="G1641" s="5" t="s">
        <v>21</v>
      </c>
      <c r="H1641" s="9">
        <v>500</v>
      </c>
      <c r="I1641" s="11">
        <v>14854256</v>
      </c>
      <c r="J1641" s="11" t="s">
        <v>21</v>
      </c>
      <c r="K1641" s="11">
        <v>2.6880000000000002</v>
      </c>
      <c r="L1641" s="11">
        <v>1485425600</v>
      </c>
      <c r="M1641" s="11">
        <f>VLOOKUP(A1641,'[1]2023년만'!$A$2:$Q$1181,12,0)</f>
        <v>1485425600</v>
      </c>
      <c r="N1641" s="11" t="b">
        <f>L1641&gt;=M1641</f>
        <v>1</v>
      </c>
      <c r="O1641" s="11">
        <v>0.52</v>
      </c>
      <c r="P1641" s="6">
        <v>340905175200</v>
      </c>
      <c r="Q1641" s="7">
        <v>6.18</v>
      </c>
      <c r="R1641" s="7">
        <v>0.75</v>
      </c>
      <c r="S1641" s="7">
        <v>3712</v>
      </c>
    </row>
    <row r="1642" spans="1:19" hidden="1" x14ac:dyDescent="0.4">
      <c r="A1642" s="4" t="s">
        <v>2673</v>
      </c>
      <c r="B1642" s="5" t="s">
        <v>2674</v>
      </c>
      <c r="C1642" s="5" t="s">
        <v>18</v>
      </c>
      <c r="D1642" s="5" t="s">
        <v>19</v>
      </c>
      <c r="E1642" s="9" t="s">
        <v>31</v>
      </c>
      <c r="F1642" s="9">
        <v>0.49</v>
      </c>
      <c r="G1642" s="5" t="s">
        <v>21</v>
      </c>
      <c r="H1642" s="9">
        <v>500</v>
      </c>
      <c r="I1642" s="11">
        <v>14854256</v>
      </c>
      <c r="J1642" s="11">
        <v>100</v>
      </c>
      <c r="K1642" s="11">
        <v>1.89</v>
      </c>
      <c r="L1642" s="11">
        <v>1485425600</v>
      </c>
      <c r="M1642" s="11">
        <f>VLOOKUP(A1642,'[1]2023년만'!$A$2:$Q$1181,12,0)</f>
        <v>1485425600</v>
      </c>
      <c r="N1642" s="11"/>
      <c r="O1642" s="11">
        <v>0.3</v>
      </c>
      <c r="P1642" s="6">
        <v>340905175200</v>
      </c>
      <c r="Q1642" s="7">
        <v>6.18</v>
      </c>
      <c r="R1642" s="7">
        <v>0.75</v>
      </c>
      <c r="S1642" s="7">
        <v>3712</v>
      </c>
    </row>
    <row r="1643" spans="1:19" hidden="1" x14ac:dyDescent="0.4">
      <c r="A1643" s="7" t="s">
        <v>2673</v>
      </c>
      <c r="B1643" s="12" t="s">
        <v>2674</v>
      </c>
      <c r="C1643" s="12" t="s">
        <v>2933</v>
      </c>
      <c r="D1643" s="12" t="s">
        <v>19</v>
      </c>
      <c r="E1643" s="12" t="s">
        <v>31</v>
      </c>
      <c r="F1643" s="12">
        <v>0.32</v>
      </c>
      <c r="G1643" s="12" t="s">
        <v>21</v>
      </c>
      <c r="H1643" s="12">
        <v>500</v>
      </c>
      <c r="I1643" s="6">
        <v>14854256</v>
      </c>
      <c r="J1643" s="6">
        <v>100</v>
      </c>
      <c r="K1643" s="6">
        <v>2.6819999999999999</v>
      </c>
      <c r="L1643" s="6">
        <v>1485425600</v>
      </c>
      <c r="M1643" s="11">
        <f>VLOOKUP(A1643,'[1]2023년만'!$A$2:$Q$1181,12,0)</f>
        <v>1485425600</v>
      </c>
      <c r="N1643" s="11"/>
      <c r="O1643" s="6">
        <v>0.3</v>
      </c>
      <c r="P1643" s="6">
        <v>340905175200</v>
      </c>
      <c r="Q1643" s="7">
        <v>6.18</v>
      </c>
      <c r="R1643" s="7">
        <v>0.75</v>
      </c>
      <c r="S1643" s="7">
        <v>3712</v>
      </c>
    </row>
    <row r="1644" spans="1:19" hidden="1" x14ac:dyDescent="0.4">
      <c r="A1644" s="4" t="s">
        <v>130</v>
      </c>
      <c r="B1644" s="5" t="s">
        <v>131</v>
      </c>
      <c r="C1644" s="5" t="s">
        <v>18</v>
      </c>
      <c r="D1644" s="5" t="s">
        <v>132</v>
      </c>
      <c r="E1644" s="9" t="s">
        <v>133</v>
      </c>
      <c r="F1644" s="9">
        <v>1.37</v>
      </c>
      <c r="G1644" s="5" t="s">
        <v>21</v>
      </c>
      <c r="H1644" s="9">
        <v>500</v>
      </c>
      <c r="I1644" s="11">
        <v>42314090</v>
      </c>
      <c r="J1644" s="11">
        <v>45</v>
      </c>
      <c r="K1644" s="11">
        <v>29.315999999999999</v>
      </c>
      <c r="L1644" s="11">
        <v>1637874405</v>
      </c>
      <c r="M1644" s="11">
        <f>VLOOKUP(A1644,'[1]2023년만'!$A$2:$Q$1181,12,0)</f>
        <v>1383093942</v>
      </c>
      <c r="N1644" s="11"/>
      <c r="O1644" s="11">
        <v>0.9</v>
      </c>
      <c r="P1644" s="6">
        <v>178095559940</v>
      </c>
      <c r="Q1644" s="7">
        <v>201.36</v>
      </c>
      <c r="R1644" s="7">
        <v>0.81</v>
      </c>
      <c r="S1644" s="7">
        <v>22</v>
      </c>
    </row>
    <row r="1645" spans="1:19" hidden="1" x14ac:dyDescent="0.4">
      <c r="A1645" s="4" t="s">
        <v>130</v>
      </c>
      <c r="B1645" s="5" t="s">
        <v>131</v>
      </c>
      <c r="C1645" s="5" t="s">
        <v>24</v>
      </c>
      <c r="D1645" s="5" t="s">
        <v>132</v>
      </c>
      <c r="E1645" s="9" t="s">
        <v>133</v>
      </c>
      <c r="F1645" s="9">
        <v>2.08</v>
      </c>
      <c r="G1645" s="5" t="s">
        <v>21</v>
      </c>
      <c r="H1645" s="9">
        <v>500</v>
      </c>
      <c r="I1645" s="11">
        <v>42314090</v>
      </c>
      <c r="J1645" s="11">
        <v>38</v>
      </c>
      <c r="K1645" s="11">
        <v>-32.939</v>
      </c>
      <c r="L1645" s="11">
        <v>1383093942</v>
      </c>
      <c r="M1645" s="11">
        <f>VLOOKUP(A1645,'[1]2023년만'!$A$2:$Q$1181,12,0)</f>
        <v>1383093942</v>
      </c>
      <c r="N1645" s="11"/>
      <c r="O1645" s="11">
        <v>1.62</v>
      </c>
      <c r="P1645" s="6">
        <v>178095559940</v>
      </c>
      <c r="Q1645" s="7">
        <v>201.36</v>
      </c>
      <c r="R1645" s="7">
        <v>0.81</v>
      </c>
      <c r="S1645" s="7">
        <v>22</v>
      </c>
    </row>
    <row r="1646" spans="1:19" hidden="1" x14ac:dyDescent="0.4">
      <c r="A1646" s="7" t="s">
        <v>130</v>
      </c>
      <c r="B1646" s="12" t="s">
        <v>131</v>
      </c>
      <c r="C1646" s="12" t="s">
        <v>2933</v>
      </c>
      <c r="D1646" s="12" t="s">
        <v>132</v>
      </c>
      <c r="E1646" s="12" t="s">
        <v>133</v>
      </c>
      <c r="F1646" s="12">
        <v>0.66</v>
      </c>
      <c r="G1646" s="12" t="s">
        <v>21</v>
      </c>
      <c r="H1646" s="12">
        <v>500</v>
      </c>
      <c r="I1646" s="6">
        <v>42314090</v>
      </c>
      <c r="J1646" s="6">
        <v>45</v>
      </c>
      <c r="K1646" s="6">
        <v>23.382999999999999</v>
      </c>
      <c r="L1646" s="6">
        <v>1740647655</v>
      </c>
      <c r="M1646" s="11">
        <f>VLOOKUP(A1646,'[1]2023년만'!$A$2:$Q$1181,12,0)</f>
        <v>1383093942</v>
      </c>
      <c r="N1646" s="11"/>
      <c r="O1646" s="6">
        <v>1.7</v>
      </c>
      <c r="P1646" s="6">
        <v>178095559940</v>
      </c>
      <c r="Q1646" s="7">
        <v>201.36</v>
      </c>
      <c r="R1646" s="7">
        <v>0.81</v>
      </c>
      <c r="S1646" s="7">
        <v>22</v>
      </c>
    </row>
    <row r="1647" spans="1:19" x14ac:dyDescent="0.4">
      <c r="A1647" s="4" t="s">
        <v>491</v>
      </c>
      <c r="B1647" s="5" t="s">
        <v>492</v>
      </c>
      <c r="C1647" s="5" t="s">
        <v>30</v>
      </c>
      <c r="D1647" s="5" t="s">
        <v>19</v>
      </c>
      <c r="E1647" s="9" t="s">
        <v>69</v>
      </c>
      <c r="F1647" s="9">
        <v>2.73</v>
      </c>
      <c r="G1647" s="5" t="s">
        <v>21</v>
      </c>
      <c r="H1647" s="9">
        <v>500</v>
      </c>
      <c r="I1647" s="11">
        <v>33428840</v>
      </c>
      <c r="J1647" s="11">
        <v>600</v>
      </c>
      <c r="K1647" s="11">
        <v>55.017000000000003</v>
      </c>
      <c r="L1647" s="11">
        <v>18878604000</v>
      </c>
      <c r="M1647" s="11">
        <f>VLOOKUP(A1647,'[1]2023년만'!$A$2:$Q$1181,12,0)</f>
        <v>18878604000</v>
      </c>
      <c r="N1647" s="11" t="b">
        <f>L1647&gt;=M1647</f>
        <v>1</v>
      </c>
      <c r="O1647" s="11">
        <v>7.4</v>
      </c>
      <c r="P1647" s="6">
        <v>277125083600</v>
      </c>
      <c r="Q1647" s="7">
        <v>9.67</v>
      </c>
      <c r="R1647" s="7">
        <v>0.72</v>
      </c>
      <c r="S1647" s="7">
        <v>857</v>
      </c>
    </row>
    <row r="1648" spans="1:19" hidden="1" x14ac:dyDescent="0.4">
      <c r="A1648" s="4" t="s">
        <v>2335</v>
      </c>
      <c r="B1648" s="5" t="s">
        <v>2336</v>
      </c>
      <c r="C1648" s="5" t="s">
        <v>30</v>
      </c>
      <c r="D1648" s="5" t="s">
        <v>19</v>
      </c>
      <c r="E1648" s="9" t="s">
        <v>133</v>
      </c>
      <c r="F1648" s="9">
        <v>1.74</v>
      </c>
      <c r="G1648" s="5" t="s">
        <v>21</v>
      </c>
      <c r="H1648" s="9">
        <v>500</v>
      </c>
      <c r="I1648" s="11">
        <v>7888500</v>
      </c>
      <c r="J1648" s="11">
        <v>50</v>
      </c>
      <c r="K1648" s="11">
        <v>10.859</v>
      </c>
      <c r="L1648" s="11">
        <v>542413018</v>
      </c>
      <c r="M1648" s="11">
        <f>VLOOKUP(A1648,'[1]2023년만'!$A$2:$Q$1181,12,0)</f>
        <v>544881768</v>
      </c>
      <c r="N1648" s="11" t="b">
        <f>L1648&gt;=M1648</f>
        <v>0</v>
      </c>
      <c r="O1648" s="11">
        <v>1</v>
      </c>
      <c r="P1648" s="6">
        <v>32106195000</v>
      </c>
      <c r="Q1648" s="7">
        <v>6.43</v>
      </c>
      <c r="R1648" s="7">
        <v>0.85</v>
      </c>
      <c r="S1648" s="7">
        <v>633</v>
      </c>
    </row>
    <row r="1649" spans="1:19" hidden="1" x14ac:dyDescent="0.4">
      <c r="A1649" s="4" t="s">
        <v>2335</v>
      </c>
      <c r="B1649" s="5" t="s">
        <v>2336</v>
      </c>
      <c r="C1649" s="5" t="s">
        <v>24</v>
      </c>
      <c r="D1649" s="5" t="s">
        <v>19</v>
      </c>
      <c r="E1649" s="9" t="s">
        <v>133</v>
      </c>
      <c r="F1649" s="9">
        <v>1.98</v>
      </c>
      <c r="G1649" s="5" t="s">
        <v>21</v>
      </c>
      <c r="H1649" s="9">
        <v>500</v>
      </c>
      <c r="I1649" s="11">
        <v>7888500</v>
      </c>
      <c r="J1649" s="11">
        <v>50</v>
      </c>
      <c r="K1649" s="11">
        <v>7.9820000000000002</v>
      </c>
      <c r="L1649" s="11">
        <v>544881768</v>
      </c>
      <c r="M1649" s="11">
        <f>VLOOKUP(A1649,'[1]2023년만'!$A$2:$Q$1181,12,0)</f>
        <v>544881768</v>
      </c>
      <c r="N1649" s="11"/>
      <c r="O1649" s="11">
        <v>0.7</v>
      </c>
      <c r="P1649" s="6">
        <v>32106195000</v>
      </c>
      <c r="Q1649" s="7">
        <v>6.43</v>
      </c>
      <c r="R1649" s="7">
        <v>0.85</v>
      </c>
      <c r="S1649" s="7">
        <v>633</v>
      </c>
    </row>
    <row r="1650" spans="1:19" hidden="1" x14ac:dyDescent="0.4">
      <c r="A1650" s="4" t="s">
        <v>2431</v>
      </c>
      <c r="B1650" s="5" t="s">
        <v>2432</v>
      </c>
      <c r="C1650" s="5" t="s">
        <v>30</v>
      </c>
      <c r="D1650" s="5" t="s">
        <v>19</v>
      </c>
      <c r="E1650" s="9" t="s">
        <v>81</v>
      </c>
      <c r="F1650" s="9">
        <v>0.51</v>
      </c>
      <c r="G1650" s="5" t="s">
        <v>21</v>
      </c>
      <c r="H1650" s="9">
        <v>500</v>
      </c>
      <c r="I1650" s="11">
        <v>16418641</v>
      </c>
      <c r="J1650" s="11">
        <v>100</v>
      </c>
      <c r="K1650" s="11">
        <v>9.1029999999999998</v>
      </c>
      <c r="L1650" s="11">
        <v>1608204300</v>
      </c>
      <c r="M1650" s="11">
        <f>VLOOKUP(A1650,'[1]2023년만'!$A$2:$Q$1181,12,0)</f>
        <v>1313491280</v>
      </c>
      <c r="N1650" s="11" t="b">
        <f>L1650&gt;=M1650</f>
        <v>1</v>
      </c>
      <c r="O1650" s="11">
        <v>4.5</v>
      </c>
      <c r="P1650" s="6">
        <v>47778245310</v>
      </c>
      <c r="Q1650" s="7">
        <v>3.56</v>
      </c>
      <c r="R1650" s="7">
        <v>0.66</v>
      </c>
      <c r="S1650" s="7">
        <v>817</v>
      </c>
    </row>
    <row r="1651" spans="1:19" hidden="1" x14ac:dyDescent="0.4">
      <c r="A1651" s="4" t="s">
        <v>2431</v>
      </c>
      <c r="B1651" s="5" t="s">
        <v>2432</v>
      </c>
      <c r="C1651" s="5" t="s">
        <v>24</v>
      </c>
      <c r="D1651" s="5" t="s">
        <v>19</v>
      </c>
      <c r="E1651" s="9" t="s">
        <v>256</v>
      </c>
      <c r="F1651" s="9">
        <v>0.53</v>
      </c>
      <c r="G1651" s="5" t="s">
        <v>21</v>
      </c>
      <c r="H1651" s="9">
        <v>500</v>
      </c>
      <c r="I1651" s="11">
        <v>16418641</v>
      </c>
      <c r="J1651" s="11">
        <v>80</v>
      </c>
      <c r="K1651" s="11">
        <v>7.03</v>
      </c>
      <c r="L1651" s="11">
        <v>1313491280</v>
      </c>
      <c r="M1651" s="11">
        <f>VLOOKUP(A1651,'[1]2023년만'!$A$2:$Q$1181,12,0)</f>
        <v>1313491280</v>
      </c>
      <c r="N1651" s="11"/>
      <c r="O1651" s="11">
        <v>2.6</v>
      </c>
      <c r="P1651" s="6">
        <v>47778245310</v>
      </c>
      <c r="Q1651" s="7">
        <v>3.56</v>
      </c>
      <c r="R1651" s="7">
        <v>0.66</v>
      </c>
      <c r="S1651" s="7">
        <v>817</v>
      </c>
    </row>
    <row r="1652" spans="1:19" hidden="1" x14ac:dyDescent="0.4">
      <c r="A1652" s="4" t="s">
        <v>2323</v>
      </c>
      <c r="B1652" s="5" t="s">
        <v>2324</v>
      </c>
      <c r="C1652" s="5" t="s">
        <v>24</v>
      </c>
      <c r="D1652" s="5" t="s">
        <v>19</v>
      </c>
      <c r="E1652" s="9" t="s">
        <v>49</v>
      </c>
      <c r="F1652" s="9">
        <v>2.11</v>
      </c>
      <c r="G1652" s="5" t="s">
        <v>21</v>
      </c>
      <c r="H1652" s="9">
        <v>500</v>
      </c>
      <c r="I1652" s="11">
        <v>22500000</v>
      </c>
      <c r="J1652" s="11">
        <v>200</v>
      </c>
      <c r="K1652" s="11">
        <v>11.105</v>
      </c>
      <c r="L1652" s="11">
        <v>4500000000</v>
      </c>
      <c r="M1652" s="11">
        <f>VLOOKUP(A1652,'[1]2023년만'!$A$2:$Q$1181,12,0)</f>
        <v>4500000000</v>
      </c>
      <c r="N1652" s="11"/>
      <c r="O1652" s="11">
        <v>1.9</v>
      </c>
      <c r="P1652" s="6">
        <v>291297282290</v>
      </c>
      <c r="Q1652" s="7">
        <v>5.01</v>
      </c>
      <c r="R1652" s="7">
        <v>1.19</v>
      </c>
      <c r="S1652" s="7">
        <v>2771</v>
      </c>
    </row>
    <row r="1653" spans="1:19" hidden="1" x14ac:dyDescent="0.4">
      <c r="A1653" s="4" t="s">
        <v>2323</v>
      </c>
      <c r="B1653" s="5" t="s">
        <v>2324</v>
      </c>
      <c r="C1653" s="5" t="s">
        <v>18</v>
      </c>
      <c r="D1653" s="5" t="s">
        <v>19</v>
      </c>
      <c r="E1653" s="9" t="s">
        <v>49</v>
      </c>
      <c r="F1653" s="9">
        <v>2.41</v>
      </c>
      <c r="G1653" s="5" t="s">
        <v>21</v>
      </c>
      <c r="H1653" s="9">
        <v>500</v>
      </c>
      <c r="I1653" s="11">
        <v>23405000</v>
      </c>
      <c r="J1653" s="11">
        <v>150</v>
      </c>
      <c r="K1653" s="11">
        <v>7.82</v>
      </c>
      <c r="L1653" s="11">
        <v>3510750000</v>
      </c>
      <c r="M1653" s="11">
        <f>VLOOKUP(A1653,'[1]2023년만'!$A$2:$Q$1181,12,0)</f>
        <v>4500000000</v>
      </c>
      <c r="N1653" s="11"/>
      <c r="O1653" s="11">
        <v>1.7</v>
      </c>
      <c r="P1653" s="6">
        <v>291297282290</v>
      </c>
      <c r="Q1653" s="7">
        <v>5.01</v>
      </c>
      <c r="R1653" s="7">
        <v>1.19</v>
      </c>
      <c r="S1653" s="7">
        <v>2771</v>
      </c>
    </row>
    <row r="1654" spans="1:19" hidden="1" x14ac:dyDescent="0.4">
      <c r="A1654" s="4" t="s">
        <v>2323</v>
      </c>
      <c r="B1654" s="5" t="s">
        <v>2324</v>
      </c>
      <c r="C1654" s="5" t="s">
        <v>30</v>
      </c>
      <c r="D1654" s="5" t="s">
        <v>19</v>
      </c>
      <c r="E1654" s="9" t="s">
        <v>49</v>
      </c>
      <c r="F1654" s="9">
        <v>1.64</v>
      </c>
      <c r="G1654" s="5" t="s">
        <v>21</v>
      </c>
      <c r="H1654" s="9">
        <v>500</v>
      </c>
      <c r="I1654" s="11">
        <v>21500000</v>
      </c>
      <c r="J1654" s="11">
        <v>200</v>
      </c>
      <c r="K1654" s="11">
        <v>7.1159999999999997</v>
      </c>
      <c r="L1654" s="11">
        <v>4260556200</v>
      </c>
      <c r="M1654" s="11">
        <f>VLOOKUP(A1654,'[1]2023년만'!$A$2:$Q$1181,12,0)</f>
        <v>4500000000</v>
      </c>
      <c r="N1654" s="11" t="b">
        <f>L1654&gt;=M1654</f>
        <v>0</v>
      </c>
      <c r="O1654" s="11">
        <v>1.5</v>
      </c>
      <c r="P1654" s="6">
        <v>291297282290</v>
      </c>
      <c r="Q1654" s="7">
        <v>5.01</v>
      </c>
      <c r="R1654" s="7">
        <v>1.19</v>
      </c>
      <c r="S1654" s="7">
        <v>2771</v>
      </c>
    </row>
    <row r="1655" spans="1:19" hidden="1" x14ac:dyDescent="0.4">
      <c r="A1655" s="7" t="s">
        <v>2323</v>
      </c>
      <c r="B1655" s="12" t="s">
        <v>2324</v>
      </c>
      <c r="C1655" s="12" t="s">
        <v>2933</v>
      </c>
      <c r="D1655" s="12" t="s">
        <v>19</v>
      </c>
      <c r="E1655" s="12" t="s">
        <v>49</v>
      </c>
      <c r="F1655" s="12">
        <v>1.1000000000000001</v>
      </c>
      <c r="G1655" s="12" t="s">
        <v>21</v>
      </c>
      <c r="H1655" s="12">
        <v>500</v>
      </c>
      <c r="I1655" s="6">
        <v>24200000</v>
      </c>
      <c r="J1655" s="6">
        <v>100</v>
      </c>
      <c r="K1655" s="6">
        <v>12.648</v>
      </c>
      <c r="L1655" s="6">
        <v>2420000000</v>
      </c>
      <c r="M1655" s="11">
        <f>VLOOKUP(A1655,'[1]2023년만'!$A$2:$Q$1181,12,0)</f>
        <v>4500000000</v>
      </c>
      <c r="N1655" s="11"/>
      <c r="O1655" s="6">
        <v>1.2</v>
      </c>
      <c r="P1655" s="6">
        <v>291297282290</v>
      </c>
      <c r="Q1655" s="7">
        <v>5.01</v>
      </c>
      <c r="R1655" s="7">
        <v>1.19</v>
      </c>
      <c r="S1655" s="7">
        <v>2771</v>
      </c>
    </row>
    <row r="1656" spans="1:19" hidden="1" x14ac:dyDescent="0.4">
      <c r="A1656" s="4" t="s">
        <v>2389</v>
      </c>
      <c r="B1656" s="5" t="s">
        <v>2390</v>
      </c>
      <c r="C1656" s="5" t="s">
        <v>24</v>
      </c>
      <c r="D1656" s="5" t="s">
        <v>19</v>
      </c>
      <c r="E1656" s="9" t="s">
        <v>69</v>
      </c>
      <c r="F1656" s="9">
        <v>0.63</v>
      </c>
      <c r="G1656" s="5" t="s">
        <v>21</v>
      </c>
      <c r="H1656" s="9">
        <v>500</v>
      </c>
      <c r="I1656" s="11">
        <v>48200000</v>
      </c>
      <c r="J1656" s="11">
        <v>30</v>
      </c>
      <c r="K1656" s="11">
        <v>9.8140000000000001</v>
      </c>
      <c r="L1656" s="11">
        <v>1206000000</v>
      </c>
      <c r="M1656" s="11">
        <f>VLOOKUP(A1656,'[1]2023년만'!$A$2:$Q$1181,12,0)</f>
        <v>1206000000</v>
      </c>
      <c r="N1656" s="11"/>
      <c r="O1656" s="11">
        <v>1.4</v>
      </c>
      <c r="P1656" s="6">
        <v>112547000000</v>
      </c>
      <c r="Q1656" s="7" t="s">
        <v>21</v>
      </c>
      <c r="R1656" s="7">
        <v>0.31</v>
      </c>
      <c r="S1656" s="7" t="s">
        <v>21</v>
      </c>
    </row>
    <row r="1657" spans="1:19" hidden="1" x14ac:dyDescent="0.4">
      <c r="A1657" s="4" t="s">
        <v>2389</v>
      </c>
      <c r="B1657" s="5" t="s">
        <v>2390</v>
      </c>
      <c r="C1657" s="5" t="s">
        <v>18</v>
      </c>
      <c r="D1657" s="5" t="s">
        <v>19</v>
      </c>
      <c r="E1657" s="9" t="s">
        <v>69</v>
      </c>
      <c r="F1657" s="9">
        <v>0.81</v>
      </c>
      <c r="G1657" s="5" t="s">
        <v>21</v>
      </c>
      <c r="H1657" s="9">
        <v>500</v>
      </c>
      <c r="I1657" s="11">
        <v>48200000</v>
      </c>
      <c r="J1657" s="11">
        <v>30</v>
      </c>
      <c r="K1657" s="11">
        <v>-6.8789999999999996</v>
      </c>
      <c r="L1657" s="11">
        <v>1206000000</v>
      </c>
      <c r="M1657" s="11">
        <f>VLOOKUP(A1657,'[1]2023년만'!$A$2:$Q$1181,12,0)</f>
        <v>1206000000</v>
      </c>
      <c r="N1657" s="11"/>
      <c r="O1657" s="11">
        <v>1.4</v>
      </c>
      <c r="P1657" s="6">
        <v>112547000000</v>
      </c>
      <c r="Q1657" s="7" t="s">
        <v>21</v>
      </c>
      <c r="R1657" s="7">
        <v>0.31</v>
      </c>
      <c r="S1657" s="7" t="s">
        <v>21</v>
      </c>
    </row>
    <row r="1658" spans="1:19" hidden="1" x14ac:dyDescent="0.4">
      <c r="A1658" s="4" t="s">
        <v>2389</v>
      </c>
      <c r="B1658" s="5" t="s">
        <v>2390</v>
      </c>
      <c r="C1658" s="5" t="s">
        <v>30</v>
      </c>
      <c r="D1658" s="5" t="s">
        <v>19</v>
      </c>
      <c r="E1658" s="9" t="s">
        <v>69</v>
      </c>
      <c r="F1658" s="9">
        <v>0.93</v>
      </c>
      <c r="G1658" s="5" t="s">
        <v>21</v>
      </c>
      <c r="H1658" s="9">
        <v>500</v>
      </c>
      <c r="I1658" s="11">
        <v>48200000</v>
      </c>
      <c r="J1658" s="11">
        <v>50</v>
      </c>
      <c r="K1658" s="11">
        <v>-17.760999999999999</v>
      </c>
      <c r="L1658" s="11">
        <v>2010000000</v>
      </c>
      <c r="M1658" s="11">
        <f>VLOOKUP(A1658,'[1]2023년만'!$A$2:$Q$1181,12,0)</f>
        <v>1206000000</v>
      </c>
      <c r="N1658" s="11" t="b">
        <f>L1658&gt;=M1658</f>
        <v>1</v>
      </c>
      <c r="O1658" s="11">
        <v>2.4</v>
      </c>
      <c r="P1658" s="6">
        <v>112547000000</v>
      </c>
      <c r="Q1658" s="7" t="s">
        <v>21</v>
      </c>
      <c r="R1658" s="7">
        <v>0.31</v>
      </c>
      <c r="S1658" s="7" t="s">
        <v>21</v>
      </c>
    </row>
    <row r="1659" spans="1:19" hidden="1" x14ac:dyDescent="0.4">
      <c r="A1659" s="7" t="s">
        <v>2389</v>
      </c>
      <c r="B1659" s="12" t="s">
        <v>2390</v>
      </c>
      <c r="C1659" s="12" t="s">
        <v>2933</v>
      </c>
      <c r="D1659" s="12" t="s">
        <v>19</v>
      </c>
      <c r="E1659" s="12" t="s">
        <v>69</v>
      </c>
      <c r="F1659" s="12">
        <v>0.36</v>
      </c>
      <c r="G1659" s="12" t="s">
        <v>21</v>
      </c>
      <c r="H1659" s="12">
        <v>500</v>
      </c>
      <c r="I1659" s="6">
        <v>48200000</v>
      </c>
      <c r="J1659" s="6">
        <v>30</v>
      </c>
      <c r="K1659" s="6">
        <v>2.7330000000000001</v>
      </c>
      <c r="L1659" s="6">
        <v>1206000000</v>
      </c>
      <c r="M1659" s="11">
        <f>VLOOKUP(A1659,'[1]2023년만'!$A$2:$Q$1181,12,0)</f>
        <v>1206000000</v>
      </c>
      <c r="N1659" s="11"/>
      <c r="O1659" s="6">
        <v>1.4</v>
      </c>
      <c r="P1659" s="6">
        <v>112547000000</v>
      </c>
      <c r="Q1659" s="7" t="s">
        <v>21</v>
      </c>
      <c r="R1659" s="7">
        <v>0.31</v>
      </c>
      <c r="S1659" s="7" t="s">
        <v>21</v>
      </c>
    </row>
    <row r="1660" spans="1:19" hidden="1" x14ac:dyDescent="0.4">
      <c r="A1660" s="4" t="s">
        <v>2268</v>
      </c>
      <c r="B1660" s="5" t="s">
        <v>2269</v>
      </c>
      <c r="C1660" s="5" t="s">
        <v>18</v>
      </c>
      <c r="D1660" s="5" t="s">
        <v>19</v>
      </c>
      <c r="E1660" s="9" t="s">
        <v>129</v>
      </c>
      <c r="F1660" s="9">
        <v>2.0099999999999998</v>
      </c>
      <c r="G1660" s="5" t="s">
        <v>21</v>
      </c>
      <c r="H1660" s="9">
        <v>500</v>
      </c>
      <c r="I1660" s="11">
        <v>68560000</v>
      </c>
      <c r="J1660" s="11">
        <v>25</v>
      </c>
      <c r="K1660" s="11">
        <v>12.11</v>
      </c>
      <c r="L1660" s="11">
        <v>1416735075</v>
      </c>
      <c r="M1660" s="11">
        <f>VLOOKUP(A1660,'[1]2023년만'!$A$2:$Q$1181,12,0)</f>
        <v>3333623100</v>
      </c>
      <c r="N1660" s="11"/>
      <c r="O1660" s="11">
        <v>1.2</v>
      </c>
      <c r="P1660" s="6">
        <v>154112300000</v>
      </c>
      <c r="Q1660" s="7">
        <v>7.95</v>
      </c>
      <c r="R1660" s="7">
        <v>0.46</v>
      </c>
      <c r="S1660" s="7">
        <v>290</v>
      </c>
    </row>
    <row r="1661" spans="1:19" hidden="1" x14ac:dyDescent="0.4">
      <c r="A1661" s="4" t="s">
        <v>2268</v>
      </c>
      <c r="B1661" s="5" t="s">
        <v>2269</v>
      </c>
      <c r="C1661" s="5" t="s">
        <v>30</v>
      </c>
      <c r="D1661" s="5" t="s">
        <v>19</v>
      </c>
      <c r="E1661" s="9" t="s">
        <v>129</v>
      </c>
      <c r="F1661" s="9">
        <v>4.47</v>
      </c>
      <c r="G1661" s="5" t="s">
        <v>21</v>
      </c>
      <c r="H1661" s="9">
        <v>500</v>
      </c>
      <c r="I1661" s="11">
        <v>67560000</v>
      </c>
      <c r="J1661" s="11">
        <v>37</v>
      </c>
      <c r="K1661" s="11">
        <v>10.074</v>
      </c>
      <c r="L1661" s="11">
        <v>2071329745</v>
      </c>
      <c r="M1661" s="11">
        <f>VLOOKUP(A1661,'[1]2023년만'!$A$2:$Q$1181,12,0)</f>
        <v>3333623100</v>
      </c>
      <c r="N1661" s="11" t="b">
        <f>L1661&gt;=M1661</f>
        <v>0</v>
      </c>
      <c r="O1661" s="11">
        <v>1.7</v>
      </c>
      <c r="P1661" s="6">
        <v>154112300000</v>
      </c>
      <c r="Q1661" s="7">
        <v>7.95</v>
      </c>
      <c r="R1661" s="7">
        <v>0.46</v>
      </c>
      <c r="S1661" s="7">
        <v>290</v>
      </c>
    </row>
    <row r="1662" spans="1:19" hidden="1" x14ac:dyDescent="0.4">
      <c r="A1662" s="4" t="s">
        <v>2268</v>
      </c>
      <c r="B1662" s="5" t="s">
        <v>2269</v>
      </c>
      <c r="C1662" s="5" t="s">
        <v>24</v>
      </c>
      <c r="D1662" s="5" t="s">
        <v>19</v>
      </c>
      <c r="E1662" s="9" t="s">
        <v>129</v>
      </c>
      <c r="F1662" s="9">
        <v>4.51</v>
      </c>
      <c r="G1662" s="5" t="s">
        <v>21</v>
      </c>
      <c r="H1662" s="9">
        <v>500</v>
      </c>
      <c r="I1662" s="11">
        <v>68560000</v>
      </c>
      <c r="J1662" s="11">
        <v>60</v>
      </c>
      <c r="K1662" s="11">
        <v>9.15</v>
      </c>
      <c r="L1662" s="11">
        <v>3333623100</v>
      </c>
      <c r="M1662" s="11">
        <f>VLOOKUP(A1662,'[1]2023년만'!$A$2:$Q$1181,12,0)</f>
        <v>3333623100</v>
      </c>
      <c r="N1662" s="11"/>
      <c r="O1662" s="11">
        <v>2.2000000000000002</v>
      </c>
      <c r="P1662" s="6">
        <v>154112300000</v>
      </c>
      <c r="Q1662" s="7">
        <v>7.95</v>
      </c>
      <c r="R1662" s="7">
        <v>0.46</v>
      </c>
      <c r="S1662" s="7">
        <v>290</v>
      </c>
    </row>
    <row r="1663" spans="1:19" hidden="1" x14ac:dyDescent="0.4">
      <c r="A1663" s="7" t="s">
        <v>2268</v>
      </c>
      <c r="B1663" s="12" t="s">
        <v>2269</v>
      </c>
      <c r="C1663" s="12" t="s">
        <v>2933</v>
      </c>
      <c r="D1663" s="12" t="s">
        <v>19</v>
      </c>
      <c r="E1663" s="12" t="s">
        <v>129</v>
      </c>
      <c r="F1663" s="12">
        <v>1.8</v>
      </c>
      <c r="G1663" s="12" t="s">
        <v>21</v>
      </c>
      <c r="H1663" s="12">
        <v>500</v>
      </c>
      <c r="I1663" s="6">
        <v>68560000</v>
      </c>
      <c r="J1663" s="6">
        <v>10</v>
      </c>
      <c r="K1663" s="6">
        <v>-37.905999999999999</v>
      </c>
      <c r="L1663" s="6">
        <v>566694030</v>
      </c>
      <c r="M1663" s="11">
        <f>VLOOKUP(A1663,'[1]2023년만'!$A$2:$Q$1181,12,0)</f>
        <v>3333623100</v>
      </c>
      <c r="N1663" s="11"/>
      <c r="O1663" s="6">
        <v>0.3</v>
      </c>
      <c r="P1663" s="6">
        <v>154112300000</v>
      </c>
      <c r="Q1663" s="7">
        <v>7.95</v>
      </c>
      <c r="R1663" s="7">
        <v>0.46</v>
      </c>
      <c r="S1663" s="7">
        <v>290</v>
      </c>
    </row>
    <row r="1664" spans="1:19" hidden="1" x14ac:dyDescent="0.4">
      <c r="A1664" s="4" t="s">
        <v>1941</v>
      </c>
      <c r="B1664" s="5" t="s">
        <v>1942</v>
      </c>
      <c r="C1664" s="5" t="s">
        <v>24</v>
      </c>
      <c r="D1664" s="5" t="s">
        <v>19</v>
      </c>
      <c r="E1664" s="9" t="s">
        <v>69</v>
      </c>
      <c r="F1664" s="9">
        <v>0.63</v>
      </c>
      <c r="G1664" s="5" t="s">
        <v>21</v>
      </c>
      <c r="H1664" s="9">
        <v>500</v>
      </c>
      <c r="I1664" s="11">
        <v>6750733</v>
      </c>
      <c r="J1664" s="11">
        <v>250</v>
      </c>
      <c r="K1664" s="11">
        <v>17.315000000000001</v>
      </c>
      <c r="L1664" s="11">
        <v>1637301500</v>
      </c>
      <c r="M1664" s="11">
        <f>VLOOKUP(A1664,'[1]2023년만'!$A$2:$Q$1181,12,0)</f>
        <v>1637301500</v>
      </c>
      <c r="N1664" s="11"/>
      <c r="O1664" s="11">
        <v>2.2999999999999998</v>
      </c>
      <c r="P1664" s="6">
        <v>65144573450</v>
      </c>
      <c r="Q1664" s="7">
        <v>6.66</v>
      </c>
      <c r="R1664" s="7">
        <v>0.68</v>
      </c>
      <c r="S1664" s="7">
        <v>1449</v>
      </c>
    </row>
    <row r="1665" spans="1:19" hidden="1" x14ac:dyDescent="0.4">
      <c r="A1665" s="4" t="s">
        <v>1941</v>
      </c>
      <c r="B1665" s="5" t="s">
        <v>1942</v>
      </c>
      <c r="C1665" s="5" t="s">
        <v>30</v>
      </c>
      <c r="D1665" s="5" t="s">
        <v>19</v>
      </c>
      <c r="E1665" s="9" t="s">
        <v>69</v>
      </c>
      <c r="F1665" s="9">
        <v>0.93</v>
      </c>
      <c r="G1665" s="5" t="s">
        <v>21</v>
      </c>
      <c r="H1665" s="9">
        <v>500</v>
      </c>
      <c r="I1665" s="11">
        <v>6750733</v>
      </c>
      <c r="J1665" s="11">
        <v>250</v>
      </c>
      <c r="K1665" s="11">
        <v>17.247</v>
      </c>
      <c r="L1665" s="11">
        <v>1637301500</v>
      </c>
      <c r="M1665" s="11">
        <f>VLOOKUP(A1665,'[1]2023년만'!$A$2:$Q$1181,12,0)</f>
        <v>1637301500</v>
      </c>
      <c r="N1665" s="11" t="b">
        <f>L1665&gt;=M1665</f>
        <v>1</v>
      </c>
      <c r="O1665" s="11">
        <v>2.5</v>
      </c>
      <c r="P1665" s="6">
        <v>65144573450</v>
      </c>
      <c r="Q1665" s="7">
        <v>6.66</v>
      </c>
      <c r="R1665" s="7">
        <v>0.68</v>
      </c>
      <c r="S1665" s="7">
        <v>1449</v>
      </c>
    </row>
    <row r="1666" spans="1:19" hidden="1" x14ac:dyDescent="0.4">
      <c r="A1666" s="4" t="s">
        <v>1941</v>
      </c>
      <c r="B1666" s="5" t="s">
        <v>1942</v>
      </c>
      <c r="C1666" s="5" t="s">
        <v>18</v>
      </c>
      <c r="D1666" s="5" t="s">
        <v>19</v>
      </c>
      <c r="E1666" s="9" t="s">
        <v>69</v>
      </c>
      <c r="F1666" s="9">
        <v>0.81</v>
      </c>
      <c r="G1666" s="5" t="s">
        <v>21</v>
      </c>
      <c r="H1666" s="9">
        <v>500</v>
      </c>
      <c r="I1666" s="11">
        <v>6750733</v>
      </c>
      <c r="J1666" s="11">
        <v>300</v>
      </c>
      <c r="K1666" s="11">
        <v>11.347</v>
      </c>
      <c r="L1666" s="11">
        <v>1964761800</v>
      </c>
      <c r="M1666" s="11">
        <f>VLOOKUP(A1666,'[1]2023년만'!$A$2:$Q$1181,12,0)</f>
        <v>1637301500</v>
      </c>
      <c r="N1666" s="11"/>
      <c r="O1666" s="11">
        <v>2.6</v>
      </c>
      <c r="P1666" s="6">
        <v>65144573450</v>
      </c>
      <c r="Q1666" s="7">
        <v>6.66</v>
      </c>
      <c r="R1666" s="7">
        <v>0.68</v>
      </c>
      <c r="S1666" s="7">
        <v>1449</v>
      </c>
    </row>
    <row r="1667" spans="1:19" hidden="1" x14ac:dyDescent="0.4">
      <c r="A1667" s="4" t="s">
        <v>1099</v>
      </c>
      <c r="B1667" s="5" t="s">
        <v>1100</v>
      </c>
      <c r="C1667" s="5" t="s">
        <v>24</v>
      </c>
      <c r="D1667" s="5" t="s">
        <v>19</v>
      </c>
      <c r="E1667" s="9" t="s">
        <v>49</v>
      </c>
      <c r="F1667" s="9">
        <v>2.11</v>
      </c>
      <c r="G1667" s="5" t="s">
        <v>21</v>
      </c>
      <c r="H1667" s="9">
        <v>200</v>
      </c>
      <c r="I1667" s="11">
        <v>59900000</v>
      </c>
      <c r="J1667" s="11">
        <v>5</v>
      </c>
      <c r="K1667" s="11">
        <v>34.906999999999996</v>
      </c>
      <c r="L1667" s="11">
        <v>299500000</v>
      </c>
      <c r="M1667" s="11">
        <f>VLOOKUP(A1667,'[1]2023년만'!$A$2:$Q$1181,12,0)</f>
        <v>299500000</v>
      </c>
      <c r="N1667" s="11"/>
      <c r="O1667" s="11">
        <v>0.38</v>
      </c>
      <c r="P1667" s="6">
        <v>62895000000</v>
      </c>
      <c r="Q1667" s="7" t="s">
        <v>21</v>
      </c>
      <c r="R1667" s="7">
        <v>1.35</v>
      </c>
      <c r="S1667" s="7" t="s">
        <v>21</v>
      </c>
    </row>
    <row r="1668" spans="1:19" hidden="1" x14ac:dyDescent="0.4">
      <c r="A1668" s="4" t="s">
        <v>1099</v>
      </c>
      <c r="B1668" s="5" t="s">
        <v>1100</v>
      </c>
      <c r="C1668" s="5" t="s">
        <v>18</v>
      </c>
      <c r="D1668" s="5" t="s">
        <v>19</v>
      </c>
      <c r="E1668" s="9" t="s">
        <v>49</v>
      </c>
      <c r="F1668" s="9">
        <v>2.41</v>
      </c>
      <c r="G1668" s="5" t="s">
        <v>21</v>
      </c>
      <c r="H1668" s="9">
        <v>200</v>
      </c>
      <c r="I1668" s="11">
        <v>59900000</v>
      </c>
      <c r="J1668" s="11">
        <v>7</v>
      </c>
      <c r="K1668" s="11">
        <v>13.662000000000001</v>
      </c>
      <c r="L1668" s="11">
        <v>419300000</v>
      </c>
      <c r="M1668" s="11">
        <f>VLOOKUP(A1668,'[1]2023년만'!$A$2:$Q$1181,12,0)</f>
        <v>299500000</v>
      </c>
      <c r="N1668" s="11"/>
      <c r="O1668" s="11">
        <v>0.43</v>
      </c>
      <c r="P1668" s="6">
        <v>62895000000</v>
      </c>
      <c r="Q1668" s="7" t="s">
        <v>21</v>
      </c>
      <c r="R1668" s="7">
        <v>1.35</v>
      </c>
      <c r="S1668" s="7" t="s">
        <v>21</v>
      </c>
    </row>
    <row r="1669" spans="1:19" hidden="1" x14ac:dyDescent="0.4">
      <c r="A1669" s="4" t="s">
        <v>1099</v>
      </c>
      <c r="B1669" s="5" t="s">
        <v>1100</v>
      </c>
      <c r="C1669" s="5" t="s">
        <v>30</v>
      </c>
      <c r="D1669" s="5" t="s">
        <v>19</v>
      </c>
      <c r="E1669" s="9" t="s">
        <v>49</v>
      </c>
      <c r="F1669" s="9">
        <v>1.64</v>
      </c>
      <c r="G1669" s="5" t="s">
        <v>21</v>
      </c>
      <c r="H1669" s="9">
        <v>200</v>
      </c>
      <c r="I1669" s="11">
        <v>59900000</v>
      </c>
      <c r="J1669" s="11">
        <v>5</v>
      </c>
      <c r="K1669" s="11">
        <v>-19.834</v>
      </c>
      <c r="L1669" s="11">
        <v>299500000</v>
      </c>
      <c r="M1669" s="11">
        <f>VLOOKUP(A1669,'[1]2023년만'!$A$2:$Q$1181,12,0)</f>
        <v>299500000</v>
      </c>
      <c r="N1669" s="11" t="b">
        <f>L1669&gt;=M1669</f>
        <v>1</v>
      </c>
      <c r="O1669" s="11">
        <v>0.45</v>
      </c>
      <c r="P1669" s="6">
        <v>62895000000</v>
      </c>
      <c r="Q1669" s="7" t="s">
        <v>21</v>
      </c>
      <c r="R1669" s="7">
        <v>1.35</v>
      </c>
      <c r="S1669" s="7" t="s">
        <v>21</v>
      </c>
    </row>
    <row r="1670" spans="1:19" hidden="1" x14ac:dyDescent="0.4">
      <c r="A1670" s="7" t="s">
        <v>1099</v>
      </c>
      <c r="B1670" s="12" t="s">
        <v>1100</v>
      </c>
      <c r="C1670" s="12" t="s">
        <v>2933</v>
      </c>
      <c r="D1670" s="12" t="s">
        <v>19</v>
      </c>
      <c r="E1670" s="12" t="s">
        <v>49</v>
      </c>
      <c r="F1670" s="12">
        <v>1.1000000000000001</v>
      </c>
      <c r="G1670" s="12" t="s">
        <v>21</v>
      </c>
      <c r="H1670" s="12">
        <v>200</v>
      </c>
      <c r="I1670" s="6">
        <v>59900000</v>
      </c>
      <c r="J1670" s="6">
        <v>5</v>
      </c>
      <c r="K1670" s="6">
        <v>17.670000000000002</v>
      </c>
      <c r="L1670" s="6">
        <v>299500000</v>
      </c>
      <c r="M1670" s="11">
        <f>VLOOKUP(A1670,'[1]2023년만'!$A$2:$Q$1181,12,0)</f>
        <v>299500000</v>
      </c>
      <c r="N1670" s="11"/>
      <c r="O1670" s="6">
        <v>0.25</v>
      </c>
      <c r="P1670" s="6">
        <v>62895000000</v>
      </c>
      <c r="Q1670" s="7" t="s">
        <v>21</v>
      </c>
      <c r="R1670" s="7">
        <v>1.35</v>
      </c>
      <c r="S1670" s="7" t="s">
        <v>21</v>
      </c>
    </row>
    <row r="1671" spans="1:19" hidden="1" x14ac:dyDescent="0.4">
      <c r="A1671" s="4" t="s">
        <v>2005</v>
      </c>
      <c r="B1671" s="5" t="s">
        <v>2006</v>
      </c>
      <c r="C1671" s="5" t="s">
        <v>24</v>
      </c>
      <c r="D1671" s="5" t="s">
        <v>19</v>
      </c>
      <c r="E1671" s="9" t="s">
        <v>25</v>
      </c>
      <c r="F1671" s="9">
        <v>0.23</v>
      </c>
      <c r="G1671" s="5" t="s">
        <v>21</v>
      </c>
      <c r="H1671" s="9">
        <v>500</v>
      </c>
      <c r="I1671" s="11">
        <v>68690000</v>
      </c>
      <c r="J1671" s="11">
        <v>100</v>
      </c>
      <c r="K1671" s="11">
        <v>16.379000000000001</v>
      </c>
      <c r="L1671" s="11">
        <v>6586571000</v>
      </c>
      <c r="M1671" s="11">
        <f>VLOOKUP(A1671,'[1]2023년만'!$A$2:$Q$1181,12,0)</f>
        <v>6586571000</v>
      </c>
      <c r="N1671" s="11"/>
      <c r="O1671" s="11">
        <v>0.9</v>
      </c>
      <c r="P1671" s="6">
        <v>733480619850</v>
      </c>
      <c r="Q1671" s="7">
        <v>8.3800000000000008</v>
      </c>
      <c r="R1671" s="7">
        <v>0.92</v>
      </c>
      <c r="S1671" s="7">
        <v>1020</v>
      </c>
    </row>
    <row r="1672" spans="1:19" hidden="1" x14ac:dyDescent="0.4">
      <c r="A1672" s="4" t="s">
        <v>2005</v>
      </c>
      <c r="B1672" s="5" t="s">
        <v>2006</v>
      </c>
      <c r="C1672" s="5" t="s">
        <v>18</v>
      </c>
      <c r="D1672" s="5" t="s">
        <v>19</v>
      </c>
      <c r="E1672" s="9" t="s">
        <v>25</v>
      </c>
      <c r="F1672" s="9">
        <v>0.28999999999999998</v>
      </c>
      <c r="G1672" s="5" t="s">
        <v>21</v>
      </c>
      <c r="H1672" s="9">
        <v>500</v>
      </c>
      <c r="I1672" s="11">
        <v>68690000</v>
      </c>
      <c r="J1672" s="11">
        <v>100</v>
      </c>
      <c r="K1672" s="11">
        <v>15.705</v>
      </c>
      <c r="L1672" s="11">
        <v>6586571000</v>
      </c>
      <c r="M1672" s="11">
        <f>VLOOKUP(A1672,'[1]2023년만'!$A$2:$Q$1181,12,0)</f>
        <v>6586571000</v>
      </c>
      <c r="N1672" s="11"/>
      <c r="O1672" s="11">
        <v>1</v>
      </c>
      <c r="P1672" s="6">
        <v>733480619850</v>
      </c>
      <c r="Q1672" s="7">
        <v>8.3800000000000008</v>
      </c>
      <c r="R1672" s="7">
        <v>0.92</v>
      </c>
      <c r="S1672" s="7">
        <v>1020</v>
      </c>
    </row>
    <row r="1673" spans="1:19" hidden="1" x14ac:dyDescent="0.4">
      <c r="A1673" s="4" t="s">
        <v>2005</v>
      </c>
      <c r="B1673" s="5" t="s">
        <v>2006</v>
      </c>
      <c r="C1673" s="5" t="s">
        <v>30</v>
      </c>
      <c r="D1673" s="5" t="s">
        <v>19</v>
      </c>
      <c r="E1673" s="9" t="s">
        <v>25</v>
      </c>
      <c r="F1673" s="9">
        <v>0.21</v>
      </c>
      <c r="G1673" s="5" t="s">
        <v>21</v>
      </c>
      <c r="H1673" s="9">
        <v>500</v>
      </c>
      <c r="I1673" s="11">
        <v>86787207</v>
      </c>
      <c r="J1673" s="11">
        <v>100</v>
      </c>
      <c r="K1673" s="11">
        <v>12.058</v>
      </c>
      <c r="L1673" s="11">
        <v>8396291700</v>
      </c>
      <c r="M1673" s="11">
        <f>VLOOKUP(A1673,'[1]2023년만'!$A$2:$Q$1181,12,0)</f>
        <v>6586571000</v>
      </c>
      <c r="N1673" s="11" t="b">
        <f>L1673&gt;=M1673</f>
        <v>1</v>
      </c>
      <c r="O1673" s="11">
        <v>1</v>
      </c>
      <c r="P1673" s="6">
        <v>733480619850</v>
      </c>
      <c r="Q1673" s="7">
        <v>8.3800000000000008</v>
      </c>
      <c r="R1673" s="7">
        <v>0.92</v>
      </c>
      <c r="S1673" s="7">
        <v>1020</v>
      </c>
    </row>
    <row r="1674" spans="1:19" hidden="1" x14ac:dyDescent="0.4">
      <c r="A1674" s="7" t="s">
        <v>2005</v>
      </c>
      <c r="B1674" s="12" t="s">
        <v>2006</v>
      </c>
      <c r="C1674" s="12" t="s">
        <v>2933</v>
      </c>
      <c r="D1674" s="12" t="s">
        <v>19</v>
      </c>
      <c r="E1674" s="12" t="s">
        <v>25</v>
      </c>
      <c r="F1674" s="12">
        <v>0.12</v>
      </c>
      <c r="G1674" s="12" t="s">
        <v>21</v>
      </c>
      <c r="H1674" s="12">
        <v>500</v>
      </c>
      <c r="I1674" s="6">
        <v>68690000</v>
      </c>
      <c r="J1674" s="6">
        <v>100</v>
      </c>
      <c r="K1674" s="6">
        <v>15.28</v>
      </c>
      <c r="L1674" s="6">
        <v>6588571000</v>
      </c>
      <c r="M1674" s="11">
        <f>VLOOKUP(A1674,'[1]2023년만'!$A$2:$Q$1181,12,0)</f>
        <v>6586571000</v>
      </c>
      <c r="N1674" s="11"/>
      <c r="O1674" s="6">
        <v>0.7</v>
      </c>
      <c r="P1674" s="6">
        <v>733480619850</v>
      </c>
      <c r="Q1674" s="7">
        <v>8.3800000000000008</v>
      </c>
      <c r="R1674" s="7">
        <v>0.92</v>
      </c>
      <c r="S1674" s="7">
        <v>1020</v>
      </c>
    </row>
    <row r="1675" spans="1:19" hidden="1" x14ac:dyDescent="0.4">
      <c r="A1675" s="7" t="s">
        <v>2848</v>
      </c>
      <c r="B1675" s="12" t="s">
        <v>2849</v>
      </c>
      <c r="C1675" s="12" t="s">
        <v>2933</v>
      </c>
      <c r="D1675" s="12" t="s">
        <v>19</v>
      </c>
      <c r="E1675" s="12" t="s">
        <v>25</v>
      </c>
      <c r="F1675" s="12">
        <v>0.12</v>
      </c>
      <c r="G1675" s="12" t="s">
        <v>21</v>
      </c>
      <c r="H1675" s="12">
        <v>500</v>
      </c>
      <c r="I1675" s="6">
        <v>71063049</v>
      </c>
      <c r="J1675" s="6">
        <v>100</v>
      </c>
      <c r="K1675" s="6">
        <v>-244.74299999999999</v>
      </c>
      <c r="L1675" s="6">
        <v>6845467100</v>
      </c>
      <c r="M1675" s="11" t="e">
        <f>VLOOKUP(A1675,'[1]2023년만'!$A$2:$Q$1181,12,0)</f>
        <v>#N/A</v>
      </c>
      <c r="N1675" s="11"/>
      <c r="O1675" s="6">
        <v>0.8</v>
      </c>
      <c r="P1675" s="6">
        <v>342859731725</v>
      </c>
      <c r="Q1675" s="7" t="s">
        <v>21</v>
      </c>
      <c r="R1675" s="7">
        <v>1.07</v>
      </c>
      <c r="S1675" s="7" t="s">
        <v>21</v>
      </c>
    </row>
    <row r="1676" spans="1:19" x14ac:dyDescent="0.4">
      <c r="A1676" s="4" t="s">
        <v>136</v>
      </c>
      <c r="B1676" s="5" t="s">
        <v>137</v>
      </c>
      <c r="C1676" s="5" t="s">
        <v>30</v>
      </c>
      <c r="D1676" s="5" t="s">
        <v>19</v>
      </c>
      <c r="E1676" s="9" t="s">
        <v>25</v>
      </c>
      <c r="F1676" s="9">
        <v>0.43</v>
      </c>
      <c r="G1676" s="5" t="s">
        <v>21</v>
      </c>
      <c r="H1676" s="9">
        <v>500</v>
      </c>
      <c r="I1676" s="11">
        <v>18616650</v>
      </c>
      <c r="J1676" s="11">
        <v>150</v>
      </c>
      <c r="K1676" s="11">
        <v>316.56599999999997</v>
      </c>
      <c r="L1676" s="11">
        <v>2627497500</v>
      </c>
      <c r="M1676" s="11">
        <f>VLOOKUP(A1676,'[1]2023년만'!$A$2:$Q$1181,12,0)</f>
        <v>2627497500</v>
      </c>
      <c r="N1676" s="11" t="b">
        <f>L1676&gt;=M1676</f>
        <v>1</v>
      </c>
      <c r="O1676" s="11">
        <v>1.3</v>
      </c>
      <c r="P1676" s="6">
        <v>275526420000</v>
      </c>
      <c r="Q1676" s="7">
        <v>493.33</v>
      </c>
      <c r="R1676" s="7">
        <v>3.6</v>
      </c>
      <c r="S1676" s="7">
        <v>30</v>
      </c>
    </row>
    <row r="1677" spans="1:19" hidden="1" x14ac:dyDescent="0.4">
      <c r="A1677" s="4" t="s">
        <v>881</v>
      </c>
      <c r="B1677" s="5" t="s">
        <v>882</v>
      </c>
      <c r="C1677" s="5" t="s">
        <v>18</v>
      </c>
      <c r="D1677" s="5" t="s">
        <v>19</v>
      </c>
      <c r="E1677" s="9" t="s">
        <v>247</v>
      </c>
      <c r="F1677" s="9">
        <v>6.19</v>
      </c>
      <c r="G1677" s="5" t="s">
        <v>21</v>
      </c>
      <c r="H1677" s="10">
        <v>5000</v>
      </c>
      <c r="I1677" s="11">
        <v>10369886</v>
      </c>
      <c r="J1677" s="11">
        <v>1500</v>
      </c>
      <c r="K1677" s="11">
        <v>31.91</v>
      </c>
      <c r="L1677" s="11">
        <v>13502356000</v>
      </c>
      <c r="M1677" s="11">
        <f>VLOOKUP(A1677,'[1]2023년만'!$A$2:$Q$1181,12,0)</f>
        <v>13502356000</v>
      </c>
      <c r="N1677" s="11"/>
      <c r="O1677" s="11">
        <v>7.7</v>
      </c>
      <c r="P1677" s="6">
        <v>554788901000</v>
      </c>
      <c r="Q1677" s="7">
        <v>15.47</v>
      </c>
      <c r="R1677" s="7">
        <v>0.62</v>
      </c>
      <c r="S1677" s="7">
        <v>3459</v>
      </c>
    </row>
    <row r="1678" spans="1:19" hidden="1" x14ac:dyDescent="0.4">
      <c r="A1678" s="4" t="s">
        <v>881</v>
      </c>
      <c r="B1678" s="5" t="s">
        <v>882</v>
      </c>
      <c r="C1678" s="5" t="s">
        <v>24</v>
      </c>
      <c r="D1678" s="5" t="s">
        <v>19</v>
      </c>
      <c r="E1678" s="9" t="s">
        <v>247</v>
      </c>
      <c r="F1678" s="9">
        <v>3.7</v>
      </c>
      <c r="G1678" s="5" t="s">
        <v>21</v>
      </c>
      <c r="H1678" s="10">
        <v>5000</v>
      </c>
      <c r="I1678" s="11">
        <v>10369886</v>
      </c>
      <c r="J1678" s="11">
        <v>1500</v>
      </c>
      <c r="K1678" s="11">
        <v>23.561</v>
      </c>
      <c r="L1678" s="11">
        <v>13502356000</v>
      </c>
      <c r="M1678" s="11">
        <f>VLOOKUP(A1678,'[1]2023년만'!$A$2:$Q$1181,12,0)</f>
        <v>13502356000</v>
      </c>
      <c r="N1678" s="11"/>
      <c r="O1678" s="11">
        <v>5.6</v>
      </c>
      <c r="P1678" s="6">
        <v>554788901000</v>
      </c>
      <c r="Q1678" s="7">
        <v>15.47</v>
      </c>
      <c r="R1678" s="7">
        <v>0.62</v>
      </c>
      <c r="S1678" s="7">
        <v>3459</v>
      </c>
    </row>
    <row r="1679" spans="1:19" hidden="1" x14ac:dyDescent="0.4">
      <c r="A1679" s="7" t="s">
        <v>881</v>
      </c>
      <c r="B1679" s="12" t="s">
        <v>882</v>
      </c>
      <c r="C1679" s="12" t="s">
        <v>2933</v>
      </c>
      <c r="D1679" s="12" t="s">
        <v>19</v>
      </c>
      <c r="E1679" s="12" t="s">
        <v>247</v>
      </c>
      <c r="F1679" s="12">
        <v>3.64</v>
      </c>
      <c r="G1679" s="12" t="s">
        <v>21</v>
      </c>
      <c r="H1679" s="12">
        <v>5000</v>
      </c>
      <c r="I1679" s="6">
        <v>10369886</v>
      </c>
      <c r="J1679" s="6">
        <v>1600</v>
      </c>
      <c r="K1679" s="6">
        <v>18.605</v>
      </c>
      <c r="L1679" s="6">
        <v>14392634200</v>
      </c>
      <c r="M1679" s="11">
        <f>VLOOKUP(A1679,'[1]2023년만'!$A$2:$Q$1181,12,0)</f>
        <v>13502356000</v>
      </c>
      <c r="N1679" s="11"/>
      <c r="O1679" s="6">
        <v>6.4</v>
      </c>
      <c r="P1679" s="6">
        <v>554788901000</v>
      </c>
      <c r="Q1679" s="7">
        <v>15.47</v>
      </c>
      <c r="R1679" s="7">
        <v>0.62</v>
      </c>
      <c r="S1679" s="7">
        <v>3459</v>
      </c>
    </row>
    <row r="1680" spans="1:19" hidden="1" x14ac:dyDescent="0.4">
      <c r="A1680" s="4" t="s">
        <v>586</v>
      </c>
      <c r="B1680" s="5" t="s">
        <v>587</v>
      </c>
      <c r="C1680" s="5" t="s">
        <v>24</v>
      </c>
      <c r="D1680" s="5" t="s">
        <v>19</v>
      </c>
      <c r="E1680" s="9" t="s">
        <v>43</v>
      </c>
      <c r="F1680" s="9">
        <v>2.37</v>
      </c>
      <c r="G1680" s="5" t="s">
        <v>21</v>
      </c>
      <c r="H1680" s="9">
        <v>500</v>
      </c>
      <c r="I1680" s="11">
        <v>20000000</v>
      </c>
      <c r="J1680" s="11">
        <v>75</v>
      </c>
      <c r="K1680" s="11">
        <v>41.390999999999998</v>
      </c>
      <c r="L1680" s="11">
        <v>1500000000</v>
      </c>
      <c r="M1680" s="11">
        <f>VLOOKUP(A1680,'[1]2023년만'!$A$2:$Q$1181,12,0)</f>
        <v>1500000000</v>
      </c>
      <c r="N1680" s="11"/>
      <c r="O1680" s="11">
        <v>1.7</v>
      </c>
      <c r="P1680" s="6">
        <v>47200000000</v>
      </c>
      <c r="Q1680" s="7">
        <v>20.170000000000002</v>
      </c>
      <c r="R1680" s="7">
        <v>0.36</v>
      </c>
      <c r="S1680" s="7">
        <v>117</v>
      </c>
    </row>
    <row r="1681" spans="1:19" hidden="1" x14ac:dyDescent="0.4">
      <c r="A1681" s="4" t="s">
        <v>586</v>
      </c>
      <c r="B1681" s="5" t="s">
        <v>587</v>
      </c>
      <c r="C1681" s="5" t="s">
        <v>18</v>
      </c>
      <c r="D1681" s="5" t="s">
        <v>19</v>
      </c>
      <c r="E1681" s="9" t="s">
        <v>43</v>
      </c>
      <c r="F1681" s="9">
        <v>4.05</v>
      </c>
      <c r="G1681" s="5" t="s">
        <v>21</v>
      </c>
      <c r="H1681" s="9">
        <v>500</v>
      </c>
      <c r="I1681" s="11">
        <v>20000000</v>
      </c>
      <c r="J1681" s="11">
        <v>75</v>
      </c>
      <c r="K1681" s="11">
        <v>21.120999999999999</v>
      </c>
      <c r="L1681" s="11">
        <v>1500000000</v>
      </c>
      <c r="M1681" s="11">
        <f>VLOOKUP(A1681,'[1]2023년만'!$A$2:$Q$1181,12,0)</f>
        <v>1500000000</v>
      </c>
      <c r="N1681" s="11"/>
      <c r="O1681" s="11">
        <v>2.2000000000000002</v>
      </c>
      <c r="P1681" s="6">
        <v>47200000000</v>
      </c>
      <c r="Q1681" s="7">
        <v>20.170000000000002</v>
      </c>
      <c r="R1681" s="7">
        <v>0.36</v>
      </c>
      <c r="S1681" s="7">
        <v>117</v>
      </c>
    </row>
    <row r="1682" spans="1:19" hidden="1" x14ac:dyDescent="0.4">
      <c r="A1682" s="7" t="s">
        <v>586</v>
      </c>
      <c r="B1682" s="12" t="s">
        <v>587</v>
      </c>
      <c r="C1682" s="12" t="s">
        <v>2933</v>
      </c>
      <c r="D1682" s="12" t="s">
        <v>19</v>
      </c>
      <c r="E1682" s="12" t="s">
        <v>43</v>
      </c>
      <c r="F1682" s="12">
        <v>2.09</v>
      </c>
      <c r="G1682" s="12" t="s">
        <v>21</v>
      </c>
      <c r="H1682" s="12">
        <v>500</v>
      </c>
      <c r="I1682" s="6">
        <v>20000000</v>
      </c>
      <c r="J1682" s="6">
        <v>75</v>
      </c>
      <c r="K1682" s="6">
        <v>17.056999999999999</v>
      </c>
      <c r="L1682" s="6">
        <v>1500000000</v>
      </c>
      <c r="M1682" s="11">
        <f>VLOOKUP(A1682,'[1]2023년만'!$A$2:$Q$1181,12,0)</f>
        <v>1500000000</v>
      </c>
      <c r="N1682" s="11"/>
      <c r="O1682" s="6">
        <v>1.7</v>
      </c>
      <c r="P1682" s="6">
        <v>47200000000</v>
      </c>
      <c r="Q1682" s="7">
        <v>20.170000000000002</v>
      </c>
      <c r="R1682" s="7">
        <v>0.36</v>
      </c>
      <c r="S1682" s="7">
        <v>117</v>
      </c>
    </row>
    <row r="1683" spans="1:19" x14ac:dyDescent="0.4">
      <c r="A1683" s="4" t="s">
        <v>947</v>
      </c>
      <c r="B1683" s="5" t="s">
        <v>948</v>
      </c>
      <c r="C1683" s="5" t="s">
        <v>30</v>
      </c>
      <c r="D1683" s="5" t="s">
        <v>19</v>
      </c>
      <c r="E1683" s="9" t="s">
        <v>66</v>
      </c>
      <c r="F1683" s="9">
        <v>3.55</v>
      </c>
      <c r="G1683" s="5" t="s">
        <v>21</v>
      </c>
      <c r="H1683" s="9">
        <v>500</v>
      </c>
      <c r="I1683" s="11">
        <v>33890150</v>
      </c>
      <c r="J1683" s="11">
        <v>500</v>
      </c>
      <c r="K1683" s="11">
        <v>40.865000000000002</v>
      </c>
      <c r="L1683" s="11">
        <v>17557315285</v>
      </c>
      <c r="M1683" s="11">
        <f>VLOOKUP(A1683,'[1]2023년만'!$A$2:$Q$1181,12,0)</f>
        <v>14047064585</v>
      </c>
      <c r="N1683" s="11" t="b">
        <f>L1683&gt;=M1683</f>
        <v>1</v>
      </c>
      <c r="O1683" s="11">
        <v>6.9</v>
      </c>
      <c r="P1683" s="6">
        <v>271799003000</v>
      </c>
      <c r="Q1683" s="7">
        <v>12.45</v>
      </c>
      <c r="R1683" s="7">
        <v>0.45</v>
      </c>
      <c r="S1683" s="7">
        <v>644</v>
      </c>
    </row>
    <row r="1684" spans="1:19" hidden="1" x14ac:dyDescent="0.4">
      <c r="A1684" s="4" t="s">
        <v>2591</v>
      </c>
      <c r="B1684" s="5" t="s">
        <v>2592</v>
      </c>
      <c r="C1684" s="5" t="s">
        <v>18</v>
      </c>
      <c r="D1684" s="5" t="s">
        <v>19</v>
      </c>
      <c r="E1684" s="9" t="s">
        <v>129</v>
      </c>
      <c r="F1684" s="9">
        <v>2.0099999999999998</v>
      </c>
      <c r="G1684" s="5" t="s">
        <v>21</v>
      </c>
      <c r="H1684" s="10">
        <v>5000</v>
      </c>
      <c r="I1684" s="11">
        <v>1056000</v>
      </c>
      <c r="J1684" s="11">
        <v>250</v>
      </c>
      <c r="K1684" s="11">
        <v>5.8179999999999996</v>
      </c>
      <c r="L1684" s="11">
        <v>264000000</v>
      </c>
      <c r="M1684" s="11">
        <f>VLOOKUP(A1684,'[1]2023년만'!$A$2:$Q$1181,12,0)</f>
        <v>264000000</v>
      </c>
      <c r="N1684" s="11"/>
      <c r="O1684" s="11">
        <v>0.3</v>
      </c>
      <c r="P1684" s="6">
        <v>107289600000</v>
      </c>
      <c r="Q1684" s="7" t="s">
        <v>21</v>
      </c>
      <c r="R1684" s="7">
        <v>0.82</v>
      </c>
      <c r="S1684" s="7" t="s">
        <v>21</v>
      </c>
    </row>
    <row r="1685" spans="1:19" hidden="1" x14ac:dyDescent="0.4">
      <c r="A1685" s="4" t="s">
        <v>2591</v>
      </c>
      <c r="B1685" s="5" t="s">
        <v>2592</v>
      </c>
      <c r="C1685" s="5" t="s">
        <v>24</v>
      </c>
      <c r="D1685" s="5" t="s">
        <v>19</v>
      </c>
      <c r="E1685" s="9" t="s">
        <v>129</v>
      </c>
      <c r="F1685" s="9">
        <v>4.51</v>
      </c>
      <c r="G1685" s="5" t="s">
        <v>21</v>
      </c>
      <c r="H1685" s="10">
        <v>5000</v>
      </c>
      <c r="I1685" s="11">
        <v>1056000</v>
      </c>
      <c r="J1685" s="11">
        <v>250</v>
      </c>
      <c r="K1685" s="11">
        <v>4.843</v>
      </c>
      <c r="L1685" s="11">
        <v>264000000</v>
      </c>
      <c r="M1685" s="11">
        <f>VLOOKUP(A1685,'[1]2023년만'!$A$2:$Q$1181,12,0)</f>
        <v>264000000</v>
      </c>
      <c r="N1685" s="11"/>
      <c r="O1685" s="11">
        <v>0.4</v>
      </c>
      <c r="P1685" s="6">
        <v>107289600000</v>
      </c>
      <c r="Q1685" s="7" t="s">
        <v>21</v>
      </c>
      <c r="R1685" s="7">
        <v>0.82</v>
      </c>
      <c r="S1685" s="7" t="s">
        <v>21</v>
      </c>
    </row>
    <row r="1686" spans="1:19" hidden="1" x14ac:dyDescent="0.4">
      <c r="A1686" s="4" t="s">
        <v>2591</v>
      </c>
      <c r="B1686" s="5" t="s">
        <v>2592</v>
      </c>
      <c r="C1686" s="5" t="s">
        <v>30</v>
      </c>
      <c r="D1686" s="5" t="s">
        <v>19</v>
      </c>
      <c r="E1686" s="9" t="s">
        <v>129</v>
      </c>
      <c r="F1686" s="9">
        <v>4.47</v>
      </c>
      <c r="G1686" s="5" t="s">
        <v>21</v>
      </c>
      <c r="H1686" s="10">
        <v>5000</v>
      </c>
      <c r="I1686" s="11">
        <v>1056000</v>
      </c>
      <c r="J1686" s="11">
        <v>250</v>
      </c>
      <c r="K1686" s="11">
        <v>-10.798</v>
      </c>
      <c r="L1686" s="11">
        <v>264000000</v>
      </c>
      <c r="M1686" s="11">
        <f>VLOOKUP(A1686,'[1]2023년만'!$A$2:$Q$1181,12,0)</f>
        <v>264000000</v>
      </c>
      <c r="N1686" s="11" t="b">
        <f>L1686&gt;=M1686</f>
        <v>1</v>
      </c>
      <c r="O1686" s="11">
        <v>0.3</v>
      </c>
      <c r="P1686" s="6">
        <v>107289600000</v>
      </c>
      <c r="Q1686" s="7" t="s">
        <v>21</v>
      </c>
      <c r="R1686" s="7">
        <v>0.82</v>
      </c>
      <c r="S1686" s="7" t="s">
        <v>21</v>
      </c>
    </row>
    <row r="1687" spans="1:19" hidden="1" x14ac:dyDescent="0.4">
      <c r="A1687" s="7" t="s">
        <v>2591</v>
      </c>
      <c r="B1687" s="12" t="s">
        <v>2592</v>
      </c>
      <c r="C1687" s="12" t="s">
        <v>2933</v>
      </c>
      <c r="D1687" s="12" t="s">
        <v>19</v>
      </c>
      <c r="E1687" s="12" t="s">
        <v>129</v>
      </c>
      <c r="F1687" s="12">
        <v>1.8</v>
      </c>
      <c r="G1687" s="12" t="s">
        <v>21</v>
      </c>
      <c r="H1687" s="12">
        <v>5000</v>
      </c>
      <c r="I1687" s="6">
        <v>1056000</v>
      </c>
      <c r="J1687" s="6">
        <v>250</v>
      </c>
      <c r="K1687" s="6">
        <v>-8.1310000000000002</v>
      </c>
      <c r="L1687" s="6">
        <v>264000000</v>
      </c>
      <c r="M1687" s="11">
        <f>VLOOKUP(A1687,'[1]2023년만'!$A$2:$Q$1181,12,0)</f>
        <v>264000000</v>
      </c>
      <c r="N1687" s="11"/>
      <c r="O1687" s="6">
        <v>0.2</v>
      </c>
      <c r="P1687" s="6">
        <v>107289600000</v>
      </c>
      <c r="Q1687" s="7" t="s">
        <v>21</v>
      </c>
      <c r="R1687" s="7">
        <v>0.82</v>
      </c>
      <c r="S1687" s="7" t="s">
        <v>21</v>
      </c>
    </row>
    <row r="1688" spans="1:19" hidden="1" x14ac:dyDescent="0.4">
      <c r="A1688" s="4" t="s">
        <v>1150</v>
      </c>
      <c r="B1688" s="5" t="s">
        <v>1151</v>
      </c>
      <c r="C1688" s="5" t="s">
        <v>24</v>
      </c>
      <c r="D1688" s="5" t="s">
        <v>19</v>
      </c>
      <c r="E1688" s="9" t="s">
        <v>43</v>
      </c>
      <c r="F1688" s="9">
        <v>0.94</v>
      </c>
      <c r="G1688" s="5" t="s">
        <v>21</v>
      </c>
      <c r="H1688" s="9">
        <v>500</v>
      </c>
      <c r="I1688" s="11">
        <v>8404800</v>
      </c>
      <c r="J1688" s="11">
        <v>60</v>
      </c>
      <c r="K1688" s="11">
        <v>33.465000000000003</v>
      </c>
      <c r="L1688" s="11">
        <v>484908660</v>
      </c>
      <c r="M1688" s="11">
        <f>VLOOKUP(A1688,'[1]2023년만'!$A$2:$Q$1181,12,0)</f>
        <v>484908660</v>
      </c>
      <c r="N1688" s="11"/>
      <c r="O1688" s="11">
        <v>1.24</v>
      </c>
      <c r="P1688" s="6">
        <v>32862768000</v>
      </c>
      <c r="Q1688" s="7">
        <v>18.71</v>
      </c>
      <c r="R1688" s="7">
        <v>0.4</v>
      </c>
      <c r="S1688" s="7">
        <v>209</v>
      </c>
    </row>
    <row r="1689" spans="1:19" hidden="1" x14ac:dyDescent="0.4">
      <c r="A1689" s="4" t="s">
        <v>1150</v>
      </c>
      <c r="B1689" s="5" t="s">
        <v>1151</v>
      </c>
      <c r="C1689" s="5" t="s">
        <v>30</v>
      </c>
      <c r="D1689" s="5" t="s">
        <v>19</v>
      </c>
      <c r="E1689" s="9" t="s">
        <v>43</v>
      </c>
      <c r="F1689" s="9">
        <v>1.34</v>
      </c>
      <c r="G1689" s="5" t="s">
        <v>21</v>
      </c>
      <c r="H1689" s="9">
        <v>500</v>
      </c>
      <c r="I1689" s="11">
        <v>8404800</v>
      </c>
      <c r="J1689" s="11">
        <v>50</v>
      </c>
      <c r="K1689" s="11">
        <v>23.911000000000001</v>
      </c>
      <c r="L1689" s="11">
        <v>404090550</v>
      </c>
      <c r="M1689" s="11">
        <f>VLOOKUP(A1689,'[1]2023년만'!$A$2:$Q$1181,12,0)</f>
        <v>484908660</v>
      </c>
      <c r="N1689" s="11" t="b">
        <f>L1689&gt;=M1689</f>
        <v>0</v>
      </c>
      <c r="O1689" s="11">
        <v>1.29</v>
      </c>
      <c r="P1689" s="6">
        <v>32862768000</v>
      </c>
      <c r="Q1689" s="7">
        <v>18.71</v>
      </c>
      <c r="R1689" s="7">
        <v>0.4</v>
      </c>
      <c r="S1689" s="7">
        <v>209</v>
      </c>
    </row>
    <row r="1690" spans="1:19" hidden="1" x14ac:dyDescent="0.4">
      <c r="A1690" s="4" t="s">
        <v>1150</v>
      </c>
      <c r="B1690" s="5" t="s">
        <v>1151</v>
      </c>
      <c r="C1690" s="5" t="s">
        <v>18</v>
      </c>
      <c r="D1690" s="5" t="s">
        <v>19</v>
      </c>
      <c r="E1690" s="9" t="s">
        <v>43</v>
      </c>
      <c r="F1690" s="9">
        <v>0.91</v>
      </c>
      <c r="G1690" s="5" t="s">
        <v>21</v>
      </c>
      <c r="H1690" s="9">
        <v>500</v>
      </c>
      <c r="I1690" s="11">
        <v>8404800</v>
      </c>
      <c r="J1690" s="11">
        <v>50</v>
      </c>
      <c r="K1690" s="11">
        <v>-32.692999999999998</v>
      </c>
      <c r="L1690" s="11">
        <v>404090550</v>
      </c>
      <c r="M1690" s="11">
        <f>VLOOKUP(A1690,'[1]2023년만'!$A$2:$Q$1181,12,0)</f>
        <v>484908660</v>
      </c>
      <c r="N1690" s="11"/>
      <c r="O1690" s="11">
        <v>1</v>
      </c>
      <c r="P1690" s="6">
        <v>32862768000</v>
      </c>
      <c r="Q1690" s="7">
        <v>18.71</v>
      </c>
      <c r="R1690" s="7">
        <v>0.4</v>
      </c>
      <c r="S1690" s="7">
        <v>209</v>
      </c>
    </row>
    <row r="1691" spans="1:19" hidden="1" x14ac:dyDescent="0.4">
      <c r="A1691" s="7" t="s">
        <v>1150</v>
      </c>
      <c r="B1691" s="12" t="s">
        <v>1151</v>
      </c>
      <c r="C1691" s="12" t="s">
        <v>2933</v>
      </c>
      <c r="D1691" s="12" t="s">
        <v>19</v>
      </c>
      <c r="E1691" s="12" t="s">
        <v>43</v>
      </c>
      <c r="F1691" s="12">
        <v>0.87</v>
      </c>
      <c r="G1691" s="12" t="s">
        <v>21</v>
      </c>
      <c r="H1691" s="12">
        <v>500</v>
      </c>
      <c r="I1691" s="6">
        <v>8404800</v>
      </c>
      <c r="J1691" s="6">
        <v>60</v>
      </c>
      <c r="K1691" s="6">
        <v>21.417999999999999</v>
      </c>
      <c r="L1691" s="6">
        <v>484908660</v>
      </c>
      <c r="M1691" s="11">
        <f>VLOOKUP(A1691,'[1]2023년만'!$A$2:$Q$1181,12,0)</f>
        <v>484908660</v>
      </c>
      <c r="N1691" s="11"/>
      <c r="O1691" s="6">
        <v>1.06</v>
      </c>
      <c r="P1691" s="6">
        <v>32862768000</v>
      </c>
      <c r="Q1691" s="7">
        <v>18.71</v>
      </c>
      <c r="R1691" s="7">
        <v>0.4</v>
      </c>
      <c r="S1691" s="7">
        <v>209</v>
      </c>
    </row>
    <row r="1692" spans="1:19" hidden="1" x14ac:dyDescent="0.4">
      <c r="A1692" s="4" t="s">
        <v>1498</v>
      </c>
      <c r="B1692" s="5" t="s">
        <v>1499</v>
      </c>
      <c r="C1692" s="5" t="s">
        <v>30</v>
      </c>
      <c r="D1692" s="5" t="s">
        <v>19</v>
      </c>
      <c r="E1692" s="9" t="s">
        <v>31</v>
      </c>
      <c r="F1692" s="9">
        <v>0.46</v>
      </c>
      <c r="G1692" s="5" t="s">
        <v>21</v>
      </c>
      <c r="H1692" s="9">
        <v>500</v>
      </c>
      <c r="I1692" s="11">
        <v>10001865</v>
      </c>
      <c r="J1692" s="11">
        <v>600</v>
      </c>
      <c r="K1692" s="11">
        <v>26.117000000000001</v>
      </c>
      <c r="L1692" s="11">
        <v>5509146600</v>
      </c>
      <c r="M1692" s="11" t="e">
        <f>VLOOKUP(A1692,'[1]2023년만'!$A$2:$Q$1181,12,0)</f>
        <v>#N/A</v>
      </c>
      <c r="N1692" s="11" t="e">
        <f>L1692&gt;=M1692</f>
        <v>#N/A</v>
      </c>
      <c r="O1692" s="11">
        <v>2.8</v>
      </c>
      <c r="P1692" s="6">
        <v>207187500000</v>
      </c>
      <c r="Q1692" s="7">
        <v>9.16</v>
      </c>
      <c r="R1692" s="7">
        <v>0.82</v>
      </c>
      <c r="S1692" s="7">
        <v>2319</v>
      </c>
    </row>
    <row r="1693" spans="1:19" hidden="1" x14ac:dyDescent="0.4">
      <c r="A1693" s="4" t="s">
        <v>1498</v>
      </c>
      <c r="B1693" s="5" t="s">
        <v>1499</v>
      </c>
      <c r="C1693" s="5" t="s">
        <v>18</v>
      </c>
      <c r="D1693" s="5" t="s">
        <v>19</v>
      </c>
      <c r="E1693" s="9" t="s">
        <v>31</v>
      </c>
      <c r="F1693" s="9">
        <v>0.49</v>
      </c>
      <c r="G1693" s="5" t="s">
        <v>21</v>
      </c>
      <c r="H1693" s="9">
        <v>500</v>
      </c>
      <c r="I1693" s="11">
        <v>10001865</v>
      </c>
      <c r="J1693" s="11">
        <v>700</v>
      </c>
      <c r="K1693" s="11">
        <v>24.292000000000002</v>
      </c>
      <c r="L1693" s="11">
        <v>6427337700</v>
      </c>
      <c r="M1693" s="11" t="e">
        <f>VLOOKUP(A1693,'[1]2023년만'!$A$2:$Q$1181,12,0)</f>
        <v>#N/A</v>
      </c>
      <c r="N1693" s="11"/>
      <c r="O1693" s="11">
        <v>2.2999999999999998</v>
      </c>
      <c r="P1693" s="6">
        <v>207187500000</v>
      </c>
      <c r="Q1693" s="7">
        <v>9.16</v>
      </c>
      <c r="R1693" s="7">
        <v>0.82</v>
      </c>
      <c r="S1693" s="7">
        <v>2319</v>
      </c>
    </row>
    <row r="1694" spans="1:19" hidden="1" x14ac:dyDescent="0.4">
      <c r="A1694" s="7" t="s">
        <v>1498</v>
      </c>
      <c r="B1694" s="12" t="s">
        <v>1499</v>
      </c>
      <c r="C1694" s="12" t="s">
        <v>2933</v>
      </c>
      <c r="D1694" s="12" t="s">
        <v>19</v>
      </c>
      <c r="E1694" s="12" t="s">
        <v>31</v>
      </c>
      <c r="F1694" s="12">
        <v>0.32</v>
      </c>
      <c r="G1694" s="12" t="s">
        <v>21</v>
      </c>
      <c r="H1694" s="12">
        <v>500</v>
      </c>
      <c r="I1694" s="6">
        <v>10001865</v>
      </c>
      <c r="J1694" s="6">
        <v>750</v>
      </c>
      <c r="K1694" s="6">
        <v>20.556999999999999</v>
      </c>
      <c r="L1694" s="6">
        <v>6886433250</v>
      </c>
      <c r="M1694" s="11" t="e">
        <f>VLOOKUP(A1694,'[1]2023년만'!$A$2:$Q$1181,12,0)</f>
        <v>#N/A</v>
      </c>
      <c r="N1694" s="11"/>
      <c r="O1694" s="6">
        <v>1.9</v>
      </c>
      <c r="P1694" s="6">
        <v>207187500000</v>
      </c>
      <c r="Q1694" s="7">
        <v>9.16</v>
      </c>
      <c r="R1694" s="7">
        <v>0.82</v>
      </c>
      <c r="S1694" s="7">
        <v>2319</v>
      </c>
    </row>
    <row r="1695" spans="1:19" hidden="1" x14ac:dyDescent="0.4">
      <c r="A1695" s="4" t="s">
        <v>2363</v>
      </c>
      <c r="B1695" s="5" t="s">
        <v>2364</v>
      </c>
      <c r="C1695" s="5" t="s">
        <v>30</v>
      </c>
      <c r="D1695" s="5" t="s">
        <v>19</v>
      </c>
      <c r="E1695" s="9" t="s">
        <v>52</v>
      </c>
      <c r="F1695" s="9">
        <v>0.72</v>
      </c>
      <c r="G1695" s="5" t="s">
        <v>21</v>
      </c>
      <c r="H1695" s="9">
        <v>500</v>
      </c>
      <c r="I1695" s="11">
        <v>8208283</v>
      </c>
      <c r="J1695" s="11">
        <v>60</v>
      </c>
      <c r="K1695" s="11">
        <v>10.244</v>
      </c>
      <c r="L1695" s="11">
        <v>466311540</v>
      </c>
      <c r="M1695" s="11">
        <f>VLOOKUP(A1695,'[1]2023년만'!$A$2:$Q$1181,12,0)</f>
        <v>482395620</v>
      </c>
      <c r="N1695" s="11" t="b">
        <f>L1695&gt;=M1695</f>
        <v>0</v>
      </c>
      <c r="O1695" s="11">
        <v>1.1499999999999999</v>
      </c>
      <c r="P1695" s="6">
        <v>48264704040</v>
      </c>
      <c r="Q1695" s="7">
        <v>9.7200000000000006</v>
      </c>
      <c r="R1695" s="7">
        <v>0.91</v>
      </c>
      <c r="S1695" s="7">
        <v>605</v>
      </c>
    </row>
    <row r="1696" spans="1:19" hidden="1" x14ac:dyDescent="0.4">
      <c r="A1696" s="4" t="s">
        <v>2363</v>
      </c>
      <c r="B1696" s="5" t="s">
        <v>2364</v>
      </c>
      <c r="C1696" s="5" t="s">
        <v>18</v>
      </c>
      <c r="D1696" s="5" t="s">
        <v>19</v>
      </c>
      <c r="E1696" s="9" t="s">
        <v>61</v>
      </c>
      <c r="F1696" s="9">
        <v>0.76</v>
      </c>
      <c r="G1696" s="5" t="s">
        <v>21</v>
      </c>
      <c r="H1696" s="9">
        <v>500</v>
      </c>
      <c r="I1696" s="11">
        <v>8208283</v>
      </c>
      <c r="J1696" s="11">
        <v>60</v>
      </c>
      <c r="K1696" s="11">
        <v>9.5939999999999994</v>
      </c>
      <c r="L1696" s="11">
        <v>483447660</v>
      </c>
      <c r="M1696" s="11">
        <f>VLOOKUP(A1696,'[1]2023년만'!$A$2:$Q$1181,12,0)</f>
        <v>482395620</v>
      </c>
      <c r="N1696" s="11"/>
      <c r="O1696" s="11">
        <v>0.84</v>
      </c>
      <c r="P1696" s="6">
        <v>48264704040</v>
      </c>
      <c r="Q1696" s="7">
        <v>9.7200000000000006</v>
      </c>
      <c r="R1696" s="7">
        <v>0.91</v>
      </c>
      <c r="S1696" s="7">
        <v>605</v>
      </c>
    </row>
    <row r="1697" spans="1:19" hidden="1" x14ac:dyDescent="0.4">
      <c r="A1697" s="4" t="s">
        <v>2363</v>
      </c>
      <c r="B1697" s="5" t="s">
        <v>2364</v>
      </c>
      <c r="C1697" s="5" t="s">
        <v>24</v>
      </c>
      <c r="D1697" s="5" t="s">
        <v>19</v>
      </c>
      <c r="E1697" s="9" t="s">
        <v>61</v>
      </c>
      <c r="F1697" s="9">
        <v>0.55000000000000004</v>
      </c>
      <c r="G1697" s="5" t="s">
        <v>21</v>
      </c>
      <c r="H1697" s="9">
        <v>500</v>
      </c>
      <c r="I1697" s="11">
        <v>8208283</v>
      </c>
      <c r="J1697" s="11">
        <v>60</v>
      </c>
      <c r="K1697" s="11">
        <v>9.4809999999999999</v>
      </c>
      <c r="L1697" s="11">
        <v>482395620</v>
      </c>
      <c r="M1697" s="11">
        <f>VLOOKUP(A1697,'[1]2023년만'!$A$2:$Q$1181,12,0)</f>
        <v>482395620</v>
      </c>
      <c r="N1697" s="11"/>
      <c r="O1697" s="11">
        <v>0.8</v>
      </c>
      <c r="P1697" s="6">
        <v>48264704040</v>
      </c>
      <c r="Q1697" s="7">
        <v>9.7200000000000006</v>
      </c>
      <c r="R1697" s="7">
        <v>0.91</v>
      </c>
      <c r="S1697" s="7">
        <v>605</v>
      </c>
    </row>
    <row r="1698" spans="1:19" hidden="1" x14ac:dyDescent="0.4">
      <c r="A1698" s="7" t="s">
        <v>2363</v>
      </c>
      <c r="B1698" s="12" t="s">
        <v>2364</v>
      </c>
      <c r="C1698" s="12" t="s">
        <v>2933</v>
      </c>
      <c r="D1698" s="12" t="s">
        <v>19</v>
      </c>
      <c r="E1698" s="12" t="s">
        <v>61</v>
      </c>
      <c r="F1698" s="12">
        <v>0.32</v>
      </c>
      <c r="G1698" s="12" t="s">
        <v>21</v>
      </c>
      <c r="H1698" s="12">
        <v>500</v>
      </c>
      <c r="I1698" s="6">
        <v>4108796</v>
      </c>
      <c r="J1698" s="6">
        <v>120</v>
      </c>
      <c r="K1698" s="6">
        <v>9.9830000000000005</v>
      </c>
      <c r="L1698" s="6">
        <v>493055520</v>
      </c>
      <c r="M1698" s="11">
        <f>VLOOKUP(A1698,'[1]2023년만'!$A$2:$Q$1181,12,0)</f>
        <v>482395620</v>
      </c>
      <c r="N1698" s="11"/>
      <c r="O1698" s="6">
        <v>0.4</v>
      </c>
      <c r="P1698" s="6">
        <v>48264704040</v>
      </c>
      <c r="Q1698" s="7">
        <v>9.7200000000000006</v>
      </c>
      <c r="R1698" s="7">
        <v>0.91</v>
      </c>
      <c r="S1698" s="7">
        <v>605</v>
      </c>
    </row>
    <row r="1699" spans="1:19" hidden="1" x14ac:dyDescent="0.4">
      <c r="A1699" s="4" t="s">
        <v>749</v>
      </c>
      <c r="B1699" s="5" t="s">
        <v>750</v>
      </c>
      <c r="C1699" s="5" t="s">
        <v>18</v>
      </c>
      <c r="D1699" s="5" t="s">
        <v>19</v>
      </c>
      <c r="E1699" s="9" t="s">
        <v>157</v>
      </c>
      <c r="F1699" s="9">
        <v>0.95</v>
      </c>
      <c r="G1699" s="5" t="s">
        <v>21</v>
      </c>
      <c r="H1699" s="9">
        <v>500</v>
      </c>
      <c r="I1699" s="11">
        <v>11952500</v>
      </c>
      <c r="J1699" s="11">
        <v>150</v>
      </c>
      <c r="K1699" s="11">
        <v>51.421999999999997</v>
      </c>
      <c r="L1699" s="11">
        <v>1738568100</v>
      </c>
      <c r="M1699" s="11">
        <f>VLOOKUP(A1699,'[1]2023년만'!$A$2:$Q$1181,12,0)</f>
        <v>1738568100</v>
      </c>
      <c r="N1699" s="11"/>
      <c r="O1699" s="11">
        <v>3.6</v>
      </c>
      <c r="P1699" s="6">
        <v>61555375000</v>
      </c>
      <c r="Q1699" s="7" t="s">
        <v>21</v>
      </c>
      <c r="R1699" s="7">
        <v>1.27</v>
      </c>
      <c r="S1699" s="7" t="s">
        <v>21</v>
      </c>
    </row>
    <row r="1700" spans="1:19" hidden="1" x14ac:dyDescent="0.4">
      <c r="A1700" s="4" t="s">
        <v>749</v>
      </c>
      <c r="B1700" s="5" t="s">
        <v>750</v>
      </c>
      <c r="C1700" s="5" t="s">
        <v>24</v>
      </c>
      <c r="D1700" s="5" t="s">
        <v>19</v>
      </c>
      <c r="E1700" s="9" t="s">
        <v>157</v>
      </c>
      <c r="F1700" s="9">
        <v>0.75</v>
      </c>
      <c r="G1700" s="5" t="s">
        <v>21</v>
      </c>
      <c r="H1700" s="9">
        <v>500</v>
      </c>
      <c r="I1700" s="11">
        <v>11952500</v>
      </c>
      <c r="J1700" s="11">
        <v>150</v>
      </c>
      <c r="K1700" s="11">
        <v>48.645000000000003</v>
      </c>
      <c r="L1700" s="11">
        <v>1738568100</v>
      </c>
      <c r="M1700" s="11">
        <f>VLOOKUP(A1700,'[1]2023년만'!$A$2:$Q$1181,12,0)</f>
        <v>1738568100</v>
      </c>
      <c r="N1700" s="11"/>
      <c r="O1700" s="11">
        <v>2.2000000000000002</v>
      </c>
      <c r="P1700" s="6">
        <v>61555375000</v>
      </c>
      <c r="Q1700" s="7" t="s">
        <v>21</v>
      </c>
      <c r="R1700" s="7">
        <v>1.27</v>
      </c>
      <c r="S1700" s="7" t="s">
        <v>21</v>
      </c>
    </row>
    <row r="1701" spans="1:19" hidden="1" x14ac:dyDescent="0.4">
      <c r="A1701" s="4" t="s">
        <v>749</v>
      </c>
      <c r="B1701" s="5" t="s">
        <v>750</v>
      </c>
      <c r="C1701" s="5" t="s">
        <v>30</v>
      </c>
      <c r="D1701" s="5" t="s">
        <v>19</v>
      </c>
      <c r="E1701" s="9" t="s">
        <v>52</v>
      </c>
      <c r="F1701" s="9">
        <v>0.72</v>
      </c>
      <c r="G1701" s="5" t="s">
        <v>21</v>
      </c>
      <c r="H1701" s="9">
        <v>500</v>
      </c>
      <c r="I1701" s="11">
        <v>11952500</v>
      </c>
      <c r="J1701" s="11">
        <v>100</v>
      </c>
      <c r="K1701" s="11">
        <v>-41.948999999999998</v>
      </c>
      <c r="L1701" s="11">
        <v>1159045400</v>
      </c>
      <c r="M1701" s="11">
        <f>VLOOKUP(A1701,'[1]2023년만'!$A$2:$Q$1181,12,0)</f>
        <v>1738568100</v>
      </c>
      <c r="N1701" s="11" t="b">
        <f>L1701&gt;=M1701</f>
        <v>0</v>
      </c>
      <c r="O1701" s="11">
        <v>1.8</v>
      </c>
      <c r="P1701" s="6">
        <v>61555375000</v>
      </c>
      <c r="Q1701" s="7" t="s">
        <v>21</v>
      </c>
      <c r="R1701" s="7">
        <v>1.27</v>
      </c>
      <c r="S1701" s="7" t="s">
        <v>21</v>
      </c>
    </row>
    <row r="1702" spans="1:19" hidden="1" x14ac:dyDescent="0.4">
      <c r="A1702" s="7" t="s">
        <v>749</v>
      </c>
      <c r="B1702" s="12" t="s">
        <v>750</v>
      </c>
      <c r="C1702" s="12" t="s">
        <v>2933</v>
      </c>
      <c r="D1702" s="12" t="s">
        <v>19</v>
      </c>
      <c r="E1702" s="12" t="s">
        <v>157</v>
      </c>
      <c r="F1702" s="12">
        <v>0.55000000000000004</v>
      </c>
      <c r="G1702" s="12" t="s">
        <v>21</v>
      </c>
      <c r="H1702" s="12">
        <v>500</v>
      </c>
      <c r="I1702" s="6">
        <v>11952500</v>
      </c>
      <c r="J1702" s="6">
        <v>120</v>
      </c>
      <c r="K1702" s="6">
        <v>48.976999999999997</v>
      </c>
      <c r="L1702" s="6">
        <v>1380654480</v>
      </c>
      <c r="M1702" s="11">
        <f>VLOOKUP(A1702,'[1]2023년만'!$A$2:$Q$1181,12,0)</f>
        <v>1738568100</v>
      </c>
      <c r="N1702" s="11"/>
      <c r="O1702" s="6">
        <v>2</v>
      </c>
      <c r="P1702" s="6">
        <v>61555375000</v>
      </c>
      <c r="Q1702" s="7" t="s">
        <v>21</v>
      </c>
      <c r="R1702" s="7">
        <v>1.27</v>
      </c>
      <c r="S1702" s="7" t="s">
        <v>21</v>
      </c>
    </row>
    <row r="1703" spans="1:19" hidden="1" x14ac:dyDescent="0.4">
      <c r="A1703" s="7" t="s">
        <v>2850</v>
      </c>
      <c r="B1703" s="12" t="s">
        <v>2851</v>
      </c>
      <c r="C1703" s="12" t="s">
        <v>2933</v>
      </c>
      <c r="D1703" s="12" t="s">
        <v>19</v>
      </c>
      <c r="E1703" s="12" t="s">
        <v>20</v>
      </c>
      <c r="F1703" s="12">
        <v>0.53</v>
      </c>
      <c r="G1703" s="12" t="s">
        <v>21</v>
      </c>
      <c r="H1703" s="12">
        <v>100</v>
      </c>
      <c r="I1703" s="6">
        <v>23700595</v>
      </c>
      <c r="J1703" s="6">
        <v>1200</v>
      </c>
      <c r="K1703" s="6">
        <v>55.639000000000003</v>
      </c>
      <c r="L1703" s="6">
        <v>25848640800</v>
      </c>
      <c r="M1703" s="11" t="e">
        <f>VLOOKUP(A1703,'[1]2023년만'!$A$2:$Q$1181,12,0)</f>
        <v>#N/A</v>
      </c>
      <c r="N1703" s="11"/>
      <c r="O1703" s="6">
        <v>5.6</v>
      </c>
      <c r="P1703" s="6">
        <v>276628586550</v>
      </c>
      <c r="Q1703" s="7" t="s">
        <v>21</v>
      </c>
      <c r="R1703" s="7">
        <v>2.1800000000000002</v>
      </c>
      <c r="S1703" s="7" t="s">
        <v>21</v>
      </c>
    </row>
    <row r="1704" spans="1:19" hidden="1" x14ac:dyDescent="0.4">
      <c r="A1704" s="4" t="s">
        <v>2771</v>
      </c>
      <c r="B1704" s="5" t="s">
        <v>2772</v>
      </c>
      <c r="C1704" s="5" t="s">
        <v>30</v>
      </c>
      <c r="D1704" s="5" t="s">
        <v>19</v>
      </c>
      <c r="E1704" s="9" t="s">
        <v>20</v>
      </c>
      <c r="F1704" s="9">
        <v>0.68</v>
      </c>
      <c r="G1704" s="5" t="s">
        <v>21</v>
      </c>
      <c r="H1704" s="9">
        <v>500</v>
      </c>
      <c r="I1704" s="11">
        <v>15942886</v>
      </c>
      <c r="J1704" s="11">
        <v>100</v>
      </c>
      <c r="K1704" s="11">
        <v>-20.876000000000001</v>
      </c>
      <c r="L1704" s="11">
        <v>1526264500</v>
      </c>
      <c r="M1704" s="11">
        <f>VLOOKUP(A1704,'[1]2023년만'!$A$2:$Q$1181,12,0)</f>
        <v>1526264500</v>
      </c>
      <c r="N1704" s="11" t="b">
        <f>L1704&gt;=M1704</f>
        <v>1</v>
      </c>
      <c r="O1704" s="11">
        <v>2.6</v>
      </c>
      <c r="P1704" s="6">
        <v>82265291760</v>
      </c>
      <c r="Q1704" s="7" t="s">
        <v>21</v>
      </c>
      <c r="R1704" s="7">
        <v>0.69</v>
      </c>
      <c r="S1704" s="7" t="s">
        <v>21</v>
      </c>
    </row>
    <row r="1705" spans="1:19" hidden="1" x14ac:dyDescent="0.4">
      <c r="A1705" s="4" t="s">
        <v>2771</v>
      </c>
      <c r="B1705" s="5" t="s">
        <v>2772</v>
      </c>
      <c r="C1705" s="5" t="s">
        <v>18</v>
      </c>
      <c r="D1705" s="5" t="s">
        <v>19</v>
      </c>
      <c r="E1705" s="9" t="s">
        <v>20</v>
      </c>
      <c r="F1705" s="9">
        <v>0.77</v>
      </c>
      <c r="G1705" s="5" t="s">
        <v>21</v>
      </c>
      <c r="H1705" s="9">
        <v>500</v>
      </c>
      <c r="I1705" s="11">
        <v>15162580</v>
      </c>
      <c r="J1705" s="11">
        <v>100</v>
      </c>
      <c r="K1705" s="11">
        <v>-36.286999999999999</v>
      </c>
      <c r="L1705" s="11">
        <v>1448233900</v>
      </c>
      <c r="M1705" s="11">
        <f>VLOOKUP(A1705,'[1]2023년만'!$A$2:$Q$1181,12,0)</f>
        <v>1526264500</v>
      </c>
      <c r="N1705" s="11"/>
      <c r="O1705" s="11">
        <v>1.6</v>
      </c>
      <c r="P1705" s="6">
        <v>82265291760</v>
      </c>
      <c r="Q1705" s="7" t="s">
        <v>21</v>
      </c>
      <c r="R1705" s="7">
        <v>0.69</v>
      </c>
      <c r="S1705" s="7" t="s">
        <v>21</v>
      </c>
    </row>
    <row r="1706" spans="1:19" hidden="1" x14ac:dyDescent="0.4">
      <c r="A1706" s="4" t="s">
        <v>2771</v>
      </c>
      <c r="B1706" s="5" t="s">
        <v>2772</v>
      </c>
      <c r="C1706" s="5" t="s">
        <v>24</v>
      </c>
      <c r="D1706" s="5" t="s">
        <v>19</v>
      </c>
      <c r="E1706" s="9" t="s">
        <v>20</v>
      </c>
      <c r="F1706" s="9">
        <v>0.49</v>
      </c>
      <c r="G1706" s="5" t="s">
        <v>21</v>
      </c>
      <c r="H1706" s="9">
        <v>500</v>
      </c>
      <c r="I1706" s="11">
        <v>15942886</v>
      </c>
      <c r="J1706" s="11">
        <v>100</v>
      </c>
      <c r="K1706" s="11">
        <v>-43.164000000000001</v>
      </c>
      <c r="L1706" s="11">
        <v>1526264500</v>
      </c>
      <c r="M1706" s="11">
        <f>VLOOKUP(A1706,'[1]2023년만'!$A$2:$Q$1181,12,0)</f>
        <v>1526264500</v>
      </c>
      <c r="N1706" s="11"/>
      <c r="O1706" s="11">
        <v>0.9</v>
      </c>
      <c r="P1706" s="6">
        <v>82265291760</v>
      </c>
      <c r="Q1706" s="7" t="s">
        <v>21</v>
      </c>
      <c r="R1706" s="7">
        <v>0.69</v>
      </c>
      <c r="S1706" s="7" t="s">
        <v>21</v>
      </c>
    </row>
    <row r="1707" spans="1:19" hidden="1" x14ac:dyDescent="0.4">
      <c r="A1707" s="7" t="s">
        <v>2771</v>
      </c>
      <c r="B1707" s="12" t="s">
        <v>2772</v>
      </c>
      <c r="C1707" s="12" t="s">
        <v>2933</v>
      </c>
      <c r="D1707" s="12" t="s">
        <v>19</v>
      </c>
      <c r="E1707" s="12" t="s">
        <v>20</v>
      </c>
      <c r="F1707" s="12">
        <v>0.53</v>
      </c>
      <c r="G1707" s="12" t="s">
        <v>21</v>
      </c>
      <c r="H1707" s="12">
        <v>500</v>
      </c>
      <c r="I1707" s="6">
        <v>15050580</v>
      </c>
      <c r="J1707" s="6">
        <v>100</v>
      </c>
      <c r="K1707" s="6">
        <v>13.500999999999999</v>
      </c>
      <c r="L1707" s="6">
        <v>1437033900</v>
      </c>
      <c r="M1707" s="11">
        <f>VLOOKUP(A1707,'[1]2023년만'!$A$2:$Q$1181,12,0)</f>
        <v>1526264500</v>
      </c>
      <c r="N1707" s="11"/>
      <c r="O1707" s="6">
        <v>1.1000000000000001</v>
      </c>
      <c r="P1707" s="6">
        <v>82265291760</v>
      </c>
      <c r="Q1707" s="7" t="s">
        <v>21</v>
      </c>
      <c r="R1707" s="7">
        <v>0.69</v>
      </c>
      <c r="S1707" s="7" t="s">
        <v>21</v>
      </c>
    </row>
    <row r="1708" spans="1:19" hidden="1" x14ac:dyDescent="0.4">
      <c r="A1708" s="4" t="s">
        <v>1301</v>
      </c>
      <c r="B1708" s="5" t="s">
        <v>1302</v>
      </c>
      <c r="C1708" s="5" t="s">
        <v>30</v>
      </c>
      <c r="D1708" s="5" t="s">
        <v>19</v>
      </c>
      <c r="E1708" s="9" t="s">
        <v>21</v>
      </c>
      <c r="F1708" s="9" t="s">
        <v>21</v>
      </c>
      <c r="G1708" s="5" t="s">
        <v>21</v>
      </c>
      <c r="H1708" s="5" t="s">
        <v>21</v>
      </c>
      <c r="I1708" s="11" t="s">
        <v>21</v>
      </c>
      <c r="J1708" s="11">
        <v>320</v>
      </c>
      <c r="K1708" s="11">
        <v>29.988</v>
      </c>
      <c r="L1708" s="11">
        <v>2092846720</v>
      </c>
      <c r="M1708" s="11" t="e">
        <f>VLOOKUP(A1708,'[1]2023년만'!$A$2:$Q$1181,12,0)</f>
        <v>#N/A</v>
      </c>
      <c r="N1708" s="11" t="e">
        <f>L1708&gt;=M1708</f>
        <v>#N/A</v>
      </c>
      <c r="O1708" s="11">
        <v>8.6</v>
      </c>
      <c r="P1708" s="6">
        <v>102029677100</v>
      </c>
      <c r="Q1708" s="7">
        <v>11.13</v>
      </c>
      <c r="R1708" s="7">
        <v>3.66</v>
      </c>
      <c r="S1708" s="7">
        <v>355</v>
      </c>
    </row>
    <row r="1709" spans="1:19" hidden="1" x14ac:dyDescent="0.4">
      <c r="A1709" s="7" t="s">
        <v>2852</v>
      </c>
      <c r="B1709" s="12" t="s">
        <v>2853</v>
      </c>
      <c r="C1709" s="12" t="s">
        <v>2933</v>
      </c>
      <c r="D1709" s="12" t="s">
        <v>19</v>
      </c>
      <c r="E1709" s="12" t="s">
        <v>103</v>
      </c>
      <c r="F1709" s="12">
        <v>0.36</v>
      </c>
      <c r="G1709" s="12" t="s">
        <v>21</v>
      </c>
      <c r="H1709" s="12">
        <v>500</v>
      </c>
      <c r="I1709" s="6">
        <v>17100000</v>
      </c>
      <c r="J1709" s="6">
        <v>5</v>
      </c>
      <c r="K1709" s="6">
        <v>131.27099999999999</v>
      </c>
      <c r="L1709" s="6">
        <v>85326235</v>
      </c>
      <c r="M1709" s="11" t="e">
        <f>VLOOKUP(A1709,'[1]2023년만'!$A$2:$Q$1181,12,0)</f>
        <v>#N/A</v>
      </c>
      <c r="N1709" s="11"/>
      <c r="O1709" s="6">
        <v>0.05</v>
      </c>
      <c r="P1709" s="6">
        <v>56772000000</v>
      </c>
      <c r="Q1709" s="7">
        <v>23.88</v>
      </c>
      <c r="R1709" s="7">
        <v>0.35</v>
      </c>
      <c r="S1709" s="7">
        <v>139</v>
      </c>
    </row>
    <row r="1710" spans="1:19" hidden="1" x14ac:dyDescent="0.4">
      <c r="A1710" s="4" t="s">
        <v>329</v>
      </c>
      <c r="B1710" s="5" t="s">
        <v>330</v>
      </c>
      <c r="C1710" s="5" t="s">
        <v>18</v>
      </c>
      <c r="D1710" s="5" t="s">
        <v>19</v>
      </c>
      <c r="E1710" s="9" t="s">
        <v>228</v>
      </c>
      <c r="F1710" s="9">
        <v>0.23</v>
      </c>
      <c r="G1710" s="5" t="s">
        <v>21</v>
      </c>
      <c r="H1710" s="9">
        <v>500</v>
      </c>
      <c r="I1710" s="11">
        <v>5555243</v>
      </c>
      <c r="J1710" s="11">
        <v>200</v>
      </c>
      <c r="K1710" s="11">
        <v>108.71299999999999</v>
      </c>
      <c r="L1710" s="11">
        <v>1111048600</v>
      </c>
      <c r="M1710" s="11">
        <f>VLOOKUP(A1710,'[1]2023년만'!$A$2:$Q$1181,12,0)</f>
        <v>2222097200</v>
      </c>
      <c r="N1710" s="11"/>
      <c r="O1710" s="11">
        <v>2.19</v>
      </c>
      <c r="P1710" s="6">
        <v>51830417190</v>
      </c>
      <c r="Q1710" s="7">
        <v>13.76</v>
      </c>
      <c r="R1710" s="7">
        <v>0.67</v>
      </c>
      <c r="S1710" s="7">
        <v>678</v>
      </c>
    </row>
    <row r="1711" spans="1:19" hidden="1" x14ac:dyDescent="0.4">
      <c r="A1711" s="4" t="s">
        <v>329</v>
      </c>
      <c r="B1711" s="5" t="s">
        <v>330</v>
      </c>
      <c r="C1711" s="5" t="s">
        <v>24</v>
      </c>
      <c r="D1711" s="5" t="s">
        <v>19</v>
      </c>
      <c r="E1711" s="9" t="s">
        <v>228</v>
      </c>
      <c r="F1711" s="9">
        <v>1.01</v>
      </c>
      <c r="G1711" s="5" t="s">
        <v>21</v>
      </c>
      <c r="H1711" s="9">
        <v>500</v>
      </c>
      <c r="I1711" s="11">
        <v>5555243</v>
      </c>
      <c r="J1711" s="11">
        <v>400</v>
      </c>
      <c r="K1711" s="11">
        <v>41.417999999999999</v>
      </c>
      <c r="L1711" s="11">
        <v>2222097200</v>
      </c>
      <c r="M1711" s="11">
        <f>VLOOKUP(A1711,'[1]2023년만'!$A$2:$Q$1181,12,0)</f>
        <v>2222097200</v>
      </c>
      <c r="N1711" s="11"/>
      <c r="O1711" s="11">
        <v>4.3099999999999996</v>
      </c>
      <c r="P1711" s="6">
        <v>51830417190</v>
      </c>
      <c r="Q1711" s="7">
        <v>13.76</v>
      </c>
      <c r="R1711" s="7">
        <v>0.67</v>
      </c>
      <c r="S1711" s="7">
        <v>678</v>
      </c>
    </row>
    <row r="1712" spans="1:19" x14ac:dyDescent="0.4">
      <c r="A1712" s="4" t="s">
        <v>314</v>
      </c>
      <c r="B1712" s="5" t="s">
        <v>315</v>
      </c>
      <c r="C1712" s="5" t="s">
        <v>30</v>
      </c>
      <c r="D1712" s="5" t="s">
        <v>19</v>
      </c>
      <c r="E1712" s="9" t="s">
        <v>66</v>
      </c>
      <c r="F1712" s="9">
        <v>0.71</v>
      </c>
      <c r="G1712" s="5" t="s">
        <v>21</v>
      </c>
      <c r="H1712" s="9">
        <v>500</v>
      </c>
      <c r="I1712" s="11">
        <v>120945406</v>
      </c>
      <c r="J1712" s="11">
        <v>50</v>
      </c>
      <c r="K1712" s="11">
        <v>71.168999999999997</v>
      </c>
      <c r="L1712" s="11">
        <v>5920515400</v>
      </c>
      <c r="M1712" s="11">
        <f>VLOOKUP(A1712,'[1]2023년만'!$A$2:$Q$1181,12,0)</f>
        <v>5915515400</v>
      </c>
      <c r="N1712" s="11" t="b">
        <f>L1712&gt;=M1712</f>
        <v>1</v>
      </c>
      <c r="O1712" s="11">
        <v>2</v>
      </c>
      <c r="P1712" s="6">
        <v>269548528350</v>
      </c>
      <c r="Q1712" s="7">
        <v>31.79</v>
      </c>
      <c r="R1712" s="7">
        <v>1.01</v>
      </c>
      <c r="S1712" s="7">
        <v>70</v>
      </c>
    </row>
    <row r="1713" spans="1:19" hidden="1" x14ac:dyDescent="0.4">
      <c r="A1713" s="4" t="s">
        <v>2802</v>
      </c>
      <c r="B1713" s="5" t="s">
        <v>2803</v>
      </c>
      <c r="C1713" s="5" t="s">
        <v>18</v>
      </c>
      <c r="D1713" s="5" t="s">
        <v>19</v>
      </c>
      <c r="E1713" s="9" t="s">
        <v>34</v>
      </c>
      <c r="F1713" s="9">
        <v>0.78</v>
      </c>
      <c r="G1713" s="5" t="s">
        <v>21</v>
      </c>
      <c r="H1713" s="9">
        <v>500</v>
      </c>
      <c r="I1713" s="11">
        <v>12996741</v>
      </c>
      <c r="J1713" s="11">
        <v>100</v>
      </c>
      <c r="K1713" s="11">
        <v>-119.878</v>
      </c>
      <c r="L1713" s="11">
        <v>1225151500</v>
      </c>
      <c r="M1713" s="11" t="e">
        <f>VLOOKUP(A1713,'[1]2023년만'!$A$2:$Q$1181,12,0)</f>
        <v>#N/A</v>
      </c>
      <c r="N1713" s="11"/>
      <c r="O1713" s="11">
        <v>1.64</v>
      </c>
      <c r="P1713" s="6">
        <v>77980446000</v>
      </c>
      <c r="Q1713" s="7" t="s">
        <v>21</v>
      </c>
      <c r="R1713" s="7">
        <v>0.41</v>
      </c>
      <c r="S1713" s="7" t="s">
        <v>21</v>
      </c>
    </row>
    <row r="1714" spans="1:19" hidden="1" x14ac:dyDescent="0.4">
      <c r="A1714" s="7" t="s">
        <v>2802</v>
      </c>
      <c r="B1714" s="12" t="s">
        <v>2803</v>
      </c>
      <c r="C1714" s="12" t="s">
        <v>2933</v>
      </c>
      <c r="D1714" s="12" t="s">
        <v>19</v>
      </c>
      <c r="E1714" s="12" t="s">
        <v>34</v>
      </c>
      <c r="F1714" s="12">
        <v>0.43</v>
      </c>
      <c r="G1714" s="12" t="s">
        <v>21</v>
      </c>
      <c r="H1714" s="12">
        <v>500</v>
      </c>
      <c r="I1714" s="6">
        <v>12996741</v>
      </c>
      <c r="J1714" s="6">
        <v>220</v>
      </c>
      <c r="K1714" s="6">
        <v>44.668999999999997</v>
      </c>
      <c r="L1714" s="6">
        <v>2695333300</v>
      </c>
      <c r="M1714" s="11" t="e">
        <f>VLOOKUP(A1714,'[1]2023년만'!$A$2:$Q$1181,12,0)</f>
        <v>#N/A</v>
      </c>
      <c r="N1714" s="11"/>
      <c r="O1714" s="6">
        <v>2.83</v>
      </c>
      <c r="P1714" s="6">
        <v>77980446000</v>
      </c>
      <c r="Q1714" s="7" t="s">
        <v>21</v>
      </c>
      <c r="R1714" s="7">
        <v>0.41</v>
      </c>
      <c r="S1714" s="7" t="s">
        <v>21</v>
      </c>
    </row>
    <row r="1715" spans="1:19" hidden="1" x14ac:dyDescent="0.4">
      <c r="A1715" s="4" t="s">
        <v>57</v>
      </c>
      <c r="B1715" s="5" t="s">
        <v>58</v>
      </c>
      <c r="C1715" s="5" t="s">
        <v>18</v>
      </c>
      <c r="D1715" s="5" t="s">
        <v>19</v>
      </c>
      <c r="E1715" s="9" t="s">
        <v>25</v>
      </c>
      <c r="F1715" s="9">
        <v>0.52</v>
      </c>
      <c r="G1715" s="5" t="s">
        <v>21</v>
      </c>
      <c r="H1715" s="9">
        <v>200</v>
      </c>
      <c r="I1715" s="11">
        <v>8892384</v>
      </c>
      <c r="J1715" s="11">
        <v>100</v>
      </c>
      <c r="K1715" s="11">
        <v>919.88400000000001</v>
      </c>
      <c r="L1715" s="11">
        <v>542731500</v>
      </c>
      <c r="M1715" s="11">
        <f>VLOOKUP(A1715,'[1]2023년만'!$A$2:$Q$1181,12,0)</f>
        <v>542731500</v>
      </c>
      <c r="N1715" s="11"/>
      <c r="O1715" s="11">
        <v>1.1000000000000001</v>
      </c>
      <c r="P1715" s="6">
        <v>42401325200</v>
      </c>
      <c r="Q1715" s="7" t="s">
        <v>21</v>
      </c>
      <c r="R1715" s="7">
        <v>0.52</v>
      </c>
      <c r="S1715" s="7" t="s">
        <v>21</v>
      </c>
    </row>
    <row r="1716" spans="1:19" hidden="1" x14ac:dyDescent="0.4">
      <c r="A1716" s="4" t="s">
        <v>57</v>
      </c>
      <c r="B1716" s="5" t="s">
        <v>58</v>
      </c>
      <c r="C1716" s="5" t="s">
        <v>24</v>
      </c>
      <c r="D1716" s="5" t="s">
        <v>19</v>
      </c>
      <c r="E1716" s="9" t="s">
        <v>25</v>
      </c>
      <c r="F1716" s="9">
        <v>0.41</v>
      </c>
      <c r="G1716" s="5" t="s">
        <v>21</v>
      </c>
      <c r="H1716" s="9">
        <v>200</v>
      </c>
      <c r="I1716" s="11">
        <v>8892384</v>
      </c>
      <c r="J1716" s="11">
        <v>100</v>
      </c>
      <c r="K1716" s="11">
        <v>18.766999999999999</v>
      </c>
      <c r="L1716" s="11">
        <v>542731500</v>
      </c>
      <c r="M1716" s="11">
        <f>VLOOKUP(A1716,'[1]2023년만'!$A$2:$Q$1181,12,0)</f>
        <v>542731500</v>
      </c>
      <c r="N1716" s="11"/>
      <c r="O1716" s="11">
        <v>1.54</v>
      </c>
      <c r="P1716" s="6">
        <v>42401325200</v>
      </c>
      <c r="Q1716" s="7" t="s">
        <v>21</v>
      </c>
      <c r="R1716" s="7">
        <v>0.52</v>
      </c>
      <c r="S1716" s="7" t="s">
        <v>21</v>
      </c>
    </row>
    <row r="1717" spans="1:19" hidden="1" x14ac:dyDescent="0.4">
      <c r="A1717" s="4" t="s">
        <v>2346</v>
      </c>
      <c r="B1717" s="5" t="s">
        <v>2347</v>
      </c>
      <c r="C1717" s="5" t="s">
        <v>18</v>
      </c>
      <c r="D1717" s="5" t="s">
        <v>19</v>
      </c>
      <c r="E1717" s="9" t="s">
        <v>95</v>
      </c>
      <c r="F1717" s="9">
        <v>0.96</v>
      </c>
      <c r="G1717" s="5" t="s">
        <v>21</v>
      </c>
      <c r="H1717" s="9">
        <v>500</v>
      </c>
      <c r="I1717" s="11">
        <v>12114710</v>
      </c>
      <c r="J1717" s="11">
        <v>150</v>
      </c>
      <c r="K1717" s="11">
        <v>10.694000000000001</v>
      </c>
      <c r="L1717" s="11">
        <v>1698260100</v>
      </c>
      <c r="M1717" s="11" t="e">
        <f>VLOOKUP(A1717,'[1]2023년만'!$A$2:$Q$1181,12,0)</f>
        <v>#N/A</v>
      </c>
      <c r="N1717" s="11"/>
      <c r="O1717" s="11">
        <v>1.72</v>
      </c>
      <c r="P1717" s="6">
        <v>100188651700</v>
      </c>
      <c r="Q1717" s="7">
        <v>6.7</v>
      </c>
      <c r="R1717" s="7">
        <v>0.51</v>
      </c>
      <c r="S1717" s="7">
        <v>1235</v>
      </c>
    </row>
    <row r="1718" spans="1:19" hidden="1" x14ac:dyDescent="0.4">
      <c r="A1718" s="4" t="s">
        <v>2346</v>
      </c>
      <c r="B1718" s="5" t="s">
        <v>2347</v>
      </c>
      <c r="C1718" s="5" t="s">
        <v>30</v>
      </c>
      <c r="D1718" s="5" t="s">
        <v>19</v>
      </c>
      <c r="E1718" s="9" t="s">
        <v>20</v>
      </c>
      <c r="F1718" s="9">
        <v>0.68</v>
      </c>
      <c r="G1718" s="5" t="s">
        <v>21</v>
      </c>
      <c r="H1718" s="9">
        <v>500</v>
      </c>
      <c r="I1718" s="11">
        <v>12114710</v>
      </c>
      <c r="J1718" s="11">
        <v>100</v>
      </c>
      <c r="K1718" s="11">
        <v>8.1519999999999992</v>
      </c>
      <c r="L1718" s="11">
        <v>1091446100</v>
      </c>
      <c r="M1718" s="11" t="e">
        <f>VLOOKUP(A1718,'[1]2023년만'!$A$2:$Q$1181,12,0)</f>
        <v>#N/A</v>
      </c>
      <c r="N1718" s="11" t="e">
        <f>L1718&gt;=M1718</f>
        <v>#N/A</v>
      </c>
      <c r="O1718" s="11">
        <v>1.38</v>
      </c>
      <c r="P1718" s="6">
        <v>100188651700</v>
      </c>
      <c r="Q1718" s="7">
        <v>6.7</v>
      </c>
      <c r="R1718" s="7">
        <v>0.51</v>
      </c>
      <c r="S1718" s="7">
        <v>1235</v>
      </c>
    </row>
    <row r="1719" spans="1:19" hidden="1" x14ac:dyDescent="0.4">
      <c r="A1719" s="7" t="s">
        <v>2346</v>
      </c>
      <c r="B1719" s="12" t="s">
        <v>2347</v>
      </c>
      <c r="C1719" s="12" t="s">
        <v>2933</v>
      </c>
      <c r="D1719" s="12" t="s">
        <v>19</v>
      </c>
      <c r="E1719" s="12" t="s">
        <v>95</v>
      </c>
      <c r="F1719" s="12">
        <v>0.42</v>
      </c>
      <c r="G1719" s="12" t="s">
        <v>21</v>
      </c>
      <c r="H1719" s="12">
        <v>500</v>
      </c>
      <c r="I1719" s="6">
        <v>12114710</v>
      </c>
      <c r="J1719" s="6">
        <v>100</v>
      </c>
      <c r="K1719" s="6">
        <v>8.5519999999999996</v>
      </c>
      <c r="L1719" s="6">
        <v>1183329000</v>
      </c>
      <c r="M1719" s="11" t="e">
        <f>VLOOKUP(A1719,'[1]2023년만'!$A$2:$Q$1181,12,0)</f>
        <v>#N/A</v>
      </c>
      <c r="N1719" s="11"/>
      <c r="O1719" s="6">
        <v>0.9</v>
      </c>
      <c r="P1719" s="6">
        <v>100188651700</v>
      </c>
      <c r="Q1719" s="7">
        <v>6.7</v>
      </c>
      <c r="R1719" s="7">
        <v>0.51</v>
      </c>
      <c r="S1719" s="7">
        <v>1235</v>
      </c>
    </row>
    <row r="1720" spans="1:19" hidden="1" x14ac:dyDescent="0.4">
      <c r="A1720" s="4" t="s">
        <v>2375</v>
      </c>
      <c r="B1720" s="5" t="s">
        <v>2376</v>
      </c>
      <c r="C1720" s="5" t="s">
        <v>30</v>
      </c>
      <c r="D1720" s="5" t="s">
        <v>19</v>
      </c>
      <c r="E1720" s="9" t="s">
        <v>81</v>
      </c>
      <c r="F1720" s="9">
        <v>1.59</v>
      </c>
      <c r="G1720" s="5" t="s">
        <v>21</v>
      </c>
      <c r="H1720" s="9">
        <v>500</v>
      </c>
      <c r="I1720" s="11">
        <v>34464379</v>
      </c>
      <c r="J1720" s="11">
        <v>250</v>
      </c>
      <c r="K1720" s="11">
        <v>9.9809999999999999</v>
      </c>
      <c r="L1720" s="11">
        <v>7744516250</v>
      </c>
      <c r="M1720" s="11">
        <f>VLOOKUP(A1720,'[1]2023년만'!$A$2:$Q$1181,12,0)</f>
        <v>7918954500</v>
      </c>
      <c r="N1720" s="11" t="b">
        <f>L1720&gt;=M1720</f>
        <v>0</v>
      </c>
      <c r="O1720" s="11">
        <v>1.4</v>
      </c>
      <c r="P1720" s="6">
        <v>596923044280</v>
      </c>
      <c r="Q1720" s="7">
        <v>8.1199999999999992</v>
      </c>
      <c r="R1720" s="7">
        <v>0.75</v>
      </c>
      <c r="S1720" s="7">
        <v>2133</v>
      </c>
    </row>
    <row r="1721" spans="1:19" hidden="1" x14ac:dyDescent="0.4">
      <c r="A1721" s="4" t="s">
        <v>2375</v>
      </c>
      <c r="B1721" s="5" t="s">
        <v>2376</v>
      </c>
      <c r="C1721" s="5" t="s">
        <v>24</v>
      </c>
      <c r="D1721" s="5" t="s">
        <v>19</v>
      </c>
      <c r="E1721" s="9" t="s">
        <v>81</v>
      </c>
      <c r="F1721" s="9">
        <v>1.25</v>
      </c>
      <c r="G1721" s="5" t="s">
        <v>21</v>
      </c>
      <c r="H1721" s="9">
        <v>500</v>
      </c>
      <c r="I1721" s="11">
        <v>34464379</v>
      </c>
      <c r="J1721" s="11">
        <v>250</v>
      </c>
      <c r="K1721" s="11">
        <v>9.3320000000000007</v>
      </c>
      <c r="L1721" s="11">
        <v>7918954500</v>
      </c>
      <c r="M1721" s="11">
        <f>VLOOKUP(A1721,'[1]2023년만'!$A$2:$Q$1181,12,0)</f>
        <v>7918954500</v>
      </c>
      <c r="N1721" s="11"/>
      <c r="O1721" s="11">
        <v>1.2</v>
      </c>
      <c r="P1721" s="6">
        <v>596923044280</v>
      </c>
      <c r="Q1721" s="7">
        <v>8.1199999999999992</v>
      </c>
      <c r="R1721" s="7">
        <v>0.75</v>
      </c>
      <c r="S1721" s="7">
        <v>2133</v>
      </c>
    </row>
    <row r="1722" spans="1:19" hidden="1" x14ac:dyDescent="0.4">
      <c r="A1722" s="4" t="s">
        <v>2375</v>
      </c>
      <c r="B1722" s="5" t="s">
        <v>2376</v>
      </c>
      <c r="C1722" s="5" t="s">
        <v>18</v>
      </c>
      <c r="D1722" s="5" t="s">
        <v>19</v>
      </c>
      <c r="E1722" s="9" t="s">
        <v>103</v>
      </c>
      <c r="F1722" s="9">
        <v>0.57999999999999996</v>
      </c>
      <c r="G1722" s="5" t="s">
        <v>21</v>
      </c>
      <c r="H1722" s="9">
        <v>500</v>
      </c>
      <c r="I1722" s="11">
        <v>34464379</v>
      </c>
      <c r="J1722" s="11">
        <v>250</v>
      </c>
      <c r="K1722" s="11">
        <v>5.633</v>
      </c>
      <c r="L1722" s="11">
        <v>7923580500</v>
      </c>
      <c r="M1722" s="11">
        <f>VLOOKUP(A1722,'[1]2023년만'!$A$2:$Q$1181,12,0)</f>
        <v>7918954500</v>
      </c>
      <c r="N1722" s="11"/>
      <c r="O1722" s="11">
        <v>1</v>
      </c>
      <c r="P1722" s="6">
        <v>596923044280</v>
      </c>
      <c r="Q1722" s="7">
        <v>8.1199999999999992</v>
      </c>
      <c r="R1722" s="7">
        <v>0.75</v>
      </c>
      <c r="S1722" s="7">
        <v>2133</v>
      </c>
    </row>
    <row r="1723" spans="1:19" hidden="1" x14ac:dyDescent="0.4">
      <c r="A1723" s="7" t="s">
        <v>2375</v>
      </c>
      <c r="B1723" s="12" t="s">
        <v>2376</v>
      </c>
      <c r="C1723" s="12" t="s">
        <v>2933</v>
      </c>
      <c r="D1723" s="12" t="s">
        <v>19</v>
      </c>
      <c r="E1723" s="12" t="s">
        <v>103</v>
      </c>
      <c r="F1723" s="12">
        <v>0.36</v>
      </c>
      <c r="G1723" s="12" t="s">
        <v>21</v>
      </c>
      <c r="H1723" s="12">
        <v>500</v>
      </c>
      <c r="I1723" s="6">
        <v>33810072</v>
      </c>
      <c r="J1723" s="6">
        <v>250</v>
      </c>
      <c r="K1723" s="6">
        <v>9.5500000000000007</v>
      </c>
      <c r="L1723" s="6">
        <v>7805896000</v>
      </c>
      <c r="M1723" s="11">
        <f>VLOOKUP(A1723,'[1]2023년만'!$A$2:$Q$1181,12,0)</f>
        <v>7918954500</v>
      </c>
      <c r="N1723" s="11"/>
      <c r="O1723" s="6">
        <v>1.1000000000000001</v>
      </c>
      <c r="P1723" s="6">
        <v>596923044280</v>
      </c>
      <c r="Q1723" s="7">
        <v>8.1199999999999992</v>
      </c>
      <c r="R1723" s="7">
        <v>0.75</v>
      </c>
      <c r="S1723" s="7">
        <v>2133</v>
      </c>
    </row>
    <row r="1724" spans="1:19" hidden="1" x14ac:dyDescent="0.4">
      <c r="A1724" s="4" t="s">
        <v>671</v>
      </c>
      <c r="B1724" s="5" t="s">
        <v>672</v>
      </c>
      <c r="C1724" s="5" t="s">
        <v>24</v>
      </c>
      <c r="D1724" s="5" t="s">
        <v>19</v>
      </c>
      <c r="E1724" s="9" t="s">
        <v>20</v>
      </c>
      <c r="F1724" s="9">
        <v>0.49</v>
      </c>
      <c r="G1724" s="5" t="s">
        <v>21</v>
      </c>
      <c r="H1724" s="9">
        <v>500</v>
      </c>
      <c r="I1724" s="11">
        <v>9125174</v>
      </c>
      <c r="J1724" s="11">
        <v>250</v>
      </c>
      <c r="K1724" s="11">
        <v>13.64</v>
      </c>
      <c r="L1724" s="11">
        <v>2281293500</v>
      </c>
      <c r="M1724" s="11">
        <f>VLOOKUP(A1724,'[1]2023년만'!$A$2:$Q$1181,12,0)</f>
        <v>2281293500</v>
      </c>
      <c r="N1724" s="11"/>
      <c r="O1724" s="11">
        <v>1.8</v>
      </c>
      <c r="P1724" s="6">
        <v>94810557860</v>
      </c>
      <c r="Q1724" s="7">
        <v>23.04</v>
      </c>
      <c r="R1724" s="7">
        <v>0.77</v>
      </c>
      <c r="S1724" s="7">
        <v>451</v>
      </c>
    </row>
    <row r="1725" spans="1:19" hidden="1" x14ac:dyDescent="0.4">
      <c r="A1725" s="4" t="s">
        <v>671</v>
      </c>
      <c r="B1725" s="5" t="s">
        <v>672</v>
      </c>
      <c r="C1725" s="5" t="s">
        <v>18</v>
      </c>
      <c r="D1725" s="5" t="s">
        <v>19</v>
      </c>
      <c r="E1725" s="9" t="s">
        <v>20</v>
      </c>
      <c r="F1725" s="9">
        <v>0.77</v>
      </c>
      <c r="G1725" s="5" t="s">
        <v>21</v>
      </c>
      <c r="H1725" s="9">
        <v>500</v>
      </c>
      <c r="I1725" s="11">
        <v>9125174</v>
      </c>
      <c r="J1725" s="11">
        <v>200</v>
      </c>
      <c r="K1725" s="11">
        <v>12.234999999999999</v>
      </c>
      <c r="L1725" s="11">
        <v>1825034800</v>
      </c>
      <c r="M1725" s="11">
        <f>VLOOKUP(A1725,'[1]2023년만'!$A$2:$Q$1181,12,0)</f>
        <v>2281293500</v>
      </c>
      <c r="N1725" s="11"/>
      <c r="O1725" s="11">
        <v>1.32</v>
      </c>
      <c r="P1725" s="6">
        <v>94810557860</v>
      </c>
      <c r="Q1725" s="7">
        <v>23.04</v>
      </c>
      <c r="R1725" s="7">
        <v>0.77</v>
      </c>
      <c r="S1725" s="7">
        <v>451</v>
      </c>
    </row>
    <row r="1726" spans="1:19" hidden="1" x14ac:dyDescent="0.4">
      <c r="A1726" s="7" t="s">
        <v>671</v>
      </c>
      <c r="B1726" s="12" t="s">
        <v>672</v>
      </c>
      <c r="C1726" s="12" t="s">
        <v>2933</v>
      </c>
      <c r="D1726" s="12" t="s">
        <v>19</v>
      </c>
      <c r="E1726" s="12" t="s">
        <v>20</v>
      </c>
      <c r="F1726" s="12">
        <v>0.53</v>
      </c>
      <c r="G1726" s="12" t="s">
        <v>21</v>
      </c>
      <c r="H1726" s="12">
        <v>500</v>
      </c>
      <c r="I1726" s="6">
        <v>8146529</v>
      </c>
      <c r="J1726" s="6">
        <v>150</v>
      </c>
      <c r="K1726" s="6">
        <v>21.33</v>
      </c>
      <c r="L1726" s="6">
        <v>1221979350</v>
      </c>
      <c r="M1726" s="11">
        <f>VLOOKUP(A1726,'[1]2023년만'!$A$2:$Q$1181,12,0)</f>
        <v>2281293500</v>
      </c>
      <c r="N1726" s="11"/>
      <c r="O1726" s="6">
        <v>1.3</v>
      </c>
      <c r="P1726" s="6">
        <v>94810557860</v>
      </c>
      <c r="Q1726" s="7">
        <v>23.04</v>
      </c>
      <c r="R1726" s="7">
        <v>0.77</v>
      </c>
      <c r="S1726" s="7">
        <v>451</v>
      </c>
    </row>
    <row r="1727" spans="1:19" x14ac:dyDescent="0.4">
      <c r="A1727" s="4" t="s">
        <v>691</v>
      </c>
      <c r="B1727" s="5" t="s">
        <v>692</v>
      </c>
      <c r="C1727" s="5" t="s">
        <v>30</v>
      </c>
      <c r="D1727" s="5" t="s">
        <v>19</v>
      </c>
      <c r="E1727" s="9" t="s">
        <v>40</v>
      </c>
      <c r="F1727" s="9">
        <v>2.63</v>
      </c>
      <c r="G1727" s="5" t="s">
        <v>21</v>
      </c>
      <c r="H1727" s="9">
        <v>500</v>
      </c>
      <c r="I1727" s="11">
        <v>89696580</v>
      </c>
      <c r="J1727" s="11">
        <v>120</v>
      </c>
      <c r="K1727" s="11">
        <v>55.225000000000001</v>
      </c>
      <c r="L1727" s="11">
        <v>11333374800</v>
      </c>
      <c r="M1727" s="11">
        <f>VLOOKUP(A1727,'[1]2023년만'!$A$2:$Q$1181,12,0)</f>
        <v>11093037900</v>
      </c>
      <c r="N1727" s="11" t="b">
        <f>L1727&gt;=M1727</f>
        <v>1</v>
      </c>
      <c r="O1727" s="11">
        <v>4.33</v>
      </c>
      <c r="P1727" s="6">
        <v>269089740000</v>
      </c>
      <c r="Q1727" s="7">
        <v>13.57</v>
      </c>
      <c r="R1727" s="7">
        <v>0.51</v>
      </c>
      <c r="S1727" s="7">
        <v>221</v>
      </c>
    </row>
    <row r="1728" spans="1:19" hidden="1" x14ac:dyDescent="0.4">
      <c r="A1728" s="4" t="s">
        <v>2617</v>
      </c>
      <c r="B1728" s="5" t="s">
        <v>2618</v>
      </c>
      <c r="C1728" s="5" t="s">
        <v>18</v>
      </c>
      <c r="D1728" s="5" t="s">
        <v>19</v>
      </c>
      <c r="E1728" s="9" t="s">
        <v>31</v>
      </c>
      <c r="F1728" s="9">
        <v>0.49</v>
      </c>
      <c r="G1728" s="5" t="s">
        <v>21</v>
      </c>
      <c r="H1728" s="9">
        <v>100</v>
      </c>
      <c r="I1728" s="11">
        <v>58133344</v>
      </c>
      <c r="J1728" s="11">
        <v>10</v>
      </c>
      <c r="K1728" s="11">
        <v>5.0670000000000002</v>
      </c>
      <c r="L1728" s="11">
        <v>581333230</v>
      </c>
      <c r="M1728" s="11">
        <f>VLOOKUP(A1728,'[1]2023년만'!$A$2:$Q$1181,12,0)</f>
        <v>1037825406</v>
      </c>
      <c r="N1728" s="11"/>
      <c r="O1728" s="11">
        <v>0.34499999999999997</v>
      </c>
      <c r="P1728" s="6">
        <v>730239062500</v>
      </c>
      <c r="Q1728" s="7">
        <v>22.36</v>
      </c>
      <c r="R1728" s="7">
        <v>8.1300000000000008</v>
      </c>
      <c r="S1728" s="7">
        <v>559</v>
      </c>
    </row>
    <row r="1729" spans="1:19" hidden="1" x14ac:dyDescent="0.4">
      <c r="A1729" s="4" t="s">
        <v>2617</v>
      </c>
      <c r="B1729" s="5" t="s">
        <v>2618</v>
      </c>
      <c r="C1729" s="5" t="s">
        <v>24</v>
      </c>
      <c r="D1729" s="5" t="s">
        <v>19</v>
      </c>
      <c r="E1729" s="9" t="s">
        <v>31</v>
      </c>
      <c r="F1729" s="9">
        <v>0.46</v>
      </c>
      <c r="G1729" s="5" t="s">
        <v>21</v>
      </c>
      <c r="H1729" s="9">
        <v>100</v>
      </c>
      <c r="I1729" s="11">
        <v>58333152</v>
      </c>
      <c r="J1729" s="11">
        <v>18</v>
      </c>
      <c r="K1729" s="11">
        <v>4.8140000000000001</v>
      </c>
      <c r="L1729" s="11">
        <v>1037825406</v>
      </c>
      <c r="M1729" s="11">
        <f>VLOOKUP(A1729,'[1]2023년만'!$A$2:$Q$1181,12,0)</f>
        <v>1037825406</v>
      </c>
      <c r="N1729" s="11"/>
      <c r="O1729" s="11">
        <v>0.2</v>
      </c>
      <c r="P1729" s="6">
        <v>730239062500</v>
      </c>
      <c r="Q1729" s="7">
        <v>22.36</v>
      </c>
      <c r="R1729" s="7">
        <v>8.1300000000000008</v>
      </c>
      <c r="S1729" s="7">
        <v>559</v>
      </c>
    </row>
    <row r="1730" spans="1:19" hidden="1" x14ac:dyDescent="0.4">
      <c r="A1730" s="4" t="s">
        <v>2617</v>
      </c>
      <c r="B1730" s="5" t="s">
        <v>2618</v>
      </c>
      <c r="C1730" s="5" t="s">
        <v>30</v>
      </c>
      <c r="D1730" s="5" t="s">
        <v>19</v>
      </c>
      <c r="E1730" s="9" t="s">
        <v>31</v>
      </c>
      <c r="F1730" s="9">
        <v>0.46</v>
      </c>
      <c r="G1730" s="5" t="s">
        <v>21</v>
      </c>
      <c r="H1730" s="9">
        <v>100</v>
      </c>
      <c r="I1730" s="11">
        <v>58419125</v>
      </c>
      <c r="J1730" s="11">
        <v>20</v>
      </c>
      <c r="K1730" s="11">
        <v>3.5379999999999998</v>
      </c>
      <c r="L1730" s="11">
        <v>1154858800</v>
      </c>
      <c r="M1730" s="11">
        <f>VLOOKUP(A1730,'[1]2023년만'!$A$2:$Q$1181,12,0)</f>
        <v>1037825406</v>
      </c>
      <c r="N1730" s="11" t="b">
        <f>L1730&gt;=M1730</f>
        <v>1</v>
      </c>
      <c r="O1730" s="11">
        <v>0.3</v>
      </c>
      <c r="P1730" s="6">
        <v>730239062500</v>
      </c>
      <c r="Q1730" s="7">
        <v>22.36</v>
      </c>
      <c r="R1730" s="7">
        <v>8.1300000000000008</v>
      </c>
      <c r="S1730" s="7">
        <v>559</v>
      </c>
    </row>
    <row r="1731" spans="1:19" hidden="1" x14ac:dyDescent="0.4">
      <c r="A1731" s="4" t="s">
        <v>1786</v>
      </c>
      <c r="B1731" s="5" t="s">
        <v>1787</v>
      </c>
      <c r="C1731" s="5" t="s">
        <v>30</v>
      </c>
      <c r="D1731" s="5" t="s">
        <v>19</v>
      </c>
      <c r="E1731" s="9" t="s">
        <v>81</v>
      </c>
      <c r="F1731" s="9">
        <v>0.51</v>
      </c>
      <c r="G1731" s="5" t="s">
        <v>21</v>
      </c>
      <c r="H1731" s="9">
        <v>500</v>
      </c>
      <c r="I1731" s="11">
        <v>22872213</v>
      </c>
      <c r="J1731" s="11">
        <v>460</v>
      </c>
      <c r="K1731" s="11">
        <v>20.161999999999999</v>
      </c>
      <c r="L1731" s="11">
        <v>10334941440</v>
      </c>
      <c r="M1731" s="11">
        <f>VLOOKUP(A1731,'[1]2023년만'!$A$2:$Q$1181,12,0)</f>
        <v>5533887750</v>
      </c>
      <c r="N1731" s="11" t="b">
        <f>L1731&gt;=M1731</f>
        <v>1</v>
      </c>
      <c r="O1731" s="11">
        <v>2.2000000000000002</v>
      </c>
      <c r="P1731" s="6">
        <v>705607771050</v>
      </c>
      <c r="Q1731" s="7">
        <v>13.41</v>
      </c>
      <c r="R1731" s="7">
        <v>2.4500000000000002</v>
      </c>
      <c r="S1731" s="7">
        <v>2300</v>
      </c>
    </row>
    <row r="1732" spans="1:19" hidden="1" x14ac:dyDescent="0.4">
      <c r="A1732" s="4" t="s">
        <v>1786</v>
      </c>
      <c r="B1732" s="5" t="s">
        <v>1787</v>
      </c>
      <c r="C1732" s="5" t="s">
        <v>18</v>
      </c>
      <c r="D1732" s="5" t="s">
        <v>19</v>
      </c>
      <c r="E1732" s="9" t="s">
        <v>103</v>
      </c>
      <c r="F1732" s="9">
        <v>0.57999999999999996</v>
      </c>
      <c r="G1732" s="5" t="s">
        <v>21</v>
      </c>
      <c r="H1732" s="9">
        <v>500</v>
      </c>
      <c r="I1732" s="11">
        <v>21539152</v>
      </c>
      <c r="J1732" s="11">
        <v>200</v>
      </c>
      <c r="K1732" s="11">
        <v>18.327999999999999</v>
      </c>
      <c r="L1732" s="11">
        <v>4235910400</v>
      </c>
      <c r="M1732" s="11">
        <f>VLOOKUP(A1732,'[1]2023년만'!$A$2:$Q$1181,12,0)</f>
        <v>5533887750</v>
      </c>
      <c r="N1732" s="11"/>
      <c r="O1732" s="11">
        <v>1.5</v>
      </c>
      <c r="P1732" s="6">
        <v>705607771050</v>
      </c>
      <c r="Q1732" s="7">
        <v>13.41</v>
      </c>
      <c r="R1732" s="7">
        <v>2.4500000000000002</v>
      </c>
      <c r="S1732" s="7">
        <v>2300</v>
      </c>
    </row>
    <row r="1733" spans="1:19" hidden="1" x14ac:dyDescent="0.4">
      <c r="A1733" s="4" t="s">
        <v>1786</v>
      </c>
      <c r="B1733" s="5" t="s">
        <v>1787</v>
      </c>
      <c r="C1733" s="5" t="s">
        <v>24</v>
      </c>
      <c r="D1733" s="5" t="s">
        <v>19</v>
      </c>
      <c r="E1733" s="9" t="s">
        <v>103</v>
      </c>
      <c r="F1733" s="9">
        <v>0.66</v>
      </c>
      <c r="G1733" s="5" t="s">
        <v>21</v>
      </c>
      <c r="H1733" s="9">
        <v>500</v>
      </c>
      <c r="I1733" s="11">
        <v>22605600</v>
      </c>
      <c r="J1733" s="11">
        <v>250</v>
      </c>
      <c r="K1733" s="11">
        <v>15.348000000000001</v>
      </c>
      <c r="L1733" s="11">
        <v>5533887750</v>
      </c>
      <c r="M1733" s="11">
        <f>VLOOKUP(A1733,'[1]2023년만'!$A$2:$Q$1181,12,0)</f>
        <v>5533887750</v>
      </c>
      <c r="N1733" s="11"/>
      <c r="O1733" s="11">
        <v>1.5</v>
      </c>
      <c r="P1733" s="6">
        <v>705607771050</v>
      </c>
      <c r="Q1733" s="7">
        <v>13.41</v>
      </c>
      <c r="R1733" s="7">
        <v>2.4500000000000002</v>
      </c>
      <c r="S1733" s="7">
        <v>2300</v>
      </c>
    </row>
    <row r="1734" spans="1:19" hidden="1" x14ac:dyDescent="0.4">
      <c r="A1734" s="7" t="s">
        <v>1786</v>
      </c>
      <c r="B1734" s="12" t="s">
        <v>1787</v>
      </c>
      <c r="C1734" s="12" t="s">
        <v>2933</v>
      </c>
      <c r="D1734" s="12" t="s">
        <v>19</v>
      </c>
      <c r="E1734" s="12" t="s">
        <v>103</v>
      </c>
      <c r="F1734" s="12">
        <v>0.36</v>
      </c>
      <c r="G1734" s="12" t="s">
        <v>21</v>
      </c>
      <c r="H1734" s="12">
        <v>500</v>
      </c>
      <c r="I1734" s="6">
        <v>21539152</v>
      </c>
      <c r="J1734" s="6">
        <v>150</v>
      </c>
      <c r="K1734" s="6">
        <v>18.774999999999999</v>
      </c>
      <c r="L1734" s="6">
        <v>3195637950</v>
      </c>
      <c r="M1734" s="11">
        <f>VLOOKUP(A1734,'[1]2023년만'!$A$2:$Q$1181,12,0)</f>
        <v>5533887750</v>
      </c>
      <c r="N1734" s="11"/>
      <c r="O1734" s="6">
        <v>1.1000000000000001</v>
      </c>
      <c r="P1734" s="6">
        <v>705607771050</v>
      </c>
      <c r="Q1734" s="7">
        <v>13.41</v>
      </c>
      <c r="R1734" s="7">
        <v>2.4500000000000002</v>
      </c>
      <c r="S1734" s="7">
        <v>2300</v>
      </c>
    </row>
    <row r="1735" spans="1:19" hidden="1" x14ac:dyDescent="0.4">
      <c r="A1735" s="4" t="s">
        <v>2545</v>
      </c>
      <c r="B1735" s="5" t="s">
        <v>2546</v>
      </c>
      <c r="C1735" s="5" t="s">
        <v>18</v>
      </c>
      <c r="D1735" s="5" t="s">
        <v>19</v>
      </c>
      <c r="E1735" s="9" t="s">
        <v>66</v>
      </c>
      <c r="F1735" s="9">
        <v>1.62</v>
      </c>
      <c r="G1735" s="5" t="s">
        <v>21</v>
      </c>
      <c r="H1735" s="9">
        <v>500</v>
      </c>
      <c r="I1735" s="11">
        <v>26200025</v>
      </c>
      <c r="J1735" s="11">
        <v>50</v>
      </c>
      <c r="K1735" s="11">
        <v>6.72</v>
      </c>
      <c r="L1735" s="11">
        <v>1310001250</v>
      </c>
      <c r="M1735" s="11">
        <f>VLOOKUP(A1735,'[1]2023년만'!$A$2:$Q$1181,12,0)</f>
        <v>1310001250</v>
      </c>
      <c r="N1735" s="11"/>
      <c r="O1735" s="11">
        <v>0.8</v>
      </c>
      <c r="P1735" s="6">
        <v>216936207000</v>
      </c>
      <c r="Q1735" s="7">
        <v>26.12</v>
      </c>
      <c r="R1735" s="7">
        <v>0.93</v>
      </c>
      <c r="S1735" s="7">
        <v>317</v>
      </c>
    </row>
    <row r="1736" spans="1:19" hidden="1" x14ac:dyDescent="0.4">
      <c r="A1736" s="4" t="s">
        <v>2545</v>
      </c>
      <c r="B1736" s="5" t="s">
        <v>2546</v>
      </c>
      <c r="C1736" s="5" t="s">
        <v>24</v>
      </c>
      <c r="D1736" s="5" t="s">
        <v>19</v>
      </c>
      <c r="E1736" s="9" t="s">
        <v>66</v>
      </c>
      <c r="F1736" s="9">
        <v>0.34</v>
      </c>
      <c r="G1736" s="5" t="s">
        <v>21</v>
      </c>
      <c r="H1736" s="9">
        <v>500</v>
      </c>
      <c r="I1736" s="11">
        <v>26200025</v>
      </c>
      <c r="J1736" s="11">
        <v>50</v>
      </c>
      <c r="K1736" s="11">
        <v>5.86</v>
      </c>
      <c r="L1736" s="11">
        <v>1310001250</v>
      </c>
      <c r="M1736" s="11">
        <f>VLOOKUP(A1736,'[1]2023년만'!$A$2:$Q$1181,12,0)</f>
        <v>1310001250</v>
      </c>
      <c r="N1736" s="11"/>
      <c r="O1736" s="11">
        <v>0.6</v>
      </c>
      <c r="P1736" s="6">
        <v>216936207000</v>
      </c>
      <c r="Q1736" s="7">
        <v>26.12</v>
      </c>
      <c r="R1736" s="7">
        <v>0.93</v>
      </c>
      <c r="S1736" s="7">
        <v>317</v>
      </c>
    </row>
    <row r="1737" spans="1:19" hidden="1" x14ac:dyDescent="0.4">
      <c r="A1737" s="4" t="s">
        <v>2545</v>
      </c>
      <c r="B1737" s="5" t="s">
        <v>2546</v>
      </c>
      <c r="C1737" s="5" t="s">
        <v>30</v>
      </c>
      <c r="D1737" s="5" t="s">
        <v>19</v>
      </c>
      <c r="E1737" s="9" t="s">
        <v>66</v>
      </c>
      <c r="F1737" s="9">
        <v>0.71</v>
      </c>
      <c r="G1737" s="5" t="s">
        <v>21</v>
      </c>
      <c r="H1737" s="9">
        <v>500</v>
      </c>
      <c r="I1737" s="11">
        <v>26200025</v>
      </c>
      <c r="J1737" s="11">
        <v>50</v>
      </c>
      <c r="K1737" s="11">
        <v>3.1539999999999999</v>
      </c>
      <c r="L1737" s="11">
        <v>1310001250</v>
      </c>
      <c r="M1737" s="11">
        <f>VLOOKUP(A1737,'[1]2023년만'!$A$2:$Q$1181,12,0)</f>
        <v>1310001250</v>
      </c>
      <c r="N1737" s="11" t="b">
        <f>L1737&gt;=M1737</f>
        <v>1</v>
      </c>
      <c r="O1737" s="11">
        <v>0.7</v>
      </c>
      <c r="P1737" s="6">
        <v>216936207000</v>
      </c>
      <c r="Q1737" s="7">
        <v>26.12</v>
      </c>
      <c r="R1737" s="7">
        <v>0.93</v>
      </c>
      <c r="S1737" s="7">
        <v>317</v>
      </c>
    </row>
    <row r="1738" spans="1:19" hidden="1" x14ac:dyDescent="0.4">
      <c r="A1738" s="7" t="s">
        <v>2545</v>
      </c>
      <c r="B1738" s="12" t="s">
        <v>2546</v>
      </c>
      <c r="C1738" s="12" t="s">
        <v>2933</v>
      </c>
      <c r="D1738" s="12" t="s">
        <v>19</v>
      </c>
      <c r="E1738" s="12" t="s">
        <v>66</v>
      </c>
      <c r="F1738" s="12">
        <v>1.34</v>
      </c>
      <c r="G1738" s="12" t="s">
        <v>21</v>
      </c>
      <c r="H1738" s="12">
        <v>500</v>
      </c>
      <c r="I1738" s="6">
        <v>26200025</v>
      </c>
      <c r="J1738" s="6">
        <v>50</v>
      </c>
      <c r="K1738" s="6">
        <v>5.55</v>
      </c>
      <c r="L1738" s="6">
        <v>1310001250</v>
      </c>
      <c r="M1738" s="11">
        <f>VLOOKUP(A1738,'[1]2023년만'!$A$2:$Q$1181,12,0)</f>
        <v>1310001250</v>
      </c>
      <c r="N1738" s="11"/>
      <c r="O1738" s="6">
        <v>0.6</v>
      </c>
      <c r="P1738" s="6">
        <v>216936207000</v>
      </c>
      <c r="Q1738" s="7">
        <v>26.12</v>
      </c>
      <c r="R1738" s="7">
        <v>0.93</v>
      </c>
      <c r="S1738" s="7">
        <v>317</v>
      </c>
    </row>
    <row r="1739" spans="1:19" hidden="1" x14ac:dyDescent="0.4">
      <c r="A1739" s="4" t="s">
        <v>1766</v>
      </c>
      <c r="B1739" s="5" t="s">
        <v>1767</v>
      </c>
      <c r="C1739" s="5" t="s">
        <v>18</v>
      </c>
      <c r="D1739" s="5" t="s">
        <v>19</v>
      </c>
      <c r="E1739" s="9" t="s">
        <v>61</v>
      </c>
      <c r="F1739" s="9">
        <v>0.76</v>
      </c>
      <c r="G1739" s="5" t="s">
        <v>21</v>
      </c>
      <c r="H1739" s="9">
        <v>500</v>
      </c>
      <c r="I1739" s="11">
        <v>16623293</v>
      </c>
      <c r="J1739" s="11">
        <v>61</v>
      </c>
      <c r="K1739" s="11">
        <v>20.382999999999999</v>
      </c>
      <c r="L1739" s="11">
        <v>1003860286</v>
      </c>
      <c r="M1739" s="11">
        <f>VLOOKUP(A1739,'[1]2023년만'!$A$2:$Q$1181,12,0)</f>
        <v>1010659644</v>
      </c>
      <c r="N1739" s="11"/>
      <c r="O1739" s="11">
        <v>1</v>
      </c>
      <c r="P1739" s="6">
        <v>86773589460</v>
      </c>
      <c r="Q1739" s="7">
        <v>10.9</v>
      </c>
      <c r="R1739" s="7">
        <v>1.18</v>
      </c>
      <c r="S1739" s="7">
        <v>479</v>
      </c>
    </row>
    <row r="1740" spans="1:19" hidden="1" x14ac:dyDescent="0.4">
      <c r="A1740" s="4" t="s">
        <v>1766</v>
      </c>
      <c r="B1740" s="5" t="s">
        <v>1767</v>
      </c>
      <c r="C1740" s="5" t="s">
        <v>24</v>
      </c>
      <c r="D1740" s="5" t="s">
        <v>19</v>
      </c>
      <c r="E1740" s="9" t="s">
        <v>61</v>
      </c>
      <c r="F1740" s="9">
        <v>0.55000000000000004</v>
      </c>
      <c r="G1740" s="5" t="s">
        <v>21</v>
      </c>
      <c r="H1740" s="9">
        <v>500</v>
      </c>
      <c r="I1740" s="11">
        <v>16623293</v>
      </c>
      <c r="J1740" s="11">
        <v>62</v>
      </c>
      <c r="K1740" s="11">
        <v>18.050999999999998</v>
      </c>
      <c r="L1740" s="11">
        <v>1010659644</v>
      </c>
      <c r="M1740" s="11">
        <f>VLOOKUP(A1740,'[1]2023년만'!$A$2:$Q$1181,12,0)</f>
        <v>1010659644</v>
      </c>
      <c r="N1740" s="11"/>
      <c r="O1740" s="11">
        <v>1</v>
      </c>
      <c r="P1740" s="6">
        <v>86773589460</v>
      </c>
      <c r="Q1740" s="7">
        <v>10.9</v>
      </c>
      <c r="R1740" s="7">
        <v>1.18</v>
      </c>
      <c r="S1740" s="7">
        <v>479</v>
      </c>
    </row>
    <row r="1741" spans="1:19" hidden="1" x14ac:dyDescent="0.4">
      <c r="A1741" s="4" t="s">
        <v>1766</v>
      </c>
      <c r="B1741" s="5" t="s">
        <v>1767</v>
      </c>
      <c r="C1741" s="5" t="s">
        <v>30</v>
      </c>
      <c r="D1741" s="5" t="s">
        <v>19</v>
      </c>
      <c r="E1741" s="9" t="s">
        <v>52</v>
      </c>
      <c r="F1741" s="9">
        <v>0.72</v>
      </c>
      <c r="G1741" s="5" t="s">
        <v>21</v>
      </c>
      <c r="H1741" s="9">
        <v>500</v>
      </c>
      <c r="I1741" s="11">
        <v>16623293</v>
      </c>
      <c r="J1741" s="11">
        <v>63</v>
      </c>
      <c r="K1741" s="11">
        <v>13.422000000000001</v>
      </c>
      <c r="L1741" s="11">
        <v>1002490965</v>
      </c>
      <c r="M1741" s="11">
        <f>VLOOKUP(A1741,'[1]2023년만'!$A$2:$Q$1181,12,0)</f>
        <v>1010659644</v>
      </c>
      <c r="N1741" s="11" t="b">
        <f>L1741&gt;=M1741</f>
        <v>0</v>
      </c>
      <c r="O1741" s="11">
        <v>1.3</v>
      </c>
      <c r="P1741" s="6">
        <v>86773589460</v>
      </c>
      <c r="Q1741" s="7">
        <v>10.9</v>
      </c>
      <c r="R1741" s="7">
        <v>1.18</v>
      </c>
      <c r="S1741" s="7">
        <v>479</v>
      </c>
    </row>
    <row r="1742" spans="1:19" hidden="1" x14ac:dyDescent="0.4">
      <c r="A1742" s="7" t="s">
        <v>1766</v>
      </c>
      <c r="B1742" s="12" t="s">
        <v>1767</v>
      </c>
      <c r="C1742" s="12" t="s">
        <v>2933</v>
      </c>
      <c r="D1742" s="12" t="s">
        <v>19</v>
      </c>
      <c r="E1742" s="12" t="s">
        <v>61</v>
      </c>
      <c r="F1742" s="12">
        <v>0.32</v>
      </c>
      <c r="G1742" s="12" t="s">
        <v>21</v>
      </c>
      <c r="H1742" s="12">
        <v>500</v>
      </c>
      <c r="I1742" s="6">
        <v>16623293</v>
      </c>
      <c r="J1742" s="6">
        <v>61</v>
      </c>
      <c r="K1742" s="6">
        <v>20.52</v>
      </c>
      <c r="L1742" s="6">
        <v>1003860286</v>
      </c>
      <c r="M1742" s="11">
        <f>VLOOKUP(A1742,'[1]2023년만'!$A$2:$Q$1181,12,0)</f>
        <v>1010659644</v>
      </c>
      <c r="N1742" s="11"/>
      <c r="O1742" s="6">
        <v>0.6</v>
      </c>
      <c r="P1742" s="6">
        <v>86773589460</v>
      </c>
      <c r="Q1742" s="7">
        <v>10.9</v>
      </c>
      <c r="R1742" s="7">
        <v>1.18</v>
      </c>
      <c r="S1742" s="7">
        <v>479</v>
      </c>
    </row>
    <row r="1743" spans="1:19" hidden="1" x14ac:dyDescent="0.4">
      <c r="A1743" s="4" t="s">
        <v>611</v>
      </c>
      <c r="B1743" s="5" t="s">
        <v>612</v>
      </c>
      <c r="C1743" s="5" t="s">
        <v>18</v>
      </c>
      <c r="D1743" s="5" t="s">
        <v>19</v>
      </c>
      <c r="E1743" s="9" t="s">
        <v>451</v>
      </c>
      <c r="F1743" s="9">
        <v>1.1399999999999999</v>
      </c>
      <c r="G1743" s="5" t="s">
        <v>21</v>
      </c>
      <c r="H1743" s="9">
        <v>500</v>
      </c>
      <c r="I1743" s="11">
        <v>19238905</v>
      </c>
      <c r="J1743" s="11">
        <v>400</v>
      </c>
      <c r="K1743" s="11">
        <v>62.378999999999998</v>
      </c>
      <c r="L1743" s="11">
        <v>6413762000</v>
      </c>
      <c r="M1743" s="11">
        <f>VLOOKUP(A1743,'[1]2023년만'!$A$2:$Q$1181,12,0)</f>
        <v>3176316000</v>
      </c>
      <c r="N1743" s="11"/>
      <c r="O1743" s="11">
        <v>5.6</v>
      </c>
      <c r="P1743" s="6">
        <v>112547594250</v>
      </c>
      <c r="Q1743" s="7">
        <v>6.78</v>
      </c>
      <c r="R1743" s="7">
        <v>0.47</v>
      </c>
      <c r="S1743" s="7">
        <v>863</v>
      </c>
    </row>
    <row r="1744" spans="1:19" hidden="1" x14ac:dyDescent="0.4">
      <c r="A1744" s="4" t="s">
        <v>611</v>
      </c>
      <c r="B1744" s="5" t="s">
        <v>612</v>
      </c>
      <c r="C1744" s="5" t="s">
        <v>24</v>
      </c>
      <c r="D1744" s="5" t="s">
        <v>19</v>
      </c>
      <c r="E1744" s="9" t="s">
        <v>451</v>
      </c>
      <c r="F1744" s="9">
        <v>1.18</v>
      </c>
      <c r="G1744" s="5" t="s">
        <v>21</v>
      </c>
      <c r="H1744" s="9">
        <v>500</v>
      </c>
      <c r="I1744" s="11">
        <v>19238905</v>
      </c>
      <c r="J1744" s="11">
        <v>200</v>
      </c>
      <c r="K1744" s="11">
        <v>30.138999999999999</v>
      </c>
      <c r="L1744" s="11">
        <v>3176316000</v>
      </c>
      <c r="M1744" s="11">
        <f>VLOOKUP(A1744,'[1]2023년만'!$A$2:$Q$1181,12,0)</f>
        <v>3176316000</v>
      </c>
      <c r="N1744" s="11"/>
      <c r="O1744" s="11">
        <v>3.5</v>
      </c>
      <c r="P1744" s="6">
        <v>112547594250</v>
      </c>
      <c r="Q1744" s="7">
        <v>6.78</v>
      </c>
      <c r="R1744" s="7">
        <v>0.47</v>
      </c>
      <c r="S1744" s="7">
        <v>863</v>
      </c>
    </row>
    <row r="1745" spans="1:19" hidden="1" x14ac:dyDescent="0.4">
      <c r="A1745" s="4" t="s">
        <v>611</v>
      </c>
      <c r="B1745" s="5" t="s">
        <v>612</v>
      </c>
      <c r="C1745" s="5" t="s">
        <v>30</v>
      </c>
      <c r="D1745" s="5" t="s">
        <v>19</v>
      </c>
      <c r="E1745" s="9" t="s">
        <v>81</v>
      </c>
      <c r="F1745" s="9">
        <v>0.51</v>
      </c>
      <c r="G1745" s="5" t="s">
        <v>21</v>
      </c>
      <c r="H1745" s="9">
        <v>500</v>
      </c>
      <c r="I1745" s="11">
        <v>19238905</v>
      </c>
      <c r="J1745" s="11">
        <v>200</v>
      </c>
      <c r="K1745" s="11">
        <v>22.658999999999999</v>
      </c>
      <c r="L1745" s="11">
        <v>3010047800</v>
      </c>
      <c r="M1745" s="11">
        <f>VLOOKUP(A1745,'[1]2023년만'!$A$2:$Q$1181,12,0)</f>
        <v>3176316000</v>
      </c>
      <c r="N1745" s="11" t="b">
        <f>L1745&gt;=M1745</f>
        <v>0</v>
      </c>
      <c r="O1745" s="11">
        <v>4.5</v>
      </c>
      <c r="P1745" s="6">
        <v>112547594250</v>
      </c>
      <c r="Q1745" s="7">
        <v>6.78</v>
      </c>
      <c r="R1745" s="7">
        <v>0.47</v>
      </c>
      <c r="S1745" s="7">
        <v>863</v>
      </c>
    </row>
    <row r="1746" spans="1:19" hidden="1" x14ac:dyDescent="0.4">
      <c r="A1746" s="7" t="s">
        <v>611</v>
      </c>
      <c r="B1746" s="12" t="s">
        <v>612</v>
      </c>
      <c r="C1746" s="12" t="s">
        <v>2933</v>
      </c>
      <c r="D1746" s="12" t="s">
        <v>19</v>
      </c>
      <c r="E1746" s="12" t="s">
        <v>451</v>
      </c>
      <c r="F1746" s="12">
        <v>0.73</v>
      </c>
      <c r="G1746" s="12" t="s">
        <v>21</v>
      </c>
      <c r="H1746" s="12">
        <v>500</v>
      </c>
      <c r="I1746" s="6">
        <v>19238905</v>
      </c>
      <c r="J1746" s="6">
        <v>250</v>
      </c>
      <c r="K1746" s="6">
        <v>15.503</v>
      </c>
      <c r="L1746" s="6">
        <v>4008601250</v>
      </c>
      <c r="M1746" s="11">
        <f>VLOOKUP(A1746,'[1]2023년만'!$A$2:$Q$1181,12,0)</f>
        <v>3176316000</v>
      </c>
      <c r="N1746" s="11"/>
      <c r="O1746" s="6">
        <v>3.7</v>
      </c>
      <c r="P1746" s="6">
        <v>112547594250</v>
      </c>
      <c r="Q1746" s="7">
        <v>6.78</v>
      </c>
      <c r="R1746" s="7">
        <v>0.47</v>
      </c>
      <c r="S1746" s="7">
        <v>863</v>
      </c>
    </row>
    <row r="1747" spans="1:19" hidden="1" x14ac:dyDescent="0.4">
      <c r="A1747" s="4" t="s">
        <v>1665</v>
      </c>
      <c r="B1747" s="5" t="s">
        <v>1666</v>
      </c>
      <c r="C1747" s="5" t="s">
        <v>30</v>
      </c>
      <c r="D1747" s="5" t="s">
        <v>19</v>
      </c>
      <c r="E1747" s="9" t="s">
        <v>31</v>
      </c>
      <c r="F1747" s="9">
        <v>0.46</v>
      </c>
      <c r="G1747" s="5" t="s">
        <v>21</v>
      </c>
      <c r="H1747" s="9">
        <v>200</v>
      </c>
      <c r="I1747" s="11">
        <v>28652800</v>
      </c>
      <c r="J1747" s="11">
        <v>30</v>
      </c>
      <c r="K1747" s="11">
        <v>22.507999999999999</v>
      </c>
      <c r="L1747" s="11">
        <v>859584000</v>
      </c>
      <c r="M1747" s="11" t="e">
        <f>VLOOKUP(A1747,'[1]2023년만'!$A$2:$Q$1181,12,0)</f>
        <v>#N/A</v>
      </c>
      <c r="N1747" s="11" t="e">
        <f>L1747&gt;=M1747</f>
        <v>#N/A</v>
      </c>
      <c r="O1747" s="11">
        <v>0.7</v>
      </c>
      <c r="P1747" s="6">
        <v>111889184000</v>
      </c>
      <c r="Q1747" s="7">
        <v>29.36</v>
      </c>
      <c r="R1747" s="7">
        <v>1.92</v>
      </c>
      <c r="S1747" s="7">
        <v>133</v>
      </c>
    </row>
    <row r="1748" spans="1:19" hidden="1" x14ac:dyDescent="0.4">
      <c r="A1748" s="7" t="s">
        <v>1665</v>
      </c>
      <c r="B1748" s="12" t="s">
        <v>1666</v>
      </c>
      <c r="C1748" s="12" t="s">
        <v>2933</v>
      </c>
      <c r="D1748" s="12" t="s">
        <v>19</v>
      </c>
      <c r="E1748" s="12" t="s">
        <v>31</v>
      </c>
      <c r="F1748" s="12">
        <v>0.32</v>
      </c>
      <c r="G1748" s="12" t="s">
        <v>21</v>
      </c>
      <c r="H1748" s="12">
        <v>200</v>
      </c>
      <c r="I1748" s="6">
        <v>28652800</v>
      </c>
      <c r="J1748" s="6">
        <v>30</v>
      </c>
      <c r="K1748" s="6">
        <v>16.329000000000001</v>
      </c>
      <c r="L1748" s="6">
        <v>859584000</v>
      </c>
      <c r="M1748" s="11" t="e">
        <f>VLOOKUP(A1748,'[1]2023년만'!$A$2:$Q$1181,12,0)</f>
        <v>#N/A</v>
      </c>
      <c r="N1748" s="11"/>
      <c r="O1748" s="6">
        <v>0.5</v>
      </c>
      <c r="P1748" s="6">
        <v>111889184000</v>
      </c>
      <c r="Q1748" s="7">
        <v>29.36</v>
      </c>
      <c r="R1748" s="7">
        <v>1.92</v>
      </c>
      <c r="S1748" s="7">
        <v>133</v>
      </c>
    </row>
    <row r="1749" spans="1:19" hidden="1" x14ac:dyDescent="0.4">
      <c r="A1749" s="4" t="s">
        <v>743</v>
      </c>
      <c r="B1749" s="5" t="s">
        <v>744</v>
      </c>
      <c r="C1749" s="5" t="s">
        <v>18</v>
      </c>
      <c r="D1749" s="5" t="s">
        <v>19</v>
      </c>
      <c r="E1749" s="9" t="s">
        <v>40</v>
      </c>
      <c r="F1749" s="9">
        <v>1.43</v>
      </c>
      <c r="G1749" s="5" t="s">
        <v>21</v>
      </c>
      <c r="H1749" s="10">
        <v>5000</v>
      </c>
      <c r="I1749" s="11">
        <v>9851241</v>
      </c>
      <c r="J1749" s="11">
        <v>1500</v>
      </c>
      <c r="K1749" s="11">
        <v>51.634</v>
      </c>
      <c r="L1749" s="11">
        <v>13262701500</v>
      </c>
      <c r="M1749" s="11">
        <f>VLOOKUP(A1749,'[1]2023년만'!$A$2:$Q$1181,12,0)</f>
        <v>22988682600</v>
      </c>
      <c r="N1749" s="11"/>
      <c r="O1749" s="11">
        <v>3.7</v>
      </c>
      <c r="P1749" s="6">
        <v>720500006200</v>
      </c>
      <c r="Q1749" s="7">
        <v>6.46</v>
      </c>
      <c r="R1749" s="7">
        <v>0.92</v>
      </c>
      <c r="S1749" s="7">
        <v>11675</v>
      </c>
    </row>
    <row r="1750" spans="1:19" hidden="1" x14ac:dyDescent="0.4">
      <c r="A1750" s="4" t="s">
        <v>743</v>
      </c>
      <c r="B1750" s="5" t="s">
        <v>744</v>
      </c>
      <c r="C1750" s="5" t="s">
        <v>30</v>
      </c>
      <c r="D1750" s="5" t="s">
        <v>19</v>
      </c>
      <c r="E1750" s="9" t="s">
        <v>40</v>
      </c>
      <c r="F1750" s="9">
        <v>2.63</v>
      </c>
      <c r="G1750" s="5" t="s">
        <v>21</v>
      </c>
      <c r="H1750" s="10">
        <v>5000</v>
      </c>
      <c r="I1750" s="11">
        <v>9851241</v>
      </c>
      <c r="J1750" s="11">
        <v>3300</v>
      </c>
      <c r="K1750" s="11">
        <v>28.265999999999998</v>
      </c>
      <c r="L1750" s="11">
        <v>29177943300</v>
      </c>
      <c r="M1750" s="11">
        <f>VLOOKUP(A1750,'[1]2023년만'!$A$2:$Q$1181,12,0)</f>
        <v>22988682600</v>
      </c>
      <c r="N1750" s="11" t="b">
        <f>L1750&gt;=M1750</f>
        <v>1</v>
      </c>
      <c r="O1750" s="11">
        <v>3.4</v>
      </c>
      <c r="P1750" s="6">
        <v>720500006200</v>
      </c>
      <c r="Q1750" s="7">
        <v>6.46</v>
      </c>
      <c r="R1750" s="7">
        <v>0.92</v>
      </c>
      <c r="S1750" s="7">
        <v>11675</v>
      </c>
    </row>
    <row r="1751" spans="1:19" hidden="1" x14ac:dyDescent="0.4">
      <c r="A1751" s="4" t="s">
        <v>743</v>
      </c>
      <c r="B1751" s="5" t="s">
        <v>744</v>
      </c>
      <c r="C1751" s="5" t="s">
        <v>24</v>
      </c>
      <c r="D1751" s="5" t="s">
        <v>19</v>
      </c>
      <c r="E1751" s="9" t="s">
        <v>40</v>
      </c>
      <c r="F1751" s="9">
        <v>1.7</v>
      </c>
      <c r="G1751" s="5" t="s">
        <v>21</v>
      </c>
      <c r="H1751" s="10">
        <v>5000</v>
      </c>
      <c r="I1751" s="11">
        <v>9851241</v>
      </c>
      <c r="J1751" s="11">
        <v>2600</v>
      </c>
      <c r="K1751" s="11">
        <v>26.663</v>
      </c>
      <c r="L1751" s="11">
        <v>22988682600</v>
      </c>
      <c r="M1751" s="11">
        <f>VLOOKUP(A1751,'[1]2023년만'!$A$2:$Q$1181,12,0)</f>
        <v>22988682600</v>
      </c>
      <c r="N1751" s="11"/>
      <c r="O1751" s="11">
        <v>4.7</v>
      </c>
      <c r="P1751" s="6">
        <v>720500006200</v>
      </c>
      <c r="Q1751" s="7">
        <v>6.46</v>
      </c>
      <c r="R1751" s="7">
        <v>0.92</v>
      </c>
      <c r="S1751" s="7">
        <v>11675</v>
      </c>
    </row>
    <row r="1752" spans="1:19" hidden="1" x14ac:dyDescent="0.4">
      <c r="A1752" s="7" t="s">
        <v>743</v>
      </c>
      <c r="B1752" s="12" t="s">
        <v>744</v>
      </c>
      <c r="C1752" s="12" t="s">
        <v>2933</v>
      </c>
      <c r="D1752" s="12" t="s">
        <v>19</v>
      </c>
      <c r="E1752" s="12" t="s">
        <v>40</v>
      </c>
      <c r="F1752" s="12">
        <v>1.34</v>
      </c>
      <c r="G1752" s="12" t="s">
        <v>21</v>
      </c>
      <c r="H1752" s="12">
        <v>5000</v>
      </c>
      <c r="I1752" s="6">
        <v>9851241</v>
      </c>
      <c r="J1752" s="6">
        <v>1400</v>
      </c>
      <c r="K1752" s="6">
        <v>-64.048000000000002</v>
      </c>
      <c r="L1752" s="6">
        <v>12378521400</v>
      </c>
      <c r="M1752" s="11">
        <f>VLOOKUP(A1752,'[1]2023년만'!$A$2:$Q$1181,12,0)</f>
        <v>22988682600</v>
      </c>
      <c r="N1752" s="11"/>
      <c r="O1752" s="6">
        <v>2.7</v>
      </c>
      <c r="P1752" s="6">
        <v>720500006200</v>
      </c>
      <c r="Q1752" s="7">
        <v>6.46</v>
      </c>
      <c r="R1752" s="7">
        <v>0.92</v>
      </c>
      <c r="S1752" s="7">
        <v>11675</v>
      </c>
    </row>
    <row r="1753" spans="1:19" hidden="1" x14ac:dyDescent="0.4">
      <c r="A1753" s="4" t="s">
        <v>816</v>
      </c>
      <c r="B1753" s="5" t="s">
        <v>817</v>
      </c>
      <c r="C1753" s="5" t="s">
        <v>18</v>
      </c>
      <c r="D1753" s="5" t="s">
        <v>19</v>
      </c>
      <c r="E1753" s="9" t="s">
        <v>95</v>
      </c>
      <c r="F1753" s="9">
        <v>0.96</v>
      </c>
      <c r="G1753" s="5" t="s">
        <v>21</v>
      </c>
      <c r="H1753" s="9">
        <v>500</v>
      </c>
      <c r="I1753" s="11">
        <v>6230859</v>
      </c>
      <c r="J1753" s="11">
        <v>168</v>
      </c>
      <c r="K1753" s="11">
        <v>46.566000000000003</v>
      </c>
      <c r="L1753" s="11">
        <v>1022123400</v>
      </c>
      <c r="M1753" s="11">
        <f>VLOOKUP(A1753,'[1]2023년만'!$A$2:$Q$1181,12,0)</f>
        <v>560743680</v>
      </c>
      <c r="N1753" s="11"/>
      <c r="O1753" s="11">
        <v>2.8</v>
      </c>
      <c r="P1753" s="6">
        <v>43403567900</v>
      </c>
      <c r="Q1753" s="7">
        <v>8.56</v>
      </c>
      <c r="R1753" s="7">
        <v>0.57999999999999996</v>
      </c>
      <c r="S1753" s="7">
        <v>630</v>
      </c>
    </row>
    <row r="1754" spans="1:19" hidden="1" x14ac:dyDescent="0.4">
      <c r="A1754" s="4" t="s">
        <v>816</v>
      </c>
      <c r="B1754" s="5" t="s">
        <v>817</v>
      </c>
      <c r="C1754" s="5" t="s">
        <v>24</v>
      </c>
      <c r="D1754" s="5" t="s">
        <v>19</v>
      </c>
      <c r="E1754" s="9" t="s">
        <v>95</v>
      </c>
      <c r="F1754" s="9">
        <v>0.59</v>
      </c>
      <c r="G1754" s="5" t="s">
        <v>21</v>
      </c>
      <c r="H1754" s="9">
        <v>500</v>
      </c>
      <c r="I1754" s="11">
        <v>8052610</v>
      </c>
      <c r="J1754" s="11">
        <v>70</v>
      </c>
      <c r="K1754" s="11">
        <v>13.643000000000001</v>
      </c>
      <c r="L1754" s="11">
        <v>560743680</v>
      </c>
      <c r="M1754" s="11">
        <f>VLOOKUP(A1754,'[1]2023년만'!$A$2:$Q$1181,12,0)</f>
        <v>560743680</v>
      </c>
      <c r="N1754" s="11"/>
      <c r="O1754" s="11">
        <v>1.5</v>
      </c>
      <c r="P1754" s="6">
        <v>43403567900</v>
      </c>
      <c r="Q1754" s="7">
        <v>8.56</v>
      </c>
      <c r="R1754" s="7">
        <v>0.57999999999999996</v>
      </c>
      <c r="S1754" s="7">
        <v>630</v>
      </c>
    </row>
    <row r="1755" spans="1:19" hidden="1" x14ac:dyDescent="0.4">
      <c r="A1755" s="4" t="s">
        <v>816</v>
      </c>
      <c r="B1755" s="5" t="s">
        <v>817</v>
      </c>
      <c r="C1755" s="5" t="s">
        <v>30</v>
      </c>
      <c r="D1755" s="5" t="s">
        <v>19</v>
      </c>
      <c r="E1755" s="9" t="s">
        <v>81</v>
      </c>
      <c r="F1755" s="9">
        <v>0.51</v>
      </c>
      <c r="G1755" s="5" t="s">
        <v>21</v>
      </c>
      <c r="H1755" s="9">
        <v>500</v>
      </c>
      <c r="I1755" s="11">
        <v>8052610</v>
      </c>
      <c r="J1755" s="11">
        <v>70</v>
      </c>
      <c r="K1755" s="11">
        <v>10.859</v>
      </c>
      <c r="L1755" s="11">
        <v>560743680</v>
      </c>
      <c r="M1755" s="11">
        <f>VLOOKUP(A1755,'[1]2023년만'!$A$2:$Q$1181,12,0)</f>
        <v>560743680</v>
      </c>
      <c r="N1755" s="11" t="b">
        <f>L1755&gt;=M1755</f>
        <v>1</v>
      </c>
      <c r="O1755" s="11">
        <v>1.76</v>
      </c>
      <c r="P1755" s="6">
        <v>43403567900</v>
      </c>
      <c r="Q1755" s="7">
        <v>8.56</v>
      </c>
      <c r="R1755" s="7">
        <v>0.57999999999999996</v>
      </c>
      <c r="S1755" s="7">
        <v>630</v>
      </c>
    </row>
    <row r="1756" spans="1:19" hidden="1" x14ac:dyDescent="0.4">
      <c r="A1756" s="7" t="s">
        <v>816</v>
      </c>
      <c r="B1756" s="12" t="s">
        <v>817</v>
      </c>
      <c r="C1756" s="12" t="s">
        <v>2933</v>
      </c>
      <c r="D1756" s="12" t="s">
        <v>19</v>
      </c>
      <c r="E1756" s="12" t="s">
        <v>95</v>
      </c>
      <c r="F1756" s="12">
        <v>0.42</v>
      </c>
      <c r="G1756" s="12" t="s">
        <v>21</v>
      </c>
      <c r="H1756" s="12">
        <v>500</v>
      </c>
      <c r="I1756" s="6">
        <v>6230859</v>
      </c>
      <c r="J1756" s="6">
        <v>100</v>
      </c>
      <c r="K1756" s="6">
        <v>14.760999999999999</v>
      </c>
      <c r="L1756" s="6">
        <v>618329600</v>
      </c>
      <c r="M1756" s="11">
        <f>VLOOKUP(A1756,'[1]2023년만'!$A$2:$Q$1181,12,0)</f>
        <v>560743680</v>
      </c>
      <c r="N1756" s="11"/>
      <c r="O1756" s="6">
        <v>1.2</v>
      </c>
      <c r="P1756" s="6">
        <v>43403567900</v>
      </c>
      <c r="Q1756" s="7">
        <v>8.56</v>
      </c>
      <c r="R1756" s="7">
        <v>0.57999999999999996</v>
      </c>
      <c r="S1756" s="7">
        <v>630</v>
      </c>
    </row>
    <row r="1757" spans="1:19" hidden="1" x14ac:dyDescent="0.4">
      <c r="A1757" s="4" t="s">
        <v>172</v>
      </c>
      <c r="B1757" s="5" t="s">
        <v>173</v>
      </c>
      <c r="C1757" s="5" t="s">
        <v>30</v>
      </c>
      <c r="D1757" s="5" t="s">
        <v>19</v>
      </c>
      <c r="E1757" s="9" t="s">
        <v>49</v>
      </c>
      <c r="F1757" s="9">
        <v>0.6</v>
      </c>
      <c r="G1757" s="5" t="s">
        <v>21</v>
      </c>
      <c r="H1757" s="9">
        <v>500</v>
      </c>
      <c r="I1757" s="11">
        <v>10089877</v>
      </c>
      <c r="J1757" s="11">
        <v>150</v>
      </c>
      <c r="K1757" s="11">
        <v>242.95699999999999</v>
      </c>
      <c r="L1757" s="11">
        <v>1477180350</v>
      </c>
      <c r="M1757" s="11" t="e">
        <f>VLOOKUP(A1757,'[1]2023년만'!$A$2:$Q$1181,12,0)</f>
        <v>#N/A</v>
      </c>
      <c r="N1757" s="11" t="e">
        <f>L1757&gt;=M1757</f>
        <v>#N/A</v>
      </c>
      <c r="O1757" s="11">
        <v>1.6</v>
      </c>
      <c r="P1757" s="6">
        <v>108970671600</v>
      </c>
      <c r="Q1757" s="7">
        <v>163.63999999999999</v>
      </c>
      <c r="R1757" s="7">
        <v>2.52</v>
      </c>
      <c r="S1757" s="7">
        <v>66</v>
      </c>
    </row>
    <row r="1758" spans="1:19" hidden="1" x14ac:dyDescent="0.4">
      <c r="A1758" s="4" t="s">
        <v>907</v>
      </c>
      <c r="B1758" s="5" t="s">
        <v>908</v>
      </c>
      <c r="C1758" s="5" t="s">
        <v>24</v>
      </c>
      <c r="D1758" s="5" t="s">
        <v>19</v>
      </c>
      <c r="E1758" s="9" t="s">
        <v>90</v>
      </c>
      <c r="F1758" s="9">
        <v>0.77</v>
      </c>
      <c r="G1758" s="5" t="s">
        <v>21</v>
      </c>
      <c r="H1758" s="9">
        <v>500</v>
      </c>
      <c r="I1758" s="11">
        <v>11674263</v>
      </c>
      <c r="J1758" s="11">
        <v>500</v>
      </c>
      <c r="K1758" s="11">
        <v>29.085000000000001</v>
      </c>
      <c r="L1758" s="11">
        <v>5415131000</v>
      </c>
      <c r="M1758" s="11">
        <f>VLOOKUP(A1758,'[1]2023년만'!$A$2:$Q$1181,12,0)</f>
        <v>5415131000</v>
      </c>
      <c r="N1758" s="11"/>
      <c r="O1758" s="11">
        <v>2.8</v>
      </c>
      <c r="P1758" s="6">
        <v>177980797600</v>
      </c>
      <c r="Q1758" s="7">
        <v>13.08</v>
      </c>
      <c r="R1758" s="7">
        <v>0.91</v>
      </c>
      <c r="S1758" s="7">
        <v>1162</v>
      </c>
    </row>
    <row r="1759" spans="1:19" hidden="1" x14ac:dyDescent="0.4">
      <c r="A1759" s="4" t="s">
        <v>907</v>
      </c>
      <c r="B1759" s="5" t="s">
        <v>908</v>
      </c>
      <c r="C1759" s="5" t="s">
        <v>18</v>
      </c>
      <c r="D1759" s="5" t="s">
        <v>19</v>
      </c>
      <c r="E1759" s="9" t="s">
        <v>90</v>
      </c>
      <c r="F1759" s="9">
        <v>0.88</v>
      </c>
      <c r="G1759" s="5" t="s">
        <v>21</v>
      </c>
      <c r="H1759" s="9">
        <v>500</v>
      </c>
      <c r="I1759" s="11">
        <v>11674263</v>
      </c>
      <c r="J1759" s="11">
        <v>700</v>
      </c>
      <c r="K1759" s="11">
        <v>26.34</v>
      </c>
      <c r="L1759" s="11">
        <v>7708998500</v>
      </c>
      <c r="M1759" s="11">
        <f>VLOOKUP(A1759,'[1]2023년만'!$A$2:$Q$1181,12,0)</f>
        <v>5415131000</v>
      </c>
      <c r="N1759" s="11"/>
      <c r="O1759" s="11">
        <v>2.7</v>
      </c>
      <c r="P1759" s="6">
        <v>177980797600</v>
      </c>
      <c r="Q1759" s="7">
        <v>13.08</v>
      </c>
      <c r="R1759" s="7">
        <v>0.91</v>
      </c>
      <c r="S1759" s="7">
        <v>1162</v>
      </c>
    </row>
    <row r="1760" spans="1:19" hidden="1" x14ac:dyDescent="0.4">
      <c r="A1760" s="7" t="s">
        <v>907</v>
      </c>
      <c r="B1760" s="12" t="s">
        <v>908</v>
      </c>
      <c r="C1760" s="12" t="s">
        <v>2933</v>
      </c>
      <c r="D1760" s="12" t="s">
        <v>19</v>
      </c>
      <c r="E1760" s="12" t="s">
        <v>90</v>
      </c>
      <c r="F1760" s="12">
        <v>0.89</v>
      </c>
      <c r="G1760" s="12" t="s">
        <v>21</v>
      </c>
      <c r="H1760" s="12">
        <v>500</v>
      </c>
      <c r="I1760" s="6">
        <v>11659263</v>
      </c>
      <c r="J1760" s="6">
        <v>600</v>
      </c>
      <c r="K1760" s="6">
        <v>20.838999999999999</v>
      </c>
      <c r="L1760" s="6">
        <v>6631260000</v>
      </c>
      <c r="M1760" s="11">
        <f>VLOOKUP(A1760,'[1]2023년만'!$A$2:$Q$1181,12,0)</f>
        <v>5415131000</v>
      </c>
      <c r="N1760" s="11"/>
      <c r="O1760" s="6">
        <v>1.5</v>
      </c>
      <c r="P1760" s="6">
        <v>177980797600</v>
      </c>
      <c r="Q1760" s="7">
        <v>13.08</v>
      </c>
      <c r="R1760" s="7">
        <v>0.91</v>
      </c>
      <c r="S1760" s="7">
        <v>1162</v>
      </c>
    </row>
    <row r="1761" spans="1:19" hidden="1" x14ac:dyDescent="0.4">
      <c r="A1761" s="4" t="s">
        <v>907</v>
      </c>
      <c r="B1761" s="5" t="s">
        <v>908</v>
      </c>
      <c r="C1761" s="5" t="s">
        <v>30</v>
      </c>
      <c r="D1761" s="5" t="s">
        <v>19</v>
      </c>
      <c r="E1761" s="9" t="s">
        <v>52</v>
      </c>
      <c r="F1761" s="9">
        <v>0.72</v>
      </c>
      <c r="G1761" s="5" t="s">
        <v>21</v>
      </c>
      <c r="H1761" s="9">
        <v>500</v>
      </c>
      <c r="I1761" s="11">
        <v>11709263</v>
      </c>
      <c r="J1761" s="11">
        <v>500</v>
      </c>
      <c r="K1761" s="11">
        <v>42.512</v>
      </c>
      <c r="L1761" s="11">
        <v>5249365500</v>
      </c>
      <c r="M1761" s="11">
        <f>VLOOKUP(A1761,'[1]2023년만'!$A$2:$Q$1181,12,0)</f>
        <v>5415131000</v>
      </c>
      <c r="N1761" s="11" t="b">
        <f>L1761&gt;=M1761</f>
        <v>0</v>
      </c>
      <c r="O1761" s="11">
        <v>2.8</v>
      </c>
      <c r="P1761" s="6">
        <v>177980797600</v>
      </c>
      <c r="Q1761" s="7">
        <v>13.08</v>
      </c>
      <c r="R1761" s="7">
        <v>0.91</v>
      </c>
      <c r="S1761" s="7">
        <v>1162</v>
      </c>
    </row>
    <row r="1762" spans="1:19" hidden="1" x14ac:dyDescent="0.4">
      <c r="A1762" s="4" t="s">
        <v>2667</v>
      </c>
      <c r="B1762" s="5" t="s">
        <v>2668</v>
      </c>
      <c r="C1762" s="5" t="s">
        <v>18</v>
      </c>
      <c r="D1762" s="5" t="s">
        <v>19</v>
      </c>
      <c r="E1762" s="9" t="s">
        <v>40</v>
      </c>
      <c r="F1762" s="9">
        <v>1.43</v>
      </c>
      <c r="G1762" s="5" t="s">
        <v>21</v>
      </c>
      <c r="H1762" s="10">
        <v>5000</v>
      </c>
      <c r="I1762" s="11">
        <v>9164467</v>
      </c>
      <c r="J1762" s="11">
        <v>350</v>
      </c>
      <c r="K1762" s="11">
        <v>3.4870000000000001</v>
      </c>
      <c r="L1762" s="11">
        <v>2573713150</v>
      </c>
      <c r="M1762" s="11">
        <f>VLOOKUP(A1762,'[1]2023년만'!$A$2:$Q$1181,12,0)</f>
        <v>2714173350</v>
      </c>
      <c r="N1762" s="11"/>
      <c r="O1762" s="11">
        <v>1.3</v>
      </c>
      <c r="P1762" s="6">
        <v>385365837350</v>
      </c>
      <c r="Q1762" s="7">
        <v>3.66</v>
      </c>
      <c r="R1762" s="7">
        <v>0.51</v>
      </c>
      <c r="S1762" s="7">
        <v>11494</v>
      </c>
    </row>
    <row r="1763" spans="1:19" hidden="1" x14ac:dyDescent="0.4">
      <c r="A1763" s="4" t="s">
        <v>2667</v>
      </c>
      <c r="B1763" s="5" t="s">
        <v>2668</v>
      </c>
      <c r="C1763" s="5" t="s">
        <v>30</v>
      </c>
      <c r="D1763" s="5" t="s">
        <v>19</v>
      </c>
      <c r="E1763" s="9" t="s">
        <v>40</v>
      </c>
      <c r="F1763" s="9">
        <v>2.63</v>
      </c>
      <c r="G1763" s="5" t="s">
        <v>21</v>
      </c>
      <c r="H1763" s="10">
        <v>5000</v>
      </c>
      <c r="I1763" s="11">
        <v>9164467</v>
      </c>
      <c r="J1763" s="11">
        <v>300</v>
      </c>
      <c r="K1763" s="11">
        <v>2.6429999999999998</v>
      </c>
      <c r="L1763" s="11">
        <v>2531961300</v>
      </c>
      <c r="M1763" s="11">
        <f>VLOOKUP(A1763,'[1]2023년만'!$A$2:$Q$1181,12,0)</f>
        <v>2714173350</v>
      </c>
      <c r="N1763" s="11" t="b">
        <f>L1763&gt;=M1763</f>
        <v>0</v>
      </c>
      <c r="O1763" s="11">
        <v>0.7</v>
      </c>
      <c r="P1763" s="6">
        <v>385365837350</v>
      </c>
      <c r="Q1763" s="7">
        <v>3.66</v>
      </c>
      <c r="R1763" s="7">
        <v>0.51</v>
      </c>
      <c r="S1763" s="7">
        <v>11494</v>
      </c>
    </row>
    <row r="1764" spans="1:19" hidden="1" x14ac:dyDescent="0.4">
      <c r="A1764" s="4" t="s">
        <v>2667</v>
      </c>
      <c r="B1764" s="5" t="s">
        <v>2668</v>
      </c>
      <c r="C1764" s="5" t="s">
        <v>24</v>
      </c>
      <c r="D1764" s="5" t="s">
        <v>19</v>
      </c>
      <c r="E1764" s="9" t="s">
        <v>40</v>
      </c>
      <c r="F1764" s="9">
        <v>1.7</v>
      </c>
      <c r="G1764" s="5" t="s">
        <v>21</v>
      </c>
      <c r="H1764" s="10">
        <v>5000</v>
      </c>
      <c r="I1764" s="11">
        <v>9164467</v>
      </c>
      <c r="J1764" s="11">
        <v>350</v>
      </c>
      <c r="K1764" s="11">
        <v>2.5329999999999999</v>
      </c>
      <c r="L1764" s="11">
        <v>2714173350</v>
      </c>
      <c r="M1764" s="11">
        <f>VLOOKUP(A1764,'[1]2023년만'!$A$2:$Q$1181,12,0)</f>
        <v>2714173350</v>
      </c>
      <c r="N1764" s="11"/>
      <c r="O1764" s="11">
        <v>1.1000000000000001</v>
      </c>
      <c r="P1764" s="6">
        <v>385365837350</v>
      </c>
      <c r="Q1764" s="7">
        <v>3.66</v>
      </c>
      <c r="R1764" s="7">
        <v>0.51</v>
      </c>
      <c r="S1764" s="7">
        <v>11494</v>
      </c>
    </row>
    <row r="1765" spans="1:19" hidden="1" x14ac:dyDescent="0.4">
      <c r="A1765" s="7" t="s">
        <v>2667</v>
      </c>
      <c r="B1765" s="12" t="s">
        <v>2668</v>
      </c>
      <c r="C1765" s="12" t="s">
        <v>2933</v>
      </c>
      <c r="D1765" s="12" t="s">
        <v>19</v>
      </c>
      <c r="E1765" s="12" t="s">
        <v>40</v>
      </c>
      <c r="F1765" s="12">
        <v>1.34</v>
      </c>
      <c r="G1765" s="12" t="s">
        <v>21</v>
      </c>
      <c r="H1765" s="12">
        <v>5000</v>
      </c>
      <c r="I1765" s="6">
        <v>9164467</v>
      </c>
      <c r="J1765" s="6">
        <v>300</v>
      </c>
      <c r="K1765" s="6">
        <v>3.3140000000000001</v>
      </c>
      <c r="L1765" s="6">
        <v>2206059650</v>
      </c>
      <c r="M1765" s="11">
        <f>VLOOKUP(A1765,'[1]2023년만'!$A$2:$Q$1181,12,0)</f>
        <v>2714173350</v>
      </c>
      <c r="N1765" s="11"/>
      <c r="O1765" s="6">
        <v>1.2</v>
      </c>
      <c r="P1765" s="6">
        <v>385365837350</v>
      </c>
      <c r="Q1765" s="7">
        <v>3.66</v>
      </c>
      <c r="R1765" s="7">
        <v>0.51</v>
      </c>
      <c r="S1765" s="7">
        <v>11494</v>
      </c>
    </row>
    <row r="1766" spans="1:19" hidden="1" x14ac:dyDescent="0.4">
      <c r="A1766" s="4" t="s">
        <v>1817</v>
      </c>
      <c r="B1766" s="5" t="s">
        <v>1818</v>
      </c>
      <c r="C1766" s="5" t="s">
        <v>24</v>
      </c>
      <c r="D1766" s="5" t="s">
        <v>19</v>
      </c>
      <c r="E1766" s="9" t="s">
        <v>40</v>
      </c>
      <c r="F1766" s="9">
        <v>1.7</v>
      </c>
      <c r="G1766" s="5" t="s">
        <v>21</v>
      </c>
      <c r="H1766" s="9">
        <v>500</v>
      </c>
      <c r="I1766" s="11">
        <v>141144600</v>
      </c>
      <c r="J1766" s="11">
        <v>15</v>
      </c>
      <c r="K1766" s="11">
        <v>19.687000000000001</v>
      </c>
      <c r="L1766" s="11">
        <v>2114192910</v>
      </c>
      <c r="M1766" s="11">
        <f>VLOOKUP(A1766,'[1]2023년만'!$A$2:$Q$1181,12,0)</f>
        <v>2114192910</v>
      </c>
      <c r="N1766" s="11"/>
      <c r="O1766" s="11">
        <v>1.56</v>
      </c>
      <c r="P1766" s="6">
        <v>155541349200</v>
      </c>
      <c r="Q1766" s="7">
        <v>6.41</v>
      </c>
      <c r="R1766" s="7">
        <v>0.56999999999999995</v>
      </c>
      <c r="S1766" s="7">
        <v>172</v>
      </c>
    </row>
    <row r="1767" spans="1:19" hidden="1" x14ac:dyDescent="0.4">
      <c r="A1767" s="4" t="s">
        <v>1817</v>
      </c>
      <c r="B1767" s="5" t="s">
        <v>1818</v>
      </c>
      <c r="C1767" s="5" t="s">
        <v>30</v>
      </c>
      <c r="D1767" s="5" t="s">
        <v>19</v>
      </c>
      <c r="E1767" s="9" t="s">
        <v>40</v>
      </c>
      <c r="F1767" s="9">
        <v>2.63</v>
      </c>
      <c r="G1767" s="5" t="s">
        <v>21</v>
      </c>
      <c r="H1767" s="9">
        <v>500</v>
      </c>
      <c r="I1767" s="11">
        <v>141144600</v>
      </c>
      <c r="J1767" s="11">
        <v>20</v>
      </c>
      <c r="K1767" s="11">
        <v>11.619</v>
      </c>
      <c r="L1767" s="11">
        <v>2818923880</v>
      </c>
      <c r="M1767" s="11">
        <f>VLOOKUP(A1767,'[1]2023년만'!$A$2:$Q$1181,12,0)</f>
        <v>2114192910</v>
      </c>
      <c r="N1767" s="11" t="b">
        <f>L1767&gt;=M1767</f>
        <v>1</v>
      </c>
      <c r="O1767" s="11">
        <v>2</v>
      </c>
      <c r="P1767" s="6">
        <v>155541349200</v>
      </c>
      <c r="Q1767" s="7">
        <v>6.41</v>
      </c>
      <c r="R1767" s="7">
        <v>0.56999999999999995</v>
      </c>
      <c r="S1767" s="7">
        <v>172</v>
      </c>
    </row>
    <row r="1768" spans="1:19" hidden="1" x14ac:dyDescent="0.4">
      <c r="A1768" s="4" t="s">
        <v>2348</v>
      </c>
      <c r="B1768" s="5" t="s">
        <v>2349</v>
      </c>
      <c r="C1768" s="5" t="s">
        <v>24</v>
      </c>
      <c r="D1768" s="5" t="s">
        <v>19</v>
      </c>
      <c r="E1768" s="9" t="s">
        <v>21</v>
      </c>
      <c r="F1768" s="9" t="s">
        <v>21</v>
      </c>
      <c r="G1768" s="5" t="s">
        <v>21</v>
      </c>
      <c r="H1768" s="10">
        <v>5000</v>
      </c>
      <c r="I1768" s="11">
        <v>5000000</v>
      </c>
      <c r="J1768" s="11">
        <v>200</v>
      </c>
      <c r="K1768" s="11">
        <v>10.683999999999999</v>
      </c>
      <c r="L1768" s="11">
        <v>998600000</v>
      </c>
      <c r="M1768" s="11">
        <f>VLOOKUP(A1768,'[1]2023년만'!$A$2:$Q$1181,12,0)</f>
        <v>998600000</v>
      </c>
      <c r="N1768" s="11"/>
      <c r="O1768" s="11">
        <v>0.5</v>
      </c>
      <c r="P1768" s="6">
        <v>235000000000</v>
      </c>
      <c r="Q1768" s="7">
        <v>50.7</v>
      </c>
      <c r="R1768" s="7">
        <v>0.43</v>
      </c>
      <c r="S1768" s="7">
        <v>927</v>
      </c>
    </row>
    <row r="1769" spans="1:19" hidden="1" x14ac:dyDescent="0.4">
      <c r="A1769" s="4" t="s">
        <v>2348</v>
      </c>
      <c r="B1769" s="5" t="s">
        <v>2349</v>
      </c>
      <c r="C1769" s="5" t="s">
        <v>18</v>
      </c>
      <c r="D1769" s="5" t="s">
        <v>19</v>
      </c>
      <c r="E1769" s="9" t="s">
        <v>21</v>
      </c>
      <c r="F1769" s="9" t="s">
        <v>21</v>
      </c>
      <c r="G1769" s="5" t="s">
        <v>21</v>
      </c>
      <c r="H1769" s="10">
        <v>5000</v>
      </c>
      <c r="I1769" s="11">
        <v>5000000</v>
      </c>
      <c r="J1769" s="11">
        <v>350</v>
      </c>
      <c r="K1769" s="11">
        <v>2.181</v>
      </c>
      <c r="L1769" s="11">
        <v>1747550000</v>
      </c>
      <c r="M1769" s="11">
        <f>VLOOKUP(A1769,'[1]2023년만'!$A$2:$Q$1181,12,0)</f>
        <v>998600000</v>
      </c>
      <c r="N1769" s="11"/>
      <c r="O1769" s="11">
        <v>0.8</v>
      </c>
      <c r="P1769" s="6">
        <v>235000000000</v>
      </c>
      <c r="Q1769" s="7">
        <v>50.7</v>
      </c>
      <c r="R1769" s="7">
        <v>0.43</v>
      </c>
      <c r="S1769" s="7">
        <v>927</v>
      </c>
    </row>
    <row r="1770" spans="1:19" hidden="1" x14ac:dyDescent="0.4">
      <c r="A1770" s="7" t="s">
        <v>2348</v>
      </c>
      <c r="B1770" s="12" t="s">
        <v>2349</v>
      </c>
      <c r="C1770" s="12" t="s">
        <v>2933</v>
      </c>
      <c r="D1770" s="12" t="s">
        <v>19</v>
      </c>
      <c r="E1770" s="12" t="s">
        <v>21</v>
      </c>
      <c r="F1770" s="12" t="s">
        <v>21</v>
      </c>
      <c r="G1770" s="12" t="s">
        <v>21</v>
      </c>
      <c r="H1770" s="12">
        <v>5000</v>
      </c>
      <c r="I1770" s="6">
        <v>5000000</v>
      </c>
      <c r="J1770" s="6">
        <v>300</v>
      </c>
      <c r="K1770" s="6">
        <v>2.7069999999999999</v>
      </c>
      <c r="L1770" s="6">
        <v>1497900000</v>
      </c>
      <c r="M1770" s="11">
        <f>VLOOKUP(A1770,'[1]2023년만'!$A$2:$Q$1181,12,0)</f>
        <v>998600000</v>
      </c>
      <c r="N1770" s="11"/>
      <c r="O1770" s="6">
        <v>0.6</v>
      </c>
      <c r="P1770" s="6">
        <v>235000000000</v>
      </c>
      <c r="Q1770" s="7">
        <v>50.7</v>
      </c>
      <c r="R1770" s="7">
        <v>0.43</v>
      </c>
      <c r="S1770" s="7">
        <v>927</v>
      </c>
    </row>
    <row r="1771" spans="1:19" hidden="1" x14ac:dyDescent="0.4">
      <c r="A1771" s="4" t="s">
        <v>2473</v>
      </c>
      <c r="B1771" s="5" t="s">
        <v>2474</v>
      </c>
      <c r="C1771" s="5" t="s">
        <v>18</v>
      </c>
      <c r="D1771" s="5" t="s">
        <v>19</v>
      </c>
      <c r="E1771" s="9" t="s">
        <v>40</v>
      </c>
      <c r="F1771" s="9">
        <v>1.43</v>
      </c>
      <c r="G1771" s="5" t="s">
        <v>21</v>
      </c>
      <c r="H1771" s="10">
        <v>1000</v>
      </c>
      <c r="I1771" s="11">
        <v>17218543</v>
      </c>
      <c r="J1771" s="11">
        <v>40</v>
      </c>
      <c r="K1771" s="11">
        <v>8.3030000000000008</v>
      </c>
      <c r="L1771" s="11">
        <v>688741720</v>
      </c>
      <c r="M1771" s="11" t="e">
        <f>VLOOKUP(A1771,'[1]2023년만'!$A$2:$Q$1181,12,0)</f>
        <v>#N/A</v>
      </c>
      <c r="N1771" s="11"/>
      <c r="O1771" s="11">
        <v>0.9</v>
      </c>
      <c r="P1771" s="6">
        <v>145324502920</v>
      </c>
      <c r="Q1771" s="7">
        <v>12.3</v>
      </c>
      <c r="R1771" s="7">
        <v>0.61</v>
      </c>
      <c r="S1771" s="7">
        <v>686</v>
      </c>
    </row>
    <row r="1772" spans="1:19" hidden="1" x14ac:dyDescent="0.4">
      <c r="A1772" s="7" t="s">
        <v>2473</v>
      </c>
      <c r="B1772" s="12" t="s">
        <v>2474</v>
      </c>
      <c r="C1772" s="12" t="s">
        <v>2933</v>
      </c>
      <c r="D1772" s="12" t="s">
        <v>19</v>
      </c>
      <c r="E1772" s="12" t="s">
        <v>40</v>
      </c>
      <c r="F1772" s="12">
        <v>1.34</v>
      </c>
      <c r="G1772" s="12" t="s">
        <v>21</v>
      </c>
      <c r="H1772" s="12">
        <v>1000</v>
      </c>
      <c r="I1772" s="6">
        <v>17218543</v>
      </c>
      <c r="J1772" s="6">
        <v>60</v>
      </c>
      <c r="K1772" s="6">
        <v>10.497</v>
      </c>
      <c r="L1772" s="6">
        <v>1033112580</v>
      </c>
      <c r="M1772" s="11" t="e">
        <f>VLOOKUP(A1772,'[1]2023년만'!$A$2:$Q$1181,12,0)</f>
        <v>#N/A</v>
      </c>
      <c r="N1772" s="11"/>
      <c r="O1772" s="6">
        <v>1.1000000000000001</v>
      </c>
      <c r="P1772" s="6">
        <v>145324502920</v>
      </c>
      <c r="Q1772" s="7">
        <v>12.3</v>
      </c>
      <c r="R1772" s="7">
        <v>0.61</v>
      </c>
      <c r="S1772" s="7">
        <v>686</v>
      </c>
    </row>
    <row r="1773" spans="1:19" hidden="1" x14ac:dyDescent="0.4">
      <c r="A1773" s="4" t="s">
        <v>2189</v>
      </c>
      <c r="B1773" s="5" t="s">
        <v>2190</v>
      </c>
      <c r="C1773" s="5" t="s">
        <v>18</v>
      </c>
      <c r="D1773" s="5" t="s">
        <v>19</v>
      </c>
      <c r="E1773" s="9" t="s">
        <v>40</v>
      </c>
      <c r="F1773" s="9">
        <v>1.43</v>
      </c>
      <c r="G1773" s="5" t="s">
        <v>21</v>
      </c>
      <c r="H1773" s="10">
        <v>5000</v>
      </c>
      <c r="I1773" s="11">
        <v>9422739</v>
      </c>
      <c r="J1773" s="11">
        <v>120</v>
      </c>
      <c r="K1773" s="11">
        <v>13.260999999999999</v>
      </c>
      <c r="L1773" s="11">
        <v>1130728320</v>
      </c>
      <c r="M1773" s="11">
        <f>VLOOKUP(A1773,'[1]2023년만'!$A$2:$Q$1181,12,0)</f>
        <v>1884547200</v>
      </c>
      <c r="N1773" s="11"/>
      <c r="O1773" s="11">
        <v>1.48</v>
      </c>
      <c r="P1773" s="6">
        <v>91965932640</v>
      </c>
      <c r="Q1773" s="7">
        <v>7.27</v>
      </c>
      <c r="R1773" s="7">
        <v>0.4</v>
      </c>
      <c r="S1773" s="7">
        <v>1342</v>
      </c>
    </row>
    <row r="1774" spans="1:19" hidden="1" x14ac:dyDescent="0.4">
      <c r="A1774" s="4" t="s">
        <v>2189</v>
      </c>
      <c r="B1774" s="5" t="s">
        <v>2190</v>
      </c>
      <c r="C1774" s="5" t="s">
        <v>30</v>
      </c>
      <c r="D1774" s="5" t="s">
        <v>19</v>
      </c>
      <c r="E1774" s="9" t="s">
        <v>40</v>
      </c>
      <c r="F1774" s="9">
        <v>2.63</v>
      </c>
      <c r="G1774" s="5" t="s">
        <v>21</v>
      </c>
      <c r="H1774" s="10">
        <v>5000</v>
      </c>
      <c r="I1774" s="11">
        <v>9422739</v>
      </c>
      <c r="J1774" s="11">
        <v>150</v>
      </c>
      <c r="K1774" s="11">
        <v>11.175000000000001</v>
      </c>
      <c r="L1774" s="11">
        <v>1413410400</v>
      </c>
      <c r="M1774" s="11">
        <f>VLOOKUP(A1774,'[1]2023년만'!$A$2:$Q$1181,12,0)</f>
        <v>1884547200</v>
      </c>
      <c r="N1774" s="11" t="b">
        <f>L1774&gt;=M1774</f>
        <v>0</v>
      </c>
      <c r="O1774" s="11">
        <v>1.77</v>
      </c>
      <c r="P1774" s="6">
        <v>91965932640</v>
      </c>
      <c r="Q1774" s="7">
        <v>7.27</v>
      </c>
      <c r="R1774" s="7">
        <v>0.4</v>
      </c>
      <c r="S1774" s="7">
        <v>1342</v>
      </c>
    </row>
    <row r="1775" spans="1:19" hidden="1" x14ac:dyDescent="0.4">
      <c r="A1775" s="4" t="s">
        <v>2189</v>
      </c>
      <c r="B1775" s="5" t="s">
        <v>2190</v>
      </c>
      <c r="C1775" s="5" t="s">
        <v>24</v>
      </c>
      <c r="D1775" s="5" t="s">
        <v>19</v>
      </c>
      <c r="E1775" s="9" t="s">
        <v>40</v>
      </c>
      <c r="F1775" s="9">
        <v>1.7</v>
      </c>
      <c r="G1775" s="5" t="s">
        <v>21</v>
      </c>
      <c r="H1775" s="10">
        <v>5000</v>
      </c>
      <c r="I1775" s="11">
        <v>9422739</v>
      </c>
      <c r="J1775" s="11">
        <v>200</v>
      </c>
      <c r="K1775" s="11">
        <v>9.2840000000000007</v>
      </c>
      <c r="L1775" s="11">
        <v>1884547200</v>
      </c>
      <c r="M1775" s="11">
        <f>VLOOKUP(A1775,'[1]2023년만'!$A$2:$Q$1181,12,0)</f>
        <v>1884547200</v>
      </c>
      <c r="N1775" s="11"/>
      <c r="O1775" s="11">
        <v>2.0499999999999998</v>
      </c>
      <c r="P1775" s="6">
        <v>91965932640</v>
      </c>
      <c r="Q1775" s="7">
        <v>7.27</v>
      </c>
      <c r="R1775" s="7">
        <v>0.4</v>
      </c>
      <c r="S1775" s="7">
        <v>1342</v>
      </c>
    </row>
    <row r="1776" spans="1:19" hidden="1" x14ac:dyDescent="0.4">
      <c r="A1776" s="7" t="s">
        <v>2189</v>
      </c>
      <c r="B1776" s="12" t="s">
        <v>2190</v>
      </c>
      <c r="C1776" s="12" t="s">
        <v>2933</v>
      </c>
      <c r="D1776" s="12" t="s">
        <v>19</v>
      </c>
      <c r="E1776" s="12" t="s">
        <v>40</v>
      </c>
      <c r="F1776" s="12">
        <v>1.34</v>
      </c>
      <c r="G1776" s="12" t="s">
        <v>21</v>
      </c>
      <c r="H1776" s="12">
        <v>5000</v>
      </c>
      <c r="I1776" s="6">
        <v>9422739</v>
      </c>
      <c r="J1776" s="6">
        <v>200</v>
      </c>
      <c r="K1776" s="6">
        <v>11.95</v>
      </c>
      <c r="L1776" s="6">
        <v>1884547200</v>
      </c>
      <c r="M1776" s="11">
        <f>VLOOKUP(A1776,'[1]2023년만'!$A$2:$Q$1181,12,0)</f>
        <v>1884547200</v>
      </c>
      <c r="N1776" s="11"/>
      <c r="O1776" s="6">
        <v>2.1800000000000002</v>
      </c>
      <c r="P1776" s="6">
        <v>91965932640</v>
      </c>
      <c r="Q1776" s="7">
        <v>7.27</v>
      </c>
      <c r="R1776" s="7">
        <v>0.4</v>
      </c>
      <c r="S1776" s="7">
        <v>1342</v>
      </c>
    </row>
    <row r="1777" spans="1:19" hidden="1" x14ac:dyDescent="0.4">
      <c r="A1777" s="4" t="s">
        <v>810</v>
      </c>
      <c r="B1777" s="5" t="s">
        <v>811</v>
      </c>
      <c r="C1777" s="5" t="s">
        <v>24</v>
      </c>
      <c r="D1777" s="5" t="s">
        <v>19</v>
      </c>
      <c r="E1777" s="9" t="s">
        <v>61</v>
      </c>
      <c r="F1777" s="9">
        <v>0.55000000000000004</v>
      </c>
      <c r="G1777" s="5" t="s">
        <v>21</v>
      </c>
      <c r="H1777" s="9">
        <v>500</v>
      </c>
      <c r="I1777" s="11">
        <v>7751826</v>
      </c>
      <c r="J1777" s="11">
        <v>180</v>
      </c>
      <c r="K1777" s="11">
        <v>47.064</v>
      </c>
      <c r="L1777" s="11">
        <v>1338026220</v>
      </c>
      <c r="M1777" s="11">
        <f>VLOOKUP(A1777,'[1]2023년만'!$A$2:$Q$1181,12,0)</f>
        <v>1338026220</v>
      </c>
      <c r="N1777" s="11"/>
      <c r="O1777" s="11">
        <v>2.33</v>
      </c>
      <c r="P1777" s="6">
        <v>59318107380</v>
      </c>
      <c r="Q1777" s="7">
        <v>20.9</v>
      </c>
      <c r="R1777" s="7">
        <v>1.92</v>
      </c>
      <c r="S1777" s="7">
        <v>365</v>
      </c>
    </row>
    <row r="1778" spans="1:19" hidden="1" x14ac:dyDescent="0.4">
      <c r="A1778" s="4" t="s">
        <v>810</v>
      </c>
      <c r="B1778" s="5" t="s">
        <v>811</v>
      </c>
      <c r="C1778" s="5" t="s">
        <v>30</v>
      </c>
      <c r="D1778" s="5" t="s">
        <v>19</v>
      </c>
      <c r="E1778" s="9" t="s">
        <v>52</v>
      </c>
      <c r="F1778" s="9">
        <v>0.72</v>
      </c>
      <c r="G1778" s="5" t="s">
        <v>21</v>
      </c>
      <c r="H1778" s="9">
        <v>500</v>
      </c>
      <c r="I1778" s="11">
        <v>7774326</v>
      </c>
      <c r="J1778" s="11">
        <v>180</v>
      </c>
      <c r="K1778" s="11">
        <v>26.286000000000001</v>
      </c>
      <c r="L1778" s="11">
        <v>1316948580</v>
      </c>
      <c r="M1778" s="11">
        <f>VLOOKUP(A1778,'[1]2023년만'!$A$2:$Q$1181,12,0)</f>
        <v>1338026220</v>
      </c>
      <c r="N1778" s="11" t="b">
        <f>L1778&gt;=M1778</f>
        <v>0</v>
      </c>
      <c r="O1778" s="11">
        <v>3.07</v>
      </c>
      <c r="P1778" s="6">
        <v>59318107380</v>
      </c>
      <c r="Q1778" s="7">
        <v>20.9</v>
      </c>
      <c r="R1778" s="7">
        <v>1.92</v>
      </c>
      <c r="S1778" s="7">
        <v>365</v>
      </c>
    </row>
    <row r="1779" spans="1:19" hidden="1" x14ac:dyDescent="0.4">
      <c r="A1779" s="4" t="s">
        <v>810</v>
      </c>
      <c r="B1779" s="5" t="s">
        <v>811</v>
      </c>
      <c r="C1779" s="5" t="s">
        <v>18</v>
      </c>
      <c r="D1779" s="5" t="s">
        <v>19</v>
      </c>
      <c r="E1779" s="9" t="s">
        <v>61</v>
      </c>
      <c r="F1779" s="9">
        <v>0.76</v>
      </c>
      <c r="G1779" s="5" t="s">
        <v>21</v>
      </c>
      <c r="H1779" s="9">
        <v>500</v>
      </c>
      <c r="I1779" s="11">
        <v>7671826</v>
      </c>
      <c r="J1779" s="11">
        <v>180</v>
      </c>
      <c r="K1779" s="11">
        <v>14.635999999999999</v>
      </c>
      <c r="L1779" s="11">
        <v>1380928680</v>
      </c>
      <c r="M1779" s="11">
        <f>VLOOKUP(A1779,'[1]2023년만'!$A$2:$Q$1181,12,0)</f>
        <v>1338026220</v>
      </c>
      <c r="N1779" s="11"/>
      <c r="O1779" s="11">
        <v>1.34</v>
      </c>
      <c r="P1779" s="6">
        <v>59318107380</v>
      </c>
      <c r="Q1779" s="7">
        <v>20.9</v>
      </c>
      <c r="R1779" s="7">
        <v>1.92</v>
      </c>
      <c r="S1779" s="7">
        <v>365</v>
      </c>
    </row>
    <row r="1780" spans="1:19" hidden="1" x14ac:dyDescent="0.4">
      <c r="A1780" s="4" t="s">
        <v>2090</v>
      </c>
      <c r="B1780" s="5" t="s">
        <v>2091</v>
      </c>
      <c r="C1780" s="5" t="s">
        <v>30</v>
      </c>
      <c r="D1780" s="5" t="s">
        <v>19</v>
      </c>
      <c r="E1780" s="9" t="s">
        <v>81</v>
      </c>
      <c r="F1780" s="9">
        <v>1.59</v>
      </c>
      <c r="G1780" s="5" t="s">
        <v>21</v>
      </c>
      <c r="H1780" s="9">
        <v>500</v>
      </c>
      <c r="I1780" s="11">
        <v>30445200</v>
      </c>
      <c r="J1780" s="11">
        <v>420</v>
      </c>
      <c r="K1780" s="11">
        <v>15.250999999999999</v>
      </c>
      <c r="L1780" s="11">
        <v>12761467740</v>
      </c>
      <c r="M1780" s="11" t="e">
        <f>VLOOKUP(A1780,'[1]2023년만'!$A$2:$Q$1181,12,0)</f>
        <v>#N/A</v>
      </c>
      <c r="N1780" s="11" t="e">
        <f>L1780&gt;=M1780</f>
        <v>#N/A</v>
      </c>
      <c r="O1780" s="11">
        <v>1.6</v>
      </c>
      <c r="P1780" s="6">
        <v>3470752800000</v>
      </c>
      <c r="Q1780" s="7">
        <v>36.35</v>
      </c>
      <c r="R1780" s="7">
        <v>7.98</v>
      </c>
      <c r="S1780" s="7">
        <v>3136</v>
      </c>
    </row>
    <row r="1781" spans="1:19" hidden="1" x14ac:dyDescent="0.4">
      <c r="A1781" s="7" t="s">
        <v>2854</v>
      </c>
      <c r="B1781" s="12" t="s">
        <v>2855</v>
      </c>
      <c r="C1781" s="12" t="s">
        <v>2933</v>
      </c>
      <c r="D1781" s="12" t="s">
        <v>19</v>
      </c>
      <c r="E1781" s="12" t="s">
        <v>37</v>
      </c>
      <c r="F1781" s="12">
        <v>0.36</v>
      </c>
      <c r="G1781" s="12" t="s">
        <v>21</v>
      </c>
      <c r="H1781" s="12">
        <v>100</v>
      </c>
      <c r="I1781" s="6">
        <v>38339428</v>
      </c>
      <c r="J1781" s="6">
        <v>30</v>
      </c>
      <c r="K1781" s="6">
        <v>-9.4369999999999994</v>
      </c>
      <c r="L1781" s="6">
        <v>1138847040</v>
      </c>
      <c r="M1781" s="11" t="e">
        <f>VLOOKUP(A1781,'[1]2023년만'!$A$2:$Q$1181,12,0)</f>
        <v>#N/A</v>
      </c>
      <c r="N1781" s="11"/>
      <c r="O1781" s="6">
        <v>0.6</v>
      </c>
      <c r="P1781" s="6">
        <v>55285455176</v>
      </c>
      <c r="Q1781" s="7" t="s">
        <v>21</v>
      </c>
      <c r="R1781" s="7">
        <v>0.51</v>
      </c>
      <c r="S1781" s="7" t="s">
        <v>21</v>
      </c>
    </row>
    <row r="1782" spans="1:19" hidden="1" x14ac:dyDescent="0.4">
      <c r="A1782" s="4" t="s">
        <v>677</v>
      </c>
      <c r="B1782" s="5" t="s">
        <v>678</v>
      </c>
      <c r="C1782" s="5" t="s">
        <v>24</v>
      </c>
      <c r="D1782" s="5" t="s">
        <v>19</v>
      </c>
      <c r="E1782" s="9" t="s">
        <v>76</v>
      </c>
      <c r="F1782" s="9">
        <v>0.4</v>
      </c>
      <c r="G1782" s="5" t="s">
        <v>21</v>
      </c>
      <c r="H1782" s="9">
        <v>500</v>
      </c>
      <c r="I1782" s="11">
        <v>15125000</v>
      </c>
      <c r="J1782" s="11">
        <v>75</v>
      </c>
      <c r="K1782" s="11">
        <v>55.991</v>
      </c>
      <c r="L1782" s="11">
        <v>1134375000</v>
      </c>
      <c r="M1782" s="11">
        <f>VLOOKUP(A1782,'[1]2023년만'!$A$2:$Q$1181,12,0)</f>
        <v>1134375000</v>
      </c>
      <c r="N1782" s="11"/>
      <c r="O1782" s="11">
        <v>2.04</v>
      </c>
      <c r="P1782" s="6">
        <v>121907500000</v>
      </c>
      <c r="Q1782" s="7" t="s">
        <v>21</v>
      </c>
      <c r="R1782" s="7">
        <v>2.29</v>
      </c>
      <c r="S1782" s="7" t="s">
        <v>21</v>
      </c>
    </row>
    <row r="1783" spans="1:19" hidden="1" x14ac:dyDescent="0.4">
      <c r="A1783" s="4" t="s">
        <v>677</v>
      </c>
      <c r="B1783" s="5" t="s">
        <v>678</v>
      </c>
      <c r="C1783" s="5" t="s">
        <v>30</v>
      </c>
      <c r="D1783" s="5" t="s">
        <v>19</v>
      </c>
      <c r="E1783" s="9" t="s">
        <v>76</v>
      </c>
      <c r="F1783" s="9">
        <v>0.97</v>
      </c>
      <c r="G1783" s="5" t="s">
        <v>21</v>
      </c>
      <c r="H1783" s="9">
        <v>500</v>
      </c>
      <c r="I1783" s="11">
        <v>15125000</v>
      </c>
      <c r="J1783" s="11">
        <v>75</v>
      </c>
      <c r="K1783" s="11">
        <v>-18.712</v>
      </c>
      <c r="L1783" s="11">
        <v>1111875000</v>
      </c>
      <c r="M1783" s="11">
        <f>VLOOKUP(A1783,'[1]2023년만'!$A$2:$Q$1181,12,0)</f>
        <v>1134375000</v>
      </c>
      <c r="N1783" s="11" t="b">
        <f>L1783&gt;=M1783</f>
        <v>0</v>
      </c>
      <c r="O1783" s="11">
        <v>2.2000000000000002</v>
      </c>
      <c r="P1783" s="6">
        <v>121907500000</v>
      </c>
      <c r="Q1783" s="7" t="s">
        <v>21</v>
      </c>
      <c r="R1783" s="7">
        <v>2.29</v>
      </c>
      <c r="S1783" s="7" t="s">
        <v>21</v>
      </c>
    </row>
    <row r="1784" spans="1:19" hidden="1" x14ac:dyDescent="0.4">
      <c r="A1784" s="4" t="s">
        <v>677</v>
      </c>
      <c r="B1784" s="5" t="s">
        <v>678</v>
      </c>
      <c r="C1784" s="5" t="s">
        <v>18</v>
      </c>
      <c r="D1784" s="5" t="s">
        <v>19</v>
      </c>
      <c r="E1784" s="9" t="s">
        <v>76</v>
      </c>
      <c r="F1784" s="9">
        <v>0.43</v>
      </c>
      <c r="G1784" s="5" t="s">
        <v>21</v>
      </c>
      <c r="H1784" s="9">
        <v>500</v>
      </c>
      <c r="I1784" s="11">
        <v>15125000</v>
      </c>
      <c r="J1784" s="11">
        <v>75</v>
      </c>
      <c r="K1784" s="11">
        <v>-43.264000000000003</v>
      </c>
      <c r="L1784" s="11">
        <v>1134375000</v>
      </c>
      <c r="M1784" s="11">
        <f>VLOOKUP(A1784,'[1]2023년만'!$A$2:$Q$1181,12,0)</f>
        <v>1134375000</v>
      </c>
      <c r="N1784" s="11"/>
      <c r="O1784" s="11">
        <v>1.57</v>
      </c>
      <c r="P1784" s="6">
        <v>121907500000</v>
      </c>
      <c r="Q1784" s="7" t="s">
        <v>21</v>
      </c>
      <c r="R1784" s="7">
        <v>2.29</v>
      </c>
      <c r="S1784" s="7" t="s">
        <v>21</v>
      </c>
    </row>
    <row r="1785" spans="1:19" hidden="1" x14ac:dyDescent="0.4">
      <c r="A1785" s="7" t="s">
        <v>677</v>
      </c>
      <c r="B1785" s="12" t="s">
        <v>678</v>
      </c>
      <c r="C1785" s="12" t="s">
        <v>2933</v>
      </c>
      <c r="D1785" s="12" t="s">
        <v>19</v>
      </c>
      <c r="E1785" s="12" t="s">
        <v>76</v>
      </c>
      <c r="F1785" s="12">
        <v>0.2</v>
      </c>
      <c r="G1785" s="12" t="s">
        <v>21</v>
      </c>
      <c r="H1785" s="12">
        <v>500</v>
      </c>
      <c r="I1785" s="6">
        <v>15125000</v>
      </c>
      <c r="J1785" s="6">
        <v>75</v>
      </c>
      <c r="K1785" s="6">
        <v>-90.245000000000005</v>
      </c>
      <c r="L1785" s="6">
        <v>1134375000</v>
      </c>
      <c r="M1785" s="11">
        <f>VLOOKUP(A1785,'[1]2023년만'!$A$2:$Q$1181,12,0)</f>
        <v>1134375000</v>
      </c>
      <c r="N1785" s="11"/>
      <c r="O1785" s="6">
        <v>1.07</v>
      </c>
      <c r="P1785" s="6">
        <v>121907500000</v>
      </c>
      <c r="Q1785" s="7" t="s">
        <v>21</v>
      </c>
      <c r="R1785" s="7">
        <v>2.29</v>
      </c>
      <c r="S1785" s="7" t="s">
        <v>21</v>
      </c>
    </row>
    <row r="1786" spans="1:19" hidden="1" x14ac:dyDescent="0.4">
      <c r="A1786" s="4" t="s">
        <v>2645</v>
      </c>
      <c r="B1786" s="5" t="s">
        <v>2646</v>
      </c>
      <c r="C1786" s="5" t="s">
        <v>30</v>
      </c>
      <c r="D1786" s="5" t="s">
        <v>19</v>
      </c>
      <c r="E1786" s="9" t="s">
        <v>43</v>
      </c>
      <c r="F1786" s="9">
        <v>1.34</v>
      </c>
      <c r="G1786" s="5" t="s">
        <v>21</v>
      </c>
      <c r="H1786" s="9">
        <v>500</v>
      </c>
      <c r="I1786" s="11">
        <v>14700000</v>
      </c>
      <c r="J1786" s="11">
        <v>200</v>
      </c>
      <c r="K1786" s="11">
        <v>3.9369999999999998</v>
      </c>
      <c r="L1786" s="11">
        <v>2890018600</v>
      </c>
      <c r="M1786" s="11">
        <f>VLOOKUP(A1786,'[1]2023년만'!$A$2:$Q$1181,12,0)</f>
        <v>4288309800</v>
      </c>
      <c r="N1786" s="11" t="b">
        <f>L1786&gt;=M1786</f>
        <v>0</v>
      </c>
      <c r="O1786" s="11">
        <v>0.94</v>
      </c>
      <c r="P1786" s="6">
        <v>298410000000</v>
      </c>
      <c r="Q1786" s="7">
        <v>3.94</v>
      </c>
      <c r="R1786" s="7">
        <v>0.46</v>
      </c>
      <c r="S1786" s="7">
        <v>5148</v>
      </c>
    </row>
    <row r="1787" spans="1:19" hidden="1" x14ac:dyDescent="0.4">
      <c r="A1787" s="4" t="s">
        <v>2645</v>
      </c>
      <c r="B1787" s="5" t="s">
        <v>2646</v>
      </c>
      <c r="C1787" s="5" t="s">
        <v>24</v>
      </c>
      <c r="D1787" s="5" t="s">
        <v>19</v>
      </c>
      <c r="E1787" s="9" t="s">
        <v>43</v>
      </c>
      <c r="F1787" s="9">
        <v>0.94</v>
      </c>
      <c r="G1787" s="5" t="s">
        <v>21</v>
      </c>
      <c r="H1787" s="9">
        <v>500</v>
      </c>
      <c r="I1787" s="11">
        <v>14700000</v>
      </c>
      <c r="J1787" s="11">
        <v>300</v>
      </c>
      <c r="K1787" s="11">
        <v>3.5920000000000001</v>
      </c>
      <c r="L1787" s="11">
        <v>4288309800</v>
      </c>
      <c r="M1787" s="11">
        <f>VLOOKUP(A1787,'[1]2023년만'!$A$2:$Q$1181,12,0)</f>
        <v>4288309800</v>
      </c>
      <c r="N1787" s="11"/>
      <c r="O1787" s="11">
        <v>1.81</v>
      </c>
      <c r="P1787" s="6">
        <v>298410000000</v>
      </c>
      <c r="Q1787" s="7">
        <v>3.94</v>
      </c>
      <c r="R1787" s="7">
        <v>0.46</v>
      </c>
      <c r="S1787" s="7">
        <v>5148</v>
      </c>
    </row>
    <row r="1788" spans="1:19" hidden="1" x14ac:dyDescent="0.4">
      <c r="A1788" s="4" t="s">
        <v>2645</v>
      </c>
      <c r="B1788" s="5" t="s">
        <v>2646</v>
      </c>
      <c r="C1788" s="5" t="s">
        <v>18</v>
      </c>
      <c r="D1788" s="5" t="s">
        <v>19</v>
      </c>
      <c r="E1788" s="9" t="s">
        <v>43</v>
      </c>
      <c r="F1788" s="9">
        <v>0.91</v>
      </c>
      <c r="G1788" s="5" t="s">
        <v>21</v>
      </c>
      <c r="H1788" s="9">
        <v>500</v>
      </c>
      <c r="I1788" s="11">
        <v>14700000</v>
      </c>
      <c r="J1788" s="11">
        <v>100</v>
      </c>
      <c r="K1788" s="11">
        <v>2.2440000000000002</v>
      </c>
      <c r="L1788" s="11">
        <v>1341607300</v>
      </c>
      <c r="M1788" s="11">
        <f>VLOOKUP(A1788,'[1]2023년만'!$A$2:$Q$1181,12,0)</f>
        <v>4288309800</v>
      </c>
      <c r="N1788" s="11"/>
      <c r="O1788" s="11">
        <v>0.61</v>
      </c>
      <c r="P1788" s="6">
        <v>298410000000</v>
      </c>
      <c r="Q1788" s="7">
        <v>3.94</v>
      </c>
      <c r="R1788" s="7">
        <v>0.46</v>
      </c>
      <c r="S1788" s="7">
        <v>5148</v>
      </c>
    </row>
    <row r="1789" spans="1:19" hidden="1" x14ac:dyDescent="0.4">
      <c r="A1789" s="7" t="s">
        <v>2645</v>
      </c>
      <c r="B1789" s="12" t="s">
        <v>2646</v>
      </c>
      <c r="C1789" s="12" t="s">
        <v>2933</v>
      </c>
      <c r="D1789" s="12" t="s">
        <v>19</v>
      </c>
      <c r="E1789" s="12" t="s">
        <v>43</v>
      </c>
      <c r="F1789" s="12">
        <v>0.87</v>
      </c>
      <c r="G1789" s="12" t="s">
        <v>21</v>
      </c>
      <c r="H1789" s="12">
        <v>500</v>
      </c>
      <c r="I1789" s="6">
        <v>14700000</v>
      </c>
      <c r="J1789" s="6">
        <v>100</v>
      </c>
      <c r="K1789" s="6">
        <v>4.431</v>
      </c>
      <c r="L1789" s="6">
        <v>1341607300</v>
      </c>
      <c r="M1789" s="11">
        <f>VLOOKUP(A1789,'[1]2023년만'!$A$2:$Q$1181,12,0)</f>
        <v>4288309800</v>
      </c>
      <c r="N1789" s="11"/>
      <c r="O1789" s="6">
        <v>0.77</v>
      </c>
      <c r="P1789" s="6">
        <v>298410000000</v>
      </c>
      <c r="Q1789" s="7">
        <v>3.94</v>
      </c>
      <c r="R1789" s="7">
        <v>0.46</v>
      </c>
      <c r="S1789" s="7">
        <v>5148</v>
      </c>
    </row>
    <row r="1790" spans="1:19" hidden="1" x14ac:dyDescent="0.4">
      <c r="A1790" s="4" t="s">
        <v>2637</v>
      </c>
      <c r="B1790" s="5" t="s">
        <v>2638</v>
      </c>
      <c r="C1790" s="5" t="s">
        <v>18</v>
      </c>
      <c r="D1790" s="5" t="s">
        <v>19</v>
      </c>
      <c r="E1790" s="9" t="s">
        <v>37</v>
      </c>
      <c r="F1790" s="9">
        <v>0.85</v>
      </c>
      <c r="G1790" s="5" t="s">
        <v>21</v>
      </c>
      <c r="H1790" s="9">
        <v>500</v>
      </c>
      <c r="I1790" s="11">
        <v>19332003</v>
      </c>
      <c r="J1790" s="11">
        <v>50</v>
      </c>
      <c r="K1790" s="11">
        <v>4.375</v>
      </c>
      <c r="L1790" s="11">
        <v>934188450</v>
      </c>
      <c r="M1790" s="11">
        <f>VLOOKUP(A1790,'[1]2023년만'!$A$2:$Q$1181,12,0)</f>
        <v>1104698100</v>
      </c>
      <c r="N1790" s="11"/>
      <c r="O1790" s="11">
        <v>0.98</v>
      </c>
      <c r="P1790" s="6">
        <v>100316478150</v>
      </c>
      <c r="Q1790" s="7">
        <v>2.2200000000000002</v>
      </c>
      <c r="R1790" s="7">
        <v>0.26</v>
      </c>
      <c r="S1790" s="7">
        <v>1973</v>
      </c>
    </row>
    <row r="1791" spans="1:19" hidden="1" x14ac:dyDescent="0.4">
      <c r="A1791" s="4" t="s">
        <v>2637</v>
      </c>
      <c r="B1791" s="5" t="s">
        <v>2638</v>
      </c>
      <c r="C1791" s="5" t="s">
        <v>24</v>
      </c>
      <c r="D1791" s="5" t="s">
        <v>19</v>
      </c>
      <c r="E1791" s="9" t="s">
        <v>37</v>
      </c>
      <c r="F1791" s="9">
        <v>0.89</v>
      </c>
      <c r="G1791" s="5" t="s">
        <v>21</v>
      </c>
      <c r="H1791" s="9">
        <v>500</v>
      </c>
      <c r="I1791" s="11">
        <v>22742196</v>
      </c>
      <c r="J1791" s="11">
        <v>50</v>
      </c>
      <c r="K1791" s="11">
        <v>3.7069999999999999</v>
      </c>
      <c r="L1791" s="11">
        <v>1104698100</v>
      </c>
      <c r="M1791" s="11">
        <f>VLOOKUP(A1791,'[1]2023년만'!$A$2:$Q$1181,12,0)</f>
        <v>1104698100</v>
      </c>
      <c r="N1791" s="11"/>
      <c r="O1791" s="11">
        <v>0.86</v>
      </c>
      <c r="P1791" s="6">
        <v>100316478150</v>
      </c>
      <c r="Q1791" s="7">
        <v>2.2200000000000002</v>
      </c>
      <c r="R1791" s="7">
        <v>0.26</v>
      </c>
      <c r="S1791" s="7">
        <v>1973</v>
      </c>
    </row>
    <row r="1792" spans="1:19" hidden="1" x14ac:dyDescent="0.4">
      <c r="A1792" s="4" t="s">
        <v>2637</v>
      </c>
      <c r="B1792" s="5" t="s">
        <v>2638</v>
      </c>
      <c r="C1792" s="5" t="s">
        <v>30</v>
      </c>
      <c r="D1792" s="5" t="s">
        <v>19</v>
      </c>
      <c r="E1792" s="9" t="s">
        <v>37</v>
      </c>
      <c r="F1792" s="9">
        <v>1.48</v>
      </c>
      <c r="G1792" s="5" t="s">
        <v>21</v>
      </c>
      <c r="H1792" s="9">
        <v>500</v>
      </c>
      <c r="I1792" s="11">
        <v>22877190</v>
      </c>
      <c r="J1792" s="11">
        <v>50</v>
      </c>
      <c r="K1792" s="11">
        <v>2.536</v>
      </c>
      <c r="L1792" s="11">
        <v>1111447800</v>
      </c>
      <c r="M1792" s="11">
        <f>VLOOKUP(A1792,'[1]2023년만'!$A$2:$Q$1181,12,0)</f>
        <v>1104698100</v>
      </c>
      <c r="N1792" s="11" t="b">
        <f>L1792&gt;=M1792</f>
        <v>1</v>
      </c>
      <c r="O1792" s="11">
        <v>1.18</v>
      </c>
      <c r="P1792" s="6">
        <v>100316478150</v>
      </c>
      <c r="Q1792" s="7">
        <v>2.2200000000000002</v>
      </c>
      <c r="R1792" s="7">
        <v>0.26</v>
      </c>
      <c r="S1792" s="7">
        <v>1973</v>
      </c>
    </row>
    <row r="1793" spans="1:19" hidden="1" x14ac:dyDescent="0.4">
      <c r="A1793" s="7" t="s">
        <v>2637</v>
      </c>
      <c r="B1793" s="12" t="s">
        <v>2638</v>
      </c>
      <c r="C1793" s="12" t="s">
        <v>2933</v>
      </c>
      <c r="D1793" s="12" t="s">
        <v>19</v>
      </c>
      <c r="E1793" s="12" t="s">
        <v>37</v>
      </c>
      <c r="F1793" s="12">
        <v>0.36</v>
      </c>
      <c r="G1793" s="12" t="s">
        <v>21</v>
      </c>
      <c r="H1793" s="12">
        <v>500</v>
      </c>
      <c r="I1793" s="6">
        <v>18823896</v>
      </c>
      <c r="J1793" s="6">
        <v>50</v>
      </c>
      <c r="K1793" s="6">
        <v>7.4790000000000001</v>
      </c>
      <c r="L1793" s="6">
        <v>908783100</v>
      </c>
      <c r="M1793" s="11">
        <f>VLOOKUP(A1793,'[1]2023년만'!$A$2:$Q$1181,12,0)</f>
        <v>1104698100</v>
      </c>
      <c r="N1793" s="11"/>
      <c r="O1793" s="6">
        <v>0.86</v>
      </c>
      <c r="P1793" s="6">
        <v>100316478150</v>
      </c>
      <c r="Q1793" s="7">
        <v>2.2200000000000002</v>
      </c>
      <c r="R1793" s="7">
        <v>0.26</v>
      </c>
      <c r="S1793" s="7">
        <v>1973</v>
      </c>
    </row>
    <row r="1794" spans="1:19" hidden="1" x14ac:dyDescent="0.4">
      <c r="A1794" s="4" t="s">
        <v>2355</v>
      </c>
      <c r="B1794" s="5" t="s">
        <v>2356</v>
      </c>
      <c r="C1794" s="5" t="s">
        <v>30</v>
      </c>
      <c r="D1794" s="5" t="s">
        <v>19</v>
      </c>
      <c r="E1794" s="9" t="s">
        <v>76</v>
      </c>
      <c r="F1794" s="9">
        <v>0.97</v>
      </c>
      <c r="G1794" s="5" t="s">
        <v>21</v>
      </c>
      <c r="H1794" s="9">
        <v>500</v>
      </c>
      <c r="I1794" s="11">
        <v>16170000</v>
      </c>
      <c r="J1794" s="11">
        <v>250</v>
      </c>
      <c r="K1794" s="11">
        <v>10.368</v>
      </c>
      <c r="L1794" s="11">
        <v>3918850500</v>
      </c>
      <c r="M1794" s="11">
        <f>VLOOKUP(A1794,'[1]2023년만'!$A$2:$Q$1181,12,0)</f>
        <v>4896574620</v>
      </c>
      <c r="N1794" s="11" t="b">
        <f>L1794&gt;=M1794</f>
        <v>0</v>
      </c>
      <c r="O1794" s="11">
        <v>3</v>
      </c>
      <c r="P1794" s="6">
        <v>153776700000</v>
      </c>
      <c r="Q1794" s="7">
        <v>4.6100000000000003</v>
      </c>
      <c r="R1794" s="7">
        <v>0.26</v>
      </c>
      <c r="S1794" s="7">
        <v>2065</v>
      </c>
    </row>
    <row r="1795" spans="1:19" hidden="1" x14ac:dyDescent="0.4">
      <c r="A1795" s="4" t="s">
        <v>2355</v>
      </c>
      <c r="B1795" s="5" t="s">
        <v>2356</v>
      </c>
      <c r="C1795" s="5" t="s">
        <v>24</v>
      </c>
      <c r="D1795" s="5" t="s">
        <v>19</v>
      </c>
      <c r="E1795" s="9" t="s">
        <v>76</v>
      </c>
      <c r="F1795" s="9">
        <v>0.4</v>
      </c>
      <c r="G1795" s="5" t="s">
        <v>21</v>
      </c>
      <c r="H1795" s="9">
        <v>500</v>
      </c>
      <c r="I1795" s="11">
        <v>16170000</v>
      </c>
      <c r="J1795" s="11">
        <v>310</v>
      </c>
      <c r="K1795" s="11">
        <v>8.0500000000000007</v>
      </c>
      <c r="L1795" s="11">
        <v>4896574620</v>
      </c>
      <c r="M1795" s="11">
        <f>VLOOKUP(A1795,'[1]2023년만'!$A$2:$Q$1181,12,0)</f>
        <v>4896574620</v>
      </c>
      <c r="N1795" s="11"/>
      <c r="O1795" s="11">
        <v>3.2</v>
      </c>
      <c r="P1795" s="6">
        <v>153776700000</v>
      </c>
      <c r="Q1795" s="7">
        <v>4.6100000000000003</v>
      </c>
      <c r="R1795" s="7">
        <v>0.26</v>
      </c>
      <c r="S1795" s="7">
        <v>2065</v>
      </c>
    </row>
    <row r="1796" spans="1:19" hidden="1" x14ac:dyDescent="0.4">
      <c r="A1796" s="4" t="s">
        <v>2355</v>
      </c>
      <c r="B1796" s="5" t="s">
        <v>2356</v>
      </c>
      <c r="C1796" s="5" t="s">
        <v>18</v>
      </c>
      <c r="D1796" s="5" t="s">
        <v>19</v>
      </c>
      <c r="E1796" s="9" t="s">
        <v>76</v>
      </c>
      <c r="F1796" s="9">
        <v>0.43</v>
      </c>
      <c r="G1796" s="5" t="s">
        <v>21</v>
      </c>
      <c r="H1796" s="9">
        <v>500</v>
      </c>
      <c r="I1796" s="11">
        <v>16170000</v>
      </c>
      <c r="J1796" s="11">
        <v>175</v>
      </c>
      <c r="K1796" s="11">
        <v>4.4130000000000003</v>
      </c>
      <c r="L1796" s="11">
        <v>2803220350</v>
      </c>
      <c r="M1796" s="11">
        <f>VLOOKUP(A1796,'[1]2023년만'!$A$2:$Q$1181,12,0)</f>
        <v>4896574620</v>
      </c>
      <c r="N1796" s="11"/>
      <c r="O1796" s="11">
        <v>1.6</v>
      </c>
      <c r="P1796" s="6">
        <v>153776700000</v>
      </c>
      <c r="Q1796" s="7">
        <v>4.6100000000000003</v>
      </c>
      <c r="R1796" s="7">
        <v>0.26</v>
      </c>
      <c r="S1796" s="7">
        <v>2065</v>
      </c>
    </row>
    <row r="1797" spans="1:19" hidden="1" x14ac:dyDescent="0.4">
      <c r="A1797" s="7" t="s">
        <v>2355</v>
      </c>
      <c r="B1797" s="12" t="s">
        <v>2356</v>
      </c>
      <c r="C1797" s="12" t="s">
        <v>2933</v>
      </c>
      <c r="D1797" s="12" t="s">
        <v>19</v>
      </c>
      <c r="E1797" s="12" t="s">
        <v>76</v>
      </c>
      <c r="F1797" s="12">
        <v>0.2</v>
      </c>
      <c r="G1797" s="12" t="s">
        <v>21</v>
      </c>
      <c r="H1797" s="12">
        <v>500</v>
      </c>
      <c r="I1797" s="6">
        <v>16170000</v>
      </c>
      <c r="J1797" s="6">
        <v>175</v>
      </c>
      <c r="K1797" s="6">
        <v>4.6449999999999996</v>
      </c>
      <c r="L1797" s="6">
        <v>2794363075</v>
      </c>
      <c r="M1797" s="11">
        <f>VLOOKUP(A1797,'[1]2023년만'!$A$2:$Q$1181,12,0)</f>
        <v>4896574620</v>
      </c>
      <c r="N1797" s="11"/>
      <c r="O1797" s="6">
        <v>1.1000000000000001</v>
      </c>
      <c r="P1797" s="6">
        <v>153776700000</v>
      </c>
      <c r="Q1797" s="7">
        <v>4.6100000000000003</v>
      </c>
      <c r="R1797" s="7">
        <v>0.26</v>
      </c>
      <c r="S1797" s="7">
        <v>2065</v>
      </c>
    </row>
    <row r="1798" spans="1:19" hidden="1" x14ac:dyDescent="0.4">
      <c r="A1798" s="4" t="s">
        <v>1778</v>
      </c>
      <c r="B1798" s="5" t="s">
        <v>1779</v>
      </c>
      <c r="C1798" s="5" t="s">
        <v>30</v>
      </c>
      <c r="D1798" s="5" t="s">
        <v>19</v>
      </c>
      <c r="E1798" s="9" t="s">
        <v>34</v>
      </c>
      <c r="F1798" s="9">
        <v>1.84</v>
      </c>
      <c r="G1798" s="5" t="s">
        <v>21</v>
      </c>
      <c r="H1798" s="10">
        <v>5000</v>
      </c>
      <c r="I1798" s="11">
        <v>196000000</v>
      </c>
      <c r="J1798" s="11">
        <v>660</v>
      </c>
      <c r="K1798" s="11">
        <v>20.254999999999999</v>
      </c>
      <c r="L1798" s="11">
        <v>129360000000</v>
      </c>
      <c r="M1798" s="11" t="e">
        <f>VLOOKUP(A1798,'[1]2023년만'!$A$2:$Q$1181,12,0)</f>
        <v>#N/A</v>
      </c>
      <c r="N1798" s="11" t="e">
        <f>L1798&gt;=M1798</f>
        <v>#N/A</v>
      </c>
      <c r="O1798" s="11">
        <v>3.9</v>
      </c>
      <c r="P1798" s="6">
        <v>5517400000000</v>
      </c>
      <c r="Q1798" s="7">
        <v>7.29</v>
      </c>
      <c r="R1798" s="7">
        <v>1.3</v>
      </c>
      <c r="S1798" s="7">
        <v>3862</v>
      </c>
    </row>
    <row r="1799" spans="1:19" hidden="1" x14ac:dyDescent="0.4">
      <c r="A1799" s="4" t="s">
        <v>2287</v>
      </c>
      <c r="B1799" s="5" t="s">
        <v>2288</v>
      </c>
      <c r="C1799" s="5" t="s">
        <v>30</v>
      </c>
      <c r="D1799" s="5" t="s">
        <v>19</v>
      </c>
      <c r="E1799" s="9" t="s">
        <v>81</v>
      </c>
      <c r="F1799" s="9">
        <v>1.59</v>
      </c>
      <c r="G1799" s="5" t="s">
        <v>21</v>
      </c>
      <c r="H1799" s="10">
        <v>5000</v>
      </c>
      <c r="I1799" s="11">
        <v>68764530</v>
      </c>
      <c r="J1799" s="11">
        <v>1000</v>
      </c>
      <c r="K1799" s="11">
        <v>11.632</v>
      </c>
      <c r="L1799" s="11">
        <v>66944609800</v>
      </c>
      <c r="M1799" s="11">
        <f>VLOOKUP(A1799,'[1]2023년만'!$A$2:$Q$1181,12,0)</f>
        <v>66944609800</v>
      </c>
      <c r="N1799" s="11" t="b">
        <f>L1799&gt;=M1799</f>
        <v>1</v>
      </c>
      <c r="O1799" s="11">
        <v>0.4</v>
      </c>
      <c r="P1799" s="6">
        <v>18051158720000</v>
      </c>
      <c r="Q1799" s="7">
        <v>25.53</v>
      </c>
      <c r="R1799" s="7">
        <v>0.77</v>
      </c>
      <c r="S1799" s="7">
        <v>8773</v>
      </c>
    </row>
    <row r="1800" spans="1:19" hidden="1" x14ac:dyDescent="0.4">
      <c r="A1800" s="4" t="s">
        <v>2287</v>
      </c>
      <c r="B1800" s="5" t="s">
        <v>2288</v>
      </c>
      <c r="C1800" s="5" t="s">
        <v>18</v>
      </c>
      <c r="D1800" s="5" t="s">
        <v>19</v>
      </c>
      <c r="E1800" s="9" t="s">
        <v>81</v>
      </c>
      <c r="F1800" s="9">
        <v>1.8</v>
      </c>
      <c r="G1800" s="5" t="s">
        <v>21</v>
      </c>
      <c r="H1800" s="10">
        <v>5000</v>
      </c>
      <c r="I1800" s="11">
        <v>68764530</v>
      </c>
      <c r="J1800" s="11">
        <v>1030</v>
      </c>
      <c r="K1800" s="11">
        <v>3.3809999999999998</v>
      </c>
      <c r="L1800" s="11">
        <v>68950788850</v>
      </c>
      <c r="M1800" s="11">
        <f>VLOOKUP(A1800,'[1]2023년만'!$A$2:$Q$1181,12,0)</f>
        <v>66944609800</v>
      </c>
      <c r="N1800" s="11"/>
      <c r="O1800" s="11">
        <v>0.2</v>
      </c>
      <c r="P1800" s="6">
        <v>18051158720000</v>
      </c>
      <c r="Q1800" s="7">
        <v>25.53</v>
      </c>
      <c r="R1800" s="7">
        <v>0.77</v>
      </c>
      <c r="S1800" s="7">
        <v>8773</v>
      </c>
    </row>
    <row r="1801" spans="1:19" hidden="1" x14ac:dyDescent="0.4">
      <c r="A1801" s="4" t="s">
        <v>2287</v>
      </c>
      <c r="B1801" s="5" t="s">
        <v>2288</v>
      </c>
      <c r="C1801" s="5" t="s">
        <v>24</v>
      </c>
      <c r="D1801" s="5" t="s">
        <v>19</v>
      </c>
      <c r="E1801" s="9" t="s">
        <v>81</v>
      </c>
      <c r="F1801" s="9">
        <v>1.25</v>
      </c>
      <c r="G1801" s="5" t="s">
        <v>21</v>
      </c>
      <c r="H1801" s="10">
        <v>5000</v>
      </c>
      <c r="I1801" s="11">
        <v>68764530</v>
      </c>
      <c r="J1801" s="11">
        <v>1000</v>
      </c>
      <c r="K1801" s="11">
        <v>3.24</v>
      </c>
      <c r="L1801" s="11">
        <v>66944609800</v>
      </c>
      <c r="M1801" s="11">
        <f>VLOOKUP(A1801,'[1]2023년만'!$A$2:$Q$1181,12,0)</f>
        <v>66944609800</v>
      </c>
      <c r="N1801" s="11"/>
      <c r="O1801" s="11">
        <v>0.2</v>
      </c>
      <c r="P1801" s="6">
        <v>18051158720000</v>
      </c>
      <c r="Q1801" s="7">
        <v>25.53</v>
      </c>
      <c r="R1801" s="7">
        <v>0.77</v>
      </c>
      <c r="S1801" s="7">
        <v>8773</v>
      </c>
    </row>
    <row r="1802" spans="1:19" hidden="1" x14ac:dyDescent="0.4">
      <c r="A1802" s="7" t="s">
        <v>2287</v>
      </c>
      <c r="B1802" s="12" t="s">
        <v>2288</v>
      </c>
      <c r="C1802" s="12" t="s">
        <v>2933</v>
      </c>
      <c r="D1802" s="12" t="s">
        <v>19</v>
      </c>
      <c r="E1802" s="12" t="s">
        <v>81</v>
      </c>
      <c r="F1802" s="12">
        <v>2.7</v>
      </c>
      <c r="G1802" s="12" t="s">
        <v>21</v>
      </c>
      <c r="H1802" s="12">
        <v>5000</v>
      </c>
      <c r="I1802" s="6">
        <v>68764530</v>
      </c>
      <c r="J1802" s="6">
        <v>1000</v>
      </c>
      <c r="K1802" s="6">
        <v>5.3540000000000001</v>
      </c>
      <c r="L1802" s="6">
        <v>66944609800</v>
      </c>
      <c r="M1802" s="11">
        <f>VLOOKUP(A1802,'[1]2023년만'!$A$2:$Q$1181,12,0)</f>
        <v>66944609800</v>
      </c>
      <c r="N1802" s="11"/>
      <c r="O1802" s="6">
        <v>0.2</v>
      </c>
      <c r="P1802" s="6">
        <v>18051158720000</v>
      </c>
      <c r="Q1802" s="7">
        <v>25.53</v>
      </c>
      <c r="R1802" s="7">
        <v>0.77</v>
      </c>
      <c r="S1802" s="7">
        <v>8773</v>
      </c>
    </row>
    <row r="1803" spans="1:19" hidden="1" x14ac:dyDescent="0.4">
      <c r="A1803" s="4" t="s">
        <v>2639</v>
      </c>
      <c r="B1803" s="5" t="s">
        <v>2640</v>
      </c>
      <c r="C1803" s="5" t="s">
        <v>30</v>
      </c>
      <c r="D1803" s="5" t="s">
        <v>19</v>
      </c>
      <c r="E1803" s="9" t="s">
        <v>37</v>
      </c>
      <c r="F1803" s="9">
        <v>2.7</v>
      </c>
      <c r="G1803" s="5" t="s">
        <v>21</v>
      </c>
      <c r="H1803" s="9">
        <v>500</v>
      </c>
      <c r="I1803" s="11">
        <v>8126314</v>
      </c>
      <c r="J1803" s="11">
        <v>80</v>
      </c>
      <c r="K1803" s="11">
        <v>4.2249999999999996</v>
      </c>
      <c r="L1803" s="11">
        <v>628861280</v>
      </c>
      <c r="M1803" s="11">
        <f>VLOOKUP(A1803,'[1]2023년만'!$A$2:$Q$1181,12,0)</f>
        <v>471645960</v>
      </c>
      <c r="N1803" s="11" t="b">
        <f>L1803&gt;=M1803</f>
        <v>1</v>
      </c>
      <c r="O1803" s="11">
        <v>0.9</v>
      </c>
      <c r="P1803" s="6">
        <v>111736817500</v>
      </c>
      <c r="Q1803" s="7">
        <v>7.48</v>
      </c>
      <c r="R1803" s="7">
        <v>0.39</v>
      </c>
      <c r="S1803" s="7">
        <v>1838</v>
      </c>
    </row>
    <row r="1804" spans="1:19" hidden="1" x14ac:dyDescent="0.4">
      <c r="A1804" s="4" t="s">
        <v>2639</v>
      </c>
      <c r="B1804" s="5" t="s">
        <v>2640</v>
      </c>
      <c r="C1804" s="5" t="s">
        <v>24</v>
      </c>
      <c r="D1804" s="5" t="s">
        <v>19</v>
      </c>
      <c r="E1804" s="9" t="s">
        <v>37</v>
      </c>
      <c r="F1804" s="9">
        <v>2.09</v>
      </c>
      <c r="G1804" s="5" t="s">
        <v>21</v>
      </c>
      <c r="H1804" s="9">
        <v>500</v>
      </c>
      <c r="I1804" s="11">
        <v>8126314</v>
      </c>
      <c r="J1804" s="11">
        <v>60</v>
      </c>
      <c r="K1804" s="11">
        <v>3.35</v>
      </c>
      <c r="L1804" s="11">
        <v>471645960</v>
      </c>
      <c r="M1804" s="11">
        <f>VLOOKUP(A1804,'[1]2023년만'!$A$2:$Q$1181,12,0)</f>
        <v>471645960</v>
      </c>
      <c r="N1804" s="11"/>
      <c r="O1804" s="11">
        <v>0.68</v>
      </c>
      <c r="P1804" s="6">
        <v>111736817500</v>
      </c>
      <c r="Q1804" s="7">
        <v>7.48</v>
      </c>
      <c r="R1804" s="7">
        <v>0.39</v>
      </c>
      <c r="S1804" s="7">
        <v>1838</v>
      </c>
    </row>
    <row r="1805" spans="1:19" hidden="1" x14ac:dyDescent="0.4">
      <c r="A1805" s="4" t="s">
        <v>2639</v>
      </c>
      <c r="B1805" s="5" t="s">
        <v>2640</v>
      </c>
      <c r="C1805" s="5" t="s">
        <v>18</v>
      </c>
      <c r="D1805" s="5" t="s">
        <v>19</v>
      </c>
      <c r="E1805" s="9" t="s">
        <v>37</v>
      </c>
      <c r="F1805" s="9">
        <v>2.2599999999999998</v>
      </c>
      <c r="G1805" s="5" t="s">
        <v>21</v>
      </c>
      <c r="H1805" s="9">
        <v>500</v>
      </c>
      <c r="I1805" s="11">
        <v>8126314</v>
      </c>
      <c r="J1805" s="11">
        <v>80</v>
      </c>
      <c r="K1805" s="11">
        <v>1.5660000000000001</v>
      </c>
      <c r="L1805" s="11">
        <v>641520320</v>
      </c>
      <c r="M1805" s="11">
        <f>VLOOKUP(A1805,'[1]2023년만'!$A$2:$Q$1181,12,0)</f>
        <v>471645960</v>
      </c>
      <c r="N1805" s="11"/>
      <c r="O1805" s="11">
        <v>0.81</v>
      </c>
      <c r="P1805" s="6">
        <v>111736817500</v>
      </c>
      <c r="Q1805" s="7">
        <v>7.48</v>
      </c>
      <c r="R1805" s="7">
        <v>0.39</v>
      </c>
      <c r="S1805" s="7">
        <v>1838</v>
      </c>
    </row>
    <row r="1806" spans="1:19" hidden="1" x14ac:dyDescent="0.4">
      <c r="A1806" s="7" t="s">
        <v>2639</v>
      </c>
      <c r="B1806" s="12" t="s">
        <v>2640</v>
      </c>
      <c r="C1806" s="12" t="s">
        <v>2933</v>
      </c>
      <c r="D1806" s="12" t="s">
        <v>19</v>
      </c>
      <c r="E1806" s="12" t="s">
        <v>37</v>
      </c>
      <c r="F1806" s="12">
        <v>1.02</v>
      </c>
      <c r="G1806" s="12" t="s">
        <v>21</v>
      </c>
      <c r="H1806" s="12">
        <v>500</v>
      </c>
      <c r="I1806" s="6">
        <v>8126314</v>
      </c>
      <c r="J1806" s="6">
        <v>80</v>
      </c>
      <c r="K1806" s="6">
        <v>-25.867999999999999</v>
      </c>
      <c r="L1806" s="6">
        <v>641520320</v>
      </c>
      <c r="M1806" s="11">
        <f>VLOOKUP(A1806,'[1]2023년만'!$A$2:$Q$1181,12,0)</f>
        <v>471645960</v>
      </c>
      <c r="N1806" s="11"/>
      <c r="O1806" s="6">
        <v>0.47</v>
      </c>
      <c r="P1806" s="6">
        <v>111736817500</v>
      </c>
      <c r="Q1806" s="7">
        <v>7.48</v>
      </c>
      <c r="R1806" s="7">
        <v>0.39</v>
      </c>
      <c r="S1806" s="7">
        <v>1838</v>
      </c>
    </row>
    <row r="1807" spans="1:19" hidden="1" x14ac:dyDescent="0.4">
      <c r="A1807" s="4" t="s">
        <v>2069</v>
      </c>
      <c r="B1807" s="5" t="s">
        <v>2070</v>
      </c>
      <c r="C1807" s="5" t="s">
        <v>30</v>
      </c>
      <c r="D1807" s="5" t="s">
        <v>19</v>
      </c>
      <c r="E1807" s="9" t="s">
        <v>69</v>
      </c>
      <c r="F1807" s="9">
        <v>2.73</v>
      </c>
      <c r="G1807" s="5" t="s">
        <v>21</v>
      </c>
      <c r="H1807" s="9">
        <v>100</v>
      </c>
      <c r="I1807" s="11">
        <v>177784107</v>
      </c>
      <c r="J1807" s="11">
        <v>2600</v>
      </c>
      <c r="K1807" s="11">
        <v>15.351000000000001</v>
      </c>
      <c r="L1807" s="11">
        <v>425524824100</v>
      </c>
      <c r="M1807" s="11">
        <f>VLOOKUP(A1807,'[1]2023년만'!$A$2:$Q$1181,12,0)</f>
        <v>417346635550</v>
      </c>
      <c r="N1807" s="11" t="b">
        <f>L1807&gt;=M1807</f>
        <v>1</v>
      </c>
      <c r="O1807" s="11">
        <v>2.2000000000000002</v>
      </c>
      <c r="P1807" s="6">
        <v>27859155561600</v>
      </c>
      <c r="Q1807" s="7">
        <v>12.03</v>
      </c>
      <c r="R1807" s="7">
        <v>0.86</v>
      </c>
      <c r="S1807" s="7">
        <v>13629</v>
      </c>
    </row>
    <row r="1808" spans="1:19" hidden="1" x14ac:dyDescent="0.4">
      <c r="A1808" s="4" t="s">
        <v>2069</v>
      </c>
      <c r="B1808" s="5" t="s">
        <v>2070</v>
      </c>
      <c r="C1808" s="5" t="s">
        <v>24</v>
      </c>
      <c r="D1808" s="5" t="s">
        <v>19</v>
      </c>
      <c r="E1808" s="9" t="s">
        <v>69</v>
      </c>
      <c r="F1808" s="9">
        <v>2.13</v>
      </c>
      <c r="G1808" s="5" t="s">
        <v>21</v>
      </c>
      <c r="H1808" s="9">
        <v>100</v>
      </c>
      <c r="I1808" s="11">
        <v>185591670</v>
      </c>
      <c r="J1808" s="11">
        <v>2550</v>
      </c>
      <c r="K1808" s="11">
        <v>15.349</v>
      </c>
      <c r="L1808" s="11">
        <v>417346635550</v>
      </c>
      <c r="M1808" s="11">
        <f>VLOOKUP(A1808,'[1]2023년만'!$A$2:$Q$1181,12,0)</f>
        <v>417346635550</v>
      </c>
      <c r="N1808" s="11"/>
      <c r="O1808" s="11">
        <v>2</v>
      </c>
      <c r="P1808" s="6">
        <v>27859155561600</v>
      </c>
      <c r="Q1808" s="7">
        <v>12.03</v>
      </c>
      <c r="R1808" s="7">
        <v>0.86</v>
      </c>
      <c r="S1808" s="7">
        <v>13629</v>
      </c>
    </row>
    <row r="1809" spans="1:19" hidden="1" x14ac:dyDescent="0.4">
      <c r="A1809" s="4" t="s">
        <v>2069</v>
      </c>
      <c r="B1809" s="5" t="s">
        <v>2070</v>
      </c>
      <c r="C1809" s="5" t="s">
        <v>18</v>
      </c>
      <c r="D1809" s="5" t="s">
        <v>19</v>
      </c>
      <c r="E1809" s="9" t="s">
        <v>69</v>
      </c>
      <c r="F1809" s="9">
        <v>2.79</v>
      </c>
      <c r="G1809" s="5" t="s">
        <v>21</v>
      </c>
      <c r="H1809" s="9">
        <v>100</v>
      </c>
      <c r="I1809" s="11">
        <v>186887081</v>
      </c>
      <c r="J1809" s="11">
        <v>2300</v>
      </c>
      <c r="K1809" s="11">
        <v>14.792</v>
      </c>
      <c r="L1809" s="11">
        <v>376437495100</v>
      </c>
      <c r="M1809" s="11">
        <f>VLOOKUP(A1809,'[1]2023년만'!$A$2:$Q$1181,12,0)</f>
        <v>417346635550</v>
      </c>
      <c r="N1809" s="11"/>
      <c r="O1809" s="11">
        <v>1.9</v>
      </c>
      <c r="P1809" s="6">
        <v>27859155561600</v>
      </c>
      <c r="Q1809" s="7">
        <v>12.03</v>
      </c>
      <c r="R1809" s="7">
        <v>0.86</v>
      </c>
      <c r="S1809" s="7">
        <v>13629</v>
      </c>
    </row>
    <row r="1810" spans="1:19" hidden="1" x14ac:dyDescent="0.4">
      <c r="A1810" s="7" t="s">
        <v>2069</v>
      </c>
      <c r="B1810" s="12" t="s">
        <v>2070</v>
      </c>
      <c r="C1810" s="12" t="s">
        <v>2933</v>
      </c>
      <c r="D1810" s="12" t="s">
        <v>19</v>
      </c>
      <c r="E1810" s="12" t="s">
        <v>69</v>
      </c>
      <c r="F1810" s="12">
        <v>1.59</v>
      </c>
      <c r="G1810" s="12" t="s">
        <v>21</v>
      </c>
      <c r="H1810" s="12">
        <v>100</v>
      </c>
      <c r="I1810" s="6">
        <v>186887081</v>
      </c>
      <c r="J1810" s="6">
        <v>4200</v>
      </c>
      <c r="K1810" s="6">
        <v>37.875999999999998</v>
      </c>
      <c r="L1810" s="6">
        <v>692787708100</v>
      </c>
      <c r="M1810" s="11">
        <f>VLOOKUP(A1810,'[1]2023년만'!$A$2:$Q$1181,12,0)</f>
        <v>417346635550</v>
      </c>
      <c r="N1810" s="11"/>
      <c r="O1810" s="6">
        <v>3.6</v>
      </c>
      <c r="P1810" s="6">
        <v>27859155561600</v>
      </c>
      <c r="Q1810" s="7">
        <v>12.03</v>
      </c>
      <c r="R1810" s="7">
        <v>0.86</v>
      </c>
      <c r="S1810" s="7">
        <v>13629</v>
      </c>
    </row>
    <row r="1811" spans="1:19" hidden="1" x14ac:dyDescent="0.4">
      <c r="A1811" s="4" t="s">
        <v>1007</v>
      </c>
      <c r="B1811" s="5" t="s">
        <v>1008</v>
      </c>
      <c r="C1811" s="5" t="s">
        <v>30</v>
      </c>
      <c r="D1811" s="5" t="s">
        <v>19</v>
      </c>
      <c r="E1811" s="9" t="s">
        <v>836</v>
      </c>
      <c r="F1811" s="9">
        <v>3.95</v>
      </c>
      <c r="G1811" s="5" t="s">
        <v>21</v>
      </c>
      <c r="H1811" s="9">
        <v>500</v>
      </c>
      <c r="I1811" s="11">
        <v>200000000</v>
      </c>
      <c r="J1811" s="11">
        <v>4500</v>
      </c>
      <c r="K1811" s="11">
        <v>38.354999999999997</v>
      </c>
      <c r="L1811" s="11">
        <v>808086505500</v>
      </c>
      <c r="M1811" s="11">
        <f>VLOOKUP(A1811,'[1]2023년만'!$A$2:$Q$1181,12,0)</f>
        <v>664426682300</v>
      </c>
      <c r="N1811" s="11" t="b">
        <f>L1811&gt;=M1811</f>
        <v>1</v>
      </c>
      <c r="O1811" s="11">
        <v>4.5</v>
      </c>
      <c r="P1811" s="6">
        <v>25700000000000</v>
      </c>
      <c r="Q1811" s="7">
        <v>10.95</v>
      </c>
      <c r="R1811" s="7">
        <v>0.75</v>
      </c>
      <c r="S1811" s="7">
        <v>11732</v>
      </c>
    </row>
    <row r="1812" spans="1:19" hidden="1" x14ac:dyDescent="0.4">
      <c r="A1812" s="4" t="s">
        <v>1007</v>
      </c>
      <c r="B1812" s="5" t="s">
        <v>1008</v>
      </c>
      <c r="C1812" s="5" t="s">
        <v>24</v>
      </c>
      <c r="D1812" s="5" t="s">
        <v>19</v>
      </c>
      <c r="E1812" s="9" t="s">
        <v>836</v>
      </c>
      <c r="F1812" s="9">
        <v>3.78</v>
      </c>
      <c r="G1812" s="5" t="s">
        <v>21</v>
      </c>
      <c r="H1812" s="9">
        <v>500</v>
      </c>
      <c r="I1812" s="11">
        <v>200000000</v>
      </c>
      <c r="J1812" s="11">
        <v>3700</v>
      </c>
      <c r="K1812" s="11">
        <v>35.055999999999997</v>
      </c>
      <c r="L1812" s="11">
        <v>664426682300</v>
      </c>
      <c r="M1812" s="11">
        <f>VLOOKUP(A1812,'[1]2023년만'!$A$2:$Q$1181,12,0)</f>
        <v>664426682300</v>
      </c>
      <c r="N1812" s="11"/>
      <c r="O1812" s="11">
        <v>5.0999999999999996</v>
      </c>
      <c r="P1812" s="6">
        <v>25700000000000</v>
      </c>
      <c r="Q1812" s="7">
        <v>10.95</v>
      </c>
      <c r="R1812" s="7">
        <v>0.75</v>
      </c>
      <c r="S1812" s="7">
        <v>11732</v>
      </c>
    </row>
    <row r="1813" spans="1:19" hidden="1" x14ac:dyDescent="0.4">
      <c r="A1813" s="4" t="s">
        <v>1007</v>
      </c>
      <c r="B1813" s="5" t="s">
        <v>1008</v>
      </c>
      <c r="C1813" s="5" t="s">
        <v>18</v>
      </c>
      <c r="D1813" s="5" t="s">
        <v>19</v>
      </c>
      <c r="E1813" s="9" t="s">
        <v>836</v>
      </c>
      <c r="F1813" s="9">
        <v>3.72</v>
      </c>
      <c r="G1813" s="5" t="s">
        <v>21</v>
      </c>
      <c r="H1813" s="9">
        <v>500</v>
      </c>
      <c r="I1813" s="11">
        <v>200000000</v>
      </c>
      <c r="J1813" s="11">
        <v>3000</v>
      </c>
      <c r="K1813" s="11">
        <v>34.024000000000001</v>
      </c>
      <c r="L1813" s="11">
        <v>538724337000</v>
      </c>
      <c r="M1813" s="11">
        <f>VLOOKUP(A1813,'[1]2023년만'!$A$2:$Q$1181,12,0)</f>
        <v>664426682300</v>
      </c>
      <c r="N1813" s="11"/>
      <c r="O1813" s="11">
        <v>4.0999999999999996</v>
      </c>
      <c r="P1813" s="6">
        <v>25700000000000</v>
      </c>
      <c r="Q1813" s="7">
        <v>10.95</v>
      </c>
      <c r="R1813" s="7">
        <v>0.75</v>
      </c>
      <c r="S1813" s="7">
        <v>11732</v>
      </c>
    </row>
    <row r="1814" spans="1:19" hidden="1" x14ac:dyDescent="0.4">
      <c r="A1814" s="7" t="s">
        <v>1007</v>
      </c>
      <c r="B1814" s="12" t="s">
        <v>1008</v>
      </c>
      <c r="C1814" s="12" t="s">
        <v>2933</v>
      </c>
      <c r="D1814" s="12" t="s">
        <v>19</v>
      </c>
      <c r="E1814" s="12" t="s">
        <v>836</v>
      </c>
      <c r="F1814" s="12">
        <v>3.28</v>
      </c>
      <c r="G1814" s="12" t="s">
        <v>21</v>
      </c>
      <c r="H1814" s="12">
        <v>500</v>
      </c>
      <c r="I1814" s="6">
        <v>200000000</v>
      </c>
      <c r="J1814" s="6">
        <v>3000</v>
      </c>
      <c r="K1814" s="6">
        <v>36.661999999999999</v>
      </c>
      <c r="L1814" s="6">
        <v>538724337000</v>
      </c>
      <c r="M1814" s="11">
        <f>VLOOKUP(A1814,'[1]2023년만'!$A$2:$Q$1181,12,0)</f>
        <v>664426682300</v>
      </c>
      <c r="N1814" s="11"/>
      <c r="O1814" s="6">
        <v>4.4000000000000004</v>
      </c>
      <c r="P1814" s="6">
        <v>25700000000000</v>
      </c>
      <c r="Q1814" s="7">
        <v>10.95</v>
      </c>
      <c r="R1814" s="7">
        <v>0.75</v>
      </c>
      <c r="S1814" s="7">
        <v>11732</v>
      </c>
    </row>
    <row r="1815" spans="1:19" hidden="1" x14ac:dyDescent="0.4">
      <c r="A1815" s="4" t="s">
        <v>1315</v>
      </c>
      <c r="B1815" s="5" t="s">
        <v>1316</v>
      </c>
      <c r="C1815" s="5" t="s">
        <v>24</v>
      </c>
      <c r="D1815" s="5" t="s">
        <v>19</v>
      </c>
      <c r="E1815" s="9" t="s">
        <v>34</v>
      </c>
      <c r="F1815" s="9">
        <v>0.87</v>
      </c>
      <c r="G1815" s="5" t="s">
        <v>21</v>
      </c>
      <c r="H1815" s="9">
        <v>500</v>
      </c>
      <c r="I1815" s="11">
        <v>77377800</v>
      </c>
      <c r="J1815" s="11">
        <v>2700</v>
      </c>
      <c r="K1815" s="11">
        <v>29.779</v>
      </c>
      <c r="L1815" s="11">
        <v>208845502200</v>
      </c>
      <c r="M1815" s="11">
        <f>VLOOKUP(A1815,'[1]2023년만'!$A$2:$Q$1181,12,0)</f>
        <v>208845502200</v>
      </c>
      <c r="N1815" s="11"/>
      <c r="O1815" s="11">
        <v>1.6</v>
      </c>
      <c r="P1815" s="6">
        <v>11714998920000</v>
      </c>
      <c r="Q1815" s="7">
        <v>15.47</v>
      </c>
      <c r="R1815" s="7">
        <v>1.25</v>
      </c>
      <c r="S1815" s="7">
        <v>9787</v>
      </c>
    </row>
    <row r="1816" spans="1:19" hidden="1" x14ac:dyDescent="0.4">
      <c r="A1816" s="4" t="s">
        <v>1315</v>
      </c>
      <c r="B1816" s="5" t="s">
        <v>1316</v>
      </c>
      <c r="C1816" s="5" t="s">
        <v>30</v>
      </c>
      <c r="D1816" s="5" t="s">
        <v>19</v>
      </c>
      <c r="E1816" s="9" t="s">
        <v>52</v>
      </c>
      <c r="F1816" s="9">
        <v>0.68</v>
      </c>
      <c r="G1816" s="5" t="s">
        <v>21</v>
      </c>
      <c r="H1816" s="9">
        <v>500</v>
      </c>
      <c r="I1816" s="11">
        <v>77377800</v>
      </c>
      <c r="J1816" s="11">
        <v>2900</v>
      </c>
      <c r="K1816" s="11">
        <v>28.411999999999999</v>
      </c>
      <c r="L1816" s="11">
        <v>224315539400</v>
      </c>
      <c r="M1816" s="11">
        <f>VLOOKUP(A1816,'[1]2023년만'!$A$2:$Q$1181,12,0)</f>
        <v>208845502200</v>
      </c>
      <c r="N1816" s="11" t="b">
        <f>L1816&gt;=M1816</f>
        <v>1</v>
      </c>
      <c r="O1816" s="11">
        <v>2.2000000000000002</v>
      </c>
      <c r="P1816" s="6">
        <v>11714998920000</v>
      </c>
      <c r="Q1816" s="7">
        <v>15.47</v>
      </c>
      <c r="R1816" s="7">
        <v>1.25</v>
      </c>
      <c r="S1816" s="7">
        <v>9787</v>
      </c>
    </row>
    <row r="1817" spans="1:19" hidden="1" x14ac:dyDescent="0.4">
      <c r="A1817" s="4" t="s">
        <v>1315</v>
      </c>
      <c r="B1817" s="5" t="s">
        <v>1316</v>
      </c>
      <c r="C1817" s="5" t="s">
        <v>18</v>
      </c>
      <c r="D1817" s="5" t="s">
        <v>19</v>
      </c>
      <c r="E1817" s="9" t="s">
        <v>34</v>
      </c>
      <c r="F1817" s="9">
        <v>0.78</v>
      </c>
      <c r="G1817" s="5" t="s">
        <v>21</v>
      </c>
      <c r="H1817" s="9">
        <v>500</v>
      </c>
      <c r="I1817" s="11">
        <v>77377800</v>
      </c>
      <c r="J1817" s="11">
        <v>3200</v>
      </c>
      <c r="K1817" s="11">
        <v>21.904</v>
      </c>
      <c r="L1817" s="11">
        <v>247520595200</v>
      </c>
      <c r="M1817" s="11">
        <f>VLOOKUP(A1817,'[1]2023년만'!$A$2:$Q$1181,12,0)</f>
        <v>208845502200</v>
      </c>
      <c r="N1817" s="11"/>
      <c r="O1817" s="11">
        <v>2.5</v>
      </c>
      <c r="P1817" s="6">
        <v>11714998920000</v>
      </c>
      <c r="Q1817" s="7">
        <v>15.47</v>
      </c>
      <c r="R1817" s="7">
        <v>1.25</v>
      </c>
      <c r="S1817" s="7">
        <v>9787</v>
      </c>
    </row>
    <row r="1818" spans="1:19" hidden="1" x14ac:dyDescent="0.4">
      <c r="A1818" s="7" t="s">
        <v>1315</v>
      </c>
      <c r="B1818" s="12" t="s">
        <v>1316</v>
      </c>
      <c r="C1818" s="12" t="s">
        <v>2933</v>
      </c>
      <c r="D1818" s="12" t="s">
        <v>19</v>
      </c>
      <c r="E1818" s="12" t="s">
        <v>34</v>
      </c>
      <c r="F1818" s="12">
        <v>0.43</v>
      </c>
      <c r="G1818" s="12" t="s">
        <v>21</v>
      </c>
      <c r="H1818" s="12">
        <v>500</v>
      </c>
      <c r="I1818" s="6">
        <v>77377800</v>
      </c>
      <c r="J1818" s="6">
        <v>2400</v>
      </c>
      <c r="K1818" s="6">
        <v>29.309000000000001</v>
      </c>
      <c r="L1818" s="6">
        <v>185640446400</v>
      </c>
      <c r="M1818" s="11">
        <f>VLOOKUP(A1818,'[1]2023년만'!$A$2:$Q$1181,12,0)</f>
        <v>208845502200</v>
      </c>
      <c r="N1818" s="11"/>
      <c r="O1818" s="6">
        <v>1.5</v>
      </c>
      <c r="P1818" s="6">
        <v>11714998920000</v>
      </c>
      <c r="Q1818" s="7">
        <v>15.47</v>
      </c>
      <c r="R1818" s="7">
        <v>1.25</v>
      </c>
      <c r="S1818" s="7">
        <v>9787</v>
      </c>
    </row>
    <row r="1819" spans="1:19" hidden="1" x14ac:dyDescent="0.4">
      <c r="A1819" s="4" t="s">
        <v>1839</v>
      </c>
      <c r="B1819" s="5" t="s">
        <v>1840</v>
      </c>
      <c r="C1819" s="5" t="s">
        <v>30</v>
      </c>
      <c r="D1819" s="5" t="s">
        <v>19</v>
      </c>
      <c r="E1819" s="9" t="s">
        <v>81</v>
      </c>
      <c r="F1819" s="9">
        <v>1.59</v>
      </c>
      <c r="G1819" s="5" t="s">
        <v>21</v>
      </c>
      <c r="H1819" s="10">
        <v>5000</v>
      </c>
      <c r="I1819" s="11">
        <v>74693696</v>
      </c>
      <c r="J1819" s="11">
        <v>1800</v>
      </c>
      <c r="K1819" s="11">
        <v>19.358000000000001</v>
      </c>
      <c r="L1819" s="11">
        <v>136127727700</v>
      </c>
      <c r="M1819" s="11">
        <f>VLOOKUP(A1819,'[1]2023년만'!$A$2:$Q$1181,12,0)</f>
        <v>87022015200</v>
      </c>
      <c r="N1819" s="11" t="b">
        <f>L1819&gt;=M1819</f>
        <v>1</v>
      </c>
      <c r="O1819" s="11">
        <v>1.4</v>
      </c>
      <c r="P1819" s="6">
        <v>12145194969600</v>
      </c>
      <c r="Q1819" s="7">
        <v>18.09</v>
      </c>
      <c r="R1819" s="7">
        <v>1.4</v>
      </c>
      <c r="S1819" s="7">
        <v>8988</v>
      </c>
    </row>
    <row r="1820" spans="1:19" hidden="1" x14ac:dyDescent="0.4">
      <c r="A1820" s="4" t="s">
        <v>1839</v>
      </c>
      <c r="B1820" s="5" t="s">
        <v>1840</v>
      </c>
      <c r="C1820" s="5" t="s">
        <v>24</v>
      </c>
      <c r="D1820" s="5" t="s">
        <v>19</v>
      </c>
      <c r="E1820" s="9" t="s">
        <v>81</v>
      </c>
      <c r="F1820" s="9">
        <v>1.25</v>
      </c>
      <c r="G1820" s="5" t="s">
        <v>21</v>
      </c>
      <c r="H1820" s="10">
        <v>5000</v>
      </c>
      <c r="I1820" s="11">
        <v>74693696</v>
      </c>
      <c r="J1820" s="11">
        <v>1150</v>
      </c>
      <c r="K1820" s="11">
        <v>19.318000000000001</v>
      </c>
      <c r="L1820" s="11">
        <v>87022015200</v>
      </c>
      <c r="M1820" s="11">
        <f>VLOOKUP(A1820,'[1]2023년만'!$A$2:$Q$1181,12,0)</f>
        <v>87022015200</v>
      </c>
      <c r="N1820" s="11"/>
      <c r="O1820" s="11">
        <v>0.8</v>
      </c>
      <c r="P1820" s="6">
        <v>12145194969600</v>
      </c>
      <c r="Q1820" s="7">
        <v>18.09</v>
      </c>
      <c r="R1820" s="7">
        <v>1.4</v>
      </c>
      <c r="S1820" s="7">
        <v>8988</v>
      </c>
    </row>
    <row r="1821" spans="1:19" hidden="1" x14ac:dyDescent="0.4">
      <c r="A1821" s="4" t="s">
        <v>1839</v>
      </c>
      <c r="B1821" s="5" t="s">
        <v>1840</v>
      </c>
      <c r="C1821" s="5" t="s">
        <v>18</v>
      </c>
      <c r="D1821" s="5" t="s">
        <v>19</v>
      </c>
      <c r="E1821" s="9" t="s">
        <v>81</v>
      </c>
      <c r="F1821" s="9">
        <v>1.8</v>
      </c>
      <c r="G1821" s="5" t="s">
        <v>21</v>
      </c>
      <c r="H1821" s="10">
        <v>5000</v>
      </c>
      <c r="I1821" s="11">
        <v>74693696</v>
      </c>
      <c r="J1821" s="11">
        <v>2100</v>
      </c>
      <c r="K1821" s="11">
        <v>15.983000000000001</v>
      </c>
      <c r="L1821" s="11">
        <v>158791902700</v>
      </c>
      <c r="M1821" s="11">
        <f>VLOOKUP(A1821,'[1]2023년만'!$A$2:$Q$1181,12,0)</f>
        <v>87022015200</v>
      </c>
      <c r="N1821" s="11"/>
      <c r="O1821" s="11">
        <v>1.6</v>
      </c>
      <c r="P1821" s="6">
        <v>12145194969600</v>
      </c>
      <c r="Q1821" s="7">
        <v>18.09</v>
      </c>
      <c r="R1821" s="7">
        <v>1.4</v>
      </c>
      <c r="S1821" s="7">
        <v>8988</v>
      </c>
    </row>
    <row r="1822" spans="1:19" hidden="1" x14ac:dyDescent="0.4">
      <c r="A1822" s="7" t="s">
        <v>1839</v>
      </c>
      <c r="B1822" s="12" t="s">
        <v>1840</v>
      </c>
      <c r="C1822" s="12" t="s">
        <v>2933</v>
      </c>
      <c r="D1822" s="12" t="s">
        <v>19</v>
      </c>
      <c r="E1822" s="12" t="s">
        <v>81</v>
      </c>
      <c r="F1822" s="12">
        <v>2.7</v>
      </c>
      <c r="G1822" s="12" t="s">
        <v>21</v>
      </c>
      <c r="H1822" s="12">
        <v>5000</v>
      </c>
      <c r="I1822" s="6">
        <v>74693696</v>
      </c>
      <c r="J1822" s="6">
        <v>2100</v>
      </c>
      <c r="K1822" s="6">
        <v>17.346</v>
      </c>
      <c r="L1822" s="6">
        <v>158791902700</v>
      </c>
      <c r="M1822" s="11">
        <f>VLOOKUP(A1822,'[1]2023년만'!$A$2:$Q$1181,12,0)</f>
        <v>87022015200</v>
      </c>
      <c r="N1822" s="11"/>
      <c r="O1822" s="6">
        <v>1.1000000000000001</v>
      </c>
      <c r="P1822" s="6">
        <v>12145194969600</v>
      </c>
      <c r="Q1822" s="7">
        <v>18.09</v>
      </c>
      <c r="R1822" s="7">
        <v>1.4</v>
      </c>
      <c r="S1822" s="7">
        <v>8988</v>
      </c>
    </row>
    <row r="1823" spans="1:19" hidden="1" x14ac:dyDescent="0.4">
      <c r="A1823" s="4" t="s">
        <v>598</v>
      </c>
      <c r="B1823" s="5" t="s">
        <v>599</v>
      </c>
      <c r="C1823" s="5" t="s">
        <v>24</v>
      </c>
      <c r="D1823" s="5" t="s">
        <v>19</v>
      </c>
      <c r="E1823" s="9" t="s">
        <v>81</v>
      </c>
      <c r="F1823" s="9">
        <v>1.25</v>
      </c>
      <c r="G1823" s="5" t="s">
        <v>21</v>
      </c>
      <c r="H1823" s="9">
        <v>100</v>
      </c>
      <c r="I1823" s="11">
        <v>5969782550</v>
      </c>
      <c r="J1823" s="11">
        <v>1444</v>
      </c>
      <c r="K1823" s="11">
        <v>63.338999999999999</v>
      </c>
      <c r="L1823" s="11">
        <v>9809437283700</v>
      </c>
      <c r="M1823" s="11">
        <f>VLOOKUP(A1823,'[1]2023년만'!$A$2:$Q$1181,12,0)</f>
        <v>9809437283700</v>
      </c>
      <c r="N1823" s="11"/>
      <c r="O1823" s="11">
        <v>1.9</v>
      </c>
      <c r="P1823" s="6">
        <v>423846075215200</v>
      </c>
      <c r="Q1823" s="7">
        <v>14.46</v>
      </c>
      <c r="R1823" s="7">
        <v>1.24</v>
      </c>
      <c r="S1823" s="7">
        <v>4950</v>
      </c>
    </row>
    <row r="1824" spans="1:19" hidden="1" x14ac:dyDescent="0.4">
      <c r="A1824" s="4" t="s">
        <v>598</v>
      </c>
      <c r="B1824" s="5" t="s">
        <v>599</v>
      </c>
      <c r="C1824" s="5" t="s">
        <v>30</v>
      </c>
      <c r="D1824" s="5" t="s">
        <v>19</v>
      </c>
      <c r="E1824" s="9" t="s">
        <v>81</v>
      </c>
      <c r="F1824" s="9">
        <v>1.59</v>
      </c>
      <c r="G1824" s="5" t="s">
        <v>21</v>
      </c>
      <c r="H1824" s="9">
        <v>100</v>
      </c>
      <c r="I1824" s="11">
        <v>5969782550</v>
      </c>
      <c r="J1824" s="11">
        <v>1446</v>
      </c>
      <c r="K1824" s="11">
        <v>28.477</v>
      </c>
      <c r="L1824" s="11">
        <v>9810767322200</v>
      </c>
      <c r="M1824" s="11">
        <f>VLOOKUP(A1824,'[1]2023년만'!$A$2:$Q$1181,12,0)</f>
        <v>9809437283700</v>
      </c>
      <c r="N1824" s="11" t="b">
        <f>L1824&gt;=M1824</f>
        <v>1</v>
      </c>
      <c r="O1824" s="11">
        <v>2.7</v>
      </c>
      <c r="P1824" s="6">
        <v>423846075215200</v>
      </c>
      <c r="Q1824" s="7">
        <v>14.46</v>
      </c>
      <c r="R1824" s="7">
        <v>1.24</v>
      </c>
      <c r="S1824" s="7">
        <v>4950</v>
      </c>
    </row>
    <row r="1825" spans="1:19" hidden="1" x14ac:dyDescent="0.4">
      <c r="A1825" s="4" t="s">
        <v>598</v>
      </c>
      <c r="B1825" s="5" t="s">
        <v>599</v>
      </c>
      <c r="C1825" s="5" t="s">
        <v>18</v>
      </c>
      <c r="D1825" s="5" t="s">
        <v>19</v>
      </c>
      <c r="E1825" s="9" t="s">
        <v>81</v>
      </c>
      <c r="F1825" s="9">
        <v>1.8</v>
      </c>
      <c r="G1825" s="5" t="s">
        <v>21</v>
      </c>
      <c r="H1825" s="9">
        <v>100</v>
      </c>
      <c r="I1825" s="11">
        <v>5969782550</v>
      </c>
      <c r="J1825" s="11">
        <v>1444</v>
      </c>
      <c r="K1825" s="11">
        <v>17.626000000000001</v>
      </c>
      <c r="L1825" s="11">
        <v>9809437283700</v>
      </c>
      <c r="M1825" s="11">
        <f>VLOOKUP(A1825,'[1]2023년만'!$A$2:$Q$1181,12,0)</f>
        <v>9809437283700</v>
      </c>
      <c r="N1825" s="11"/>
      <c r="O1825" s="11">
        <v>2.5</v>
      </c>
      <c r="P1825" s="6">
        <v>423846075215200</v>
      </c>
      <c r="Q1825" s="7">
        <v>14.46</v>
      </c>
      <c r="R1825" s="7">
        <v>1.24</v>
      </c>
      <c r="S1825" s="7">
        <v>4950</v>
      </c>
    </row>
    <row r="1826" spans="1:19" hidden="1" x14ac:dyDescent="0.4">
      <c r="A1826" s="7" t="s">
        <v>598</v>
      </c>
      <c r="B1826" s="12" t="s">
        <v>599</v>
      </c>
      <c r="C1826" s="12" t="s">
        <v>2933</v>
      </c>
      <c r="D1826" s="12" t="s">
        <v>19</v>
      </c>
      <c r="E1826" s="12" t="s">
        <v>81</v>
      </c>
      <c r="F1826" s="12">
        <v>2.7</v>
      </c>
      <c r="G1826" s="12" t="s">
        <v>21</v>
      </c>
      <c r="H1826" s="12">
        <v>100</v>
      </c>
      <c r="I1826" s="6">
        <v>5969782550</v>
      </c>
      <c r="J1826" s="6">
        <v>1444</v>
      </c>
      <c r="K1826" s="6">
        <v>24.58</v>
      </c>
      <c r="L1826" s="6">
        <v>9809437283700</v>
      </c>
      <c r="M1826" s="11">
        <f>VLOOKUP(A1826,'[1]2023년만'!$A$2:$Q$1181,12,0)</f>
        <v>9809437283700</v>
      </c>
      <c r="N1826" s="11"/>
      <c r="O1826" s="6">
        <v>1.8</v>
      </c>
      <c r="P1826" s="6">
        <v>423846075215200</v>
      </c>
      <c r="Q1826" s="7">
        <v>14.46</v>
      </c>
      <c r="R1826" s="7">
        <v>1.24</v>
      </c>
      <c r="S1826" s="7">
        <v>4950</v>
      </c>
    </row>
    <row r="1827" spans="1:19" hidden="1" x14ac:dyDescent="0.4">
      <c r="A1827" s="4" t="s">
        <v>1067</v>
      </c>
      <c r="B1827" s="5" t="s">
        <v>1068</v>
      </c>
      <c r="C1827" s="5" t="s">
        <v>18</v>
      </c>
      <c r="D1827" s="5" t="s">
        <v>19</v>
      </c>
      <c r="E1827" s="9" t="s">
        <v>247</v>
      </c>
      <c r="F1827" s="9">
        <v>6.19</v>
      </c>
      <c r="G1827" s="5" t="s">
        <v>21</v>
      </c>
      <c r="H1827" s="10">
        <v>5000</v>
      </c>
      <c r="I1827" s="11">
        <v>89300000</v>
      </c>
      <c r="J1827" s="11">
        <v>1700</v>
      </c>
      <c r="K1827" s="11">
        <v>35.939</v>
      </c>
      <c r="L1827" s="11">
        <v>151810000000</v>
      </c>
      <c r="M1827" s="11">
        <f>VLOOKUP(A1827,'[1]2023년만'!$A$2:$Q$1181,12,0)</f>
        <v>196460000000</v>
      </c>
      <c r="N1827" s="11"/>
      <c r="O1827" s="11">
        <v>4.8</v>
      </c>
      <c r="P1827" s="6">
        <v>6143840000000</v>
      </c>
      <c r="Q1827" s="7">
        <v>6.83</v>
      </c>
      <c r="R1827" s="7">
        <v>0.84</v>
      </c>
      <c r="S1827" s="7">
        <v>10068</v>
      </c>
    </row>
    <row r="1828" spans="1:19" hidden="1" x14ac:dyDescent="0.4">
      <c r="A1828" s="4" t="s">
        <v>1067</v>
      </c>
      <c r="B1828" s="5" t="s">
        <v>1068</v>
      </c>
      <c r="C1828" s="5" t="s">
        <v>24</v>
      </c>
      <c r="D1828" s="5" t="s">
        <v>19</v>
      </c>
      <c r="E1828" s="9" t="s">
        <v>247</v>
      </c>
      <c r="F1828" s="9">
        <v>3.7</v>
      </c>
      <c r="G1828" s="5" t="s">
        <v>21</v>
      </c>
      <c r="H1828" s="10">
        <v>5000</v>
      </c>
      <c r="I1828" s="11">
        <v>89300000</v>
      </c>
      <c r="J1828" s="11">
        <v>2200</v>
      </c>
      <c r="K1828" s="11">
        <v>35.889000000000003</v>
      </c>
      <c r="L1828" s="11">
        <v>196460000000</v>
      </c>
      <c r="M1828" s="11">
        <f>VLOOKUP(A1828,'[1]2023년만'!$A$2:$Q$1181,12,0)</f>
        <v>196460000000</v>
      </c>
      <c r="N1828" s="11"/>
      <c r="O1828" s="11">
        <v>5.4</v>
      </c>
      <c r="P1828" s="6">
        <v>6143840000000</v>
      </c>
      <c r="Q1828" s="7">
        <v>6.83</v>
      </c>
      <c r="R1828" s="7">
        <v>0.84</v>
      </c>
      <c r="S1828" s="7">
        <v>10068</v>
      </c>
    </row>
    <row r="1829" spans="1:19" hidden="1" x14ac:dyDescent="0.4">
      <c r="A1829" s="4" t="s">
        <v>1067</v>
      </c>
      <c r="B1829" s="5" t="s">
        <v>1068</v>
      </c>
      <c r="C1829" s="5" t="s">
        <v>30</v>
      </c>
      <c r="D1829" s="5" t="s">
        <v>19</v>
      </c>
      <c r="E1829" s="9" t="s">
        <v>247</v>
      </c>
      <c r="F1829" s="9">
        <v>3.56</v>
      </c>
      <c r="G1829" s="5" t="s">
        <v>21</v>
      </c>
      <c r="H1829" s="10">
        <v>5000</v>
      </c>
      <c r="I1829" s="11">
        <v>89300000</v>
      </c>
      <c r="J1829" s="11">
        <v>3500</v>
      </c>
      <c r="K1829" s="11">
        <v>34.765000000000001</v>
      </c>
      <c r="L1829" s="11">
        <v>312550000000</v>
      </c>
      <c r="M1829" s="11">
        <f>VLOOKUP(A1829,'[1]2023년만'!$A$2:$Q$1181,12,0)</f>
        <v>196460000000</v>
      </c>
      <c r="N1829" s="11" t="b">
        <f>L1829&gt;=M1829</f>
        <v>1</v>
      </c>
      <c r="O1829" s="11">
        <v>7.3</v>
      </c>
      <c r="P1829" s="6">
        <v>6143840000000</v>
      </c>
      <c r="Q1829" s="7">
        <v>6.83</v>
      </c>
      <c r="R1829" s="7">
        <v>0.84</v>
      </c>
      <c r="S1829" s="7">
        <v>10068</v>
      </c>
    </row>
    <row r="1830" spans="1:19" hidden="1" x14ac:dyDescent="0.4">
      <c r="A1830" s="7" t="s">
        <v>1067</v>
      </c>
      <c r="B1830" s="12" t="s">
        <v>1068</v>
      </c>
      <c r="C1830" s="12" t="s">
        <v>2933</v>
      </c>
      <c r="D1830" s="12" t="s">
        <v>19</v>
      </c>
      <c r="E1830" s="12" t="s">
        <v>247</v>
      </c>
      <c r="F1830" s="12">
        <v>3.64</v>
      </c>
      <c r="G1830" s="12" t="s">
        <v>21</v>
      </c>
      <c r="H1830" s="12">
        <v>5000</v>
      </c>
      <c r="I1830" s="6">
        <v>89300000</v>
      </c>
      <c r="J1830" s="6">
        <v>3800</v>
      </c>
      <c r="K1830" s="6">
        <v>35.152000000000001</v>
      </c>
      <c r="L1830" s="6">
        <v>339340000000</v>
      </c>
      <c r="M1830" s="11">
        <f>VLOOKUP(A1830,'[1]2023년만'!$A$2:$Q$1181,12,0)</f>
        <v>196460000000</v>
      </c>
      <c r="N1830" s="11"/>
      <c r="O1830" s="6">
        <v>7.7</v>
      </c>
      <c r="P1830" s="6">
        <v>6143840000000</v>
      </c>
      <c r="Q1830" s="7">
        <v>6.83</v>
      </c>
      <c r="R1830" s="7">
        <v>0.84</v>
      </c>
      <c r="S1830" s="7">
        <v>10068</v>
      </c>
    </row>
    <row r="1831" spans="1:19" hidden="1" x14ac:dyDescent="0.4">
      <c r="A1831" s="4" t="s">
        <v>1655</v>
      </c>
      <c r="B1831" s="5" t="s">
        <v>1656</v>
      </c>
      <c r="C1831" s="5" t="s">
        <v>24</v>
      </c>
      <c r="D1831" s="5" t="s">
        <v>19</v>
      </c>
      <c r="E1831" s="9" t="s">
        <v>34</v>
      </c>
      <c r="F1831" s="9">
        <v>0.87</v>
      </c>
      <c r="G1831" s="5" t="s">
        <v>21</v>
      </c>
      <c r="H1831" s="9">
        <v>500</v>
      </c>
      <c r="I1831" s="11">
        <v>10000000</v>
      </c>
      <c r="J1831" s="11">
        <v>200</v>
      </c>
      <c r="K1831" s="11">
        <v>22.847000000000001</v>
      </c>
      <c r="L1831" s="11">
        <v>2000000000</v>
      </c>
      <c r="M1831" s="11">
        <f>VLOOKUP(A1831,'[1]2023년만'!$A$2:$Q$1181,12,0)</f>
        <v>2000000000</v>
      </c>
      <c r="N1831" s="11"/>
      <c r="O1831" s="11">
        <v>1.1000000000000001</v>
      </c>
      <c r="P1831" s="6">
        <v>171800000000</v>
      </c>
      <c r="Q1831" s="7">
        <v>15.83</v>
      </c>
      <c r="R1831" s="7">
        <v>0.97</v>
      </c>
      <c r="S1831" s="7">
        <v>1085</v>
      </c>
    </row>
    <row r="1832" spans="1:19" hidden="1" x14ac:dyDescent="0.4">
      <c r="A1832" s="4" t="s">
        <v>1655</v>
      </c>
      <c r="B1832" s="5" t="s">
        <v>1656</v>
      </c>
      <c r="C1832" s="5" t="s">
        <v>30</v>
      </c>
      <c r="D1832" s="5" t="s">
        <v>19</v>
      </c>
      <c r="E1832" s="9" t="s">
        <v>46</v>
      </c>
      <c r="F1832" s="9">
        <v>1.88</v>
      </c>
      <c r="G1832" s="5" t="s">
        <v>21</v>
      </c>
      <c r="H1832" s="9">
        <v>500</v>
      </c>
      <c r="I1832" s="11">
        <v>10000000</v>
      </c>
      <c r="J1832" s="11">
        <v>200</v>
      </c>
      <c r="K1832" s="11">
        <v>18.428000000000001</v>
      </c>
      <c r="L1832" s="11">
        <v>2000000000</v>
      </c>
      <c r="M1832" s="11">
        <f>VLOOKUP(A1832,'[1]2023년만'!$A$2:$Q$1181,12,0)</f>
        <v>2000000000</v>
      </c>
      <c r="N1832" s="11" t="b">
        <f>L1832&gt;=M1832</f>
        <v>1</v>
      </c>
      <c r="O1832" s="11">
        <v>1.3</v>
      </c>
      <c r="P1832" s="6">
        <v>171800000000</v>
      </c>
      <c r="Q1832" s="7">
        <v>15.83</v>
      </c>
      <c r="R1832" s="7">
        <v>0.97</v>
      </c>
      <c r="S1832" s="7">
        <v>1085</v>
      </c>
    </row>
    <row r="1833" spans="1:19" hidden="1" x14ac:dyDescent="0.4">
      <c r="A1833" s="4" t="s">
        <v>1655</v>
      </c>
      <c r="B1833" s="5" t="s">
        <v>1656</v>
      </c>
      <c r="C1833" s="5" t="s">
        <v>18</v>
      </c>
      <c r="D1833" s="5" t="s">
        <v>19</v>
      </c>
      <c r="E1833" s="9" t="s">
        <v>34</v>
      </c>
      <c r="F1833" s="9">
        <v>0.78</v>
      </c>
      <c r="G1833" s="5" t="s">
        <v>21</v>
      </c>
      <c r="H1833" s="9">
        <v>500</v>
      </c>
      <c r="I1833" s="11">
        <v>10000000</v>
      </c>
      <c r="J1833" s="11">
        <v>200</v>
      </c>
      <c r="K1833" s="11">
        <v>12.164</v>
      </c>
      <c r="L1833" s="11">
        <v>2000000000</v>
      </c>
      <c r="M1833" s="11">
        <f>VLOOKUP(A1833,'[1]2023년만'!$A$2:$Q$1181,12,0)</f>
        <v>2000000000</v>
      </c>
      <c r="N1833" s="11"/>
      <c r="O1833" s="11">
        <v>0.8</v>
      </c>
      <c r="P1833" s="6">
        <v>171800000000</v>
      </c>
      <c r="Q1833" s="7">
        <v>15.83</v>
      </c>
      <c r="R1833" s="7">
        <v>0.97</v>
      </c>
      <c r="S1833" s="7">
        <v>1085</v>
      </c>
    </row>
    <row r="1834" spans="1:19" hidden="1" x14ac:dyDescent="0.4">
      <c r="A1834" s="7" t="s">
        <v>1655</v>
      </c>
      <c r="B1834" s="12" t="s">
        <v>1656</v>
      </c>
      <c r="C1834" s="12" t="s">
        <v>2933</v>
      </c>
      <c r="D1834" s="12" t="s">
        <v>19</v>
      </c>
      <c r="E1834" s="12" t="s">
        <v>34</v>
      </c>
      <c r="F1834" s="12">
        <v>0.43</v>
      </c>
      <c r="G1834" s="12" t="s">
        <v>21</v>
      </c>
      <c r="H1834" s="12">
        <v>500</v>
      </c>
      <c r="I1834" s="6">
        <v>10000000</v>
      </c>
      <c r="J1834" s="6">
        <v>200</v>
      </c>
      <c r="K1834" s="6">
        <v>33.698</v>
      </c>
      <c r="L1834" s="6">
        <v>2000000000</v>
      </c>
      <c r="M1834" s="11">
        <f>VLOOKUP(A1834,'[1]2023년만'!$A$2:$Q$1181,12,0)</f>
        <v>2000000000</v>
      </c>
      <c r="N1834" s="11"/>
      <c r="O1834" s="6">
        <v>0.6</v>
      </c>
      <c r="P1834" s="6">
        <v>171800000000</v>
      </c>
      <c r="Q1834" s="7">
        <v>15.83</v>
      </c>
      <c r="R1834" s="7">
        <v>0.97</v>
      </c>
      <c r="S1834" s="7">
        <v>1085</v>
      </c>
    </row>
    <row r="1835" spans="1:19" x14ac:dyDescent="0.4">
      <c r="A1835" s="4" t="s">
        <v>67</v>
      </c>
      <c r="B1835" s="5" t="s">
        <v>68</v>
      </c>
      <c r="C1835" s="5" t="s">
        <v>30</v>
      </c>
      <c r="D1835" s="5" t="s">
        <v>19</v>
      </c>
      <c r="E1835" s="9" t="s">
        <v>69</v>
      </c>
      <c r="F1835" s="9">
        <v>2.73</v>
      </c>
      <c r="G1835" s="5" t="s">
        <v>21</v>
      </c>
      <c r="H1835" s="9">
        <v>500</v>
      </c>
      <c r="I1835" s="11">
        <v>24982540</v>
      </c>
      <c r="J1835" s="11">
        <v>200</v>
      </c>
      <c r="K1835" s="11">
        <v>784.57399999999996</v>
      </c>
      <c r="L1835" s="11">
        <v>6535505200</v>
      </c>
      <c r="M1835" s="11">
        <f>VLOOKUP(A1835,'[1]2023년만'!$A$2:$Q$1181,12,0)</f>
        <v>5766006600</v>
      </c>
      <c r="N1835" s="11" t="b">
        <f>L1835&gt;=M1835</f>
        <v>1</v>
      </c>
      <c r="O1835" s="11">
        <v>3.5</v>
      </c>
      <c r="P1835" s="6">
        <v>253322955600</v>
      </c>
      <c r="Q1835" s="7">
        <v>115.23</v>
      </c>
      <c r="R1835" s="7">
        <v>1.42</v>
      </c>
      <c r="S1835" s="7">
        <v>44</v>
      </c>
    </row>
    <row r="1836" spans="1:19" hidden="1" x14ac:dyDescent="0.4">
      <c r="A1836" s="4" t="s">
        <v>849</v>
      </c>
      <c r="B1836" s="5" t="s">
        <v>850</v>
      </c>
      <c r="C1836" s="5" t="s">
        <v>24</v>
      </c>
      <c r="D1836" s="5" t="s">
        <v>19</v>
      </c>
      <c r="E1836" s="9" t="s">
        <v>66</v>
      </c>
      <c r="F1836" s="9">
        <v>3.86</v>
      </c>
      <c r="G1836" s="5" t="s">
        <v>21</v>
      </c>
      <c r="H1836" s="10">
        <v>5000</v>
      </c>
      <c r="I1836" s="11">
        <v>115858891</v>
      </c>
      <c r="J1836" s="11">
        <v>2500</v>
      </c>
      <c r="K1836" s="11">
        <v>43.774000000000001</v>
      </c>
      <c r="L1836" s="11">
        <v>266776737500</v>
      </c>
      <c r="M1836" s="11">
        <f>VLOOKUP(A1836,'[1]2023년만'!$A$2:$Q$1181,12,0)</f>
        <v>266776737500</v>
      </c>
      <c r="N1836" s="11"/>
      <c r="O1836" s="11">
        <v>7.8</v>
      </c>
      <c r="P1836" s="6">
        <v>5862459884600</v>
      </c>
      <c r="Q1836" s="7">
        <v>8.1199999999999992</v>
      </c>
      <c r="R1836" s="7">
        <v>0.64</v>
      </c>
      <c r="S1836" s="7">
        <v>6228</v>
      </c>
    </row>
    <row r="1837" spans="1:19" hidden="1" x14ac:dyDescent="0.4">
      <c r="A1837" s="4" t="s">
        <v>849</v>
      </c>
      <c r="B1837" s="5" t="s">
        <v>850</v>
      </c>
      <c r="C1837" s="5" t="s">
        <v>18</v>
      </c>
      <c r="D1837" s="5" t="s">
        <v>19</v>
      </c>
      <c r="E1837" s="9" t="s">
        <v>66</v>
      </c>
      <c r="F1837" s="9">
        <v>4.37</v>
      </c>
      <c r="G1837" s="5" t="s">
        <v>21</v>
      </c>
      <c r="H1837" s="10">
        <v>5000</v>
      </c>
      <c r="I1837" s="11">
        <v>115858891</v>
      </c>
      <c r="J1837" s="11">
        <v>2500</v>
      </c>
      <c r="K1837" s="11">
        <v>42.872999999999998</v>
      </c>
      <c r="L1837" s="11">
        <v>266776737500</v>
      </c>
      <c r="M1837" s="11">
        <f>VLOOKUP(A1837,'[1]2023년만'!$A$2:$Q$1181,12,0)</f>
        <v>266776737500</v>
      </c>
      <c r="N1837" s="11"/>
      <c r="O1837" s="11">
        <v>7.6</v>
      </c>
      <c r="P1837" s="6">
        <v>5862459884600</v>
      </c>
      <c r="Q1837" s="7">
        <v>8.1199999999999992</v>
      </c>
      <c r="R1837" s="7">
        <v>0.64</v>
      </c>
      <c r="S1837" s="7">
        <v>6228</v>
      </c>
    </row>
    <row r="1838" spans="1:19" hidden="1" x14ac:dyDescent="0.4">
      <c r="A1838" s="7" t="s">
        <v>849</v>
      </c>
      <c r="B1838" s="12" t="s">
        <v>850</v>
      </c>
      <c r="C1838" s="12" t="s">
        <v>2933</v>
      </c>
      <c r="D1838" s="12" t="s">
        <v>19</v>
      </c>
      <c r="E1838" s="12" t="s">
        <v>66</v>
      </c>
      <c r="F1838" s="12">
        <v>2.61</v>
      </c>
      <c r="G1838" s="12" t="s">
        <v>21</v>
      </c>
      <c r="H1838" s="12">
        <v>5000</v>
      </c>
      <c r="I1838" s="6">
        <v>115858891</v>
      </c>
      <c r="J1838" s="6">
        <v>2300</v>
      </c>
      <c r="K1838" s="6">
        <v>44.539000000000001</v>
      </c>
      <c r="L1838" s="6">
        <v>245434598500</v>
      </c>
      <c r="M1838" s="11">
        <f>VLOOKUP(A1838,'[1]2023년만'!$A$2:$Q$1181,12,0)</f>
        <v>266776737500</v>
      </c>
      <c r="N1838" s="11"/>
      <c r="O1838" s="6">
        <v>6.7</v>
      </c>
      <c r="P1838" s="6">
        <v>5862459884600</v>
      </c>
      <c r="Q1838" s="7">
        <v>8.1199999999999992</v>
      </c>
      <c r="R1838" s="7">
        <v>0.64</v>
      </c>
      <c r="S1838" s="7">
        <v>6228</v>
      </c>
    </row>
    <row r="1839" spans="1:19" hidden="1" x14ac:dyDescent="0.4">
      <c r="A1839" s="4" t="s">
        <v>834</v>
      </c>
      <c r="B1839" s="5" t="s">
        <v>835</v>
      </c>
      <c r="C1839" s="5" t="s">
        <v>18</v>
      </c>
      <c r="D1839" s="5" t="s">
        <v>19</v>
      </c>
      <c r="E1839" s="9" t="s">
        <v>836</v>
      </c>
      <c r="F1839" s="9">
        <v>3.72</v>
      </c>
      <c r="G1839" s="5" t="s">
        <v>21</v>
      </c>
      <c r="H1839" s="9">
        <v>500</v>
      </c>
      <c r="I1839" s="11">
        <v>47374837</v>
      </c>
      <c r="J1839" s="11">
        <v>13800</v>
      </c>
      <c r="K1839" s="11">
        <v>45.698999999999998</v>
      </c>
      <c r="L1839" s="11">
        <v>586644726900</v>
      </c>
      <c r="M1839" s="11">
        <f>VLOOKUP(A1839,'[1]2023년만'!$A$2:$Q$1181,12,0)</f>
        <v>680165662100</v>
      </c>
      <c r="N1839" s="11"/>
      <c r="O1839" s="11">
        <v>6.4</v>
      </c>
      <c r="P1839" s="6">
        <v>20290919355000</v>
      </c>
      <c r="Q1839" s="7">
        <v>9.0399999999999991</v>
      </c>
      <c r="R1839" s="7">
        <v>1.2</v>
      </c>
      <c r="S1839" s="7">
        <v>48779</v>
      </c>
    </row>
    <row r="1840" spans="1:19" hidden="1" x14ac:dyDescent="0.4">
      <c r="A1840" s="4" t="s">
        <v>834</v>
      </c>
      <c r="B1840" s="5" t="s">
        <v>835</v>
      </c>
      <c r="C1840" s="5" t="s">
        <v>30</v>
      </c>
      <c r="D1840" s="5" t="s">
        <v>19</v>
      </c>
      <c r="E1840" s="9" t="s">
        <v>836</v>
      </c>
      <c r="F1840" s="9">
        <v>3.95</v>
      </c>
      <c r="G1840" s="5" t="s">
        <v>21</v>
      </c>
      <c r="H1840" s="9">
        <v>500</v>
      </c>
      <c r="I1840" s="11">
        <v>47374837</v>
      </c>
      <c r="J1840" s="11">
        <v>19000</v>
      </c>
      <c r="K1840" s="11">
        <v>38.890999999999998</v>
      </c>
      <c r="L1840" s="11">
        <v>807694210100</v>
      </c>
      <c r="M1840" s="11">
        <f>VLOOKUP(A1840,'[1]2023년만'!$A$2:$Q$1181,12,0)</f>
        <v>680165662100</v>
      </c>
      <c r="N1840" s="11" t="b">
        <f>L1840&gt;=M1840</f>
        <v>1</v>
      </c>
      <c r="O1840" s="11">
        <v>5</v>
      </c>
      <c r="P1840" s="6">
        <v>20290919355000</v>
      </c>
      <c r="Q1840" s="7">
        <v>9.0399999999999991</v>
      </c>
      <c r="R1840" s="7">
        <v>1.2</v>
      </c>
      <c r="S1840" s="7">
        <v>48779</v>
      </c>
    </row>
    <row r="1841" spans="1:19" hidden="1" x14ac:dyDescent="0.4">
      <c r="A1841" s="4" t="s">
        <v>834</v>
      </c>
      <c r="B1841" s="5" t="s">
        <v>835</v>
      </c>
      <c r="C1841" s="5" t="s">
        <v>24</v>
      </c>
      <c r="D1841" s="5" t="s">
        <v>19</v>
      </c>
      <c r="E1841" s="9" t="s">
        <v>836</v>
      </c>
      <c r="F1841" s="9">
        <v>3.78</v>
      </c>
      <c r="G1841" s="5" t="s">
        <v>21</v>
      </c>
      <c r="H1841" s="9">
        <v>500</v>
      </c>
      <c r="I1841" s="11">
        <v>47374837</v>
      </c>
      <c r="J1841" s="11">
        <v>16000</v>
      </c>
      <c r="K1841" s="11">
        <v>37.338999999999999</v>
      </c>
      <c r="L1841" s="11">
        <v>680165662100</v>
      </c>
      <c r="M1841" s="11">
        <f>VLOOKUP(A1841,'[1]2023년만'!$A$2:$Q$1181,12,0)</f>
        <v>680165662100</v>
      </c>
      <c r="N1841" s="11"/>
      <c r="O1841" s="11">
        <v>6.5</v>
      </c>
      <c r="P1841" s="6">
        <v>20290919355000</v>
      </c>
      <c r="Q1841" s="7">
        <v>9.0399999999999991</v>
      </c>
      <c r="R1841" s="7">
        <v>1.2</v>
      </c>
      <c r="S1841" s="7">
        <v>48779</v>
      </c>
    </row>
    <row r="1842" spans="1:19" hidden="1" x14ac:dyDescent="0.4">
      <c r="A1842" s="7" t="s">
        <v>834</v>
      </c>
      <c r="B1842" s="12" t="s">
        <v>835</v>
      </c>
      <c r="C1842" s="12" t="s">
        <v>2933</v>
      </c>
      <c r="D1842" s="12" t="s">
        <v>19</v>
      </c>
      <c r="E1842" s="12" t="s">
        <v>836</v>
      </c>
      <c r="F1842" s="12">
        <v>3.28</v>
      </c>
      <c r="G1842" s="12" t="s">
        <v>21</v>
      </c>
      <c r="H1842" s="12">
        <v>500</v>
      </c>
      <c r="I1842" s="6">
        <v>47374837</v>
      </c>
      <c r="J1842" s="6">
        <v>12000</v>
      </c>
      <c r="K1842" s="6">
        <v>45.356000000000002</v>
      </c>
      <c r="L1842" s="6">
        <v>510127598100</v>
      </c>
      <c r="M1842" s="11">
        <f>VLOOKUP(A1842,'[1]2023년만'!$A$2:$Q$1181,12,0)</f>
        <v>680165662100</v>
      </c>
      <c r="N1842" s="11"/>
      <c r="O1842" s="6">
        <v>5.5</v>
      </c>
      <c r="P1842" s="6">
        <v>20290919355000</v>
      </c>
      <c r="Q1842" s="7">
        <v>9.0399999999999991</v>
      </c>
      <c r="R1842" s="7">
        <v>1.2</v>
      </c>
      <c r="S1842" s="7">
        <v>48779</v>
      </c>
    </row>
    <row r="1843" spans="1:19" hidden="1" x14ac:dyDescent="0.4">
      <c r="A1843" s="4" t="s">
        <v>893</v>
      </c>
      <c r="B1843" s="5" t="s">
        <v>894</v>
      </c>
      <c r="C1843" s="5" t="s">
        <v>24</v>
      </c>
      <c r="D1843" s="5" t="s">
        <v>19</v>
      </c>
      <c r="E1843" s="9" t="s">
        <v>43</v>
      </c>
      <c r="F1843" s="9">
        <v>2.37</v>
      </c>
      <c r="G1843" s="5" t="s">
        <v>21</v>
      </c>
      <c r="H1843" s="9">
        <v>500</v>
      </c>
      <c r="I1843" s="11">
        <v>14711916</v>
      </c>
      <c r="J1843" s="11">
        <v>100</v>
      </c>
      <c r="K1843" s="11">
        <v>43.194000000000003</v>
      </c>
      <c r="L1843" s="11">
        <v>1471191600</v>
      </c>
      <c r="M1843" s="11">
        <f>VLOOKUP(A1843,'[1]2023년만'!$A$2:$Q$1181,12,0)</f>
        <v>1471191600</v>
      </c>
      <c r="N1843" s="11"/>
      <c r="O1843" s="11">
        <v>0.1</v>
      </c>
      <c r="P1843" s="6">
        <v>415611627000</v>
      </c>
      <c r="Q1843" s="7" t="s">
        <v>21</v>
      </c>
      <c r="R1843" s="7">
        <v>1.71</v>
      </c>
      <c r="S1843" s="7" t="s">
        <v>21</v>
      </c>
    </row>
    <row r="1844" spans="1:19" hidden="1" x14ac:dyDescent="0.4">
      <c r="A1844" s="4" t="s">
        <v>893</v>
      </c>
      <c r="B1844" s="5" t="s">
        <v>894</v>
      </c>
      <c r="C1844" s="5" t="s">
        <v>18</v>
      </c>
      <c r="D1844" s="5" t="s">
        <v>19</v>
      </c>
      <c r="E1844" s="9" t="s">
        <v>43</v>
      </c>
      <c r="F1844" s="9">
        <v>4.05</v>
      </c>
      <c r="G1844" s="5" t="s">
        <v>21</v>
      </c>
      <c r="H1844" s="9">
        <v>500</v>
      </c>
      <c r="I1844" s="11">
        <v>11000000</v>
      </c>
      <c r="J1844" s="11">
        <v>250</v>
      </c>
      <c r="K1844" s="11">
        <v>15.981999999999999</v>
      </c>
      <c r="L1844" s="11">
        <v>2750000000</v>
      </c>
      <c r="M1844" s="11">
        <f>VLOOKUP(A1844,'[1]2023년만'!$A$2:$Q$1181,12,0)</f>
        <v>1471191600</v>
      </c>
      <c r="N1844" s="11"/>
      <c r="O1844" s="11">
        <v>0.7</v>
      </c>
      <c r="P1844" s="6">
        <v>415611627000</v>
      </c>
      <c r="Q1844" s="7" t="s">
        <v>21</v>
      </c>
      <c r="R1844" s="7">
        <v>1.71</v>
      </c>
      <c r="S1844" s="7" t="s">
        <v>21</v>
      </c>
    </row>
    <row r="1845" spans="1:19" hidden="1" x14ac:dyDescent="0.4">
      <c r="A1845" s="4" t="s">
        <v>893</v>
      </c>
      <c r="B1845" s="5" t="s">
        <v>894</v>
      </c>
      <c r="C1845" s="5" t="s">
        <v>30</v>
      </c>
      <c r="D1845" s="5" t="s">
        <v>19</v>
      </c>
      <c r="E1845" s="9" t="s">
        <v>43</v>
      </c>
      <c r="F1845" s="9">
        <v>2.46</v>
      </c>
      <c r="G1845" s="5" t="s">
        <v>21</v>
      </c>
      <c r="H1845" s="9">
        <v>500</v>
      </c>
      <c r="I1845" s="11">
        <v>14711916</v>
      </c>
      <c r="J1845" s="11">
        <v>25</v>
      </c>
      <c r="K1845" s="11">
        <v>-3.9319999999999999</v>
      </c>
      <c r="L1845" s="11">
        <v>367797900</v>
      </c>
      <c r="M1845" s="11">
        <f>VLOOKUP(A1845,'[1]2023년만'!$A$2:$Q$1181,12,0)</f>
        <v>1471191600</v>
      </c>
      <c r="N1845" s="11" t="b">
        <f>L1845&gt;=M1845</f>
        <v>0</v>
      </c>
      <c r="O1845" s="11">
        <v>0.1</v>
      </c>
      <c r="P1845" s="6">
        <v>415611627000</v>
      </c>
      <c r="Q1845" s="7" t="s">
        <v>21</v>
      </c>
      <c r="R1845" s="7">
        <v>1.71</v>
      </c>
      <c r="S1845" s="7" t="s">
        <v>21</v>
      </c>
    </row>
    <row r="1846" spans="1:19" hidden="1" x14ac:dyDescent="0.4">
      <c r="A1846" s="7" t="s">
        <v>893</v>
      </c>
      <c r="B1846" s="12" t="s">
        <v>894</v>
      </c>
      <c r="C1846" s="12" t="s">
        <v>2933</v>
      </c>
      <c r="D1846" s="12" t="s">
        <v>19</v>
      </c>
      <c r="E1846" s="12" t="s">
        <v>43</v>
      </c>
      <c r="F1846" s="12">
        <v>2.09</v>
      </c>
      <c r="G1846" s="12" t="s">
        <v>21</v>
      </c>
      <c r="H1846" s="12">
        <v>500</v>
      </c>
      <c r="I1846" s="6">
        <v>11000000</v>
      </c>
      <c r="J1846" s="6">
        <v>200</v>
      </c>
      <c r="K1846" s="6">
        <v>18.103000000000002</v>
      </c>
      <c r="L1846" s="6">
        <v>2200000000</v>
      </c>
      <c r="M1846" s="11">
        <f>VLOOKUP(A1846,'[1]2023년만'!$A$2:$Q$1181,12,0)</f>
        <v>1471191600</v>
      </c>
      <c r="N1846" s="11"/>
      <c r="O1846" s="6">
        <v>0.8</v>
      </c>
      <c r="P1846" s="6">
        <v>415611627000</v>
      </c>
      <c r="Q1846" s="7" t="s">
        <v>21</v>
      </c>
      <c r="R1846" s="7">
        <v>1.71</v>
      </c>
      <c r="S1846" s="7" t="s">
        <v>21</v>
      </c>
    </row>
    <row r="1847" spans="1:19" hidden="1" x14ac:dyDescent="0.4">
      <c r="A1847" s="4" t="s">
        <v>1679</v>
      </c>
      <c r="B1847" s="5" t="s">
        <v>1680</v>
      </c>
      <c r="C1847" s="5" t="s">
        <v>30</v>
      </c>
      <c r="D1847" s="5" t="s">
        <v>19</v>
      </c>
      <c r="E1847" s="9" t="s">
        <v>25</v>
      </c>
      <c r="F1847" s="9">
        <v>0.43</v>
      </c>
      <c r="G1847" s="5" t="s">
        <v>21</v>
      </c>
      <c r="H1847" s="10">
        <v>1000</v>
      </c>
      <c r="I1847" s="11">
        <v>6370000</v>
      </c>
      <c r="J1847" s="11">
        <v>800</v>
      </c>
      <c r="K1847" s="11">
        <v>22.114999999999998</v>
      </c>
      <c r="L1847" s="11">
        <v>4882673600</v>
      </c>
      <c r="M1847" s="11">
        <f>VLOOKUP(A1847,'[1]2023년만'!$A$2:$Q$1181,12,0)</f>
        <v>4577506500</v>
      </c>
      <c r="N1847" s="11" t="b">
        <f>L1847&gt;=M1847</f>
        <v>1</v>
      </c>
      <c r="O1847" s="11">
        <v>4.7</v>
      </c>
      <c r="P1847" s="6">
        <v>113640800000</v>
      </c>
      <c r="Q1847" s="7">
        <v>4.93</v>
      </c>
      <c r="R1847" s="7">
        <v>0.49</v>
      </c>
      <c r="S1847" s="7">
        <v>3618</v>
      </c>
    </row>
    <row r="1848" spans="1:19" hidden="1" x14ac:dyDescent="0.4">
      <c r="A1848" s="4" t="s">
        <v>1679</v>
      </c>
      <c r="B1848" s="5" t="s">
        <v>1680</v>
      </c>
      <c r="C1848" s="5" t="s">
        <v>24</v>
      </c>
      <c r="D1848" s="5" t="s">
        <v>19</v>
      </c>
      <c r="E1848" s="9" t="s">
        <v>25</v>
      </c>
      <c r="F1848" s="9">
        <v>0.41</v>
      </c>
      <c r="G1848" s="5" t="s">
        <v>21</v>
      </c>
      <c r="H1848" s="10">
        <v>1000</v>
      </c>
      <c r="I1848" s="11">
        <v>6370000</v>
      </c>
      <c r="J1848" s="11">
        <v>750</v>
      </c>
      <c r="K1848" s="11">
        <v>21.416</v>
      </c>
      <c r="L1848" s="11">
        <v>4577506500</v>
      </c>
      <c r="M1848" s="11">
        <f>VLOOKUP(A1848,'[1]2023년만'!$A$2:$Q$1181,12,0)</f>
        <v>4577506500</v>
      </c>
      <c r="N1848" s="11"/>
      <c r="O1848" s="11">
        <v>4.5</v>
      </c>
      <c r="P1848" s="6">
        <v>113640800000</v>
      </c>
      <c r="Q1848" s="7">
        <v>4.93</v>
      </c>
      <c r="R1848" s="7">
        <v>0.49</v>
      </c>
      <c r="S1848" s="7">
        <v>3618</v>
      </c>
    </row>
    <row r="1849" spans="1:19" hidden="1" x14ac:dyDescent="0.4">
      <c r="A1849" s="4" t="s">
        <v>1679</v>
      </c>
      <c r="B1849" s="5" t="s">
        <v>1680</v>
      </c>
      <c r="C1849" s="5" t="s">
        <v>18</v>
      </c>
      <c r="D1849" s="5" t="s">
        <v>19</v>
      </c>
      <c r="E1849" s="9" t="s">
        <v>25</v>
      </c>
      <c r="F1849" s="9">
        <v>0.52</v>
      </c>
      <c r="G1849" s="5" t="s">
        <v>21</v>
      </c>
      <c r="H1849" s="10">
        <v>1000</v>
      </c>
      <c r="I1849" s="11">
        <v>6370000</v>
      </c>
      <c r="J1849" s="11">
        <v>400</v>
      </c>
      <c r="K1849" s="11">
        <v>20.495000000000001</v>
      </c>
      <c r="L1849" s="11">
        <v>2441336800</v>
      </c>
      <c r="M1849" s="11">
        <f>VLOOKUP(A1849,'[1]2023년만'!$A$2:$Q$1181,12,0)</f>
        <v>4577506500</v>
      </c>
      <c r="N1849" s="11"/>
      <c r="O1849" s="11">
        <v>2.4</v>
      </c>
      <c r="P1849" s="6">
        <v>113640800000</v>
      </c>
      <c r="Q1849" s="7">
        <v>4.93</v>
      </c>
      <c r="R1849" s="7">
        <v>0.49</v>
      </c>
      <c r="S1849" s="7">
        <v>3618</v>
      </c>
    </row>
    <row r="1850" spans="1:19" hidden="1" x14ac:dyDescent="0.4">
      <c r="A1850" s="7" t="s">
        <v>1679</v>
      </c>
      <c r="B1850" s="12" t="s">
        <v>1680</v>
      </c>
      <c r="C1850" s="12" t="s">
        <v>2933</v>
      </c>
      <c r="D1850" s="12" t="s">
        <v>19</v>
      </c>
      <c r="E1850" s="12" t="s">
        <v>25</v>
      </c>
      <c r="F1850" s="12">
        <v>0.3</v>
      </c>
      <c r="G1850" s="12" t="s">
        <v>21</v>
      </c>
      <c r="H1850" s="12">
        <v>1000</v>
      </c>
      <c r="I1850" s="6">
        <v>6370000</v>
      </c>
      <c r="J1850" s="6">
        <v>250</v>
      </c>
      <c r="K1850" s="6">
        <v>44.982999999999997</v>
      </c>
      <c r="L1850" s="6">
        <v>1525835500</v>
      </c>
      <c r="M1850" s="11">
        <f>VLOOKUP(A1850,'[1]2023년만'!$A$2:$Q$1181,12,0)</f>
        <v>4577506500</v>
      </c>
      <c r="N1850" s="11"/>
      <c r="O1850" s="6">
        <v>1.3</v>
      </c>
      <c r="P1850" s="6">
        <v>113640800000</v>
      </c>
      <c r="Q1850" s="7">
        <v>4.93</v>
      </c>
      <c r="R1850" s="7">
        <v>0.49</v>
      </c>
      <c r="S1850" s="7">
        <v>3618</v>
      </c>
    </row>
    <row r="1851" spans="1:19" hidden="1" x14ac:dyDescent="0.4">
      <c r="A1851" s="4" t="s">
        <v>2081</v>
      </c>
      <c r="B1851" s="5" t="s">
        <v>2082</v>
      </c>
      <c r="C1851" s="5" t="s">
        <v>18</v>
      </c>
      <c r="D1851" s="5" t="s">
        <v>19</v>
      </c>
      <c r="E1851" s="9" t="s">
        <v>40</v>
      </c>
      <c r="F1851" s="9">
        <v>1.43</v>
      </c>
      <c r="G1851" s="5" t="s">
        <v>21</v>
      </c>
      <c r="H1851" s="10">
        <v>5000</v>
      </c>
      <c r="I1851" s="11">
        <v>10313449</v>
      </c>
      <c r="J1851" s="11">
        <v>1250</v>
      </c>
      <c r="K1851" s="11">
        <v>15.276</v>
      </c>
      <c r="L1851" s="11">
        <v>12564028500</v>
      </c>
      <c r="M1851" s="11">
        <f>VLOOKUP(A1851,'[1]2023년만'!$A$2:$Q$1181,12,0)</f>
        <v>17582238500</v>
      </c>
      <c r="N1851" s="11"/>
      <c r="O1851" s="11">
        <v>3.1</v>
      </c>
      <c r="P1851" s="6">
        <v>519797829600</v>
      </c>
      <c r="Q1851" s="7">
        <v>4.16</v>
      </c>
      <c r="R1851" s="7">
        <v>0.28999999999999998</v>
      </c>
      <c r="S1851" s="7">
        <v>12101</v>
      </c>
    </row>
    <row r="1852" spans="1:19" hidden="1" x14ac:dyDescent="0.4">
      <c r="A1852" s="4" t="s">
        <v>2081</v>
      </c>
      <c r="B1852" s="5" t="s">
        <v>2082</v>
      </c>
      <c r="C1852" s="5" t="s">
        <v>24</v>
      </c>
      <c r="D1852" s="5" t="s">
        <v>19</v>
      </c>
      <c r="E1852" s="9" t="s">
        <v>40</v>
      </c>
      <c r="F1852" s="9">
        <v>1.7</v>
      </c>
      <c r="G1852" s="5" t="s">
        <v>21</v>
      </c>
      <c r="H1852" s="10">
        <v>5000</v>
      </c>
      <c r="I1852" s="11">
        <v>10313449</v>
      </c>
      <c r="J1852" s="11">
        <v>1750</v>
      </c>
      <c r="K1852" s="11">
        <v>14.412000000000001</v>
      </c>
      <c r="L1852" s="11">
        <v>17582238500</v>
      </c>
      <c r="M1852" s="11">
        <f>VLOOKUP(A1852,'[1]2023년만'!$A$2:$Q$1181,12,0)</f>
        <v>17582238500</v>
      </c>
      <c r="N1852" s="11"/>
      <c r="O1852" s="11">
        <v>3.9</v>
      </c>
      <c r="P1852" s="6">
        <v>519797829600</v>
      </c>
      <c r="Q1852" s="7">
        <v>4.16</v>
      </c>
      <c r="R1852" s="7">
        <v>0.28999999999999998</v>
      </c>
      <c r="S1852" s="7">
        <v>12101</v>
      </c>
    </row>
    <row r="1853" spans="1:19" hidden="1" x14ac:dyDescent="0.4">
      <c r="A1853" s="4" t="s">
        <v>2081</v>
      </c>
      <c r="B1853" s="5" t="s">
        <v>2082</v>
      </c>
      <c r="C1853" s="5" t="s">
        <v>30</v>
      </c>
      <c r="D1853" s="5" t="s">
        <v>19</v>
      </c>
      <c r="E1853" s="9" t="s">
        <v>40</v>
      </c>
      <c r="F1853" s="9">
        <v>2.63</v>
      </c>
      <c r="G1853" s="5" t="s">
        <v>21</v>
      </c>
      <c r="H1853" s="10">
        <v>5000</v>
      </c>
      <c r="I1853" s="11">
        <v>10313449</v>
      </c>
      <c r="J1853" s="11">
        <v>1750</v>
      </c>
      <c r="K1853" s="11">
        <v>12.885999999999999</v>
      </c>
      <c r="L1853" s="11">
        <v>17582238500</v>
      </c>
      <c r="M1853" s="11">
        <f>VLOOKUP(A1853,'[1]2023년만'!$A$2:$Q$1181,12,0)</f>
        <v>17582238500</v>
      </c>
      <c r="N1853" s="11" t="b">
        <f>L1853&gt;=M1853</f>
        <v>1</v>
      </c>
      <c r="O1853" s="11">
        <v>3.6</v>
      </c>
      <c r="P1853" s="6">
        <v>519797829600</v>
      </c>
      <c r="Q1853" s="7">
        <v>4.16</v>
      </c>
      <c r="R1853" s="7">
        <v>0.28999999999999998</v>
      </c>
      <c r="S1853" s="7">
        <v>12101</v>
      </c>
    </row>
    <row r="1854" spans="1:19" hidden="1" x14ac:dyDescent="0.4">
      <c r="A1854" s="7" t="s">
        <v>2081</v>
      </c>
      <c r="B1854" s="12" t="s">
        <v>2082</v>
      </c>
      <c r="C1854" s="12" t="s">
        <v>2933</v>
      </c>
      <c r="D1854" s="12" t="s">
        <v>19</v>
      </c>
      <c r="E1854" s="12" t="s">
        <v>40</v>
      </c>
      <c r="F1854" s="12">
        <v>1.34</v>
      </c>
      <c r="G1854" s="12" t="s">
        <v>21</v>
      </c>
      <c r="H1854" s="12">
        <v>5000</v>
      </c>
      <c r="I1854" s="6">
        <v>10313449</v>
      </c>
      <c r="J1854" s="6">
        <v>1250</v>
      </c>
      <c r="K1854" s="6">
        <v>22.279</v>
      </c>
      <c r="L1854" s="6">
        <v>12564028500</v>
      </c>
      <c r="M1854" s="11">
        <f>VLOOKUP(A1854,'[1]2023년만'!$A$2:$Q$1181,12,0)</f>
        <v>17582238500</v>
      </c>
      <c r="N1854" s="11"/>
      <c r="O1854" s="6">
        <v>2</v>
      </c>
      <c r="P1854" s="6">
        <v>519797829600</v>
      </c>
      <c r="Q1854" s="7">
        <v>4.16</v>
      </c>
      <c r="R1854" s="7">
        <v>0.28999999999999998</v>
      </c>
      <c r="S1854" s="7">
        <v>12101</v>
      </c>
    </row>
    <row r="1855" spans="1:19" hidden="1" x14ac:dyDescent="0.4">
      <c r="A1855" s="4" t="s">
        <v>2203</v>
      </c>
      <c r="B1855" s="5" t="s">
        <v>2204</v>
      </c>
      <c r="C1855" s="5" t="s">
        <v>18</v>
      </c>
      <c r="D1855" s="5" t="s">
        <v>19</v>
      </c>
      <c r="E1855" s="9" t="s">
        <v>40</v>
      </c>
      <c r="F1855" s="9">
        <v>1.43</v>
      </c>
      <c r="G1855" s="5" t="s">
        <v>21</v>
      </c>
      <c r="H1855" s="10">
        <v>5000</v>
      </c>
      <c r="I1855" s="11">
        <v>7533015</v>
      </c>
      <c r="J1855" s="11">
        <v>1400</v>
      </c>
      <c r="K1855" s="11">
        <v>13.026</v>
      </c>
      <c r="L1855" s="11">
        <v>10455847200</v>
      </c>
      <c r="M1855" s="11">
        <f>VLOOKUP(A1855,'[1]2023년만'!$A$2:$Q$1181,12,0)</f>
        <v>15662068800</v>
      </c>
      <c r="N1855" s="11"/>
      <c r="O1855" s="11">
        <v>1.1000000000000001</v>
      </c>
      <c r="P1855" s="6">
        <v>10395560700000</v>
      </c>
      <c r="Q1855" s="7">
        <v>37.840000000000003</v>
      </c>
      <c r="R1855" s="7">
        <v>12.6</v>
      </c>
      <c r="S1855" s="7">
        <v>36468</v>
      </c>
    </row>
    <row r="1856" spans="1:19" hidden="1" x14ac:dyDescent="0.4">
      <c r="A1856" s="4" t="s">
        <v>2203</v>
      </c>
      <c r="B1856" s="5" t="s">
        <v>2204</v>
      </c>
      <c r="C1856" s="5" t="s">
        <v>24</v>
      </c>
      <c r="D1856" s="5" t="s">
        <v>19</v>
      </c>
      <c r="E1856" s="9" t="s">
        <v>40</v>
      </c>
      <c r="F1856" s="9">
        <v>1.7</v>
      </c>
      <c r="G1856" s="5" t="s">
        <v>21</v>
      </c>
      <c r="H1856" s="10">
        <v>5000</v>
      </c>
      <c r="I1856" s="11">
        <v>7533015</v>
      </c>
      <c r="J1856" s="11">
        <v>2100</v>
      </c>
      <c r="K1856" s="11">
        <v>12.372</v>
      </c>
      <c r="L1856" s="11">
        <v>15662068800</v>
      </c>
      <c r="M1856" s="11">
        <f>VLOOKUP(A1856,'[1]2023년만'!$A$2:$Q$1181,12,0)</f>
        <v>15662068800</v>
      </c>
      <c r="N1856" s="11"/>
      <c r="O1856" s="11">
        <v>0.9</v>
      </c>
      <c r="P1856" s="6">
        <v>10395560700000</v>
      </c>
      <c r="Q1856" s="7">
        <v>37.840000000000003</v>
      </c>
      <c r="R1856" s="7">
        <v>12.6</v>
      </c>
      <c r="S1856" s="7">
        <v>36468</v>
      </c>
    </row>
    <row r="1857" spans="1:19" hidden="1" x14ac:dyDescent="0.4">
      <c r="A1857" s="4" t="s">
        <v>2203</v>
      </c>
      <c r="B1857" s="5" t="s">
        <v>2204</v>
      </c>
      <c r="C1857" s="5" t="s">
        <v>30</v>
      </c>
      <c r="D1857" s="5" t="s">
        <v>19</v>
      </c>
      <c r="E1857" s="9" t="s">
        <v>40</v>
      </c>
      <c r="F1857" s="9">
        <v>2.63</v>
      </c>
      <c r="G1857" s="5" t="s">
        <v>21</v>
      </c>
      <c r="H1857" s="10">
        <v>5000</v>
      </c>
      <c r="I1857" s="11">
        <v>7533015</v>
      </c>
      <c r="J1857" s="11">
        <v>3300</v>
      </c>
      <c r="K1857" s="11">
        <v>9.0730000000000004</v>
      </c>
      <c r="L1857" s="11">
        <v>24611822400</v>
      </c>
      <c r="M1857" s="11">
        <f>VLOOKUP(A1857,'[1]2023년만'!$A$2:$Q$1181,12,0)</f>
        <v>15662068800</v>
      </c>
      <c r="N1857" s="11" t="b">
        <f>L1857&gt;=M1857</f>
        <v>1</v>
      </c>
      <c r="O1857" s="11">
        <v>0.4</v>
      </c>
      <c r="P1857" s="6">
        <v>10395560700000</v>
      </c>
      <c r="Q1857" s="7">
        <v>37.840000000000003</v>
      </c>
      <c r="R1857" s="7">
        <v>12.6</v>
      </c>
      <c r="S1857" s="7">
        <v>36468</v>
      </c>
    </row>
    <row r="1858" spans="1:19" hidden="1" x14ac:dyDescent="0.4">
      <c r="A1858" s="7" t="s">
        <v>2203</v>
      </c>
      <c r="B1858" s="12" t="s">
        <v>2204</v>
      </c>
      <c r="C1858" s="12" t="s">
        <v>2933</v>
      </c>
      <c r="D1858" s="12" t="s">
        <v>19</v>
      </c>
      <c r="E1858" s="12" t="s">
        <v>40</v>
      </c>
      <c r="F1858" s="12">
        <v>1.34</v>
      </c>
      <c r="G1858" s="12" t="s">
        <v>21</v>
      </c>
      <c r="H1858" s="12">
        <v>5000</v>
      </c>
      <c r="I1858" s="6">
        <v>7533015</v>
      </c>
      <c r="J1858" s="6">
        <v>1000</v>
      </c>
      <c r="K1858" s="6">
        <v>13.295</v>
      </c>
      <c r="L1858" s="6">
        <v>7532606000</v>
      </c>
      <c r="M1858" s="11">
        <f>VLOOKUP(A1858,'[1]2023년만'!$A$2:$Q$1181,12,0)</f>
        <v>15662068800</v>
      </c>
      <c r="N1858" s="11"/>
      <c r="O1858" s="6">
        <v>1.1000000000000001</v>
      </c>
      <c r="P1858" s="6">
        <v>10395560700000</v>
      </c>
      <c r="Q1858" s="7">
        <v>37.840000000000003</v>
      </c>
      <c r="R1858" s="7">
        <v>12.6</v>
      </c>
      <c r="S1858" s="7">
        <v>36468</v>
      </c>
    </row>
    <row r="1859" spans="1:19" hidden="1" x14ac:dyDescent="0.4">
      <c r="A1859" s="4" t="s">
        <v>1581</v>
      </c>
      <c r="B1859" s="5" t="s">
        <v>1582</v>
      </c>
      <c r="C1859" s="5" t="s">
        <v>24</v>
      </c>
      <c r="D1859" s="5" t="s">
        <v>19</v>
      </c>
      <c r="E1859" s="9" t="s">
        <v>49</v>
      </c>
      <c r="F1859" s="9">
        <v>0.48</v>
      </c>
      <c r="G1859" s="5" t="s">
        <v>21</v>
      </c>
      <c r="H1859" s="9">
        <v>500</v>
      </c>
      <c r="I1859" s="11">
        <v>11270000</v>
      </c>
      <c r="J1859" s="11">
        <v>250</v>
      </c>
      <c r="K1859" s="11">
        <v>24.454999999999998</v>
      </c>
      <c r="L1859" s="11">
        <v>2690050000</v>
      </c>
      <c r="M1859" s="11">
        <f>VLOOKUP(A1859,'[1]2023년만'!$A$2:$Q$1181,12,0)</f>
        <v>2690050000</v>
      </c>
      <c r="N1859" s="11"/>
      <c r="O1859" s="11">
        <v>3.4</v>
      </c>
      <c r="P1859" s="6">
        <v>76185200000</v>
      </c>
      <c r="Q1859" s="7">
        <v>4.95</v>
      </c>
      <c r="R1859" s="7">
        <v>0.61</v>
      </c>
      <c r="S1859" s="7">
        <v>1367</v>
      </c>
    </row>
    <row r="1860" spans="1:19" hidden="1" x14ac:dyDescent="0.4">
      <c r="A1860" s="4" t="s">
        <v>1581</v>
      </c>
      <c r="B1860" s="5" t="s">
        <v>1582</v>
      </c>
      <c r="C1860" s="5" t="s">
        <v>30</v>
      </c>
      <c r="D1860" s="5" t="s">
        <v>19</v>
      </c>
      <c r="E1860" s="9" t="s">
        <v>49</v>
      </c>
      <c r="F1860" s="9">
        <v>0.6</v>
      </c>
      <c r="G1860" s="5" t="s">
        <v>21</v>
      </c>
      <c r="H1860" s="9">
        <v>500</v>
      </c>
      <c r="I1860" s="11">
        <v>11270000</v>
      </c>
      <c r="J1860" s="11">
        <v>250</v>
      </c>
      <c r="K1860" s="11">
        <v>18.283000000000001</v>
      </c>
      <c r="L1860" s="11">
        <v>2690050000</v>
      </c>
      <c r="M1860" s="11">
        <f>VLOOKUP(A1860,'[1]2023년만'!$A$2:$Q$1181,12,0)</f>
        <v>2690050000</v>
      </c>
      <c r="N1860" s="11" t="b">
        <f>L1860&gt;=M1860</f>
        <v>1</v>
      </c>
      <c r="O1860" s="11">
        <v>3.6</v>
      </c>
      <c r="P1860" s="6">
        <v>76185200000</v>
      </c>
      <c r="Q1860" s="7">
        <v>4.95</v>
      </c>
      <c r="R1860" s="7">
        <v>0.61</v>
      </c>
      <c r="S1860" s="7">
        <v>1367</v>
      </c>
    </row>
    <row r="1861" spans="1:19" hidden="1" x14ac:dyDescent="0.4">
      <c r="A1861" s="4" t="s">
        <v>1581</v>
      </c>
      <c r="B1861" s="5" t="s">
        <v>1582</v>
      </c>
      <c r="C1861" s="5" t="s">
        <v>18</v>
      </c>
      <c r="D1861" s="5" t="s">
        <v>19</v>
      </c>
      <c r="E1861" s="9" t="s">
        <v>49</v>
      </c>
      <c r="F1861" s="9">
        <v>0.56000000000000005</v>
      </c>
      <c r="G1861" s="5" t="s">
        <v>21</v>
      </c>
      <c r="H1861" s="9">
        <v>500</v>
      </c>
      <c r="I1861" s="11">
        <v>11270000</v>
      </c>
      <c r="J1861" s="11">
        <v>250</v>
      </c>
      <c r="K1861" s="11">
        <v>15.099</v>
      </c>
      <c r="L1861" s="11">
        <v>2690050000</v>
      </c>
      <c r="M1861" s="11">
        <f>VLOOKUP(A1861,'[1]2023년만'!$A$2:$Q$1181,12,0)</f>
        <v>2690050000</v>
      </c>
      <c r="N1861" s="11"/>
      <c r="O1861" s="11">
        <v>2.76</v>
      </c>
      <c r="P1861" s="6">
        <v>76185200000</v>
      </c>
      <c r="Q1861" s="7">
        <v>4.95</v>
      </c>
      <c r="R1861" s="7">
        <v>0.61</v>
      </c>
      <c r="S1861" s="7">
        <v>1367</v>
      </c>
    </row>
    <row r="1862" spans="1:19" hidden="1" x14ac:dyDescent="0.4">
      <c r="A1862" s="7" t="s">
        <v>1581</v>
      </c>
      <c r="B1862" s="12" t="s">
        <v>1582</v>
      </c>
      <c r="C1862" s="12" t="s">
        <v>2933</v>
      </c>
      <c r="D1862" s="12" t="s">
        <v>19</v>
      </c>
      <c r="E1862" s="12" t="s">
        <v>49</v>
      </c>
      <c r="F1862" s="12">
        <v>0.41</v>
      </c>
      <c r="G1862" s="12" t="s">
        <v>21</v>
      </c>
      <c r="H1862" s="12">
        <v>500</v>
      </c>
      <c r="I1862" s="6">
        <v>11270000</v>
      </c>
      <c r="J1862" s="6">
        <v>200</v>
      </c>
      <c r="K1862" s="6">
        <v>21.192</v>
      </c>
      <c r="L1862" s="6">
        <v>2152040000</v>
      </c>
      <c r="M1862" s="11">
        <f>VLOOKUP(A1862,'[1]2023년만'!$A$2:$Q$1181,12,0)</f>
        <v>2690050000</v>
      </c>
      <c r="N1862" s="11"/>
      <c r="O1862" s="6">
        <v>2.17</v>
      </c>
      <c r="P1862" s="6">
        <v>76185200000</v>
      </c>
      <c r="Q1862" s="7">
        <v>4.95</v>
      </c>
      <c r="R1862" s="7">
        <v>0.61</v>
      </c>
      <c r="S1862" s="7">
        <v>1367</v>
      </c>
    </row>
    <row r="1863" spans="1:19" hidden="1" x14ac:dyDescent="0.4">
      <c r="A1863" s="4" t="s">
        <v>1063</v>
      </c>
      <c r="B1863" s="5" t="s">
        <v>1064</v>
      </c>
      <c r="C1863" s="5" t="s">
        <v>30</v>
      </c>
      <c r="D1863" s="5" t="s">
        <v>19</v>
      </c>
      <c r="E1863" s="9" t="s">
        <v>133</v>
      </c>
      <c r="F1863" s="9">
        <v>2.68</v>
      </c>
      <c r="G1863" s="5" t="s">
        <v>21</v>
      </c>
      <c r="H1863" s="10">
        <v>5000</v>
      </c>
      <c r="I1863" s="11">
        <v>3000000</v>
      </c>
      <c r="J1863" s="11">
        <v>1500</v>
      </c>
      <c r="K1863" s="11">
        <v>36.270000000000003</v>
      </c>
      <c r="L1863" s="11">
        <v>3992586000</v>
      </c>
      <c r="M1863" s="11">
        <f>VLOOKUP(A1863,'[1]2023년만'!$A$2:$Q$1181,12,0)</f>
        <v>4176000000</v>
      </c>
      <c r="N1863" s="11" t="b">
        <f>L1863&gt;=M1863</f>
        <v>0</v>
      </c>
      <c r="O1863" s="11">
        <v>2.97</v>
      </c>
      <c r="P1863" s="6">
        <v>168600000000</v>
      </c>
      <c r="Q1863" s="7">
        <v>13.92</v>
      </c>
      <c r="R1863" s="7">
        <v>0.34</v>
      </c>
      <c r="S1863" s="7">
        <v>4036</v>
      </c>
    </row>
    <row r="1864" spans="1:19" hidden="1" x14ac:dyDescent="0.4">
      <c r="A1864" s="4" t="s">
        <v>1063</v>
      </c>
      <c r="B1864" s="5" t="s">
        <v>1064</v>
      </c>
      <c r="C1864" s="5" t="s">
        <v>18</v>
      </c>
      <c r="D1864" s="5" t="s">
        <v>19</v>
      </c>
      <c r="E1864" s="9" t="s">
        <v>21</v>
      </c>
      <c r="F1864" s="9" t="s">
        <v>21</v>
      </c>
      <c r="G1864" s="5" t="s">
        <v>21</v>
      </c>
      <c r="H1864" s="10">
        <v>5000</v>
      </c>
      <c r="I1864" s="11">
        <v>3000000</v>
      </c>
      <c r="J1864" s="11">
        <v>1500</v>
      </c>
      <c r="K1864" s="11">
        <v>28.099</v>
      </c>
      <c r="L1864" s="11">
        <v>4242927000</v>
      </c>
      <c r="M1864" s="11">
        <f>VLOOKUP(A1864,'[1]2023년만'!$A$2:$Q$1181,12,0)</f>
        <v>4176000000</v>
      </c>
      <c r="N1864" s="11"/>
      <c r="O1864" s="11">
        <v>2.84</v>
      </c>
      <c r="P1864" s="6">
        <v>168600000000</v>
      </c>
      <c r="Q1864" s="7">
        <v>13.92</v>
      </c>
      <c r="R1864" s="7">
        <v>0.34</v>
      </c>
      <c r="S1864" s="7">
        <v>4036</v>
      </c>
    </row>
    <row r="1865" spans="1:19" hidden="1" x14ac:dyDescent="0.4">
      <c r="A1865" s="4" t="s">
        <v>1063</v>
      </c>
      <c r="B1865" s="5" t="s">
        <v>1064</v>
      </c>
      <c r="C1865" s="5" t="s">
        <v>24</v>
      </c>
      <c r="D1865" s="5" t="s">
        <v>19</v>
      </c>
      <c r="E1865" s="9" t="s">
        <v>21</v>
      </c>
      <c r="F1865" s="9" t="s">
        <v>21</v>
      </c>
      <c r="G1865" s="5" t="s">
        <v>21</v>
      </c>
      <c r="H1865" s="10">
        <v>5000</v>
      </c>
      <c r="I1865" s="11">
        <v>3000000</v>
      </c>
      <c r="J1865" s="11">
        <v>1500</v>
      </c>
      <c r="K1865" s="11">
        <v>19.297999999999998</v>
      </c>
      <c r="L1865" s="11">
        <v>4176000000</v>
      </c>
      <c r="M1865" s="11">
        <f>VLOOKUP(A1865,'[1]2023년만'!$A$2:$Q$1181,12,0)</f>
        <v>4176000000</v>
      </c>
      <c r="N1865" s="11"/>
      <c r="O1865" s="11">
        <v>3.16</v>
      </c>
      <c r="P1865" s="6">
        <v>168600000000</v>
      </c>
      <c r="Q1865" s="7">
        <v>13.92</v>
      </c>
      <c r="R1865" s="7">
        <v>0.34</v>
      </c>
      <c r="S1865" s="7">
        <v>4036</v>
      </c>
    </row>
    <row r="1866" spans="1:19" hidden="1" x14ac:dyDescent="0.4">
      <c r="A1866" s="7" t="s">
        <v>1063</v>
      </c>
      <c r="B1866" s="12" t="s">
        <v>1064</v>
      </c>
      <c r="C1866" s="12" t="s">
        <v>2933</v>
      </c>
      <c r="D1866" s="12" t="s">
        <v>19</v>
      </c>
      <c r="E1866" s="12" t="s">
        <v>21</v>
      </c>
      <c r="F1866" s="12" t="s">
        <v>21</v>
      </c>
      <c r="G1866" s="12" t="s">
        <v>21</v>
      </c>
      <c r="H1866" s="12">
        <v>5000</v>
      </c>
      <c r="I1866" s="6">
        <v>3000000</v>
      </c>
      <c r="J1866" s="6">
        <v>1250</v>
      </c>
      <c r="K1866" s="6">
        <v>10.747999999999999</v>
      </c>
      <c r="L1866" s="6">
        <v>3561781250</v>
      </c>
      <c r="M1866" s="11">
        <f>VLOOKUP(A1866,'[1]2023년만'!$A$2:$Q$1181,12,0)</f>
        <v>4176000000</v>
      </c>
      <c r="N1866" s="11"/>
      <c r="O1866" s="6" t="s">
        <v>21</v>
      </c>
      <c r="P1866" s="6">
        <v>168600000000</v>
      </c>
      <c r="Q1866" s="7">
        <v>13.92</v>
      </c>
      <c r="R1866" s="7">
        <v>0.34</v>
      </c>
      <c r="S1866" s="7">
        <v>4036</v>
      </c>
    </row>
    <row r="1867" spans="1:19" hidden="1" x14ac:dyDescent="0.4">
      <c r="A1867" s="4" t="s">
        <v>362</v>
      </c>
      <c r="B1867" s="5" t="s">
        <v>363</v>
      </c>
      <c r="C1867" s="5" t="s">
        <v>18</v>
      </c>
      <c r="D1867" s="5" t="s">
        <v>19</v>
      </c>
      <c r="E1867" s="9" t="s">
        <v>49</v>
      </c>
      <c r="F1867" s="9">
        <v>2.41</v>
      </c>
      <c r="G1867" s="5" t="s">
        <v>21</v>
      </c>
      <c r="H1867" s="10">
        <v>5000</v>
      </c>
      <c r="I1867" s="11">
        <v>15788671</v>
      </c>
      <c r="J1867" s="11">
        <v>750</v>
      </c>
      <c r="K1867" s="11">
        <v>97.944999999999993</v>
      </c>
      <c r="L1867" s="11">
        <v>11841503250</v>
      </c>
      <c r="M1867" s="11">
        <f>VLOOKUP(A1867,'[1]2023년만'!$A$2:$Q$1181,12,0)</f>
        <v>7894335500</v>
      </c>
      <c r="N1867" s="11"/>
      <c r="O1867" s="11">
        <v>4</v>
      </c>
      <c r="P1867" s="6">
        <v>211567399800</v>
      </c>
      <c r="Q1867" s="7">
        <v>10.53</v>
      </c>
      <c r="R1867" s="7">
        <v>0.56000000000000005</v>
      </c>
      <c r="S1867" s="7">
        <v>1310</v>
      </c>
    </row>
    <row r="1868" spans="1:19" hidden="1" x14ac:dyDescent="0.4">
      <c r="A1868" s="4" t="s">
        <v>362</v>
      </c>
      <c r="B1868" s="5" t="s">
        <v>363</v>
      </c>
      <c r="C1868" s="5" t="s">
        <v>30</v>
      </c>
      <c r="D1868" s="5" t="s">
        <v>19</v>
      </c>
      <c r="E1868" s="9" t="s">
        <v>49</v>
      </c>
      <c r="F1868" s="9">
        <v>1.64</v>
      </c>
      <c r="G1868" s="5" t="s">
        <v>21</v>
      </c>
      <c r="H1868" s="10">
        <v>5000</v>
      </c>
      <c r="I1868" s="11">
        <v>15788671</v>
      </c>
      <c r="J1868" s="11">
        <v>500</v>
      </c>
      <c r="K1868" s="11">
        <v>37.502000000000002</v>
      </c>
      <c r="L1868" s="11">
        <v>7665485500</v>
      </c>
      <c r="M1868" s="11">
        <f>VLOOKUP(A1868,'[1]2023년만'!$A$2:$Q$1181,12,0)</f>
        <v>7894335500</v>
      </c>
      <c r="N1868" s="11" t="b">
        <f>L1868&gt;=M1868</f>
        <v>0</v>
      </c>
      <c r="O1868" s="11">
        <v>3</v>
      </c>
      <c r="P1868" s="6">
        <v>211567399800</v>
      </c>
      <c r="Q1868" s="7">
        <v>10.53</v>
      </c>
      <c r="R1868" s="7">
        <v>0.56000000000000005</v>
      </c>
      <c r="S1868" s="7">
        <v>1310</v>
      </c>
    </row>
    <row r="1869" spans="1:19" hidden="1" x14ac:dyDescent="0.4">
      <c r="A1869" s="4" t="s">
        <v>362</v>
      </c>
      <c r="B1869" s="5" t="s">
        <v>363</v>
      </c>
      <c r="C1869" s="5" t="s">
        <v>24</v>
      </c>
      <c r="D1869" s="5" t="s">
        <v>19</v>
      </c>
      <c r="E1869" s="9" t="s">
        <v>49</v>
      </c>
      <c r="F1869" s="9">
        <v>2.11</v>
      </c>
      <c r="G1869" s="5" t="s">
        <v>21</v>
      </c>
      <c r="H1869" s="10">
        <v>5000</v>
      </c>
      <c r="I1869" s="11">
        <v>15788671</v>
      </c>
      <c r="J1869" s="11">
        <v>500</v>
      </c>
      <c r="K1869" s="11">
        <v>31.036999999999999</v>
      </c>
      <c r="L1869" s="11">
        <v>7894335500</v>
      </c>
      <c r="M1869" s="11">
        <f>VLOOKUP(A1869,'[1]2023년만'!$A$2:$Q$1181,12,0)</f>
        <v>7894335500</v>
      </c>
      <c r="N1869" s="11"/>
      <c r="O1869" s="11">
        <v>3.1</v>
      </c>
      <c r="P1869" s="6">
        <v>211567399800</v>
      </c>
      <c r="Q1869" s="7">
        <v>10.53</v>
      </c>
      <c r="R1869" s="7">
        <v>0.56000000000000005</v>
      </c>
      <c r="S1869" s="7">
        <v>1310</v>
      </c>
    </row>
    <row r="1870" spans="1:19" hidden="1" x14ac:dyDescent="0.4">
      <c r="A1870" s="7" t="s">
        <v>362</v>
      </c>
      <c r="B1870" s="12" t="s">
        <v>363</v>
      </c>
      <c r="C1870" s="12" t="s">
        <v>2933</v>
      </c>
      <c r="D1870" s="12" t="s">
        <v>19</v>
      </c>
      <c r="E1870" s="12" t="s">
        <v>49</v>
      </c>
      <c r="F1870" s="12">
        <v>1.1000000000000001</v>
      </c>
      <c r="G1870" s="12" t="s">
        <v>21</v>
      </c>
      <c r="H1870" s="12">
        <v>5000</v>
      </c>
      <c r="I1870" s="6">
        <v>14209804</v>
      </c>
      <c r="J1870" s="6">
        <v>1000</v>
      </c>
      <c r="K1870" s="6">
        <v>46.893999999999998</v>
      </c>
      <c r="L1870" s="6">
        <v>14209804000</v>
      </c>
      <c r="M1870" s="11">
        <f>VLOOKUP(A1870,'[1]2023년만'!$A$2:$Q$1181,12,0)</f>
        <v>7894335500</v>
      </c>
      <c r="N1870" s="11"/>
      <c r="O1870" s="6">
        <v>4</v>
      </c>
      <c r="P1870" s="6">
        <v>211567399800</v>
      </c>
      <c r="Q1870" s="7">
        <v>10.53</v>
      </c>
      <c r="R1870" s="7">
        <v>0.56000000000000005</v>
      </c>
      <c r="S1870" s="7">
        <v>1310</v>
      </c>
    </row>
    <row r="1871" spans="1:19" hidden="1" x14ac:dyDescent="0.4">
      <c r="A1871" s="4" t="s">
        <v>1281</v>
      </c>
      <c r="B1871" s="5" t="s">
        <v>1282</v>
      </c>
      <c r="C1871" s="5" t="s">
        <v>30</v>
      </c>
      <c r="D1871" s="5" t="s">
        <v>19</v>
      </c>
      <c r="E1871" s="9" t="s">
        <v>66</v>
      </c>
      <c r="F1871" s="9">
        <v>3.55</v>
      </c>
      <c r="G1871" s="5" t="s">
        <v>21</v>
      </c>
      <c r="H1871" s="10">
        <v>5000</v>
      </c>
      <c r="I1871" s="11">
        <v>8564271</v>
      </c>
      <c r="J1871" s="11">
        <v>3500</v>
      </c>
      <c r="K1871" s="11">
        <v>30.286000000000001</v>
      </c>
      <c r="L1871" s="11">
        <v>27103511650</v>
      </c>
      <c r="M1871" s="11">
        <f>VLOOKUP(A1871,'[1]2023년만'!$A$2:$Q$1181,12,0)</f>
        <v>27103511650</v>
      </c>
      <c r="N1871" s="11" t="b">
        <f>L1871&gt;=M1871</f>
        <v>1</v>
      </c>
      <c r="O1871" s="11">
        <v>5.2</v>
      </c>
      <c r="P1871" s="6">
        <v>719188387500</v>
      </c>
      <c r="Q1871" s="7">
        <v>22.6</v>
      </c>
      <c r="R1871" s="7">
        <v>0.3</v>
      </c>
      <c r="S1871" s="7">
        <v>3651</v>
      </c>
    </row>
    <row r="1872" spans="1:19" hidden="1" x14ac:dyDescent="0.4">
      <c r="A1872" s="4" t="s">
        <v>1281</v>
      </c>
      <c r="B1872" s="5" t="s">
        <v>1282</v>
      </c>
      <c r="C1872" s="5" t="s">
        <v>18</v>
      </c>
      <c r="D1872" s="5" t="s">
        <v>19</v>
      </c>
      <c r="E1872" s="9" t="s">
        <v>66</v>
      </c>
      <c r="F1872" s="9">
        <v>4.37</v>
      </c>
      <c r="G1872" s="5" t="s">
        <v>21</v>
      </c>
      <c r="H1872" s="10">
        <v>5000</v>
      </c>
      <c r="I1872" s="11">
        <v>8564271</v>
      </c>
      <c r="J1872" s="11">
        <v>3500</v>
      </c>
      <c r="K1872" s="11">
        <v>25.606000000000002</v>
      </c>
      <c r="L1872" s="11">
        <v>27103511650</v>
      </c>
      <c r="M1872" s="11">
        <f>VLOOKUP(A1872,'[1]2023년만'!$A$2:$Q$1181,12,0)</f>
        <v>27103511650</v>
      </c>
      <c r="N1872" s="11"/>
      <c r="O1872" s="11">
        <v>5</v>
      </c>
      <c r="P1872" s="6">
        <v>719188387500</v>
      </c>
      <c r="Q1872" s="7">
        <v>22.6</v>
      </c>
      <c r="R1872" s="7">
        <v>0.3</v>
      </c>
      <c r="S1872" s="7">
        <v>3651</v>
      </c>
    </row>
    <row r="1873" spans="1:19" hidden="1" x14ac:dyDescent="0.4">
      <c r="A1873" s="4" t="s">
        <v>1281</v>
      </c>
      <c r="B1873" s="5" t="s">
        <v>1282</v>
      </c>
      <c r="C1873" s="5" t="s">
        <v>24</v>
      </c>
      <c r="D1873" s="5" t="s">
        <v>19</v>
      </c>
      <c r="E1873" s="9" t="s">
        <v>66</v>
      </c>
      <c r="F1873" s="9">
        <v>3.86</v>
      </c>
      <c r="G1873" s="5" t="s">
        <v>21</v>
      </c>
      <c r="H1873" s="10">
        <v>5000</v>
      </c>
      <c r="I1873" s="11">
        <v>8564271</v>
      </c>
      <c r="J1873" s="11">
        <v>3500</v>
      </c>
      <c r="K1873" s="11">
        <v>11.939</v>
      </c>
      <c r="L1873" s="11">
        <v>27103511650</v>
      </c>
      <c r="M1873" s="11">
        <f>VLOOKUP(A1873,'[1]2023년만'!$A$2:$Q$1181,12,0)</f>
        <v>27103511650</v>
      </c>
      <c r="N1873" s="11"/>
      <c r="O1873" s="11">
        <v>5</v>
      </c>
      <c r="P1873" s="6">
        <v>719188387500</v>
      </c>
      <c r="Q1873" s="7">
        <v>22.6</v>
      </c>
      <c r="R1873" s="7">
        <v>0.3</v>
      </c>
      <c r="S1873" s="7">
        <v>3651</v>
      </c>
    </row>
    <row r="1874" spans="1:19" hidden="1" x14ac:dyDescent="0.4">
      <c r="A1874" s="7" t="s">
        <v>1281</v>
      </c>
      <c r="B1874" s="12" t="s">
        <v>1282</v>
      </c>
      <c r="C1874" s="12" t="s">
        <v>2933</v>
      </c>
      <c r="D1874" s="12" t="s">
        <v>19</v>
      </c>
      <c r="E1874" s="12" t="s">
        <v>66</v>
      </c>
      <c r="F1874" s="12">
        <v>2.61</v>
      </c>
      <c r="G1874" s="12" t="s">
        <v>21</v>
      </c>
      <c r="H1874" s="12">
        <v>5000</v>
      </c>
      <c r="I1874" s="6">
        <v>8564271</v>
      </c>
      <c r="J1874" s="6">
        <v>3000</v>
      </c>
      <c r="K1874" s="6">
        <v>8.4770000000000003</v>
      </c>
      <c r="L1874" s="6">
        <v>23233752650</v>
      </c>
      <c r="M1874" s="11">
        <f>VLOOKUP(A1874,'[1]2023년만'!$A$2:$Q$1181,12,0)</f>
        <v>27103511650</v>
      </c>
      <c r="N1874" s="11"/>
      <c r="O1874" s="6">
        <v>3</v>
      </c>
      <c r="P1874" s="6">
        <v>719188387500</v>
      </c>
      <c r="Q1874" s="7">
        <v>22.6</v>
      </c>
      <c r="R1874" s="7">
        <v>0.3</v>
      </c>
      <c r="S1874" s="7">
        <v>3651</v>
      </c>
    </row>
    <row r="1875" spans="1:19" hidden="1" x14ac:dyDescent="0.4">
      <c r="A1875" s="4" t="s">
        <v>2492</v>
      </c>
      <c r="B1875" s="5" t="s">
        <v>2493</v>
      </c>
      <c r="C1875" s="5" t="s">
        <v>30</v>
      </c>
      <c r="D1875" s="5" t="s">
        <v>19</v>
      </c>
      <c r="E1875" s="9" t="s">
        <v>49</v>
      </c>
      <c r="F1875" s="9">
        <v>1.64</v>
      </c>
      <c r="G1875" s="5" t="s">
        <v>21</v>
      </c>
      <c r="H1875" s="9">
        <v>500</v>
      </c>
      <c r="I1875" s="11">
        <v>34000000</v>
      </c>
      <c r="J1875" s="11">
        <v>20</v>
      </c>
      <c r="K1875" s="11">
        <v>7.8869999999999996</v>
      </c>
      <c r="L1875" s="11">
        <v>658478900</v>
      </c>
      <c r="M1875" s="11">
        <f>VLOOKUP(A1875,'[1]2023년만'!$A$2:$Q$1181,12,0)</f>
        <v>663278900</v>
      </c>
      <c r="N1875" s="11" t="b">
        <f>L1875&gt;=M1875</f>
        <v>0</v>
      </c>
      <c r="O1875" s="11">
        <v>0.5</v>
      </c>
      <c r="P1875" s="6">
        <v>164900000000</v>
      </c>
      <c r="Q1875" s="7">
        <v>19.96</v>
      </c>
      <c r="R1875" s="7">
        <v>2.1800000000000002</v>
      </c>
      <c r="S1875" s="7">
        <v>243</v>
      </c>
    </row>
    <row r="1876" spans="1:19" hidden="1" x14ac:dyDescent="0.4">
      <c r="A1876" s="4" t="s">
        <v>2492</v>
      </c>
      <c r="B1876" s="5" t="s">
        <v>2493</v>
      </c>
      <c r="C1876" s="5" t="s">
        <v>24</v>
      </c>
      <c r="D1876" s="5" t="s">
        <v>19</v>
      </c>
      <c r="E1876" s="9" t="s">
        <v>49</v>
      </c>
      <c r="F1876" s="9">
        <v>2.11</v>
      </c>
      <c r="G1876" s="5" t="s">
        <v>21</v>
      </c>
      <c r="H1876" s="9">
        <v>500</v>
      </c>
      <c r="I1876" s="11">
        <v>34000000</v>
      </c>
      <c r="J1876" s="11">
        <v>20</v>
      </c>
      <c r="K1876" s="11">
        <v>3.5070000000000001</v>
      </c>
      <c r="L1876" s="11">
        <v>663278900</v>
      </c>
      <c r="M1876" s="11">
        <f>VLOOKUP(A1876,'[1]2023년만'!$A$2:$Q$1181,12,0)</f>
        <v>663278900</v>
      </c>
      <c r="N1876" s="11"/>
      <c r="O1876" s="11">
        <v>0.4</v>
      </c>
      <c r="P1876" s="6">
        <v>164900000000</v>
      </c>
      <c r="Q1876" s="7">
        <v>19.96</v>
      </c>
      <c r="R1876" s="7">
        <v>2.1800000000000002</v>
      </c>
      <c r="S1876" s="7">
        <v>243</v>
      </c>
    </row>
    <row r="1877" spans="1:19" hidden="1" x14ac:dyDescent="0.4">
      <c r="A1877" s="4" t="s">
        <v>1815</v>
      </c>
      <c r="B1877" s="5" t="s">
        <v>1816</v>
      </c>
      <c r="C1877" s="5" t="s">
        <v>30</v>
      </c>
      <c r="D1877" s="5" t="s">
        <v>19</v>
      </c>
      <c r="E1877" s="9" t="s">
        <v>69</v>
      </c>
      <c r="F1877" s="9">
        <v>2.73</v>
      </c>
      <c r="G1877" s="5" t="s">
        <v>21</v>
      </c>
      <c r="H1877" s="9">
        <v>500</v>
      </c>
      <c r="I1877" s="11">
        <v>18466948</v>
      </c>
      <c r="J1877" s="11">
        <v>700</v>
      </c>
      <c r="K1877" s="11">
        <v>19.716999999999999</v>
      </c>
      <c r="L1877" s="11">
        <v>12339672800</v>
      </c>
      <c r="M1877" s="11">
        <f>VLOOKUP(A1877,'[1]2023년만'!$A$2:$Q$1181,12,0)</f>
        <v>10576862400</v>
      </c>
      <c r="N1877" s="11" t="b">
        <f>L1877&gt;=M1877</f>
        <v>1</v>
      </c>
      <c r="O1877" s="11">
        <v>5.3</v>
      </c>
      <c r="P1877" s="6">
        <v>305443319920</v>
      </c>
      <c r="Q1877" s="7">
        <v>5.14</v>
      </c>
      <c r="R1877" s="7">
        <v>0.52</v>
      </c>
      <c r="S1877" s="7">
        <v>3219</v>
      </c>
    </row>
    <row r="1878" spans="1:19" hidden="1" x14ac:dyDescent="0.4">
      <c r="A1878" s="4" t="s">
        <v>1815</v>
      </c>
      <c r="B1878" s="5" t="s">
        <v>1816</v>
      </c>
      <c r="C1878" s="5" t="s">
        <v>24</v>
      </c>
      <c r="D1878" s="5" t="s">
        <v>19</v>
      </c>
      <c r="E1878" s="9" t="s">
        <v>69</v>
      </c>
      <c r="F1878" s="9">
        <v>2.13</v>
      </c>
      <c r="G1878" s="5" t="s">
        <v>21</v>
      </c>
      <c r="H1878" s="9">
        <v>500</v>
      </c>
      <c r="I1878" s="11">
        <v>18466948</v>
      </c>
      <c r="J1878" s="11">
        <v>600</v>
      </c>
      <c r="K1878" s="11">
        <v>19.209</v>
      </c>
      <c r="L1878" s="11">
        <v>10576862400</v>
      </c>
      <c r="M1878" s="11">
        <f>VLOOKUP(A1878,'[1]2023년만'!$A$2:$Q$1181,12,0)</f>
        <v>10576862400</v>
      </c>
      <c r="N1878" s="11"/>
      <c r="O1878" s="11">
        <v>4.8</v>
      </c>
      <c r="P1878" s="6">
        <v>305443319920</v>
      </c>
      <c r="Q1878" s="7">
        <v>5.14</v>
      </c>
      <c r="R1878" s="7">
        <v>0.52</v>
      </c>
      <c r="S1878" s="7">
        <v>3219</v>
      </c>
    </row>
    <row r="1879" spans="1:19" hidden="1" x14ac:dyDescent="0.4">
      <c r="A1879" s="4" t="s">
        <v>1815</v>
      </c>
      <c r="B1879" s="5" t="s">
        <v>1816</v>
      </c>
      <c r="C1879" s="5" t="s">
        <v>18</v>
      </c>
      <c r="D1879" s="5" t="s">
        <v>19</v>
      </c>
      <c r="E1879" s="9" t="s">
        <v>69</v>
      </c>
      <c r="F1879" s="9">
        <v>2.79</v>
      </c>
      <c r="G1879" s="5" t="s">
        <v>21</v>
      </c>
      <c r="H1879" s="9">
        <v>500</v>
      </c>
      <c r="I1879" s="11">
        <v>18466948</v>
      </c>
      <c r="J1879" s="11">
        <v>600</v>
      </c>
      <c r="K1879" s="11">
        <v>18.331</v>
      </c>
      <c r="L1879" s="11">
        <v>10576862400</v>
      </c>
      <c r="M1879" s="11">
        <f>VLOOKUP(A1879,'[1]2023년만'!$A$2:$Q$1181,12,0)</f>
        <v>10576862400</v>
      </c>
      <c r="N1879" s="11"/>
      <c r="O1879" s="11">
        <v>4.5999999999999996</v>
      </c>
      <c r="P1879" s="6">
        <v>305443319920</v>
      </c>
      <c r="Q1879" s="7">
        <v>5.14</v>
      </c>
      <c r="R1879" s="7">
        <v>0.52</v>
      </c>
      <c r="S1879" s="7">
        <v>3219</v>
      </c>
    </row>
    <row r="1880" spans="1:19" hidden="1" x14ac:dyDescent="0.4">
      <c r="A1880" s="7" t="s">
        <v>1815</v>
      </c>
      <c r="B1880" s="12" t="s">
        <v>1816</v>
      </c>
      <c r="C1880" s="12" t="s">
        <v>2933</v>
      </c>
      <c r="D1880" s="12" t="s">
        <v>19</v>
      </c>
      <c r="E1880" s="12" t="s">
        <v>69</v>
      </c>
      <c r="F1880" s="12">
        <v>1.59</v>
      </c>
      <c r="G1880" s="12" t="s">
        <v>21</v>
      </c>
      <c r="H1880" s="12">
        <v>500</v>
      </c>
      <c r="I1880" s="6">
        <v>18466948</v>
      </c>
      <c r="J1880" s="6">
        <v>550</v>
      </c>
      <c r="K1880" s="6">
        <v>21.585000000000001</v>
      </c>
      <c r="L1880" s="6">
        <v>9695457200</v>
      </c>
      <c r="M1880" s="11">
        <f>VLOOKUP(A1880,'[1]2023년만'!$A$2:$Q$1181,12,0)</f>
        <v>10576862400</v>
      </c>
      <c r="N1880" s="11"/>
      <c r="O1880" s="6">
        <v>3.7</v>
      </c>
      <c r="P1880" s="6">
        <v>305443319920</v>
      </c>
      <c r="Q1880" s="7">
        <v>5.14</v>
      </c>
      <c r="R1880" s="7">
        <v>0.52</v>
      </c>
      <c r="S1880" s="7">
        <v>3219</v>
      </c>
    </row>
    <row r="1881" spans="1:19" hidden="1" x14ac:dyDescent="0.4">
      <c r="A1881" s="4" t="s">
        <v>1295</v>
      </c>
      <c r="B1881" s="5" t="s">
        <v>1296</v>
      </c>
      <c r="C1881" s="5" t="s">
        <v>30</v>
      </c>
      <c r="D1881" s="5" t="s">
        <v>19</v>
      </c>
      <c r="E1881" s="9" t="s">
        <v>43</v>
      </c>
      <c r="F1881" s="9">
        <v>1.34</v>
      </c>
      <c r="G1881" s="5" t="s">
        <v>21</v>
      </c>
      <c r="H1881" s="9">
        <v>500</v>
      </c>
      <c r="I1881" s="11">
        <v>13000000</v>
      </c>
      <c r="J1881" s="11">
        <v>150</v>
      </c>
      <c r="K1881" s="11">
        <v>30.114000000000001</v>
      </c>
      <c r="L1881" s="11">
        <v>1819500000</v>
      </c>
      <c r="M1881" s="11">
        <f>VLOOKUP(A1881,'[1]2023년만'!$A$2:$Q$1181,12,0)</f>
        <v>1213000000</v>
      </c>
      <c r="N1881" s="11" t="b">
        <f>L1881&gt;=M1881</f>
        <v>1</v>
      </c>
      <c r="O1881" s="11">
        <v>3.3</v>
      </c>
      <c r="P1881" s="6">
        <v>79820000000</v>
      </c>
      <c r="Q1881" s="7">
        <v>12.48</v>
      </c>
      <c r="R1881" s="7">
        <v>1.02</v>
      </c>
      <c r="S1881" s="7">
        <v>492</v>
      </c>
    </row>
    <row r="1882" spans="1:19" hidden="1" x14ac:dyDescent="0.4">
      <c r="A1882" s="4" t="s">
        <v>1295</v>
      </c>
      <c r="B1882" s="5" t="s">
        <v>1296</v>
      </c>
      <c r="C1882" s="5" t="s">
        <v>24</v>
      </c>
      <c r="D1882" s="5" t="s">
        <v>19</v>
      </c>
      <c r="E1882" s="9" t="s">
        <v>43</v>
      </c>
      <c r="F1882" s="9">
        <v>0.94</v>
      </c>
      <c r="G1882" s="5" t="s">
        <v>21</v>
      </c>
      <c r="H1882" s="9">
        <v>500</v>
      </c>
      <c r="I1882" s="11">
        <v>13000000</v>
      </c>
      <c r="J1882" s="11">
        <v>100</v>
      </c>
      <c r="K1882" s="11">
        <v>19.527000000000001</v>
      </c>
      <c r="L1882" s="11">
        <v>1213000000</v>
      </c>
      <c r="M1882" s="11">
        <f>VLOOKUP(A1882,'[1]2023년만'!$A$2:$Q$1181,12,0)</f>
        <v>1213000000</v>
      </c>
      <c r="N1882" s="11"/>
      <c r="O1882" s="11">
        <v>2.34</v>
      </c>
      <c r="P1882" s="6">
        <v>79820000000</v>
      </c>
      <c r="Q1882" s="7">
        <v>12.48</v>
      </c>
      <c r="R1882" s="7">
        <v>1.02</v>
      </c>
      <c r="S1882" s="7">
        <v>492</v>
      </c>
    </row>
    <row r="1883" spans="1:19" hidden="1" x14ac:dyDescent="0.4">
      <c r="A1883" s="4" t="s">
        <v>1295</v>
      </c>
      <c r="B1883" s="5" t="s">
        <v>1296</v>
      </c>
      <c r="C1883" s="5" t="s">
        <v>18</v>
      </c>
      <c r="D1883" s="5" t="s">
        <v>19</v>
      </c>
      <c r="E1883" s="9" t="s">
        <v>43</v>
      </c>
      <c r="F1883" s="9">
        <v>0.91</v>
      </c>
      <c r="G1883" s="5" t="s">
        <v>21</v>
      </c>
      <c r="H1883" s="9">
        <v>500</v>
      </c>
      <c r="I1883" s="11">
        <v>13000000</v>
      </c>
      <c r="J1883" s="11">
        <v>50</v>
      </c>
      <c r="K1883" s="11">
        <v>-6.9530000000000003</v>
      </c>
      <c r="L1883" s="11">
        <v>606500000</v>
      </c>
      <c r="M1883" s="11">
        <f>VLOOKUP(A1883,'[1]2023년만'!$A$2:$Q$1181,12,0)</f>
        <v>1213000000</v>
      </c>
      <c r="N1883" s="11"/>
      <c r="O1883" s="11">
        <v>1.31</v>
      </c>
      <c r="P1883" s="6">
        <v>79820000000</v>
      </c>
      <c r="Q1883" s="7">
        <v>12.48</v>
      </c>
      <c r="R1883" s="7">
        <v>1.02</v>
      </c>
      <c r="S1883" s="7">
        <v>492</v>
      </c>
    </row>
    <row r="1884" spans="1:19" hidden="1" x14ac:dyDescent="0.4">
      <c r="A1884" s="7" t="s">
        <v>1295</v>
      </c>
      <c r="B1884" s="12" t="s">
        <v>1296</v>
      </c>
      <c r="C1884" s="12" t="s">
        <v>2933</v>
      </c>
      <c r="D1884" s="12" t="s">
        <v>19</v>
      </c>
      <c r="E1884" s="12" t="s">
        <v>43</v>
      </c>
      <c r="F1884" s="12">
        <v>0.87</v>
      </c>
      <c r="G1884" s="12" t="s">
        <v>21</v>
      </c>
      <c r="H1884" s="12">
        <v>500</v>
      </c>
      <c r="I1884" s="6">
        <v>13000000</v>
      </c>
      <c r="J1884" s="6">
        <v>70</v>
      </c>
      <c r="K1884" s="6">
        <v>-10.978999999999999</v>
      </c>
      <c r="L1884" s="6">
        <v>849100000</v>
      </c>
      <c r="M1884" s="11">
        <f>VLOOKUP(A1884,'[1]2023년만'!$A$2:$Q$1181,12,0)</f>
        <v>1213000000</v>
      </c>
      <c r="N1884" s="11"/>
      <c r="O1884" s="6">
        <v>1.58</v>
      </c>
      <c r="P1884" s="6">
        <v>79820000000</v>
      </c>
      <c r="Q1884" s="7">
        <v>12.48</v>
      </c>
      <c r="R1884" s="7">
        <v>1.02</v>
      </c>
      <c r="S1884" s="7">
        <v>492</v>
      </c>
    </row>
    <row r="1885" spans="1:19" hidden="1" x14ac:dyDescent="0.4">
      <c r="A1885" s="4" t="s">
        <v>747</v>
      </c>
      <c r="B1885" s="5" t="s">
        <v>748</v>
      </c>
      <c r="C1885" s="5" t="s">
        <v>24</v>
      </c>
      <c r="D1885" s="5" t="s">
        <v>19</v>
      </c>
      <c r="E1885" s="9" t="s">
        <v>81</v>
      </c>
      <c r="F1885" s="9">
        <v>1.25</v>
      </c>
      <c r="G1885" s="5" t="s">
        <v>21</v>
      </c>
      <c r="H1885" s="9">
        <v>500</v>
      </c>
      <c r="I1885" s="11">
        <v>20000000</v>
      </c>
      <c r="J1885" s="11">
        <v>300</v>
      </c>
      <c r="K1885" s="11">
        <v>43.365000000000002</v>
      </c>
      <c r="L1885" s="11">
        <v>6000000000</v>
      </c>
      <c r="M1885" s="11">
        <f>VLOOKUP(A1885,'[1]2023년만'!$A$2:$Q$1181,12,0)</f>
        <v>6000000000</v>
      </c>
      <c r="N1885" s="11"/>
      <c r="O1885" s="11">
        <v>3.45</v>
      </c>
      <c r="P1885" s="6">
        <v>213600000000</v>
      </c>
      <c r="Q1885" s="7">
        <v>19.11</v>
      </c>
      <c r="R1885" s="7">
        <v>0.38</v>
      </c>
      <c r="S1885" s="7">
        <v>559</v>
      </c>
    </row>
    <row r="1886" spans="1:19" hidden="1" x14ac:dyDescent="0.4">
      <c r="A1886" s="4" t="s">
        <v>747</v>
      </c>
      <c r="B1886" s="5" t="s">
        <v>748</v>
      </c>
      <c r="C1886" s="5" t="s">
        <v>18</v>
      </c>
      <c r="D1886" s="5" t="s">
        <v>19</v>
      </c>
      <c r="E1886" s="9" t="s">
        <v>81</v>
      </c>
      <c r="F1886" s="9">
        <v>1.8</v>
      </c>
      <c r="G1886" s="5" t="s">
        <v>21</v>
      </c>
      <c r="H1886" s="9">
        <v>500</v>
      </c>
      <c r="I1886" s="11">
        <v>20000000</v>
      </c>
      <c r="J1886" s="11">
        <v>300</v>
      </c>
      <c r="K1886" s="11">
        <v>33.005000000000003</v>
      </c>
      <c r="L1886" s="11">
        <v>6000000000</v>
      </c>
      <c r="M1886" s="11">
        <f>VLOOKUP(A1886,'[1]2023년만'!$A$2:$Q$1181,12,0)</f>
        <v>6000000000</v>
      </c>
      <c r="N1886" s="11"/>
      <c r="O1886" s="11">
        <v>3.14</v>
      </c>
      <c r="P1886" s="6">
        <v>213600000000</v>
      </c>
      <c r="Q1886" s="7">
        <v>19.11</v>
      </c>
      <c r="R1886" s="7">
        <v>0.38</v>
      </c>
      <c r="S1886" s="7">
        <v>559</v>
      </c>
    </row>
    <row r="1887" spans="1:19" hidden="1" x14ac:dyDescent="0.4">
      <c r="A1887" s="7" t="s">
        <v>747</v>
      </c>
      <c r="B1887" s="12" t="s">
        <v>748</v>
      </c>
      <c r="C1887" s="12" t="s">
        <v>2933</v>
      </c>
      <c r="D1887" s="12" t="s">
        <v>19</v>
      </c>
      <c r="E1887" s="12" t="s">
        <v>81</v>
      </c>
      <c r="F1887" s="12">
        <v>2.7</v>
      </c>
      <c r="G1887" s="12" t="s">
        <v>21</v>
      </c>
      <c r="H1887" s="12">
        <v>500</v>
      </c>
      <c r="I1887" s="6">
        <v>20000000</v>
      </c>
      <c r="J1887" s="6">
        <v>300</v>
      </c>
      <c r="K1887" s="6">
        <v>35.231999999999999</v>
      </c>
      <c r="L1887" s="6">
        <v>6000000000</v>
      </c>
      <c r="M1887" s="11">
        <f>VLOOKUP(A1887,'[1]2023년만'!$A$2:$Q$1181,12,0)</f>
        <v>6000000000</v>
      </c>
      <c r="N1887" s="11"/>
      <c r="O1887" s="6">
        <v>2.69</v>
      </c>
      <c r="P1887" s="6">
        <v>213600000000</v>
      </c>
      <c r="Q1887" s="7">
        <v>19.11</v>
      </c>
      <c r="R1887" s="7">
        <v>0.38</v>
      </c>
      <c r="S1887" s="7">
        <v>559</v>
      </c>
    </row>
    <row r="1888" spans="1:19" hidden="1" x14ac:dyDescent="0.4">
      <c r="A1888" s="4" t="s">
        <v>747</v>
      </c>
      <c r="B1888" s="5" t="s">
        <v>748</v>
      </c>
      <c r="C1888" s="5" t="s">
        <v>30</v>
      </c>
      <c r="D1888" s="5" t="s">
        <v>19</v>
      </c>
      <c r="E1888" s="9" t="s">
        <v>81</v>
      </c>
      <c r="F1888" s="9">
        <v>1.59</v>
      </c>
      <c r="G1888" s="5" t="s">
        <v>21</v>
      </c>
      <c r="H1888" s="9">
        <v>500</v>
      </c>
      <c r="I1888" s="11">
        <v>20000000</v>
      </c>
      <c r="J1888" s="11">
        <v>300</v>
      </c>
      <c r="K1888" s="11">
        <v>51.491999999999997</v>
      </c>
      <c r="L1888" s="11">
        <v>5721841800</v>
      </c>
      <c r="M1888" s="11">
        <f>VLOOKUP(A1888,'[1]2023년만'!$A$2:$Q$1181,12,0)</f>
        <v>6000000000</v>
      </c>
      <c r="N1888" s="11" t="b">
        <f>L1888&gt;=M1888</f>
        <v>0</v>
      </c>
      <c r="O1888" s="11">
        <v>2.99</v>
      </c>
      <c r="P1888" s="6">
        <v>213600000000</v>
      </c>
      <c r="Q1888" s="7">
        <v>19.11</v>
      </c>
      <c r="R1888" s="7">
        <v>0.38</v>
      </c>
      <c r="S1888" s="7">
        <v>559</v>
      </c>
    </row>
    <row r="1889" spans="1:19" hidden="1" x14ac:dyDescent="0.4">
      <c r="A1889" s="4" t="s">
        <v>1176</v>
      </c>
      <c r="B1889" s="5" t="s">
        <v>1177</v>
      </c>
      <c r="C1889" s="5" t="s">
        <v>30</v>
      </c>
      <c r="D1889" s="5" t="s">
        <v>19</v>
      </c>
      <c r="E1889" s="9" t="s">
        <v>37</v>
      </c>
      <c r="F1889" s="9">
        <v>2.7</v>
      </c>
      <c r="G1889" s="5" t="s">
        <v>21</v>
      </c>
      <c r="H1889" s="9">
        <v>500</v>
      </c>
      <c r="I1889" s="11">
        <v>40000000</v>
      </c>
      <c r="J1889" s="11">
        <v>110</v>
      </c>
      <c r="K1889" s="11">
        <v>33.009</v>
      </c>
      <c r="L1889" s="11">
        <v>4371395160</v>
      </c>
      <c r="M1889" s="11">
        <f>VLOOKUP(A1889,'[1]2023년만'!$A$2:$Q$1181,12,0)</f>
        <v>4371395160</v>
      </c>
      <c r="N1889" s="11" t="b">
        <f>L1889&gt;=M1889</f>
        <v>1</v>
      </c>
      <c r="O1889" s="11">
        <v>4.5599999999999996</v>
      </c>
      <c r="P1889" s="6">
        <v>101600000000</v>
      </c>
      <c r="Q1889" s="7">
        <v>7.63</v>
      </c>
      <c r="R1889" s="7">
        <v>0.4</v>
      </c>
      <c r="S1889" s="7">
        <v>333</v>
      </c>
    </row>
    <row r="1890" spans="1:19" hidden="1" x14ac:dyDescent="0.4">
      <c r="A1890" s="4" t="s">
        <v>1176</v>
      </c>
      <c r="B1890" s="5" t="s">
        <v>1177</v>
      </c>
      <c r="C1890" s="5" t="s">
        <v>18</v>
      </c>
      <c r="D1890" s="5" t="s">
        <v>19</v>
      </c>
      <c r="E1890" s="9" t="s">
        <v>37</v>
      </c>
      <c r="F1890" s="9">
        <v>2.2599999999999998</v>
      </c>
      <c r="G1890" s="5" t="s">
        <v>21</v>
      </c>
      <c r="H1890" s="9">
        <v>500</v>
      </c>
      <c r="I1890" s="11">
        <v>40000000</v>
      </c>
      <c r="J1890" s="11">
        <v>105</v>
      </c>
      <c r="K1890" s="11">
        <v>32.066000000000003</v>
      </c>
      <c r="L1890" s="11">
        <v>4172695380</v>
      </c>
      <c r="M1890" s="11">
        <f>VLOOKUP(A1890,'[1]2023년만'!$A$2:$Q$1181,12,0)</f>
        <v>4371395160</v>
      </c>
      <c r="N1890" s="11"/>
      <c r="O1890" s="11">
        <v>3.76</v>
      </c>
      <c r="P1890" s="6">
        <v>101600000000</v>
      </c>
      <c r="Q1890" s="7">
        <v>7.63</v>
      </c>
      <c r="R1890" s="7">
        <v>0.4</v>
      </c>
      <c r="S1890" s="7">
        <v>333</v>
      </c>
    </row>
    <row r="1891" spans="1:19" hidden="1" x14ac:dyDescent="0.4">
      <c r="A1891" s="4" t="s">
        <v>1176</v>
      </c>
      <c r="B1891" s="5" t="s">
        <v>1177</v>
      </c>
      <c r="C1891" s="5" t="s">
        <v>24</v>
      </c>
      <c r="D1891" s="5" t="s">
        <v>19</v>
      </c>
      <c r="E1891" s="9" t="s">
        <v>37</v>
      </c>
      <c r="F1891" s="9">
        <v>2.09</v>
      </c>
      <c r="G1891" s="5" t="s">
        <v>21</v>
      </c>
      <c r="H1891" s="9">
        <v>500</v>
      </c>
      <c r="I1891" s="11">
        <v>40000000</v>
      </c>
      <c r="J1891" s="11">
        <v>110</v>
      </c>
      <c r="K1891" s="11">
        <v>26.318999999999999</v>
      </c>
      <c r="L1891" s="11">
        <v>4371395160</v>
      </c>
      <c r="M1891" s="11">
        <f>VLOOKUP(A1891,'[1]2023년만'!$A$2:$Q$1181,12,0)</f>
        <v>4371395160</v>
      </c>
      <c r="N1891" s="11"/>
      <c r="O1891" s="11">
        <v>3.62</v>
      </c>
      <c r="P1891" s="6">
        <v>101600000000</v>
      </c>
      <c r="Q1891" s="7">
        <v>7.63</v>
      </c>
      <c r="R1891" s="7">
        <v>0.4</v>
      </c>
      <c r="S1891" s="7">
        <v>333</v>
      </c>
    </row>
    <row r="1892" spans="1:19" hidden="1" x14ac:dyDescent="0.4">
      <c r="A1892" s="7" t="s">
        <v>1176</v>
      </c>
      <c r="B1892" s="12" t="s">
        <v>1177</v>
      </c>
      <c r="C1892" s="12" t="s">
        <v>2933</v>
      </c>
      <c r="D1892" s="12" t="s">
        <v>19</v>
      </c>
      <c r="E1892" s="12" t="s">
        <v>37</v>
      </c>
      <c r="F1892" s="12">
        <v>1.02</v>
      </c>
      <c r="G1892" s="12" t="s">
        <v>21</v>
      </c>
      <c r="H1892" s="12">
        <v>500</v>
      </c>
      <c r="I1892" s="6">
        <v>40000000</v>
      </c>
      <c r="J1892" s="6">
        <v>105</v>
      </c>
      <c r="K1892" s="6">
        <v>47.395000000000003</v>
      </c>
      <c r="L1892" s="6">
        <v>4172695380</v>
      </c>
      <c r="M1892" s="11">
        <f>VLOOKUP(A1892,'[1]2023년만'!$A$2:$Q$1181,12,0)</f>
        <v>4371395160</v>
      </c>
      <c r="N1892" s="11"/>
      <c r="O1892" s="6">
        <v>3.24</v>
      </c>
      <c r="P1892" s="6">
        <v>101600000000</v>
      </c>
      <c r="Q1892" s="7">
        <v>7.63</v>
      </c>
      <c r="R1892" s="7">
        <v>0.4</v>
      </c>
      <c r="S1892" s="7">
        <v>333</v>
      </c>
    </row>
    <row r="1893" spans="1:19" hidden="1" x14ac:dyDescent="0.4">
      <c r="A1893" s="4" t="s">
        <v>190</v>
      </c>
      <c r="B1893" s="5" t="s">
        <v>191</v>
      </c>
      <c r="C1893" s="5" t="s">
        <v>24</v>
      </c>
      <c r="D1893" s="5" t="s">
        <v>19</v>
      </c>
      <c r="E1893" s="9" t="s">
        <v>20</v>
      </c>
      <c r="F1893" s="9">
        <v>1.1299999999999999</v>
      </c>
      <c r="G1893" s="5" t="s">
        <v>21</v>
      </c>
      <c r="H1893" s="9">
        <v>500</v>
      </c>
      <c r="I1893" s="11">
        <v>21000000</v>
      </c>
      <c r="J1893" s="11">
        <v>100</v>
      </c>
      <c r="K1893" s="11">
        <v>210.15199999999999</v>
      </c>
      <c r="L1893" s="11">
        <v>2070000000</v>
      </c>
      <c r="M1893" s="11">
        <f>VLOOKUP(A1893,'[1]2023년만'!$A$2:$Q$1181,12,0)</f>
        <v>2070000000</v>
      </c>
      <c r="N1893" s="11"/>
      <c r="O1893" s="11">
        <v>0.9</v>
      </c>
      <c r="P1893" s="6">
        <v>209160000000</v>
      </c>
      <c r="Q1893" s="7">
        <v>134.59</v>
      </c>
      <c r="R1893" s="7">
        <v>1.04</v>
      </c>
      <c r="S1893" s="7">
        <v>74</v>
      </c>
    </row>
    <row r="1894" spans="1:19" hidden="1" x14ac:dyDescent="0.4">
      <c r="A1894" s="4" t="s">
        <v>190</v>
      </c>
      <c r="B1894" s="5" t="s">
        <v>191</v>
      </c>
      <c r="C1894" s="5" t="s">
        <v>18</v>
      </c>
      <c r="D1894" s="5" t="s">
        <v>19</v>
      </c>
      <c r="E1894" s="9" t="s">
        <v>20</v>
      </c>
      <c r="F1894" s="9">
        <v>1.49</v>
      </c>
      <c r="G1894" s="5" t="s">
        <v>21</v>
      </c>
      <c r="H1894" s="9">
        <v>500</v>
      </c>
      <c r="I1894" s="11">
        <v>21000000</v>
      </c>
      <c r="J1894" s="11">
        <v>300</v>
      </c>
      <c r="K1894" s="11">
        <v>37.299999999999997</v>
      </c>
      <c r="L1894" s="11">
        <v>6210000000</v>
      </c>
      <c r="M1894" s="11">
        <f>VLOOKUP(A1894,'[1]2023년만'!$A$2:$Q$1181,12,0)</f>
        <v>2070000000</v>
      </c>
      <c r="N1894" s="11"/>
      <c r="O1894" s="11">
        <v>2.4</v>
      </c>
      <c r="P1894" s="6">
        <v>209160000000</v>
      </c>
      <c r="Q1894" s="7">
        <v>134.59</v>
      </c>
      <c r="R1894" s="7">
        <v>1.04</v>
      </c>
      <c r="S1894" s="7">
        <v>74</v>
      </c>
    </row>
    <row r="1895" spans="1:19" hidden="1" x14ac:dyDescent="0.4">
      <c r="A1895" s="7" t="s">
        <v>190</v>
      </c>
      <c r="B1895" s="12" t="s">
        <v>191</v>
      </c>
      <c r="C1895" s="12" t="s">
        <v>2933</v>
      </c>
      <c r="D1895" s="12" t="s">
        <v>19</v>
      </c>
      <c r="E1895" s="12" t="s">
        <v>20</v>
      </c>
      <c r="F1895" s="12">
        <v>0.76</v>
      </c>
      <c r="G1895" s="12" t="s">
        <v>21</v>
      </c>
      <c r="H1895" s="12">
        <v>500</v>
      </c>
      <c r="I1895" s="6">
        <v>21000000</v>
      </c>
      <c r="J1895" s="6">
        <v>300</v>
      </c>
      <c r="K1895" s="6">
        <v>52.573999999999998</v>
      </c>
      <c r="L1895" s="6">
        <v>6210000000</v>
      </c>
      <c r="M1895" s="11">
        <f>VLOOKUP(A1895,'[1]2023년만'!$A$2:$Q$1181,12,0)</f>
        <v>2070000000</v>
      </c>
      <c r="N1895" s="11"/>
      <c r="O1895" s="6">
        <v>2.2999999999999998</v>
      </c>
      <c r="P1895" s="6">
        <v>209160000000</v>
      </c>
      <c r="Q1895" s="7">
        <v>134.59</v>
      </c>
      <c r="R1895" s="7">
        <v>1.04</v>
      </c>
      <c r="S1895" s="7">
        <v>74</v>
      </c>
    </row>
    <row r="1896" spans="1:19" x14ac:dyDescent="0.4">
      <c r="A1896" s="4" t="s">
        <v>568</v>
      </c>
      <c r="B1896" s="5" t="s">
        <v>569</v>
      </c>
      <c r="C1896" s="5" t="s">
        <v>30</v>
      </c>
      <c r="D1896" s="5" t="s">
        <v>19</v>
      </c>
      <c r="E1896" s="9" t="s">
        <v>20</v>
      </c>
      <c r="F1896" s="9">
        <v>0.68</v>
      </c>
      <c r="G1896" s="5" t="s">
        <v>21</v>
      </c>
      <c r="H1896" s="9">
        <v>500</v>
      </c>
      <c r="I1896" s="11">
        <v>15750000</v>
      </c>
      <c r="J1896" s="11">
        <v>800</v>
      </c>
      <c r="K1896" s="11">
        <v>65.628</v>
      </c>
      <c r="L1896" s="11">
        <v>12600000000</v>
      </c>
      <c r="M1896" s="11">
        <f>VLOOKUP(A1896,'[1]2023년만'!$A$2:$Q$1181,12,0)</f>
        <v>9450000000</v>
      </c>
      <c r="N1896" s="11" t="b">
        <f>L1896&gt;=M1896</f>
        <v>1</v>
      </c>
      <c r="O1896" s="11">
        <v>6.1</v>
      </c>
      <c r="P1896" s="6">
        <v>251685000000</v>
      </c>
      <c r="Q1896" s="7">
        <v>13.11</v>
      </c>
      <c r="R1896" s="7">
        <v>0.52</v>
      </c>
      <c r="S1896" s="7">
        <v>1219</v>
      </c>
    </row>
    <row r="1897" spans="1:19" hidden="1" x14ac:dyDescent="0.4">
      <c r="A1897" s="4" t="s">
        <v>308</v>
      </c>
      <c r="B1897" s="5" t="s">
        <v>309</v>
      </c>
      <c r="C1897" s="5" t="s">
        <v>24</v>
      </c>
      <c r="D1897" s="5" t="s">
        <v>19</v>
      </c>
      <c r="E1897" s="9" t="s">
        <v>21</v>
      </c>
      <c r="F1897" s="9" t="s">
        <v>21</v>
      </c>
      <c r="G1897" s="5" t="s">
        <v>21</v>
      </c>
      <c r="H1897" s="9">
        <v>500</v>
      </c>
      <c r="I1897" s="11">
        <v>90530915</v>
      </c>
      <c r="J1897" s="11">
        <v>50</v>
      </c>
      <c r="K1897" s="11">
        <v>119.55</v>
      </c>
      <c r="L1897" s="11">
        <v>4051545750</v>
      </c>
      <c r="M1897" s="11">
        <f>VLOOKUP(A1897,'[1]2023년만'!$A$2:$Q$1181,12,0)</f>
        <v>4051545750</v>
      </c>
      <c r="N1897" s="11"/>
      <c r="O1897" s="11">
        <v>4.5999999999999996</v>
      </c>
      <c r="P1897" s="6">
        <v>116875411265</v>
      </c>
      <c r="Q1897" s="7">
        <v>31.49</v>
      </c>
      <c r="R1897" s="7">
        <v>0.36</v>
      </c>
      <c r="S1897" s="7">
        <v>41</v>
      </c>
    </row>
    <row r="1898" spans="1:19" hidden="1" x14ac:dyDescent="0.4">
      <c r="A1898" s="4" t="s">
        <v>308</v>
      </c>
      <c r="B1898" s="5" t="s">
        <v>309</v>
      </c>
      <c r="C1898" s="5" t="s">
        <v>18</v>
      </c>
      <c r="D1898" s="5" t="s">
        <v>19</v>
      </c>
      <c r="E1898" s="9" t="s">
        <v>21</v>
      </c>
      <c r="F1898" s="9" t="s">
        <v>21</v>
      </c>
      <c r="G1898" s="5" t="s">
        <v>21</v>
      </c>
      <c r="H1898" s="9">
        <v>500</v>
      </c>
      <c r="I1898" s="11">
        <v>90530915</v>
      </c>
      <c r="J1898" s="11">
        <v>50</v>
      </c>
      <c r="K1898" s="11">
        <v>26.888000000000002</v>
      </c>
      <c r="L1898" s="11">
        <v>4051545750</v>
      </c>
      <c r="M1898" s="11">
        <f>VLOOKUP(A1898,'[1]2023년만'!$A$2:$Q$1181,12,0)</f>
        <v>4051545750</v>
      </c>
      <c r="N1898" s="11"/>
      <c r="O1898" s="11">
        <v>3.8</v>
      </c>
      <c r="P1898" s="6">
        <v>116875411265</v>
      </c>
      <c r="Q1898" s="7">
        <v>31.49</v>
      </c>
      <c r="R1898" s="7">
        <v>0.36</v>
      </c>
      <c r="S1898" s="7">
        <v>41</v>
      </c>
    </row>
    <row r="1899" spans="1:19" hidden="1" x14ac:dyDescent="0.4">
      <c r="A1899" s="7" t="s">
        <v>308</v>
      </c>
      <c r="B1899" s="12" t="s">
        <v>309</v>
      </c>
      <c r="C1899" s="12" t="s">
        <v>2933</v>
      </c>
      <c r="D1899" s="12" t="s">
        <v>19</v>
      </c>
      <c r="E1899" s="12" t="s">
        <v>21</v>
      </c>
      <c r="F1899" s="12" t="s">
        <v>21</v>
      </c>
      <c r="G1899" s="12" t="s">
        <v>21</v>
      </c>
      <c r="H1899" s="12">
        <v>500</v>
      </c>
      <c r="I1899" s="6">
        <v>90530915</v>
      </c>
      <c r="J1899" s="6">
        <v>50</v>
      </c>
      <c r="K1899" s="6">
        <v>17.452000000000002</v>
      </c>
      <c r="L1899" s="6">
        <v>4147203300</v>
      </c>
      <c r="M1899" s="11">
        <f>VLOOKUP(A1899,'[1]2023년만'!$A$2:$Q$1181,12,0)</f>
        <v>4051545750</v>
      </c>
      <c r="N1899" s="11"/>
      <c r="O1899" s="6">
        <v>2.7</v>
      </c>
      <c r="P1899" s="6">
        <v>116875411265</v>
      </c>
      <c r="Q1899" s="7">
        <v>31.49</v>
      </c>
      <c r="R1899" s="7">
        <v>0.36</v>
      </c>
      <c r="S1899" s="7">
        <v>41</v>
      </c>
    </row>
    <row r="1900" spans="1:19" hidden="1" x14ac:dyDescent="0.4">
      <c r="A1900" s="4" t="s">
        <v>308</v>
      </c>
      <c r="B1900" s="5" t="s">
        <v>309</v>
      </c>
      <c r="C1900" s="5" t="s">
        <v>30</v>
      </c>
      <c r="D1900" s="5" t="s">
        <v>19</v>
      </c>
      <c r="E1900" s="9" t="s">
        <v>21</v>
      </c>
      <c r="F1900" s="9" t="s">
        <v>21</v>
      </c>
      <c r="G1900" s="5" t="s">
        <v>21</v>
      </c>
      <c r="H1900" s="9">
        <v>500</v>
      </c>
      <c r="I1900" s="11">
        <v>90530915</v>
      </c>
      <c r="J1900" s="11">
        <v>50</v>
      </c>
      <c r="K1900" s="11">
        <v>98.736000000000004</v>
      </c>
      <c r="L1900" s="11">
        <v>3081545750</v>
      </c>
      <c r="M1900" s="11">
        <f>VLOOKUP(A1900,'[1]2023년만'!$A$2:$Q$1181,12,0)</f>
        <v>4051545750</v>
      </c>
      <c r="N1900" s="11" t="b">
        <f>L1900&gt;=M1900</f>
        <v>0</v>
      </c>
      <c r="O1900" s="11">
        <v>4.2</v>
      </c>
      <c r="P1900" s="6">
        <v>116875411265</v>
      </c>
      <c r="Q1900" s="7">
        <v>31.49</v>
      </c>
      <c r="R1900" s="7">
        <v>0.36</v>
      </c>
      <c r="S1900" s="7">
        <v>41</v>
      </c>
    </row>
    <row r="1901" spans="1:19" hidden="1" x14ac:dyDescent="0.4">
      <c r="A1901" s="4" t="s">
        <v>2003</v>
      </c>
      <c r="B1901" s="5" t="s">
        <v>2004</v>
      </c>
      <c r="C1901" s="5" t="s">
        <v>24</v>
      </c>
      <c r="D1901" s="5" t="s">
        <v>19</v>
      </c>
      <c r="E1901" s="9" t="s">
        <v>773</v>
      </c>
      <c r="F1901" s="9">
        <v>1.81</v>
      </c>
      <c r="G1901" s="5" t="s">
        <v>21</v>
      </c>
      <c r="H1901" s="10">
        <v>1000</v>
      </c>
      <c r="I1901" s="11">
        <v>16213590</v>
      </c>
      <c r="J1901" s="11">
        <v>30</v>
      </c>
      <c r="K1901" s="11">
        <v>16.454000000000001</v>
      </c>
      <c r="L1901" s="11">
        <v>465321600</v>
      </c>
      <c r="M1901" s="11">
        <f>VLOOKUP(A1901,'[1]2023년만'!$A$2:$Q$1181,12,0)</f>
        <v>465321600</v>
      </c>
      <c r="N1901" s="11"/>
      <c r="O1901" s="11">
        <v>1.54</v>
      </c>
      <c r="P1901" s="6">
        <v>22990870620</v>
      </c>
      <c r="Q1901" s="7">
        <v>17.73</v>
      </c>
      <c r="R1901" s="7">
        <v>0.35</v>
      </c>
      <c r="S1901" s="7">
        <v>80</v>
      </c>
    </row>
    <row r="1902" spans="1:19" hidden="1" x14ac:dyDescent="0.4">
      <c r="A1902" s="7" t="s">
        <v>2003</v>
      </c>
      <c r="B1902" s="12" t="s">
        <v>2004</v>
      </c>
      <c r="C1902" s="12" t="s">
        <v>2933</v>
      </c>
      <c r="D1902" s="12" t="s">
        <v>19</v>
      </c>
      <c r="E1902" s="12" t="s">
        <v>773</v>
      </c>
      <c r="F1902" s="12">
        <v>0.46</v>
      </c>
      <c r="G1902" s="12" t="s">
        <v>21</v>
      </c>
      <c r="H1902" s="12">
        <v>1000</v>
      </c>
      <c r="I1902" s="6">
        <v>16213590</v>
      </c>
      <c r="J1902" s="6">
        <v>30</v>
      </c>
      <c r="K1902" s="6">
        <v>-17.876000000000001</v>
      </c>
      <c r="L1902" s="6">
        <v>465321600</v>
      </c>
      <c r="M1902" s="11">
        <f>VLOOKUP(A1902,'[1]2023년만'!$A$2:$Q$1181,12,0)</f>
        <v>465321600</v>
      </c>
      <c r="N1902" s="11"/>
      <c r="O1902" s="6">
        <v>1.1000000000000001</v>
      </c>
      <c r="P1902" s="6">
        <v>22990870620</v>
      </c>
      <c r="Q1902" s="7">
        <v>17.73</v>
      </c>
      <c r="R1902" s="7">
        <v>0.35</v>
      </c>
      <c r="S1902" s="7">
        <v>80</v>
      </c>
    </row>
    <row r="1903" spans="1:19" hidden="1" x14ac:dyDescent="0.4">
      <c r="A1903" s="4" t="s">
        <v>613</v>
      </c>
      <c r="B1903" s="5" t="s">
        <v>614</v>
      </c>
      <c r="C1903" s="5" t="s">
        <v>18</v>
      </c>
      <c r="D1903" s="5" t="s">
        <v>19</v>
      </c>
      <c r="E1903" s="9" t="s">
        <v>416</v>
      </c>
      <c r="F1903" s="9">
        <v>1.91</v>
      </c>
      <c r="G1903" s="5" t="s">
        <v>21</v>
      </c>
      <c r="H1903" s="9">
        <v>500</v>
      </c>
      <c r="I1903" s="11">
        <v>12400000</v>
      </c>
      <c r="J1903" s="11">
        <v>125</v>
      </c>
      <c r="K1903" s="11">
        <v>62.149000000000001</v>
      </c>
      <c r="L1903" s="11">
        <v>1550000000</v>
      </c>
      <c r="M1903" s="11">
        <f>VLOOKUP(A1903,'[1]2023년만'!$A$2:$Q$1181,12,0)</f>
        <v>2170000000</v>
      </c>
      <c r="N1903" s="11"/>
      <c r="O1903" s="11">
        <v>3.2</v>
      </c>
      <c r="P1903" s="6">
        <v>44888000000</v>
      </c>
      <c r="Q1903" s="7">
        <v>7.69</v>
      </c>
      <c r="R1903" s="7">
        <v>0.65</v>
      </c>
      <c r="S1903" s="7">
        <v>471</v>
      </c>
    </row>
    <row r="1904" spans="1:19" hidden="1" x14ac:dyDescent="0.4">
      <c r="A1904" s="4" t="s">
        <v>613</v>
      </c>
      <c r="B1904" s="5" t="s">
        <v>614</v>
      </c>
      <c r="C1904" s="5" t="s">
        <v>24</v>
      </c>
      <c r="D1904" s="5" t="s">
        <v>19</v>
      </c>
      <c r="E1904" s="9" t="s">
        <v>416</v>
      </c>
      <c r="F1904" s="9">
        <v>2.14</v>
      </c>
      <c r="G1904" s="5" t="s">
        <v>21</v>
      </c>
      <c r="H1904" s="9">
        <v>500</v>
      </c>
      <c r="I1904" s="11">
        <v>12400000</v>
      </c>
      <c r="J1904" s="11">
        <v>175</v>
      </c>
      <c r="K1904" s="11">
        <v>56.524999999999999</v>
      </c>
      <c r="L1904" s="11">
        <v>2170000000</v>
      </c>
      <c r="M1904" s="11">
        <f>VLOOKUP(A1904,'[1]2023년만'!$A$2:$Q$1181,12,0)</f>
        <v>2170000000</v>
      </c>
      <c r="N1904" s="11"/>
      <c r="O1904" s="11">
        <v>4</v>
      </c>
      <c r="P1904" s="6">
        <v>44888000000</v>
      </c>
      <c r="Q1904" s="7">
        <v>7.69</v>
      </c>
      <c r="R1904" s="7">
        <v>0.65</v>
      </c>
      <c r="S1904" s="7">
        <v>471</v>
      </c>
    </row>
    <row r="1905" spans="1:19" hidden="1" x14ac:dyDescent="0.4">
      <c r="A1905" s="7" t="s">
        <v>613</v>
      </c>
      <c r="B1905" s="12" t="s">
        <v>614</v>
      </c>
      <c r="C1905" s="12" t="s">
        <v>2933</v>
      </c>
      <c r="D1905" s="12" t="s">
        <v>19</v>
      </c>
      <c r="E1905" s="12" t="s">
        <v>416</v>
      </c>
      <c r="F1905" s="12">
        <v>1.48</v>
      </c>
      <c r="G1905" s="12" t="s">
        <v>21</v>
      </c>
      <c r="H1905" s="12">
        <v>500</v>
      </c>
      <c r="I1905" s="6">
        <v>12400000</v>
      </c>
      <c r="J1905" s="6">
        <v>100</v>
      </c>
      <c r="K1905" s="6">
        <v>42.061999999999998</v>
      </c>
      <c r="L1905" s="6">
        <v>1240000000</v>
      </c>
      <c r="M1905" s="11">
        <f>VLOOKUP(A1905,'[1]2023년만'!$A$2:$Q$1181,12,0)</f>
        <v>2170000000</v>
      </c>
      <c r="N1905" s="11"/>
      <c r="O1905" s="6">
        <v>2.2999999999999998</v>
      </c>
      <c r="P1905" s="6">
        <v>44888000000</v>
      </c>
      <c r="Q1905" s="7">
        <v>7.69</v>
      </c>
      <c r="R1905" s="7">
        <v>0.65</v>
      </c>
      <c r="S1905" s="7">
        <v>471</v>
      </c>
    </row>
    <row r="1906" spans="1:19" x14ac:dyDescent="0.4">
      <c r="A1906" s="4" t="s">
        <v>825</v>
      </c>
      <c r="B1906" s="5" t="s">
        <v>826</v>
      </c>
      <c r="C1906" s="5" t="s">
        <v>30</v>
      </c>
      <c r="D1906" s="5" t="s">
        <v>19</v>
      </c>
      <c r="E1906" s="9" t="s">
        <v>40</v>
      </c>
      <c r="F1906" s="9">
        <v>1.95</v>
      </c>
      <c r="G1906" s="5" t="s">
        <v>21</v>
      </c>
      <c r="H1906" s="9">
        <v>500</v>
      </c>
      <c r="I1906" s="11">
        <v>65145845</v>
      </c>
      <c r="J1906" s="11">
        <v>250</v>
      </c>
      <c r="K1906" s="11">
        <v>45.957000000000001</v>
      </c>
      <c r="L1906" s="11">
        <v>16129046250</v>
      </c>
      <c r="M1906" s="11">
        <f>VLOOKUP(A1906,'[1]2023년만'!$A$2:$Q$1181,12,0)</f>
        <v>7816342200</v>
      </c>
      <c r="N1906" s="11" t="b">
        <f>L1906&gt;=M1906</f>
        <v>1</v>
      </c>
      <c r="O1906" s="11">
        <v>8.4</v>
      </c>
      <c r="P1906" s="6">
        <v>246129245775</v>
      </c>
      <c r="Q1906" s="7">
        <v>14.51</v>
      </c>
      <c r="R1906" s="7">
        <v>0.36</v>
      </c>
      <c r="S1906" s="7">
        <v>263</v>
      </c>
    </row>
    <row r="1907" spans="1:19" hidden="1" x14ac:dyDescent="0.4">
      <c r="A1907" s="7" t="s">
        <v>2856</v>
      </c>
      <c r="B1907" s="12" t="s">
        <v>2857</v>
      </c>
      <c r="C1907" s="12" t="s">
        <v>2933</v>
      </c>
      <c r="D1907" s="12" t="s">
        <v>19</v>
      </c>
      <c r="E1907" s="12" t="s">
        <v>25</v>
      </c>
      <c r="F1907" s="12">
        <v>0.12</v>
      </c>
      <c r="G1907" s="12" t="s">
        <v>21</v>
      </c>
      <c r="H1907" s="12">
        <v>500</v>
      </c>
      <c r="I1907" s="6">
        <v>13537283</v>
      </c>
      <c r="J1907" s="6">
        <v>80</v>
      </c>
      <c r="K1907" s="6">
        <v>-18.724</v>
      </c>
      <c r="L1907" s="6">
        <v>1001152400</v>
      </c>
      <c r="M1907" s="11" t="e">
        <f>VLOOKUP(A1907,'[1]2023년만'!$A$2:$Q$1181,12,0)</f>
        <v>#N/A</v>
      </c>
      <c r="N1907" s="11"/>
      <c r="O1907" s="6">
        <v>1</v>
      </c>
      <c r="P1907" s="6">
        <v>222341062750</v>
      </c>
      <c r="Q1907" s="7" t="s">
        <v>21</v>
      </c>
      <c r="R1907" s="7">
        <v>1.24</v>
      </c>
      <c r="S1907" s="7" t="s">
        <v>21</v>
      </c>
    </row>
    <row r="1908" spans="1:19" hidden="1" x14ac:dyDescent="0.4">
      <c r="A1908" s="4" t="s">
        <v>1919</v>
      </c>
      <c r="B1908" s="5" t="s">
        <v>1920</v>
      </c>
      <c r="C1908" s="5" t="s">
        <v>24</v>
      </c>
      <c r="D1908" s="5" t="s">
        <v>19</v>
      </c>
      <c r="E1908" s="9" t="s">
        <v>76</v>
      </c>
      <c r="F1908" s="9">
        <v>2.62</v>
      </c>
      <c r="G1908" s="5" t="s">
        <v>21</v>
      </c>
      <c r="H1908" s="10">
        <v>5000</v>
      </c>
      <c r="I1908" s="11">
        <v>2499971</v>
      </c>
      <c r="J1908" s="11">
        <v>1000</v>
      </c>
      <c r="K1908" s="11">
        <v>17.890999999999998</v>
      </c>
      <c r="L1908" s="11">
        <v>2499971000</v>
      </c>
      <c r="M1908" s="11">
        <f>VLOOKUP(A1908,'[1]2023년만'!$A$2:$Q$1181,12,0)</f>
        <v>2499971000</v>
      </c>
      <c r="N1908" s="11"/>
      <c r="O1908" s="11">
        <v>3.98</v>
      </c>
      <c r="P1908" s="6">
        <v>70374183650</v>
      </c>
      <c r="Q1908" s="7">
        <v>1.85</v>
      </c>
      <c r="R1908" s="7">
        <v>0.27</v>
      </c>
      <c r="S1908" s="7">
        <v>15182</v>
      </c>
    </row>
    <row r="1909" spans="1:19" hidden="1" x14ac:dyDescent="0.4">
      <c r="A1909" s="4" t="s">
        <v>1919</v>
      </c>
      <c r="B1909" s="5" t="s">
        <v>1920</v>
      </c>
      <c r="C1909" s="5" t="s">
        <v>30</v>
      </c>
      <c r="D1909" s="5" t="s">
        <v>19</v>
      </c>
      <c r="E1909" s="9" t="s">
        <v>76</v>
      </c>
      <c r="F1909" s="9">
        <v>2.88</v>
      </c>
      <c r="G1909" s="5" t="s">
        <v>21</v>
      </c>
      <c r="H1909" s="10">
        <v>5000</v>
      </c>
      <c r="I1909" s="11">
        <v>2499971</v>
      </c>
      <c r="J1909" s="11">
        <v>1000</v>
      </c>
      <c r="K1909" s="11">
        <v>6.5869999999999997</v>
      </c>
      <c r="L1909" s="11">
        <v>2499971000</v>
      </c>
      <c r="M1909" s="11">
        <f>VLOOKUP(A1909,'[1]2023년만'!$A$2:$Q$1181,12,0)</f>
        <v>2499971000</v>
      </c>
      <c r="N1909" s="11" t="b">
        <f>L1909&gt;=M1909</f>
        <v>1</v>
      </c>
      <c r="O1909" s="11">
        <v>3.85</v>
      </c>
      <c r="P1909" s="6">
        <v>70374183650</v>
      </c>
      <c r="Q1909" s="7">
        <v>1.85</v>
      </c>
      <c r="R1909" s="7">
        <v>0.27</v>
      </c>
      <c r="S1909" s="7">
        <v>15182</v>
      </c>
    </row>
    <row r="1910" spans="1:19" hidden="1" x14ac:dyDescent="0.4">
      <c r="A1910" s="4" t="s">
        <v>1919</v>
      </c>
      <c r="B1910" s="5" t="s">
        <v>1920</v>
      </c>
      <c r="C1910" s="5" t="s">
        <v>18</v>
      </c>
      <c r="D1910" s="5" t="s">
        <v>19</v>
      </c>
      <c r="E1910" s="9" t="s">
        <v>76</v>
      </c>
      <c r="F1910" s="9">
        <v>1.81</v>
      </c>
      <c r="G1910" s="5" t="s">
        <v>21</v>
      </c>
      <c r="H1910" s="10">
        <v>5000</v>
      </c>
      <c r="I1910" s="11">
        <v>2499971</v>
      </c>
      <c r="J1910" s="11">
        <v>1000</v>
      </c>
      <c r="K1910" s="11">
        <v>-261.23</v>
      </c>
      <c r="L1910" s="11">
        <v>2499971000</v>
      </c>
      <c r="M1910" s="11">
        <f>VLOOKUP(A1910,'[1]2023년만'!$A$2:$Q$1181,12,0)</f>
        <v>2499971000</v>
      </c>
      <c r="N1910" s="11"/>
      <c r="O1910" s="11">
        <v>3.8</v>
      </c>
      <c r="P1910" s="6">
        <v>70374183650</v>
      </c>
      <c r="Q1910" s="7">
        <v>1.85</v>
      </c>
      <c r="R1910" s="7">
        <v>0.27</v>
      </c>
      <c r="S1910" s="7">
        <v>15182</v>
      </c>
    </row>
    <row r="1911" spans="1:19" hidden="1" x14ac:dyDescent="0.4">
      <c r="A1911" s="7" t="s">
        <v>1919</v>
      </c>
      <c r="B1911" s="12" t="s">
        <v>1920</v>
      </c>
      <c r="C1911" s="12" t="s">
        <v>2933</v>
      </c>
      <c r="D1911" s="12" t="s">
        <v>19</v>
      </c>
      <c r="E1911" s="12" t="s">
        <v>76</v>
      </c>
      <c r="F1911" s="12">
        <v>1.49</v>
      </c>
      <c r="G1911" s="12" t="s">
        <v>21</v>
      </c>
      <c r="H1911" s="12">
        <v>5000</v>
      </c>
      <c r="I1911" s="6">
        <v>2499971</v>
      </c>
      <c r="J1911" s="6">
        <v>1000</v>
      </c>
      <c r="K1911" s="6">
        <v>32.834000000000003</v>
      </c>
      <c r="L1911" s="6">
        <v>2499971000</v>
      </c>
      <c r="M1911" s="11">
        <f>VLOOKUP(A1911,'[1]2023년만'!$A$2:$Q$1181,12,0)</f>
        <v>2499971000</v>
      </c>
      <c r="N1911" s="11"/>
      <c r="O1911" s="6">
        <v>3.5</v>
      </c>
      <c r="P1911" s="6">
        <v>70374183650</v>
      </c>
      <c r="Q1911" s="7">
        <v>1.85</v>
      </c>
      <c r="R1911" s="7">
        <v>0.27</v>
      </c>
      <c r="S1911" s="7">
        <v>15182</v>
      </c>
    </row>
    <row r="1912" spans="1:19" hidden="1" x14ac:dyDescent="0.4">
      <c r="A1912" s="4" t="s">
        <v>2183</v>
      </c>
      <c r="B1912" s="5" t="s">
        <v>2184</v>
      </c>
      <c r="C1912" s="5" t="s">
        <v>24</v>
      </c>
      <c r="D1912" s="5" t="s">
        <v>19</v>
      </c>
      <c r="E1912" s="9" t="s">
        <v>256</v>
      </c>
      <c r="F1912" s="9">
        <v>0.53</v>
      </c>
      <c r="G1912" s="5" t="s">
        <v>21</v>
      </c>
      <c r="H1912" s="9">
        <v>500</v>
      </c>
      <c r="I1912" s="11">
        <v>16318522</v>
      </c>
      <c r="J1912" s="11">
        <v>450</v>
      </c>
      <c r="K1912" s="11">
        <v>13.477</v>
      </c>
      <c r="L1912" s="11">
        <v>6908360400</v>
      </c>
      <c r="M1912" s="11">
        <f>VLOOKUP(A1912,'[1]2023년만'!$A$2:$Q$1181,12,0)</f>
        <v>6908360400</v>
      </c>
      <c r="N1912" s="11"/>
      <c r="O1912" s="11">
        <v>5.18</v>
      </c>
      <c r="P1912" s="6">
        <v>187173447340</v>
      </c>
      <c r="Q1912" s="7">
        <v>2.86</v>
      </c>
      <c r="R1912" s="7">
        <v>0.43</v>
      </c>
      <c r="S1912" s="7">
        <v>4009</v>
      </c>
    </row>
    <row r="1913" spans="1:19" hidden="1" x14ac:dyDescent="0.4">
      <c r="A1913" s="4" t="s">
        <v>2183</v>
      </c>
      <c r="B1913" s="5" t="s">
        <v>2184</v>
      </c>
      <c r="C1913" s="5" t="s">
        <v>18</v>
      </c>
      <c r="D1913" s="5" t="s">
        <v>19</v>
      </c>
      <c r="E1913" s="9" t="s">
        <v>256</v>
      </c>
      <c r="F1913" s="9">
        <v>0.59</v>
      </c>
      <c r="G1913" s="5" t="s">
        <v>21</v>
      </c>
      <c r="H1913" s="9">
        <v>500</v>
      </c>
      <c r="I1913" s="11">
        <v>16318522</v>
      </c>
      <c r="J1913" s="11">
        <v>450</v>
      </c>
      <c r="K1913" s="11">
        <v>8.8569999999999993</v>
      </c>
      <c r="L1913" s="11">
        <v>6908360400</v>
      </c>
      <c r="M1913" s="11">
        <f>VLOOKUP(A1913,'[1]2023년만'!$A$2:$Q$1181,12,0)</f>
        <v>6908360400</v>
      </c>
      <c r="N1913" s="11"/>
      <c r="O1913" s="11">
        <v>5.09</v>
      </c>
      <c r="P1913" s="6">
        <v>187173447340</v>
      </c>
      <c r="Q1913" s="7">
        <v>2.86</v>
      </c>
      <c r="R1913" s="7">
        <v>0.43</v>
      </c>
      <c r="S1913" s="7">
        <v>4009</v>
      </c>
    </row>
    <row r="1914" spans="1:19" hidden="1" x14ac:dyDescent="0.4">
      <c r="A1914" s="4" t="s">
        <v>2183</v>
      </c>
      <c r="B1914" s="5" t="s">
        <v>2184</v>
      </c>
      <c r="C1914" s="5" t="s">
        <v>30</v>
      </c>
      <c r="D1914" s="5" t="s">
        <v>19</v>
      </c>
      <c r="E1914" s="9" t="s">
        <v>81</v>
      </c>
      <c r="F1914" s="9">
        <v>0.51</v>
      </c>
      <c r="G1914" s="5" t="s">
        <v>21</v>
      </c>
      <c r="H1914" s="9">
        <v>500</v>
      </c>
      <c r="I1914" s="11">
        <v>16318522</v>
      </c>
      <c r="J1914" s="11">
        <v>450</v>
      </c>
      <c r="K1914" s="11">
        <v>7.33</v>
      </c>
      <c r="L1914" s="11">
        <v>6897426750</v>
      </c>
      <c r="M1914" s="11">
        <f>VLOOKUP(A1914,'[1]2023년만'!$A$2:$Q$1181,12,0)</f>
        <v>6908360400</v>
      </c>
      <c r="N1914" s="11" t="b">
        <f>L1914&gt;=M1914</f>
        <v>0</v>
      </c>
      <c r="O1914" s="11">
        <v>5.0999999999999996</v>
      </c>
      <c r="P1914" s="6">
        <v>187173447340</v>
      </c>
      <c r="Q1914" s="7">
        <v>2.86</v>
      </c>
      <c r="R1914" s="7">
        <v>0.43</v>
      </c>
      <c r="S1914" s="7">
        <v>4009</v>
      </c>
    </row>
    <row r="1915" spans="1:19" hidden="1" x14ac:dyDescent="0.4">
      <c r="A1915" s="7" t="s">
        <v>2183</v>
      </c>
      <c r="B1915" s="12" t="s">
        <v>2184</v>
      </c>
      <c r="C1915" s="12" t="s">
        <v>2933</v>
      </c>
      <c r="D1915" s="12" t="s">
        <v>19</v>
      </c>
      <c r="E1915" s="12" t="s">
        <v>256</v>
      </c>
      <c r="F1915" s="12">
        <v>0.28000000000000003</v>
      </c>
      <c r="G1915" s="12" t="s">
        <v>21</v>
      </c>
      <c r="H1915" s="12">
        <v>500</v>
      </c>
      <c r="I1915" s="6">
        <v>16318522</v>
      </c>
      <c r="J1915" s="6">
        <v>400</v>
      </c>
      <c r="K1915" s="6">
        <v>10.004</v>
      </c>
      <c r="L1915" s="6">
        <v>6134204800</v>
      </c>
      <c r="M1915" s="11">
        <f>VLOOKUP(A1915,'[1]2023년만'!$A$2:$Q$1181,12,0)</f>
        <v>6908360400</v>
      </c>
      <c r="N1915" s="11"/>
      <c r="O1915" s="6">
        <v>3.3</v>
      </c>
      <c r="P1915" s="6">
        <v>187173447340</v>
      </c>
      <c r="Q1915" s="7">
        <v>2.86</v>
      </c>
      <c r="R1915" s="7">
        <v>0.43</v>
      </c>
      <c r="S1915" s="7">
        <v>4009</v>
      </c>
    </row>
    <row r="1916" spans="1:19" hidden="1" x14ac:dyDescent="0.4">
      <c r="A1916" s="4" t="s">
        <v>96</v>
      </c>
      <c r="B1916" s="5" t="s">
        <v>97</v>
      </c>
      <c r="C1916" s="5" t="s">
        <v>24</v>
      </c>
      <c r="D1916" s="5" t="s">
        <v>19</v>
      </c>
      <c r="E1916" s="9" t="s">
        <v>81</v>
      </c>
      <c r="F1916" s="9">
        <v>0.23</v>
      </c>
      <c r="G1916" s="5" t="s">
        <v>98</v>
      </c>
      <c r="H1916" s="9">
        <v>500</v>
      </c>
      <c r="I1916" s="11">
        <v>8063866</v>
      </c>
      <c r="J1916" s="11">
        <v>70</v>
      </c>
      <c r="K1916" s="11">
        <v>486.40800000000002</v>
      </c>
      <c r="L1916" s="11">
        <v>564232760</v>
      </c>
      <c r="M1916" s="11">
        <f>VLOOKUP(A1916,'[1]2023년만'!$A$2:$Q$1181,12,0)</f>
        <v>564232760</v>
      </c>
      <c r="N1916" s="11"/>
      <c r="O1916" s="11">
        <v>1.3</v>
      </c>
      <c r="P1916" s="6">
        <v>40459426560</v>
      </c>
      <c r="Q1916" s="7">
        <v>4.47</v>
      </c>
      <c r="R1916" s="7">
        <v>0.38</v>
      </c>
      <c r="S1916" s="7">
        <v>1002</v>
      </c>
    </row>
    <row r="1917" spans="1:19" hidden="1" x14ac:dyDescent="0.4">
      <c r="A1917" s="4" t="s">
        <v>96</v>
      </c>
      <c r="B1917" s="5" t="s">
        <v>97</v>
      </c>
      <c r="C1917" s="5" t="s">
        <v>18</v>
      </c>
      <c r="D1917" s="5" t="s">
        <v>19</v>
      </c>
      <c r="E1917" s="9" t="s">
        <v>81</v>
      </c>
      <c r="F1917" s="9">
        <v>0.38</v>
      </c>
      <c r="G1917" s="5" t="s">
        <v>1270</v>
      </c>
      <c r="H1917" s="9">
        <v>500</v>
      </c>
      <c r="I1917" s="11">
        <v>7200000</v>
      </c>
      <c r="J1917" s="11">
        <v>80</v>
      </c>
      <c r="K1917" s="11">
        <v>30.504000000000001</v>
      </c>
      <c r="L1917" s="11">
        <v>575910800</v>
      </c>
      <c r="M1917" s="11">
        <f>VLOOKUP(A1917,'[1]2023년만'!$A$2:$Q$1181,12,0)</f>
        <v>564232760</v>
      </c>
      <c r="N1917" s="11"/>
      <c r="O1917" s="11">
        <v>1.3</v>
      </c>
      <c r="P1917" s="6">
        <v>40459426560</v>
      </c>
      <c r="Q1917" s="7">
        <v>4.47</v>
      </c>
      <c r="R1917" s="7">
        <v>0.38</v>
      </c>
      <c r="S1917" s="7">
        <v>1002</v>
      </c>
    </row>
    <row r="1918" spans="1:19" hidden="1" x14ac:dyDescent="0.4">
      <c r="A1918" s="4" t="s">
        <v>96</v>
      </c>
      <c r="B1918" s="5" t="s">
        <v>97</v>
      </c>
      <c r="C1918" s="5" t="s">
        <v>30</v>
      </c>
      <c r="D1918" s="5" t="s">
        <v>19</v>
      </c>
      <c r="E1918" s="9" t="s">
        <v>81</v>
      </c>
      <c r="F1918" s="9">
        <v>0.51</v>
      </c>
      <c r="G1918" s="5" t="s">
        <v>21</v>
      </c>
      <c r="H1918" s="9">
        <v>500</v>
      </c>
      <c r="I1918" s="11">
        <v>9031122</v>
      </c>
      <c r="J1918" s="11">
        <v>80</v>
      </c>
      <c r="K1918" s="11">
        <v>7.9820000000000002</v>
      </c>
      <c r="L1918" s="11">
        <v>722004640</v>
      </c>
      <c r="M1918" s="11">
        <f>VLOOKUP(A1918,'[1]2023년만'!$A$2:$Q$1181,12,0)</f>
        <v>564232760</v>
      </c>
      <c r="N1918" s="11" t="b">
        <f>L1918&gt;=M1918</f>
        <v>1</v>
      </c>
      <c r="O1918" s="11">
        <v>1.9</v>
      </c>
      <c r="P1918" s="6">
        <v>40459426560</v>
      </c>
      <c r="Q1918" s="7">
        <v>4.47</v>
      </c>
      <c r="R1918" s="7">
        <v>0.38</v>
      </c>
      <c r="S1918" s="7">
        <v>1002</v>
      </c>
    </row>
    <row r="1919" spans="1:19" hidden="1" x14ac:dyDescent="0.4">
      <c r="A1919" s="7" t="s">
        <v>96</v>
      </c>
      <c r="B1919" s="12" t="s">
        <v>97</v>
      </c>
      <c r="C1919" s="12" t="s">
        <v>2933</v>
      </c>
      <c r="D1919" s="12" t="s">
        <v>19</v>
      </c>
      <c r="E1919" s="12" t="s">
        <v>81</v>
      </c>
      <c r="F1919" s="12">
        <v>0.23</v>
      </c>
      <c r="G1919" s="12" t="s">
        <v>2941</v>
      </c>
      <c r="H1919" s="12">
        <v>500</v>
      </c>
      <c r="I1919" s="6">
        <v>6000000</v>
      </c>
      <c r="J1919" s="6">
        <v>100</v>
      </c>
      <c r="K1919" s="6">
        <v>6.2380000000000004</v>
      </c>
      <c r="L1919" s="6">
        <v>600000000</v>
      </c>
      <c r="M1919" s="11">
        <f>VLOOKUP(A1919,'[1]2023년만'!$A$2:$Q$1181,12,0)</f>
        <v>564232760</v>
      </c>
      <c r="N1919" s="11"/>
      <c r="O1919" s="6">
        <v>0.8</v>
      </c>
      <c r="P1919" s="6">
        <v>40459426560</v>
      </c>
      <c r="Q1919" s="7">
        <v>4.47</v>
      </c>
      <c r="R1919" s="7">
        <v>0.38</v>
      </c>
      <c r="S1919" s="7">
        <v>1002</v>
      </c>
    </row>
    <row r="1920" spans="1:19" hidden="1" x14ac:dyDescent="0.4">
      <c r="A1920" s="7" t="s">
        <v>2858</v>
      </c>
      <c r="B1920" s="12" t="s">
        <v>2859</v>
      </c>
      <c r="C1920" s="12" t="s">
        <v>2933</v>
      </c>
      <c r="D1920" s="12" t="s">
        <v>19</v>
      </c>
      <c r="E1920" s="12" t="s">
        <v>103</v>
      </c>
      <c r="F1920" s="12">
        <v>0.36</v>
      </c>
      <c r="G1920" s="12" t="s">
        <v>21</v>
      </c>
      <c r="H1920" s="12">
        <v>500</v>
      </c>
      <c r="I1920" s="6">
        <v>24959232</v>
      </c>
      <c r="J1920" s="6">
        <v>50</v>
      </c>
      <c r="K1920" s="6">
        <v>125.44</v>
      </c>
      <c r="L1920" s="6">
        <v>1239348650</v>
      </c>
      <c r="M1920" s="11" t="e">
        <f>VLOOKUP(A1920,'[1]2023년만'!$A$2:$Q$1181,12,0)</f>
        <v>#N/A</v>
      </c>
      <c r="N1920" s="11"/>
      <c r="O1920" s="6">
        <v>1.5</v>
      </c>
      <c r="P1920" s="6">
        <v>21539817216</v>
      </c>
      <c r="Q1920" s="7" t="s">
        <v>21</v>
      </c>
      <c r="R1920" s="7">
        <v>0.46</v>
      </c>
      <c r="S1920" s="7" t="s">
        <v>21</v>
      </c>
    </row>
    <row r="1921" spans="1:19" hidden="1" x14ac:dyDescent="0.4">
      <c r="A1921" s="4" t="s">
        <v>701</v>
      </c>
      <c r="B1921" s="5" t="s">
        <v>702</v>
      </c>
      <c r="C1921" s="5" t="s">
        <v>24</v>
      </c>
      <c r="D1921" s="5" t="s">
        <v>19</v>
      </c>
      <c r="E1921" s="9" t="s">
        <v>25</v>
      </c>
      <c r="F1921" s="9">
        <v>0.23</v>
      </c>
      <c r="G1921" s="5" t="s">
        <v>21</v>
      </c>
      <c r="H1921" s="10">
        <v>1000</v>
      </c>
      <c r="I1921" s="11">
        <v>13900000</v>
      </c>
      <c r="J1921" s="11">
        <v>800</v>
      </c>
      <c r="K1921" s="11">
        <v>54.057000000000002</v>
      </c>
      <c r="L1921" s="11">
        <v>10219971200</v>
      </c>
      <c r="M1921" s="11">
        <f>VLOOKUP(A1921,'[1]2023년만'!$A$2:$Q$1181,12,0)</f>
        <v>10219971200</v>
      </c>
      <c r="N1921" s="11"/>
      <c r="O1921" s="11">
        <v>3.7</v>
      </c>
      <c r="P1921" s="6">
        <v>276749000000</v>
      </c>
      <c r="Q1921" s="7">
        <v>6.4</v>
      </c>
      <c r="R1921" s="7">
        <v>0.93</v>
      </c>
      <c r="S1921" s="7">
        <v>3111</v>
      </c>
    </row>
    <row r="1922" spans="1:19" hidden="1" x14ac:dyDescent="0.4">
      <c r="A1922" s="4" t="s">
        <v>701</v>
      </c>
      <c r="B1922" s="5" t="s">
        <v>702</v>
      </c>
      <c r="C1922" s="5" t="s">
        <v>18</v>
      </c>
      <c r="D1922" s="5" t="s">
        <v>19</v>
      </c>
      <c r="E1922" s="9" t="s">
        <v>25</v>
      </c>
      <c r="F1922" s="9">
        <v>0.28999999999999998</v>
      </c>
      <c r="G1922" s="5" t="s">
        <v>21</v>
      </c>
      <c r="H1922" s="10">
        <v>1000</v>
      </c>
      <c r="I1922" s="11">
        <v>13900000</v>
      </c>
      <c r="J1922" s="11">
        <v>800</v>
      </c>
      <c r="K1922" s="11">
        <v>48.33</v>
      </c>
      <c r="L1922" s="11">
        <v>10584730400</v>
      </c>
      <c r="M1922" s="11">
        <f>VLOOKUP(A1922,'[1]2023년만'!$A$2:$Q$1181,12,0)</f>
        <v>10219971200</v>
      </c>
      <c r="N1922" s="11"/>
      <c r="O1922" s="11">
        <v>3</v>
      </c>
      <c r="P1922" s="6">
        <v>276749000000</v>
      </c>
      <c r="Q1922" s="7">
        <v>6.4</v>
      </c>
      <c r="R1922" s="7">
        <v>0.93</v>
      </c>
      <c r="S1922" s="7">
        <v>3111</v>
      </c>
    </row>
    <row r="1923" spans="1:19" hidden="1" x14ac:dyDescent="0.4">
      <c r="A1923" s="4" t="s">
        <v>701</v>
      </c>
      <c r="B1923" s="5" t="s">
        <v>702</v>
      </c>
      <c r="C1923" s="5" t="s">
        <v>30</v>
      </c>
      <c r="D1923" s="5" t="s">
        <v>19</v>
      </c>
      <c r="E1923" s="9" t="s">
        <v>25</v>
      </c>
      <c r="F1923" s="9">
        <v>0.21</v>
      </c>
      <c r="G1923" s="5" t="s">
        <v>21</v>
      </c>
      <c r="H1923" s="10">
        <v>1000</v>
      </c>
      <c r="I1923" s="11">
        <v>13900000</v>
      </c>
      <c r="J1923" s="11">
        <v>800</v>
      </c>
      <c r="K1923" s="11">
        <v>24.995000000000001</v>
      </c>
      <c r="L1923" s="11">
        <v>9806220000</v>
      </c>
      <c r="M1923" s="11">
        <f>VLOOKUP(A1923,'[1]2023년만'!$A$2:$Q$1181,12,0)</f>
        <v>10219971200</v>
      </c>
      <c r="N1923" s="11" t="b">
        <f>L1923&gt;=M1923</f>
        <v>0</v>
      </c>
      <c r="O1923" s="11">
        <v>4.3</v>
      </c>
      <c r="P1923" s="6">
        <v>276749000000</v>
      </c>
      <c r="Q1923" s="7">
        <v>6.4</v>
      </c>
      <c r="R1923" s="7">
        <v>0.93</v>
      </c>
      <c r="S1923" s="7">
        <v>3111</v>
      </c>
    </row>
    <row r="1924" spans="1:19" hidden="1" x14ac:dyDescent="0.4">
      <c r="A1924" s="7" t="s">
        <v>701</v>
      </c>
      <c r="B1924" s="12" t="s">
        <v>702</v>
      </c>
      <c r="C1924" s="12" t="s">
        <v>2933</v>
      </c>
      <c r="D1924" s="12" t="s">
        <v>19</v>
      </c>
      <c r="E1924" s="12" t="s">
        <v>25</v>
      </c>
      <c r="F1924" s="12">
        <v>0.12</v>
      </c>
      <c r="G1924" s="12" t="s">
        <v>21</v>
      </c>
      <c r="H1924" s="12">
        <v>1000</v>
      </c>
      <c r="I1924" s="6">
        <v>13900000</v>
      </c>
      <c r="J1924" s="6">
        <v>800</v>
      </c>
      <c r="K1924" s="6">
        <v>34.651000000000003</v>
      </c>
      <c r="L1924" s="6">
        <v>9842257600</v>
      </c>
      <c r="M1924" s="11">
        <f>VLOOKUP(A1924,'[1]2023년만'!$A$2:$Q$1181,12,0)</f>
        <v>10219971200</v>
      </c>
      <c r="N1924" s="11"/>
      <c r="O1924" s="6">
        <v>3</v>
      </c>
      <c r="P1924" s="6">
        <v>276749000000</v>
      </c>
      <c r="Q1924" s="7">
        <v>6.4</v>
      </c>
      <c r="R1924" s="7">
        <v>0.93</v>
      </c>
      <c r="S1924" s="7">
        <v>3111</v>
      </c>
    </row>
    <row r="1925" spans="1:19" hidden="1" x14ac:dyDescent="0.4">
      <c r="A1925" s="4" t="s">
        <v>2800</v>
      </c>
      <c r="B1925" s="5" t="s">
        <v>2801</v>
      </c>
      <c r="C1925" s="5" t="s">
        <v>30</v>
      </c>
      <c r="D1925" s="5" t="s">
        <v>19</v>
      </c>
      <c r="E1925" s="9" t="s">
        <v>25</v>
      </c>
      <c r="F1925" s="9">
        <v>0.43</v>
      </c>
      <c r="G1925" s="5" t="s">
        <v>21</v>
      </c>
      <c r="H1925" s="9">
        <v>500</v>
      </c>
      <c r="I1925" s="11">
        <v>23457472</v>
      </c>
      <c r="J1925" s="11">
        <v>200</v>
      </c>
      <c r="K1925" s="11">
        <v>-91.600999999999999</v>
      </c>
      <c r="L1925" s="11">
        <v>4651494400</v>
      </c>
      <c r="M1925" s="11" t="e">
        <f>VLOOKUP(A1925,'[1]2023년만'!$A$2:$Q$1181,12,0)</f>
        <v>#N/A</v>
      </c>
      <c r="N1925" s="11" t="e">
        <f>L1925&gt;=M1925</f>
        <v>#N/A</v>
      </c>
      <c r="O1925" s="11">
        <v>0.1</v>
      </c>
      <c r="P1925" s="6">
        <v>4344323814400</v>
      </c>
      <c r="Q1925" s="7" t="s">
        <v>21</v>
      </c>
      <c r="R1925" s="7">
        <v>16.190000000000001</v>
      </c>
      <c r="S1925" s="7" t="s">
        <v>21</v>
      </c>
    </row>
    <row r="1926" spans="1:19" hidden="1" x14ac:dyDescent="0.4">
      <c r="A1926" s="4" t="s">
        <v>2061</v>
      </c>
      <c r="B1926" s="5" t="s">
        <v>2062</v>
      </c>
      <c r="C1926" s="5" t="s">
        <v>18</v>
      </c>
      <c r="D1926" s="5" t="s">
        <v>19</v>
      </c>
      <c r="E1926" s="9" t="s">
        <v>275</v>
      </c>
      <c r="F1926" s="9">
        <v>1.34</v>
      </c>
      <c r="G1926" s="5" t="s">
        <v>21</v>
      </c>
      <c r="H1926" s="10">
        <v>5000</v>
      </c>
      <c r="I1926" s="11">
        <v>4055025</v>
      </c>
      <c r="J1926" s="11">
        <v>3000</v>
      </c>
      <c r="K1926" s="11">
        <v>15.394</v>
      </c>
      <c r="L1926" s="11">
        <v>10272075000</v>
      </c>
      <c r="M1926" s="11">
        <f>VLOOKUP(A1926,'[1]2023년만'!$A$2:$Q$1181,12,0)</f>
        <v>10272075000</v>
      </c>
      <c r="N1926" s="11"/>
      <c r="O1926" s="11">
        <v>0.8</v>
      </c>
      <c r="P1926" s="6">
        <v>546211867500</v>
      </c>
      <c r="Q1926" s="7">
        <v>4.55</v>
      </c>
      <c r="R1926" s="7">
        <v>0.28999999999999998</v>
      </c>
      <c r="S1926" s="7">
        <v>29606</v>
      </c>
    </row>
    <row r="1927" spans="1:19" hidden="1" x14ac:dyDescent="0.4">
      <c r="A1927" s="4" t="s">
        <v>2061</v>
      </c>
      <c r="B1927" s="5" t="s">
        <v>2062</v>
      </c>
      <c r="C1927" s="5" t="s">
        <v>30</v>
      </c>
      <c r="D1927" s="5" t="s">
        <v>19</v>
      </c>
      <c r="E1927" s="9" t="s">
        <v>275</v>
      </c>
      <c r="F1927" s="9">
        <v>0.35</v>
      </c>
      <c r="G1927" s="5" t="s">
        <v>21</v>
      </c>
      <c r="H1927" s="10">
        <v>5000</v>
      </c>
      <c r="I1927" s="11">
        <v>4055025</v>
      </c>
      <c r="J1927" s="11">
        <v>3000</v>
      </c>
      <c r="K1927" s="11">
        <v>8.4429999999999996</v>
      </c>
      <c r="L1927" s="11">
        <v>10272075000</v>
      </c>
      <c r="M1927" s="11">
        <f>VLOOKUP(A1927,'[1]2023년만'!$A$2:$Q$1181,12,0)</f>
        <v>10272075000</v>
      </c>
      <c r="N1927" s="11" t="b">
        <f>L1927&gt;=M1927</f>
        <v>1</v>
      </c>
      <c r="O1927" s="11">
        <v>3.3</v>
      </c>
      <c r="P1927" s="6">
        <v>546211867500</v>
      </c>
      <c r="Q1927" s="7">
        <v>4.55</v>
      </c>
      <c r="R1927" s="7">
        <v>0.28999999999999998</v>
      </c>
      <c r="S1927" s="7">
        <v>29606</v>
      </c>
    </row>
    <row r="1928" spans="1:19" hidden="1" x14ac:dyDescent="0.4">
      <c r="A1928" s="4" t="s">
        <v>2061</v>
      </c>
      <c r="B1928" s="5" t="s">
        <v>2062</v>
      </c>
      <c r="C1928" s="5" t="s">
        <v>24</v>
      </c>
      <c r="D1928" s="5" t="s">
        <v>19</v>
      </c>
      <c r="E1928" s="9" t="s">
        <v>275</v>
      </c>
      <c r="F1928" s="9">
        <v>0.38</v>
      </c>
      <c r="G1928" s="5" t="s">
        <v>21</v>
      </c>
      <c r="H1928" s="10">
        <v>5000</v>
      </c>
      <c r="I1928" s="11">
        <v>4055025</v>
      </c>
      <c r="J1928" s="11">
        <v>3000</v>
      </c>
      <c r="K1928" s="11">
        <v>7.0730000000000004</v>
      </c>
      <c r="L1928" s="11">
        <v>10272075000</v>
      </c>
      <c r="M1928" s="11">
        <f>VLOOKUP(A1928,'[1]2023년만'!$A$2:$Q$1181,12,0)</f>
        <v>10272075000</v>
      </c>
      <c r="N1928" s="11"/>
      <c r="O1928" s="11">
        <v>3</v>
      </c>
      <c r="P1928" s="6">
        <v>546211867500</v>
      </c>
      <c r="Q1928" s="7">
        <v>4.55</v>
      </c>
      <c r="R1928" s="7">
        <v>0.28999999999999998</v>
      </c>
      <c r="S1928" s="7">
        <v>29606</v>
      </c>
    </row>
    <row r="1929" spans="1:19" hidden="1" x14ac:dyDescent="0.4">
      <c r="A1929" s="7" t="s">
        <v>2061</v>
      </c>
      <c r="B1929" s="12" t="s">
        <v>2062</v>
      </c>
      <c r="C1929" s="12" t="s">
        <v>2933</v>
      </c>
      <c r="D1929" s="12" t="s">
        <v>19</v>
      </c>
      <c r="E1929" s="12" t="s">
        <v>275</v>
      </c>
      <c r="F1929" s="12">
        <v>4.22</v>
      </c>
      <c r="G1929" s="12" t="s">
        <v>21</v>
      </c>
      <c r="H1929" s="12">
        <v>5000</v>
      </c>
      <c r="I1929" s="6">
        <v>4055025</v>
      </c>
      <c r="J1929" s="6">
        <v>3000</v>
      </c>
      <c r="K1929" s="6">
        <v>14.445</v>
      </c>
      <c r="L1929" s="6">
        <v>10272075000</v>
      </c>
      <c r="M1929" s="11">
        <f>VLOOKUP(A1929,'[1]2023년만'!$A$2:$Q$1181,12,0)</f>
        <v>10272075000</v>
      </c>
      <c r="N1929" s="11"/>
      <c r="O1929" s="6">
        <v>3.3</v>
      </c>
      <c r="P1929" s="6">
        <v>546211867500</v>
      </c>
      <c r="Q1929" s="7">
        <v>4.55</v>
      </c>
      <c r="R1929" s="7">
        <v>0.28999999999999998</v>
      </c>
      <c r="S1929" s="7">
        <v>29606</v>
      </c>
    </row>
    <row r="1930" spans="1:19" hidden="1" x14ac:dyDescent="0.4">
      <c r="A1930" s="7" t="s">
        <v>2860</v>
      </c>
      <c r="B1930" s="12" t="s">
        <v>2861</v>
      </c>
      <c r="C1930" s="12" t="s">
        <v>2933</v>
      </c>
      <c r="D1930" s="12" t="s">
        <v>19</v>
      </c>
      <c r="E1930" s="12" t="s">
        <v>69</v>
      </c>
      <c r="F1930" s="12">
        <v>0.36</v>
      </c>
      <c r="G1930" s="12" t="s">
        <v>21</v>
      </c>
      <c r="H1930" s="12">
        <v>500</v>
      </c>
      <c r="I1930" s="6">
        <v>13273577</v>
      </c>
      <c r="J1930" s="6">
        <v>150</v>
      </c>
      <c r="K1930" s="6">
        <v>41.676000000000002</v>
      </c>
      <c r="L1930" s="6">
        <v>1815400200</v>
      </c>
      <c r="M1930" s="11" t="e">
        <f>VLOOKUP(A1930,'[1]2023년만'!$A$2:$Q$1181,12,0)</f>
        <v>#N/A</v>
      </c>
      <c r="N1930" s="11"/>
      <c r="O1930" s="6">
        <v>1.45</v>
      </c>
      <c r="P1930" s="6">
        <v>57408220525</v>
      </c>
      <c r="Q1930" s="7" t="s">
        <v>21</v>
      </c>
      <c r="R1930" s="7">
        <v>0.56999999999999995</v>
      </c>
      <c r="S1930" s="7" t="s">
        <v>21</v>
      </c>
    </row>
    <row r="1931" spans="1:19" hidden="1" x14ac:dyDescent="0.4">
      <c r="A1931" s="4" t="s">
        <v>1208</v>
      </c>
      <c r="B1931" s="5" t="s">
        <v>1209</v>
      </c>
      <c r="C1931" s="5" t="s">
        <v>18</v>
      </c>
      <c r="D1931" s="5" t="s">
        <v>19</v>
      </c>
      <c r="E1931" s="9" t="s">
        <v>129</v>
      </c>
      <c r="F1931" s="9">
        <v>1.55</v>
      </c>
      <c r="G1931" s="5" t="s">
        <v>21</v>
      </c>
      <c r="H1931" s="9">
        <v>500</v>
      </c>
      <c r="I1931" s="11">
        <v>107916306</v>
      </c>
      <c r="J1931" s="11">
        <v>90</v>
      </c>
      <c r="K1931" s="11">
        <v>32.011000000000003</v>
      </c>
      <c r="L1931" s="11">
        <v>9661819680</v>
      </c>
      <c r="M1931" s="11">
        <f>VLOOKUP(A1931,'[1]2023년만'!$A$2:$Q$1181,12,0)</f>
        <v>10735355200</v>
      </c>
      <c r="N1931" s="11"/>
      <c r="O1931" s="11">
        <v>2.5</v>
      </c>
      <c r="P1931" s="6">
        <v>359361298980</v>
      </c>
      <c r="Q1931" s="7">
        <v>5.41</v>
      </c>
      <c r="R1931" s="7">
        <v>0.47</v>
      </c>
      <c r="S1931" s="7">
        <v>616</v>
      </c>
    </row>
    <row r="1932" spans="1:19" hidden="1" x14ac:dyDescent="0.4">
      <c r="A1932" s="4" t="s">
        <v>1208</v>
      </c>
      <c r="B1932" s="5" t="s">
        <v>1209</v>
      </c>
      <c r="C1932" s="5" t="s">
        <v>24</v>
      </c>
      <c r="D1932" s="5" t="s">
        <v>19</v>
      </c>
      <c r="E1932" s="9" t="s">
        <v>129</v>
      </c>
      <c r="F1932" s="9">
        <v>1.47</v>
      </c>
      <c r="G1932" s="5" t="s">
        <v>21</v>
      </c>
      <c r="H1932" s="9">
        <v>500</v>
      </c>
      <c r="I1932" s="11">
        <v>107916306</v>
      </c>
      <c r="J1932" s="11">
        <v>100</v>
      </c>
      <c r="K1932" s="11">
        <v>31.754000000000001</v>
      </c>
      <c r="L1932" s="11">
        <v>10735355200</v>
      </c>
      <c r="M1932" s="11">
        <f>VLOOKUP(A1932,'[1]2023년만'!$A$2:$Q$1181,12,0)</f>
        <v>10735355200</v>
      </c>
      <c r="N1932" s="11"/>
      <c r="O1932" s="11">
        <v>3.1</v>
      </c>
      <c r="P1932" s="6">
        <v>359361298980</v>
      </c>
      <c r="Q1932" s="7">
        <v>5.41</v>
      </c>
      <c r="R1932" s="7">
        <v>0.47</v>
      </c>
      <c r="S1932" s="7">
        <v>616</v>
      </c>
    </row>
    <row r="1933" spans="1:19" hidden="1" x14ac:dyDescent="0.4">
      <c r="A1933" s="4" t="s">
        <v>1208</v>
      </c>
      <c r="B1933" s="5" t="s">
        <v>1209</v>
      </c>
      <c r="C1933" s="5" t="s">
        <v>30</v>
      </c>
      <c r="D1933" s="5" t="s">
        <v>19</v>
      </c>
      <c r="E1933" s="9" t="s">
        <v>129</v>
      </c>
      <c r="F1933" s="9">
        <v>1.89</v>
      </c>
      <c r="G1933" s="5" t="s">
        <v>21</v>
      </c>
      <c r="H1933" s="9">
        <v>500</v>
      </c>
      <c r="I1933" s="11">
        <v>107916306</v>
      </c>
      <c r="J1933" s="11">
        <v>110</v>
      </c>
      <c r="K1933" s="11">
        <v>17.864999999999998</v>
      </c>
      <c r="L1933" s="11">
        <v>11808890720</v>
      </c>
      <c r="M1933" s="11">
        <f>VLOOKUP(A1933,'[1]2023년만'!$A$2:$Q$1181,12,0)</f>
        <v>10735355200</v>
      </c>
      <c r="N1933" s="11" t="b">
        <f>L1933&gt;=M1933</f>
        <v>1</v>
      </c>
      <c r="O1933" s="11">
        <v>3.6</v>
      </c>
      <c r="P1933" s="6">
        <v>359361298980</v>
      </c>
      <c r="Q1933" s="7">
        <v>5.41</v>
      </c>
      <c r="R1933" s="7">
        <v>0.47</v>
      </c>
      <c r="S1933" s="7">
        <v>616</v>
      </c>
    </row>
    <row r="1934" spans="1:19" hidden="1" x14ac:dyDescent="0.4">
      <c r="A1934" s="7" t="s">
        <v>1208</v>
      </c>
      <c r="B1934" s="12" t="s">
        <v>1209</v>
      </c>
      <c r="C1934" s="12" t="s">
        <v>2933</v>
      </c>
      <c r="D1934" s="12" t="s">
        <v>19</v>
      </c>
      <c r="E1934" s="12" t="s">
        <v>129</v>
      </c>
      <c r="F1934" s="12">
        <v>0.88</v>
      </c>
      <c r="G1934" s="12" t="s">
        <v>21</v>
      </c>
      <c r="H1934" s="12">
        <v>500</v>
      </c>
      <c r="I1934" s="6">
        <v>107916306</v>
      </c>
      <c r="J1934" s="6">
        <v>75</v>
      </c>
      <c r="K1934" s="6">
        <v>39.594000000000001</v>
      </c>
      <c r="L1934" s="6">
        <v>8051516400</v>
      </c>
      <c r="M1934" s="11">
        <f>VLOOKUP(A1934,'[1]2023년만'!$A$2:$Q$1181,12,0)</f>
        <v>10735355200</v>
      </c>
      <c r="N1934" s="11"/>
      <c r="O1934" s="6">
        <v>1.6</v>
      </c>
      <c r="P1934" s="6">
        <v>359361298980</v>
      </c>
      <c r="Q1934" s="7">
        <v>5.41</v>
      </c>
      <c r="R1934" s="7">
        <v>0.47</v>
      </c>
      <c r="S1934" s="7">
        <v>616</v>
      </c>
    </row>
    <row r="1935" spans="1:19" hidden="1" x14ac:dyDescent="0.4">
      <c r="A1935" s="4" t="s">
        <v>1857</v>
      </c>
      <c r="B1935" s="5" t="s">
        <v>1858</v>
      </c>
      <c r="C1935" s="5" t="s">
        <v>30</v>
      </c>
      <c r="D1935" s="5" t="s">
        <v>19</v>
      </c>
      <c r="E1935" s="9" t="s">
        <v>37</v>
      </c>
      <c r="F1935" s="9">
        <v>1.48</v>
      </c>
      <c r="G1935" s="5" t="s">
        <v>21</v>
      </c>
      <c r="H1935" s="9">
        <v>500</v>
      </c>
      <c r="I1935" s="11">
        <v>31707567</v>
      </c>
      <c r="J1935" s="11">
        <v>50</v>
      </c>
      <c r="K1935" s="11">
        <v>19.065999999999999</v>
      </c>
      <c r="L1935" s="11">
        <v>1585178350</v>
      </c>
      <c r="M1935" s="11" t="e">
        <f>VLOOKUP(A1935,'[1]2023년만'!$A$2:$Q$1181,12,0)</f>
        <v>#N/A</v>
      </c>
      <c r="N1935" s="11" t="e">
        <f>L1935&gt;=M1935</f>
        <v>#N/A</v>
      </c>
      <c r="O1935" s="11">
        <v>0.8</v>
      </c>
      <c r="P1935" s="6">
        <v>384929863380</v>
      </c>
      <c r="Q1935" s="7">
        <v>44.31</v>
      </c>
      <c r="R1935" s="7">
        <v>3.35</v>
      </c>
      <c r="S1935" s="7">
        <v>274</v>
      </c>
    </row>
    <row r="1936" spans="1:19" hidden="1" x14ac:dyDescent="0.4">
      <c r="A1936" s="4" t="s">
        <v>431</v>
      </c>
      <c r="B1936" s="5" t="s">
        <v>432</v>
      </c>
      <c r="C1936" s="5" t="s">
        <v>24</v>
      </c>
      <c r="D1936" s="5" t="s">
        <v>19</v>
      </c>
      <c r="E1936" s="9" t="s">
        <v>43</v>
      </c>
      <c r="F1936" s="9">
        <v>0.94</v>
      </c>
      <c r="G1936" s="5" t="s">
        <v>21</v>
      </c>
      <c r="H1936" s="9">
        <v>500</v>
      </c>
      <c r="I1936" s="11">
        <v>15702890</v>
      </c>
      <c r="J1936" s="11">
        <v>300</v>
      </c>
      <c r="K1936" s="11">
        <v>44.487000000000002</v>
      </c>
      <c r="L1936" s="11">
        <v>4632867000</v>
      </c>
      <c r="M1936" s="11">
        <f>VLOOKUP(A1936,'[1]2023년만'!$A$2:$Q$1181,12,0)</f>
        <v>4632867000</v>
      </c>
      <c r="N1936" s="11"/>
      <c r="O1936" s="11">
        <v>5.8</v>
      </c>
      <c r="P1936" s="6">
        <v>71134091700</v>
      </c>
      <c r="Q1936" s="7">
        <v>12.69</v>
      </c>
      <c r="R1936" s="7">
        <v>0.36</v>
      </c>
      <c r="S1936" s="7">
        <v>357</v>
      </c>
    </row>
    <row r="1937" spans="1:19" hidden="1" x14ac:dyDescent="0.4">
      <c r="A1937" s="4" t="s">
        <v>431</v>
      </c>
      <c r="B1937" s="5" t="s">
        <v>432</v>
      </c>
      <c r="C1937" s="5" t="s">
        <v>18</v>
      </c>
      <c r="D1937" s="5" t="s">
        <v>19</v>
      </c>
      <c r="E1937" s="9" t="s">
        <v>43</v>
      </c>
      <c r="F1937" s="9">
        <v>0.91</v>
      </c>
      <c r="G1937" s="5" t="s">
        <v>21</v>
      </c>
      <c r="H1937" s="9">
        <v>500</v>
      </c>
      <c r="I1937" s="11">
        <v>15702890</v>
      </c>
      <c r="J1937" s="11">
        <v>300</v>
      </c>
      <c r="K1937" s="11">
        <v>28.936</v>
      </c>
      <c r="L1937" s="11">
        <v>4632867000</v>
      </c>
      <c r="M1937" s="11">
        <f>VLOOKUP(A1937,'[1]2023년만'!$A$2:$Q$1181,12,0)</f>
        <v>4632867000</v>
      </c>
      <c r="N1937" s="11"/>
      <c r="O1937" s="11">
        <v>6.1</v>
      </c>
      <c r="P1937" s="6">
        <v>71134091700</v>
      </c>
      <c r="Q1937" s="7">
        <v>12.69</v>
      </c>
      <c r="R1937" s="7">
        <v>0.36</v>
      </c>
      <c r="S1937" s="7">
        <v>357</v>
      </c>
    </row>
    <row r="1938" spans="1:19" hidden="1" x14ac:dyDescent="0.4">
      <c r="A1938" s="7" t="s">
        <v>431</v>
      </c>
      <c r="B1938" s="12" t="s">
        <v>432</v>
      </c>
      <c r="C1938" s="12" t="s">
        <v>2933</v>
      </c>
      <c r="D1938" s="12" t="s">
        <v>19</v>
      </c>
      <c r="E1938" s="12" t="s">
        <v>43</v>
      </c>
      <c r="F1938" s="12">
        <v>0.87</v>
      </c>
      <c r="G1938" s="12" t="s">
        <v>21</v>
      </c>
      <c r="H1938" s="12">
        <v>500</v>
      </c>
      <c r="I1938" s="6">
        <v>15702890</v>
      </c>
      <c r="J1938" s="6">
        <v>300</v>
      </c>
      <c r="K1938" s="6">
        <v>18.242999999999999</v>
      </c>
      <c r="L1938" s="6">
        <v>4632867000</v>
      </c>
      <c r="M1938" s="11">
        <f>VLOOKUP(A1938,'[1]2023년만'!$A$2:$Q$1181,12,0)</f>
        <v>4632867000</v>
      </c>
      <c r="N1938" s="11"/>
      <c r="O1938" s="6">
        <v>5.0999999999999996</v>
      </c>
      <c r="P1938" s="6">
        <v>71134091700</v>
      </c>
      <c r="Q1938" s="7">
        <v>12.69</v>
      </c>
      <c r="R1938" s="7">
        <v>0.36</v>
      </c>
      <c r="S1938" s="7">
        <v>357</v>
      </c>
    </row>
    <row r="1939" spans="1:19" x14ac:dyDescent="0.4">
      <c r="A1939" s="4" t="s">
        <v>462</v>
      </c>
      <c r="B1939" s="5" t="s">
        <v>463</v>
      </c>
      <c r="C1939" s="5" t="s">
        <v>30</v>
      </c>
      <c r="D1939" s="5" t="s">
        <v>19</v>
      </c>
      <c r="E1939" s="9" t="s">
        <v>228</v>
      </c>
      <c r="F1939" s="9">
        <v>1.86</v>
      </c>
      <c r="G1939" s="5" t="s">
        <v>21</v>
      </c>
      <c r="H1939" s="9">
        <v>500</v>
      </c>
      <c r="I1939" s="11">
        <v>10575831</v>
      </c>
      <c r="J1939" s="11">
        <v>1409</v>
      </c>
      <c r="K1939" s="11">
        <v>80.834999999999994</v>
      </c>
      <c r="L1939" s="11">
        <v>13931991922</v>
      </c>
      <c r="M1939" s="11">
        <f>VLOOKUP(A1939,'[1]2023년만'!$A$2:$Q$1181,12,0)</f>
        <v>5063456500</v>
      </c>
      <c r="N1939" s="11" t="b">
        <f>L1939&gt;=M1939</f>
        <v>1</v>
      </c>
      <c r="O1939" s="11">
        <v>9.1</v>
      </c>
      <c r="P1939" s="6">
        <v>232668282000</v>
      </c>
      <c r="Q1939" s="7">
        <v>12.69</v>
      </c>
      <c r="R1939" s="7">
        <v>1.31</v>
      </c>
      <c r="S1939" s="7">
        <v>1733</v>
      </c>
    </row>
    <row r="1940" spans="1:19" hidden="1" x14ac:dyDescent="0.4">
      <c r="A1940" s="4" t="s">
        <v>521</v>
      </c>
      <c r="B1940" s="5" t="s">
        <v>522</v>
      </c>
      <c r="C1940" s="5" t="s">
        <v>18</v>
      </c>
      <c r="D1940" s="5" t="s">
        <v>19</v>
      </c>
      <c r="E1940" s="9" t="s">
        <v>416</v>
      </c>
      <c r="F1940" s="9">
        <v>3.18</v>
      </c>
      <c r="G1940" s="5" t="s">
        <v>21</v>
      </c>
      <c r="H1940" s="9">
        <v>500</v>
      </c>
      <c r="I1940" s="11">
        <v>25000000</v>
      </c>
      <c r="J1940" s="11">
        <v>190</v>
      </c>
      <c r="K1940" s="11">
        <v>71.691000000000003</v>
      </c>
      <c r="L1940" s="11">
        <v>4248400000</v>
      </c>
      <c r="M1940" s="11">
        <f>VLOOKUP(A1940,'[1]2023년만'!$A$2:$Q$1181,12,0)</f>
        <v>4248400000</v>
      </c>
      <c r="N1940" s="11"/>
      <c r="O1940" s="11">
        <v>4.6900000000000004</v>
      </c>
      <c r="P1940" s="6">
        <v>84000000000</v>
      </c>
      <c r="Q1940" s="7">
        <v>14.3</v>
      </c>
      <c r="R1940" s="7">
        <v>0.33</v>
      </c>
      <c r="S1940" s="7">
        <v>235</v>
      </c>
    </row>
    <row r="1941" spans="1:19" hidden="1" x14ac:dyDescent="0.4">
      <c r="A1941" s="4" t="s">
        <v>521</v>
      </c>
      <c r="B1941" s="5" t="s">
        <v>522</v>
      </c>
      <c r="C1941" s="5" t="s">
        <v>24</v>
      </c>
      <c r="D1941" s="5" t="s">
        <v>19</v>
      </c>
      <c r="E1941" s="9" t="s">
        <v>416</v>
      </c>
      <c r="F1941" s="9">
        <v>2.89</v>
      </c>
      <c r="G1941" s="5" t="s">
        <v>21</v>
      </c>
      <c r="H1941" s="9">
        <v>500</v>
      </c>
      <c r="I1941" s="11">
        <v>25000000</v>
      </c>
      <c r="J1941" s="11">
        <v>190</v>
      </c>
      <c r="K1941" s="11">
        <v>28.113</v>
      </c>
      <c r="L1941" s="11">
        <v>4248400000</v>
      </c>
      <c r="M1941" s="11">
        <f>VLOOKUP(A1941,'[1]2023년만'!$A$2:$Q$1181,12,0)</f>
        <v>4248400000</v>
      </c>
      <c r="N1941" s="11"/>
      <c r="O1941" s="11">
        <v>5.42</v>
      </c>
      <c r="P1941" s="6">
        <v>84000000000</v>
      </c>
      <c r="Q1941" s="7">
        <v>14.3</v>
      </c>
      <c r="R1941" s="7">
        <v>0.33</v>
      </c>
      <c r="S1941" s="7">
        <v>235</v>
      </c>
    </row>
    <row r="1942" spans="1:19" hidden="1" x14ac:dyDescent="0.4">
      <c r="A1942" s="7" t="s">
        <v>521</v>
      </c>
      <c r="B1942" s="12" t="s">
        <v>522</v>
      </c>
      <c r="C1942" s="12" t="s">
        <v>2933</v>
      </c>
      <c r="D1942" s="12" t="s">
        <v>19</v>
      </c>
      <c r="E1942" s="12" t="s">
        <v>416</v>
      </c>
      <c r="F1942" s="12">
        <v>1.63</v>
      </c>
      <c r="G1942" s="12" t="s">
        <v>21</v>
      </c>
      <c r="H1942" s="12">
        <v>500</v>
      </c>
      <c r="I1942" s="6">
        <v>25000000</v>
      </c>
      <c r="J1942" s="6">
        <v>190</v>
      </c>
      <c r="K1942" s="6">
        <v>30.503</v>
      </c>
      <c r="L1942" s="6">
        <v>4248400000</v>
      </c>
      <c r="M1942" s="11">
        <f>VLOOKUP(A1942,'[1]2023년만'!$A$2:$Q$1181,12,0)</f>
        <v>4248400000</v>
      </c>
      <c r="N1942" s="11"/>
      <c r="O1942" s="6">
        <v>3.76</v>
      </c>
      <c r="P1942" s="6">
        <v>84000000000</v>
      </c>
      <c r="Q1942" s="7">
        <v>14.3</v>
      </c>
      <c r="R1942" s="7">
        <v>0.33</v>
      </c>
      <c r="S1942" s="7">
        <v>235</v>
      </c>
    </row>
    <row r="1943" spans="1:19" hidden="1" x14ac:dyDescent="0.4">
      <c r="A1943" s="4" t="s">
        <v>521</v>
      </c>
      <c r="B1943" s="5" t="s">
        <v>522</v>
      </c>
      <c r="C1943" s="5" t="s">
        <v>30</v>
      </c>
      <c r="D1943" s="5" t="s">
        <v>19</v>
      </c>
      <c r="E1943" s="9" t="s">
        <v>416</v>
      </c>
      <c r="F1943" s="9">
        <v>2.23</v>
      </c>
      <c r="G1943" s="5" t="s">
        <v>21</v>
      </c>
      <c r="H1943" s="9">
        <v>500</v>
      </c>
      <c r="I1943" s="11">
        <v>25000000</v>
      </c>
      <c r="J1943" s="11">
        <v>150</v>
      </c>
      <c r="K1943" s="11">
        <v>63.776000000000003</v>
      </c>
      <c r="L1943" s="11">
        <v>3354000000</v>
      </c>
      <c r="M1943" s="11">
        <f>VLOOKUP(A1943,'[1]2023년만'!$A$2:$Q$1181,12,0)</f>
        <v>4248400000</v>
      </c>
      <c r="N1943" s="11" t="b">
        <f>L1943&gt;=M1943</f>
        <v>0</v>
      </c>
      <c r="O1943" s="11">
        <v>4.97</v>
      </c>
      <c r="P1943" s="6">
        <v>84000000000</v>
      </c>
      <c r="Q1943" s="7">
        <v>14.3</v>
      </c>
      <c r="R1943" s="7">
        <v>0.33</v>
      </c>
      <c r="S1943" s="7">
        <v>235</v>
      </c>
    </row>
    <row r="1944" spans="1:19" hidden="1" x14ac:dyDescent="0.4">
      <c r="A1944" s="4" t="s">
        <v>1447</v>
      </c>
      <c r="B1944" s="5" t="s">
        <v>1448</v>
      </c>
      <c r="C1944" s="5" t="s">
        <v>30</v>
      </c>
      <c r="D1944" s="5" t="s">
        <v>19</v>
      </c>
      <c r="E1944" s="9" t="s">
        <v>43</v>
      </c>
      <c r="F1944" s="9">
        <v>2.46</v>
      </c>
      <c r="G1944" s="5" t="s">
        <v>21</v>
      </c>
      <c r="H1944" s="10">
        <v>5000</v>
      </c>
      <c r="I1944" s="11">
        <v>2154379</v>
      </c>
      <c r="J1944" s="11">
        <v>1200</v>
      </c>
      <c r="K1944" s="11">
        <v>26.998999999999999</v>
      </c>
      <c r="L1944" s="11">
        <v>2164482800</v>
      </c>
      <c r="M1944" s="11">
        <f>VLOOKUP(A1944,'[1]2023년만'!$A$2:$Q$1181,12,0)</f>
        <v>2173397300</v>
      </c>
      <c r="N1944" s="11" t="b">
        <f>L1944&gt;=M1944</f>
        <v>0</v>
      </c>
      <c r="O1944" s="11">
        <v>3.92</v>
      </c>
      <c r="P1944" s="6">
        <v>74110637600</v>
      </c>
      <c r="Q1944" s="7">
        <v>7.74</v>
      </c>
      <c r="R1944" s="7">
        <v>0.56000000000000005</v>
      </c>
      <c r="S1944" s="7">
        <v>4443</v>
      </c>
    </row>
    <row r="1945" spans="1:19" hidden="1" x14ac:dyDescent="0.4">
      <c r="A1945" s="4" t="s">
        <v>1447</v>
      </c>
      <c r="B1945" s="5" t="s">
        <v>1448</v>
      </c>
      <c r="C1945" s="5" t="s">
        <v>18</v>
      </c>
      <c r="D1945" s="5" t="s">
        <v>19</v>
      </c>
      <c r="E1945" s="9" t="s">
        <v>20</v>
      </c>
      <c r="F1945" s="9">
        <v>1.49</v>
      </c>
      <c r="G1945" s="5" t="s">
        <v>21</v>
      </c>
      <c r="H1945" s="10">
        <v>5000</v>
      </c>
      <c r="I1945" s="11">
        <v>2154379</v>
      </c>
      <c r="J1945" s="11">
        <v>1200</v>
      </c>
      <c r="K1945" s="11">
        <v>-12.686999999999999</v>
      </c>
      <c r="L1945" s="11">
        <v>2184574200</v>
      </c>
      <c r="M1945" s="11">
        <f>VLOOKUP(A1945,'[1]2023년만'!$A$2:$Q$1181,12,0)</f>
        <v>2173397300</v>
      </c>
      <c r="N1945" s="11"/>
      <c r="O1945" s="11">
        <v>3.01</v>
      </c>
      <c r="P1945" s="6">
        <v>74110637600</v>
      </c>
      <c r="Q1945" s="7">
        <v>7.74</v>
      </c>
      <c r="R1945" s="7">
        <v>0.56000000000000005</v>
      </c>
      <c r="S1945" s="7">
        <v>4443</v>
      </c>
    </row>
    <row r="1946" spans="1:19" hidden="1" x14ac:dyDescent="0.4">
      <c r="A1946" s="4" t="s">
        <v>1447</v>
      </c>
      <c r="B1946" s="5" t="s">
        <v>1448</v>
      </c>
      <c r="C1946" s="5" t="s">
        <v>24</v>
      </c>
      <c r="D1946" s="5" t="s">
        <v>19</v>
      </c>
      <c r="E1946" s="9" t="s">
        <v>20</v>
      </c>
      <c r="F1946" s="9">
        <v>1.1299999999999999</v>
      </c>
      <c r="G1946" s="5" t="s">
        <v>21</v>
      </c>
      <c r="H1946" s="10">
        <v>5000</v>
      </c>
      <c r="I1946" s="11">
        <v>2154379</v>
      </c>
      <c r="J1946" s="11">
        <v>1200</v>
      </c>
      <c r="K1946" s="11">
        <v>-32.673000000000002</v>
      </c>
      <c r="L1946" s="11">
        <v>2173397300</v>
      </c>
      <c r="M1946" s="11">
        <f>VLOOKUP(A1946,'[1]2023년만'!$A$2:$Q$1181,12,0)</f>
        <v>2173397300</v>
      </c>
      <c r="N1946" s="11"/>
      <c r="O1946" s="11">
        <v>3.74</v>
      </c>
      <c r="P1946" s="6">
        <v>74110637600</v>
      </c>
      <c r="Q1946" s="7">
        <v>7.74</v>
      </c>
      <c r="R1946" s="7">
        <v>0.56000000000000005</v>
      </c>
      <c r="S1946" s="7">
        <v>4443</v>
      </c>
    </row>
    <row r="1947" spans="1:19" hidden="1" x14ac:dyDescent="0.4">
      <c r="A1947" s="7" t="s">
        <v>1447</v>
      </c>
      <c r="B1947" s="12" t="s">
        <v>1448</v>
      </c>
      <c r="C1947" s="12" t="s">
        <v>2933</v>
      </c>
      <c r="D1947" s="12" t="s">
        <v>19</v>
      </c>
      <c r="E1947" s="12" t="s">
        <v>20</v>
      </c>
      <c r="F1947" s="12">
        <v>0.76</v>
      </c>
      <c r="G1947" s="12" t="s">
        <v>21</v>
      </c>
      <c r="H1947" s="12">
        <v>5000</v>
      </c>
      <c r="I1947" s="6">
        <v>2154379</v>
      </c>
      <c r="J1947" s="6">
        <v>1250</v>
      </c>
      <c r="K1947" s="6">
        <v>96.167000000000002</v>
      </c>
      <c r="L1947" s="6">
        <v>1367487750</v>
      </c>
      <c r="M1947" s="11">
        <f>VLOOKUP(A1947,'[1]2023년만'!$A$2:$Q$1181,12,0)</f>
        <v>2173397300</v>
      </c>
      <c r="N1947" s="11"/>
      <c r="O1947" s="6">
        <v>2.83</v>
      </c>
      <c r="P1947" s="6">
        <v>74110637600</v>
      </c>
      <c r="Q1947" s="7">
        <v>7.74</v>
      </c>
      <c r="R1947" s="7">
        <v>0.56000000000000005</v>
      </c>
      <c r="S1947" s="7">
        <v>4443</v>
      </c>
    </row>
    <row r="1948" spans="1:19" hidden="1" x14ac:dyDescent="0.4">
      <c r="A1948" s="4" t="s">
        <v>1123</v>
      </c>
      <c r="B1948" s="5" t="s">
        <v>1124</v>
      </c>
      <c r="C1948" s="5" t="s">
        <v>24</v>
      </c>
      <c r="D1948" s="5" t="s">
        <v>19</v>
      </c>
      <c r="E1948" s="9" t="s">
        <v>81</v>
      </c>
      <c r="F1948" s="9">
        <v>1.25</v>
      </c>
      <c r="G1948" s="5" t="s">
        <v>21</v>
      </c>
      <c r="H1948" s="10">
        <v>1000</v>
      </c>
      <c r="I1948" s="11">
        <v>6613820</v>
      </c>
      <c r="J1948" s="11">
        <v>300</v>
      </c>
      <c r="K1948" s="11">
        <v>34.204000000000001</v>
      </c>
      <c r="L1948" s="11">
        <v>1984146000</v>
      </c>
      <c r="M1948" s="11">
        <f>VLOOKUP(A1948,'[1]2023년만'!$A$2:$Q$1181,12,0)</f>
        <v>1984146000</v>
      </c>
      <c r="N1948" s="11"/>
      <c r="O1948" s="11">
        <v>1.7</v>
      </c>
      <c r="P1948" s="6">
        <v>177911758000</v>
      </c>
      <c r="Q1948" s="7">
        <v>9.07</v>
      </c>
      <c r="R1948" s="7">
        <v>2.0299999999999998</v>
      </c>
      <c r="S1948" s="7">
        <v>2967</v>
      </c>
    </row>
    <row r="1949" spans="1:19" hidden="1" x14ac:dyDescent="0.4">
      <c r="A1949" s="4" t="s">
        <v>1123</v>
      </c>
      <c r="B1949" s="5" t="s">
        <v>1124</v>
      </c>
      <c r="C1949" s="5" t="s">
        <v>18</v>
      </c>
      <c r="D1949" s="5" t="s">
        <v>19</v>
      </c>
      <c r="E1949" s="9" t="s">
        <v>81</v>
      </c>
      <c r="F1949" s="9">
        <v>1.8</v>
      </c>
      <c r="G1949" s="5" t="s">
        <v>21</v>
      </c>
      <c r="H1949" s="10">
        <v>1000</v>
      </c>
      <c r="I1949" s="11">
        <v>6613820</v>
      </c>
      <c r="J1949" s="11">
        <v>300</v>
      </c>
      <c r="K1949" s="11">
        <v>18.396999999999998</v>
      </c>
      <c r="L1949" s="11">
        <v>1984146000</v>
      </c>
      <c r="M1949" s="11">
        <f>VLOOKUP(A1949,'[1]2023년만'!$A$2:$Q$1181,12,0)</f>
        <v>1984146000</v>
      </c>
      <c r="N1949" s="11"/>
      <c r="O1949" s="11">
        <v>2.1</v>
      </c>
      <c r="P1949" s="6">
        <v>177911758000</v>
      </c>
      <c r="Q1949" s="7">
        <v>9.07</v>
      </c>
      <c r="R1949" s="7">
        <v>2.0299999999999998</v>
      </c>
      <c r="S1949" s="7">
        <v>2967</v>
      </c>
    </row>
    <row r="1950" spans="1:19" hidden="1" x14ac:dyDescent="0.4">
      <c r="A1950" s="4" t="s">
        <v>1123</v>
      </c>
      <c r="B1950" s="5" t="s">
        <v>1124</v>
      </c>
      <c r="C1950" s="5" t="s">
        <v>30</v>
      </c>
      <c r="D1950" s="5" t="s">
        <v>19</v>
      </c>
      <c r="E1950" s="9" t="s">
        <v>81</v>
      </c>
      <c r="F1950" s="9">
        <v>1.59</v>
      </c>
      <c r="G1950" s="5" t="s">
        <v>21</v>
      </c>
      <c r="H1950" s="10">
        <v>1000</v>
      </c>
      <c r="I1950" s="11">
        <v>6613820</v>
      </c>
      <c r="J1950" s="11">
        <v>500</v>
      </c>
      <c r="K1950" s="11">
        <v>15.996</v>
      </c>
      <c r="L1950" s="11">
        <v>3306910000</v>
      </c>
      <c r="M1950" s="11">
        <f>VLOOKUP(A1950,'[1]2023년만'!$A$2:$Q$1181,12,0)</f>
        <v>1984146000</v>
      </c>
      <c r="N1950" s="11" t="b">
        <f>L1950&gt;=M1950</f>
        <v>1</v>
      </c>
      <c r="O1950" s="11">
        <v>1.8</v>
      </c>
      <c r="P1950" s="6">
        <v>177911758000</v>
      </c>
      <c r="Q1950" s="7">
        <v>9.07</v>
      </c>
      <c r="R1950" s="7">
        <v>2.0299999999999998</v>
      </c>
      <c r="S1950" s="7">
        <v>2967</v>
      </c>
    </row>
    <row r="1951" spans="1:19" hidden="1" x14ac:dyDescent="0.4">
      <c r="A1951" s="7" t="s">
        <v>1123</v>
      </c>
      <c r="B1951" s="12" t="s">
        <v>1124</v>
      </c>
      <c r="C1951" s="12" t="s">
        <v>2933</v>
      </c>
      <c r="D1951" s="12" t="s">
        <v>19</v>
      </c>
      <c r="E1951" s="12" t="s">
        <v>81</v>
      </c>
      <c r="F1951" s="12">
        <v>2.7</v>
      </c>
      <c r="G1951" s="12" t="s">
        <v>21</v>
      </c>
      <c r="H1951" s="12">
        <v>1000</v>
      </c>
      <c r="I1951" s="6">
        <v>6613820</v>
      </c>
      <c r="J1951" s="6">
        <v>300</v>
      </c>
      <c r="K1951" s="6">
        <v>12.827999999999999</v>
      </c>
      <c r="L1951" s="6">
        <v>1984146000</v>
      </c>
      <c r="M1951" s="11">
        <f>VLOOKUP(A1951,'[1]2023년만'!$A$2:$Q$1181,12,0)</f>
        <v>1984146000</v>
      </c>
      <c r="N1951" s="11"/>
      <c r="O1951" s="6">
        <v>1</v>
      </c>
      <c r="P1951" s="6">
        <v>177911758000</v>
      </c>
      <c r="Q1951" s="7">
        <v>9.07</v>
      </c>
      <c r="R1951" s="7">
        <v>2.0299999999999998</v>
      </c>
      <c r="S1951" s="7">
        <v>2967</v>
      </c>
    </row>
    <row r="1952" spans="1:19" hidden="1" x14ac:dyDescent="0.4">
      <c r="A1952" s="4" t="s">
        <v>1579</v>
      </c>
      <c r="B1952" s="5" t="s">
        <v>1580</v>
      </c>
      <c r="C1952" s="5" t="s">
        <v>24</v>
      </c>
      <c r="D1952" s="5" t="s">
        <v>19</v>
      </c>
      <c r="E1952" s="9" t="s">
        <v>81</v>
      </c>
      <c r="F1952" s="9">
        <v>1.25</v>
      </c>
      <c r="G1952" s="5" t="s">
        <v>21</v>
      </c>
      <c r="H1952" s="10">
        <v>1000</v>
      </c>
      <c r="I1952" s="11">
        <v>10395000</v>
      </c>
      <c r="J1952" s="11">
        <v>500</v>
      </c>
      <c r="K1952" s="11">
        <v>24.516999999999999</v>
      </c>
      <c r="L1952" s="11">
        <v>5130437500</v>
      </c>
      <c r="M1952" s="11">
        <f>VLOOKUP(A1952,'[1]2023년만'!$A$2:$Q$1181,12,0)</f>
        <v>5130437500</v>
      </c>
      <c r="N1952" s="11"/>
      <c r="O1952" s="11">
        <v>1.3</v>
      </c>
      <c r="P1952" s="6">
        <v>279105750000</v>
      </c>
      <c r="Q1952" s="7">
        <v>12.62</v>
      </c>
      <c r="R1952" s="7">
        <v>1.04</v>
      </c>
      <c r="S1952" s="7">
        <v>2127</v>
      </c>
    </row>
    <row r="1953" spans="1:19" hidden="1" x14ac:dyDescent="0.4">
      <c r="A1953" s="4" t="s">
        <v>1579</v>
      </c>
      <c r="B1953" s="5" t="s">
        <v>1580</v>
      </c>
      <c r="C1953" s="5" t="s">
        <v>30</v>
      </c>
      <c r="D1953" s="5" t="s">
        <v>19</v>
      </c>
      <c r="E1953" s="9" t="s">
        <v>81</v>
      </c>
      <c r="F1953" s="9">
        <v>1.59</v>
      </c>
      <c r="G1953" s="5" t="s">
        <v>21</v>
      </c>
      <c r="H1953" s="10">
        <v>1000</v>
      </c>
      <c r="I1953" s="11">
        <v>10395000</v>
      </c>
      <c r="J1953" s="11">
        <v>500</v>
      </c>
      <c r="K1953" s="11">
        <v>23.279</v>
      </c>
      <c r="L1953" s="11">
        <v>5130437500</v>
      </c>
      <c r="M1953" s="11">
        <f>VLOOKUP(A1953,'[1]2023년만'!$A$2:$Q$1181,12,0)</f>
        <v>5130437500</v>
      </c>
      <c r="N1953" s="11" t="b">
        <f>L1953&gt;=M1953</f>
        <v>1</v>
      </c>
      <c r="O1953" s="11">
        <v>1.8</v>
      </c>
      <c r="P1953" s="6">
        <v>279105750000</v>
      </c>
      <c r="Q1953" s="7">
        <v>12.62</v>
      </c>
      <c r="R1953" s="7">
        <v>1.04</v>
      </c>
      <c r="S1953" s="7">
        <v>2127</v>
      </c>
    </row>
    <row r="1954" spans="1:19" hidden="1" x14ac:dyDescent="0.4">
      <c r="A1954" s="4" t="s">
        <v>1579</v>
      </c>
      <c r="B1954" s="5" t="s">
        <v>1580</v>
      </c>
      <c r="C1954" s="5" t="s">
        <v>18</v>
      </c>
      <c r="D1954" s="5" t="s">
        <v>19</v>
      </c>
      <c r="E1954" s="9" t="s">
        <v>81</v>
      </c>
      <c r="F1954" s="9">
        <v>1.8</v>
      </c>
      <c r="G1954" s="5" t="s">
        <v>21</v>
      </c>
      <c r="H1954" s="10">
        <v>1000</v>
      </c>
      <c r="I1954" s="11">
        <v>10395000</v>
      </c>
      <c r="J1954" s="11">
        <v>500</v>
      </c>
      <c r="K1954" s="11">
        <v>17.488</v>
      </c>
      <c r="L1954" s="11">
        <v>5130437500</v>
      </c>
      <c r="M1954" s="11">
        <f>VLOOKUP(A1954,'[1]2023년만'!$A$2:$Q$1181,12,0)</f>
        <v>5130437500</v>
      </c>
      <c r="N1954" s="11"/>
      <c r="O1954" s="11">
        <v>1.6</v>
      </c>
      <c r="P1954" s="6">
        <v>279105750000</v>
      </c>
      <c r="Q1954" s="7">
        <v>12.62</v>
      </c>
      <c r="R1954" s="7">
        <v>1.04</v>
      </c>
      <c r="S1954" s="7">
        <v>2127</v>
      </c>
    </row>
    <row r="1955" spans="1:19" hidden="1" x14ac:dyDescent="0.4">
      <c r="A1955" s="7" t="s">
        <v>1579</v>
      </c>
      <c r="B1955" s="12" t="s">
        <v>1580</v>
      </c>
      <c r="C1955" s="12" t="s">
        <v>2933</v>
      </c>
      <c r="D1955" s="12" t="s">
        <v>19</v>
      </c>
      <c r="E1955" s="12" t="s">
        <v>81</v>
      </c>
      <c r="F1955" s="12">
        <v>2.7</v>
      </c>
      <c r="G1955" s="12" t="s">
        <v>21</v>
      </c>
      <c r="H1955" s="12">
        <v>1000</v>
      </c>
      <c r="I1955" s="6">
        <v>10395000</v>
      </c>
      <c r="J1955" s="6">
        <v>500</v>
      </c>
      <c r="K1955" s="6">
        <v>17.927</v>
      </c>
      <c r="L1955" s="6">
        <v>5130437500</v>
      </c>
      <c r="M1955" s="11">
        <f>VLOOKUP(A1955,'[1]2023년만'!$A$2:$Q$1181,12,0)</f>
        <v>5130437500</v>
      </c>
      <c r="N1955" s="11"/>
      <c r="O1955" s="6">
        <v>0.9</v>
      </c>
      <c r="P1955" s="6">
        <v>279105750000</v>
      </c>
      <c r="Q1955" s="7">
        <v>12.62</v>
      </c>
      <c r="R1955" s="7">
        <v>1.04</v>
      </c>
      <c r="S1955" s="7">
        <v>2127</v>
      </c>
    </row>
    <row r="1956" spans="1:19" hidden="1" x14ac:dyDescent="0.4">
      <c r="A1956" s="4" t="s">
        <v>333</v>
      </c>
      <c r="B1956" s="5" t="s">
        <v>334</v>
      </c>
      <c r="C1956" s="5" t="s">
        <v>18</v>
      </c>
      <c r="D1956" s="5" t="s">
        <v>19</v>
      </c>
      <c r="E1956" s="9" t="s">
        <v>49</v>
      </c>
      <c r="F1956" s="9">
        <v>2.41</v>
      </c>
      <c r="G1956" s="5" t="s">
        <v>21</v>
      </c>
      <c r="H1956" s="9">
        <v>500</v>
      </c>
      <c r="I1956" s="11">
        <v>27203469</v>
      </c>
      <c r="J1956" s="11">
        <v>250</v>
      </c>
      <c r="K1956" s="11">
        <v>107.26900000000001</v>
      </c>
      <c r="L1956" s="11">
        <v>5897667500</v>
      </c>
      <c r="M1956" s="11">
        <f>VLOOKUP(A1956,'[1]2023년만'!$A$2:$Q$1181,12,0)</f>
        <v>9436268000</v>
      </c>
      <c r="N1956" s="11"/>
      <c r="O1956" s="11">
        <v>4.0999999999999996</v>
      </c>
      <c r="P1956" s="6">
        <v>166485230280</v>
      </c>
      <c r="Q1956" s="7">
        <v>9.36</v>
      </c>
      <c r="R1956" s="7">
        <v>0.46</v>
      </c>
      <c r="S1956" s="7">
        <v>654</v>
      </c>
    </row>
    <row r="1957" spans="1:19" hidden="1" x14ac:dyDescent="0.4">
      <c r="A1957" s="4" t="s">
        <v>333</v>
      </c>
      <c r="B1957" s="5" t="s">
        <v>334</v>
      </c>
      <c r="C1957" s="5" t="s">
        <v>24</v>
      </c>
      <c r="D1957" s="5" t="s">
        <v>19</v>
      </c>
      <c r="E1957" s="9" t="s">
        <v>49</v>
      </c>
      <c r="F1957" s="9">
        <v>2.11</v>
      </c>
      <c r="G1957" s="5" t="s">
        <v>21</v>
      </c>
      <c r="H1957" s="9">
        <v>500</v>
      </c>
      <c r="I1957" s="11">
        <v>27203469</v>
      </c>
      <c r="J1957" s="11">
        <v>400</v>
      </c>
      <c r="K1957" s="11">
        <v>58.497999999999998</v>
      </c>
      <c r="L1957" s="11">
        <v>9436268000</v>
      </c>
      <c r="M1957" s="11">
        <f>VLOOKUP(A1957,'[1]2023년만'!$A$2:$Q$1181,12,0)</f>
        <v>9436268000</v>
      </c>
      <c r="N1957" s="11"/>
      <c r="O1957" s="11">
        <v>5.9</v>
      </c>
      <c r="P1957" s="6">
        <v>166485230280</v>
      </c>
      <c r="Q1957" s="7">
        <v>9.36</v>
      </c>
      <c r="R1957" s="7">
        <v>0.46</v>
      </c>
      <c r="S1957" s="7">
        <v>654</v>
      </c>
    </row>
    <row r="1958" spans="1:19" hidden="1" x14ac:dyDescent="0.4">
      <c r="A1958" s="7" t="s">
        <v>333</v>
      </c>
      <c r="B1958" s="12" t="s">
        <v>334</v>
      </c>
      <c r="C1958" s="12" t="s">
        <v>2933</v>
      </c>
      <c r="D1958" s="12" t="s">
        <v>19</v>
      </c>
      <c r="E1958" s="12" t="s">
        <v>49</v>
      </c>
      <c r="F1958" s="12">
        <v>1.1000000000000001</v>
      </c>
      <c r="G1958" s="12" t="s">
        <v>21</v>
      </c>
      <c r="H1958" s="12">
        <v>500</v>
      </c>
      <c r="I1958" s="6">
        <v>27203469</v>
      </c>
      <c r="J1958" s="6">
        <v>100</v>
      </c>
      <c r="K1958" s="6">
        <v>-97.241</v>
      </c>
      <c r="L1958" s="6">
        <v>2359067000</v>
      </c>
      <c r="M1958" s="11">
        <f>VLOOKUP(A1958,'[1]2023년만'!$A$2:$Q$1181,12,0)</f>
        <v>9436268000</v>
      </c>
      <c r="N1958" s="11"/>
      <c r="O1958" s="6">
        <v>1.2</v>
      </c>
      <c r="P1958" s="6">
        <v>166485230280</v>
      </c>
      <c r="Q1958" s="7">
        <v>9.36</v>
      </c>
      <c r="R1958" s="7">
        <v>0.46</v>
      </c>
      <c r="S1958" s="7">
        <v>654</v>
      </c>
    </row>
    <row r="1959" spans="1:19" hidden="1" x14ac:dyDescent="0.4">
      <c r="A1959" s="4" t="s">
        <v>333</v>
      </c>
      <c r="B1959" s="5" t="s">
        <v>334</v>
      </c>
      <c r="C1959" s="5" t="s">
        <v>30</v>
      </c>
      <c r="D1959" s="5" t="s">
        <v>19</v>
      </c>
      <c r="E1959" s="9" t="s">
        <v>49</v>
      </c>
      <c r="F1959" s="9">
        <v>1.64</v>
      </c>
      <c r="G1959" s="5" t="s">
        <v>21</v>
      </c>
      <c r="H1959" s="9">
        <v>500</v>
      </c>
      <c r="I1959" s="11">
        <v>27203469</v>
      </c>
      <c r="J1959" s="11">
        <v>350</v>
      </c>
      <c r="K1959" s="11">
        <v>56.131</v>
      </c>
      <c r="L1959" s="11">
        <v>8685189450</v>
      </c>
      <c r="M1959" s="11">
        <f>VLOOKUP(A1959,'[1]2023년만'!$A$2:$Q$1181,12,0)</f>
        <v>9436268000</v>
      </c>
      <c r="N1959" s="11" t="b">
        <f>L1959&gt;=M1959</f>
        <v>0</v>
      </c>
      <c r="O1959" s="11">
        <v>5.3</v>
      </c>
      <c r="P1959" s="6">
        <v>166485230280</v>
      </c>
      <c r="Q1959" s="7">
        <v>9.36</v>
      </c>
      <c r="R1959" s="7">
        <v>0.46</v>
      </c>
      <c r="S1959" s="7">
        <v>654</v>
      </c>
    </row>
    <row r="1960" spans="1:19" hidden="1" x14ac:dyDescent="0.4">
      <c r="A1960" s="4" t="s">
        <v>2209</v>
      </c>
      <c r="B1960" s="5" t="s">
        <v>2210</v>
      </c>
      <c r="C1960" s="5" t="s">
        <v>18</v>
      </c>
      <c r="D1960" s="5" t="s">
        <v>19</v>
      </c>
      <c r="E1960" s="9" t="s">
        <v>157</v>
      </c>
      <c r="F1960" s="9">
        <v>0.95</v>
      </c>
      <c r="G1960" s="5" t="s">
        <v>21</v>
      </c>
      <c r="H1960" s="10">
        <v>1000</v>
      </c>
      <c r="I1960" s="11">
        <v>55328313</v>
      </c>
      <c r="J1960" s="11">
        <v>100</v>
      </c>
      <c r="K1960" s="11">
        <v>12.952</v>
      </c>
      <c r="L1960" s="11">
        <v>5472427600</v>
      </c>
      <c r="M1960" s="11" t="e">
        <f>VLOOKUP(A1960,'[1]2023년만'!$A$2:$Q$1181,12,0)</f>
        <v>#N/A</v>
      </c>
      <c r="N1960" s="11"/>
      <c r="O1960" s="11">
        <v>1.6</v>
      </c>
      <c r="P1960" s="6">
        <v>110933267565</v>
      </c>
      <c r="Q1960" s="7" t="s">
        <v>21</v>
      </c>
      <c r="R1960" s="7">
        <v>0.23</v>
      </c>
      <c r="S1960" s="7" t="s">
        <v>21</v>
      </c>
    </row>
    <row r="1961" spans="1:19" hidden="1" x14ac:dyDescent="0.4">
      <c r="A1961" s="7" t="s">
        <v>2209</v>
      </c>
      <c r="B1961" s="12" t="s">
        <v>2210</v>
      </c>
      <c r="C1961" s="12" t="s">
        <v>2933</v>
      </c>
      <c r="D1961" s="12" t="s">
        <v>19</v>
      </c>
      <c r="E1961" s="12" t="s">
        <v>157</v>
      </c>
      <c r="F1961" s="12">
        <v>0.55000000000000004</v>
      </c>
      <c r="G1961" s="12" t="s">
        <v>21</v>
      </c>
      <c r="H1961" s="12">
        <v>1000</v>
      </c>
      <c r="I1961" s="6">
        <v>55328313</v>
      </c>
      <c r="J1961" s="6">
        <v>100</v>
      </c>
      <c r="K1961" s="6">
        <v>5.3520000000000003</v>
      </c>
      <c r="L1961" s="6">
        <v>5472427600</v>
      </c>
      <c r="M1961" s="11" t="e">
        <f>VLOOKUP(A1961,'[1]2023년만'!$A$2:$Q$1181,12,0)</f>
        <v>#N/A</v>
      </c>
      <c r="N1961" s="11"/>
      <c r="O1961" s="6">
        <v>1.2</v>
      </c>
      <c r="P1961" s="6">
        <v>110933267565</v>
      </c>
      <c r="Q1961" s="7" t="s">
        <v>21</v>
      </c>
      <c r="R1961" s="7">
        <v>0.23</v>
      </c>
      <c r="S1961" s="7" t="s">
        <v>21</v>
      </c>
    </row>
    <row r="1962" spans="1:19" hidden="1" x14ac:dyDescent="0.4">
      <c r="A1962" s="4" t="s">
        <v>180</v>
      </c>
      <c r="B1962" s="5" t="s">
        <v>181</v>
      </c>
      <c r="C1962" s="5" t="s">
        <v>18</v>
      </c>
      <c r="D1962" s="5" t="s">
        <v>19</v>
      </c>
      <c r="E1962" s="9" t="s">
        <v>37</v>
      </c>
      <c r="F1962" s="9">
        <v>2.2599999999999998</v>
      </c>
      <c r="G1962" s="5" t="s">
        <v>21</v>
      </c>
      <c r="H1962" s="9">
        <v>500</v>
      </c>
      <c r="I1962" s="11">
        <v>21471450</v>
      </c>
      <c r="J1962" s="11">
        <v>100</v>
      </c>
      <c r="K1962" s="11">
        <v>224.078</v>
      </c>
      <c r="L1962" s="11">
        <v>1936031000</v>
      </c>
      <c r="M1962" s="11">
        <f>VLOOKUP(A1962,'[1]2023년만'!$A$2:$Q$1181,12,0)</f>
        <v>2129634100</v>
      </c>
      <c r="N1962" s="11"/>
      <c r="O1962" s="11">
        <v>3.1</v>
      </c>
      <c r="P1962" s="6">
        <v>63233420250</v>
      </c>
      <c r="Q1962" s="7">
        <v>3.51</v>
      </c>
      <c r="R1962" s="7">
        <v>0.25</v>
      </c>
      <c r="S1962" s="7">
        <v>840</v>
      </c>
    </row>
    <row r="1963" spans="1:19" hidden="1" x14ac:dyDescent="0.4">
      <c r="A1963" s="4" t="s">
        <v>180</v>
      </c>
      <c r="B1963" s="5" t="s">
        <v>181</v>
      </c>
      <c r="C1963" s="5" t="s">
        <v>24</v>
      </c>
      <c r="D1963" s="5" t="s">
        <v>19</v>
      </c>
      <c r="E1963" s="9" t="s">
        <v>37</v>
      </c>
      <c r="F1963" s="9">
        <v>2.09</v>
      </c>
      <c r="G1963" s="5" t="s">
        <v>21</v>
      </c>
      <c r="H1963" s="9">
        <v>500</v>
      </c>
      <c r="I1963" s="11">
        <v>21471450</v>
      </c>
      <c r="J1963" s="11">
        <v>110</v>
      </c>
      <c r="K1963" s="11">
        <v>15.025</v>
      </c>
      <c r="L1963" s="11">
        <v>2129634100</v>
      </c>
      <c r="M1963" s="11">
        <f>VLOOKUP(A1963,'[1]2023년만'!$A$2:$Q$1181,12,0)</f>
        <v>2129634100</v>
      </c>
      <c r="N1963" s="11"/>
      <c r="O1963" s="11">
        <v>3</v>
      </c>
      <c r="P1963" s="6">
        <v>63233420250</v>
      </c>
      <c r="Q1963" s="7">
        <v>3.51</v>
      </c>
      <c r="R1963" s="7">
        <v>0.25</v>
      </c>
      <c r="S1963" s="7">
        <v>840</v>
      </c>
    </row>
    <row r="1964" spans="1:19" hidden="1" x14ac:dyDescent="0.4">
      <c r="A1964" s="4" t="s">
        <v>180</v>
      </c>
      <c r="B1964" s="5" t="s">
        <v>181</v>
      </c>
      <c r="C1964" s="5" t="s">
        <v>30</v>
      </c>
      <c r="D1964" s="5" t="s">
        <v>19</v>
      </c>
      <c r="E1964" s="9" t="s">
        <v>37</v>
      </c>
      <c r="F1964" s="9">
        <v>2.7</v>
      </c>
      <c r="G1964" s="5" t="s">
        <v>21</v>
      </c>
      <c r="H1964" s="9">
        <v>500</v>
      </c>
      <c r="I1964" s="11">
        <v>21471450</v>
      </c>
      <c r="J1964" s="11">
        <v>100</v>
      </c>
      <c r="K1964" s="11">
        <v>11.134</v>
      </c>
      <c r="L1964" s="11">
        <v>1936031000</v>
      </c>
      <c r="M1964" s="11">
        <f>VLOOKUP(A1964,'[1]2023년만'!$A$2:$Q$1181,12,0)</f>
        <v>2129634100</v>
      </c>
      <c r="N1964" s="11" t="b">
        <f>L1964&gt;=M1964</f>
        <v>0</v>
      </c>
      <c r="O1964" s="11">
        <v>3.45</v>
      </c>
      <c r="P1964" s="6">
        <v>63233420250</v>
      </c>
      <c r="Q1964" s="7">
        <v>3.51</v>
      </c>
      <c r="R1964" s="7">
        <v>0.25</v>
      </c>
      <c r="S1964" s="7">
        <v>840</v>
      </c>
    </row>
    <row r="1965" spans="1:19" hidden="1" x14ac:dyDescent="0.4">
      <c r="A1965" s="7" t="s">
        <v>180</v>
      </c>
      <c r="B1965" s="12" t="s">
        <v>181</v>
      </c>
      <c r="C1965" s="12" t="s">
        <v>2933</v>
      </c>
      <c r="D1965" s="12" t="s">
        <v>19</v>
      </c>
      <c r="E1965" s="12" t="s">
        <v>37</v>
      </c>
      <c r="F1965" s="12">
        <v>1.02</v>
      </c>
      <c r="G1965" s="12" t="s">
        <v>21</v>
      </c>
      <c r="H1965" s="12">
        <v>500</v>
      </c>
      <c r="I1965" s="6">
        <v>21471450</v>
      </c>
      <c r="J1965" s="6">
        <v>80</v>
      </c>
      <c r="K1965" s="6">
        <v>14.928000000000001</v>
      </c>
      <c r="L1965" s="6">
        <v>1548824800</v>
      </c>
      <c r="M1965" s="11">
        <f>VLOOKUP(A1965,'[1]2023년만'!$A$2:$Q$1181,12,0)</f>
        <v>2129634100</v>
      </c>
      <c r="N1965" s="11"/>
      <c r="O1965" s="6">
        <v>2</v>
      </c>
      <c r="P1965" s="6">
        <v>63233420250</v>
      </c>
      <c r="Q1965" s="7">
        <v>3.51</v>
      </c>
      <c r="R1965" s="7">
        <v>0.25</v>
      </c>
      <c r="S1965" s="7">
        <v>840</v>
      </c>
    </row>
    <row r="1966" spans="1:19" hidden="1" x14ac:dyDescent="0.4">
      <c r="A1966" s="4" t="s">
        <v>192</v>
      </c>
      <c r="B1966" s="5" t="s">
        <v>193</v>
      </c>
      <c r="C1966" s="5" t="s">
        <v>18</v>
      </c>
      <c r="D1966" s="5" t="s">
        <v>19</v>
      </c>
      <c r="E1966" s="9" t="s">
        <v>103</v>
      </c>
      <c r="F1966" s="9">
        <v>0.57999999999999996</v>
      </c>
      <c r="G1966" s="5" t="s">
        <v>21</v>
      </c>
      <c r="H1966" s="9">
        <v>500</v>
      </c>
      <c r="I1966" s="11">
        <v>13628219</v>
      </c>
      <c r="J1966" s="11">
        <v>115</v>
      </c>
      <c r="K1966" s="11">
        <v>6.3319999999999999</v>
      </c>
      <c r="L1966" s="11">
        <v>1551145185</v>
      </c>
      <c r="M1966" s="11">
        <f>VLOOKUP(A1966,'[1]2023년만'!$A$2:$Q$1181,12,0)</f>
        <v>1618586280</v>
      </c>
      <c r="N1966" s="11"/>
      <c r="O1966" s="11">
        <v>0.7</v>
      </c>
      <c r="P1966" s="6">
        <v>138080348840</v>
      </c>
      <c r="Q1966" s="7">
        <v>215.83</v>
      </c>
      <c r="R1966" s="7">
        <v>0.9</v>
      </c>
      <c r="S1966" s="7">
        <v>48</v>
      </c>
    </row>
    <row r="1967" spans="1:19" hidden="1" x14ac:dyDescent="0.4">
      <c r="A1967" s="4" t="s">
        <v>192</v>
      </c>
      <c r="B1967" s="5" t="s">
        <v>193</v>
      </c>
      <c r="C1967" s="5" t="s">
        <v>24</v>
      </c>
      <c r="D1967" s="5" t="s">
        <v>19</v>
      </c>
      <c r="E1967" s="9" t="s">
        <v>103</v>
      </c>
      <c r="F1967" s="9">
        <v>0.66</v>
      </c>
      <c r="G1967" s="5" t="s">
        <v>21</v>
      </c>
      <c r="H1967" s="9">
        <v>500</v>
      </c>
      <c r="I1967" s="11">
        <v>13628219</v>
      </c>
      <c r="J1967" s="11">
        <v>120</v>
      </c>
      <c r="K1967" s="11">
        <v>6.1719999999999997</v>
      </c>
      <c r="L1967" s="11">
        <v>1618586280</v>
      </c>
      <c r="M1967" s="11">
        <f>VLOOKUP(A1967,'[1]2023년만'!$A$2:$Q$1181,12,0)</f>
        <v>1618586280</v>
      </c>
      <c r="N1967" s="11"/>
      <c r="O1967" s="11">
        <v>0.8</v>
      </c>
      <c r="P1967" s="6">
        <v>138080348840</v>
      </c>
      <c r="Q1967" s="7">
        <v>215.83</v>
      </c>
      <c r="R1967" s="7">
        <v>0.9</v>
      </c>
      <c r="S1967" s="7">
        <v>48</v>
      </c>
    </row>
    <row r="1968" spans="1:19" hidden="1" x14ac:dyDescent="0.4">
      <c r="A1968" s="7" t="s">
        <v>192</v>
      </c>
      <c r="B1968" s="12" t="s">
        <v>193</v>
      </c>
      <c r="C1968" s="12" t="s">
        <v>2933</v>
      </c>
      <c r="D1968" s="12" t="s">
        <v>19</v>
      </c>
      <c r="E1968" s="12" t="s">
        <v>103</v>
      </c>
      <c r="F1968" s="12">
        <v>0.36</v>
      </c>
      <c r="G1968" s="12" t="s">
        <v>21</v>
      </c>
      <c r="H1968" s="12">
        <v>500</v>
      </c>
      <c r="I1968" s="6">
        <v>13520835</v>
      </c>
      <c r="J1968" s="6">
        <v>100</v>
      </c>
      <c r="K1968" s="6">
        <v>7.7160000000000002</v>
      </c>
      <c r="L1968" s="6">
        <v>1352083500</v>
      </c>
      <c r="M1968" s="11">
        <f>VLOOKUP(A1968,'[1]2023년만'!$A$2:$Q$1181,12,0)</f>
        <v>1618586280</v>
      </c>
      <c r="N1968" s="11"/>
      <c r="O1968" s="6">
        <v>0.7</v>
      </c>
      <c r="P1968" s="6">
        <v>138080348840</v>
      </c>
      <c r="Q1968" s="7">
        <v>215.83</v>
      </c>
      <c r="R1968" s="7">
        <v>0.9</v>
      </c>
      <c r="S1968" s="7">
        <v>48</v>
      </c>
    </row>
    <row r="1969" spans="1:19" hidden="1" x14ac:dyDescent="0.4">
      <c r="A1969" s="4" t="s">
        <v>192</v>
      </c>
      <c r="B1969" s="5" t="s">
        <v>193</v>
      </c>
      <c r="C1969" s="5" t="s">
        <v>30</v>
      </c>
      <c r="D1969" s="5" t="s">
        <v>19</v>
      </c>
      <c r="E1969" s="9" t="s">
        <v>81</v>
      </c>
      <c r="F1969" s="9">
        <v>0.51</v>
      </c>
      <c r="G1969" s="5" t="s">
        <v>21</v>
      </c>
      <c r="H1969" s="9">
        <v>500</v>
      </c>
      <c r="I1969" s="11">
        <v>13428219</v>
      </c>
      <c r="J1969" s="11">
        <v>100</v>
      </c>
      <c r="K1969" s="11">
        <v>208.57900000000001</v>
      </c>
      <c r="L1969" s="11">
        <v>1332821900</v>
      </c>
      <c r="M1969" s="11">
        <f>VLOOKUP(A1969,'[1]2023년만'!$A$2:$Q$1181,12,0)</f>
        <v>1618586280</v>
      </c>
      <c r="N1969" s="11" t="b">
        <f>L1969&gt;=M1969</f>
        <v>0</v>
      </c>
      <c r="O1969" s="11">
        <v>1.3</v>
      </c>
      <c r="P1969" s="6">
        <v>138080348840</v>
      </c>
      <c r="Q1969" s="7">
        <v>215.83</v>
      </c>
      <c r="R1969" s="7">
        <v>0.9</v>
      </c>
      <c r="S1969" s="7">
        <v>48</v>
      </c>
    </row>
    <row r="1970" spans="1:19" x14ac:dyDescent="0.4">
      <c r="A1970" s="4" t="s">
        <v>456</v>
      </c>
      <c r="B1970" s="5" t="s">
        <v>457</v>
      </c>
      <c r="C1970" s="5" t="s">
        <v>30</v>
      </c>
      <c r="D1970" s="5" t="s">
        <v>19</v>
      </c>
      <c r="E1970" s="9" t="s">
        <v>34</v>
      </c>
      <c r="F1970" s="9">
        <v>0.48</v>
      </c>
      <c r="G1970" s="5" t="s">
        <v>21</v>
      </c>
      <c r="H1970" s="9">
        <v>500</v>
      </c>
      <c r="I1970" s="11">
        <v>27675342</v>
      </c>
      <c r="J1970" s="11">
        <v>500</v>
      </c>
      <c r="K1970" s="11">
        <v>81.478999999999999</v>
      </c>
      <c r="L1970" s="11">
        <v>13101800000</v>
      </c>
      <c r="M1970" s="11">
        <f>VLOOKUP(A1970,'[1]2023년만'!$A$2:$Q$1181,12,0)</f>
        <v>5240720000</v>
      </c>
      <c r="N1970" s="11" t="b">
        <f>L1970&gt;=M1970</f>
        <v>1</v>
      </c>
      <c r="O1970" s="11">
        <v>6.7</v>
      </c>
      <c r="P1970" s="6">
        <v>226661050980</v>
      </c>
      <c r="Q1970" s="7">
        <v>14.15</v>
      </c>
      <c r="R1970" s="7">
        <v>1.61</v>
      </c>
      <c r="S1970" s="7">
        <v>579</v>
      </c>
    </row>
    <row r="1971" spans="1:19" hidden="1" x14ac:dyDescent="0.4">
      <c r="A1971" s="4" t="s">
        <v>759</v>
      </c>
      <c r="B1971" s="5" t="s">
        <v>760</v>
      </c>
      <c r="C1971" s="5" t="s">
        <v>18</v>
      </c>
      <c r="D1971" s="5" t="s">
        <v>19</v>
      </c>
      <c r="E1971" s="9" t="s">
        <v>49</v>
      </c>
      <c r="F1971" s="9">
        <v>0.56000000000000005</v>
      </c>
      <c r="G1971" s="5" t="s">
        <v>21</v>
      </c>
      <c r="H1971" s="9">
        <v>500</v>
      </c>
      <c r="I1971" s="11">
        <v>15989037</v>
      </c>
      <c r="J1971" s="11">
        <v>200</v>
      </c>
      <c r="K1971" s="11">
        <v>41.988999999999997</v>
      </c>
      <c r="L1971" s="11">
        <v>3118108600</v>
      </c>
      <c r="M1971" s="11">
        <f>VLOOKUP(A1971,'[1]2023년만'!$A$2:$Q$1181,12,0)</f>
        <v>3118108600</v>
      </c>
      <c r="N1971" s="11"/>
      <c r="O1971" s="11">
        <v>0.7</v>
      </c>
      <c r="P1971" s="6">
        <v>290201021550</v>
      </c>
      <c r="Q1971" s="7">
        <v>45.95</v>
      </c>
      <c r="R1971" s="7">
        <v>1.41</v>
      </c>
      <c r="S1971" s="7">
        <v>395</v>
      </c>
    </row>
    <row r="1972" spans="1:19" hidden="1" x14ac:dyDescent="0.4">
      <c r="A1972" s="4" t="s">
        <v>759</v>
      </c>
      <c r="B1972" s="5" t="s">
        <v>760</v>
      </c>
      <c r="C1972" s="5" t="s">
        <v>24</v>
      </c>
      <c r="D1972" s="5" t="s">
        <v>19</v>
      </c>
      <c r="E1972" s="9" t="s">
        <v>49</v>
      </c>
      <c r="F1972" s="9">
        <v>0.48</v>
      </c>
      <c r="G1972" s="5" t="s">
        <v>21</v>
      </c>
      <c r="H1972" s="9">
        <v>500</v>
      </c>
      <c r="I1972" s="11">
        <v>15989037</v>
      </c>
      <c r="J1972" s="11">
        <v>200</v>
      </c>
      <c r="K1972" s="11">
        <v>25.997</v>
      </c>
      <c r="L1972" s="11">
        <v>3118108600</v>
      </c>
      <c r="M1972" s="11">
        <f>VLOOKUP(A1972,'[1]2023년만'!$A$2:$Q$1181,12,0)</f>
        <v>3118108600</v>
      </c>
      <c r="N1972" s="11"/>
      <c r="O1972" s="11">
        <v>0.97</v>
      </c>
      <c r="P1972" s="6">
        <v>290201021550</v>
      </c>
      <c r="Q1972" s="7">
        <v>45.95</v>
      </c>
      <c r="R1972" s="7">
        <v>1.41</v>
      </c>
      <c r="S1972" s="7">
        <v>395</v>
      </c>
    </row>
    <row r="1973" spans="1:19" hidden="1" x14ac:dyDescent="0.4">
      <c r="A1973" s="7" t="s">
        <v>759</v>
      </c>
      <c r="B1973" s="12" t="s">
        <v>760</v>
      </c>
      <c r="C1973" s="12" t="s">
        <v>2933</v>
      </c>
      <c r="D1973" s="12" t="s">
        <v>19</v>
      </c>
      <c r="E1973" s="12" t="s">
        <v>49</v>
      </c>
      <c r="F1973" s="12">
        <v>0.41</v>
      </c>
      <c r="G1973" s="12" t="s">
        <v>21</v>
      </c>
      <c r="H1973" s="12">
        <v>500</v>
      </c>
      <c r="I1973" s="6">
        <v>15989037</v>
      </c>
      <c r="J1973" s="6">
        <v>200</v>
      </c>
      <c r="K1973" s="6">
        <v>33.531999999999996</v>
      </c>
      <c r="L1973" s="6">
        <v>3118108600</v>
      </c>
      <c r="M1973" s="11">
        <f>VLOOKUP(A1973,'[1]2023년만'!$A$2:$Q$1181,12,0)</f>
        <v>3118108600</v>
      </c>
      <c r="N1973" s="11"/>
      <c r="O1973" s="6">
        <v>0.4</v>
      </c>
      <c r="P1973" s="6">
        <v>290201021550</v>
      </c>
      <c r="Q1973" s="7">
        <v>45.95</v>
      </c>
      <c r="R1973" s="7">
        <v>1.41</v>
      </c>
      <c r="S1973" s="7">
        <v>395</v>
      </c>
    </row>
    <row r="1974" spans="1:19" hidden="1" x14ac:dyDescent="0.4">
      <c r="A1974" s="4" t="s">
        <v>466</v>
      </c>
      <c r="B1974" s="5" t="s">
        <v>467</v>
      </c>
      <c r="C1974" s="5" t="s">
        <v>24</v>
      </c>
      <c r="D1974" s="5" t="s">
        <v>19</v>
      </c>
      <c r="E1974" s="9" t="s">
        <v>37</v>
      </c>
      <c r="F1974" s="9">
        <v>2.09</v>
      </c>
      <c r="G1974" s="5" t="s">
        <v>21</v>
      </c>
      <c r="H1974" s="9">
        <v>500</v>
      </c>
      <c r="I1974" s="11">
        <v>19200000</v>
      </c>
      <c r="J1974" s="11">
        <v>140</v>
      </c>
      <c r="K1974" s="11">
        <v>80.695999999999998</v>
      </c>
      <c r="L1974" s="11">
        <v>2688000000</v>
      </c>
      <c r="M1974" s="11">
        <f>VLOOKUP(A1974,'[1]2023년만'!$A$2:$Q$1181,12,0)</f>
        <v>2688000000</v>
      </c>
      <c r="N1974" s="11"/>
      <c r="O1974" s="11">
        <v>3.3</v>
      </c>
      <c r="P1974" s="6">
        <v>63264000000</v>
      </c>
      <c r="Q1974" s="7">
        <v>6.52</v>
      </c>
      <c r="R1974" s="7">
        <v>0.26</v>
      </c>
      <c r="S1974" s="7">
        <v>505</v>
      </c>
    </row>
    <row r="1975" spans="1:19" hidden="1" x14ac:dyDescent="0.4">
      <c r="A1975" s="4" t="s">
        <v>466</v>
      </c>
      <c r="B1975" s="5" t="s">
        <v>467</v>
      </c>
      <c r="C1975" s="5" t="s">
        <v>30</v>
      </c>
      <c r="D1975" s="5" t="s">
        <v>19</v>
      </c>
      <c r="E1975" s="9" t="s">
        <v>37</v>
      </c>
      <c r="F1975" s="9">
        <v>2.7</v>
      </c>
      <c r="G1975" s="5" t="s">
        <v>21</v>
      </c>
      <c r="H1975" s="9">
        <v>500</v>
      </c>
      <c r="I1975" s="11">
        <v>19200000</v>
      </c>
      <c r="J1975" s="11">
        <v>140</v>
      </c>
      <c r="K1975" s="11">
        <v>27.742999999999999</v>
      </c>
      <c r="L1975" s="11">
        <v>2688000000</v>
      </c>
      <c r="M1975" s="11">
        <f>VLOOKUP(A1975,'[1]2023년만'!$A$2:$Q$1181,12,0)</f>
        <v>2688000000</v>
      </c>
      <c r="N1975" s="11" t="b">
        <f>L1975&gt;=M1975</f>
        <v>1</v>
      </c>
      <c r="O1975" s="11">
        <v>4.2</v>
      </c>
      <c r="P1975" s="6">
        <v>63264000000</v>
      </c>
      <c r="Q1975" s="7">
        <v>6.52</v>
      </c>
      <c r="R1975" s="7">
        <v>0.26</v>
      </c>
      <c r="S1975" s="7">
        <v>505</v>
      </c>
    </row>
    <row r="1976" spans="1:19" hidden="1" x14ac:dyDescent="0.4">
      <c r="A1976" s="4" t="s">
        <v>466</v>
      </c>
      <c r="B1976" s="5" t="s">
        <v>467</v>
      </c>
      <c r="C1976" s="5" t="s">
        <v>18</v>
      </c>
      <c r="D1976" s="5" t="s">
        <v>19</v>
      </c>
      <c r="E1976" s="9" t="s">
        <v>37</v>
      </c>
      <c r="F1976" s="9">
        <v>2.2599999999999998</v>
      </c>
      <c r="G1976" s="5" t="s">
        <v>21</v>
      </c>
      <c r="H1976" s="9">
        <v>500</v>
      </c>
      <c r="I1976" s="11">
        <v>19200000</v>
      </c>
      <c r="J1976" s="11">
        <v>140</v>
      </c>
      <c r="K1976" s="11">
        <v>-45.139000000000003</v>
      </c>
      <c r="L1976" s="11">
        <v>2688000000</v>
      </c>
      <c r="M1976" s="11">
        <f>VLOOKUP(A1976,'[1]2023년만'!$A$2:$Q$1181,12,0)</f>
        <v>2688000000</v>
      </c>
      <c r="N1976" s="11"/>
      <c r="O1976" s="11">
        <v>2.7</v>
      </c>
      <c r="P1976" s="6">
        <v>63264000000</v>
      </c>
      <c r="Q1976" s="7">
        <v>6.52</v>
      </c>
      <c r="R1976" s="7">
        <v>0.26</v>
      </c>
      <c r="S1976" s="7">
        <v>505</v>
      </c>
    </row>
    <row r="1977" spans="1:19" hidden="1" x14ac:dyDescent="0.4">
      <c r="A1977" s="7" t="s">
        <v>466</v>
      </c>
      <c r="B1977" s="12" t="s">
        <v>467</v>
      </c>
      <c r="C1977" s="12" t="s">
        <v>2933</v>
      </c>
      <c r="D1977" s="12" t="s">
        <v>19</v>
      </c>
      <c r="E1977" s="12" t="s">
        <v>37</v>
      </c>
      <c r="F1977" s="12">
        <v>1.02</v>
      </c>
      <c r="G1977" s="12" t="s">
        <v>21</v>
      </c>
      <c r="H1977" s="12">
        <v>500</v>
      </c>
      <c r="I1977" s="6">
        <v>19200000</v>
      </c>
      <c r="J1977" s="6">
        <v>140</v>
      </c>
      <c r="K1977" s="6">
        <v>19.164000000000001</v>
      </c>
      <c r="L1977" s="6">
        <v>2688000000</v>
      </c>
      <c r="M1977" s="11">
        <f>VLOOKUP(A1977,'[1]2023년만'!$A$2:$Q$1181,12,0)</f>
        <v>2688000000</v>
      </c>
      <c r="N1977" s="11"/>
      <c r="O1977" s="6">
        <v>2.6</v>
      </c>
      <c r="P1977" s="6">
        <v>63264000000</v>
      </c>
      <c r="Q1977" s="7">
        <v>6.52</v>
      </c>
      <c r="R1977" s="7">
        <v>0.26</v>
      </c>
      <c r="S1977" s="7">
        <v>505</v>
      </c>
    </row>
    <row r="1978" spans="1:19" hidden="1" x14ac:dyDescent="0.4">
      <c r="A1978" s="4" t="s">
        <v>1867</v>
      </c>
      <c r="B1978" s="5" t="s">
        <v>1868</v>
      </c>
      <c r="C1978" s="5" t="s">
        <v>18</v>
      </c>
      <c r="D1978" s="5" t="s">
        <v>19</v>
      </c>
      <c r="E1978" s="9" t="s">
        <v>49</v>
      </c>
      <c r="F1978" s="9">
        <v>0.56000000000000005</v>
      </c>
      <c r="G1978" s="5" t="s">
        <v>21</v>
      </c>
      <c r="H1978" s="9">
        <v>500</v>
      </c>
      <c r="I1978" s="11">
        <v>4861545</v>
      </c>
      <c r="J1978" s="11">
        <v>300</v>
      </c>
      <c r="K1978" s="11">
        <v>18.939</v>
      </c>
      <c r="L1978" s="11">
        <v>1458463500</v>
      </c>
      <c r="M1978" s="11">
        <f>VLOOKUP(A1978,'[1]2023년만'!$A$2:$Q$1181,12,0)</f>
        <v>702403400</v>
      </c>
      <c r="N1978" s="11"/>
      <c r="O1978" s="11">
        <v>0.37</v>
      </c>
      <c r="P1978" s="6">
        <v>198177900800</v>
      </c>
      <c r="Q1978" s="7" t="s">
        <v>21</v>
      </c>
      <c r="R1978" s="7">
        <v>3.31</v>
      </c>
      <c r="S1978" s="7" t="s">
        <v>21</v>
      </c>
    </row>
    <row r="1979" spans="1:19" hidden="1" x14ac:dyDescent="0.4">
      <c r="A1979" s="4" t="s">
        <v>1867</v>
      </c>
      <c r="B1979" s="5" t="s">
        <v>1868</v>
      </c>
      <c r="C1979" s="5" t="s">
        <v>24</v>
      </c>
      <c r="D1979" s="5" t="s">
        <v>19</v>
      </c>
      <c r="E1979" s="9" t="s">
        <v>49</v>
      </c>
      <c r="F1979" s="9">
        <v>0.48</v>
      </c>
      <c r="G1979" s="5" t="s">
        <v>21</v>
      </c>
      <c r="H1979" s="9">
        <v>500</v>
      </c>
      <c r="I1979" s="11">
        <v>4861545</v>
      </c>
      <c r="J1979" s="11">
        <v>200</v>
      </c>
      <c r="K1979" s="11">
        <v>-59.83</v>
      </c>
      <c r="L1979" s="11">
        <v>702403400</v>
      </c>
      <c r="M1979" s="11">
        <f>VLOOKUP(A1979,'[1]2023년만'!$A$2:$Q$1181,12,0)</f>
        <v>702403400</v>
      </c>
      <c r="N1979" s="11"/>
      <c r="O1979" s="11">
        <v>0.28999999999999998</v>
      </c>
      <c r="P1979" s="6">
        <v>198177900800</v>
      </c>
      <c r="Q1979" s="7" t="s">
        <v>21</v>
      </c>
      <c r="R1979" s="7">
        <v>3.31</v>
      </c>
      <c r="S1979" s="7" t="s">
        <v>21</v>
      </c>
    </row>
    <row r="1980" spans="1:19" hidden="1" x14ac:dyDescent="0.4">
      <c r="A1980" s="4" t="s">
        <v>2653</v>
      </c>
      <c r="B1980" s="5" t="s">
        <v>2654</v>
      </c>
      <c r="C1980" s="5" t="s">
        <v>24</v>
      </c>
      <c r="D1980" s="5" t="s">
        <v>19</v>
      </c>
      <c r="E1980" s="9" t="s">
        <v>66</v>
      </c>
      <c r="F1980" s="9">
        <v>3.86</v>
      </c>
      <c r="G1980" s="5" t="s">
        <v>21</v>
      </c>
      <c r="H1980" s="10">
        <v>1000</v>
      </c>
      <c r="I1980" s="11">
        <v>2875800</v>
      </c>
      <c r="J1980" s="11">
        <v>200</v>
      </c>
      <c r="K1980" s="11">
        <v>3.79</v>
      </c>
      <c r="L1980" s="11">
        <v>403093600</v>
      </c>
      <c r="M1980" s="11">
        <f>VLOOKUP(A1980,'[1]2023년만'!$A$2:$Q$1181,12,0)</f>
        <v>403093600</v>
      </c>
      <c r="N1980" s="11"/>
      <c r="O1980" s="11">
        <v>0.41</v>
      </c>
      <c r="P1980" s="6">
        <v>134731230000</v>
      </c>
      <c r="Q1980" s="7">
        <v>8.8000000000000007</v>
      </c>
      <c r="R1980" s="7">
        <v>0.46</v>
      </c>
      <c r="S1980" s="7">
        <v>5325</v>
      </c>
    </row>
    <row r="1981" spans="1:19" hidden="1" x14ac:dyDescent="0.4">
      <c r="A1981" s="4" t="s">
        <v>2653</v>
      </c>
      <c r="B1981" s="5" t="s">
        <v>2654</v>
      </c>
      <c r="C1981" s="5" t="s">
        <v>30</v>
      </c>
      <c r="D1981" s="5" t="s">
        <v>19</v>
      </c>
      <c r="E1981" s="9" t="s">
        <v>66</v>
      </c>
      <c r="F1981" s="9">
        <v>3.55</v>
      </c>
      <c r="G1981" s="5" t="s">
        <v>21</v>
      </c>
      <c r="H1981" s="10">
        <v>1000</v>
      </c>
      <c r="I1981" s="11">
        <v>2875800</v>
      </c>
      <c r="J1981" s="11">
        <v>200</v>
      </c>
      <c r="K1981" s="11">
        <v>3.7559999999999998</v>
      </c>
      <c r="L1981" s="11">
        <v>403093600</v>
      </c>
      <c r="M1981" s="11">
        <f>VLOOKUP(A1981,'[1]2023년만'!$A$2:$Q$1181,12,0)</f>
        <v>403093600</v>
      </c>
      <c r="N1981" s="11" t="b">
        <f>L1981&gt;=M1981</f>
        <v>1</v>
      </c>
      <c r="O1981" s="11">
        <v>0.52</v>
      </c>
      <c r="P1981" s="6">
        <v>134731230000</v>
      </c>
      <c r="Q1981" s="7">
        <v>8.8000000000000007</v>
      </c>
      <c r="R1981" s="7">
        <v>0.46</v>
      </c>
      <c r="S1981" s="7">
        <v>5325</v>
      </c>
    </row>
    <row r="1982" spans="1:19" hidden="1" x14ac:dyDescent="0.4">
      <c r="A1982" s="4" t="s">
        <v>2653</v>
      </c>
      <c r="B1982" s="5" t="s">
        <v>2654</v>
      </c>
      <c r="C1982" s="5" t="s">
        <v>18</v>
      </c>
      <c r="D1982" s="5" t="s">
        <v>19</v>
      </c>
      <c r="E1982" s="9" t="s">
        <v>66</v>
      </c>
      <c r="F1982" s="9">
        <v>4.37</v>
      </c>
      <c r="G1982" s="5" t="s">
        <v>21</v>
      </c>
      <c r="H1982" s="10">
        <v>1000</v>
      </c>
      <c r="I1982" s="11">
        <v>2875800</v>
      </c>
      <c r="J1982" s="11">
        <v>200</v>
      </c>
      <c r="K1982" s="11">
        <v>2.6739999999999999</v>
      </c>
      <c r="L1982" s="11">
        <v>433190600</v>
      </c>
      <c r="M1982" s="11">
        <f>VLOOKUP(A1982,'[1]2023년만'!$A$2:$Q$1181,12,0)</f>
        <v>403093600</v>
      </c>
      <c r="N1982" s="11"/>
      <c r="O1982" s="11">
        <v>0.42</v>
      </c>
      <c r="P1982" s="6">
        <v>134731230000</v>
      </c>
      <c r="Q1982" s="7">
        <v>8.8000000000000007</v>
      </c>
      <c r="R1982" s="7">
        <v>0.46</v>
      </c>
      <c r="S1982" s="7">
        <v>5325</v>
      </c>
    </row>
    <row r="1983" spans="1:19" hidden="1" x14ac:dyDescent="0.4">
      <c r="A1983" s="7" t="s">
        <v>2653</v>
      </c>
      <c r="B1983" s="12" t="s">
        <v>2654</v>
      </c>
      <c r="C1983" s="12" t="s">
        <v>2933</v>
      </c>
      <c r="D1983" s="12" t="s">
        <v>19</v>
      </c>
      <c r="E1983" s="12" t="s">
        <v>66</v>
      </c>
      <c r="F1983" s="12">
        <v>2.61</v>
      </c>
      <c r="G1983" s="12" t="s">
        <v>21</v>
      </c>
      <c r="H1983" s="12">
        <v>1000</v>
      </c>
      <c r="I1983" s="6">
        <v>2875800</v>
      </c>
      <c r="J1983" s="6">
        <v>200</v>
      </c>
      <c r="K1983" s="6">
        <v>1.931</v>
      </c>
      <c r="L1983" s="6">
        <v>443522600</v>
      </c>
      <c r="M1983" s="11">
        <f>VLOOKUP(A1983,'[1]2023년만'!$A$2:$Q$1181,12,0)</f>
        <v>403093600</v>
      </c>
      <c r="N1983" s="11"/>
      <c r="O1983" s="6">
        <v>0.47</v>
      </c>
      <c r="P1983" s="6">
        <v>134731230000</v>
      </c>
      <c r="Q1983" s="7">
        <v>8.8000000000000007</v>
      </c>
      <c r="R1983" s="7">
        <v>0.46</v>
      </c>
      <c r="S1983" s="7">
        <v>5325</v>
      </c>
    </row>
    <row r="1984" spans="1:19" hidden="1" x14ac:dyDescent="0.4">
      <c r="A1984" s="4" t="s">
        <v>2435</v>
      </c>
      <c r="B1984" s="5" t="s">
        <v>2436</v>
      </c>
      <c r="C1984" s="5" t="s">
        <v>30</v>
      </c>
      <c r="D1984" s="5" t="s">
        <v>19</v>
      </c>
      <c r="E1984" s="9" t="s">
        <v>40</v>
      </c>
      <c r="F1984" s="9">
        <v>2.63</v>
      </c>
      <c r="G1984" s="5" t="s">
        <v>21</v>
      </c>
      <c r="H1984" s="9">
        <v>500</v>
      </c>
      <c r="I1984" s="11">
        <v>4568286</v>
      </c>
      <c r="J1984" s="11">
        <v>200</v>
      </c>
      <c r="K1984" s="11">
        <v>9.077</v>
      </c>
      <c r="L1984" s="11">
        <v>913319200</v>
      </c>
      <c r="M1984" s="11">
        <f>VLOOKUP(A1984,'[1]2023년만'!$A$2:$Q$1181,12,0)</f>
        <v>913319200</v>
      </c>
      <c r="N1984" s="11" t="b">
        <f>L1984&gt;=M1984</f>
        <v>1</v>
      </c>
      <c r="O1984" s="11">
        <v>0.79</v>
      </c>
      <c r="P1984" s="6">
        <v>121516407600</v>
      </c>
      <c r="Q1984" s="7">
        <v>12.07</v>
      </c>
      <c r="R1984" s="7">
        <v>0.49</v>
      </c>
      <c r="S1984" s="7">
        <v>2203</v>
      </c>
    </row>
    <row r="1985" spans="1:19" hidden="1" x14ac:dyDescent="0.4">
      <c r="A1985" s="4" t="s">
        <v>2435</v>
      </c>
      <c r="B1985" s="5" t="s">
        <v>2436</v>
      </c>
      <c r="C1985" s="5" t="s">
        <v>24</v>
      </c>
      <c r="D1985" s="5" t="s">
        <v>19</v>
      </c>
      <c r="E1985" s="9" t="s">
        <v>40</v>
      </c>
      <c r="F1985" s="9">
        <v>1.7</v>
      </c>
      <c r="G1985" s="5" t="s">
        <v>21</v>
      </c>
      <c r="H1985" s="9">
        <v>500</v>
      </c>
      <c r="I1985" s="11">
        <v>4568286</v>
      </c>
      <c r="J1985" s="11">
        <v>200</v>
      </c>
      <c r="K1985" s="11">
        <v>8.7579999999999991</v>
      </c>
      <c r="L1985" s="11">
        <v>913319200</v>
      </c>
      <c r="M1985" s="11">
        <f>VLOOKUP(A1985,'[1]2023년만'!$A$2:$Q$1181,12,0)</f>
        <v>913319200</v>
      </c>
      <c r="N1985" s="11"/>
      <c r="O1985" s="11">
        <v>0.73</v>
      </c>
      <c r="P1985" s="6">
        <v>121516407600</v>
      </c>
      <c r="Q1985" s="7">
        <v>12.07</v>
      </c>
      <c r="R1985" s="7">
        <v>0.49</v>
      </c>
      <c r="S1985" s="7">
        <v>2203</v>
      </c>
    </row>
    <row r="1986" spans="1:19" hidden="1" x14ac:dyDescent="0.4">
      <c r="A1986" s="4" t="s">
        <v>2435</v>
      </c>
      <c r="B1986" s="5" t="s">
        <v>2436</v>
      </c>
      <c r="C1986" s="5" t="s">
        <v>18</v>
      </c>
      <c r="D1986" s="5" t="s">
        <v>19</v>
      </c>
      <c r="E1986" s="9" t="s">
        <v>40</v>
      </c>
      <c r="F1986" s="9">
        <v>1.43</v>
      </c>
      <c r="G1986" s="5" t="s">
        <v>21</v>
      </c>
      <c r="H1986" s="9">
        <v>500</v>
      </c>
      <c r="I1986" s="11">
        <v>4568286</v>
      </c>
      <c r="J1986" s="11">
        <v>200</v>
      </c>
      <c r="K1986" s="11">
        <v>6.9710000000000001</v>
      </c>
      <c r="L1986" s="11">
        <v>913319200</v>
      </c>
      <c r="M1986" s="11">
        <f>VLOOKUP(A1986,'[1]2023년만'!$A$2:$Q$1181,12,0)</f>
        <v>913319200</v>
      </c>
      <c r="N1986" s="11"/>
      <c r="O1986" s="11">
        <v>0.56999999999999995</v>
      </c>
      <c r="P1986" s="6">
        <v>121516407600</v>
      </c>
      <c r="Q1986" s="7">
        <v>12.07</v>
      </c>
      <c r="R1986" s="7">
        <v>0.49</v>
      </c>
      <c r="S1986" s="7">
        <v>2203</v>
      </c>
    </row>
    <row r="1987" spans="1:19" hidden="1" x14ac:dyDescent="0.4">
      <c r="A1987" s="7" t="s">
        <v>2435</v>
      </c>
      <c r="B1987" s="12" t="s">
        <v>2436</v>
      </c>
      <c r="C1987" s="12" t="s">
        <v>2933</v>
      </c>
      <c r="D1987" s="12" t="s">
        <v>19</v>
      </c>
      <c r="E1987" s="12" t="s">
        <v>40</v>
      </c>
      <c r="F1987" s="12">
        <v>1.34</v>
      </c>
      <c r="G1987" s="12" t="s">
        <v>21</v>
      </c>
      <c r="H1987" s="12">
        <v>500</v>
      </c>
      <c r="I1987" s="6">
        <v>4568286</v>
      </c>
      <c r="J1987" s="6">
        <v>200</v>
      </c>
      <c r="K1987" s="6">
        <v>3.855</v>
      </c>
      <c r="L1987" s="6">
        <v>913319200</v>
      </c>
      <c r="M1987" s="11">
        <f>VLOOKUP(A1987,'[1]2023년만'!$A$2:$Q$1181,12,0)</f>
        <v>913319200</v>
      </c>
      <c r="N1987" s="11"/>
      <c r="O1987" s="6">
        <v>0.44</v>
      </c>
      <c r="P1987" s="6">
        <v>121516407600</v>
      </c>
      <c r="Q1987" s="7">
        <v>12.07</v>
      </c>
      <c r="R1987" s="7">
        <v>0.49</v>
      </c>
      <c r="S1987" s="7">
        <v>2203</v>
      </c>
    </row>
    <row r="1988" spans="1:19" hidden="1" x14ac:dyDescent="0.4">
      <c r="A1988" s="4" t="s">
        <v>1457</v>
      </c>
      <c r="B1988" s="5" t="s">
        <v>1458</v>
      </c>
      <c r="C1988" s="5" t="s">
        <v>30</v>
      </c>
      <c r="D1988" s="5" t="s">
        <v>19</v>
      </c>
      <c r="E1988" s="9" t="s">
        <v>69</v>
      </c>
      <c r="F1988" s="9">
        <v>0.93</v>
      </c>
      <c r="G1988" s="5" t="s">
        <v>1459</v>
      </c>
      <c r="H1988" s="9">
        <v>500</v>
      </c>
      <c r="I1988" s="11">
        <v>8900676</v>
      </c>
      <c r="J1988" s="11">
        <v>100</v>
      </c>
      <c r="K1988" s="11">
        <v>26.866</v>
      </c>
      <c r="L1988" s="11">
        <v>843598400</v>
      </c>
      <c r="M1988" s="11">
        <f>VLOOKUP(A1988,'[1]2023년만'!$A$2:$Q$1181,12,0)</f>
        <v>836162400</v>
      </c>
      <c r="N1988" s="11" t="b">
        <f>L1988&gt;=M1988</f>
        <v>1</v>
      </c>
      <c r="O1988" s="11">
        <v>1.4</v>
      </c>
      <c r="P1988" s="6">
        <v>65888894240</v>
      </c>
      <c r="Q1988" s="7">
        <v>21.61</v>
      </c>
      <c r="R1988" s="7">
        <v>0.74</v>
      </c>
      <c r="S1988" s="7">
        <v>335</v>
      </c>
    </row>
    <row r="1989" spans="1:19" hidden="1" x14ac:dyDescent="0.4">
      <c r="A1989" s="4" t="s">
        <v>1457</v>
      </c>
      <c r="B1989" s="5" t="s">
        <v>1458</v>
      </c>
      <c r="C1989" s="5" t="s">
        <v>18</v>
      </c>
      <c r="D1989" s="5" t="s">
        <v>19</v>
      </c>
      <c r="E1989" s="9" t="s">
        <v>69</v>
      </c>
      <c r="F1989" s="9">
        <v>0.81</v>
      </c>
      <c r="G1989" s="5" t="s">
        <v>2350</v>
      </c>
      <c r="H1989" s="9">
        <v>500</v>
      </c>
      <c r="I1989" s="11">
        <v>8500676</v>
      </c>
      <c r="J1989" s="11">
        <v>130</v>
      </c>
      <c r="K1989" s="11">
        <v>10.648999999999999</v>
      </c>
      <c r="L1989" s="11">
        <v>1062495720</v>
      </c>
      <c r="M1989" s="11">
        <f>VLOOKUP(A1989,'[1]2023년만'!$A$2:$Q$1181,12,0)</f>
        <v>836162400</v>
      </c>
      <c r="N1989" s="11"/>
      <c r="O1989" s="11">
        <v>1.03</v>
      </c>
      <c r="P1989" s="6">
        <v>65888894240</v>
      </c>
      <c r="Q1989" s="7">
        <v>21.61</v>
      </c>
      <c r="R1989" s="7">
        <v>0.74</v>
      </c>
      <c r="S1989" s="7">
        <v>335</v>
      </c>
    </row>
    <row r="1990" spans="1:19" hidden="1" x14ac:dyDescent="0.4">
      <c r="A1990" s="4" t="s">
        <v>1457</v>
      </c>
      <c r="B1990" s="5" t="s">
        <v>1458</v>
      </c>
      <c r="C1990" s="5" t="s">
        <v>24</v>
      </c>
      <c r="D1990" s="5" t="s">
        <v>19</v>
      </c>
      <c r="E1990" s="9" t="s">
        <v>69</v>
      </c>
      <c r="F1990" s="9">
        <v>0.63</v>
      </c>
      <c r="G1990" s="5" t="s">
        <v>2791</v>
      </c>
      <c r="H1990" s="9">
        <v>500</v>
      </c>
      <c r="I1990" s="11">
        <v>8700676</v>
      </c>
      <c r="J1990" s="11">
        <v>100</v>
      </c>
      <c r="K1990" s="11">
        <v>-35.994999999999997</v>
      </c>
      <c r="L1990" s="11">
        <v>836162400</v>
      </c>
      <c r="M1990" s="11">
        <f>VLOOKUP(A1990,'[1]2023년만'!$A$2:$Q$1181,12,0)</f>
        <v>836162400</v>
      </c>
      <c r="N1990" s="11"/>
      <c r="O1990" s="11">
        <v>1</v>
      </c>
      <c r="P1990" s="6">
        <v>65888894240</v>
      </c>
      <c r="Q1990" s="7">
        <v>21.61</v>
      </c>
      <c r="R1990" s="7">
        <v>0.74</v>
      </c>
      <c r="S1990" s="7">
        <v>335</v>
      </c>
    </row>
    <row r="1991" spans="1:19" hidden="1" x14ac:dyDescent="0.4">
      <c r="A1991" s="7" t="s">
        <v>1457</v>
      </c>
      <c r="B1991" s="12" t="s">
        <v>1458</v>
      </c>
      <c r="C1991" s="12" t="s">
        <v>2933</v>
      </c>
      <c r="D1991" s="12" t="s">
        <v>19</v>
      </c>
      <c r="E1991" s="12" t="s">
        <v>69</v>
      </c>
      <c r="F1991" s="12">
        <v>0.36</v>
      </c>
      <c r="G1991" s="12" t="s">
        <v>2942</v>
      </c>
      <c r="H1991" s="12">
        <v>500</v>
      </c>
      <c r="I1991" s="6">
        <v>8300676</v>
      </c>
      <c r="J1991" s="6">
        <v>100</v>
      </c>
      <c r="K1991" s="6">
        <v>5.0640000000000001</v>
      </c>
      <c r="L1991" s="6">
        <v>798488700</v>
      </c>
      <c r="M1991" s="11">
        <f>VLOOKUP(A1991,'[1]2023년만'!$A$2:$Q$1181,12,0)</f>
        <v>836162400</v>
      </c>
      <c r="N1991" s="11"/>
      <c r="O1991" s="6">
        <v>0.47</v>
      </c>
      <c r="P1991" s="6">
        <v>65888894240</v>
      </c>
      <c r="Q1991" s="7">
        <v>21.61</v>
      </c>
      <c r="R1991" s="7">
        <v>0.74</v>
      </c>
      <c r="S1991" s="7">
        <v>335</v>
      </c>
    </row>
    <row r="1992" spans="1:19" hidden="1" x14ac:dyDescent="0.4">
      <c r="A1992" s="4" t="s">
        <v>2302</v>
      </c>
      <c r="B1992" s="5" t="s">
        <v>2303</v>
      </c>
      <c r="C1992" s="5" t="s">
        <v>18</v>
      </c>
      <c r="D1992" s="5" t="s">
        <v>19</v>
      </c>
      <c r="E1992" s="9" t="s">
        <v>21</v>
      </c>
      <c r="F1992" s="9" t="s">
        <v>21</v>
      </c>
      <c r="G1992" s="5" t="s">
        <v>824</v>
      </c>
      <c r="H1992" s="9">
        <v>500</v>
      </c>
      <c r="I1992" s="11">
        <v>60399705</v>
      </c>
      <c r="J1992" s="11">
        <v>50</v>
      </c>
      <c r="K1992" s="11">
        <v>11.446999999999999</v>
      </c>
      <c r="L1992" s="11">
        <v>2908840700</v>
      </c>
      <c r="M1992" s="11">
        <f>VLOOKUP(A1992,'[1]2023년만'!$A$2:$Q$1181,12,0)</f>
        <v>2931841100</v>
      </c>
      <c r="N1992" s="11"/>
      <c r="O1992" s="11">
        <v>0.7</v>
      </c>
      <c r="P1992" s="6">
        <v>624827114650</v>
      </c>
      <c r="Q1992" s="7">
        <v>17.920000000000002</v>
      </c>
      <c r="R1992" s="7">
        <v>0.62</v>
      </c>
      <c r="S1992" s="7">
        <v>533</v>
      </c>
    </row>
    <row r="1993" spans="1:19" hidden="1" x14ac:dyDescent="0.4">
      <c r="A1993" s="4" t="s">
        <v>2302</v>
      </c>
      <c r="B1993" s="5" t="s">
        <v>2303</v>
      </c>
      <c r="C1993" s="5" t="s">
        <v>30</v>
      </c>
      <c r="D1993" s="5" t="s">
        <v>19</v>
      </c>
      <c r="E1993" s="9" t="s">
        <v>34</v>
      </c>
      <c r="F1993" s="9">
        <v>0.48</v>
      </c>
      <c r="G1993" s="5" t="s">
        <v>21</v>
      </c>
      <c r="H1993" s="9">
        <v>500</v>
      </c>
      <c r="I1993" s="11">
        <v>65926923</v>
      </c>
      <c r="J1993" s="11">
        <v>100</v>
      </c>
      <c r="K1993" s="11">
        <v>9.9730000000000008</v>
      </c>
      <c r="L1993" s="11">
        <v>6448139200</v>
      </c>
      <c r="M1993" s="11">
        <f>VLOOKUP(A1993,'[1]2023년만'!$A$2:$Q$1181,12,0)</f>
        <v>2931841100</v>
      </c>
      <c r="N1993" s="11" t="b">
        <f>L1993&gt;=M1993</f>
        <v>1</v>
      </c>
      <c r="O1993" s="11">
        <v>1.8</v>
      </c>
      <c r="P1993" s="6">
        <v>624827114650</v>
      </c>
      <c r="Q1993" s="7">
        <v>17.920000000000002</v>
      </c>
      <c r="R1993" s="7">
        <v>0.62</v>
      </c>
      <c r="S1993" s="7">
        <v>533</v>
      </c>
    </row>
    <row r="1994" spans="1:19" hidden="1" x14ac:dyDescent="0.4">
      <c r="A1994" s="4" t="s">
        <v>2302</v>
      </c>
      <c r="B1994" s="5" t="s">
        <v>2303</v>
      </c>
      <c r="C1994" s="5" t="s">
        <v>24</v>
      </c>
      <c r="D1994" s="5" t="s">
        <v>19</v>
      </c>
      <c r="E1994" s="9" t="s">
        <v>21</v>
      </c>
      <c r="F1994" s="9" t="s">
        <v>21</v>
      </c>
      <c r="G1994" s="5" t="s">
        <v>2312</v>
      </c>
      <c r="H1994" s="9">
        <v>500</v>
      </c>
      <c r="I1994" s="11">
        <v>61563241</v>
      </c>
      <c r="J1994" s="11">
        <v>50</v>
      </c>
      <c r="K1994" s="11">
        <v>1.988</v>
      </c>
      <c r="L1994" s="11">
        <v>2931841100</v>
      </c>
      <c r="M1994" s="11">
        <f>VLOOKUP(A1994,'[1]2023년만'!$A$2:$Q$1181,12,0)</f>
        <v>2931841100</v>
      </c>
      <c r="N1994" s="11"/>
      <c r="O1994" s="11">
        <v>0.6</v>
      </c>
      <c r="P1994" s="6">
        <v>624827114650</v>
      </c>
      <c r="Q1994" s="7">
        <v>17.920000000000002</v>
      </c>
      <c r="R1994" s="7">
        <v>0.62</v>
      </c>
      <c r="S1994" s="7">
        <v>533</v>
      </c>
    </row>
    <row r="1995" spans="1:19" hidden="1" x14ac:dyDescent="0.4">
      <c r="A1995" s="7" t="s">
        <v>2302</v>
      </c>
      <c r="B1995" s="12" t="s">
        <v>2303</v>
      </c>
      <c r="C1995" s="12" t="s">
        <v>2933</v>
      </c>
      <c r="D1995" s="12" t="s">
        <v>19</v>
      </c>
      <c r="E1995" s="12" t="s">
        <v>21</v>
      </c>
      <c r="F1995" s="12" t="s">
        <v>21</v>
      </c>
      <c r="G1995" s="12" t="s">
        <v>2936</v>
      </c>
      <c r="H1995" s="12">
        <v>500</v>
      </c>
      <c r="I1995" s="6">
        <v>59258931</v>
      </c>
      <c r="J1995" s="6">
        <v>50</v>
      </c>
      <c r="K1995" s="6">
        <v>7.274</v>
      </c>
      <c r="L1995" s="6">
        <v>2851935200</v>
      </c>
      <c r="M1995" s="11">
        <f>VLOOKUP(A1995,'[1]2023년만'!$A$2:$Q$1181,12,0)</f>
        <v>2931841100</v>
      </c>
      <c r="N1995" s="11"/>
      <c r="O1995" s="6">
        <v>0.6</v>
      </c>
      <c r="P1995" s="6">
        <v>624827114650</v>
      </c>
      <c r="Q1995" s="7">
        <v>17.920000000000002</v>
      </c>
      <c r="R1995" s="7">
        <v>0.62</v>
      </c>
      <c r="S1995" s="7">
        <v>533</v>
      </c>
    </row>
    <row r="1996" spans="1:19" hidden="1" x14ac:dyDescent="0.4">
      <c r="A1996" s="4" t="s">
        <v>1214</v>
      </c>
      <c r="B1996" s="5" t="s">
        <v>1215</v>
      </c>
      <c r="C1996" s="5" t="s">
        <v>30</v>
      </c>
      <c r="D1996" s="5" t="s">
        <v>19</v>
      </c>
      <c r="E1996" s="9" t="s">
        <v>20</v>
      </c>
      <c r="F1996" s="9">
        <v>0.68</v>
      </c>
      <c r="G1996" s="5" t="s">
        <v>21</v>
      </c>
      <c r="H1996" s="9">
        <v>500</v>
      </c>
      <c r="I1996" s="11">
        <v>12600000</v>
      </c>
      <c r="J1996" s="11">
        <v>10</v>
      </c>
      <c r="K1996" s="11">
        <v>31.818000000000001</v>
      </c>
      <c r="L1996" s="11">
        <v>126000000</v>
      </c>
      <c r="M1996" s="11">
        <f>VLOOKUP(A1996,'[1]2023년만'!$A$2:$Q$1181,12,0)</f>
        <v>441000000</v>
      </c>
      <c r="N1996" s="11" t="b">
        <f>L1996&gt;=M1996</f>
        <v>0</v>
      </c>
      <c r="O1996" s="11">
        <v>0.3</v>
      </c>
      <c r="P1996" s="6">
        <v>45738000000</v>
      </c>
      <c r="Q1996" s="7">
        <v>117.1</v>
      </c>
      <c r="R1996" s="7">
        <v>0.7</v>
      </c>
      <c r="S1996" s="7">
        <v>31</v>
      </c>
    </row>
    <row r="1997" spans="1:19" hidden="1" x14ac:dyDescent="0.4">
      <c r="A1997" s="4" t="s">
        <v>1214</v>
      </c>
      <c r="B1997" s="5" t="s">
        <v>1215</v>
      </c>
      <c r="C1997" s="5" t="s">
        <v>24</v>
      </c>
      <c r="D1997" s="5" t="s">
        <v>19</v>
      </c>
      <c r="E1997" s="9" t="s">
        <v>20</v>
      </c>
      <c r="F1997" s="9">
        <v>0.49</v>
      </c>
      <c r="G1997" s="5" t="s">
        <v>21</v>
      </c>
      <c r="H1997" s="9">
        <v>500</v>
      </c>
      <c r="I1997" s="11">
        <v>12600000</v>
      </c>
      <c r="J1997" s="11">
        <v>35</v>
      </c>
      <c r="K1997" s="11">
        <v>22.885000000000002</v>
      </c>
      <c r="L1997" s="11">
        <v>441000000</v>
      </c>
      <c r="M1997" s="11">
        <f>VLOOKUP(A1997,'[1]2023년만'!$A$2:$Q$1181,12,0)</f>
        <v>441000000</v>
      </c>
      <c r="N1997" s="11"/>
      <c r="O1997" s="11">
        <v>0.8</v>
      </c>
      <c r="P1997" s="6">
        <v>45738000000</v>
      </c>
      <c r="Q1997" s="7">
        <v>117.1</v>
      </c>
      <c r="R1997" s="7">
        <v>0.7</v>
      </c>
      <c r="S1997" s="7">
        <v>31</v>
      </c>
    </row>
    <row r="1998" spans="1:19" hidden="1" x14ac:dyDescent="0.4">
      <c r="A1998" s="4" t="s">
        <v>1214</v>
      </c>
      <c r="B1998" s="5" t="s">
        <v>1215</v>
      </c>
      <c r="C1998" s="5" t="s">
        <v>18</v>
      </c>
      <c r="D1998" s="5" t="s">
        <v>19</v>
      </c>
      <c r="E1998" s="9" t="s">
        <v>20</v>
      </c>
      <c r="F1998" s="9">
        <v>0.77</v>
      </c>
      <c r="G1998" s="5" t="s">
        <v>21</v>
      </c>
      <c r="H1998" s="9">
        <v>500</v>
      </c>
      <c r="I1998" s="11">
        <v>12600000</v>
      </c>
      <c r="J1998" s="11">
        <v>35</v>
      </c>
      <c r="K1998" s="11">
        <v>20.257000000000001</v>
      </c>
      <c r="L1998" s="11">
        <v>441000000</v>
      </c>
      <c r="M1998" s="11">
        <f>VLOOKUP(A1998,'[1]2023년만'!$A$2:$Q$1181,12,0)</f>
        <v>441000000</v>
      </c>
      <c r="N1998" s="11"/>
      <c r="O1998" s="11">
        <v>0.5</v>
      </c>
      <c r="P1998" s="6">
        <v>45738000000</v>
      </c>
      <c r="Q1998" s="7">
        <v>117.1</v>
      </c>
      <c r="R1998" s="7">
        <v>0.7</v>
      </c>
      <c r="S1998" s="7">
        <v>31</v>
      </c>
    </row>
    <row r="1999" spans="1:19" hidden="1" x14ac:dyDescent="0.4">
      <c r="A1999" s="7" t="s">
        <v>1214</v>
      </c>
      <c r="B1999" s="12" t="s">
        <v>1215</v>
      </c>
      <c r="C1999" s="12" t="s">
        <v>2933</v>
      </c>
      <c r="D1999" s="12" t="s">
        <v>19</v>
      </c>
      <c r="E1999" s="12" t="s">
        <v>20</v>
      </c>
      <c r="F1999" s="12">
        <v>0.53</v>
      </c>
      <c r="G1999" s="12" t="s">
        <v>21</v>
      </c>
      <c r="H1999" s="12">
        <v>500</v>
      </c>
      <c r="I1999" s="6">
        <v>12600000</v>
      </c>
      <c r="J1999" s="6">
        <v>35</v>
      </c>
      <c r="K1999" s="6">
        <v>34.643000000000001</v>
      </c>
      <c r="L1999" s="6">
        <v>441000000</v>
      </c>
      <c r="M1999" s="11">
        <f>VLOOKUP(A1999,'[1]2023년만'!$A$2:$Q$1181,12,0)</f>
        <v>441000000</v>
      </c>
      <c r="N1999" s="11"/>
      <c r="O1999" s="6">
        <v>0.7</v>
      </c>
      <c r="P1999" s="6">
        <v>45738000000</v>
      </c>
      <c r="Q1999" s="7">
        <v>117.1</v>
      </c>
      <c r="R1999" s="7">
        <v>0.7</v>
      </c>
      <c r="S1999" s="7">
        <v>31</v>
      </c>
    </row>
    <row r="2000" spans="1:19" hidden="1" x14ac:dyDescent="0.4">
      <c r="A2000" s="4" t="s">
        <v>2681</v>
      </c>
      <c r="B2000" s="5" t="s">
        <v>2682</v>
      </c>
      <c r="C2000" s="5" t="s">
        <v>18</v>
      </c>
      <c r="D2000" s="5" t="s">
        <v>19</v>
      </c>
      <c r="E2000" s="9" t="s">
        <v>66</v>
      </c>
      <c r="F2000" s="9">
        <v>4.37</v>
      </c>
      <c r="G2000" s="5" t="s">
        <v>21</v>
      </c>
      <c r="H2000" s="9">
        <v>500</v>
      </c>
      <c r="I2000" s="11">
        <v>23479844</v>
      </c>
      <c r="J2000" s="11">
        <v>100</v>
      </c>
      <c r="K2000" s="11">
        <v>2.19</v>
      </c>
      <c r="L2000" s="11">
        <v>2170728600</v>
      </c>
      <c r="M2000" s="11">
        <f>VLOOKUP(A2000,'[1]2023년만'!$A$2:$Q$1181,12,0)</f>
        <v>3256092900</v>
      </c>
      <c r="N2000" s="11"/>
      <c r="O2000" s="11">
        <v>1.4</v>
      </c>
      <c r="P2000" s="6">
        <v>215310169480</v>
      </c>
      <c r="Q2000" s="7">
        <v>1.49</v>
      </c>
      <c r="R2000" s="7">
        <v>0.24</v>
      </c>
      <c r="S2000" s="7">
        <v>6172</v>
      </c>
    </row>
    <row r="2001" spans="1:19" hidden="1" x14ac:dyDescent="0.4">
      <c r="A2001" s="4" t="s">
        <v>2681</v>
      </c>
      <c r="B2001" s="5" t="s">
        <v>2682</v>
      </c>
      <c r="C2001" s="5" t="s">
        <v>30</v>
      </c>
      <c r="D2001" s="5" t="s">
        <v>19</v>
      </c>
      <c r="E2001" s="9" t="s">
        <v>66</v>
      </c>
      <c r="F2001" s="9">
        <v>3.55</v>
      </c>
      <c r="G2001" s="5" t="s">
        <v>21</v>
      </c>
      <c r="H2001" s="9">
        <v>500</v>
      </c>
      <c r="I2001" s="11">
        <v>23479844</v>
      </c>
      <c r="J2001" s="11">
        <v>200</v>
      </c>
      <c r="K2001" s="11">
        <v>1.923</v>
      </c>
      <c r="L2001" s="11">
        <v>4341457200</v>
      </c>
      <c r="M2001" s="11">
        <f>VLOOKUP(A2001,'[1]2023년만'!$A$2:$Q$1181,12,0)</f>
        <v>3256092900</v>
      </c>
      <c r="N2001" s="11" t="b">
        <f>L2001&gt;=M2001</f>
        <v>1</v>
      </c>
      <c r="O2001" s="11">
        <v>2.96</v>
      </c>
      <c r="P2001" s="6">
        <v>215310169480</v>
      </c>
      <c r="Q2001" s="7">
        <v>1.49</v>
      </c>
      <c r="R2001" s="7">
        <v>0.24</v>
      </c>
      <c r="S2001" s="7">
        <v>6172</v>
      </c>
    </row>
    <row r="2002" spans="1:19" hidden="1" x14ac:dyDescent="0.4">
      <c r="A2002" s="4" t="s">
        <v>2681</v>
      </c>
      <c r="B2002" s="5" t="s">
        <v>2682</v>
      </c>
      <c r="C2002" s="5" t="s">
        <v>24</v>
      </c>
      <c r="D2002" s="5" t="s">
        <v>19</v>
      </c>
      <c r="E2002" s="9" t="s">
        <v>66</v>
      </c>
      <c r="F2002" s="9">
        <v>3.86</v>
      </c>
      <c r="G2002" s="5" t="s">
        <v>21</v>
      </c>
      <c r="H2002" s="9">
        <v>500</v>
      </c>
      <c r="I2002" s="11">
        <v>23479844</v>
      </c>
      <c r="J2002" s="11">
        <v>150</v>
      </c>
      <c r="K2002" s="11">
        <v>1.54</v>
      </c>
      <c r="L2002" s="11">
        <v>3256092900</v>
      </c>
      <c r="M2002" s="11">
        <f>VLOOKUP(A2002,'[1]2023년만'!$A$2:$Q$1181,12,0)</f>
        <v>3256092900</v>
      </c>
      <c r="N2002" s="11"/>
      <c r="O2002" s="11">
        <v>1.81</v>
      </c>
      <c r="P2002" s="6">
        <v>215310169480</v>
      </c>
      <c r="Q2002" s="7">
        <v>1.49</v>
      </c>
      <c r="R2002" s="7">
        <v>0.24</v>
      </c>
      <c r="S2002" s="7">
        <v>6172</v>
      </c>
    </row>
    <row r="2003" spans="1:19" hidden="1" x14ac:dyDescent="0.4">
      <c r="A2003" s="7" t="s">
        <v>2681</v>
      </c>
      <c r="B2003" s="12" t="s">
        <v>2682</v>
      </c>
      <c r="C2003" s="12" t="s">
        <v>2933</v>
      </c>
      <c r="D2003" s="12" t="s">
        <v>19</v>
      </c>
      <c r="E2003" s="12" t="s">
        <v>66</v>
      </c>
      <c r="F2003" s="12">
        <v>2.61</v>
      </c>
      <c r="G2003" s="12" t="s">
        <v>21</v>
      </c>
      <c r="H2003" s="12">
        <v>500</v>
      </c>
      <c r="I2003" s="6">
        <v>23479844</v>
      </c>
      <c r="J2003" s="6">
        <v>100</v>
      </c>
      <c r="K2003" s="6">
        <v>4.9029999999999996</v>
      </c>
      <c r="L2003" s="6">
        <v>2170728600</v>
      </c>
      <c r="M2003" s="11">
        <f>VLOOKUP(A2003,'[1]2023년만'!$A$2:$Q$1181,12,0)</f>
        <v>3256092900</v>
      </c>
      <c r="N2003" s="11"/>
      <c r="O2003" s="6">
        <v>0.81</v>
      </c>
      <c r="P2003" s="6">
        <v>215310169480</v>
      </c>
      <c r="Q2003" s="7">
        <v>1.49</v>
      </c>
      <c r="R2003" s="7">
        <v>0.24</v>
      </c>
      <c r="S2003" s="7">
        <v>6172</v>
      </c>
    </row>
    <row r="2004" spans="1:19" hidden="1" x14ac:dyDescent="0.4">
      <c r="A2004" s="4" t="s">
        <v>2547</v>
      </c>
      <c r="B2004" s="5" t="s">
        <v>2548</v>
      </c>
      <c r="C2004" s="5" t="s">
        <v>18</v>
      </c>
      <c r="D2004" s="5" t="s">
        <v>19</v>
      </c>
      <c r="E2004" s="9" t="s">
        <v>37</v>
      </c>
      <c r="F2004" s="9">
        <v>2.2599999999999998</v>
      </c>
      <c r="G2004" s="5" t="s">
        <v>21</v>
      </c>
      <c r="H2004" s="9">
        <v>500</v>
      </c>
      <c r="I2004" s="11">
        <v>27028437</v>
      </c>
      <c r="J2004" s="11">
        <v>150</v>
      </c>
      <c r="K2004" s="11">
        <v>6.7030000000000003</v>
      </c>
      <c r="L2004" s="11">
        <v>4053412650</v>
      </c>
      <c r="M2004" s="11">
        <f>VLOOKUP(A2004,'[1]2023년만'!$A$2:$Q$1181,12,0)</f>
        <v>5404550200</v>
      </c>
      <c r="N2004" s="11"/>
      <c r="O2004" s="11">
        <v>1.81</v>
      </c>
      <c r="P2004" s="6">
        <v>328125225180</v>
      </c>
      <c r="Q2004" s="7">
        <v>2.23</v>
      </c>
      <c r="R2004" s="7">
        <v>0.3</v>
      </c>
      <c r="S2004" s="7">
        <v>5451</v>
      </c>
    </row>
    <row r="2005" spans="1:19" hidden="1" x14ac:dyDescent="0.4">
      <c r="A2005" s="4" t="s">
        <v>2547</v>
      </c>
      <c r="B2005" s="5" t="s">
        <v>2548</v>
      </c>
      <c r="C2005" s="5" t="s">
        <v>30</v>
      </c>
      <c r="D2005" s="5" t="s">
        <v>19</v>
      </c>
      <c r="E2005" s="9" t="s">
        <v>37</v>
      </c>
      <c r="F2005" s="9">
        <v>2.7</v>
      </c>
      <c r="G2005" s="5" t="s">
        <v>21</v>
      </c>
      <c r="H2005" s="9">
        <v>500</v>
      </c>
      <c r="I2005" s="11">
        <v>27028437</v>
      </c>
      <c r="J2005" s="11">
        <v>250</v>
      </c>
      <c r="K2005" s="11">
        <v>4.3780000000000001</v>
      </c>
      <c r="L2005" s="11">
        <v>6755687750</v>
      </c>
      <c r="M2005" s="11">
        <f>VLOOKUP(A2005,'[1]2023년만'!$A$2:$Q$1181,12,0)</f>
        <v>5404550200</v>
      </c>
      <c r="N2005" s="11" t="b">
        <f>L2005&gt;=M2005</f>
        <v>1</v>
      </c>
      <c r="O2005" s="11">
        <v>2.09</v>
      </c>
      <c r="P2005" s="6">
        <v>328125225180</v>
      </c>
      <c r="Q2005" s="7">
        <v>2.23</v>
      </c>
      <c r="R2005" s="7">
        <v>0.3</v>
      </c>
      <c r="S2005" s="7">
        <v>5451</v>
      </c>
    </row>
    <row r="2006" spans="1:19" hidden="1" x14ac:dyDescent="0.4">
      <c r="A2006" s="4" t="s">
        <v>2547</v>
      </c>
      <c r="B2006" s="5" t="s">
        <v>2548</v>
      </c>
      <c r="C2006" s="5" t="s">
        <v>24</v>
      </c>
      <c r="D2006" s="5" t="s">
        <v>19</v>
      </c>
      <c r="E2006" s="9" t="s">
        <v>37</v>
      </c>
      <c r="F2006" s="9">
        <v>2.09</v>
      </c>
      <c r="G2006" s="5" t="s">
        <v>21</v>
      </c>
      <c r="H2006" s="9">
        <v>500</v>
      </c>
      <c r="I2006" s="11">
        <v>27028437</v>
      </c>
      <c r="J2006" s="11">
        <v>200</v>
      </c>
      <c r="K2006" s="11">
        <v>3.2949999999999999</v>
      </c>
      <c r="L2006" s="11">
        <v>5404550200</v>
      </c>
      <c r="M2006" s="11">
        <f>VLOOKUP(A2006,'[1]2023년만'!$A$2:$Q$1181,12,0)</f>
        <v>5404550200</v>
      </c>
      <c r="N2006" s="11"/>
      <c r="O2006" s="11">
        <v>1.1200000000000001</v>
      </c>
      <c r="P2006" s="6">
        <v>328125225180</v>
      </c>
      <c r="Q2006" s="7">
        <v>2.23</v>
      </c>
      <c r="R2006" s="7">
        <v>0.3</v>
      </c>
      <c r="S2006" s="7">
        <v>5451</v>
      </c>
    </row>
    <row r="2007" spans="1:19" hidden="1" x14ac:dyDescent="0.4">
      <c r="A2007" s="7" t="s">
        <v>2547</v>
      </c>
      <c r="B2007" s="12" t="s">
        <v>2548</v>
      </c>
      <c r="C2007" s="12" t="s">
        <v>2933</v>
      </c>
      <c r="D2007" s="12" t="s">
        <v>19</v>
      </c>
      <c r="E2007" s="12" t="s">
        <v>37</v>
      </c>
      <c r="F2007" s="12">
        <v>1.02</v>
      </c>
      <c r="G2007" s="12" t="s">
        <v>21</v>
      </c>
      <c r="H2007" s="12">
        <v>500</v>
      </c>
      <c r="I2007" s="6">
        <v>27028437</v>
      </c>
      <c r="J2007" s="6">
        <v>150</v>
      </c>
      <c r="K2007" s="6">
        <v>13.628</v>
      </c>
      <c r="L2007" s="6">
        <v>4053412650</v>
      </c>
      <c r="M2007" s="11">
        <f>VLOOKUP(A2007,'[1]2023년만'!$A$2:$Q$1181,12,0)</f>
        <v>5404550200</v>
      </c>
      <c r="N2007" s="11"/>
      <c r="O2007" s="6">
        <v>2.1</v>
      </c>
      <c r="P2007" s="6">
        <v>328125225180</v>
      </c>
      <c r="Q2007" s="7">
        <v>2.23</v>
      </c>
      <c r="R2007" s="7">
        <v>0.3</v>
      </c>
      <c r="S2007" s="7">
        <v>5451</v>
      </c>
    </row>
    <row r="2008" spans="1:19" hidden="1" x14ac:dyDescent="0.4">
      <c r="A2008" s="4" t="s">
        <v>1762</v>
      </c>
      <c r="B2008" s="5" t="s">
        <v>1763</v>
      </c>
      <c r="C2008" s="5" t="s">
        <v>18</v>
      </c>
      <c r="D2008" s="5" t="s">
        <v>19</v>
      </c>
      <c r="E2008" s="9" t="s">
        <v>20</v>
      </c>
      <c r="F2008" s="9">
        <v>0.77</v>
      </c>
      <c r="G2008" s="5" t="s">
        <v>21</v>
      </c>
      <c r="H2008" s="9">
        <v>500</v>
      </c>
      <c r="I2008" s="11">
        <v>11650000</v>
      </c>
      <c r="J2008" s="11">
        <v>45</v>
      </c>
      <c r="K2008" s="11">
        <v>20.503</v>
      </c>
      <c r="L2008" s="11">
        <v>524250000</v>
      </c>
      <c r="M2008" s="11">
        <f>VLOOKUP(A2008,'[1]2023년만'!$A$2:$Q$1181,12,0)</f>
        <v>757250000</v>
      </c>
      <c r="N2008" s="11"/>
      <c r="O2008" s="11">
        <v>1.1000000000000001</v>
      </c>
      <c r="P2008" s="6">
        <v>45784500000</v>
      </c>
      <c r="Q2008" s="7">
        <v>4.88</v>
      </c>
      <c r="R2008" s="7">
        <v>0.5</v>
      </c>
      <c r="S2008" s="7">
        <v>805</v>
      </c>
    </row>
    <row r="2009" spans="1:19" hidden="1" x14ac:dyDescent="0.4">
      <c r="A2009" s="4" t="s">
        <v>1762</v>
      </c>
      <c r="B2009" s="5" t="s">
        <v>1763</v>
      </c>
      <c r="C2009" s="5" t="s">
        <v>24</v>
      </c>
      <c r="D2009" s="5" t="s">
        <v>19</v>
      </c>
      <c r="E2009" s="9" t="s">
        <v>20</v>
      </c>
      <c r="F2009" s="9">
        <v>0.49</v>
      </c>
      <c r="G2009" s="5" t="s">
        <v>21</v>
      </c>
      <c r="H2009" s="9">
        <v>500</v>
      </c>
      <c r="I2009" s="11">
        <v>11650000</v>
      </c>
      <c r="J2009" s="11">
        <v>65</v>
      </c>
      <c r="K2009" s="11">
        <v>9.3559999999999999</v>
      </c>
      <c r="L2009" s="11">
        <v>757250000</v>
      </c>
      <c r="M2009" s="11">
        <f>VLOOKUP(A2009,'[1]2023년만'!$A$2:$Q$1181,12,0)</f>
        <v>757250000</v>
      </c>
      <c r="N2009" s="11"/>
      <c r="O2009" s="11">
        <v>1.5</v>
      </c>
      <c r="P2009" s="6">
        <v>45784500000</v>
      </c>
      <c r="Q2009" s="7">
        <v>4.88</v>
      </c>
      <c r="R2009" s="7">
        <v>0.5</v>
      </c>
      <c r="S2009" s="7">
        <v>805</v>
      </c>
    </row>
    <row r="2010" spans="1:19" hidden="1" x14ac:dyDescent="0.4">
      <c r="A2010" s="4" t="s">
        <v>1762</v>
      </c>
      <c r="B2010" s="5" t="s">
        <v>1763</v>
      </c>
      <c r="C2010" s="5" t="s">
        <v>30</v>
      </c>
      <c r="D2010" s="5" t="s">
        <v>19</v>
      </c>
      <c r="E2010" s="9" t="s">
        <v>20</v>
      </c>
      <c r="F2010" s="9">
        <v>0.68</v>
      </c>
      <c r="G2010" s="5" t="s">
        <v>21</v>
      </c>
      <c r="H2010" s="9">
        <v>500</v>
      </c>
      <c r="I2010" s="11">
        <v>11650000</v>
      </c>
      <c r="J2010" s="11">
        <v>65</v>
      </c>
      <c r="K2010" s="11">
        <v>8.1349999999999998</v>
      </c>
      <c r="L2010" s="11">
        <v>757250000</v>
      </c>
      <c r="M2010" s="11">
        <f>VLOOKUP(A2010,'[1]2023년만'!$A$2:$Q$1181,12,0)</f>
        <v>757250000</v>
      </c>
      <c r="N2010" s="11" t="b">
        <f>L2010&gt;=M2010</f>
        <v>1</v>
      </c>
      <c r="O2010" s="11">
        <v>1.9</v>
      </c>
      <c r="P2010" s="6">
        <v>45784500000</v>
      </c>
      <c r="Q2010" s="7">
        <v>4.88</v>
      </c>
      <c r="R2010" s="7">
        <v>0.5</v>
      </c>
      <c r="S2010" s="7">
        <v>805</v>
      </c>
    </row>
    <row r="2011" spans="1:19" hidden="1" x14ac:dyDescent="0.4">
      <c r="A2011" s="7" t="s">
        <v>1762</v>
      </c>
      <c r="B2011" s="12" t="s">
        <v>1763</v>
      </c>
      <c r="C2011" s="12" t="s">
        <v>2933</v>
      </c>
      <c r="D2011" s="12" t="s">
        <v>19</v>
      </c>
      <c r="E2011" s="12" t="s">
        <v>20</v>
      </c>
      <c r="F2011" s="12">
        <v>0.53</v>
      </c>
      <c r="G2011" s="12" t="s">
        <v>21</v>
      </c>
      <c r="H2011" s="12">
        <v>500</v>
      </c>
      <c r="I2011" s="6">
        <v>11650000</v>
      </c>
      <c r="J2011" s="6">
        <v>70</v>
      </c>
      <c r="K2011" s="6">
        <v>21.449000000000002</v>
      </c>
      <c r="L2011" s="6">
        <v>815500000</v>
      </c>
      <c r="M2011" s="11">
        <f>VLOOKUP(A2011,'[1]2023년만'!$A$2:$Q$1181,12,0)</f>
        <v>757250000</v>
      </c>
      <c r="N2011" s="11"/>
      <c r="O2011" s="6">
        <v>1</v>
      </c>
      <c r="P2011" s="6">
        <v>45784500000</v>
      </c>
      <c r="Q2011" s="7">
        <v>4.88</v>
      </c>
      <c r="R2011" s="7">
        <v>0.5</v>
      </c>
      <c r="S2011" s="7">
        <v>805</v>
      </c>
    </row>
    <row r="2012" spans="1:19" hidden="1" x14ac:dyDescent="0.4">
      <c r="A2012" s="4" t="s">
        <v>905</v>
      </c>
      <c r="B2012" s="5" t="s">
        <v>906</v>
      </c>
      <c r="C2012" s="5" t="s">
        <v>24</v>
      </c>
      <c r="D2012" s="5" t="s">
        <v>19</v>
      </c>
      <c r="E2012" s="9" t="s">
        <v>275</v>
      </c>
      <c r="F2012" s="9">
        <v>0.38</v>
      </c>
      <c r="G2012" s="5" t="s">
        <v>21</v>
      </c>
      <c r="H2012" s="10">
        <v>5000</v>
      </c>
      <c r="I2012" s="11">
        <v>5000000</v>
      </c>
      <c r="J2012" s="11">
        <v>2250</v>
      </c>
      <c r="K2012" s="11">
        <v>42.56</v>
      </c>
      <c r="L2012" s="11">
        <v>8736282000</v>
      </c>
      <c r="M2012" s="11">
        <f>VLOOKUP(A2012,'[1]2023년만'!$A$2:$Q$1181,12,0)</f>
        <v>8736282000</v>
      </c>
      <c r="N2012" s="11"/>
      <c r="O2012" s="11">
        <v>3.7</v>
      </c>
      <c r="P2012" s="6">
        <v>303500000000</v>
      </c>
      <c r="Q2012" s="7">
        <v>6.98</v>
      </c>
      <c r="R2012" s="7">
        <v>0.22</v>
      </c>
      <c r="S2012" s="7">
        <v>8702</v>
      </c>
    </row>
    <row r="2013" spans="1:19" hidden="1" x14ac:dyDescent="0.4">
      <c r="A2013" s="4" t="s">
        <v>905</v>
      </c>
      <c r="B2013" s="5" t="s">
        <v>906</v>
      </c>
      <c r="C2013" s="5" t="s">
        <v>18</v>
      </c>
      <c r="D2013" s="5" t="s">
        <v>19</v>
      </c>
      <c r="E2013" s="9" t="s">
        <v>275</v>
      </c>
      <c r="F2013" s="9">
        <v>1.34</v>
      </c>
      <c r="G2013" s="5" t="s">
        <v>21</v>
      </c>
      <c r="H2013" s="10">
        <v>5000</v>
      </c>
      <c r="I2013" s="11">
        <v>5000000</v>
      </c>
      <c r="J2013" s="11">
        <v>1750</v>
      </c>
      <c r="K2013" s="11">
        <v>37.92</v>
      </c>
      <c r="L2013" s="11">
        <v>6794886000</v>
      </c>
      <c r="M2013" s="11">
        <f>VLOOKUP(A2013,'[1]2023년만'!$A$2:$Q$1181,12,0)</f>
        <v>8736282000</v>
      </c>
      <c r="N2013" s="11"/>
      <c r="O2013" s="11">
        <v>0.4</v>
      </c>
      <c r="P2013" s="6">
        <v>303500000000</v>
      </c>
      <c r="Q2013" s="7">
        <v>6.98</v>
      </c>
      <c r="R2013" s="7">
        <v>0.22</v>
      </c>
      <c r="S2013" s="7">
        <v>8702</v>
      </c>
    </row>
    <row r="2014" spans="1:19" hidden="1" x14ac:dyDescent="0.4">
      <c r="A2014" s="4" t="s">
        <v>905</v>
      </c>
      <c r="B2014" s="5" t="s">
        <v>906</v>
      </c>
      <c r="C2014" s="5" t="s">
        <v>30</v>
      </c>
      <c r="D2014" s="5" t="s">
        <v>19</v>
      </c>
      <c r="E2014" s="9" t="s">
        <v>275</v>
      </c>
      <c r="F2014" s="9">
        <v>0.35</v>
      </c>
      <c r="G2014" s="5" t="s">
        <v>21</v>
      </c>
      <c r="H2014" s="10">
        <v>5000</v>
      </c>
      <c r="I2014" s="11">
        <v>5000000</v>
      </c>
      <c r="J2014" s="11">
        <v>2500</v>
      </c>
      <c r="K2014" s="11">
        <v>28.646000000000001</v>
      </c>
      <c r="L2014" s="11">
        <v>9831980000</v>
      </c>
      <c r="M2014" s="11">
        <f>VLOOKUP(A2014,'[1]2023년만'!$A$2:$Q$1181,12,0)</f>
        <v>8736282000</v>
      </c>
      <c r="N2014" s="11" t="b">
        <f>L2014&gt;=M2014</f>
        <v>1</v>
      </c>
      <c r="O2014" s="11">
        <v>4.9000000000000004</v>
      </c>
      <c r="P2014" s="6">
        <v>303500000000</v>
      </c>
      <c r="Q2014" s="7">
        <v>6.98</v>
      </c>
      <c r="R2014" s="7">
        <v>0.22</v>
      </c>
      <c r="S2014" s="7">
        <v>8702</v>
      </c>
    </row>
    <row r="2015" spans="1:19" hidden="1" x14ac:dyDescent="0.4">
      <c r="A2015" s="7" t="s">
        <v>905</v>
      </c>
      <c r="B2015" s="12" t="s">
        <v>906</v>
      </c>
      <c r="C2015" s="12" t="s">
        <v>2933</v>
      </c>
      <c r="D2015" s="12" t="s">
        <v>19</v>
      </c>
      <c r="E2015" s="12" t="s">
        <v>275</v>
      </c>
      <c r="F2015" s="12">
        <v>4.22</v>
      </c>
      <c r="G2015" s="12" t="s">
        <v>21</v>
      </c>
      <c r="H2015" s="12">
        <v>5000</v>
      </c>
      <c r="I2015" s="6">
        <v>5000000</v>
      </c>
      <c r="J2015" s="6">
        <v>1750</v>
      </c>
      <c r="K2015" s="6">
        <v>79.555999999999997</v>
      </c>
      <c r="L2015" s="6">
        <v>6794886000</v>
      </c>
      <c r="M2015" s="11">
        <f>VLOOKUP(A2015,'[1]2023년만'!$A$2:$Q$1181,12,0)</f>
        <v>8736282000</v>
      </c>
      <c r="N2015" s="11"/>
      <c r="O2015" s="6">
        <v>1</v>
      </c>
      <c r="P2015" s="6">
        <v>303500000000</v>
      </c>
      <c r="Q2015" s="7">
        <v>6.98</v>
      </c>
      <c r="R2015" s="7">
        <v>0.22</v>
      </c>
      <c r="S2015" s="7">
        <v>8702</v>
      </c>
    </row>
    <row r="2016" spans="1:19" hidden="1" x14ac:dyDescent="0.4">
      <c r="A2016" s="7" t="s">
        <v>2862</v>
      </c>
      <c r="B2016" s="12" t="s">
        <v>2863</v>
      </c>
      <c r="C2016" s="12" t="s">
        <v>2933</v>
      </c>
      <c r="D2016" s="12" t="s">
        <v>19</v>
      </c>
      <c r="E2016" s="12" t="s">
        <v>103</v>
      </c>
      <c r="F2016" s="12">
        <v>0.36</v>
      </c>
      <c r="G2016" s="12" t="s">
        <v>21</v>
      </c>
      <c r="H2016" s="12">
        <v>500</v>
      </c>
      <c r="I2016" s="6">
        <v>38223653</v>
      </c>
      <c r="J2016" s="6">
        <v>59</v>
      </c>
      <c r="K2016" s="6">
        <v>10.647</v>
      </c>
      <c r="L2016" s="6">
        <v>2223900157</v>
      </c>
      <c r="M2016" s="11" t="e">
        <f>VLOOKUP(A2016,'[1]2023년만'!$A$2:$Q$1181,12,0)</f>
        <v>#N/A</v>
      </c>
      <c r="N2016" s="11"/>
      <c r="O2016" s="6">
        <v>0.5</v>
      </c>
      <c r="P2016" s="6">
        <v>142191987300</v>
      </c>
      <c r="Q2016" s="7">
        <v>19.75</v>
      </c>
      <c r="R2016" s="7">
        <v>3.62</v>
      </c>
      <c r="S2016" s="7">
        <v>157</v>
      </c>
    </row>
    <row r="2017" spans="1:19" hidden="1" x14ac:dyDescent="0.4">
      <c r="A2017" s="4" t="s">
        <v>2753</v>
      </c>
      <c r="B2017" s="5" t="s">
        <v>2754</v>
      </c>
      <c r="C2017" s="5" t="s">
        <v>24</v>
      </c>
      <c r="D2017" s="5" t="s">
        <v>19</v>
      </c>
      <c r="E2017" s="9" t="s">
        <v>95</v>
      </c>
      <c r="F2017" s="9">
        <v>0.59</v>
      </c>
      <c r="G2017" s="5" t="s">
        <v>21</v>
      </c>
      <c r="H2017" s="9">
        <v>500</v>
      </c>
      <c r="I2017" s="11">
        <v>58305400</v>
      </c>
      <c r="J2017" s="11">
        <v>136</v>
      </c>
      <c r="K2017" s="11">
        <v>-10.295999999999999</v>
      </c>
      <c r="L2017" s="11">
        <v>7667862240</v>
      </c>
      <c r="M2017" s="11">
        <f>VLOOKUP(A2017,'[1]2023년만'!$A$2:$Q$1181,12,0)</f>
        <v>7667862240</v>
      </c>
      <c r="N2017" s="11"/>
      <c r="O2017" s="11">
        <v>1.3</v>
      </c>
      <c r="P2017" s="6">
        <v>408137800000</v>
      </c>
      <c r="Q2017" s="7" t="s">
        <v>21</v>
      </c>
      <c r="R2017" s="7">
        <v>0.57999999999999996</v>
      </c>
      <c r="S2017" s="7" t="s">
        <v>21</v>
      </c>
    </row>
    <row r="2018" spans="1:19" hidden="1" x14ac:dyDescent="0.4">
      <c r="A2018" s="4" t="s">
        <v>2753</v>
      </c>
      <c r="B2018" s="5" t="s">
        <v>2754</v>
      </c>
      <c r="C2018" s="5" t="s">
        <v>18</v>
      </c>
      <c r="D2018" s="5" t="s">
        <v>19</v>
      </c>
      <c r="E2018" s="9" t="s">
        <v>95</v>
      </c>
      <c r="F2018" s="9">
        <v>0.96</v>
      </c>
      <c r="G2018" s="5" t="s">
        <v>21</v>
      </c>
      <c r="H2018" s="9">
        <v>500</v>
      </c>
      <c r="I2018" s="11">
        <v>58305400</v>
      </c>
      <c r="J2018" s="11">
        <v>220</v>
      </c>
      <c r="K2018" s="11">
        <v>-22.832000000000001</v>
      </c>
      <c r="L2018" s="11">
        <v>12403894800</v>
      </c>
      <c r="M2018" s="11">
        <f>VLOOKUP(A2018,'[1]2023년만'!$A$2:$Q$1181,12,0)</f>
        <v>7667862240</v>
      </c>
      <c r="N2018" s="11"/>
      <c r="O2018" s="11">
        <v>2</v>
      </c>
      <c r="P2018" s="6">
        <v>408137800000</v>
      </c>
      <c r="Q2018" s="7" t="s">
        <v>21</v>
      </c>
      <c r="R2018" s="7">
        <v>0.57999999999999996</v>
      </c>
      <c r="S2018" s="7" t="s">
        <v>21</v>
      </c>
    </row>
    <row r="2019" spans="1:19" hidden="1" x14ac:dyDescent="0.4">
      <c r="A2019" s="7" t="s">
        <v>2753</v>
      </c>
      <c r="B2019" s="12" t="s">
        <v>2754</v>
      </c>
      <c r="C2019" s="12" t="s">
        <v>2933</v>
      </c>
      <c r="D2019" s="12" t="s">
        <v>19</v>
      </c>
      <c r="E2019" s="12" t="s">
        <v>95</v>
      </c>
      <c r="F2019" s="12">
        <v>0.42</v>
      </c>
      <c r="G2019" s="12" t="s">
        <v>21</v>
      </c>
      <c r="H2019" s="12">
        <v>500</v>
      </c>
      <c r="I2019" s="6">
        <v>58305400</v>
      </c>
      <c r="J2019" s="6">
        <v>460</v>
      </c>
      <c r="K2019" s="6">
        <v>42.17</v>
      </c>
      <c r="L2019" s="6">
        <v>25935416400</v>
      </c>
      <c r="M2019" s="11">
        <f>VLOOKUP(A2019,'[1]2023년만'!$A$2:$Q$1181,12,0)</f>
        <v>7667862240</v>
      </c>
      <c r="N2019" s="11"/>
      <c r="O2019" s="6">
        <v>3.1</v>
      </c>
      <c r="P2019" s="6">
        <v>408137800000</v>
      </c>
      <c r="Q2019" s="7" t="s">
        <v>21</v>
      </c>
      <c r="R2019" s="7">
        <v>0.57999999999999996</v>
      </c>
      <c r="S2019" s="7" t="s">
        <v>21</v>
      </c>
    </row>
    <row r="2020" spans="1:19" hidden="1" x14ac:dyDescent="0.4">
      <c r="A2020" s="4" t="s">
        <v>386</v>
      </c>
      <c r="B2020" s="5" t="s">
        <v>387</v>
      </c>
      <c r="C2020" s="5" t="s">
        <v>30</v>
      </c>
      <c r="D2020" s="5" t="s">
        <v>19</v>
      </c>
      <c r="E2020" s="9" t="s">
        <v>21</v>
      </c>
      <c r="F2020" s="9" t="s">
        <v>21</v>
      </c>
      <c r="G2020" s="5" t="s">
        <v>21</v>
      </c>
      <c r="H2020" s="5" t="s">
        <v>21</v>
      </c>
      <c r="I2020" s="11" t="s">
        <v>21</v>
      </c>
      <c r="J2020" s="11">
        <v>2865</v>
      </c>
      <c r="K2020" s="11">
        <v>93.793999999999997</v>
      </c>
      <c r="L2020" s="11">
        <v>200038878270</v>
      </c>
      <c r="M2020" s="11" t="e">
        <f>VLOOKUP(A2020,'[1]2023년만'!$A$2:$Q$1181,12,0)</f>
        <v>#N/A</v>
      </c>
      <c r="N2020" s="11" t="e">
        <f>L2020&gt;=M2020</f>
        <v>#N/A</v>
      </c>
      <c r="O2020" s="11" t="s">
        <v>21</v>
      </c>
      <c r="P2020" s="6">
        <v>2981382234600</v>
      </c>
      <c r="Q2020" s="7">
        <v>13.99</v>
      </c>
      <c r="R2020" s="7">
        <v>0.57999999999999996</v>
      </c>
      <c r="S2020" s="7">
        <v>3052</v>
      </c>
    </row>
    <row r="2021" spans="1:19" hidden="1" x14ac:dyDescent="0.4">
      <c r="A2021" s="4" t="s">
        <v>1029</v>
      </c>
      <c r="B2021" s="5" t="s">
        <v>1030</v>
      </c>
      <c r="C2021" s="5" t="s">
        <v>18</v>
      </c>
      <c r="D2021" s="5" t="s">
        <v>19</v>
      </c>
      <c r="E2021" s="9" t="s">
        <v>69</v>
      </c>
      <c r="F2021" s="9">
        <v>0.81</v>
      </c>
      <c r="G2021" s="5" t="s">
        <v>21</v>
      </c>
      <c r="H2021" s="9">
        <v>500</v>
      </c>
      <c r="I2021" s="11">
        <v>17774267</v>
      </c>
      <c r="J2021" s="11">
        <v>100</v>
      </c>
      <c r="K2021" s="11">
        <v>37.07</v>
      </c>
      <c r="L2021" s="11">
        <v>1683701800</v>
      </c>
      <c r="M2021" s="11" t="e">
        <f>VLOOKUP(A2021,'[1]2023년만'!$A$2:$Q$1181,12,0)</f>
        <v>#N/A</v>
      </c>
      <c r="N2021" s="11"/>
      <c r="O2021" s="11">
        <v>0.6</v>
      </c>
      <c r="P2021" s="6">
        <v>153569666880</v>
      </c>
      <c r="Q2021" s="7" t="s">
        <v>21</v>
      </c>
      <c r="R2021" s="7">
        <v>1.35</v>
      </c>
      <c r="S2021" s="7" t="s">
        <v>21</v>
      </c>
    </row>
    <row r="2022" spans="1:19" hidden="1" x14ac:dyDescent="0.4">
      <c r="A2022" s="7" t="s">
        <v>1029</v>
      </c>
      <c r="B2022" s="12" t="s">
        <v>1030</v>
      </c>
      <c r="C2022" s="12" t="s">
        <v>2933</v>
      </c>
      <c r="D2022" s="12" t="s">
        <v>19</v>
      </c>
      <c r="E2022" s="12" t="s">
        <v>69</v>
      </c>
      <c r="F2022" s="12">
        <v>0.36</v>
      </c>
      <c r="G2022" s="12" t="s">
        <v>21</v>
      </c>
      <c r="H2022" s="12">
        <v>500</v>
      </c>
      <c r="I2022" s="6">
        <v>16917500</v>
      </c>
      <c r="J2022" s="6">
        <v>200</v>
      </c>
      <c r="K2022" s="6">
        <v>19.920999999999999</v>
      </c>
      <c r="L2022" s="6">
        <v>3196050200</v>
      </c>
      <c r="M2022" s="11" t="e">
        <f>VLOOKUP(A2022,'[1]2023년만'!$A$2:$Q$1181,12,0)</f>
        <v>#N/A</v>
      </c>
      <c r="N2022" s="11"/>
      <c r="O2022" s="6">
        <v>0.6</v>
      </c>
      <c r="P2022" s="6">
        <v>153569666880</v>
      </c>
      <c r="Q2022" s="7" t="s">
        <v>21</v>
      </c>
      <c r="R2022" s="7">
        <v>1.35</v>
      </c>
      <c r="S2022" s="7" t="s">
        <v>21</v>
      </c>
    </row>
    <row r="2023" spans="1:19" hidden="1" x14ac:dyDescent="0.4">
      <c r="A2023" s="4" t="s">
        <v>112</v>
      </c>
      <c r="B2023" s="5" t="s">
        <v>113</v>
      </c>
      <c r="C2023" s="5" t="s">
        <v>24</v>
      </c>
      <c r="D2023" s="5" t="s">
        <v>19</v>
      </c>
      <c r="E2023" s="9" t="s">
        <v>34</v>
      </c>
      <c r="F2023" s="9">
        <v>0.56000000000000005</v>
      </c>
      <c r="G2023" s="5" t="s">
        <v>21</v>
      </c>
      <c r="H2023" s="9">
        <v>500</v>
      </c>
      <c r="I2023" s="11">
        <v>35500000</v>
      </c>
      <c r="J2023" s="11">
        <v>50</v>
      </c>
      <c r="K2023" s="11">
        <v>393.94099999999997</v>
      </c>
      <c r="L2023" s="11">
        <v>1729401500</v>
      </c>
      <c r="M2023" s="11">
        <f>VLOOKUP(A2023,'[1]2023년만'!$A$2:$Q$1181,12,0)</f>
        <v>1729401500</v>
      </c>
      <c r="N2023" s="11"/>
      <c r="O2023" s="11">
        <v>1.5</v>
      </c>
      <c r="P2023" s="6">
        <v>82360000000</v>
      </c>
      <c r="Q2023" s="7">
        <v>29</v>
      </c>
      <c r="R2023" s="7">
        <v>2.88</v>
      </c>
      <c r="S2023" s="7">
        <v>80</v>
      </c>
    </row>
    <row r="2024" spans="1:19" hidden="1" x14ac:dyDescent="0.4">
      <c r="A2024" s="4" t="s">
        <v>112</v>
      </c>
      <c r="B2024" s="5" t="s">
        <v>113</v>
      </c>
      <c r="C2024" s="5" t="s">
        <v>18</v>
      </c>
      <c r="D2024" s="5" t="s">
        <v>19</v>
      </c>
      <c r="E2024" s="9" t="s">
        <v>34</v>
      </c>
      <c r="F2024" s="9">
        <v>1.01</v>
      </c>
      <c r="G2024" s="5" t="s">
        <v>21</v>
      </c>
      <c r="H2024" s="9">
        <v>500</v>
      </c>
      <c r="I2024" s="11">
        <v>35500000</v>
      </c>
      <c r="J2024" s="11">
        <v>50</v>
      </c>
      <c r="K2024" s="11">
        <v>73.78</v>
      </c>
      <c r="L2024" s="11">
        <v>1729401500</v>
      </c>
      <c r="M2024" s="11">
        <f>VLOOKUP(A2024,'[1]2023년만'!$A$2:$Q$1181,12,0)</f>
        <v>1729401500</v>
      </c>
      <c r="N2024" s="11"/>
      <c r="O2024" s="11">
        <v>1.3</v>
      </c>
      <c r="P2024" s="6">
        <v>82360000000</v>
      </c>
      <c r="Q2024" s="7">
        <v>29</v>
      </c>
      <c r="R2024" s="7">
        <v>2.88</v>
      </c>
      <c r="S2024" s="7">
        <v>80</v>
      </c>
    </row>
    <row r="2025" spans="1:19" hidden="1" x14ac:dyDescent="0.4">
      <c r="A2025" s="7" t="s">
        <v>112</v>
      </c>
      <c r="B2025" s="12" t="s">
        <v>113</v>
      </c>
      <c r="C2025" s="12" t="s">
        <v>2933</v>
      </c>
      <c r="D2025" s="12" t="s">
        <v>19</v>
      </c>
      <c r="E2025" s="12" t="s">
        <v>34</v>
      </c>
      <c r="F2025" s="12">
        <v>0.5</v>
      </c>
      <c r="G2025" s="12" t="s">
        <v>21</v>
      </c>
      <c r="H2025" s="12">
        <v>500</v>
      </c>
      <c r="I2025" s="6">
        <v>35500000</v>
      </c>
      <c r="J2025" s="6">
        <v>40</v>
      </c>
      <c r="K2025" s="6">
        <v>23.61</v>
      </c>
      <c r="L2025" s="6">
        <v>1383521200</v>
      </c>
      <c r="M2025" s="11">
        <f>VLOOKUP(A2025,'[1]2023년만'!$A$2:$Q$1181,12,0)</f>
        <v>1729401500</v>
      </c>
      <c r="N2025" s="11"/>
      <c r="O2025" s="6">
        <v>1.18</v>
      </c>
      <c r="P2025" s="6">
        <v>82360000000</v>
      </c>
      <c r="Q2025" s="7">
        <v>29</v>
      </c>
      <c r="R2025" s="7">
        <v>2.88</v>
      </c>
      <c r="S2025" s="7">
        <v>80</v>
      </c>
    </row>
    <row r="2026" spans="1:19" x14ac:dyDescent="0.4">
      <c r="A2026" s="4" t="s">
        <v>390</v>
      </c>
      <c r="B2026" s="5" t="s">
        <v>391</v>
      </c>
      <c r="C2026" s="5" t="s">
        <v>30</v>
      </c>
      <c r="D2026" s="5" t="s">
        <v>19</v>
      </c>
      <c r="E2026" s="9" t="s">
        <v>133</v>
      </c>
      <c r="F2026" s="9">
        <v>2.68</v>
      </c>
      <c r="G2026" s="5" t="s">
        <v>21</v>
      </c>
      <c r="H2026" s="9">
        <v>500</v>
      </c>
      <c r="I2026" s="11">
        <v>102586356</v>
      </c>
      <c r="J2026" s="11">
        <v>70</v>
      </c>
      <c r="K2026" s="11">
        <v>93.138999999999996</v>
      </c>
      <c r="L2026" s="11">
        <v>5260470420</v>
      </c>
      <c r="M2026" s="11">
        <f>VLOOKUP(A2026,'[1]2023년만'!$A$2:$Q$1181,12,0)</f>
        <v>5260470420</v>
      </c>
      <c r="N2026" s="11" t="b">
        <f>L2026&gt;=M2026</f>
        <v>1</v>
      </c>
      <c r="O2026" s="11">
        <v>4.5999999999999996</v>
      </c>
      <c r="P2026" s="6">
        <v>216052249896</v>
      </c>
      <c r="Q2026" s="7">
        <v>23.25</v>
      </c>
      <c r="R2026" s="7">
        <v>0.64</v>
      </c>
      <c r="S2026" s="7">
        <v>84</v>
      </c>
    </row>
    <row r="2027" spans="1:19" hidden="1" x14ac:dyDescent="0.4">
      <c r="A2027" s="7" t="s">
        <v>2864</v>
      </c>
      <c r="B2027" s="12" t="s">
        <v>2865</v>
      </c>
      <c r="C2027" s="12" t="s">
        <v>2933</v>
      </c>
      <c r="D2027" s="12" t="s">
        <v>19</v>
      </c>
      <c r="E2027" s="12" t="s">
        <v>43</v>
      </c>
      <c r="F2027" s="12">
        <v>2.09</v>
      </c>
      <c r="G2027" s="12" t="s">
        <v>21</v>
      </c>
      <c r="H2027" s="12">
        <v>500</v>
      </c>
      <c r="I2027" s="6">
        <v>47474590</v>
      </c>
      <c r="J2027" s="6">
        <v>15</v>
      </c>
      <c r="K2027" s="6">
        <v>5.7389999999999999</v>
      </c>
      <c r="L2027" s="6">
        <v>712118850</v>
      </c>
      <c r="M2027" s="11" t="e">
        <f>VLOOKUP(A2027,'[1]2023년만'!$A$2:$Q$1181,12,0)</f>
        <v>#N/A</v>
      </c>
      <c r="N2027" s="11"/>
      <c r="O2027" s="6">
        <v>0.8</v>
      </c>
      <c r="P2027" s="6">
        <v>59580610450</v>
      </c>
      <c r="Q2027" s="7">
        <v>1.2</v>
      </c>
      <c r="R2027" s="7">
        <v>0.39</v>
      </c>
      <c r="S2027" s="7">
        <v>1043</v>
      </c>
    </row>
    <row r="2028" spans="1:19" hidden="1" x14ac:dyDescent="0.4">
      <c r="A2028" s="4" t="s">
        <v>751</v>
      </c>
      <c r="B2028" s="5" t="s">
        <v>752</v>
      </c>
      <c r="C2028" s="5" t="s">
        <v>24</v>
      </c>
      <c r="D2028" s="5" t="s">
        <v>19</v>
      </c>
      <c r="E2028" s="9" t="s">
        <v>103</v>
      </c>
      <c r="F2028" s="9">
        <v>0.66</v>
      </c>
      <c r="G2028" s="5" t="s">
        <v>21</v>
      </c>
      <c r="H2028" s="9">
        <v>500</v>
      </c>
      <c r="I2028" s="11">
        <v>18600000</v>
      </c>
      <c r="J2028" s="11">
        <v>400</v>
      </c>
      <c r="K2028" s="11">
        <v>51.261000000000003</v>
      </c>
      <c r="L2028" s="11">
        <v>7440000000</v>
      </c>
      <c r="M2028" s="11">
        <f>VLOOKUP(A2028,'[1]2023년만'!$A$2:$Q$1181,12,0)</f>
        <v>7440000000</v>
      </c>
      <c r="N2028" s="11"/>
      <c r="O2028" s="11">
        <v>6.7</v>
      </c>
      <c r="P2028" s="6">
        <v>105834000000</v>
      </c>
      <c r="Q2028" s="7">
        <v>6</v>
      </c>
      <c r="R2028" s="7">
        <v>0.49</v>
      </c>
      <c r="S2028" s="7">
        <v>949</v>
      </c>
    </row>
    <row r="2029" spans="1:19" hidden="1" x14ac:dyDescent="0.4">
      <c r="A2029" s="4" t="s">
        <v>751</v>
      </c>
      <c r="B2029" s="5" t="s">
        <v>752</v>
      </c>
      <c r="C2029" s="5" t="s">
        <v>30</v>
      </c>
      <c r="D2029" s="5" t="s">
        <v>19</v>
      </c>
      <c r="E2029" s="9" t="s">
        <v>81</v>
      </c>
      <c r="F2029" s="9">
        <v>0.51</v>
      </c>
      <c r="G2029" s="5" t="s">
        <v>21</v>
      </c>
      <c r="H2029" s="9">
        <v>500</v>
      </c>
      <c r="I2029" s="11">
        <v>18600000</v>
      </c>
      <c r="J2029" s="11">
        <v>350</v>
      </c>
      <c r="K2029" s="11">
        <v>36.912999999999997</v>
      </c>
      <c r="L2029" s="11">
        <v>6510000000</v>
      </c>
      <c r="M2029" s="11">
        <f>VLOOKUP(A2029,'[1]2023년만'!$A$2:$Q$1181,12,0)</f>
        <v>7440000000</v>
      </c>
      <c r="N2029" s="11" t="b">
        <f>L2029&gt;=M2029</f>
        <v>0</v>
      </c>
      <c r="O2029" s="11">
        <v>6.1</v>
      </c>
      <c r="P2029" s="6">
        <v>105834000000</v>
      </c>
      <c r="Q2029" s="7">
        <v>6</v>
      </c>
      <c r="R2029" s="7">
        <v>0.49</v>
      </c>
      <c r="S2029" s="7">
        <v>949</v>
      </c>
    </row>
    <row r="2030" spans="1:19" hidden="1" x14ac:dyDescent="0.4">
      <c r="A2030" s="4" t="s">
        <v>751</v>
      </c>
      <c r="B2030" s="5" t="s">
        <v>752</v>
      </c>
      <c r="C2030" s="5" t="s">
        <v>18</v>
      </c>
      <c r="D2030" s="5" t="s">
        <v>19</v>
      </c>
      <c r="E2030" s="9" t="s">
        <v>103</v>
      </c>
      <c r="F2030" s="9">
        <v>0.57999999999999996</v>
      </c>
      <c r="G2030" s="5" t="s">
        <v>21</v>
      </c>
      <c r="H2030" s="9">
        <v>500</v>
      </c>
      <c r="I2030" s="11">
        <v>18600000</v>
      </c>
      <c r="J2030" s="11">
        <v>400</v>
      </c>
      <c r="K2030" s="11">
        <v>32.07</v>
      </c>
      <c r="L2030" s="11">
        <v>7440000000</v>
      </c>
      <c r="M2030" s="11">
        <f>VLOOKUP(A2030,'[1]2023년만'!$A$2:$Q$1181,12,0)</f>
        <v>7440000000</v>
      </c>
      <c r="N2030" s="11"/>
      <c r="O2030" s="11">
        <v>6.6</v>
      </c>
      <c r="P2030" s="6">
        <v>105834000000</v>
      </c>
      <c r="Q2030" s="7">
        <v>6</v>
      </c>
      <c r="R2030" s="7">
        <v>0.49</v>
      </c>
      <c r="S2030" s="7">
        <v>949</v>
      </c>
    </row>
    <row r="2031" spans="1:19" hidden="1" x14ac:dyDescent="0.4">
      <c r="A2031" s="7" t="s">
        <v>751</v>
      </c>
      <c r="B2031" s="12" t="s">
        <v>752</v>
      </c>
      <c r="C2031" s="12" t="s">
        <v>2933</v>
      </c>
      <c r="D2031" s="12" t="s">
        <v>19</v>
      </c>
      <c r="E2031" s="12" t="s">
        <v>103</v>
      </c>
      <c r="F2031" s="12">
        <v>0.36</v>
      </c>
      <c r="G2031" s="12" t="s">
        <v>21</v>
      </c>
      <c r="H2031" s="12">
        <v>500</v>
      </c>
      <c r="I2031" s="6">
        <v>18600000</v>
      </c>
      <c r="J2031" s="6">
        <v>350</v>
      </c>
      <c r="K2031" s="6">
        <v>38.557000000000002</v>
      </c>
      <c r="L2031" s="6">
        <v>6510000000</v>
      </c>
      <c r="M2031" s="11">
        <f>VLOOKUP(A2031,'[1]2023년만'!$A$2:$Q$1181,12,0)</f>
        <v>7440000000</v>
      </c>
      <c r="N2031" s="11"/>
      <c r="O2031" s="6">
        <v>5</v>
      </c>
      <c r="P2031" s="6">
        <v>105834000000</v>
      </c>
      <c r="Q2031" s="7">
        <v>6</v>
      </c>
      <c r="R2031" s="7">
        <v>0.49</v>
      </c>
      <c r="S2031" s="7">
        <v>949</v>
      </c>
    </row>
    <row r="2032" spans="1:19" hidden="1" x14ac:dyDescent="0.4">
      <c r="A2032" s="7" t="s">
        <v>2866</v>
      </c>
      <c r="B2032" s="12" t="s">
        <v>2867</v>
      </c>
      <c r="C2032" s="12" t="s">
        <v>2933</v>
      </c>
      <c r="D2032" s="12" t="s">
        <v>19</v>
      </c>
      <c r="E2032" s="12" t="s">
        <v>256</v>
      </c>
      <c r="F2032" s="12">
        <v>0.28000000000000003</v>
      </c>
      <c r="G2032" s="12" t="s">
        <v>21</v>
      </c>
      <c r="H2032" s="12">
        <v>500</v>
      </c>
      <c r="I2032" s="6">
        <v>18790321</v>
      </c>
      <c r="J2032" s="6">
        <v>300</v>
      </c>
      <c r="K2032" s="6">
        <v>14.6</v>
      </c>
      <c r="L2032" s="6">
        <v>5637096300</v>
      </c>
      <c r="M2032" s="11" t="e">
        <f>VLOOKUP(A2032,'[1]2023년만'!$A$2:$Q$1181,12,0)</f>
        <v>#N/A</v>
      </c>
      <c r="N2032" s="11"/>
      <c r="O2032" s="6">
        <v>0.7</v>
      </c>
      <c r="P2032" s="6">
        <v>1172769840900</v>
      </c>
      <c r="Q2032" s="7">
        <v>12.29</v>
      </c>
      <c r="R2032" s="7">
        <v>1.35</v>
      </c>
      <c r="S2032" s="7">
        <v>1696</v>
      </c>
    </row>
    <row r="2033" spans="1:19" hidden="1" x14ac:dyDescent="0.4">
      <c r="A2033" s="4" t="s">
        <v>1881</v>
      </c>
      <c r="B2033" s="5" t="s">
        <v>1882</v>
      </c>
      <c r="C2033" s="5" t="s">
        <v>24</v>
      </c>
      <c r="D2033" s="5" t="s">
        <v>19</v>
      </c>
      <c r="E2033" s="9" t="s">
        <v>69</v>
      </c>
      <c r="F2033" s="9">
        <v>0.63</v>
      </c>
      <c r="G2033" s="5" t="s">
        <v>21</v>
      </c>
      <c r="H2033" s="9">
        <v>100</v>
      </c>
      <c r="I2033" s="11">
        <v>36988000</v>
      </c>
      <c r="J2033" s="11">
        <v>30</v>
      </c>
      <c r="K2033" s="11">
        <v>18.722999999999999</v>
      </c>
      <c r="L2033" s="11">
        <v>1040441880</v>
      </c>
      <c r="M2033" s="11">
        <f>VLOOKUP(A2033,'[1]2023년만'!$A$2:$Q$1181,12,0)</f>
        <v>1040441880</v>
      </c>
      <c r="N2033" s="11"/>
      <c r="O2033" s="11">
        <v>0.84</v>
      </c>
      <c r="P2033" s="6">
        <v>89510960000</v>
      </c>
      <c r="Q2033" s="7">
        <v>18.2</v>
      </c>
      <c r="R2033" s="7">
        <v>0.44</v>
      </c>
      <c r="S2033" s="7">
        <v>133</v>
      </c>
    </row>
    <row r="2034" spans="1:19" hidden="1" x14ac:dyDescent="0.4">
      <c r="A2034" s="4" t="s">
        <v>1881</v>
      </c>
      <c r="B2034" s="5" t="s">
        <v>1882</v>
      </c>
      <c r="C2034" s="5" t="s">
        <v>18</v>
      </c>
      <c r="D2034" s="5" t="s">
        <v>19</v>
      </c>
      <c r="E2034" s="9" t="s">
        <v>69</v>
      </c>
      <c r="F2034" s="9">
        <v>0.81</v>
      </c>
      <c r="G2034" s="5" t="s">
        <v>21</v>
      </c>
      <c r="H2034" s="9">
        <v>100</v>
      </c>
      <c r="I2034" s="11">
        <v>36988000</v>
      </c>
      <c r="J2034" s="11">
        <v>50</v>
      </c>
      <c r="K2034" s="11">
        <v>6.75</v>
      </c>
      <c r="L2034" s="11">
        <v>1743129900</v>
      </c>
      <c r="M2034" s="11">
        <f>VLOOKUP(A2034,'[1]2023년만'!$A$2:$Q$1181,12,0)</f>
        <v>1040441880</v>
      </c>
      <c r="N2034" s="11"/>
      <c r="O2034" s="11">
        <v>1.37</v>
      </c>
      <c r="P2034" s="6">
        <v>89510960000</v>
      </c>
      <c r="Q2034" s="7">
        <v>18.2</v>
      </c>
      <c r="R2034" s="7">
        <v>0.44</v>
      </c>
      <c r="S2034" s="7">
        <v>133</v>
      </c>
    </row>
    <row r="2035" spans="1:19" hidden="1" x14ac:dyDescent="0.4">
      <c r="A2035" s="7" t="s">
        <v>1881</v>
      </c>
      <c r="B2035" s="12" t="s">
        <v>1882</v>
      </c>
      <c r="C2035" s="12" t="s">
        <v>2933</v>
      </c>
      <c r="D2035" s="12" t="s">
        <v>19</v>
      </c>
      <c r="E2035" s="12" t="s">
        <v>69</v>
      </c>
      <c r="F2035" s="12">
        <v>0.36</v>
      </c>
      <c r="G2035" s="12" t="s">
        <v>21</v>
      </c>
      <c r="H2035" s="12">
        <v>100</v>
      </c>
      <c r="I2035" s="6">
        <v>36988000</v>
      </c>
      <c r="J2035" s="6">
        <v>50</v>
      </c>
      <c r="K2035" s="6">
        <v>6.2530000000000001</v>
      </c>
      <c r="L2035" s="6">
        <v>1743067950</v>
      </c>
      <c r="M2035" s="11">
        <f>VLOOKUP(A2035,'[1]2023년만'!$A$2:$Q$1181,12,0)</f>
        <v>1040441880</v>
      </c>
      <c r="N2035" s="11"/>
      <c r="O2035" s="6">
        <v>1.1599999999999999</v>
      </c>
      <c r="P2035" s="6">
        <v>89510960000</v>
      </c>
      <c r="Q2035" s="7">
        <v>18.2</v>
      </c>
      <c r="R2035" s="7">
        <v>0.44</v>
      </c>
      <c r="S2035" s="7">
        <v>133</v>
      </c>
    </row>
    <row r="2036" spans="1:19" hidden="1" x14ac:dyDescent="0.4">
      <c r="A2036" s="4" t="s">
        <v>1085</v>
      </c>
      <c r="B2036" s="5" t="s">
        <v>1086</v>
      </c>
      <c r="C2036" s="5" t="s">
        <v>24</v>
      </c>
      <c r="D2036" s="5" t="s">
        <v>19</v>
      </c>
      <c r="E2036" s="9" t="s">
        <v>416</v>
      </c>
      <c r="F2036" s="9">
        <v>2.14</v>
      </c>
      <c r="G2036" s="5" t="s">
        <v>21</v>
      </c>
      <c r="H2036" s="9">
        <v>500</v>
      </c>
      <c r="I2036" s="11">
        <v>100894865</v>
      </c>
      <c r="J2036" s="11">
        <v>30</v>
      </c>
      <c r="K2036" s="11">
        <v>35.359000000000002</v>
      </c>
      <c r="L2036" s="11">
        <v>3019645950</v>
      </c>
      <c r="M2036" s="11">
        <f>VLOOKUP(A2036,'[1]2023년만'!$A$2:$Q$1181,12,0)</f>
        <v>3019645950</v>
      </c>
      <c r="N2036" s="11"/>
      <c r="O2036" s="11">
        <v>3</v>
      </c>
      <c r="P2036" s="6">
        <v>87778532550</v>
      </c>
      <c r="Q2036" s="7">
        <v>4.4400000000000004</v>
      </c>
      <c r="R2036" s="7">
        <v>0.16</v>
      </c>
      <c r="S2036" s="7">
        <v>196</v>
      </c>
    </row>
    <row r="2037" spans="1:19" hidden="1" x14ac:dyDescent="0.4">
      <c r="A2037" s="4" t="s">
        <v>1085</v>
      </c>
      <c r="B2037" s="5" t="s">
        <v>1086</v>
      </c>
      <c r="C2037" s="5" t="s">
        <v>30</v>
      </c>
      <c r="D2037" s="5" t="s">
        <v>19</v>
      </c>
      <c r="E2037" s="9" t="s">
        <v>416</v>
      </c>
      <c r="F2037" s="9">
        <v>1.82</v>
      </c>
      <c r="G2037" s="5" t="s">
        <v>21</v>
      </c>
      <c r="H2037" s="9">
        <v>500</v>
      </c>
      <c r="I2037" s="11">
        <v>100894865</v>
      </c>
      <c r="J2037" s="11">
        <v>30</v>
      </c>
      <c r="K2037" s="11">
        <v>15.263999999999999</v>
      </c>
      <c r="L2037" s="11">
        <v>2945845950</v>
      </c>
      <c r="M2037" s="11">
        <f>VLOOKUP(A2037,'[1]2023년만'!$A$2:$Q$1181,12,0)</f>
        <v>3019645950</v>
      </c>
      <c r="N2037" s="11" t="b">
        <f>L2037&gt;=M2037</f>
        <v>0</v>
      </c>
      <c r="O2037" s="11">
        <v>3.5</v>
      </c>
      <c r="P2037" s="6">
        <v>87778532550</v>
      </c>
      <c r="Q2037" s="7">
        <v>4.4400000000000004</v>
      </c>
      <c r="R2037" s="7">
        <v>0.16</v>
      </c>
      <c r="S2037" s="7">
        <v>196</v>
      </c>
    </row>
    <row r="2038" spans="1:19" hidden="1" x14ac:dyDescent="0.4">
      <c r="A2038" s="4" t="s">
        <v>1085</v>
      </c>
      <c r="B2038" s="5" t="s">
        <v>1086</v>
      </c>
      <c r="C2038" s="5" t="s">
        <v>18</v>
      </c>
      <c r="D2038" s="5" t="s">
        <v>19</v>
      </c>
      <c r="E2038" s="9" t="s">
        <v>416</v>
      </c>
      <c r="F2038" s="9">
        <v>1.91</v>
      </c>
      <c r="G2038" s="5" t="s">
        <v>21</v>
      </c>
      <c r="H2038" s="9">
        <v>500</v>
      </c>
      <c r="I2038" s="11">
        <v>100894865</v>
      </c>
      <c r="J2038" s="11">
        <v>50</v>
      </c>
      <c r="K2038" s="11">
        <v>12.817</v>
      </c>
      <c r="L2038" s="11">
        <v>5044743250</v>
      </c>
      <c r="M2038" s="11">
        <f>VLOOKUP(A2038,'[1]2023년만'!$A$2:$Q$1181,12,0)</f>
        <v>3019645950</v>
      </c>
      <c r="N2038" s="11"/>
      <c r="O2038" s="11">
        <v>4.2</v>
      </c>
      <c r="P2038" s="6">
        <v>87778532550</v>
      </c>
      <c r="Q2038" s="7">
        <v>4.4400000000000004</v>
      </c>
      <c r="R2038" s="7">
        <v>0.16</v>
      </c>
      <c r="S2038" s="7">
        <v>196</v>
      </c>
    </row>
    <row r="2039" spans="1:19" hidden="1" x14ac:dyDescent="0.4">
      <c r="A2039" s="7" t="s">
        <v>1085</v>
      </c>
      <c r="B2039" s="12" t="s">
        <v>1086</v>
      </c>
      <c r="C2039" s="12" t="s">
        <v>2933</v>
      </c>
      <c r="D2039" s="12" t="s">
        <v>19</v>
      </c>
      <c r="E2039" s="12" t="s">
        <v>416</v>
      </c>
      <c r="F2039" s="12">
        <v>1.48</v>
      </c>
      <c r="G2039" s="12" t="s">
        <v>21</v>
      </c>
      <c r="H2039" s="12">
        <v>500</v>
      </c>
      <c r="I2039" s="6">
        <v>100894865</v>
      </c>
      <c r="J2039" s="6">
        <v>40</v>
      </c>
      <c r="K2039" s="6">
        <v>8.6950000000000003</v>
      </c>
      <c r="L2039" s="6">
        <v>4035794600</v>
      </c>
      <c r="M2039" s="11">
        <f>VLOOKUP(A2039,'[1]2023년만'!$A$2:$Q$1181,12,0)</f>
        <v>3019645950</v>
      </c>
      <c r="N2039" s="11"/>
      <c r="O2039" s="6">
        <v>2.4</v>
      </c>
      <c r="P2039" s="6">
        <v>87778532550</v>
      </c>
      <c r="Q2039" s="7">
        <v>4.4400000000000004</v>
      </c>
      <c r="R2039" s="7">
        <v>0.16</v>
      </c>
      <c r="S2039" s="7">
        <v>196</v>
      </c>
    </row>
    <row r="2040" spans="1:19" x14ac:dyDescent="0.4">
      <c r="A2040" s="4" t="s">
        <v>933</v>
      </c>
      <c r="B2040" s="5" t="s">
        <v>934</v>
      </c>
      <c r="C2040" s="5" t="s">
        <v>30</v>
      </c>
      <c r="D2040" s="5" t="s">
        <v>19</v>
      </c>
      <c r="E2040" s="9" t="s">
        <v>25</v>
      </c>
      <c r="F2040" s="9">
        <v>0.21</v>
      </c>
      <c r="G2040" s="5" t="s">
        <v>21</v>
      </c>
      <c r="H2040" s="9">
        <v>500</v>
      </c>
      <c r="I2040" s="11">
        <v>17772946</v>
      </c>
      <c r="J2040" s="11">
        <v>510</v>
      </c>
      <c r="K2040" s="11">
        <v>41.518999999999998</v>
      </c>
      <c r="L2040" s="11">
        <v>8822737860</v>
      </c>
      <c r="M2040" s="11">
        <f>VLOOKUP(A2040,'[1]2023년만'!$A$2:$Q$1181,12,0)</f>
        <v>8822737860</v>
      </c>
      <c r="N2040" s="11" t="b">
        <f>L2040&gt;=M2040</f>
        <v>1</v>
      </c>
      <c r="O2040" s="11">
        <v>4.5999999999999996</v>
      </c>
      <c r="P2040" s="6">
        <v>211498057400</v>
      </c>
      <c r="Q2040" s="7">
        <v>9.69</v>
      </c>
      <c r="R2040" s="7">
        <v>0.67</v>
      </c>
      <c r="S2040" s="7">
        <v>1228</v>
      </c>
    </row>
    <row r="2041" spans="1:19" hidden="1" x14ac:dyDescent="0.4">
      <c r="A2041" s="4" t="s">
        <v>354</v>
      </c>
      <c r="B2041" s="5" t="s">
        <v>355</v>
      </c>
      <c r="C2041" s="5" t="s">
        <v>18</v>
      </c>
      <c r="D2041" s="5" t="s">
        <v>19</v>
      </c>
      <c r="E2041" s="9" t="s">
        <v>81</v>
      </c>
      <c r="F2041" s="9">
        <v>0.38</v>
      </c>
      <c r="G2041" s="5" t="s">
        <v>21</v>
      </c>
      <c r="H2041" s="9">
        <v>500</v>
      </c>
      <c r="I2041" s="11">
        <v>5150000</v>
      </c>
      <c r="J2041" s="11">
        <v>1500</v>
      </c>
      <c r="K2041" s="11">
        <v>66.096000000000004</v>
      </c>
      <c r="L2041" s="11">
        <v>7470873000</v>
      </c>
      <c r="M2041" s="11">
        <f>VLOOKUP(A2041,'[1]2023년만'!$A$2:$Q$1181,12,0)</f>
        <v>7420873000</v>
      </c>
      <c r="N2041" s="11"/>
      <c r="O2041" s="11">
        <v>7.6</v>
      </c>
      <c r="P2041" s="6">
        <v>194927500000</v>
      </c>
      <c r="Q2041" s="7">
        <v>16.059999999999999</v>
      </c>
      <c r="R2041" s="7">
        <v>1.94</v>
      </c>
      <c r="S2041" s="7">
        <v>2357</v>
      </c>
    </row>
    <row r="2042" spans="1:19" hidden="1" x14ac:dyDescent="0.4">
      <c r="A2042" s="4" t="s">
        <v>354</v>
      </c>
      <c r="B2042" s="5" t="s">
        <v>355</v>
      </c>
      <c r="C2042" s="5" t="s">
        <v>24</v>
      </c>
      <c r="D2042" s="5" t="s">
        <v>19</v>
      </c>
      <c r="E2042" s="9" t="s">
        <v>81</v>
      </c>
      <c r="F2042" s="9">
        <v>0.23</v>
      </c>
      <c r="G2042" s="5" t="s">
        <v>21</v>
      </c>
      <c r="H2042" s="9">
        <v>500</v>
      </c>
      <c r="I2042" s="11">
        <v>5150000</v>
      </c>
      <c r="J2042" s="11">
        <v>1500</v>
      </c>
      <c r="K2042" s="11">
        <v>48.012999999999998</v>
      </c>
      <c r="L2042" s="11">
        <v>7420873000</v>
      </c>
      <c r="M2042" s="11">
        <f>VLOOKUP(A2042,'[1]2023년만'!$A$2:$Q$1181,12,0)</f>
        <v>7420873000</v>
      </c>
      <c r="N2042" s="11"/>
      <c r="O2042" s="11">
        <v>7.5</v>
      </c>
      <c r="P2042" s="6">
        <v>194927500000</v>
      </c>
      <c r="Q2042" s="7">
        <v>16.059999999999999</v>
      </c>
      <c r="R2042" s="7">
        <v>1.94</v>
      </c>
      <c r="S2042" s="7">
        <v>2357</v>
      </c>
    </row>
    <row r="2043" spans="1:19" hidden="1" x14ac:dyDescent="0.4">
      <c r="A2043" s="7" t="s">
        <v>354</v>
      </c>
      <c r="B2043" s="12" t="s">
        <v>355</v>
      </c>
      <c r="C2043" s="12" t="s">
        <v>2933</v>
      </c>
      <c r="D2043" s="12" t="s">
        <v>19</v>
      </c>
      <c r="E2043" s="12" t="s">
        <v>81</v>
      </c>
      <c r="F2043" s="12">
        <v>0.23</v>
      </c>
      <c r="G2043" s="12" t="s">
        <v>21</v>
      </c>
      <c r="H2043" s="12">
        <v>500</v>
      </c>
      <c r="I2043" s="6">
        <v>5150000</v>
      </c>
      <c r="J2043" s="6">
        <v>1000</v>
      </c>
      <c r="K2043" s="6">
        <v>29.225000000000001</v>
      </c>
      <c r="L2043" s="6">
        <v>5087122000</v>
      </c>
      <c r="M2043" s="11">
        <f>VLOOKUP(A2043,'[1]2023년만'!$A$2:$Q$1181,12,0)</f>
        <v>7420873000</v>
      </c>
      <c r="N2043" s="11"/>
      <c r="O2043" s="6">
        <v>4.7</v>
      </c>
      <c r="P2043" s="6">
        <v>194927500000</v>
      </c>
      <c r="Q2043" s="7">
        <v>16.059999999999999</v>
      </c>
      <c r="R2043" s="7">
        <v>1.94</v>
      </c>
      <c r="S2043" s="7">
        <v>2357</v>
      </c>
    </row>
    <row r="2044" spans="1:19" hidden="1" x14ac:dyDescent="0.4">
      <c r="A2044" s="4" t="s">
        <v>2241</v>
      </c>
      <c r="B2044" s="5" t="s">
        <v>2242</v>
      </c>
      <c r="C2044" s="5" t="s">
        <v>24</v>
      </c>
      <c r="D2044" s="5" t="s">
        <v>19</v>
      </c>
      <c r="E2044" s="9" t="s">
        <v>49</v>
      </c>
      <c r="F2044" s="9">
        <v>2.11</v>
      </c>
      <c r="G2044" s="5" t="s">
        <v>21</v>
      </c>
      <c r="H2044" s="9">
        <v>500</v>
      </c>
      <c r="I2044" s="11">
        <v>11569113</v>
      </c>
      <c r="J2044" s="11">
        <v>100</v>
      </c>
      <c r="K2044" s="11">
        <v>12.513999999999999</v>
      </c>
      <c r="L2044" s="11">
        <v>1111911300</v>
      </c>
      <c r="M2044" s="11">
        <f>VLOOKUP(A2044,'[1]2023년만'!$A$2:$Q$1181,12,0)</f>
        <v>1111911300</v>
      </c>
      <c r="N2044" s="11"/>
      <c r="O2044" s="11">
        <v>0.3</v>
      </c>
      <c r="P2044" s="6">
        <v>275344889400</v>
      </c>
      <c r="Q2044" s="7">
        <v>14.48</v>
      </c>
      <c r="R2044" s="7">
        <v>0.57999999999999996</v>
      </c>
      <c r="S2044" s="7">
        <v>1644</v>
      </c>
    </row>
    <row r="2045" spans="1:19" hidden="1" x14ac:dyDescent="0.4">
      <c r="A2045" s="4" t="s">
        <v>2241</v>
      </c>
      <c r="B2045" s="5" t="s">
        <v>2242</v>
      </c>
      <c r="C2045" s="5" t="s">
        <v>18</v>
      </c>
      <c r="D2045" s="5" t="s">
        <v>19</v>
      </c>
      <c r="E2045" s="9" t="s">
        <v>49</v>
      </c>
      <c r="F2045" s="9">
        <v>2.41</v>
      </c>
      <c r="G2045" s="5" t="s">
        <v>21</v>
      </c>
      <c r="H2045" s="9">
        <v>500</v>
      </c>
      <c r="I2045" s="11">
        <v>11569113</v>
      </c>
      <c r="J2045" s="11">
        <v>400</v>
      </c>
      <c r="K2045" s="11">
        <v>10.956</v>
      </c>
      <c r="L2045" s="11">
        <v>4447645200</v>
      </c>
      <c r="M2045" s="11">
        <f>VLOOKUP(A2045,'[1]2023년만'!$A$2:$Q$1181,12,0)</f>
        <v>1111911300</v>
      </c>
      <c r="N2045" s="11"/>
      <c r="O2045" s="11">
        <v>1.2</v>
      </c>
      <c r="P2045" s="6">
        <v>275344889400</v>
      </c>
      <c r="Q2045" s="7">
        <v>14.48</v>
      </c>
      <c r="R2045" s="7">
        <v>0.57999999999999996</v>
      </c>
      <c r="S2045" s="7">
        <v>1644</v>
      </c>
    </row>
    <row r="2046" spans="1:19" hidden="1" x14ac:dyDescent="0.4">
      <c r="A2046" s="4" t="s">
        <v>2241</v>
      </c>
      <c r="B2046" s="5" t="s">
        <v>2242</v>
      </c>
      <c r="C2046" s="5" t="s">
        <v>30</v>
      </c>
      <c r="D2046" s="5" t="s">
        <v>19</v>
      </c>
      <c r="E2046" s="9" t="s">
        <v>49</v>
      </c>
      <c r="F2046" s="9">
        <v>1.64</v>
      </c>
      <c r="G2046" s="5" t="s">
        <v>21</v>
      </c>
      <c r="H2046" s="9">
        <v>500</v>
      </c>
      <c r="I2046" s="11">
        <v>11569113</v>
      </c>
      <c r="J2046" s="11">
        <v>200</v>
      </c>
      <c r="K2046" s="11">
        <v>10.318</v>
      </c>
      <c r="L2046" s="11">
        <v>2223822600</v>
      </c>
      <c r="M2046" s="11">
        <f>VLOOKUP(A2046,'[1]2023년만'!$A$2:$Q$1181,12,0)</f>
        <v>1111911300</v>
      </c>
      <c r="N2046" s="11" t="b">
        <f>L2046&gt;=M2046</f>
        <v>1</v>
      </c>
      <c r="O2046" s="11">
        <v>1.5</v>
      </c>
      <c r="P2046" s="6">
        <v>275344889400</v>
      </c>
      <c r="Q2046" s="7">
        <v>14.48</v>
      </c>
      <c r="R2046" s="7">
        <v>0.57999999999999996</v>
      </c>
      <c r="S2046" s="7">
        <v>1644</v>
      </c>
    </row>
    <row r="2047" spans="1:19" hidden="1" x14ac:dyDescent="0.4">
      <c r="A2047" s="7" t="s">
        <v>2241</v>
      </c>
      <c r="B2047" s="12" t="s">
        <v>2242</v>
      </c>
      <c r="C2047" s="12" t="s">
        <v>2933</v>
      </c>
      <c r="D2047" s="12" t="s">
        <v>19</v>
      </c>
      <c r="E2047" s="12" t="s">
        <v>49</v>
      </c>
      <c r="F2047" s="12">
        <v>1.1000000000000001</v>
      </c>
      <c r="G2047" s="12" t="s">
        <v>21</v>
      </c>
      <c r="H2047" s="12">
        <v>500</v>
      </c>
      <c r="I2047" s="6">
        <v>11569113</v>
      </c>
      <c r="J2047" s="6">
        <v>500</v>
      </c>
      <c r="K2047" s="6">
        <v>9.3759999999999994</v>
      </c>
      <c r="L2047" s="6">
        <v>5559556500</v>
      </c>
      <c r="M2047" s="11">
        <f>VLOOKUP(A2047,'[1]2023년만'!$A$2:$Q$1181,12,0)</f>
        <v>1111911300</v>
      </c>
      <c r="N2047" s="11"/>
      <c r="O2047" s="6">
        <v>1.1000000000000001</v>
      </c>
      <c r="P2047" s="6">
        <v>275344889400</v>
      </c>
      <c r="Q2047" s="7">
        <v>14.48</v>
      </c>
      <c r="R2047" s="7">
        <v>0.57999999999999996</v>
      </c>
      <c r="S2047" s="7">
        <v>1644</v>
      </c>
    </row>
    <row r="2048" spans="1:19" hidden="1" x14ac:dyDescent="0.4">
      <c r="A2048" s="4" t="s">
        <v>2383</v>
      </c>
      <c r="B2048" s="5" t="s">
        <v>2384</v>
      </c>
      <c r="C2048" s="5" t="s">
        <v>18</v>
      </c>
      <c r="D2048" s="5" t="s">
        <v>19</v>
      </c>
      <c r="E2048" s="9" t="s">
        <v>416</v>
      </c>
      <c r="F2048" s="9">
        <v>1.91</v>
      </c>
      <c r="G2048" s="5" t="s">
        <v>21</v>
      </c>
      <c r="H2048" s="9">
        <v>500</v>
      </c>
      <c r="I2048" s="11">
        <v>229808457</v>
      </c>
      <c r="J2048" s="11">
        <v>45</v>
      </c>
      <c r="K2048" s="11">
        <v>9.9</v>
      </c>
      <c r="L2048" s="11">
        <v>9910480410</v>
      </c>
      <c r="M2048" s="11">
        <f>VLOOKUP(A2048,'[1]2023년만'!$A$2:$Q$1181,12,0)</f>
        <v>9019740870</v>
      </c>
      <c r="N2048" s="11"/>
      <c r="O2048" s="11">
        <v>3.9</v>
      </c>
      <c r="P2048" s="6">
        <v>372979125711</v>
      </c>
      <c r="Q2048" s="7">
        <v>1.96</v>
      </c>
      <c r="R2048" s="7">
        <v>0.31</v>
      </c>
      <c r="S2048" s="7">
        <v>826</v>
      </c>
    </row>
    <row r="2049" spans="1:19" hidden="1" x14ac:dyDescent="0.4">
      <c r="A2049" s="4" t="s">
        <v>2383</v>
      </c>
      <c r="B2049" s="5" t="s">
        <v>2384</v>
      </c>
      <c r="C2049" s="5" t="s">
        <v>24</v>
      </c>
      <c r="D2049" s="5" t="s">
        <v>19</v>
      </c>
      <c r="E2049" s="9" t="s">
        <v>416</v>
      </c>
      <c r="F2049" s="9">
        <v>2.14</v>
      </c>
      <c r="G2049" s="5" t="s">
        <v>21</v>
      </c>
      <c r="H2049" s="9">
        <v>500</v>
      </c>
      <c r="I2049" s="11">
        <v>229808457</v>
      </c>
      <c r="J2049" s="11">
        <v>45</v>
      </c>
      <c r="K2049" s="11">
        <v>7.12</v>
      </c>
      <c r="L2049" s="11">
        <v>9019740870</v>
      </c>
      <c r="M2049" s="11">
        <f>VLOOKUP(A2049,'[1]2023년만'!$A$2:$Q$1181,12,0)</f>
        <v>9019740870</v>
      </c>
      <c r="N2049" s="11"/>
      <c r="O2049" s="11">
        <v>3.3</v>
      </c>
      <c r="P2049" s="6">
        <v>372979125711</v>
      </c>
      <c r="Q2049" s="7">
        <v>1.96</v>
      </c>
      <c r="R2049" s="7">
        <v>0.31</v>
      </c>
      <c r="S2049" s="7">
        <v>826</v>
      </c>
    </row>
    <row r="2050" spans="1:19" hidden="1" x14ac:dyDescent="0.4">
      <c r="A2050" s="4" t="s">
        <v>2383</v>
      </c>
      <c r="B2050" s="5" t="s">
        <v>2384</v>
      </c>
      <c r="C2050" s="5" t="s">
        <v>30</v>
      </c>
      <c r="D2050" s="5" t="s">
        <v>19</v>
      </c>
      <c r="E2050" s="9" t="s">
        <v>416</v>
      </c>
      <c r="F2050" s="9">
        <v>1.82</v>
      </c>
      <c r="G2050" s="5" t="s">
        <v>21</v>
      </c>
      <c r="H2050" s="9">
        <v>500</v>
      </c>
      <c r="I2050" s="11">
        <v>229808457</v>
      </c>
      <c r="J2050" s="11">
        <v>45</v>
      </c>
      <c r="K2050" s="11">
        <v>5.3369999999999997</v>
      </c>
      <c r="L2050" s="11">
        <v>8501468040</v>
      </c>
      <c r="M2050" s="11">
        <f>VLOOKUP(A2050,'[1]2023년만'!$A$2:$Q$1181,12,0)</f>
        <v>9019740870</v>
      </c>
      <c r="N2050" s="11" t="b">
        <f>L2050&gt;=M2050</f>
        <v>0</v>
      </c>
      <c r="O2050" s="11">
        <v>2.8</v>
      </c>
      <c r="P2050" s="6">
        <v>372979125711</v>
      </c>
      <c r="Q2050" s="7">
        <v>1.96</v>
      </c>
      <c r="R2050" s="7">
        <v>0.31</v>
      </c>
      <c r="S2050" s="7">
        <v>826</v>
      </c>
    </row>
    <row r="2051" spans="1:19" hidden="1" x14ac:dyDescent="0.4">
      <c r="A2051" s="7" t="s">
        <v>2383</v>
      </c>
      <c r="B2051" s="12" t="s">
        <v>2384</v>
      </c>
      <c r="C2051" s="12" t="s">
        <v>2933</v>
      </c>
      <c r="D2051" s="12" t="s">
        <v>19</v>
      </c>
      <c r="E2051" s="12" t="s">
        <v>416</v>
      </c>
      <c r="F2051" s="12">
        <v>1.48</v>
      </c>
      <c r="G2051" s="12" t="s">
        <v>21</v>
      </c>
      <c r="H2051" s="12">
        <v>500</v>
      </c>
      <c r="I2051" s="6">
        <v>229808457</v>
      </c>
      <c r="J2051" s="6">
        <v>50</v>
      </c>
      <c r="K2051" s="6">
        <v>8.0210000000000008</v>
      </c>
      <c r="L2051" s="6">
        <v>11011644900</v>
      </c>
      <c r="M2051" s="11">
        <f>VLOOKUP(A2051,'[1]2023년만'!$A$2:$Q$1181,12,0)</f>
        <v>9019740870</v>
      </c>
      <c r="N2051" s="11"/>
      <c r="O2051" s="6">
        <v>3</v>
      </c>
      <c r="P2051" s="6">
        <v>372979125711</v>
      </c>
      <c r="Q2051" s="7">
        <v>1.96</v>
      </c>
      <c r="R2051" s="7">
        <v>0.31</v>
      </c>
      <c r="S2051" s="7">
        <v>826</v>
      </c>
    </row>
    <row r="2052" spans="1:19" hidden="1" x14ac:dyDescent="0.4">
      <c r="A2052" s="4" t="s">
        <v>2159</v>
      </c>
      <c r="B2052" s="5" t="s">
        <v>2160</v>
      </c>
      <c r="C2052" s="5" t="s">
        <v>18</v>
      </c>
      <c r="D2052" s="5" t="s">
        <v>19</v>
      </c>
      <c r="E2052" s="9" t="s">
        <v>773</v>
      </c>
      <c r="F2052" s="9">
        <v>0.33</v>
      </c>
      <c r="G2052" s="5" t="s">
        <v>21</v>
      </c>
      <c r="H2052" s="10">
        <v>1000</v>
      </c>
      <c r="I2052" s="11">
        <v>6600000</v>
      </c>
      <c r="J2052" s="11">
        <v>350</v>
      </c>
      <c r="K2052" s="11">
        <v>13.756</v>
      </c>
      <c r="L2052" s="11">
        <v>2020931500</v>
      </c>
      <c r="M2052" s="11">
        <f>VLOOKUP(A2052,'[1]2023년만'!$A$2:$Q$1181,12,0)</f>
        <v>2309636000</v>
      </c>
      <c r="N2052" s="11"/>
      <c r="O2052" s="11">
        <v>0.3</v>
      </c>
      <c r="P2052" s="6">
        <v>129822000000</v>
      </c>
      <c r="Q2052" s="7">
        <v>4.0999999999999996</v>
      </c>
      <c r="R2052" s="7">
        <v>0.31</v>
      </c>
      <c r="S2052" s="7">
        <v>4799</v>
      </c>
    </row>
    <row r="2053" spans="1:19" hidden="1" x14ac:dyDescent="0.4">
      <c r="A2053" s="4" t="s">
        <v>2159</v>
      </c>
      <c r="B2053" s="5" t="s">
        <v>2160</v>
      </c>
      <c r="C2053" s="5" t="s">
        <v>30</v>
      </c>
      <c r="D2053" s="5" t="s">
        <v>19</v>
      </c>
      <c r="E2053" s="9" t="s">
        <v>773</v>
      </c>
      <c r="F2053" s="9">
        <v>1.42</v>
      </c>
      <c r="G2053" s="5" t="s">
        <v>21</v>
      </c>
      <c r="H2053" s="10">
        <v>1000</v>
      </c>
      <c r="I2053" s="11">
        <v>6600000</v>
      </c>
      <c r="J2053" s="11">
        <v>450</v>
      </c>
      <c r="K2053" s="11">
        <v>10.002000000000001</v>
      </c>
      <c r="L2053" s="11">
        <v>2830500000</v>
      </c>
      <c r="M2053" s="11">
        <f>VLOOKUP(A2053,'[1]2023년만'!$A$2:$Q$1181,12,0)</f>
        <v>2309636000</v>
      </c>
      <c r="N2053" s="11" t="b">
        <f>L2053&gt;=M2053</f>
        <v>1</v>
      </c>
      <c r="O2053" s="11">
        <v>3</v>
      </c>
      <c r="P2053" s="6">
        <v>129822000000</v>
      </c>
      <c r="Q2053" s="7">
        <v>4.0999999999999996</v>
      </c>
      <c r="R2053" s="7">
        <v>0.31</v>
      </c>
      <c r="S2053" s="7">
        <v>4799</v>
      </c>
    </row>
    <row r="2054" spans="1:19" hidden="1" x14ac:dyDescent="0.4">
      <c r="A2054" s="4" t="s">
        <v>2159</v>
      </c>
      <c r="B2054" s="5" t="s">
        <v>2160</v>
      </c>
      <c r="C2054" s="5" t="s">
        <v>24</v>
      </c>
      <c r="D2054" s="5" t="s">
        <v>19</v>
      </c>
      <c r="E2054" s="9" t="s">
        <v>773</v>
      </c>
      <c r="F2054" s="9">
        <v>1.81</v>
      </c>
      <c r="G2054" s="5" t="s">
        <v>21</v>
      </c>
      <c r="H2054" s="10">
        <v>1000</v>
      </c>
      <c r="I2054" s="11">
        <v>6600000</v>
      </c>
      <c r="J2054" s="11">
        <v>400</v>
      </c>
      <c r="K2054" s="11">
        <v>7.7409999999999997</v>
      </c>
      <c r="L2054" s="11">
        <v>2309636000</v>
      </c>
      <c r="M2054" s="11">
        <f>VLOOKUP(A2054,'[1]2023년만'!$A$2:$Q$1181,12,0)</f>
        <v>2309636000</v>
      </c>
      <c r="N2054" s="11"/>
      <c r="O2054" s="11">
        <v>2.2000000000000002</v>
      </c>
      <c r="P2054" s="6">
        <v>129822000000</v>
      </c>
      <c r="Q2054" s="7">
        <v>4.0999999999999996</v>
      </c>
      <c r="R2054" s="7">
        <v>0.31</v>
      </c>
      <c r="S2054" s="7">
        <v>4799</v>
      </c>
    </row>
    <row r="2055" spans="1:19" hidden="1" x14ac:dyDescent="0.4">
      <c r="A2055" s="7" t="s">
        <v>2159</v>
      </c>
      <c r="B2055" s="12" t="s">
        <v>2160</v>
      </c>
      <c r="C2055" s="12" t="s">
        <v>2933</v>
      </c>
      <c r="D2055" s="12" t="s">
        <v>19</v>
      </c>
      <c r="E2055" s="12" t="s">
        <v>773</v>
      </c>
      <c r="F2055" s="12">
        <v>0.46</v>
      </c>
      <c r="G2055" s="12" t="s">
        <v>21</v>
      </c>
      <c r="H2055" s="12">
        <v>1000</v>
      </c>
      <c r="I2055" s="6">
        <v>6600000</v>
      </c>
      <c r="J2055" s="6">
        <v>350</v>
      </c>
      <c r="K2055" s="6">
        <v>8.4090000000000007</v>
      </c>
      <c r="L2055" s="6">
        <v>2020931500</v>
      </c>
      <c r="M2055" s="11">
        <f>VLOOKUP(A2055,'[1]2023년만'!$A$2:$Q$1181,12,0)</f>
        <v>2309636000</v>
      </c>
      <c r="N2055" s="11"/>
      <c r="O2055" s="6">
        <v>0.6</v>
      </c>
      <c r="P2055" s="6">
        <v>129822000000</v>
      </c>
      <c r="Q2055" s="7">
        <v>4.0999999999999996</v>
      </c>
      <c r="R2055" s="7">
        <v>0.31</v>
      </c>
      <c r="S2055" s="7">
        <v>4799</v>
      </c>
    </row>
    <row r="2056" spans="1:19" hidden="1" x14ac:dyDescent="0.4">
      <c r="A2056" s="4" t="s">
        <v>529</v>
      </c>
      <c r="B2056" s="5" t="s">
        <v>530</v>
      </c>
      <c r="C2056" s="5" t="s">
        <v>18</v>
      </c>
      <c r="D2056" s="5" t="s">
        <v>19</v>
      </c>
      <c r="E2056" s="9" t="s">
        <v>25</v>
      </c>
      <c r="F2056" s="9">
        <v>0.52</v>
      </c>
      <c r="G2056" s="5" t="s">
        <v>21</v>
      </c>
      <c r="H2056" s="9">
        <v>500</v>
      </c>
      <c r="I2056" s="11">
        <v>12313555</v>
      </c>
      <c r="J2056" s="11">
        <v>50</v>
      </c>
      <c r="K2056" s="11">
        <v>70.802000000000007</v>
      </c>
      <c r="L2056" s="11">
        <v>615266650</v>
      </c>
      <c r="M2056" s="11">
        <f>VLOOKUP(A2056,'[1]2023년만'!$A$2:$Q$1181,12,0)</f>
        <v>922899975</v>
      </c>
      <c r="N2056" s="11"/>
      <c r="O2056" s="11">
        <v>0.4</v>
      </c>
      <c r="P2056" s="6">
        <v>83239631800</v>
      </c>
      <c r="Q2056" s="7" t="s">
        <v>21</v>
      </c>
      <c r="R2056" s="7">
        <v>3.07</v>
      </c>
      <c r="S2056" s="7" t="s">
        <v>21</v>
      </c>
    </row>
    <row r="2057" spans="1:19" hidden="1" x14ac:dyDescent="0.4">
      <c r="A2057" s="4" t="s">
        <v>529</v>
      </c>
      <c r="B2057" s="5" t="s">
        <v>530</v>
      </c>
      <c r="C2057" s="5" t="s">
        <v>24</v>
      </c>
      <c r="D2057" s="5" t="s">
        <v>19</v>
      </c>
      <c r="E2057" s="9" t="s">
        <v>25</v>
      </c>
      <c r="F2057" s="9">
        <v>0.41</v>
      </c>
      <c r="G2057" s="5" t="s">
        <v>21</v>
      </c>
      <c r="H2057" s="9">
        <v>500</v>
      </c>
      <c r="I2057" s="11">
        <v>12313555</v>
      </c>
      <c r="J2057" s="11">
        <v>75</v>
      </c>
      <c r="K2057" s="11">
        <v>20.033000000000001</v>
      </c>
      <c r="L2057" s="11">
        <v>922899975</v>
      </c>
      <c r="M2057" s="11">
        <f>VLOOKUP(A2057,'[1]2023년만'!$A$2:$Q$1181,12,0)</f>
        <v>922899975</v>
      </c>
      <c r="N2057" s="11"/>
      <c r="O2057" s="11">
        <v>0.7</v>
      </c>
      <c r="P2057" s="6">
        <v>83239631800</v>
      </c>
      <c r="Q2057" s="7" t="s">
        <v>21</v>
      </c>
      <c r="R2057" s="7">
        <v>3.07</v>
      </c>
      <c r="S2057" s="7" t="s">
        <v>21</v>
      </c>
    </row>
    <row r="2058" spans="1:19" hidden="1" x14ac:dyDescent="0.4">
      <c r="A2058" s="4" t="s">
        <v>1075</v>
      </c>
      <c r="B2058" s="5" t="s">
        <v>1076</v>
      </c>
      <c r="C2058" s="5" t="s">
        <v>30</v>
      </c>
      <c r="D2058" s="5" t="s">
        <v>19</v>
      </c>
      <c r="E2058" s="9" t="s">
        <v>40</v>
      </c>
      <c r="F2058" s="9">
        <v>2.63</v>
      </c>
      <c r="G2058" s="5" t="s">
        <v>21</v>
      </c>
      <c r="H2058" s="9">
        <v>500</v>
      </c>
      <c r="I2058" s="11">
        <v>23779604</v>
      </c>
      <c r="J2058" s="11">
        <v>100</v>
      </c>
      <c r="K2058" s="11">
        <v>35.801000000000002</v>
      </c>
      <c r="L2058" s="11">
        <v>2377920800</v>
      </c>
      <c r="M2058" s="11">
        <f>VLOOKUP(A2058,'[1]2023년만'!$A$2:$Q$1181,12,0)</f>
        <v>2377920800</v>
      </c>
      <c r="N2058" s="11" t="b">
        <f>L2058&gt;=M2058</f>
        <v>1</v>
      </c>
      <c r="O2058" s="11">
        <v>1.74</v>
      </c>
      <c r="P2058" s="6">
        <v>283215083640</v>
      </c>
      <c r="Q2058" s="7">
        <v>51.78</v>
      </c>
      <c r="R2058" s="7">
        <v>0.63</v>
      </c>
      <c r="S2058" s="7">
        <v>230</v>
      </c>
    </row>
    <row r="2059" spans="1:19" hidden="1" x14ac:dyDescent="0.4">
      <c r="A2059" s="4" t="s">
        <v>1075</v>
      </c>
      <c r="B2059" s="5" t="s">
        <v>1076</v>
      </c>
      <c r="C2059" s="5" t="s">
        <v>24</v>
      </c>
      <c r="D2059" s="5" t="s">
        <v>19</v>
      </c>
      <c r="E2059" s="9" t="s">
        <v>40</v>
      </c>
      <c r="F2059" s="9">
        <v>1.7</v>
      </c>
      <c r="G2059" s="5" t="s">
        <v>21</v>
      </c>
      <c r="H2059" s="9">
        <v>500</v>
      </c>
      <c r="I2059" s="11">
        <v>23779604</v>
      </c>
      <c r="J2059" s="11">
        <v>100</v>
      </c>
      <c r="K2059" s="11">
        <v>22.74</v>
      </c>
      <c r="L2059" s="11">
        <v>2377920800</v>
      </c>
      <c r="M2059" s="11">
        <f>VLOOKUP(A2059,'[1]2023년만'!$A$2:$Q$1181,12,0)</f>
        <v>2377920800</v>
      </c>
      <c r="N2059" s="11"/>
      <c r="O2059" s="11">
        <v>1.51</v>
      </c>
      <c r="P2059" s="6">
        <v>283215083640</v>
      </c>
      <c r="Q2059" s="7">
        <v>51.78</v>
      </c>
      <c r="R2059" s="7">
        <v>0.63</v>
      </c>
      <c r="S2059" s="7">
        <v>230</v>
      </c>
    </row>
    <row r="2060" spans="1:19" hidden="1" x14ac:dyDescent="0.4">
      <c r="A2060" s="4" t="s">
        <v>1075</v>
      </c>
      <c r="B2060" s="5" t="s">
        <v>1076</v>
      </c>
      <c r="C2060" s="5" t="s">
        <v>18</v>
      </c>
      <c r="D2060" s="5" t="s">
        <v>19</v>
      </c>
      <c r="E2060" s="9" t="s">
        <v>40</v>
      </c>
      <c r="F2060" s="9">
        <v>1.43</v>
      </c>
      <c r="G2060" s="5" t="s">
        <v>21</v>
      </c>
      <c r="H2060" s="9">
        <v>500</v>
      </c>
      <c r="I2060" s="11">
        <v>23779604</v>
      </c>
      <c r="J2060" s="11">
        <v>100</v>
      </c>
      <c r="K2060" s="11">
        <v>10.352</v>
      </c>
      <c r="L2060" s="11">
        <v>2377920800</v>
      </c>
      <c r="M2060" s="11">
        <f>VLOOKUP(A2060,'[1]2023년만'!$A$2:$Q$1181,12,0)</f>
        <v>2377920800</v>
      </c>
      <c r="N2060" s="11"/>
      <c r="O2060" s="11">
        <v>1.07</v>
      </c>
      <c r="P2060" s="6">
        <v>283215083640</v>
      </c>
      <c r="Q2060" s="7">
        <v>51.78</v>
      </c>
      <c r="R2060" s="7">
        <v>0.63</v>
      </c>
      <c r="S2060" s="7">
        <v>230</v>
      </c>
    </row>
    <row r="2061" spans="1:19" hidden="1" x14ac:dyDescent="0.4">
      <c r="A2061" s="7" t="s">
        <v>1075</v>
      </c>
      <c r="B2061" s="12" t="s">
        <v>1076</v>
      </c>
      <c r="C2061" s="12" t="s">
        <v>2933</v>
      </c>
      <c r="D2061" s="12" t="s">
        <v>19</v>
      </c>
      <c r="E2061" s="12" t="s">
        <v>40</v>
      </c>
      <c r="F2061" s="12">
        <v>1.34</v>
      </c>
      <c r="G2061" s="12" t="s">
        <v>21</v>
      </c>
      <c r="H2061" s="12">
        <v>500</v>
      </c>
      <c r="I2061" s="6">
        <v>23779604</v>
      </c>
      <c r="J2061" s="6">
        <v>100</v>
      </c>
      <c r="K2061" s="6">
        <v>5.6070000000000002</v>
      </c>
      <c r="L2061" s="6">
        <v>2377920800</v>
      </c>
      <c r="M2061" s="11">
        <f>VLOOKUP(A2061,'[1]2023년만'!$A$2:$Q$1181,12,0)</f>
        <v>2377920800</v>
      </c>
      <c r="N2061" s="11"/>
      <c r="O2061" s="6">
        <v>0.9</v>
      </c>
      <c r="P2061" s="6">
        <v>283215083640</v>
      </c>
      <c r="Q2061" s="7">
        <v>51.78</v>
      </c>
      <c r="R2061" s="7">
        <v>0.63</v>
      </c>
      <c r="S2061" s="7">
        <v>230</v>
      </c>
    </row>
    <row r="2062" spans="1:19" hidden="1" x14ac:dyDescent="0.4">
      <c r="A2062" s="4" t="s">
        <v>2518</v>
      </c>
      <c r="B2062" s="5" t="s">
        <v>2519</v>
      </c>
      <c r="C2062" s="5" t="s">
        <v>24</v>
      </c>
      <c r="D2062" s="5" t="s">
        <v>19</v>
      </c>
      <c r="E2062" s="9" t="s">
        <v>49</v>
      </c>
      <c r="F2062" s="9">
        <v>0.48</v>
      </c>
      <c r="G2062" s="5" t="s">
        <v>21</v>
      </c>
      <c r="H2062" s="9">
        <v>500</v>
      </c>
      <c r="I2062" s="11">
        <v>12203280</v>
      </c>
      <c r="J2062" s="11">
        <v>40</v>
      </c>
      <c r="K2062" s="11">
        <v>7.2050000000000001</v>
      </c>
      <c r="L2062" s="11">
        <v>480410400</v>
      </c>
      <c r="M2062" s="11">
        <f>VLOOKUP(A2062,'[1]2023년만'!$A$2:$Q$1181,12,0)</f>
        <v>480410400</v>
      </c>
      <c r="N2062" s="11"/>
      <c r="O2062" s="11">
        <v>0.4</v>
      </c>
      <c r="P2062" s="6">
        <v>136188604800</v>
      </c>
      <c r="Q2062" s="7">
        <v>14.7</v>
      </c>
      <c r="R2062" s="7">
        <v>1.7</v>
      </c>
      <c r="S2062" s="7">
        <v>759</v>
      </c>
    </row>
    <row r="2063" spans="1:19" hidden="1" x14ac:dyDescent="0.4">
      <c r="A2063" s="4" t="s">
        <v>2518</v>
      </c>
      <c r="B2063" s="5" t="s">
        <v>2519</v>
      </c>
      <c r="C2063" s="5" t="s">
        <v>30</v>
      </c>
      <c r="D2063" s="5" t="s">
        <v>19</v>
      </c>
      <c r="E2063" s="9" t="s">
        <v>49</v>
      </c>
      <c r="F2063" s="9">
        <v>0.6</v>
      </c>
      <c r="G2063" s="5" t="s">
        <v>21</v>
      </c>
      <c r="H2063" s="9">
        <v>500</v>
      </c>
      <c r="I2063" s="11">
        <v>12203280</v>
      </c>
      <c r="J2063" s="11">
        <v>60</v>
      </c>
      <c r="K2063" s="11">
        <v>6.907</v>
      </c>
      <c r="L2063" s="11">
        <v>720615600</v>
      </c>
      <c r="M2063" s="11">
        <f>VLOOKUP(A2063,'[1]2023년만'!$A$2:$Q$1181,12,0)</f>
        <v>480410400</v>
      </c>
      <c r="N2063" s="11" t="b">
        <f>L2063&gt;=M2063</f>
        <v>1</v>
      </c>
      <c r="O2063" s="11">
        <v>0.65</v>
      </c>
      <c r="P2063" s="6">
        <v>136188604800</v>
      </c>
      <c r="Q2063" s="7">
        <v>14.7</v>
      </c>
      <c r="R2063" s="7">
        <v>1.7</v>
      </c>
      <c r="S2063" s="7">
        <v>759</v>
      </c>
    </row>
    <row r="2064" spans="1:19" hidden="1" x14ac:dyDescent="0.4">
      <c r="A2064" s="4" t="s">
        <v>2518</v>
      </c>
      <c r="B2064" s="5" t="s">
        <v>2519</v>
      </c>
      <c r="C2064" s="5" t="s">
        <v>18</v>
      </c>
      <c r="D2064" s="5" t="s">
        <v>19</v>
      </c>
      <c r="E2064" s="9" t="s">
        <v>49</v>
      </c>
      <c r="F2064" s="9">
        <v>0.56000000000000005</v>
      </c>
      <c r="G2064" s="5" t="s">
        <v>21</v>
      </c>
      <c r="H2064" s="9">
        <v>500</v>
      </c>
      <c r="I2064" s="11">
        <v>12203280</v>
      </c>
      <c r="J2064" s="11">
        <v>20</v>
      </c>
      <c r="K2064" s="11">
        <v>1.1950000000000001</v>
      </c>
      <c r="L2064" s="11">
        <v>240205200</v>
      </c>
      <c r="M2064" s="11">
        <f>VLOOKUP(A2064,'[1]2023년만'!$A$2:$Q$1181,12,0)</f>
        <v>480410400</v>
      </c>
      <c r="N2064" s="11"/>
      <c r="O2064" s="11">
        <v>0.3</v>
      </c>
      <c r="P2064" s="6">
        <v>136188604800</v>
      </c>
      <c r="Q2064" s="7">
        <v>14.7</v>
      </c>
      <c r="R2064" s="7">
        <v>1.7</v>
      </c>
      <c r="S2064" s="7">
        <v>759</v>
      </c>
    </row>
    <row r="2065" spans="1:19" hidden="1" x14ac:dyDescent="0.4">
      <c r="A2065" s="7" t="s">
        <v>2518</v>
      </c>
      <c r="B2065" s="12" t="s">
        <v>2519</v>
      </c>
      <c r="C2065" s="12" t="s">
        <v>2933</v>
      </c>
      <c r="D2065" s="12" t="s">
        <v>19</v>
      </c>
      <c r="E2065" s="12" t="s">
        <v>49</v>
      </c>
      <c r="F2065" s="12">
        <v>0.41</v>
      </c>
      <c r="G2065" s="12" t="s">
        <v>21</v>
      </c>
      <c r="H2065" s="12">
        <v>500</v>
      </c>
      <c r="I2065" s="6">
        <v>6115650</v>
      </c>
      <c r="J2065" s="6">
        <v>20</v>
      </c>
      <c r="K2065" s="6">
        <v>7.5019999999999998</v>
      </c>
      <c r="L2065" s="6">
        <v>121752600</v>
      </c>
      <c r="M2065" s="11">
        <f>VLOOKUP(A2065,'[1]2023년만'!$A$2:$Q$1181,12,0)</f>
        <v>480410400</v>
      </c>
      <c r="N2065" s="11"/>
      <c r="O2065" s="6">
        <v>0.14000000000000001</v>
      </c>
      <c r="P2065" s="6">
        <v>136188604800</v>
      </c>
      <c r="Q2065" s="7">
        <v>14.7</v>
      </c>
      <c r="R2065" s="7">
        <v>1.7</v>
      </c>
      <c r="S2065" s="7">
        <v>759</v>
      </c>
    </row>
    <row r="2066" spans="1:19" hidden="1" x14ac:dyDescent="0.4">
      <c r="A2066" s="4" t="s">
        <v>2211</v>
      </c>
      <c r="B2066" s="5" t="s">
        <v>2212</v>
      </c>
      <c r="C2066" s="5" t="s">
        <v>30</v>
      </c>
      <c r="D2066" s="5" t="s">
        <v>19</v>
      </c>
      <c r="E2066" s="9" t="s">
        <v>43</v>
      </c>
      <c r="F2066" s="9">
        <v>1.34</v>
      </c>
      <c r="G2066" s="5" t="s">
        <v>21</v>
      </c>
      <c r="H2066" s="9">
        <v>500</v>
      </c>
      <c r="I2066" s="11">
        <v>27928547</v>
      </c>
      <c r="J2066" s="11">
        <v>200</v>
      </c>
      <c r="K2066" s="11">
        <v>12.952</v>
      </c>
      <c r="L2066" s="11">
        <v>5311472800</v>
      </c>
      <c r="M2066" s="11">
        <f>VLOOKUP(A2066,'[1]2023년만'!$A$2:$Q$1181,12,0)</f>
        <v>4189282050</v>
      </c>
      <c r="N2066" s="11" t="b">
        <f>L2066&gt;=M2066</f>
        <v>1</v>
      </c>
      <c r="O2066" s="11">
        <v>0.8</v>
      </c>
      <c r="P2066" s="6">
        <v>860458593600</v>
      </c>
      <c r="Q2066" s="7">
        <v>21.69</v>
      </c>
      <c r="R2066" s="7">
        <v>1.66</v>
      </c>
      <c r="S2066" s="7">
        <v>1494</v>
      </c>
    </row>
    <row r="2067" spans="1:19" hidden="1" x14ac:dyDescent="0.4">
      <c r="A2067" s="4" t="s">
        <v>2211</v>
      </c>
      <c r="B2067" s="5" t="s">
        <v>2212</v>
      </c>
      <c r="C2067" s="5" t="s">
        <v>24</v>
      </c>
      <c r="D2067" s="5" t="s">
        <v>19</v>
      </c>
      <c r="E2067" s="9" t="s">
        <v>43</v>
      </c>
      <c r="F2067" s="9">
        <v>0.94</v>
      </c>
      <c r="G2067" s="5" t="s">
        <v>21</v>
      </c>
      <c r="H2067" s="9">
        <v>500</v>
      </c>
      <c r="I2067" s="11">
        <v>28600000</v>
      </c>
      <c r="J2067" s="11">
        <v>150</v>
      </c>
      <c r="K2067" s="11">
        <v>10.695</v>
      </c>
      <c r="L2067" s="11">
        <v>4189282050</v>
      </c>
      <c r="M2067" s="11">
        <f>VLOOKUP(A2067,'[1]2023년만'!$A$2:$Q$1181,12,0)</f>
        <v>4189282050</v>
      </c>
      <c r="N2067" s="11"/>
      <c r="O2067" s="11">
        <v>1.2</v>
      </c>
      <c r="P2067" s="6">
        <v>860458593600</v>
      </c>
      <c r="Q2067" s="7">
        <v>21.69</v>
      </c>
      <c r="R2067" s="7">
        <v>1.66</v>
      </c>
      <c r="S2067" s="7">
        <v>1494</v>
      </c>
    </row>
    <row r="2068" spans="1:19" hidden="1" x14ac:dyDescent="0.4">
      <c r="A2068" s="4" t="s">
        <v>2211</v>
      </c>
      <c r="B2068" s="5" t="s">
        <v>2212</v>
      </c>
      <c r="C2068" s="5" t="s">
        <v>18</v>
      </c>
      <c r="D2068" s="5" t="s">
        <v>19</v>
      </c>
      <c r="E2068" s="9" t="s">
        <v>43</v>
      </c>
      <c r="F2068" s="9">
        <v>0.91</v>
      </c>
      <c r="G2068" s="5" t="s">
        <v>21</v>
      </c>
      <c r="H2068" s="9">
        <v>500</v>
      </c>
      <c r="I2068" s="11">
        <v>28600000</v>
      </c>
      <c r="J2068" s="11">
        <v>100</v>
      </c>
      <c r="K2068" s="11">
        <v>7.1159999999999997</v>
      </c>
      <c r="L2068" s="11">
        <v>2792854700</v>
      </c>
      <c r="M2068" s="11">
        <f>VLOOKUP(A2068,'[1]2023년만'!$A$2:$Q$1181,12,0)</f>
        <v>4189282050</v>
      </c>
      <c r="N2068" s="11"/>
      <c r="O2068" s="11">
        <v>0.7</v>
      </c>
      <c r="P2068" s="6">
        <v>860458593600</v>
      </c>
      <c r="Q2068" s="7">
        <v>21.69</v>
      </c>
      <c r="R2068" s="7">
        <v>1.66</v>
      </c>
      <c r="S2068" s="7">
        <v>1494</v>
      </c>
    </row>
    <row r="2069" spans="1:19" hidden="1" x14ac:dyDescent="0.4">
      <c r="A2069" s="7" t="s">
        <v>2211</v>
      </c>
      <c r="B2069" s="12" t="s">
        <v>2212</v>
      </c>
      <c r="C2069" s="12" t="s">
        <v>2933</v>
      </c>
      <c r="D2069" s="12" t="s">
        <v>19</v>
      </c>
      <c r="E2069" s="12" t="s">
        <v>43</v>
      </c>
      <c r="F2069" s="12">
        <v>0.87</v>
      </c>
      <c r="G2069" s="12" t="s">
        <v>21</v>
      </c>
      <c r="H2069" s="12">
        <v>500</v>
      </c>
      <c r="I2069" s="6">
        <v>28600000</v>
      </c>
      <c r="J2069" s="6">
        <v>100</v>
      </c>
      <c r="K2069" s="6">
        <v>-229.86500000000001</v>
      </c>
      <c r="L2069" s="6">
        <v>2792854700</v>
      </c>
      <c r="M2069" s="11">
        <f>VLOOKUP(A2069,'[1]2023년만'!$A$2:$Q$1181,12,0)</f>
        <v>4189282050</v>
      </c>
      <c r="N2069" s="11"/>
      <c r="O2069" s="6">
        <v>1.3</v>
      </c>
      <c r="P2069" s="6">
        <v>860458593600</v>
      </c>
      <c r="Q2069" s="7">
        <v>21.69</v>
      </c>
      <c r="R2069" s="7">
        <v>1.66</v>
      </c>
      <c r="S2069" s="7">
        <v>1494</v>
      </c>
    </row>
    <row r="2070" spans="1:19" hidden="1" x14ac:dyDescent="0.4">
      <c r="A2070" s="4" t="s">
        <v>209</v>
      </c>
      <c r="B2070" s="5" t="s">
        <v>210</v>
      </c>
      <c r="C2070" s="5" t="s">
        <v>18</v>
      </c>
      <c r="D2070" s="5" t="s">
        <v>19</v>
      </c>
      <c r="E2070" s="9" t="s">
        <v>34</v>
      </c>
      <c r="F2070" s="9">
        <v>1.01</v>
      </c>
      <c r="G2070" s="5" t="s">
        <v>21</v>
      </c>
      <c r="H2070" s="9">
        <v>500</v>
      </c>
      <c r="I2070" s="11">
        <v>15470000</v>
      </c>
      <c r="J2070" s="11">
        <v>100</v>
      </c>
      <c r="K2070" s="11">
        <v>193.76499999999999</v>
      </c>
      <c r="L2070" s="11">
        <v>1420300000</v>
      </c>
      <c r="M2070" s="11">
        <f>VLOOKUP(A2070,'[1]2023년만'!$A$2:$Q$1181,12,0)</f>
        <v>1420300000</v>
      </c>
      <c r="N2070" s="11"/>
      <c r="O2070" s="11">
        <v>2.16</v>
      </c>
      <c r="P2070" s="6">
        <v>71084650000</v>
      </c>
      <c r="Q2070" s="7">
        <v>3.45</v>
      </c>
      <c r="R2070" s="7">
        <v>0.22</v>
      </c>
      <c r="S2070" s="7">
        <v>1333</v>
      </c>
    </row>
    <row r="2071" spans="1:19" hidden="1" x14ac:dyDescent="0.4">
      <c r="A2071" s="4" t="s">
        <v>209</v>
      </c>
      <c r="B2071" s="5" t="s">
        <v>210</v>
      </c>
      <c r="C2071" s="5" t="s">
        <v>24</v>
      </c>
      <c r="D2071" s="5" t="s">
        <v>19</v>
      </c>
      <c r="E2071" s="9" t="s">
        <v>34</v>
      </c>
      <c r="F2071" s="9">
        <v>0.56000000000000005</v>
      </c>
      <c r="G2071" s="5" t="s">
        <v>21</v>
      </c>
      <c r="H2071" s="9">
        <v>500</v>
      </c>
      <c r="I2071" s="11">
        <v>15470000</v>
      </c>
      <c r="J2071" s="11">
        <v>100</v>
      </c>
      <c r="K2071" s="11">
        <v>30.655999999999999</v>
      </c>
      <c r="L2071" s="11">
        <v>1420300000</v>
      </c>
      <c r="M2071" s="11">
        <f>VLOOKUP(A2071,'[1]2023년만'!$A$2:$Q$1181,12,0)</f>
        <v>1420300000</v>
      </c>
      <c r="N2071" s="11"/>
      <c r="O2071" s="11">
        <v>2.44</v>
      </c>
      <c r="P2071" s="6">
        <v>71084650000</v>
      </c>
      <c r="Q2071" s="7">
        <v>3.45</v>
      </c>
      <c r="R2071" s="7">
        <v>0.22</v>
      </c>
      <c r="S2071" s="7">
        <v>1333</v>
      </c>
    </row>
    <row r="2072" spans="1:19" hidden="1" x14ac:dyDescent="0.4">
      <c r="A2072" s="4" t="s">
        <v>209</v>
      </c>
      <c r="B2072" s="5" t="s">
        <v>210</v>
      </c>
      <c r="C2072" s="5" t="s">
        <v>30</v>
      </c>
      <c r="D2072" s="5" t="s">
        <v>19</v>
      </c>
      <c r="E2072" s="9" t="s">
        <v>34</v>
      </c>
      <c r="F2072" s="9">
        <v>0.48</v>
      </c>
      <c r="G2072" s="5" t="s">
        <v>21</v>
      </c>
      <c r="H2072" s="9">
        <v>500</v>
      </c>
      <c r="I2072" s="11">
        <v>15470000</v>
      </c>
      <c r="J2072" s="11">
        <v>200</v>
      </c>
      <c r="K2072" s="11">
        <v>15.006</v>
      </c>
      <c r="L2072" s="11">
        <v>2840600000</v>
      </c>
      <c r="M2072" s="11">
        <f>VLOOKUP(A2072,'[1]2023년만'!$A$2:$Q$1181,12,0)</f>
        <v>1420300000</v>
      </c>
      <c r="N2072" s="11" t="b">
        <f>L2072&gt;=M2072</f>
        <v>1</v>
      </c>
      <c r="O2072" s="11">
        <v>4.1500000000000004</v>
      </c>
      <c r="P2072" s="6">
        <v>71084650000</v>
      </c>
      <c r="Q2072" s="7">
        <v>3.45</v>
      </c>
      <c r="R2072" s="7">
        <v>0.22</v>
      </c>
      <c r="S2072" s="7">
        <v>1333</v>
      </c>
    </row>
    <row r="2073" spans="1:19" hidden="1" x14ac:dyDescent="0.4">
      <c r="A2073" s="7" t="s">
        <v>209</v>
      </c>
      <c r="B2073" s="12" t="s">
        <v>210</v>
      </c>
      <c r="C2073" s="12" t="s">
        <v>2933</v>
      </c>
      <c r="D2073" s="12" t="s">
        <v>19</v>
      </c>
      <c r="E2073" s="12" t="s">
        <v>34</v>
      </c>
      <c r="F2073" s="12">
        <v>0.5</v>
      </c>
      <c r="G2073" s="12" t="s">
        <v>21</v>
      </c>
      <c r="H2073" s="12">
        <v>500</v>
      </c>
      <c r="I2073" s="6">
        <v>15470000</v>
      </c>
      <c r="J2073" s="6">
        <v>150</v>
      </c>
      <c r="K2073" s="6">
        <v>10.483000000000001</v>
      </c>
      <c r="L2073" s="6">
        <v>2130450000</v>
      </c>
      <c r="M2073" s="11">
        <f>VLOOKUP(A2073,'[1]2023년만'!$A$2:$Q$1181,12,0)</f>
        <v>1420300000</v>
      </c>
      <c r="N2073" s="11"/>
      <c r="O2073" s="6">
        <v>2.68</v>
      </c>
      <c r="P2073" s="6">
        <v>71084650000</v>
      </c>
      <c r="Q2073" s="7">
        <v>3.45</v>
      </c>
      <c r="R2073" s="7">
        <v>0.22</v>
      </c>
      <c r="S2073" s="7">
        <v>1333</v>
      </c>
    </row>
    <row r="2074" spans="1:19" hidden="1" x14ac:dyDescent="0.4">
      <c r="A2074" s="4" t="s">
        <v>2627</v>
      </c>
      <c r="B2074" s="5" t="s">
        <v>2628</v>
      </c>
      <c r="C2074" s="5" t="s">
        <v>18</v>
      </c>
      <c r="D2074" s="5" t="s">
        <v>19</v>
      </c>
      <c r="E2074" s="9" t="s">
        <v>81</v>
      </c>
      <c r="F2074" s="9">
        <v>1.8</v>
      </c>
      <c r="G2074" s="5" t="s">
        <v>21</v>
      </c>
      <c r="H2074" s="9">
        <v>500</v>
      </c>
      <c r="I2074" s="11">
        <v>19486857</v>
      </c>
      <c r="J2074" s="11">
        <v>5</v>
      </c>
      <c r="K2074" s="11">
        <v>4.6260000000000003</v>
      </c>
      <c r="L2074" s="11">
        <v>96415645</v>
      </c>
      <c r="M2074" s="11" t="e">
        <f>VLOOKUP(A2074,'[1]2023년만'!$A$2:$Q$1181,12,0)</f>
        <v>#N/A</v>
      </c>
      <c r="N2074" s="11"/>
      <c r="O2074" s="11">
        <v>0.01</v>
      </c>
      <c r="P2074" s="6">
        <v>27245174805</v>
      </c>
      <c r="Q2074" s="7">
        <v>9.5500000000000007</v>
      </c>
      <c r="R2074" s="7">
        <v>0.63</v>
      </c>
      <c r="S2074" s="7">
        <v>127</v>
      </c>
    </row>
    <row r="2075" spans="1:19" hidden="1" x14ac:dyDescent="0.4">
      <c r="A2075" s="7" t="s">
        <v>2627</v>
      </c>
      <c r="B2075" s="12" t="s">
        <v>2628</v>
      </c>
      <c r="C2075" s="12" t="s">
        <v>2933</v>
      </c>
      <c r="D2075" s="12" t="s">
        <v>19</v>
      </c>
      <c r="E2075" s="12" t="s">
        <v>81</v>
      </c>
      <c r="F2075" s="12">
        <v>2.7</v>
      </c>
      <c r="G2075" s="12" t="s">
        <v>21</v>
      </c>
      <c r="H2075" s="12">
        <v>500</v>
      </c>
      <c r="I2075" s="6">
        <v>19486857</v>
      </c>
      <c r="J2075" s="6">
        <v>5</v>
      </c>
      <c r="K2075" s="6">
        <v>3.2690000000000001</v>
      </c>
      <c r="L2075" s="6">
        <v>97215645</v>
      </c>
      <c r="M2075" s="11" t="e">
        <f>VLOOKUP(A2075,'[1]2023년만'!$A$2:$Q$1181,12,0)</f>
        <v>#N/A</v>
      </c>
      <c r="N2075" s="11"/>
      <c r="O2075" s="6">
        <v>0.01</v>
      </c>
      <c r="P2075" s="6">
        <v>27245174805</v>
      </c>
      <c r="Q2075" s="7">
        <v>9.5500000000000007</v>
      </c>
      <c r="R2075" s="7">
        <v>0.63</v>
      </c>
      <c r="S2075" s="7">
        <v>127</v>
      </c>
    </row>
    <row r="2076" spans="1:19" hidden="1" x14ac:dyDescent="0.4">
      <c r="A2076" s="4" t="s">
        <v>1843</v>
      </c>
      <c r="B2076" s="5" t="s">
        <v>1844</v>
      </c>
      <c r="C2076" s="5" t="s">
        <v>30</v>
      </c>
      <c r="D2076" s="5" t="s">
        <v>19</v>
      </c>
      <c r="E2076" s="9" t="s">
        <v>129</v>
      </c>
      <c r="F2076" s="9">
        <v>4.47</v>
      </c>
      <c r="G2076" s="5" t="s">
        <v>21</v>
      </c>
      <c r="H2076" s="10">
        <v>5000</v>
      </c>
      <c r="I2076" s="11">
        <v>24516073</v>
      </c>
      <c r="J2076" s="11">
        <v>350</v>
      </c>
      <c r="K2076" s="11">
        <v>19.25</v>
      </c>
      <c r="L2076" s="11">
        <v>8734541950</v>
      </c>
      <c r="M2076" s="11">
        <f>VLOOKUP(A2076,'[1]2023년만'!$A$2:$Q$1181,12,0)</f>
        <v>8734541950</v>
      </c>
      <c r="N2076" s="11" t="b">
        <f>L2076&gt;=M2076</f>
        <v>1</v>
      </c>
      <c r="O2076" s="11">
        <v>4.55</v>
      </c>
      <c r="P2076" s="6">
        <v>251289748250</v>
      </c>
      <c r="Q2076" s="7">
        <v>5.64</v>
      </c>
      <c r="R2076" s="7">
        <v>0.45</v>
      </c>
      <c r="S2076" s="7">
        <v>1818</v>
      </c>
    </row>
    <row r="2077" spans="1:19" hidden="1" x14ac:dyDescent="0.4">
      <c r="A2077" s="4" t="s">
        <v>1843</v>
      </c>
      <c r="B2077" s="5" t="s">
        <v>1844</v>
      </c>
      <c r="C2077" s="5" t="s">
        <v>24</v>
      </c>
      <c r="D2077" s="5" t="s">
        <v>19</v>
      </c>
      <c r="E2077" s="9" t="s">
        <v>129</v>
      </c>
      <c r="F2077" s="9">
        <v>4.51</v>
      </c>
      <c r="G2077" s="5" t="s">
        <v>21</v>
      </c>
      <c r="H2077" s="10">
        <v>5000</v>
      </c>
      <c r="I2077" s="11">
        <v>24516073</v>
      </c>
      <c r="J2077" s="11">
        <v>350</v>
      </c>
      <c r="K2077" s="11">
        <v>13.045</v>
      </c>
      <c r="L2077" s="11">
        <v>8734541950</v>
      </c>
      <c r="M2077" s="11">
        <f>VLOOKUP(A2077,'[1]2023년만'!$A$2:$Q$1181,12,0)</f>
        <v>8734541950</v>
      </c>
      <c r="N2077" s="11"/>
      <c r="O2077" s="11">
        <v>4.13</v>
      </c>
      <c r="P2077" s="6">
        <v>251289748250</v>
      </c>
      <c r="Q2077" s="7">
        <v>5.64</v>
      </c>
      <c r="R2077" s="7">
        <v>0.45</v>
      </c>
      <c r="S2077" s="7">
        <v>1818</v>
      </c>
    </row>
    <row r="2078" spans="1:19" hidden="1" x14ac:dyDescent="0.4">
      <c r="A2078" s="4" t="s">
        <v>1843</v>
      </c>
      <c r="B2078" s="5" t="s">
        <v>1844</v>
      </c>
      <c r="C2078" s="5" t="s">
        <v>18</v>
      </c>
      <c r="D2078" s="5" t="s">
        <v>19</v>
      </c>
      <c r="E2078" s="9" t="s">
        <v>129</v>
      </c>
      <c r="F2078" s="9">
        <v>2.0099999999999998</v>
      </c>
      <c r="G2078" s="5" t="s">
        <v>21</v>
      </c>
      <c r="H2078" s="10">
        <v>5000</v>
      </c>
      <c r="I2078" s="11">
        <v>24516073</v>
      </c>
      <c r="J2078" s="11">
        <v>200</v>
      </c>
      <c r="K2078" s="11">
        <v>-18.914999999999999</v>
      </c>
      <c r="L2078" s="11">
        <v>5006930650</v>
      </c>
      <c r="M2078" s="11">
        <f>VLOOKUP(A2078,'[1]2023년만'!$A$2:$Q$1181,12,0)</f>
        <v>8734541950</v>
      </c>
      <c r="N2078" s="11"/>
      <c r="O2078" s="11">
        <v>1.96</v>
      </c>
      <c r="P2078" s="6">
        <v>251289748250</v>
      </c>
      <c r="Q2078" s="7">
        <v>5.64</v>
      </c>
      <c r="R2078" s="7">
        <v>0.45</v>
      </c>
      <c r="S2078" s="7">
        <v>1818</v>
      </c>
    </row>
    <row r="2079" spans="1:19" hidden="1" x14ac:dyDescent="0.4">
      <c r="A2079" s="7" t="s">
        <v>1843</v>
      </c>
      <c r="B2079" s="12" t="s">
        <v>1844</v>
      </c>
      <c r="C2079" s="12" t="s">
        <v>2933</v>
      </c>
      <c r="D2079" s="12" t="s">
        <v>19</v>
      </c>
      <c r="E2079" s="12" t="s">
        <v>129</v>
      </c>
      <c r="F2079" s="12">
        <v>1.8</v>
      </c>
      <c r="G2079" s="12" t="s">
        <v>21</v>
      </c>
      <c r="H2079" s="12">
        <v>5000</v>
      </c>
      <c r="I2079" s="6">
        <v>24516073</v>
      </c>
      <c r="J2079" s="6">
        <v>200</v>
      </c>
      <c r="K2079" s="6">
        <v>76.923000000000002</v>
      </c>
      <c r="L2079" s="6">
        <v>5006930650</v>
      </c>
      <c r="M2079" s="11">
        <f>VLOOKUP(A2079,'[1]2023년만'!$A$2:$Q$1181,12,0)</f>
        <v>8734541950</v>
      </c>
      <c r="N2079" s="11"/>
      <c r="O2079" s="6">
        <v>1.17</v>
      </c>
      <c r="P2079" s="6">
        <v>251289748250</v>
      </c>
      <c r="Q2079" s="7">
        <v>5.64</v>
      </c>
      <c r="R2079" s="7">
        <v>0.45</v>
      </c>
      <c r="S2079" s="7">
        <v>1818</v>
      </c>
    </row>
    <row r="2080" spans="1:19" hidden="1" x14ac:dyDescent="0.4">
      <c r="A2080" s="4" t="s">
        <v>2249</v>
      </c>
      <c r="B2080" s="5" t="s">
        <v>2250</v>
      </c>
      <c r="C2080" s="5" t="s">
        <v>30</v>
      </c>
      <c r="D2080" s="5" t="s">
        <v>19</v>
      </c>
      <c r="E2080" s="9" t="s">
        <v>81</v>
      </c>
      <c r="F2080" s="9">
        <v>0.51</v>
      </c>
      <c r="G2080" s="5" t="s">
        <v>21</v>
      </c>
      <c r="H2080" s="9">
        <v>500</v>
      </c>
      <c r="I2080" s="11">
        <v>15045670</v>
      </c>
      <c r="J2080" s="11">
        <v>150</v>
      </c>
      <c r="K2080" s="11">
        <v>12.423</v>
      </c>
      <c r="L2080" s="11">
        <v>2256850500</v>
      </c>
      <c r="M2080" s="11" t="e">
        <f>VLOOKUP(A2080,'[1]2023년만'!$A$2:$Q$1181,12,0)</f>
        <v>#N/A</v>
      </c>
      <c r="N2080" s="11" t="e">
        <f>L2080&gt;=M2080</f>
        <v>#N/A</v>
      </c>
      <c r="O2080" s="11">
        <v>0.8</v>
      </c>
      <c r="P2080" s="6">
        <v>201160607900</v>
      </c>
      <c r="Q2080" s="7">
        <v>9.59</v>
      </c>
      <c r="R2080" s="7">
        <v>0.91</v>
      </c>
      <c r="S2080" s="7">
        <v>1394</v>
      </c>
    </row>
    <row r="2081" spans="1:19" hidden="1" x14ac:dyDescent="0.4">
      <c r="A2081" s="4" t="s">
        <v>1649</v>
      </c>
      <c r="B2081" s="5" t="s">
        <v>1650</v>
      </c>
      <c r="C2081" s="5" t="s">
        <v>18</v>
      </c>
      <c r="D2081" s="5" t="s">
        <v>19</v>
      </c>
      <c r="E2081" s="9" t="s">
        <v>103</v>
      </c>
      <c r="F2081" s="9">
        <v>0.57999999999999996</v>
      </c>
      <c r="G2081" s="5" t="s">
        <v>21</v>
      </c>
      <c r="H2081" s="9">
        <v>500</v>
      </c>
      <c r="I2081" s="11">
        <v>15508143</v>
      </c>
      <c r="J2081" s="11">
        <v>50</v>
      </c>
      <c r="K2081" s="11">
        <v>23.044</v>
      </c>
      <c r="L2081" s="11">
        <v>760234950</v>
      </c>
      <c r="M2081" s="11" t="e">
        <f>VLOOKUP(A2081,'[1]2023년만'!$A$2:$Q$1181,12,0)</f>
        <v>#N/A</v>
      </c>
      <c r="N2081" s="11"/>
      <c r="O2081" s="11">
        <v>1.9</v>
      </c>
      <c r="P2081" s="6">
        <v>41794445385</v>
      </c>
      <c r="Q2081" s="7" t="s">
        <v>21</v>
      </c>
      <c r="R2081" s="7">
        <v>0.4</v>
      </c>
      <c r="S2081" s="7" t="s">
        <v>21</v>
      </c>
    </row>
    <row r="2082" spans="1:19" hidden="1" x14ac:dyDescent="0.4">
      <c r="A2082" s="7" t="s">
        <v>1649</v>
      </c>
      <c r="B2082" s="12" t="s">
        <v>1650</v>
      </c>
      <c r="C2082" s="12" t="s">
        <v>2933</v>
      </c>
      <c r="D2082" s="12" t="s">
        <v>19</v>
      </c>
      <c r="E2082" s="12" t="s">
        <v>103</v>
      </c>
      <c r="F2082" s="12">
        <v>0.36</v>
      </c>
      <c r="G2082" s="12" t="s">
        <v>21</v>
      </c>
      <c r="H2082" s="12">
        <v>500</v>
      </c>
      <c r="I2082" s="6">
        <v>15508143</v>
      </c>
      <c r="J2082" s="6">
        <v>50</v>
      </c>
      <c r="K2082" s="6">
        <v>13.885999999999999</v>
      </c>
      <c r="L2082" s="6">
        <v>760234950</v>
      </c>
      <c r="M2082" s="11" t="e">
        <f>VLOOKUP(A2082,'[1]2023년만'!$A$2:$Q$1181,12,0)</f>
        <v>#N/A</v>
      </c>
      <c r="N2082" s="11"/>
      <c r="O2082" s="6">
        <v>1.4</v>
      </c>
      <c r="P2082" s="6">
        <v>41794445385</v>
      </c>
      <c r="Q2082" s="7" t="s">
        <v>21</v>
      </c>
      <c r="R2082" s="7">
        <v>0.4</v>
      </c>
      <c r="S2082" s="7" t="s">
        <v>21</v>
      </c>
    </row>
    <row r="2083" spans="1:19" hidden="1" x14ac:dyDescent="0.4">
      <c r="A2083" s="4" t="s">
        <v>2496</v>
      </c>
      <c r="B2083" s="5" t="s">
        <v>2497</v>
      </c>
      <c r="C2083" s="5" t="s">
        <v>18</v>
      </c>
      <c r="D2083" s="5" t="s">
        <v>19</v>
      </c>
      <c r="E2083" s="9" t="s">
        <v>95</v>
      </c>
      <c r="F2083" s="9">
        <v>0.96</v>
      </c>
      <c r="G2083" s="5" t="s">
        <v>824</v>
      </c>
      <c r="H2083" s="9">
        <v>500</v>
      </c>
      <c r="I2083" s="11">
        <v>9771293</v>
      </c>
      <c r="J2083" s="11">
        <v>40</v>
      </c>
      <c r="K2083" s="11">
        <v>7.8280000000000003</v>
      </c>
      <c r="L2083" s="11">
        <v>376583000</v>
      </c>
      <c r="M2083" s="11" t="e">
        <f>VLOOKUP(A2083,'[1]2023년만'!$A$2:$Q$1181,12,0)</f>
        <v>#N/A</v>
      </c>
      <c r="N2083" s="11"/>
      <c r="O2083" s="11">
        <v>0.99</v>
      </c>
      <c r="P2083" s="6">
        <v>31197305475</v>
      </c>
      <c r="Q2083" s="7">
        <v>13.4</v>
      </c>
      <c r="R2083" s="7">
        <v>0.43</v>
      </c>
      <c r="S2083" s="7">
        <v>225</v>
      </c>
    </row>
    <row r="2084" spans="1:19" hidden="1" x14ac:dyDescent="0.4">
      <c r="A2084" s="7" t="s">
        <v>2496</v>
      </c>
      <c r="B2084" s="12" t="s">
        <v>2497</v>
      </c>
      <c r="C2084" s="12" t="s">
        <v>2933</v>
      </c>
      <c r="D2084" s="12" t="s">
        <v>19</v>
      </c>
      <c r="E2084" s="12" t="s">
        <v>95</v>
      </c>
      <c r="F2084" s="12">
        <v>0.42</v>
      </c>
      <c r="G2084" s="12" t="s">
        <v>2936</v>
      </c>
      <c r="H2084" s="12">
        <v>500</v>
      </c>
      <c r="I2084" s="6">
        <v>9586649</v>
      </c>
      <c r="J2084" s="6">
        <v>40</v>
      </c>
      <c r="K2084" s="6">
        <v>6.5579999999999998</v>
      </c>
      <c r="L2084" s="6">
        <v>369288720</v>
      </c>
      <c r="M2084" s="11" t="e">
        <f>VLOOKUP(A2084,'[1]2023년만'!$A$2:$Q$1181,12,0)</f>
        <v>#N/A</v>
      </c>
      <c r="N2084" s="11"/>
      <c r="O2084" s="6">
        <v>0.75</v>
      </c>
      <c r="P2084" s="6">
        <v>31197305475</v>
      </c>
      <c r="Q2084" s="7">
        <v>13.4</v>
      </c>
      <c r="R2084" s="7">
        <v>0.43</v>
      </c>
      <c r="S2084" s="7">
        <v>225</v>
      </c>
    </row>
    <row r="2085" spans="1:19" hidden="1" x14ac:dyDescent="0.4">
      <c r="A2085" s="4" t="s">
        <v>1751</v>
      </c>
      <c r="B2085" s="5" t="s">
        <v>1752</v>
      </c>
      <c r="C2085" s="5" t="s">
        <v>18</v>
      </c>
      <c r="D2085" s="5" t="s">
        <v>19</v>
      </c>
      <c r="E2085" s="9" t="s">
        <v>37</v>
      </c>
      <c r="F2085" s="9">
        <v>0.85</v>
      </c>
      <c r="G2085" s="5" t="s">
        <v>21</v>
      </c>
      <c r="H2085" s="9">
        <v>500</v>
      </c>
      <c r="I2085" s="11">
        <v>80000000</v>
      </c>
      <c r="J2085" s="11">
        <v>100</v>
      </c>
      <c r="K2085" s="11">
        <v>20.771000000000001</v>
      </c>
      <c r="L2085" s="11">
        <v>7999159300</v>
      </c>
      <c r="M2085" s="11">
        <f>VLOOKUP(A2085,'[1]2023년만'!$A$2:$Q$1181,12,0)</f>
        <v>11998738950</v>
      </c>
      <c r="N2085" s="11"/>
      <c r="O2085" s="11">
        <v>2</v>
      </c>
      <c r="P2085" s="6">
        <v>480000000000</v>
      </c>
      <c r="Q2085" s="7">
        <v>3.43</v>
      </c>
      <c r="R2085" s="7">
        <v>0.32</v>
      </c>
      <c r="S2085" s="7">
        <v>1751</v>
      </c>
    </row>
    <row r="2086" spans="1:19" hidden="1" x14ac:dyDescent="0.4">
      <c r="A2086" s="4" t="s">
        <v>1751</v>
      </c>
      <c r="B2086" s="5" t="s">
        <v>1752</v>
      </c>
      <c r="C2086" s="5" t="s">
        <v>30</v>
      </c>
      <c r="D2086" s="5" t="s">
        <v>19</v>
      </c>
      <c r="E2086" s="9" t="s">
        <v>37</v>
      </c>
      <c r="F2086" s="9">
        <v>1.48</v>
      </c>
      <c r="G2086" s="5" t="s">
        <v>21</v>
      </c>
      <c r="H2086" s="9">
        <v>500</v>
      </c>
      <c r="I2086" s="11">
        <v>80000000</v>
      </c>
      <c r="J2086" s="11">
        <v>150</v>
      </c>
      <c r="K2086" s="11">
        <v>8.8840000000000003</v>
      </c>
      <c r="L2086" s="11">
        <v>11998738950</v>
      </c>
      <c r="M2086" s="11">
        <f>VLOOKUP(A2086,'[1]2023년만'!$A$2:$Q$1181,12,0)</f>
        <v>11998738950</v>
      </c>
      <c r="N2086" s="11" t="b">
        <f>L2086&gt;=M2086</f>
        <v>1</v>
      </c>
      <c r="O2086" s="11">
        <v>2.9</v>
      </c>
      <c r="P2086" s="6">
        <v>480000000000</v>
      </c>
      <c r="Q2086" s="7">
        <v>3.43</v>
      </c>
      <c r="R2086" s="7">
        <v>0.32</v>
      </c>
      <c r="S2086" s="7">
        <v>1751</v>
      </c>
    </row>
    <row r="2087" spans="1:19" hidden="1" x14ac:dyDescent="0.4">
      <c r="A2087" s="4" t="s">
        <v>1751</v>
      </c>
      <c r="B2087" s="5" t="s">
        <v>1752</v>
      </c>
      <c r="C2087" s="5" t="s">
        <v>24</v>
      </c>
      <c r="D2087" s="5" t="s">
        <v>19</v>
      </c>
      <c r="E2087" s="9" t="s">
        <v>37</v>
      </c>
      <c r="F2087" s="9">
        <v>0.89</v>
      </c>
      <c r="G2087" s="5" t="s">
        <v>21</v>
      </c>
      <c r="H2087" s="9">
        <v>500</v>
      </c>
      <c r="I2087" s="11">
        <v>80000000</v>
      </c>
      <c r="J2087" s="11">
        <v>150</v>
      </c>
      <c r="K2087" s="11">
        <v>6.8289999999999997</v>
      </c>
      <c r="L2087" s="11">
        <v>11998738950</v>
      </c>
      <c r="M2087" s="11">
        <f>VLOOKUP(A2087,'[1]2023년만'!$A$2:$Q$1181,12,0)</f>
        <v>11998738950</v>
      </c>
      <c r="N2087" s="11"/>
      <c r="O2087" s="11">
        <v>1.5</v>
      </c>
      <c r="P2087" s="6">
        <v>480000000000</v>
      </c>
      <c r="Q2087" s="7">
        <v>3.43</v>
      </c>
      <c r="R2087" s="7">
        <v>0.32</v>
      </c>
      <c r="S2087" s="7">
        <v>1751</v>
      </c>
    </row>
    <row r="2088" spans="1:19" hidden="1" x14ac:dyDescent="0.4">
      <c r="A2088" s="7" t="s">
        <v>1751</v>
      </c>
      <c r="B2088" s="12" t="s">
        <v>1752</v>
      </c>
      <c r="C2088" s="12" t="s">
        <v>2933</v>
      </c>
      <c r="D2088" s="12" t="s">
        <v>19</v>
      </c>
      <c r="E2088" s="12" t="s">
        <v>37</v>
      </c>
      <c r="F2088" s="12">
        <v>0.36</v>
      </c>
      <c r="G2088" s="12" t="s">
        <v>21</v>
      </c>
      <c r="H2088" s="12">
        <v>500</v>
      </c>
      <c r="I2088" s="6">
        <v>80000000</v>
      </c>
      <c r="J2088" s="6">
        <v>80</v>
      </c>
      <c r="K2088" s="6">
        <v>16.393000000000001</v>
      </c>
      <c r="L2088" s="6">
        <v>6399327440</v>
      </c>
      <c r="M2088" s="11">
        <f>VLOOKUP(A2088,'[1]2023년만'!$A$2:$Q$1181,12,0)</f>
        <v>11998738950</v>
      </c>
      <c r="N2088" s="11"/>
      <c r="O2088" s="6">
        <v>1.3</v>
      </c>
      <c r="P2088" s="6">
        <v>480000000000</v>
      </c>
      <c r="Q2088" s="7">
        <v>3.43</v>
      </c>
      <c r="R2088" s="7">
        <v>0.32</v>
      </c>
      <c r="S2088" s="7">
        <v>1751</v>
      </c>
    </row>
    <row r="2089" spans="1:19" hidden="1" x14ac:dyDescent="0.4">
      <c r="A2089" s="4" t="s">
        <v>1813</v>
      </c>
      <c r="B2089" s="5" t="s">
        <v>1814</v>
      </c>
      <c r="C2089" s="5" t="s">
        <v>18</v>
      </c>
      <c r="D2089" s="5" t="s">
        <v>19</v>
      </c>
      <c r="E2089" s="9" t="s">
        <v>37</v>
      </c>
      <c r="F2089" s="9">
        <v>0.85</v>
      </c>
      <c r="G2089" s="5" t="s">
        <v>21</v>
      </c>
      <c r="H2089" s="9">
        <v>500</v>
      </c>
      <c r="I2089" s="11">
        <v>7300000</v>
      </c>
      <c r="J2089" s="11">
        <v>70</v>
      </c>
      <c r="K2089" s="11">
        <v>19.791</v>
      </c>
      <c r="L2089" s="11">
        <v>511000000</v>
      </c>
      <c r="M2089" s="11">
        <f>VLOOKUP(A2089,'[1]2023년만'!$A$2:$Q$1181,12,0)</f>
        <v>365000000</v>
      </c>
      <c r="N2089" s="11"/>
      <c r="O2089" s="11">
        <v>1</v>
      </c>
      <c r="P2089" s="6">
        <v>30441000000</v>
      </c>
      <c r="Q2089" s="7">
        <v>5.57</v>
      </c>
      <c r="R2089" s="7">
        <v>0.56999999999999995</v>
      </c>
      <c r="S2089" s="7">
        <v>748</v>
      </c>
    </row>
    <row r="2090" spans="1:19" hidden="1" x14ac:dyDescent="0.4">
      <c r="A2090" s="4" t="s">
        <v>1813</v>
      </c>
      <c r="B2090" s="5" t="s">
        <v>1814</v>
      </c>
      <c r="C2090" s="5" t="s">
        <v>24</v>
      </c>
      <c r="D2090" s="5" t="s">
        <v>19</v>
      </c>
      <c r="E2090" s="9" t="s">
        <v>37</v>
      </c>
      <c r="F2090" s="9">
        <v>0.89</v>
      </c>
      <c r="G2090" s="5" t="s">
        <v>21</v>
      </c>
      <c r="H2090" s="9">
        <v>500</v>
      </c>
      <c r="I2090" s="11">
        <v>7300000</v>
      </c>
      <c r="J2090" s="11">
        <v>50</v>
      </c>
      <c r="K2090" s="11">
        <v>5.7080000000000002</v>
      </c>
      <c r="L2090" s="11">
        <v>365000000</v>
      </c>
      <c r="M2090" s="11">
        <f>VLOOKUP(A2090,'[1]2023년만'!$A$2:$Q$1181,12,0)</f>
        <v>365000000</v>
      </c>
      <c r="N2090" s="11"/>
      <c r="O2090" s="11">
        <v>1</v>
      </c>
      <c r="P2090" s="6">
        <v>30441000000</v>
      </c>
      <c r="Q2090" s="7">
        <v>5.57</v>
      </c>
      <c r="R2090" s="7">
        <v>0.56999999999999995</v>
      </c>
      <c r="S2090" s="7">
        <v>748</v>
      </c>
    </row>
    <row r="2091" spans="1:19" hidden="1" x14ac:dyDescent="0.4">
      <c r="A2091" s="4" t="s">
        <v>1813</v>
      </c>
      <c r="B2091" s="5" t="s">
        <v>1814</v>
      </c>
      <c r="C2091" s="5" t="s">
        <v>30</v>
      </c>
      <c r="D2091" s="5" t="s">
        <v>19</v>
      </c>
      <c r="E2091" s="9" t="s">
        <v>37</v>
      </c>
      <c r="F2091" s="9">
        <v>1.48</v>
      </c>
      <c r="G2091" s="5" t="s">
        <v>21</v>
      </c>
      <c r="H2091" s="9">
        <v>500</v>
      </c>
      <c r="I2091" s="11">
        <v>7300000</v>
      </c>
      <c r="J2091" s="11">
        <v>50</v>
      </c>
      <c r="K2091" s="11">
        <v>5.1210000000000004</v>
      </c>
      <c r="L2091" s="11">
        <v>365000000</v>
      </c>
      <c r="M2091" s="11">
        <f>VLOOKUP(A2091,'[1]2023년만'!$A$2:$Q$1181,12,0)</f>
        <v>365000000</v>
      </c>
      <c r="N2091" s="11" t="b">
        <f>L2091&gt;=M2091</f>
        <v>1</v>
      </c>
      <c r="O2091" s="11">
        <v>1.4</v>
      </c>
      <c r="P2091" s="6">
        <v>30441000000</v>
      </c>
      <c r="Q2091" s="7">
        <v>5.57</v>
      </c>
      <c r="R2091" s="7">
        <v>0.56999999999999995</v>
      </c>
      <c r="S2091" s="7">
        <v>748</v>
      </c>
    </row>
    <row r="2092" spans="1:19" hidden="1" x14ac:dyDescent="0.4">
      <c r="A2092" s="7" t="s">
        <v>1813</v>
      </c>
      <c r="B2092" s="12" t="s">
        <v>1814</v>
      </c>
      <c r="C2092" s="12" t="s">
        <v>2933</v>
      </c>
      <c r="D2092" s="12" t="s">
        <v>19</v>
      </c>
      <c r="E2092" s="12" t="s">
        <v>37</v>
      </c>
      <c r="F2092" s="12">
        <v>0.36</v>
      </c>
      <c r="G2092" s="12" t="s">
        <v>21</v>
      </c>
      <c r="H2092" s="12">
        <v>500</v>
      </c>
      <c r="I2092" s="6">
        <v>7300000</v>
      </c>
      <c r="J2092" s="6">
        <v>60</v>
      </c>
      <c r="K2092" s="6">
        <v>9.6029999999999998</v>
      </c>
      <c r="L2092" s="6">
        <v>438000000</v>
      </c>
      <c r="M2092" s="11">
        <f>VLOOKUP(A2092,'[1]2023년만'!$A$2:$Q$1181,12,0)</f>
        <v>365000000</v>
      </c>
      <c r="N2092" s="11"/>
      <c r="O2092" s="6">
        <v>0.7</v>
      </c>
      <c r="P2092" s="6">
        <v>30441000000</v>
      </c>
      <c r="Q2092" s="7">
        <v>5.57</v>
      </c>
      <c r="R2092" s="7">
        <v>0.56999999999999995</v>
      </c>
      <c r="S2092" s="7">
        <v>748</v>
      </c>
    </row>
    <row r="2093" spans="1:19" hidden="1" x14ac:dyDescent="0.4">
      <c r="A2093" s="4" t="s">
        <v>1311</v>
      </c>
      <c r="B2093" s="5" t="s">
        <v>1312</v>
      </c>
      <c r="C2093" s="5" t="s">
        <v>24</v>
      </c>
      <c r="D2093" s="5" t="s">
        <v>19</v>
      </c>
      <c r="E2093" s="9" t="s">
        <v>81</v>
      </c>
      <c r="F2093" s="9">
        <v>0.23</v>
      </c>
      <c r="G2093" s="5" t="s">
        <v>21</v>
      </c>
      <c r="H2093" s="9">
        <v>500</v>
      </c>
      <c r="I2093" s="11">
        <v>35352843</v>
      </c>
      <c r="J2093" s="11">
        <v>167</v>
      </c>
      <c r="K2093" s="11">
        <v>29.832999999999998</v>
      </c>
      <c r="L2093" s="11">
        <v>10419115308</v>
      </c>
      <c r="M2093" s="11">
        <f>VLOOKUP(A2093,'[1]2023년만'!$A$2:$Q$1181,12,0)</f>
        <v>10419115308</v>
      </c>
      <c r="N2093" s="11"/>
      <c r="O2093" s="11">
        <v>2.2999999999999998</v>
      </c>
      <c r="P2093" s="6">
        <v>228789537020</v>
      </c>
      <c r="Q2093" s="7">
        <v>5.44</v>
      </c>
      <c r="R2093" s="7">
        <v>1.27</v>
      </c>
      <c r="S2093" s="7">
        <v>1173</v>
      </c>
    </row>
    <row r="2094" spans="1:19" hidden="1" x14ac:dyDescent="0.4">
      <c r="A2094" s="4" t="s">
        <v>1311</v>
      </c>
      <c r="B2094" s="5" t="s">
        <v>1312</v>
      </c>
      <c r="C2094" s="5" t="s">
        <v>30</v>
      </c>
      <c r="D2094" s="5" t="s">
        <v>19</v>
      </c>
      <c r="E2094" s="9" t="s">
        <v>81</v>
      </c>
      <c r="F2094" s="9">
        <v>0.51</v>
      </c>
      <c r="G2094" s="5" t="s">
        <v>21</v>
      </c>
      <c r="H2094" s="9">
        <v>500</v>
      </c>
      <c r="I2094" s="11">
        <v>35860429</v>
      </c>
      <c r="J2094" s="11">
        <v>100</v>
      </c>
      <c r="K2094" s="11">
        <v>14.670999999999999</v>
      </c>
      <c r="L2094" s="11">
        <v>6058587804</v>
      </c>
      <c r="M2094" s="11">
        <f>VLOOKUP(A2094,'[1]2023년만'!$A$2:$Q$1181,12,0)</f>
        <v>10419115308</v>
      </c>
      <c r="N2094" s="11" t="b">
        <f>L2094&gt;=M2094</f>
        <v>0</v>
      </c>
      <c r="O2094" s="11">
        <v>1.2</v>
      </c>
      <c r="P2094" s="6">
        <v>228789537020</v>
      </c>
      <c r="Q2094" s="7">
        <v>5.44</v>
      </c>
      <c r="R2094" s="7">
        <v>1.27</v>
      </c>
      <c r="S2094" s="7">
        <v>1173</v>
      </c>
    </row>
    <row r="2095" spans="1:19" hidden="1" x14ac:dyDescent="0.4">
      <c r="A2095" s="7" t="s">
        <v>1311</v>
      </c>
      <c r="B2095" s="12" t="s">
        <v>1312</v>
      </c>
      <c r="C2095" s="12" t="s">
        <v>2933</v>
      </c>
      <c r="D2095" s="12" t="s">
        <v>19</v>
      </c>
      <c r="E2095" s="12" t="s">
        <v>81</v>
      </c>
      <c r="F2095" s="12">
        <v>0.23</v>
      </c>
      <c r="G2095" s="12" t="s">
        <v>21</v>
      </c>
      <c r="H2095" s="12">
        <v>500</v>
      </c>
      <c r="I2095" s="6">
        <v>11784281</v>
      </c>
      <c r="J2095" s="6">
        <v>100</v>
      </c>
      <c r="K2095" s="6">
        <v>5.1849999999999996</v>
      </c>
      <c r="L2095" s="6">
        <v>1178428100</v>
      </c>
      <c r="M2095" s="11">
        <f>VLOOKUP(A2095,'[1]2023년만'!$A$2:$Q$1181,12,0)</f>
        <v>10419115308</v>
      </c>
      <c r="N2095" s="11"/>
      <c r="O2095" s="6">
        <v>0.4</v>
      </c>
      <c r="P2095" s="6">
        <v>228789537020</v>
      </c>
      <c r="Q2095" s="7">
        <v>5.44</v>
      </c>
      <c r="R2095" s="7">
        <v>1.27</v>
      </c>
      <c r="S2095" s="7">
        <v>1173</v>
      </c>
    </row>
    <row r="2096" spans="1:19" hidden="1" x14ac:dyDescent="0.4">
      <c r="A2096" s="4" t="s">
        <v>629</v>
      </c>
      <c r="B2096" s="5" t="s">
        <v>630</v>
      </c>
      <c r="C2096" s="5" t="s">
        <v>30</v>
      </c>
      <c r="D2096" s="5" t="s">
        <v>19</v>
      </c>
      <c r="E2096" s="9" t="s">
        <v>49</v>
      </c>
      <c r="F2096" s="9">
        <v>0.6</v>
      </c>
      <c r="G2096" s="5" t="s">
        <v>21</v>
      </c>
      <c r="H2096" s="9">
        <v>100</v>
      </c>
      <c r="I2096" s="11">
        <v>28378364</v>
      </c>
      <c r="J2096" s="11">
        <v>50</v>
      </c>
      <c r="K2096" s="11">
        <v>61.055</v>
      </c>
      <c r="L2096" s="11">
        <v>1418917950</v>
      </c>
      <c r="M2096" s="11" t="e">
        <f>VLOOKUP(A2096,'[1]2023년만'!$A$2:$Q$1181,12,0)</f>
        <v>#N/A</v>
      </c>
      <c r="N2096" s="11" t="e">
        <f>L2096&gt;=M2096</f>
        <v>#N/A</v>
      </c>
      <c r="O2096" s="11">
        <v>3</v>
      </c>
      <c r="P2096" s="6">
        <v>48413488984</v>
      </c>
      <c r="Q2096" s="7">
        <v>20.8</v>
      </c>
      <c r="R2096" s="7">
        <v>1.42</v>
      </c>
      <c r="S2096" s="7">
        <v>82</v>
      </c>
    </row>
    <row r="2097" spans="1:19" hidden="1" x14ac:dyDescent="0.4">
      <c r="A2097" s="4" t="s">
        <v>454</v>
      </c>
      <c r="B2097" s="5" t="s">
        <v>455</v>
      </c>
      <c r="C2097" s="5" t="s">
        <v>24</v>
      </c>
      <c r="D2097" s="5" t="s">
        <v>19</v>
      </c>
      <c r="E2097" s="9" t="s">
        <v>43</v>
      </c>
      <c r="F2097" s="9">
        <v>0.94</v>
      </c>
      <c r="G2097" s="5" t="s">
        <v>21</v>
      </c>
      <c r="H2097" s="9">
        <v>500</v>
      </c>
      <c r="I2097" s="11">
        <v>15246000</v>
      </c>
      <c r="J2097" s="11">
        <v>70</v>
      </c>
      <c r="K2097" s="11">
        <v>81.653999999999996</v>
      </c>
      <c r="L2097" s="11">
        <v>1067220000</v>
      </c>
      <c r="M2097" s="11">
        <f>VLOOKUP(A2097,'[1]2023년만'!$A$2:$Q$1181,12,0)</f>
        <v>1067220000</v>
      </c>
      <c r="N2097" s="11"/>
      <c r="O2097" s="11">
        <v>2.5</v>
      </c>
      <c r="P2097" s="6">
        <v>182952000000</v>
      </c>
      <c r="Q2097" s="7">
        <v>39.090000000000003</v>
      </c>
      <c r="R2097" s="7">
        <v>2.33</v>
      </c>
      <c r="S2097" s="7">
        <v>307</v>
      </c>
    </row>
    <row r="2098" spans="1:19" hidden="1" x14ac:dyDescent="0.4">
      <c r="A2098" s="4" t="s">
        <v>454</v>
      </c>
      <c r="B2098" s="5" t="s">
        <v>455</v>
      </c>
      <c r="C2098" s="5" t="s">
        <v>18</v>
      </c>
      <c r="D2098" s="5" t="s">
        <v>19</v>
      </c>
      <c r="E2098" s="9" t="s">
        <v>43</v>
      </c>
      <c r="F2098" s="9">
        <v>0.91</v>
      </c>
      <c r="G2098" s="5" t="s">
        <v>21</v>
      </c>
      <c r="H2098" s="9">
        <v>500</v>
      </c>
      <c r="I2098" s="11">
        <v>15246000</v>
      </c>
      <c r="J2098" s="11">
        <v>70</v>
      </c>
      <c r="K2098" s="11">
        <v>47.347999999999999</v>
      </c>
      <c r="L2098" s="11">
        <v>1067220000</v>
      </c>
      <c r="M2098" s="11">
        <f>VLOOKUP(A2098,'[1]2023년만'!$A$2:$Q$1181,12,0)</f>
        <v>1067220000</v>
      </c>
      <c r="N2098" s="11"/>
      <c r="O2098" s="11">
        <v>2.2000000000000002</v>
      </c>
      <c r="P2098" s="6">
        <v>182952000000</v>
      </c>
      <c r="Q2098" s="7">
        <v>39.090000000000003</v>
      </c>
      <c r="R2098" s="7">
        <v>2.33</v>
      </c>
      <c r="S2098" s="7">
        <v>307</v>
      </c>
    </row>
    <row r="2099" spans="1:19" hidden="1" x14ac:dyDescent="0.4">
      <c r="A2099" s="4" t="s">
        <v>454</v>
      </c>
      <c r="B2099" s="5" t="s">
        <v>455</v>
      </c>
      <c r="C2099" s="5" t="s">
        <v>30</v>
      </c>
      <c r="D2099" s="5" t="s">
        <v>19</v>
      </c>
      <c r="E2099" s="9" t="s">
        <v>43</v>
      </c>
      <c r="F2099" s="9">
        <v>1.34</v>
      </c>
      <c r="G2099" s="5" t="s">
        <v>21</v>
      </c>
      <c r="H2099" s="9">
        <v>500</v>
      </c>
      <c r="I2099" s="11">
        <v>15246000</v>
      </c>
      <c r="J2099" s="11">
        <v>80</v>
      </c>
      <c r="K2099" s="11">
        <v>26.033999999999999</v>
      </c>
      <c r="L2099" s="11">
        <v>1219680000</v>
      </c>
      <c r="M2099" s="11">
        <f>VLOOKUP(A2099,'[1]2023년만'!$A$2:$Q$1181,12,0)</f>
        <v>1067220000</v>
      </c>
      <c r="N2099" s="11" t="b">
        <f>L2099&gt;=M2099</f>
        <v>1</v>
      </c>
      <c r="O2099" s="11">
        <v>1.7</v>
      </c>
      <c r="P2099" s="6">
        <v>182952000000</v>
      </c>
      <c r="Q2099" s="7">
        <v>39.090000000000003</v>
      </c>
      <c r="R2099" s="7">
        <v>2.33</v>
      </c>
      <c r="S2099" s="7">
        <v>307</v>
      </c>
    </row>
    <row r="2100" spans="1:19" hidden="1" x14ac:dyDescent="0.4">
      <c r="A2100" s="7" t="s">
        <v>454</v>
      </c>
      <c r="B2100" s="12" t="s">
        <v>455</v>
      </c>
      <c r="C2100" s="12" t="s">
        <v>2933</v>
      </c>
      <c r="D2100" s="12" t="s">
        <v>19</v>
      </c>
      <c r="E2100" s="12" t="s">
        <v>43</v>
      </c>
      <c r="F2100" s="12">
        <v>0.87</v>
      </c>
      <c r="G2100" s="12" t="s">
        <v>21</v>
      </c>
      <c r="H2100" s="12">
        <v>500</v>
      </c>
      <c r="I2100" s="6">
        <v>15246000</v>
      </c>
      <c r="J2100" s="6">
        <v>70</v>
      </c>
      <c r="K2100" s="6">
        <v>45.862000000000002</v>
      </c>
      <c r="L2100" s="6">
        <v>1067220000</v>
      </c>
      <c r="M2100" s="11">
        <f>VLOOKUP(A2100,'[1]2023년만'!$A$2:$Q$1181,12,0)</f>
        <v>1067220000</v>
      </c>
      <c r="N2100" s="11"/>
      <c r="O2100" s="6">
        <v>1.7</v>
      </c>
      <c r="P2100" s="6">
        <v>182952000000</v>
      </c>
      <c r="Q2100" s="7">
        <v>39.090000000000003</v>
      </c>
      <c r="R2100" s="7">
        <v>2.33</v>
      </c>
      <c r="S2100" s="7">
        <v>307</v>
      </c>
    </row>
    <row r="2101" spans="1:19" hidden="1" x14ac:dyDescent="0.4">
      <c r="A2101" s="4" t="s">
        <v>2423</v>
      </c>
      <c r="B2101" s="5" t="s">
        <v>2424</v>
      </c>
      <c r="C2101" s="5" t="s">
        <v>24</v>
      </c>
      <c r="D2101" s="5" t="s">
        <v>19</v>
      </c>
      <c r="E2101" s="9" t="s">
        <v>773</v>
      </c>
      <c r="F2101" s="9">
        <v>2.66</v>
      </c>
      <c r="G2101" s="5" t="s">
        <v>21</v>
      </c>
      <c r="H2101" s="9">
        <v>500</v>
      </c>
      <c r="I2101" s="11">
        <v>19308690</v>
      </c>
      <c r="J2101" s="11">
        <v>300</v>
      </c>
      <c r="K2101" s="11">
        <v>9.3000000000000007</v>
      </c>
      <c r="L2101" s="11">
        <v>6506418450</v>
      </c>
      <c r="M2101" s="11">
        <f>VLOOKUP(A2101,'[1]2023년만'!$A$2:$Q$1181,12,0)</f>
        <v>6506418450</v>
      </c>
      <c r="N2101" s="11"/>
      <c r="O2101" s="11">
        <v>2.4500000000000002</v>
      </c>
      <c r="P2101" s="6">
        <v>258736446000</v>
      </c>
      <c r="Q2101" s="7">
        <v>3.39</v>
      </c>
      <c r="R2101" s="7">
        <v>0.26</v>
      </c>
      <c r="S2101" s="7">
        <v>3950</v>
      </c>
    </row>
    <row r="2102" spans="1:19" hidden="1" x14ac:dyDescent="0.4">
      <c r="A2102" s="4" t="s">
        <v>2423</v>
      </c>
      <c r="B2102" s="5" t="s">
        <v>2424</v>
      </c>
      <c r="C2102" s="5" t="s">
        <v>30</v>
      </c>
      <c r="D2102" s="5" t="s">
        <v>19</v>
      </c>
      <c r="E2102" s="9" t="s">
        <v>773</v>
      </c>
      <c r="F2102" s="9">
        <v>2.5299999999999998</v>
      </c>
      <c r="G2102" s="5" t="s">
        <v>21</v>
      </c>
      <c r="H2102" s="9">
        <v>500</v>
      </c>
      <c r="I2102" s="11">
        <v>19308690</v>
      </c>
      <c r="J2102" s="11">
        <v>300</v>
      </c>
      <c r="K2102" s="11">
        <v>7.617</v>
      </c>
      <c r="L2102" s="11">
        <v>6509916450</v>
      </c>
      <c r="M2102" s="11">
        <f>VLOOKUP(A2102,'[1]2023년만'!$A$2:$Q$1181,12,0)</f>
        <v>6506418450</v>
      </c>
      <c r="N2102" s="11" t="b">
        <f>L2102&gt;=M2102</f>
        <v>1</v>
      </c>
      <c r="O2102" s="11">
        <v>2.64</v>
      </c>
      <c r="P2102" s="6">
        <v>258736446000</v>
      </c>
      <c r="Q2102" s="7">
        <v>3.39</v>
      </c>
      <c r="R2102" s="7">
        <v>0.26</v>
      </c>
      <c r="S2102" s="7">
        <v>3950</v>
      </c>
    </row>
    <row r="2103" spans="1:19" hidden="1" x14ac:dyDescent="0.4">
      <c r="A2103" s="4" t="s">
        <v>2423</v>
      </c>
      <c r="B2103" s="5" t="s">
        <v>2424</v>
      </c>
      <c r="C2103" s="5" t="s">
        <v>18</v>
      </c>
      <c r="D2103" s="5" t="s">
        <v>19</v>
      </c>
      <c r="E2103" s="9" t="s">
        <v>773</v>
      </c>
      <c r="F2103" s="9">
        <v>1.35</v>
      </c>
      <c r="G2103" s="5" t="s">
        <v>21</v>
      </c>
      <c r="H2103" s="9">
        <v>500</v>
      </c>
      <c r="I2103" s="11">
        <v>19308690</v>
      </c>
      <c r="J2103" s="11">
        <v>300</v>
      </c>
      <c r="K2103" s="11">
        <v>6.1920000000000002</v>
      </c>
      <c r="L2103" s="11">
        <v>6534735450</v>
      </c>
      <c r="M2103" s="11">
        <f>VLOOKUP(A2103,'[1]2023년만'!$A$2:$Q$1181,12,0)</f>
        <v>6506418450</v>
      </c>
      <c r="N2103" s="11"/>
      <c r="O2103" s="11">
        <v>1.0900000000000001</v>
      </c>
      <c r="P2103" s="6">
        <v>258736446000</v>
      </c>
      <c r="Q2103" s="7">
        <v>3.39</v>
      </c>
      <c r="R2103" s="7">
        <v>0.26</v>
      </c>
      <c r="S2103" s="7">
        <v>3950</v>
      </c>
    </row>
    <row r="2104" spans="1:19" hidden="1" x14ac:dyDescent="0.4">
      <c r="A2104" s="7" t="s">
        <v>2423</v>
      </c>
      <c r="B2104" s="12" t="s">
        <v>2424</v>
      </c>
      <c r="C2104" s="12" t="s">
        <v>2933</v>
      </c>
      <c r="D2104" s="12" t="s">
        <v>19</v>
      </c>
      <c r="E2104" s="12" t="s">
        <v>773</v>
      </c>
      <c r="F2104" s="12">
        <v>0.4</v>
      </c>
      <c r="G2104" s="12" t="s">
        <v>21</v>
      </c>
      <c r="H2104" s="12">
        <v>500</v>
      </c>
      <c r="I2104" s="6">
        <v>19308690</v>
      </c>
      <c r="J2104" s="6">
        <v>200</v>
      </c>
      <c r="K2104" s="6">
        <v>8.4550000000000001</v>
      </c>
      <c r="L2104" s="6">
        <v>4433262050</v>
      </c>
      <c r="M2104" s="11">
        <f>VLOOKUP(A2104,'[1]2023년만'!$A$2:$Q$1181,12,0)</f>
        <v>6506418450</v>
      </c>
      <c r="N2104" s="11"/>
      <c r="O2104" s="6">
        <v>1.7</v>
      </c>
      <c r="P2104" s="6">
        <v>258736446000</v>
      </c>
      <c r="Q2104" s="7">
        <v>3.39</v>
      </c>
      <c r="R2104" s="7">
        <v>0.26</v>
      </c>
      <c r="S2104" s="7">
        <v>3950</v>
      </c>
    </row>
    <row r="2105" spans="1:19" hidden="1" x14ac:dyDescent="0.4">
      <c r="A2105" s="4" t="s">
        <v>1885</v>
      </c>
      <c r="B2105" s="5" t="s">
        <v>1886</v>
      </c>
      <c r="C2105" s="5" t="s">
        <v>18</v>
      </c>
      <c r="D2105" s="5" t="s">
        <v>19</v>
      </c>
      <c r="E2105" s="9" t="s">
        <v>81</v>
      </c>
      <c r="F2105" s="9">
        <v>1.8</v>
      </c>
      <c r="G2105" s="5" t="s">
        <v>21</v>
      </c>
      <c r="H2105" s="9">
        <v>500</v>
      </c>
      <c r="I2105" s="11">
        <v>14000000</v>
      </c>
      <c r="J2105" s="11">
        <v>600</v>
      </c>
      <c r="K2105" s="11">
        <v>18.667999999999999</v>
      </c>
      <c r="L2105" s="11">
        <v>7966938600</v>
      </c>
      <c r="M2105" s="11">
        <f>VLOOKUP(A2105,'[1]2023년만'!$A$2:$Q$1181,12,0)</f>
        <v>9198317100</v>
      </c>
      <c r="N2105" s="11"/>
      <c r="O2105" s="11">
        <v>1.34</v>
      </c>
      <c r="P2105" s="6">
        <v>900200000000</v>
      </c>
      <c r="Q2105" s="7">
        <v>4.99</v>
      </c>
      <c r="R2105" s="7">
        <v>0.57999999999999996</v>
      </c>
      <c r="S2105" s="7">
        <v>12887</v>
      </c>
    </row>
    <row r="2106" spans="1:19" hidden="1" x14ac:dyDescent="0.4">
      <c r="A2106" s="4" t="s">
        <v>1885</v>
      </c>
      <c r="B2106" s="5" t="s">
        <v>1886</v>
      </c>
      <c r="C2106" s="5" t="s">
        <v>30</v>
      </c>
      <c r="D2106" s="5" t="s">
        <v>19</v>
      </c>
      <c r="E2106" s="9" t="s">
        <v>81</v>
      </c>
      <c r="F2106" s="9">
        <v>1.59</v>
      </c>
      <c r="G2106" s="5" t="s">
        <v>21</v>
      </c>
      <c r="H2106" s="9">
        <v>500</v>
      </c>
      <c r="I2106" s="11">
        <v>14000000</v>
      </c>
      <c r="J2106" s="11">
        <v>1100</v>
      </c>
      <c r="K2106" s="11">
        <v>8.4079999999999995</v>
      </c>
      <c r="L2106" s="11">
        <v>14488180300</v>
      </c>
      <c r="M2106" s="11">
        <f>VLOOKUP(A2106,'[1]2023년만'!$A$2:$Q$1181,12,0)</f>
        <v>9198317100</v>
      </c>
      <c r="N2106" s="11" t="b">
        <f>L2106&gt;=M2106</f>
        <v>1</v>
      </c>
      <c r="O2106" s="11">
        <v>1.55</v>
      </c>
      <c r="P2106" s="6">
        <v>900200000000</v>
      </c>
      <c r="Q2106" s="7">
        <v>4.99</v>
      </c>
      <c r="R2106" s="7">
        <v>0.57999999999999996</v>
      </c>
      <c r="S2106" s="7">
        <v>12887</v>
      </c>
    </row>
    <row r="2107" spans="1:19" hidden="1" x14ac:dyDescent="0.4">
      <c r="A2107" s="4" t="s">
        <v>1885</v>
      </c>
      <c r="B2107" s="5" t="s">
        <v>1886</v>
      </c>
      <c r="C2107" s="5" t="s">
        <v>24</v>
      </c>
      <c r="D2107" s="5" t="s">
        <v>19</v>
      </c>
      <c r="E2107" s="9" t="s">
        <v>81</v>
      </c>
      <c r="F2107" s="9">
        <v>1.25</v>
      </c>
      <c r="G2107" s="5" t="s">
        <v>21</v>
      </c>
      <c r="H2107" s="9">
        <v>500</v>
      </c>
      <c r="I2107" s="11">
        <v>14000000</v>
      </c>
      <c r="J2107" s="11">
        <v>700</v>
      </c>
      <c r="K2107" s="11">
        <v>7.7690000000000001</v>
      </c>
      <c r="L2107" s="11">
        <v>9198317100</v>
      </c>
      <c r="M2107" s="11">
        <f>VLOOKUP(A2107,'[1]2023년만'!$A$2:$Q$1181,12,0)</f>
        <v>9198317100</v>
      </c>
      <c r="N2107" s="11"/>
      <c r="O2107" s="11">
        <v>1.1499999999999999</v>
      </c>
      <c r="P2107" s="6">
        <v>900200000000</v>
      </c>
      <c r="Q2107" s="7">
        <v>4.99</v>
      </c>
      <c r="R2107" s="7">
        <v>0.57999999999999996</v>
      </c>
      <c r="S2107" s="7">
        <v>12887</v>
      </c>
    </row>
    <row r="2108" spans="1:19" hidden="1" x14ac:dyDescent="0.4">
      <c r="A2108" s="7" t="s">
        <v>1885</v>
      </c>
      <c r="B2108" s="12" t="s">
        <v>1886</v>
      </c>
      <c r="C2108" s="12" t="s">
        <v>2933</v>
      </c>
      <c r="D2108" s="12" t="s">
        <v>19</v>
      </c>
      <c r="E2108" s="12" t="s">
        <v>81</v>
      </c>
      <c r="F2108" s="12">
        <v>2.7</v>
      </c>
      <c r="G2108" s="12" t="s">
        <v>21</v>
      </c>
      <c r="H2108" s="12">
        <v>500</v>
      </c>
      <c r="I2108" s="6">
        <v>14000000</v>
      </c>
      <c r="J2108" s="6">
        <v>600</v>
      </c>
      <c r="K2108" s="6">
        <v>9.4369999999999994</v>
      </c>
      <c r="L2108" s="6">
        <v>8043666000</v>
      </c>
      <c r="M2108" s="11">
        <f>VLOOKUP(A2108,'[1]2023년만'!$A$2:$Q$1181,12,0)</f>
        <v>9198317100</v>
      </c>
      <c r="N2108" s="11"/>
      <c r="O2108" s="6">
        <v>0.8</v>
      </c>
      <c r="P2108" s="6">
        <v>900200000000</v>
      </c>
      <c r="Q2108" s="7">
        <v>4.99</v>
      </c>
      <c r="R2108" s="7">
        <v>0.57999999999999996</v>
      </c>
      <c r="S2108" s="7">
        <v>12887</v>
      </c>
    </row>
    <row r="2109" spans="1:19" hidden="1" x14ac:dyDescent="0.4">
      <c r="A2109" s="4" t="s">
        <v>1725</v>
      </c>
      <c r="B2109" s="5" t="s">
        <v>1726</v>
      </c>
      <c r="C2109" s="5" t="s">
        <v>18</v>
      </c>
      <c r="D2109" s="5" t="s">
        <v>19</v>
      </c>
      <c r="E2109" s="9" t="s">
        <v>416</v>
      </c>
      <c r="F2109" s="9">
        <v>1.91</v>
      </c>
      <c r="G2109" s="5" t="s">
        <v>21</v>
      </c>
      <c r="H2109" s="9">
        <v>500</v>
      </c>
      <c r="I2109" s="11">
        <v>10530000</v>
      </c>
      <c r="J2109" s="11">
        <v>500</v>
      </c>
      <c r="K2109" s="11">
        <v>21.2</v>
      </c>
      <c r="L2109" s="11">
        <v>5002284000</v>
      </c>
      <c r="M2109" s="11">
        <f>VLOOKUP(A2109,'[1]2023년만'!$A$2:$Q$1181,12,0)</f>
        <v>5502512400</v>
      </c>
      <c r="N2109" s="11"/>
      <c r="O2109" s="11">
        <v>6.3</v>
      </c>
      <c r="P2109" s="6">
        <v>128044800000</v>
      </c>
      <c r="Q2109" s="7">
        <v>3.45</v>
      </c>
      <c r="R2109" s="7">
        <v>0.5</v>
      </c>
      <c r="S2109" s="7">
        <v>3522</v>
      </c>
    </row>
    <row r="2110" spans="1:19" hidden="1" x14ac:dyDescent="0.4">
      <c r="A2110" s="4" t="s">
        <v>1725</v>
      </c>
      <c r="B2110" s="5" t="s">
        <v>1726</v>
      </c>
      <c r="C2110" s="5" t="s">
        <v>24</v>
      </c>
      <c r="D2110" s="5" t="s">
        <v>19</v>
      </c>
      <c r="E2110" s="9" t="s">
        <v>416</v>
      </c>
      <c r="F2110" s="9">
        <v>2.14</v>
      </c>
      <c r="G2110" s="5" t="s">
        <v>21</v>
      </c>
      <c r="H2110" s="9">
        <v>500</v>
      </c>
      <c r="I2110" s="11">
        <v>10530000</v>
      </c>
      <c r="J2110" s="11">
        <v>550</v>
      </c>
      <c r="K2110" s="11">
        <v>18.248999999999999</v>
      </c>
      <c r="L2110" s="11">
        <v>5502512400</v>
      </c>
      <c r="M2110" s="11">
        <f>VLOOKUP(A2110,'[1]2023년만'!$A$2:$Q$1181,12,0)</f>
        <v>5502512400</v>
      </c>
      <c r="N2110" s="11"/>
      <c r="O2110" s="11">
        <v>6.1</v>
      </c>
      <c r="P2110" s="6">
        <v>128044800000</v>
      </c>
      <c r="Q2110" s="7">
        <v>3.45</v>
      </c>
      <c r="R2110" s="7">
        <v>0.5</v>
      </c>
      <c r="S2110" s="7">
        <v>3522</v>
      </c>
    </row>
    <row r="2111" spans="1:19" hidden="1" x14ac:dyDescent="0.4">
      <c r="A2111" s="4" t="s">
        <v>1725</v>
      </c>
      <c r="B2111" s="5" t="s">
        <v>1726</v>
      </c>
      <c r="C2111" s="5" t="s">
        <v>30</v>
      </c>
      <c r="D2111" s="5" t="s">
        <v>19</v>
      </c>
      <c r="E2111" s="9" t="s">
        <v>416</v>
      </c>
      <c r="F2111" s="9">
        <v>1.82</v>
      </c>
      <c r="G2111" s="5" t="s">
        <v>21</v>
      </c>
      <c r="H2111" s="9">
        <v>500</v>
      </c>
      <c r="I2111" s="11">
        <v>10530000</v>
      </c>
      <c r="J2111" s="11">
        <v>550</v>
      </c>
      <c r="K2111" s="11">
        <v>15.568</v>
      </c>
      <c r="L2111" s="11">
        <v>5454692100</v>
      </c>
      <c r="M2111" s="11">
        <f>VLOOKUP(A2111,'[1]2023년만'!$A$2:$Q$1181,12,0)</f>
        <v>5502512400</v>
      </c>
      <c r="N2111" s="11" t="b">
        <f>L2111&gt;=M2111</f>
        <v>0</v>
      </c>
      <c r="O2111" s="11">
        <v>5.0999999999999996</v>
      </c>
      <c r="P2111" s="6">
        <v>128044800000</v>
      </c>
      <c r="Q2111" s="7">
        <v>3.45</v>
      </c>
      <c r="R2111" s="7">
        <v>0.5</v>
      </c>
      <c r="S2111" s="7">
        <v>3522</v>
      </c>
    </row>
    <row r="2112" spans="1:19" hidden="1" x14ac:dyDescent="0.4">
      <c r="A2112" s="7" t="s">
        <v>1725</v>
      </c>
      <c r="B2112" s="12" t="s">
        <v>1726</v>
      </c>
      <c r="C2112" s="12" t="s">
        <v>2933</v>
      </c>
      <c r="D2112" s="12" t="s">
        <v>19</v>
      </c>
      <c r="E2112" s="12" t="s">
        <v>416</v>
      </c>
      <c r="F2112" s="12">
        <v>1.48</v>
      </c>
      <c r="G2112" s="12" t="s">
        <v>21</v>
      </c>
      <c r="H2112" s="12">
        <v>500</v>
      </c>
      <c r="I2112" s="6">
        <v>10530000</v>
      </c>
      <c r="J2112" s="6">
        <v>250</v>
      </c>
      <c r="K2112" s="6">
        <v>20.831</v>
      </c>
      <c r="L2112" s="6">
        <v>2501142000</v>
      </c>
      <c r="M2112" s="11">
        <f>VLOOKUP(A2112,'[1]2023년만'!$A$2:$Q$1181,12,0)</f>
        <v>5502512400</v>
      </c>
      <c r="N2112" s="11"/>
      <c r="O2112" s="6">
        <v>3.6</v>
      </c>
      <c r="P2112" s="6">
        <v>128044800000</v>
      </c>
      <c r="Q2112" s="7">
        <v>3.45</v>
      </c>
      <c r="R2112" s="7">
        <v>0.5</v>
      </c>
      <c r="S2112" s="7">
        <v>3522</v>
      </c>
    </row>
    <row r="2113" spans="1:19" x14ac:dyDescent="0.4">
      <c r="A2113" s="4" t="s">
        <v>79</v>
      </c>
      <c r="B2113" s="5" t="s">
        <v>80</v>
      </c>
      <c r="C2113" s="5" t="s">
        <v>30</v>
      </c>
      <c r="D2113" s="5" t="s">
        <v>19</v>
      </c>
      <c r="E2113" s="9" t="s">
        <v>81</v>
      </c>
      <c r="F2113" s="9">
        <v>0.51</v>
      </c>
      <c r="G2113" s="5" t="s">
        <v>21</v>
      </c>
      <c r="H2113" s="9">
        <v>500</v>
      </c>
      <c r="I2113" s="11">
        <v>25291210</v>
      </c>
      <c r="J2113" s="11">
        <v>80</v>
      </c>
      <c r="K2113" s="11">
        <v>646.87599999999998</v>
      </c>
      <c r="L2113" s="11">
        <v>2296410560</v>
      </c>
      <c r="M2113" s="11">
        <f>VLOOKUP(A2113,'[1]2023년만'!$A$2:$Q$1181,12,0)</f>
        <v>2296410560</v>
      </c>
      <c r="N2113" s="11" t="b">
        <f>L2113&gt;=M2113</f>
        <v>1</v>
      </c>
      <c r="O2113" s="11">
        <v>1.59</v>
      </c>
      <c r="P2113" s="6">
        <v>209664130900</v>
      </c>
      <c r="Q2113" s="7">
        <v>4145</v>
      </c>
      <c r="R2113" s="7">
        <v>0.83</v>
      </c>
      <c r="S2113" s="7">
        <v>2</v>
      </c>
    </row>
    <row r="2114" spans="1:19" hidden="1" x14ac:dyDescent="0.4">
      <c r="A2114" s="4" t="s">
        <v>214</v>
      </c>
      <c r="B2114" s="5" t="s">
        <v>215</v>
      </c>
      <c r="C2114" s="5" t="s">
        <v>18</v>
      </c>
      <c r="D2114" s="5" t="s">
        <v>19</v>
      </c>
      <c r="E2114" s="9" t="s">
        <v>43</v>
      </c>
      <c r="F2114" s="9">
        <v>4.05</v>
      </c>
      <c r="G2114" s="5" t="s">
        <v>21</v>
      </c>
      <c r="H2114" s="10">
        <v>5000</v>
      </c>
      <c r="I2114" s="11">
        <v>35862119</v>
      </c>
      <c r="J2114" s="11">
        <v>1200</v>
      </c>
      <c r="K2114" s="11">
        <v>43.642000000000003</v>
      </c>
      <c r="L2114" s="11">
        <v>38540626200</v>
      </c>
      <c r="M2114" s="11">
        <f>VLOOKUP(A2114,'[1]2023년만'!$A$2:$Q$1181,12,0)</f>
        <v>38540626200</v>
      </c>
      <c r="N2114" s="11"/>
      <c r="O2114" s="11">
        <v>6.5</v>
      </c>
      <c r="P2114" s="6">
        <v>1002346226050</v>
      </c>
      <c r="Q2114" s="7">
        <v>49.56</v>
      </c>
      <c r="R2114" s="7">
        <v>0.52</v>
      </c>
      <c r="S2114" s="7">
        <v>564</v>
      </c>
    </row>
    <row r="2115" spans="1:19" hidden="1" x14ac:dyDescent="0.4">
      <c r="A2115" s="4" t="s">
        <v>214</v>
      </c>
      <c r="B2115" s="5" t="s">
        <v>215</v>
      </c>
      <c r="C2115" s="5" t="s">
        <v>24</v>
      </c>
      <c r="D2115" s="5" t="s">
        <v>19</v>
      </c>
      <c r="E2115" s="9" t="s">
        <v>43</v>
      </c>
      <c r="F2115" s="9">
        <v>2.37</v>
      </c>
      <c r="G2115" s="5" t="s">
        <v>21</v>
      </c>
      <c r="H2115" s="10">
        <v>5000</v>
      </c>
      <c r="I2115" s="11">
        <v>35862119</v>
      </c>
      <c r="J2115" s="11">
        <v>1200</v>
      </c>
      <c r="K2115" s="11">
        <v>30.59</v>
      </c>
      <c r="L2115" s="11">
        <v>38540626200</v>
      </c>
      <c r="M2115" s="11">
        <f>VLOOKUP(A2115,'[1]2023년만'!$A$2:$Q$1181,12,0)</f>
        <v>38540626200</v>
      </c>
      <c r="N2115" s="11"/>
      <c r="O2115" s="11">
        <v>4.5999999999999996</v>
      </c>
      <c r="P2115" s="6">
        <v>1002346226050</v>
      </c>
      <c r="Q2115" s="7">
        <v>49.56</v>
      </c>
      <c r="R2115" s="7">
        <v>0.52</v>
      </c>
      <c r="S2115" s="7">
        <v>564</v>
      </c>
    </row>
    <row r="2116" spans="1:19" hidden="1" x14ac:dyDescent="0.4">
      <c r="A2116" s="7" t="s">
        <v>214</v>
      </c>
      <c r="B2116" s="12" t="s">
        <v>215</v>
      </c>
      <c r="C2116" s="12" t="s">
        <v>2933</v>
      </c>
      <c r="D2116" s="12" t="s">
        <v>19</v>
      </c>
      <c r="E2116" s="12" t="s">
        <v>43</v>
      </c>
      <c r="F2116" s="12">
        <v>2.09</v>
      </c>
      <c r="G2116" s="12" t="s">
        <v>21</v>
      </c>
      <c r="H2116" s="12">
        <v>5000</v>
      </c>
      <c r="I2116" s="6">
        <v>35862119</v>
      </c>
      <c r="J2116" s="6">
        <v>1500</v>
      </c>
      <c r="K2116" s="6">
        <v>26.495999999999999</v>
      </c>
      <c r="L2116" s="6">
        <v>48664970400</v>
      </c>
      <c r="M2116" s="11">
        <f>VLOOKUP(A2116,'[1]2023년만'!$A$2:$Q$1181,12,0)</f>
        <v>38540626200</v>
      </c>
      <c r="N2116" s="11"/>
      <c r="O2116" s="6">
        <v>7.36</v>
      </c>
      <c r="P2116" s="6">
        <v>1002346226050</v>
      </c>
      <c r="Q2116" s="7">
        <v>49.56</v>
      </c>
      <c r="R2116" s="7">
        <v>0.52</v>
      </c>
      <c r="S2116" s="7">
        <v>564</v>
      </c>
    </row>
    <row r="2117" spans="1:19" hidden="1" x14ac:dyDescent="0.4">
      <c r="A2117" s="4" t="s">
        <v>2134</v>
      </c>
      <c r="B2117" s="5" t="s">
        <v>2135</v>
      </c>
      <c r="C2117" s="5" t="s">
        <v>30</v>
      </c>
      <c r="D2117" s="5" t="s">
        <v>19</v>
      </c>
      <c r="E2117" s="9" t="s">
        <v>43</v>
      </c>
      <c r="F2117" s="9">
        <v>2.46</v>
      </c>
      <c r="G2117" s="5" t="s">
        <v>21</v>
      </c>
      <c r="H2117" s="10">
        <v>5000</v>
      </c>
      <c r="I2117" s="11">
        <v>2836300</v>
      </c>
      <c r="J2117" s="11">
        <v>7000</v>
      </c>
      <c r="K2117" s="11">
        <v>14.301</v>
      </c>
      <c r="L2117" s="11">
        <v>19600700000</v>
      </c>
      <c r="M2117" s="11">
        <f>VLOOKUP(A2117,'[1]2023년만'!$A$2:$Q$1181,12,0)</f>
        <v>22400800000</v>
      </c>
      <c r="N2117" s="11" t="b">
        <f>L2117&gt;=M2117</f>
        <v>0</v>
      </c>
      <c r="O2117" s="11">
        <v>5</v>
      </c>
      <c r="P2117" s="6">
        <v>407292680000</v>
      </c>
      <c r="Q2117" s="7">
        <v>2.93</v>
      </c>
      <c r="R2117" s="7">
        <v>0.36</v>
      </c>
      <c r="S2117" s="7">
        <v>48949</v>
      </c>
    </row>
    <row r="2118" spans="1:19" hidden="1" x14ac:dyDescent="0.4">
      <c r="A2118" s="4" t="s">
        <v>2134</v>
      </c>
      <c r="B2118" s="5" t="s">
        <v>2135</v>
      </c>
      <c r="C2118" s="5" t="s">
        <v>24</v>
      </c>
      <c r="D2118" s="5" t="s">
        <v>19</v>
      </c>
      <c r="E2118" s="9" t="s">
        <v>43</v>
      </c>
      <c r="F2118" s="9">
        <v>2.37</v>
      </c>
      <c r="G2118" s="5" t="s">
        <v>21</v>
      </c>
      <c r="H2118" s="10">
        <v>5000</v>
      </c>
      <c r="I2118" s="11">
        <v>2836300</v>
      </c>
      <c r="J2118" s="11">
        <v>8000</v>
      </c>
      <c r="K2118" s="11">
        <v>11.863</v>
      </c>
      <c r="L2118" s="11">
        <v>22400800000</v>
      </c>
      <c r="M2118" s="11">
        <f>VLOOKUP(A2118,'[1]2023년만'!$A$2:$Q$1181,12,0)</f>
        <v>22400800000</v>
      </c>
      <c r="N2118" s="11"/>
      <c r="O2118" s="11">
        <v>5.8</v>
      </c>
      <c r="P2118" s="6">
        <v>407292680000</v>
      </c>
      <c r="Q2118" s="7">
        <v>2.93</v>
      </c>
      <c r="R2118" s="7">
        <v>0.36</v>
      </c>
      <c r="S2118" s="7">
        <v>48949</v>
      </c>
    </row>
    <row r="2119" spans="1:19" hidden="1" x14ac:dyDescent="0.4">
      <c r="A2119" s="4" t="s">
        <v>2134</v>
      </c>
      <c r="B2119" s="5" t="s">
        <v>2135</v>
      </c>
      <c r="C2119" s="5" t="s">
        <v>18</v>
      </c>
      <c r="D2119" s="5" t="s">
        <v>19</v>
      </c>
      <c r="E2119" s="9" t="s">
        <v>43</v>
      </c>
      <c r="F2119" s="9">
        <v>4.05</v>
      </c>
      <c r="G2119" s="5" t="s">
        <v>21</v>
      </c>
      <c r="H2119" s="10">
        <v>5000</v>
      </c>
      <c r="I2119" s="11">
        <v>2836300</v>
      </c>
      <c r="J2119" s="11">
        <v>6000</v>
      </c>
      <c r="K2119" s="11">
        <v>10.547000000000001</v>
      </c>
      <c r="L2119" s="11">
        <v>16800600000</v>
      </c>
      <c r="M2119" s="11">
        <f>VLOOKUP(A2119,'[1]2023년만'!$A$2:$Q$1181,12,0)</f>
        <v>22400800000</v>
      </c>
      <c r="N2119" s="11"/>
      <c r="O2119" s="11">
        <v>4.3</v>
      </c>
      <c r="P2119" s="6">
        <v>407292680000</v>
      </c>
      <c r="Q2119" s="7">
        <v>2.93</v>
      </c>
      <c r="R2119" s="7">
        <v>0.36</v>
      </c>
      <c r="S2119" s="7">
        <v>48949</v>
      </c>
    </row>
    <row r="2120" spans="1:19" hidden="1" x14ac:dyDescent="0.4">
      <c r="A2120" s="7" t="s">
        <v>2134</v>
      </c>
      <c r="B2120" s="12" t="s">
        <v>2135</v>
      </c>
      <c r="C2120" s="12" t="s">
        <v>2933</v>
      </c>
      <c r="D2120" s="12" t="s">
        <v>19</v>
      </c>
      <c r="E2120" s="12" t="s">
        <v>43</v>
      </c>
      <c r="F2120" s="12">
        <v>2.09</v>
      </c>
      <c r="G2120" s="12" t="s">
        <v>21</v>
      </c>
      <c r="H2120" s="12">
        <v>5000</v>
      </c>
      <c r="I2120" s="6">
        <v>2836300</v>
      </c>
      <c r="J2120" s="6">
        <v>3500</v>
      </c>
      <c r="K2120" s="6">
        <v>10.723000000000001</v>
      </c>
      <c r="L2120" s="6">
        <v>9800350000</v>
      </c>
      <c r="M2120" s="11">
        <f>VLOOKUP(A2120,'[1]2023년만'!$A$2:$Q$1181,12,0)</f>
        <v>22400800000</v>
      </c>
      <c r="N2120" s="11"/>
      <c r="O2120" s="6">
        <v>3.6</v>
      </c>
      <c r="P2120" s="6">
        <v>407292680000</v>
      </c>
      <c r="Q2120" s="7">
        <v>2.93</v>
      </c>
      <c r="R2120" s="7">
        <v>0.36</v>
      </c>
      <c r="S2120" s="7">
        <v>48949</v>
      </c>
    </row>
    <row r="2121" spans="1:19" hidden="1" x14ac:dyDescent="0.4">
      <c r="A2121" s="4" t="s">
        <v>2575</v>
      </c>
      <c r="B2121" s="5" t="s">
        <v>2576</v>
      </c>
      <c r="C2121" s="5" t="s">
        <v>30</v>
      </c>
      <c r="D2121" s="5" t="s">
        <v>19</v>
      </c>
      <c r="E2121" s="9" t="s">
        <v>66</v>
      </c>
      <c r="F2121" s="9">
        <v>3.55</v>
      </c>
      <c r="G2121" s="5" t="s">
        <v>21</v>
      </c>
      <c r="H2121" s="10">
        <v>5000</v>
      </c>
      <c r="I2121" s="11">
        <v>4141657</v>
      </c>
      <c r="J2121" s="11">
        <v>1800</v>
      </c>
      <c r="K2121" s="11">
        <v>6.2140000000000004</v>
      </c>
      <c r="L2121" s="11">
        <v>7272829800</v>
      </c>
      <c r="M2121" s="11">
        <f>VLOOKUP(A2121,'[1]2023년만'!$A$2:$Q$1181,12,0)</f>
        <v>8080922000</v>
      </c>
      <c r="N2121" s="11" t="b">
        <f>L2121&gt;=M2121</f>
        <v>0</v>
      </c>
      <c r="O2121" s="11">
        <v>1</v>
      </c>
      <c r="P2121" s="6">
        <v>824189743000</v>
      </c>
      <c r="Q2121" s="7">
        <v>18.78</v>
      </c>
      <c r="R2121" s="7">
        <v>0.4</v>
      </c>
      <c r="S2121" s="7">
        <v>10599</v>
      </c>
    </row>
    <row r="2122" spans="1:19" hidden="1" x14ac:dyDescent="0.4">
      <c r="A2122" s="4" t="s">
        <v>2575</v>
      </c>
      <c r="B2122" s="5" t="s">
        <v>2576</v>
      </c>
      <c r="C2122" s="5" t="s">
        <v>18</v>
      </c>
      <c r="D2122" s="5" t="s">
        <v>19</v>
      </c>
      <c r="E2122" s="9" t="s">
        <v>66</v>
      </c>
      <c r="F2122" s="9">
        <v>4.37</v>
      </c>
      <c r="G2122" s="5" t="s">
        <v>21</v>
      </c>
      <c r="H2122" s="10">
        <v>5000</v>
      </c>
      <c r="I2122" s="11">
        <v>4141657</v>
      </c>
      <c r="J2122" s="11">
        <v>2250</v>
      </c>
      <c r="K2122" s="11">
        <v>2.4159999999999999</v>
      </c>
      <c r="L2122" s="11">
        <v>9091037250</v>
      </c>
      <c r="M2122" s="11">
        <f>VLOOKUP(A2122,'[1]2023년만'!$A$2:$Q$1181,12,0)</f>
        <v>8080922000</v>
      </c>
      <c r="N2122" s="11"/>
      <c r="O2122" s="11">
        <v>1.4</v>
      </c>
      <c r="P2122" s="6">
        <v>824189743000</v>
      </c>
      <c r="Q2122" s="7">
        <v>18.78</v>
      </c>
      <c r="R2122" s="7">
        <v>0.4</v>
      </c>
      <c r="S2122" s="7">
        <v>10599</v>
      </c>
    </row>
    <row r="2123" spans="1:19" hidden="1" x14ac:dyDescent="0.4">
      <c r="A2123" s="4" t="s">
        <v>2575</v>
      </c>
      <c r="B2123" s="5" t="s">
        <v>2576</v>
      </c>
      <c r="C2123" s="5" t="s">
        <v>24</v>
      </c>
      <c r="D2123" s="5" t="s">
        <v>19</v>
      </c>
      <c r="E2123" s="9" t="s">
        <v>66</v>
      </c>
      <c r="F2123" s="9">
        <v>3.86</v>
      </c>
      <c r="G2123" s="5" t="s">
        <v>21</v>
      </c>
      <c r="H2123" s="10">
        <v>5000</v>
      </c>
      <c r="I2123" s="11">
        <v>4141657</v>
      </c>
      <c r="J2123" s="11">
        <v>2000</v>
      </c>
      <c r="K2123" s="11">
        <v>1.9730000000000001</v>
      </c>
      <c r="L2123" s="11">
        <v>8080922000</v>
      </c>
      <c r="M2123" s="11">
        <f>VLOOKUP(A2123,'[1]2023년만'!$A$2:$Q$1181,12,0)</f>
        <v>8080922000</v>
      </c>
      <c r="N2123" s="11"/>
      <c r="O2123" s="11">
        <v>0.9</v>
      </c>
      <c r="P2123" s="6">
        <v>824189743000</v>
      </c>
      <c r="Q2123" s="7">
        <v>18.78</v>
      </c>
      <c r="R2123" s="7">
        <v>0.4</v>
      </c>
      <c r="S2123" s="7">
        <v>10599</v>
      </c>
    </row>
    <row r="2124" spans="1:19" hidden="1" x14ac:dyDescent="0.4">
      <c r="A2124" s="7" t="s">
        <v>2575</v>
      </c>
      <c r="B2124" s="12" t="s">
        <v>2576</v>
      </c>
      <c r="C2124" s="12" t="s">
        <v>2933</v>
      </c>
      <c r="D2124" s="12" t="s">
        <v>19</v>
      </c>
      <c r="E2124" s="12" t="s">
        <v>66</v>
      </c>
      <c r="F2124" s="12">
        <v>2.61</v>
      </c>
      <c r="G2124" s="12" t="s">
        <v>21</v>
      </c>
      <c r="H2124" s="12">
        <v>5000</v>
      </c>
      <c r="I2124" s="6">
        <v>4141657</v>
      </c>
      <c r="J2124" s="6">
        <v>1750</v>
      </c>
      <c r="K2124" s="6">
        <v>3.12</v>
      </c>
      <c r="L2124" s="6">
        <v>7070806750</v>
      </c>
      <c r="M2124" s="11">
        <f>VLOOKUP(A2124,'[1]2023년만'!$A$2:$Q$1181,12,0)</f>
        <v>8080922000</v>
      </c>
      <c r="N2124" s="11"/>
      <c r="O2124" s="6">
        <v>1.7</v>
      </c>
      <c r="P2124" s="6">
        <v>824189743000</v>
      </c>
      <c r="Q2124" s="7">
        <v>18.78</v>
      </c>
      <c r="R2124" s="7">
        <v>0.4</v>
      </c>
      <c r="S2124" s="7">
        <v>10599</v>
      </c>
    </row>
    <row r="2125" spans="1:19" hidden="1" x14ac:dyDescent="0.4">
      <c r="A2125" s="4" t="s">
        <v>508</v>
      </c>
      <c r="B2125" s="5" t="s">
        <v>509</v>
      </c>
      <c r="C2125" s="5" t="s">
        <v>18</v>
      </c>
      <c r="D2125" s="5" t="s">
        <v>19</v>
      </c>
      <c r="E2125" s="9" t="s">
        <v>43</v>
      </c>
      <c r="F2125" s="9">
        <v>4.05</v>
      </c>
      <c r="G2125" s="5" t="s">
        <v>21</v>
      </c>
      <c r="H2125" s="10">
        <v>5000</v>
      </c>
      <c r="I2125" s="11">
        <v>8570000</v>
      </c>
      <c r="J2125" s="11">
        <v>1000</v>
      </c>
      <c r="K2125" s="11">
        <v>46.368000000000002</v>
      </c>
      <c r="L2125" s="11">
        <v>8344869000</v>
      </c>
      <c r="M2125" s="11">
        <f>VLOOKUP(A2125,'[1]2023년만'!$A$2:$Q$1181,12,0)</f>
        <v>8344869000</v>
      </c>
      <c r="N2125" s="11"/>
      <c r="O2125" s="11">
        <v>5.8</v>
      </c>
      <c r="P2125" s="6">
        <v>133263500000</v>
      </c>
      <c r="Q2125" s="7">
        <v>11.83</v>
      </c>
      <c r="R2125" s="7">
        <v>0.39</v>
      </c>
      <c r="S2125" s="7">
        <v>1314</v>
      </c>
    </row>
    <row r="2126" spans="1:19" hidden="1" x14ac:dyDescent="0.4">
      <c r="A2126" s="4" t="s">
        <v>508</v>
      </c>
      <c r="B2126" s="5" t="s">
        <v>509</v>
      </c>
      <c r="C2126" s="5" t="s">
        <v>24</v>
      </c>
      <c r="D2126" s="5" t="s">
        <v>19</v>
      </c>
      <c r="E2126" s="9" t="s">
        <v>43</v>
      </c>
      <c r="F2126" s="9">
        <v>2.37</v>
      </c>
      <c r="G2126" s="5" t="s">
        <v>21</v>
      </c>
      <c r="H2126" s="10">
        <v>5000</v>
      </c>
      <c r="I2126" s="11">
        <v>8570000</v>
      </c>
      <c r="J2126" s="11">
        <v>1000</v>
      </c>
      <c r="K2126" s="11">
        <v>-304.44600000000003</v>
      </c>
      <c r="L2126" s="11">
        <v>8344869000</v>
      </c>
      <c r="M2126" s="11">
        <f>VLOOKUP(A2126,'[1]2023년만'!$A$2:$Q$1181,12,0)</f>
        <v>8344869000</v>
      </c>
      <c r="N2126" s="11"/>
      <c r="O2126" s="11">
        <v>7</v>
      </c>
      <c r="P2126" s="6">
        <v>133263500000</v>
      </c>
      <c r="Q2126" s="7">
        <v>11.83</v>
      </c>
      <c r="R2126" s="7">
        <v>0.39</v>
      </c>
      <c r="S2126" s="7">
        <v>1314</v>
      </c>
    </row>
    <row r="2127" spans="1:19" hidden="1" x14ac:dyDescent="0.4">
      <c r="A2127" s="7" t="s">
        <v>508</v>
      </c>
      <c r="B2127" s="12" t="s">
        <v>509</v>
      </c>
      <c r="C2127" s="12" t="s">
        <v>2933</v>
      </c>
      <c r="D2127" s="12" t="s">
        <v>19</v>
      </c>
      <c r="E2127" s="12" t="s">
        <v>43</v>
      </c>
      <c r="F2127" s="12">
        <v>2.09</v>
      </c>
      <c r="G2127" s="12" t="s">
        <v>21</v>
      </c>
      <c r="H2127" s="12">
        <v>5000</v>
      </c>
      <c r="I2127" s="6">
        <v>8570000</v>
      </c>
      <c r="J2127" s="6">
        <v>1200</v>
      </c>
      <c r="K2127" s="6">
        <v>37.414000000000001</v>
      </c>
      <c r="L2127" s="6">
        <v>10013842800</v>
      </c>
      <c r="M2127" s="11">
        <f>VLOOKUP(A2127,'[1]2023년만'!$A$2:$Q$1181,12,0)</f>
        <v>8344869000</v>
      </c>
      <c r="N2127" s="11"/>
      <c r="O2127" s="6">
        <v>7.4</v>
      </c>
      <c r="P2127" s="6">
        <v>133263500000</v>
      </c>
      <c r="Q2127" s="7">
        <v>11.83</v>
      </c>
      <c r="R2127" s="7">
        <v>0.39</v>
      </c>
      <c r="S2127" s="7">
        <v>1314</v>
      </c>
    </row>
    <row r="2128" spans="1:19" x14ac:dyDescent="0.4">
      <c r="A2128" s="4" t="s">
        <v>190</v>
      </c>
      <c r="B2128" s="5" t="s">
        <v>191</v>
      </c>
      <c r="C2128" s="5" t="s">
        <v>30</v>
      </c>
      <c r="D2128" s="5" t="s">
        <v>19</v>
      </c>
      <c r="E2128" s="9" t="s">
        <v>20</v>
      </c>
      <c r="F2128" s="9">
        <v>1.55</v>
      </c>
      <c r="G2128" s="5" t="s">
        <v>21</v>
      </c>
      <c r="H2128" s="9">
        <v>500</v>
      </c>
      <c r="I2128" s="11">
        <v>21000000</v>
      </c>
      <c r="J2128" s="11">
        <v>100</v>
      </c>
      <c r="K2128" s="11">
        <v>135.029</v>
      </c>
      <c r="L2128" s="11">
        <v>2070000000</v>
      </c>
      <c r="M2128" s="11">
        <f>VLOOKUP(A2128,'[1]2023년만'!$A$2:$Q$1181,12,0)</f>
        <v>2070000000</v>
      </c>
      <c r="N2128" s="11" t="b">
        <f>L2128&gt;=M2128</f>
        <v>1</v>
      </c>
      <c r="O2128" s="11">
        <v>1.2</v>
      </c>
      <c r="P2128" s="6">
        <v>209160000000</v>
      </c>
      <c r="Q2128" s="7">
        <v>134.59</v>
      </c>
      <c r="R2128" s="7">
        <v>1.04</v>
      </c>
      <c r="S2128" s="7">
        <v>74</v>
      </c>
    </row>
    <row r="2129" spans="1:19" x14ac:dyDescent="0.4">
      <c r="A2129" s="4" t="s">
        <v>394</v>
      </c>
      <c r="B2129" s="5" t="s">
        <v>395</v>
      </c>
      <c r="C2129" s="5" t="s">
        <v>30</v>
      </c>
      <c r="D2129" s="5" t="s">
        <v>19</v>
      </c>
      <c r="E2129" s="9" t="s">
        <v>25</v>
      </c>
      <c r="F2129" s="9">
        <v>0.43</v>
      </c>
      <c r="G2129" s="5" t="s">
        <v>21</v>
      </c>
      <c r="H2129" s="9">
        <v>100</v>
      </c>
      <c r="I2129" s="11">
        <v>49069269</v>
      </c>
      <c r="J2129" s="11">
        <v>10</v>
      </c>
      <c r="K2129" s="11">
        <v>91.206999999999994</v>
      </c>
      <c r="L2129" s="11">
        <v>490691520</v>
      </c>
      <c r="M2129" s="11">
        <f>VLOOKUP(A2129,'[1]2023년만'!$A$2:$Q$1181,12,0)</f>
        <v>490691520</v>
      </c>
      <c r="N2129" s="11" t="b">
        <f>L2129&gt;=M2129</f>
        <v>1</v>
      </c>
      <c r="O2129" s="11">
        <v>0.2</v>
      </c>
      <c r="P2129" s="6">
        <v>206110286250</v>
      </c>
      <c r="Q2129" s="7">
        <v>117.86</v>
      </c>
      <c r="R2129" s="7">
        <v>2.08</v>
      </c>
      <c r="S2129" s="7">
        <v>35</v>
      </c>
    </row>
    <row r="2130" spans="1:19" hidden="1" x14ac:dyDescent="0.4">
      <c r="A2130" s="4" t="s">
        <v>945</v>
      </c>
      <c r="B2130" s="5" t="s">
        <v>946</v>
      </c>
      <c r="C2130" s="5" t="s">
        <v>24</v>
      </c>
      <c r="D2130" s="5" t="s">
        <v>19</v>
      </c>
      <c r="E2130" s="9" t="s">
        <v>43</v>
      </c>
      <c r="F2130" s="9">
        <v>2.37</v>
      </c>
      <c r="G2130" s="5" t="s">
        <v>21</v>
      </c>
      <c r="H2130" s="10">
        <v>5000</v>
      </c>
      <c r="I2130" s="11">
        <v>4000000</v>
      </c>
      <c r="J2130" s="11">
        <v>4000</v>
      </c>
      <c r="K2130" s="11">
        <v>10.456</v>
      </c>
      <c r="L2130" s="11">
        <v>13785416000</v>
      </c>
      <c r="M2130" s="11">
        <f>VLOOKUP(A2130,'[1]2023년만'!$A$2:$Q$1181,12,0)</f>
        <v>13785416000</v>
      </c>
      <c r="N2130" s="11"/>
      <c r="O2130" s="11">
        <v>3.6</v>
      </c>
      <c r="P2130" s="6">
        <v>533200000000</v>
      </c>
      <c r="Q2130" s="7">
        <v>15.61</v>
      </c>
      <c r="R2130" s="7">
        <v>0.24</v>
      </c>
      <c r="S2130" s="7">
        <v>8537</v>
      </c>
    </row>
    <row r="2131" spans="1:19" hidden="1" x14ac:dyDescent="0.4">
      <c r="A2131" s="4" t="s">
        <v>945</v>
      </c>
      <c r="B2131" s="5" t="s">
        <v>946</v>
      </c>
      <c r="C2131" s="5" t="s">
        <v>18</v>
      </c>
      <c r="D2131" s="5" t="s">
        <v>19</v>
      </c>
      <c r="E2131" s="9" t="s">
        <v>43</v>
      </c>
      <c r="F2131" s="9">
        <v>4.05</v>
      </c>
      <c r="G2131" s="5" t="s">
        <v>21</v>
      </c>
      <c r="H2131" s="10">
        <v>5000</v>
      </c>
      <c r="I2131" s="11">
        <v>4000000</v>
      </c>
      <c r="J2131" s="11">
        <v>4000</v>
      </c>
      <c r="K2131" s="11">
        <v>8.8369999999999997</v>
      </c>
      <c r="L2131" s="11">
        <v>13792720000</v>
      </c>
      <c r="M2131" s="11">
        <f>VLOOKUP(A2131,'[1]2023년만'!$A$2:$Q$1181,12,0)</f>
        <v>13785416000</v>
      </c>
      <c r="N2131" s="11"/>
      <c r="O2131" s="11">
        <v>3.6</v>
      </c>
      <c r="P2131" s="6">
        <v>533200000000</v>
      </c>
      <c r="Q2131" s="7">
        <v>15.61</v>
      </c>
      <c r="R2131" s="7">
        <v>0.24</v>
      </c>
      <c r="S2131" s="7">
        <v>8537</v>
      </c>
    </row>
    <row r="2132" spans="1:19" hidden="1" x14ac:dyDescent="0.4">
      <c r="A2132" s="7" t="s">
        <v>945</v>
      </c>
      <c r="B2132" s="12" t="s">
        <v>946</v>
      </c>
      <c r="C2132" s="12" t="s">
        <v>2933</v>
      </c>
      <c r="D2132" s="12" t="s">
        <v>19</v>
      </c>
      <c r="E2132" s="12" t="s">
        <v>43</v>
      </c>
      <c r="F2132" s="12">
        <v>2.09</v>
      </c>
      <c r="G2132" s="12" t="s">
        <v>21</v>
      </c>
      <c r="H2132" s="12">
        <v>5000</v>
      </c>
      <c r="I2132" s="6">
        <v>4000000</v>
      </c>
      <c r="J2132" s="6">
        <v>2750</v>
      </c>
      <c r="K2132" s="6">
        <v>7.3780000000000001</v>
      </c>
      <c r="L2132" s="6">
        <v>9858104000</v>
      </c>
      <c r="M2132" s="11">
        <f>VLOOKUP(A2132,'[1]2023년만'!$A$2:$Q$1181,12,0)</f>
        <v>13785416000</v>
      </c>
      <c r="N2132" s="11"/>
      <c r="O2132" s="6">
        <v>2.6</v>
      </c>
      <c r="P2132" s="6">
        <v>533200000000</v>
      </c>
      <c r="Q2132" s="7">
        <v>15.61</v>
      </c>
      <c r="R2132" s="7">
        <v>0.24</v>
      </c>
      <c r="S2132" s="7">
        <v>8537</v>
      </c>
    </row>
    <row r="2133" spans="1:19" hidden="1" x14ac:dyDescent="0.4">
      <c r="A2133" s="4" t="s">
        <v>1554</v>
      </c>
      <c r="B2133" s="5" t="s">
        <v>1555</v>
      </c>
      <c r="C2133" s="5" t="s">
        <v>30</v>
      </c>
      <c r="D2133" s="5" t="s">
        <v>19</v>
      </c>
      <c r="E2133" s="9" t="s">
        <v>69</v>
      </c>
      <c r="F2133" s="9">
        <v>2.73</v>
      </c>
      <c r="G2133" s="5" t="s">
        <v>21</v>
      </c>
      <c r="H2133" s="9">
        <v>500</v>
      </c>
      <c r="I2133" s="11">
        <v>28705031</v>
      </c>
      <c r="J2133" s="11">
        <v>30</v>
      </c>
      <c r="K2133" s="11">
        <v>24.899000000000001</v>
      </c>
      <c r="L2133" s="11">
        <v>861248995</v>
      </c>
      <c r="M2133" s="11" t="e">
        <f>VLOOKUP(A2133,'[1]2023년만'!$A$2:$Q$1181,12,0)</f>
        <v>#N/A</v>
      </c>
      <c r="N2133" s="11" t="e">
        <f>L2133&gt;=M2133</f>
        <v>#N/A</v>
      </c>
      <c r="O2133" s="11">
        <v>1.9</v>
      </c>
      <c r="P2133" s="6">
        <v>31862584410</v>
      </c>
      <c r="Q2133" s="7">
        <v>9.17</v>
      </c>
      <c r="R2133" s="7">
        <v>0.61</v>
      </c>
      <c r="S2133" s="7">
        <v>121</v>
      </c>
    </row>
    <row r="2134" spans="1:19" hidden="1" x14ac:dyDescent="0.4">
      <c r="A2134" s="4" t="s">
        <v>1589</v>
      </c>
      <c r="B2134" s="5" t="s">
        <v>1590</v>
      </c>
      <c r="C2134" s="5" t="s">
        <v>18</v>
      </c>
      <c r="D2134" s="5" t="s">
        <v>19</v>
      </c>
      <c r="E2134" s="9" t="s">
        <v>25</v>
      </c>
      <c r="F2134" s="9">
        <v>0.52</v>
      </c>
      <c r="G2134" s="5" t="s">
        <v>21</v>
      </c>
      <c r="H2134" s="9">
        <v>100</v>
      </c>
      <c r="I2134" s="11">
        <v>43800000</v>
      </c>
      <c r="J2134" s="11">
        <v>60</v>
      </c>
      <c r="K2134" s="11">
        <v>24.414999999999999</v>
      </c>
      <c r="L2134" s="11">
        <v>2597466000</v>
      </c>
      <c r="M2134" s="11">
        <f>VLOOKUP(A2134,'[1]2023년만'!$A$2:$Q$1181,12,0)</f>
        <v>3030377000</v>
      </c>
      <c r="N2134" s="11"/>
      <c r="O2134" s="11">
        <v>2</v>
      </c>
      <c r="P2134" s="6">
        <v>118698000000</v>
      </c>
      <c r="Q2134" s="7">
        <v>9.64</v>
      </c>
      <c r="R2134" s="7">
        <v>0.8</v>
      </c>
      <c r="S2134" s="7">
        <v>281</v>
      </c>
    </row>
    <row r="2135" spans="1:19" hidden="1" x14ac:dyDescent="0.4">
      <c r="A2135" s="4" t="s">
        <v>1589</v>
      </c>
      <c r="B2135" s="5" t="s">
        <v>1590</v>
      </c>
      <c r="C2135" s="5" t="s">
        <v>30</v>
      </c>
      <c r="D2135" s="5" t="s">
        <v>19</v>
      </c>
      <c r="E2135" s="9" t="s">
        <v>25</v>
      </c>
      <c r="F2135" s="9">
        <v>0.43</v>
      </c>
      <c r="G2135" s="5" t="s">
        <v>21</v>
      </c>
      <c r="H2135" s="9">
        <v>100</v>
      </c>
      <c r="I2135" s="11">
        <v>43800000</v>
      </c>
      <c r="J2135" s="11">
        <v>60</v>
      </c>
      <c r="K2135" s="11">
        <v>20.655999999999999</v>
      </c>
      <c r="L2135" s="11">
        <v>2597466000</v>
      </c>
      <c r="M2135" s="11">
        <f>VLOOKUP(A2135,'[1]2023년만'!$A$2:$Q$1181,12,0)</f>
        <v>3030377000</v>
      </c>
      <c r="N2135" s="11" t="b">
        <f>L2135&gt;=M2135</f>
        <v>0</v>
      </c>
      <c r="O2135" s="11">
        <v>2.4</v>
      </c>
      <c r="P2135" s="6">
        <v>118698000000</v>
      </c>
      <c r="Q2135" s="7">
        <v>9.64</v>
      </c>
      <c r="R2135" s="7">
        <v>0.8</v>
      </c>
      <c r="S2135" s="7">
        <v>281</v>
      </c>
    </row>
    <row r="2136" spans="1:19" hidden="1" x14ac:dyDescent="0.4">
      <c r="A2136" s="4" t="s">
        <v>1589</v>
      </c>
      <c r="B2136" s="5" t="s">
        <v>1590</v>
      </c>
      <c r="C2136" s="5" t="s">
        <v>24</v>
      </c>
      <c r="D2136" s="5" t="s">
        <v>19</v>
      </c>
      <c r="E2136" s="9" t="s">
        <v>25</v>
      </c>
      <c r="F2136" s="9">
        <v>0.41</v>
      </c>
      <c r="G2136" s="5" t="s">
        <v>21</v>
      </c>
      <c r="H2136" s="9">
        <v>100</v>
      </c>
      <c r="I2136" s="11">
        <v>43800000</v>
      </c>
      <c r="J2136" s="11">
        <v>70</v>
      </c>
      <c r="K2136" s="11">
        <v>19.584</v>
      </c>
      <c r="L2136" s="11">
        <v>3030377000</v>
      </c>
      <c r="M2136" s="11">
        <f>VLOOKUP(A2136,'[1]2023년만'!$A$2:$Q$1181,12,0)</f>
        <v>3030377000</v>
      </c>
      <c r="N2136" s="11"/>
      <c r="O2136" s="11">
        <v>2.4</v>
      </c>
      <c r="P2136" s="6">
        <v>118698000000</v>
      </c>
      <c r="Q2136" s="7">
        <v>9.64</v>
      </c>
      <c r="R2136" s="7">
        <v>0.8</v>
      </c>
      <c r="S2136" s="7">
        <v>281</v>
      </c>
    </row>
    <row r="2137" spans="1:19" hidden="1" x14ac:dyDescent="0.4">
      <c r="A2137" s="7" t="s">
        <v>1589</v>
      </c>
      <c r="B2137" s="12" t="s">
        <v>1590</v>
      </c>
      <c r="C2137" s="12" t="s">
        <v>2933</v>
      </c>
      <c r="D2137" s="12" t="s">
        <v>19</v>
      </c>
      <c r="E2137" s="12" t="s">
        <v>25</v>
      </c>
      <c r="F2137" s="12">
        <v>0.3</v>
      </c>
      <c r="G2137" s="12" t="s">
        <v>21</v>
      </c>
      <c r="H2137" s="12">
        <v>100</v>
      </c>
      <c r="I2137" s="6">
        <v>43800000</v>
      </c>
      <c r="J2137" s="6">
        <v>50</v>
      </c>
      <c r="K2137" s="6">
        <v>16.960999999999999</v>
      </c>
      <c r="L2137" s="6">
        <v>2164555000</v>
      </c>
      <c r="M2137" s="11">
        <f>VLOOKUP(A2137,'[1]2023년만'!$A$2:$Q$1181,12,0)</f>
        <v>3030377000</v>
      </c>
      <c r="N2137" s="11"/>
      <c r="O2137" s="6">
        <v>1.2</v>
      </c>
      <c r="P2137" s="6">
        <v>118698000000</v>
      </c>
      <c r="Q2137" s="7">
        <v>9.64</v>
      </c>
      <c r="R2137" s="7">
        <v>0.8</v>
      </c>
      <c r="S2137" s="7">
        <v>281</v>
      </c>
    </row>
    <row r="2138" spans="1:19" hidden="1" x14ac:dyDescent="0.4">
      <c r="A2138" s="4" t="s">
        <v>2559</v>
      </c>
      <c r="B2138" s="5" t="s">
        <v>2560</v>
      </c>
      <c r="C2138" s="5" t="s">
        <v>24</v>
      </c>
      <c r="D2138" s="5" t="s">
        <v>19</v>
      </c>
      <c r="E2138" s="9" t="s">
        <v>37</v>
      </c>
      <c r="F2138" s="9">
        <v>0.89</v>
      </c>
      <c r="G2138" s="5" t="s">
        <v>21</v>
      </c>
      <c r="H2138" s="9">
        <v>500</v>
      </c>
      <c r="I2138" s="11">
        <v>8350000</v>
      </c>
      <c r="J2138" s="11">
        <v>100</v>
      </c>
      <c r="K2138" s="11">
        <v>6.5579999999999998</v>
      </c>
      <c r="L2138" s="11">
        <v>835000000</v>
      </c>
      <c r="M2138" s="11">
        <f>VLOOKUP(A2138,'[1]2023년만'!$A$2:$Q$1181,12,0)</f>
        <v>835000000</v>
      </c>
      <c r="N2138" s="11"/>
      <c r="O2138" s="11">
        <v>1.5</v>
      </c>
      <c r="P2138" s="6">
        <v>90013000000</v>
      </c>
      <c r="Q2138" s="7">
        <v>4.0999999999999996</v>
      </c>
      <c r="R2138" s="7">
        <v>0.24</v>
      </c>
      <c r="S2138" s="7">
        <v>2631</v>
      </c>
    </row>
    <row r="2139" spans="1:19" hidden="1" x14ac:dyDescent="0.4">
      <c r="A2139" s="4" t="s">
        <v>2559</v>
      </c>
      <c r="B2139" s="5" t="s">
        <v>2560</v>
      </c>
      <c r="C2139" s="5" t="s">
        <v>30</v>
      </c>
      <c r="D2139" s="5" t="s">
        <v>19</v>
      </c>
      <c r="E2139" s="9" t="s">
        <v>37</v>
      </c>
      <c r="F2139" s="9">
        <v>1.48</v>
      </c>
      <c r="G2139" s="5" t="s">
        <v>21</v>
      </c>
      <c r="H2139" s="9">
        <v>500</v>
      </c>
      <c r="I2139" s="11">
        <v>8350000</v>
      </c>
      <c r="J2139" s="11">
        <v>150</v>
      </c>
      <c r="K2139" s="11">
        <v>5.7009999999999996</v>
      </c>
      <c r="L2139" s="11">
        <v>1252500000</v>
      </c>
      <c r="M2139" s="11">
        <f>VLOOKUP(A2139,'[1]2023년만'!$A$2:$Q$1181,12,0)</f>
        <v>835000000</v>
      </c>
      <c r="N2139" s="11" t="b">
        <f>L2139&gt;=M2139</f>
        <v>1</v>
      </c>
      <c r="O2139" s="11">
        <v>2.5</v>
      </c>
      <c r="P2139" s="6">
        <v>90013000000</v>
      </c>
      <c r="Q2139" s="7">
        <v>4.0999999999999996</v>
      </c>
      <c r="R2139" s="7">
        <v>0.24</v>
      </c>
      <c r="S2139" s="7">
        <v>2631</v>
      </c>
    </row>
    <row r="2140" spans="1:19" hidden="1" x14ac:dyDescent="0.4">
      <c r="A2140" s="4" t="s">
        <v>2559</v>
      </c>
      <c r="B2140" s="5" t="s">
        <v>2560</v>
      </c>
      <c r="C2140" s="5" t="s">
        <v>18</v>
      </c>
      <c r="D2140" s="5" t="s">
        <v>19</v>
      </c>
      <c r="E2140" s="9" t="s">
        <v>37</v>
      </c>
      <c r="F2140" s="9">
        <v>0.85</v>
      </c>
      <c r="G2140" s="5" t="s">
        <v>21</v>
      </c>
      <c r="H2140" s="9">
        <v>500</v>
      </c>
      <c r="I2140" s="11">
        <v>8350000</v>
      </c>
      <c r="J2140" s="11">
        <v>25</v>
      </c>
      <c r="K2140" s="11">
        <v>1.2829999999999999</v>
      </c>
      <c r="L2140" s="11">
        <v>208750000</v>
      </c>
      <c r="M2140" s="11">
        <f>VLOOKUP(A2140,'[1]2023년만'!$A$2:$Q$1181,12,0)</f>
        <v>835000000</v>
      </c>
      <c r="N2140" s="11"/>
      <c r="O2140" s="11">
        <v>0.32</v>
      </c>
      <c r="P2140" s="6">
        <v>90013000000</v>
      </c>
      <c r="Q2140" s="7">
        <v>4.0999999999999996</v>
      </c>
      <c r="R2140" s="7">
        <v>0.24</v>
      </c>
      <c r="S2140" s="7">
        <v>2631</v>
      </c>
    </row>
    <row r="2141" spans="1:19" hidden="1" x14ac:dyDescent="0.4">
      <c r="A2141" s="7" t="s">
        <v>2559</v>
      </c>
      <c r="B2141" s="12" t="s">
        <v>2560</v>
      </c>
      <c r="C2141" s="12" t="s">
        <v>2933</v>
      </c>
      <c r="D2141" s="12" t="s">
        <v>19</v>
      </c>
      <c r="E2141" s="12" t="s">
        <v>37</v>
      </c>
      <c r="F2141" s="12">
        <v>0.36</v>
      </c>
      <c r="G2141" s="12" t="s">
        <v>21</v>
      </c>
      <c r="H2141" s="12">
        <v>500</v>
      </c>
      <c r="I2141" s="6">
        <v>8350000</v>
      </c>
      <c r="J2141" s="6">
        <v>25</v>
      </c>
      <c r="K2141" s="6">
        <v>0.77400000000000002</v>
      </c>
      <c r="L2141" s="6">
        <v>208750000</v>
      </c>
      <c r="M2141" s="11">
        <f>VLOOKUP(A2141,'[1]2023년만'!$A$2:$Q$1181,12,0)</f>
        <v>835000000</v>
      </c>
      <c r="N2141" s="11"/>
      <c r="O2141" s="6">
        <v>0.4</v>
      </c>
      <c r="P2141" s="6">
        <v>90013000000</v>
      </c>
      <c r="Q2141" s="7">
        <v>4.0999999999999996</v>
      </c>
      <c r="R2141" s="7">
        <v>0.24</v>
      </c>
      <c r="S2141" s="7">
        <v>2631</v>
      </c>
    </row>
    <row r="2142" spans="1:19" hidden="1" x14ac:dyDescent="0.4">
      <c r="A2142" s="4" t="s">
        <v>2675</v>
      </c>
      <c r="B2142" s="5" t="s">
        <v>2676</v>
      </c>
      <c r="C2142" s="5" t="s">
        <v>30</v>
      </c>
      <c r="D2142" s="5" t="s">
        <v>505</v>
      </c>
      <c r="E2142" s="9" t="s">
        <v>37</v>
      </c>
      <c r="F2142" s="9">
        <v>2.5299999999999998</v>
      </c>
      <c r="G2142" s="5" t="s">
        <v>21</v>
      </c>
      <c r="H2142" s="9">
        <v>500</v>
      </c>
      <c r="I2142" s="11">
        <v>10000000</v>
      </c>
      <c r="J2142" s="11">
        <v>150</v>
      </c>
      <c r="K2142" s="11">
        <v>2.7269999999999999</v>
      </c>
      <c r="L2142" s="11">
        <v>1500000000</v>
      </c>
      <c r="M2142" s="11">
        <f>VLOOKUP(A2142,'[1]2023년만'!$A$2:$Q$1181,12,0)</f>
        <v>1000000000</v>
      </c>
      <c r="N2142" s="11" t="b">
        <f>L2142&gt;=M2142</f>
        <v>1</v>
      </c>
      <c r="O2142" s="11">
        <v>1.65</v>
      </c>
      <c r="P2142" s="6">
        <v>106900000000</v>
      </c>
      <c r="Q2142" s="7">
        <v>1.93</v>
      </c>
      <c r="R2142" s="7">
        <v>0.18</v>
      </c>
      <c r="S2142" s="7">
        <v>5535</v>
      </c>
    </row>
    <row r="2143" spans="1:19" hidden="1" x14ac:dyDescent="0.4">
      <c r="A2143" s="4" t="s">
        <v>2675</v>
      </c>
      <c r="B2143" s="5" t="s">
        <v>2676</v>
      </c>
      <c r="C2143" s="5" t="s">
        <v>18</v>
      </c>
      <c r="D2143" s="5" t="s">
        <v>505</v>
      </c>
      <c r="E2143" s="9" t="s">
        <v>37</v>
      </c>
      <c r="F2143" s="9">
        <v>1.97</v>
      </c>
      <c r="G2143" s="5" t="s">
        <v>21</v>
      </c>
      <c r="H2143" s="9">
        <v>500</v>
      </c>
      <c r="I2143" s="11">
        <v>10000000</v>
      </c>
      <c r="J2143" s="11">
        <v>25</v>
      </c>
      <c r="K2143" s="11">
        <v>-0.89700000000000002</v>
      </c>
      <c r="L2143" s="11">
        <v>250000000</v>
      </c>
      <c r="M2143" s="11">
        <f>VLOOKUP(A2143,'[1]2023년만'!$A$2:$Q$1181,12,0)</f>
        <v>1000000000</v>
      </c>
      <c r="N2143" s="11"/>
      <c r="O2143" s="11">
        <v>0.31</v>
      </c>
      <c r="P2143" s="6">
        <v>106900000000</v>
      </c>
      <c r="Q2143" s="7">
        <v>1.93</v>
      </c>
      <c r="R2143" s="7">
        <v>0.18</v>
      </c>
      <c r="S2143" s="7">
        <v>5535</v>
      </c>
    </row>
    <row r="2144" spans="1:19" hidden="1" x14ac:dyDescent="0.4">
      <c r="A2144" s="4" t="s">
        <v>2675</v>
      </c>
      <c r="B2144" s="5" t="s">
        <v>2676</v>
      </c>
      <c r="C2144" s="5" t="s">
        <v>24</v>
      </c>
      <c r="D2144" s="5" t="s">
        <v>505</v>
      </c>
      <c r="E2144" s="9" t="s">
        <v>37</v>
      </c>
      <c r="F2144" s="9">
        <v>2.11</v>
      </c>
      <c r="G2144" s="5" t="s">
        <v>21</v>
      </c>
      <c r="H2144" s="9">
        <v>500</v>
      </c>
      <c r="I2144" s="11">
        <v>10000000</v>
      </c>
      <c r="J2144" s="11">
        <v>100</v>
      </c>
      <c r="K2144" s="11">
        <v>-3.198</v>
      </c>
      <c r="L2144" s="11">
        <v>1000000000</v>
      </c>
      <c r="M2144" s="11">
        <f>VLOOKUP(A2144,'[1]2023년만'!$A$2:$Q$1181,12,0)</f>
        <v>1000000000</v>
      </c>
      <c r="N2144" s="11"/>
      <c r="O2144" s="11">
        <v>1.1599999999999999</v>
      </c>
      <c r="P2144" s="6">
        <v>106900000000</v>
      </c>
      <c r="Q2144" s="7">
        <v>1.93</v>
      </c>
      <c r="R2144" s="7">
        <v>0.18</v>
      </c>
      <c r="S2144" s="7">
        <v>5535</v>
      </c>
    </row>
    <row r="2145" spans="1:19" hidden="1" x14ac:dyDescent="0.4">
      <c r="A2145" s="7" t="s">
        <v>2675</v>
      </c>
      <c r="B2145" s="12" t="s">
        <v>2676</v>
      </c>
      <c r="C2145" s="12" t="s">
        <v>2933</v>
      </c>
      <c r="D2145" s="12" t="s">
        <v>505</v>
      </c>
      <c r="E2145" s="12" t="s">
        <v>37</v>
      </c>
      <c r="F2145" s="12">
        <v>0.96</v>
      </c>
      <c r="G2145" s="12" t="s">
        <v>21</v>
      </c>
      <c r="H2145" s="12">
        <v>500</v>
      </c>
      <c r="I2145" s="6">
        <v>10000000</v>
      </c>
      <c r="J2145" s="6">
        <v>25</v>
      </c>
      <c r="K2145" s="6">
        <v>1.0169999999999999</v>
      </c>
      <c r="L2145" s="6">
        <v>250000000</v>
      </c>
      <c r="M2145" s="11">
        <f>VLOOKUP(A2145,'[1]2023년만'!$A$2:$Q$1181,12,0)</f>
        <v>1000000000</v>
      </c>
      <c r="N2145" s="11"/>
      <c r="O2145" s="6">
        <v>0.31</v>
      </c>
      <c r="P2145" s="6">
        <v>106900000000</v>
      </c>
      <c r="Q2145" s="7">
        <v>1.93</v>
      </c>
      <c r="R2145" s="7">
        <v>0.18</v>
      </c>
      <c r="S2145" s="7">
        <v>5535</v>
      </c>
    </row>
    <row r="2146" spans="1:19" hidden="1" x14ac:dyDescent="0.4">
      <c r="A2146" s="4" t="s">
        <v>2253</v>
      </c>
      <c r="B2146" s="5" t="s">
        <v>2254</v>
      </c>
      <c r="C2146" s="5" t="s">
        <v>18</v>
      </c>
      <c r="D2146" s="5" t="s">
        <v>19</v>
      </c>
      <c r="E2146" s="9" t="s">
        <v>69</v>
      </c>
      <c r="F2146" s="9">
        <v>2.79</v>
      </c>
      <c r="G2146" s="5" t="s">
        <v>21</v>
      </c>
      <c r="H2146" s="10">
        <v>1000</v>
      </c>
      <c r="I2146" s="11">
        <v>41040895</v>
      </c>
      <c r="J2146" s="11">
        <v>30</v>
      </c>
      <c r="K2146" s="11">
        <v>12.343</v>
      </c>
      <c r="L2146" s="11">
        <v>1132938960</v>
      </c>
      <c r="M2146" s="11">
        <f>VLOOKUP(A2146,'[1]2023년만'!$A$2:$Q$1181,12,0)</f>
        <v>1132938960</v>
      </c>
      <c r="N2146" s="11"/>
      <c r="O2146" s="11">
        <v>1.1599999999999999</v>
      </c>
      <c r="P2146" s="6">
        <v>107527144900</v>
      </c>
      <c r="Q2146" s="7">
        <v>7.82</v>
      </c>
      <c r="R2146" s="7">
        <v>0.2</v>
      </c>
      <c r="S2146" s="7">
        <v>335</v>
      </c>
    </row>
    <row r="2147" spans="1:19" hidden="1" x14ac:dyDescent="0.4">
      <c r="A2147" s="4" t="s">
        <v>2253</v>
      </c>
      <c r="B2147" s="5" t="s">
        <v>2254</v>
      </c>
      <c r="C2147" s="5" t="s">
        <v>30</v>
      </c>
      <c r="D2147" s="5" t="s">
        <v>19</v>
      </c>
      <c r="E2147" s="9" t="s">
        <v>69</v>
      </c>
      <c r="F2147" s="9">
        <v>2.73</v>
      </c>
      <c r="G2147" s="5" t="s">
        <v>21</v>
      </c>
      <c r="H2147" s="10">
        <v>1000</v>
      </c>
      <c r="I2147" s="11">
        <v>41040895</v>
      </c>
      <c r="J2147" s="11">
        <v>30</v>
      </c>
      <c r="K2147" s="11">
        <v>8.9450000000000003</v>
      </c>
      <c r="L2147" s="11">
        <v>1130469000</v>
      </c>
      <c r="M2147" s="11">
        <f>VLOOKUP(A2147,'[1]2023년만'!$A$2:$Q$1181,12,0)</f>
        <v>1132938960</v>
      </c>
      <c r="N2147" s="11" t="b">
        <f>L2147&gt;=M2147</f>
        <v>0</v>
      </c>
      <c r="O2147" s="11">
        <v>1.48</v>
      </c>
      <c r="P2147" s="6">
        <v>107527144900</v>
      </c>
      <c r="Q2147" s="7">
        <v>7.82</v>
      </c>
      <c r="R2147" s="7">
        <v>0.2</v>
      </c>
      <c r="S2147" s="7">
        <v>335</v>
      </c>
    </row>
    <row r="2148" spans="1:19" hidden="1" x14ac:dyDescent="0.4">
      <c r="A2148" s="4" t="s">
        <v>2253</v>
      </c>
      <c r="B2148" s="5" t="s">
        <v>2254</v>
      </c>
      <c r="C2148" s="5" t="s">
        <v>24</v>
      </c>
      <c r="D2148" s="5" t="s">
        <v>19</v>
      </c>
      <c r="E2148" s="9" t="s">
        <v>69</v>
      </c>
      <c r="F2148" s="9">
        <v>2.13</v>
      </c>
      <c r="G2148" s="5" t="s">
        <v>21</v>
      </c>
      <c r="H2148" s="10">
        <v>1000</v>
      </c>
      <c r="I2148" s="11">
        <v>41040895</v>
      </c>
      <c r="J2148" s="11">
        <v>30</v>
      </c>
      <c r="K2148" s="11">
        <v>8.3190000000000008</v>
      </c>
      <c r="L2148" s="11">
        <v>1132938960</v>
      </c>
      <c r="M2148" s="11">
        <f>VLOOKUP(A2148,'[1]2023년만'!$A$2:$Q$1181,12,0)</f>
        <v>1132938960</v>
      </c>
      <c r="N2148" s="11"/>
      <c r="O2148" s="11">
        <v>1.27</v>
      </c>
      <c r="P2148" s="6">
        <v>107527144900</v>
      </c>
      <c r="Q2148" s="7">
        <v>7.82</v>
      </c>
      <c r="R2148" s="7">
        <v>0.2</v>
      </c>
      <c r="S2148" s="7">
        <v>335</v>
      </c>
    </row>
    <row r="2149" spans="1:19" hidden="1" x14ac:dyDescent="0.4">
      <c r="A2149" s="7" t="s">
        <v>2253</v>
      </c>
      <c r="B2149" s="12" t="s">
        <v>2254</v>
      </c>
      <c r="C2149" s="12" t="s">
        <v>2933</v>
      </c>
      <c r="D2149" s="12" t="s">
        <v>19</v>
      </c>
      <c r="E2149" s="12" t="s">
        <v>69</v>
      </c>
      <c r="F2149" s="12">
        <v>1.59</v>
      </c>
      <c r="G2149" s="12" t="s">
        <v>21</v>
      </c>
      <c r="H2149" s="12">
        <v>1000</v>
      </c>
      <c r="I2149" s="6">
        <v>41040895</v>
      </c>
      <c r="J2149" s="6">
        <v>30</v>
      </c>
      <c r="K2149" s="6">
        <v>15.287000000000001</v>
      </c>
      <c r="L2149" s="6">
        <v>1132938960</v>
      </c>
      <c r="M2149" s="11">
        <f>VLOOKUP(A2149,'[1]2023년만'!$A$2:$Q$1181,12,0)</f>
        <v>1132938960</v>
      </c>
      <c r="N2149" s="11"/>
      <c r="O2149" s="6">
        <v>1.03</v>
      </c>
      <c r="P2149" s="6">
        <v>107527144900</v>
      </c>
      <c r="Q2149" s="7">
        <v>7.82</v>
      </c>
      <c r="R2149" s="7">
        <v>0.2</v>
      </c>
      <c r="S2149" s="7">
        <v>335</v>
      </c>
    </row>
    <row r="2150" spans="1:19" x14ac:dyDescent="0.4">
      <c r="A2150" s="4" t="s">
        <v>233</v>
      </c>
      <c r="B2150" s="5" t="s">
        <v>234</v>
      </c>
      <c r="C2150" s="5" t="s">
        <v>30</v>
      </c>
      <c r="D2150" s="5" t="s">
        <v>19</v>
      </c>
      <c r="E2150" s="9" t="s">
        <v>34</v>
      </c>
      <c r="F2150" s="9">
        <v>0.48</v>
      </c>
      <c r="G2150" s="5" t="s">
        <v>21</v>
      </c>
      <c r="H2150" s="9">
        <v>500</v>
      </c>
      <c r="I2150" s="11">
        <v>16720822</v>
      </c>
      <c r="J2150" s="11">
        <v>2150</v>
      </c>
      <c r="K2150" s="11">
        <v>177.53</v>
      </c>
      <c r="L2150" s="11">
        <v>35949767300</v>
      </c>
      <c r="M2150" s="11">
        <f>VLOOKUP(A2150,'[1]2023년만'!$A$2:$Q$1181,12,0)</f>
        <v>7524369900</v>
      </c>
      <c r="N2150" s="11" t="b">
        <f>L2150&gt;=M2150</f>
        <v>1</v>
      </c>
      <c r="O2150" s="11">
        <v>16.399999999999999</v>
      </c>
      <c r="P2150" s="6">
        <v>204662861280</v>
      </c>
      <c r="Q2150" s="7">
        <v>10.11</v>
      </c>
      <c r="R2150" s="7">
        <v>0.95</v>
      </c>
      <c r="S2150" s="7">
        <v>1211</v>
      </c>
    </row>
    <row r="2151" spans="1:19" hidden="1" x14ac:dyDescent="0.4">
      <c r="A2151" s="4" t="s">
        <v>617</v>
      </c>
      <c r="B2151" s="5" t="s">
        <v>618</v>
      </c>
      <c r="C2151" s="5" t="s">
        <v>18</v>
      </c>
      <c r="D2151" s="5" t="s">
        <v>19</v>
      </c>
      <c r="E2151" s="9" t="s">
        <v>37</v>
      </c>
      <c r="F2151" s="9">
        <v>2.2599999999999998</v>
      </c>
      <c r="G2151" s="5" t="s">
        <v>21</v>
      </c>
      <c r="H2151" s="9">
        <v>500</v>
      </c>
      <c r="I2151" s="11">
        <v>56849456</v>
      </c>
      <c r="J2151" s="11">
        <v>150</v>
      </c>
      <c r="K2151" s="11">
        <v>61.646000000000001</v>
      </c>
      <c r="L2151" s="11">
        <v>8234666100</v>
      </c>
      <c r="M2151" s="11">
        <f>VLOOKUP(A2151,'[1]2023년만'!$A$2:$Q$1181,12,0)</f>
        <v>10979554800</v>
      </c>
      <c r="N2151" s="11"/>
      <c r="O2151" s="11">
        <v>2.78</v>
      </c>
      <c r="P2151" s="6">
        <v>761214215840</v>
      </c>
      <c r="Q2151" s="7">
        <v>66.95</v>
      </c>
      <c r="R2151" s="7">
        <v>4.05</v>
      </c>
      <c r="S2151" s="7">
        <v>200</v>
      </c>
    </row>
    <row r="2152" spans="1:19" hidden="1" x14ac:dyDescent="0.4">
      <c r="A2152" s="4" t="s">
        <v>617</v>
      </c>
      <c r="B2152" s="5" t="s">
        <v>618</v>
      </c>
      <c r="C2152" s="5" t="s">
        <v>24</v>
      </c>
      <c r="D2152" s="5" t="s">
        <v>19</v>
      </c>
      <c r="E2152" s="9" t="s">
        <v>37</v>
      </c>
      <c r="F2152" s="9">
        <v>2.09</v>
      </c>
      <c r="G2152" s="5" t="s">
        <v>21</v>
      </c>
      <c r="H2152" s="9">
        <v>500</v>
      </c>
      <c r="I2152" s="11">
        <v>56849456</v>
      </c>
      <c r="J2152" s="11">
        <v>200</v>
      </c>
      <c r="K2152" s="11">
        <v>48.304000000000002</v>
      </c>
      <c r="L2152" s="11">
        <v>10979554800</v>
      </c>
      <c r="M2152" s="11">
        <f>VLOOKUP(A2152,'[1]2023년만'!$A$2:$Q$1181,12,0)</f>
        <v>10979554800</v>
      </c>
      <c r="N2152" s="11"/>
      <c r="O2152" s="11">
        <v>4.4000000000000004</v>
      </c>
      <c r="P2152" s="6">
        <v>761214215840</v>
      </c>
      <c r="Q2152" s="7">
        <v>66.95</v>
      </c>
      <c r="R2152" s="7">
        <v>4.05</v>
      </c>
      <c r="S2152" s="7">
        <v>200</v>
      </c>
    </row>
    <row r="2153" spans="1:19" hidden="1" x14ac:dyDescent="0.4">
      <c r="A2153" s="7" t="s">
        <v>617</v>
      </c>
      <c r="B2153" s="12" t="s">
        <v>618</v>
      </c>
      <c r="C2153" s="12" t="s">
        <v>2933</v>
      </c>
      <c r="D2153" s="12" t="s">
        <v>19</v>
      </c>
      <c r="E2153" s="12" t="s">
        <v>37</v>
      </c>
      <c r="F2153" s="12">
        <v>1.02</v>
      </c>
      <c r="G2153" s="12" t="s">
        <v>21</v>
      </c>
      <c r="H2153" s="12">
        <v>500</v>
      </c>
      <c r="I2153" s="6">
        <v>56849456</v>
      </c>
      <c r="J2153" s="6">
        <v>150</v>
      </c>
      <c r="K2153" s="6">
        <v>58.485999999999997</v>
      </c>
      <c r="L2153" s="6">
        <v>8223116100</v>
      </c>
      <c r="M2153" s="11">
        <f>VLOOKUP(A2153,'[1]2023년만'!$A$2:$Q$1181,12,0)</f>
        <v>10979554800</v>
      </c>
      <c r="N2153" s="11"/>
      <c r="O2153" s="6">
        <v>2.6</v>
      </c>
      <c r="P2153" s="6">
        <v>761214215840</v>
      </c>
      <c r="Q2153" s="7">
        <v>66.95</v>
      </c>
      <c r="R2153" s="7">
        <v>4.05</v>
      </c>
      <c r="S2153" s="7">
        <v>200</v>
      </c>
    </row>
    <row r="2154" spans="1:19" hidden="1" x14ac:dyDescent="0.4">
      <c r="A2154" s="4" t="s">
        <v>2219</v>
      </c>
      <c r="B2154" s="5" t="s">
        <v>2220</v>
      </c>
      <c r="C2154" s="5" t="s">
        <v>24</v>
      </c>
      <c r="D2154" s="5" t="s">
        <v>19</v>
      </c>
      <c r="E2154" s="9" t="s">
        <v>31</v>
      </c>
      <c r="F2154" s="9">
        <v>0.46</v>
      </c>
      <c r="G2154" s="5" t="s">
        <v>21</v>
      </c>
      <c r="H2154" s="9">
        <v>500</v>
      </c>
      <c r="I2154" s="11">
        <v>14792803</v>
      </c>
      <c r="J2154" s="11">
        <v>100</v>
      </c>
      <c r="K2154" s="11">
        <v>12.856</v>
      </c>
      <c r="L2154" s="11">
        <v>1462829700</v>
      </c>
      <c r="M2154" s="11">
        <f>VLOOKUP(A2154,'[1]2023년만'!$A$2:$Q$1181,12,0)</f>
        <v>1462829700</v>
      </c>
      <c r="N2154" s="11"/>
      <c r="O2154" s="11">
        <v>1.44</v>
      </c>
      <c r="P2154" s="6">
        <v>87129609670</v>
      </c>
      <c r="Q2154" s="7">
        <v>8.73</v>
      </c>
      <c r="R2154" s="7">
        <v>0.63</v>
      </c>
      <c r="S2154" s="7">
        <v>675</v>
      </c>
    </row>
    <row r="2155" spans="1:19" hidden="1" x14ac:dyDescent="0.4">
      <c r="A2155" s="4" t="s">
        <v>2219</v>
      </c>
      <c r="B2155" s="5" t="s">
        <v>2220</v>
      </c>
      <c r="C2155" s="5" t="s">
        <v>30</v>
      </c>
      <c r="D2155" s="5" t="s">
        <v>19</v>
      </c>
      <c r="E2155" s="9" t="s">
        <v>31</v>
      </c>
      <c r="F2155" s="9">
        <v>0.46</v>
      </c>
      <c r="G2155" s="5" t="s">
        <v>21</v>
      </c>
      <c r="H2155" s="9">
        <v>500</v>
      </c>
      <c r="I2155" s="11">
        <v>14792803</v>
      </c>
      <c r="J2155" s="11">
        <v>50</v>
      </c>
      <c r="K2155" s="11">
        <v>7.33</v>
      </c>
      <c r="L2155" s="11">
        <v>731414850</v>
      </c>
      <c r="M2155" s="11">
        <f>VLOOKUP(A2155,'[1]2023년만'!$A$2:$Q$1181,12,0)</f>
        <v>1462829700</v>
      </c>
      <c r="N2155" s="11" t="b">
        <f>L2155&gt;=M2155</f>
        <v>0</v>
      </c>
      <c r="O2155" s="11">
        <v>0.93</v>
      </c>
      <c r="P2155" s="6">
        <v>87129609670</v>
      </c>
      <c r="Q2155" s="7">
        <v>8.73</v>
      </c>
      <c r="R2155" s="7">
        <v>0.63</v>
      </c>
      <c r="S2155" s="7">
        <v>675</v>
      </c>
    </row>
    <row r="2156" spans="1:19" hidden="1" x14ac:dyDescent="0.4">
      <c r="A2156" s="4" t="s">
        <v>607</v>
      </c>
      <c r="B2156" s="5" t="s">
        <v>608</v>
      </c>
      <c r="C2156" s="5" t="s">
        <v>18</v>
      </c>
      <c r="D2156" s="5" t="s">
        <v>19</v>
      </c>
      <c r="E2156" s="9" t="s">
        <v>49</v>
      </c>
      <c r="F2156" s="9">
        <v>0.56000000000000005</v>
      </c>
      <c r="G2156" s="5" t="s">
        <v>21</v>
      </c>
      <c r="H2156" s="9">
        <v>100</v>
      </c>
      <c r="I2156" s="11">
        <v>41486390</v>
      </c>
      <c r="J2156" s="11">
        <v>10</v>
      </c>
      <c r="K2156" s="11">
        <v>31.428999999999998</v>
      </c>
      <c r="L2156" s="11">
        <v>414863900</v>
      </c>
      <c r="M2156" s="11">
        <f>VLOOKUP(A2156,'[1]2023년만'!$A$2:$Q$1181,12,0)</f>
        <v>705268</v>
      </c>
      <c r="N2156" s="11"/>
      <c r="O2156" s="11">
        <v>0.7</v>
      </c>
      <c r="P2156" s="6">
        <v>35055999550</v>
      </c>
      <c r="Q2156" s="7">
        <v>10.56</v>
      </c>
      <c r="R2156" s="7">
        <v>0.85</v>
      </c>
      <c r="S2156" s="7">
        <v>80</v>
      </c>
    </row>
    <row r="2157" spans="1:19" hidden="1" x14ac:dyDescent="0.4">
      <c r="A2157" s="4" t="s">
        <v>607</v>
      </c>
      <c r="B2157" s="5" t="s">
        <v>608</v>
      </c>
      <c r="C2157" s="5" t="s">
        <v>24</v>
      </c>
      <c r="D2157" s="5" t="s">
        <v>19</v>
      </c>
      <c r="E2157" s="9" t="s">
        <v>49</v>
      </c>
      <c r="F2157" s="9">
        <v>0.48</v>
      </c>
      <c r="G2157" s="5" t="s">
        <v>21</v>
      </c>
      <c r="H2157" s="9">
        <v>100</v>
      </c>
      <c r="I2157" s="11">
        <v>41486390</v>
      </c>
      <c r="J2157" s="11">
        <v>17</v>
      </c>
      <c r="K2157" s="11">
        <v>2.5000000000000001E-2</v>
      </c>
      <c r="L2157" s="11">
        <v>705268</v>
      </c>
      <c r="M2157" s="11">
        <f>VLOOKUP(A2157,'[1]2023년만'!$A$2:$Q$1181,12,0)</f>
        <v>705268</v>
      </c>
      <c r="N2157" s="11"/>
      <c r="O2157" s="11">
        <v>1.81</v>
      </c>
      <c r="P2157" s="6">
        <v>35055999550</v>
      </c>
      <c r="Q2157" s="7">
        <v>10.56</v>
      </c>
      <c r="R2157" s="7">
        <v>0.85</v>
      </c>
      <c r="S2157" s="7">
        <v>80</v>
      </c>
    </row>
    <row r="2158" spans="1:19" hidden="1" x14ac:dyDescent="0.4">
      <c r="A2158" s="7" t="s">
        <v>607</v>
      </c>
      <c r="B2158" s="12" t="s">
        <v>608</v>
      </c>
      <c r="C2158" s="12" t="s">
        <v>2933</v>
      </c>
      <c r="D2158" s="12" t="s">
        <v>19</v>
      </c>
      <c r="E2158" s="12" t="s">
        <v>49</v>
      </c>
      <c r="F2158" s="12">
        <v>0.41</v>
      </c>
      <c r="G2158" s="12" t="s">
        <v>21</v>
      </c>
      <c r="H2158" s="12">
        <v>100</v>
      </c>
      <c r="I2158" s="6">
        <v>41486390</v>
      </c>
      <c r="J2158" s="6">
        <v>15</v>
      </c>
      <c r="K2158" s="6">
        <v>12.791</v>
      </c>
      <c r="L2158" s="6">
        <v>622295850</v>
      </c>
      <c r="M2158" s="11">
        <f>VLOOKUP(A2158,'[1]2023년만'!$A$2:$Q$1181,12,0)</f>
        <v>705268</v>
      </c>
      <c r="N2158" s="11"/>
      <c r="O2158" s="6">
        <v>0.99</v>
      </c>
      <c r="P2158" s="6">
        <v>35055999550</v>
      </c>
      <c r="Q2158" s="7">
        <v>10.56</v>
      </c>
      <c r="R2158" s="7">
        <v>0.85</v>
      </c>
      <c r="S2158" s="7">
        <v>80</v>
      </c>
    </row>
    <row r="2159" spans="1:19" x14ac:dyDescent="0.4">
      <c r="A2159" s="4" t="s">
        <v>263</v>
      </c>
      <c r="B2159" s="5" t="s">
        <v>264</v>
      </c>
      <c r="C2159" s="5" t="s">
        <v>30</v>
      </c>
      <c r="D2159" s="5" t="s">
        <v>19</v>
      </c>
      <c r="E2159" s="9" t="s">
        <v>52</v>
      </c>
      <c r="F2159" s="9">
        <v>0.72</v>
      </c>
      <c r="G2159" s="5" t="s">
        <v>21</v>
      </c>
      <c r="H2159" s="9">
        <v>500</v>
      </c>
      <c r="I2159" s="11">
        <v>12043600</v>
      </c>
      <c r="J2159" s="11">
        <v>1590</v>
      </c>
      <c r="K2159" s="11">
        <v>148.28299999999999</v>
      </c>
      <c r="L2159" s="11">
        <v>19149324000</v>
      </c>
      <c r="M2159" s="11">
        <f>VLOOKUP(A2159,'[1]2023년만'!$A$2:$Q$1181,12,0)</f>
        <v>9394008000</v>
      </c>
      <c r="N2159" s="11" t="b">
        <f>L2159&gt;=M2159</f>
        <v>1</v>
      </c>
      <c r="O2159" s="11">
        <v>11.8</v>
      </c>
      <c r="P2159" s="6">
        <v>203416404000</v>
      </c>
      <c r="Q2159" s="7">
        <v>15.76</v>
      </c>
      <c r="R2159" s="7">
        <v>4.1500000000000004</v>
      </c>
      <c r="S2159" s="7">
        <v>1072</v>
      </c>
    </row>
    <row r="2160" spans="1:19" hidden="1" x14ac:dyDescent="0.4">
      <c r="A2160" s="4" t="s">
        <v>780</v>
      </c>
      <c r="B2160" s="5" t="s">
        <v>781</v>
      </c>
      <c r="C2160" s="5" t="s">
        <v>30</v>
      </c>
      <c r="D2160" s="5" t="s">
        <v>19</v>
      </c>
      <c r="E2160" s="9" t="s">
        <v>40</v>
      </c>
      <c r="F2160" s="9">
        <v>1.95</v>
      </c>
      <c r="G2160" s="5" t="s">
        <v>21</v>
      </c>
      <c r="H2160" s="9">
        <v>100</v>
      </c>
      <c r="I2160" s="11">
        <v>11644079</v>
      </c>
      <c r="J2160" s="11">
        <v>165</v>
      </c>
      <c r="K2160" s="11">
        <v>49.088000000000001</v>
      </c>
      <c r="L2160" s="11">
        <v>1873699080</v>
      </c>
      <c r="M2160" s="11" t="e">
        <f>VLOOKUP(A2160,'[1]2023년만'!$A$2:$Q$1181,12,0)</f>
        <v>#N/A</v>
      </c>
      <c r="N2160" s="11" t="e">
        <f>L2160&gt;=M2160</f>
        <v>#N/A</v>
      </c>
      <c r="O2160" s="11">
        <v>3.1</v>
      </c>
      <c r="P2160" s="6">
        <v>65628836640</v>
      </c>
      <c r="Q2160" s="7">
        <v>15.04</v>
      </c>
      <c r="R2160" s="7">
        <v>1.41</v>
      </c>
      <c r="S2160" s="7">
        <v>367</v>
      </c>
    </row>
    <row r="2161" spans="1:19" hidden="1" x14ac:dyDescent="0.4">
      <c r="A2161" s="4" t="s">
        <v>1039</v>
      </c>
      <c r="B2161" s="5" t="s">
        <v>1040</v>
      </c>
      <c r="C2161" s="5" t="s">
        <v>30</v>
      </c>
      <c r="D2161" s="5" t="s">
        <v>19</v>
      </c>
      <c r="E2161" s="9" t="s">
        <v>25</v>
      </c>
      <c r="F2161" s="9">
        <v>0.21</v>
      </c>
      <c r="G2161" s="5" t="s">
        <v>213</v>
      </c>
      <c r="H2161" s="10">
        <v>1000</v>
      </c>
      <c r="I2161" s="11">
        <v>217078554</v>
      </c>
      <c r="J2161" s="11">
        <v>750</v>
      </c>
      <c r="K2161" s="11">
        <v>36.71</v>
      </c>
      <c r="L2161" s="11">
        <v>153773154750</v>
      </c>
      <c r="M2161" s="11">
        <f>VLOOKUP(A2161,'[1]2023년만'!$A$2:$Q$1181,12,0)</f>
        <v>103603764500</v>
      </c>
      <c r="N2161" s="11" t="b">
        <f>L2161&gt;=M2161</f>
        <v>1</v>
      </c>
      <c r="O2161" s="11">
        <v>0.4</v>
      </c>
      <c r="P2161" s="6">
        <v>40414351950000</v>
      </c>
      <c r="Q2161" s="7">
        <v>92.89</v>
      </c>
      <c r="R2161" s="7">
        <v>2.2400000000000002</v>
      </c>
      <c r="S2161" s="7">
        <v>1884</v>
      </c>
    </row>
    <row r="2162" spans="1:19" hidden="1" x14ac:dyDescent="0.4">
      <c r="A2162" s="4" t="s">
        <v>1039</v>
      </c>
      <c r="B2162" s="5" t="s">
        <v>1040</v>
      </c>
      <c r="C2162" s="5" t="s">
        <v>24</v>
      </c>
      <c r="D2162" s="5" t="s">
        <v>19</v>
      </c>
      <c r="E2162" s="9" t="s">
        <v>25</v>
      </c>
      <c r="F2162" s="9">
        <v>0.23</v>
      </c>
      <c r="G2162" s="5" t="s">
        <v>21</v>
      </c>
      <c r="H2162" s="10">
        <v>1000</v>
      </c>
      <c r="I2162" s="11">
        <v>146402770</v>
      </c>
      <c r="J2162" s="11">
        <v>500</v>
      </c>
      <c r="K2162" s="11">
        <v>19.196000000000002</v>
      </c>
      <c r="L2162" s="11">
        <v>103603764500</v>
      </c>
      <c r="M2162" s="11">
        <f>VLOOKUP(A2162,'[1]2023년만'!$A$2:$Q$1181,12,0)</f>
        <v>103603764500</v>
      </c>
      <c r="N2162" s="11"/>
      <c r="O2162" s="11">
        <v>0.3</v>
      </c>
      <c r="P2162" s="6">
        <v>40414351950000</v>
      </c>
      <c r="Q2162" s="7">
        <v>92.89</v>
      </c>
      <c r="R2162" s="7">
        <v>2.2400000000000002</v>
      </c>
      <c r="S2162" s="7">
        <v>1884</v>
      </c>
    </row>
    <row r="2163" spans="1:19" hidden="1" x14ac:dyDescent="0.4">
      <c r="A2163" s="4" t="s">
        <v>1039</v>
      </c>
      <c r="B2163" s="5" t="s">
        <v>1040</v>
      </c>
      <c r="C2163" s="5" t="s">
        <v>18</v>
      </c>
      <c r="D2163" s="5" t="s">
        <v>19</v>
      </c>
      <c r="E2163" s="9" t="s">
        <v>25</v>
      </c>
      <c r="F2163" s="9">
        <v>0.28999999999999998</v>
      </c>
      <c r="G2163" s="5" t="s">
        <v>2345</v>
      </c>
      <c r="H2163" s="10">
        <v>1000</v>
      </c>
      <c r="I2163" s="11">
        <v>140805210</v>
      </c>
      <c r="J2163" s="11">
        <v>375</v>
      </c>
      <c r="K2163" s="11">
        <v>9.5239999999999991</v>
      </c>
      <c r="L2163" s="11">
        <v>51672265125</v>
      </c>
      <c r="M2163" s="11">
        <f>VLOOKUP(A2163,'[1]2023년만'!$A$2:$Q$1181,12,0)</f>
        <v>103603764500</v>
      </c>
      <c r="N2163" s="11"/>
      <c r="O2163" s="11">
        <v>0.2</v>
      </c>
      <c r="P2163" s="6">
        <v>40414351950000</v>
      </c>
      <c r="Q2163" s="7">
        <v>92.89</v>
      </c>
      <c r="R2163" s="7">
        <v>2.2400000000000002</v>
      </c>
      <c r="S2163" s="7">
        <v>1884</v>
      </c>
    </row>
    <row r="2164" spans="1:19" hidden="1" x14ac:dyDescent="0.4">
      <c r="A2164" s="7" t="s">
        <v>1039</v>
      </c>
      <c r="B2164" s="12" t="s">
        <v>1040</v>
      </c>
      <c r="C2164" s="12" t="s">
        <v>2933</v>
      </c>
      <c r="D2164" s="12" t="s">
        <v>19</v>
      </c>
      <c r="E2164" s="12" t="s">
        <v>25</v>
      </c>
      <c r="F2164" s="12">
        <v>0.12</v>
      </c>
      <c r="G2164" s="12" t="s">
        <v>2936</v>
      </c>
      <c r="H2164" s="12">
        <v>1000</v>
      </c>
      <c r="I2164" s="6">
        <v>137947128</v>
      </c>
      <c r="J2164" s="6">
        <v>750</v>
      </c>
      <c r="K2164" s="6">
        <v>17.326000000000001</v>
      </c>
      <c r="L2164" s="6">
        <v>102467998500</v>
      </c>
      <c r="M2164" s="11">
        <f>VLOOKUP(A2164,'[1]2023년만'!$A$2:$Q$1181,12,0)</f>
        <v>103603764500</v>
      </c>
      <c r="N2164" s="11"/>
      <c r="O2164" s="6">
        <v>0.4</v>
      </c>
      <c r="P2164" s="6">
        <v>40414351950000</v>
      </c>
      <c r="Q2164" s="7">
        <v>92.89</v>
      </c>
      <c r="R2164" s="7">
        <v>2.2400000000000002</v>
      </c>
      <c r="S2164" s="7">
        <v>1884</v>
      </c>
    </row>
    <row r="2165" spans="1:19" hidden="1" x14ac:dyDescent="0.4">
      <c r="A2165" s="4" t="s">
        <v>2749</v>
      </c>
      <c r="B2165" s="5" t="s">
        <v>2750</v>
      </c>
      <c r="C2165" s="5" t="s">
        <v>18</v>
      </c>
      <c r="D2165" s="5" t="s">
        <v>19</v>
      </c>
      <c r="E2165" s="9" t="s">
        <v>81</v>
      </c>
      <c r="F2165" s="9">
        <v>0.38</v>
      </c>
      <c r="G2165" s="5" t="s">
        <v>21</v>
      </c>
      <c r="H2165" s="9">
        <v>100</v>
      </c>
      <c r="I2165" s="11">
        <v>8256843</v>
      </c>
      <c r="J2165" s="11">
        <v>50</v>
      </c>
      <c r="K2165" s="11">
        <v>-9.532</v>
      </c>
      <c r="L2165" s="11">
        <v>412842150</v>
      </c>
      <c r="M2165" s="11" t="e">
        <f>VLOOKUP(A2165,'[1]2023년만'!$A$2:$Q$1181,12,0)</f>
        <v>#N/A</v>
      </c>
      <c r="N2165" s="11"/>
      <c r="O2165" s="11">
        <v>0.7</v>
      </c>
      <c r="P2165" s="6">
        <v>262710308630</v>
      </c>
      <c r="Q2165" s="7" t="s">
        <v>21</v>
      </c>
      <c r="R2165" s="7">
        <v>3.28</v>
      </c>
      <c r="S2165" s="7" t="s">
        <v>21</v>
      </c>
    </row>
    <row r="2166" spans="1:19" hidden="1" x14ac:dyDescent="0.4">
      <c r="A2166" s="7" t="s">
        <v>2749</v>
      </c>
      <c r="B2166" s="12" t="s">
        <v>2750</v>
      </c>
      <c r="C2166" s="12" t="s">
        <v>2933</v>
      </c>
      <c r="D2166" s="12" t="s">
        <v>19</v>
      </c>
      <c r="E2166" s="12" t="s">
        <v>81</v>
      </c>
      <c r="F2166" s="12">
        <v>0.23</v>
      </c>
      <c r="G2166" s="12" t="s">
        <v>21</v>
      </c>
      <c r="H2166" s="12">
        <v>100</v>
      </c>
      <c r="I2166" s="6">
        <v>8256843</v>
      </c>
      <c r="J2166" s="6">
        <v>50</v>
      </c>
      <c r="K2166" s="6">
        <v>9.9309999999999992</v>
      </c>
      <c r="L2166" s="6">
        <v>412842150</v>
      </c>
      <c r="M2166" s="11" t="e">
        <f>VLOOKUP(A2166,'[1]2023년만'!$A$2:$Q$1181,12,0)</f>
        <v>#N/A</v>
      </c>
      <c r="N2166" s="11"/>
      <c r="O2166" s="6">
        <v>0.5</v>
      </c>
      <c r="P2166" s="6">
        <v>262710308630</v>
      </c>
      <c r="Q2166" s="7" t="s">
        <v>21</v>
      </c>
      <c r="R2166" s="7">
        <v>3.28</v>
      </c>
      <c r="S2166" s="7" t="s">
        <v>21</v>
      </c>
    </row>
    <row r="2167" spans="1:19" hidden="1" x14ac:dyDescent="0.4">
      <c r="A2167" s="4" t="s">
        <v>2665</v>
      </c>
      <c r="B2167" s="5" t="s">
        <v>2666</v>
      </c>
      <c r="C2167" s="5" t="s">
        <v>24</v>
      </c>
      <c r="D2167" s="5" t="s">
        <v>19</v>
      </c>
      <c r="E2167" s="9" t="s">
        <v>81</v>
      </c>
      <c r="F2167" s="9">
        <v>1.25</v>
      </c>
      <c r="G2167" s="5" t="s">
        <v>21</v>
      </c>
      <c r="H2167" s="9">
        <v>100</v>
      </c>
      <c r="I2167" s="11">
        <v>35111195</v>
      </c>
      <c r="J2167" s="11">
        <v>100</v>
      </c>
      <c r="K2167" s="11">
        <v>3.5920000000000001</v>
      </c>
      <c r="L2167" s="11">
        <v>4553317747</v>
      </c>
      <c r="M2167" s="11">
        <f>VLOOKUP(A2167,'[1]2023년만'!$A$2:$Q$1181,12,0)</f>
        <v>4553317747</v>
      </c>
      <c r="N2167" s="11"/>
      <c r="O2167" s="11">
        <v>0.4</v>
      </c>
      <c r="P2167" s="6">
        <v>655829992960</v>
      </c>
      <c r="Q2167" s="7">
        <v>183.14</v>
      </c>
      <c r="R2167" s="7">
        <v>1.1000000000000001</v>
      </c>
      <c r="S2167" s="7">
        <v>51</v>
      </c>
    </row>
    <row r="2168" spans="1:19" hidden="1" x14ac:dyDescent="0.4">
      <c r="A2168" s="4" t="s">
        <v>2665</v>
      </c>
      <c r="B2168" s="5" t="s">
        <v>2666</v>
      </c>
      <c r="C2168" s="5" t="s">
        <v>30</v>
      </c>
      <c r="D2168" s="5" t="s">
        <v>19</v>
      </c>
      <c r="E2168" s="9" t="s">
        <v>81</v>
      </c>
      <c r="F2168" s="9">
        <v>1.59</v>
      </c>
      <c r="G2168" s="5" t="s">
        <v>21</v>
      </c>
      <c r="H2168" s="9">
        <v>100</v>
      </c>
      <c r="I2168" s="11">
        <v>70217344</v>
      </c>
      <c r="J2168" s="11">
        <v>10</v>
      </c>
      <c r="K2168" s="11">
        <v>-2.169</v>
      </c>
      <c r="L2168" s="11">
        <v>925879934</v>
      </c>
      <c r="M2168" s="11">
        <f>VLOOKUP(A2168,'[1]2023년만'!$A$2:$Q$1181,12,0)</f>
        <v>4553317747</v>
      </c>
      <c r="N2168" s="11" t="b">
        <f>L2168&gt;=M2168</f>
        <v>0</v>
      </c>
      <c r="O2168" s="11">
        <v>0.1</v>
      </c>
      <c r="P2168" s="6">
        <v>655829992960</v>
      </c>
      <c r="Q2168" s="7">
        <v>183.14</v>
      </c>
      <c r="R2168" s="7">
        <v>1.1000000000000001</v>
      </c>
      <c r="S2168" s="7">
        <v>51</v>
      </c>
    </row>
    <row r="2169" spans="1:19" hidden="1" x14ac:dyDescent="0.4">
      <c r="A2169" s="4" t="s">
        <v>2665</v>
      </c>
      <c r="B2169" s="5" t="s">
        <v>2666</v>
      </c>
      <c r="C2169" s="5" t="s">
        <v>18</v>
      </c>
      <c r="D2169" s="5" t="s">
        <v>19</v>
      </c>
      <c r="E2169" s="9" t="s">
        <v>81</v>
      </c>
      <c r="F2169" s="9">
        <v>1.8</v>
      </c>
      <c r="G2169" s="5" t="s">
        <v>21</v>
      </c>
      <c r="H2169" s="9">
        <v>100</v>
      </c>
      <c r="I2169" s="11">
        <v>35111195</v>
      </c>
      <c r="J2169" s="11">
        <v>100</v>
      </c>
      <c r="K2169" s="11">
        <v>-9.6440000000000001</v>
      </c>
      <c r="L2169" s="11">
        <v>4553317747</v>
      </c>
      <c r="M2169" s="11">
        <f>VLOOKUP(A2169,'[1]2023년만'!$A$2:$Q$1181,12,0)</f>
        <v>4553317747</v>
      </c>
      <c r="N2169" s="11"/>
      <c r="O2169" s="11">
        <v>0.3</v>
      </c>
      <c r="P2169" s="6">
        <v>655829992960</v>
      </c>
      <c r="Q2169" s="7">
        <v>183.14</v>
      </c>
      <c r="R2169" s="7">
        <v>1.1000000000000001</v>
      </c>
      <c r="S2169" s="7">
        <v>51</v>
      </c>
    </row>
    <row r="2170" spans="1:19" hidden="1" x14ac:dyDescent="0.4">
      <c r="A2170" s="7" t="s">
        <v>2665</v>
      </c>
      <c r="B2170" s="12" t="s">
        <v>2666</v>
      </c>
      <c r="C2170" s="12" t="s">
        <v>2933</v>
      </c>
      <c r="D2170" s="12" t="s">
        <v>19</v>
      </c>
      <c r="E2170" s="12" t="s">
        <v>81</v>
      </c>
      <c r="F2170" s="12">
        <v>2.7</v>
      </c>
      <c r="G2170" s="12" t="s">
        <v>21</v>
      </c>
      <c r="H2170" s="12">
        <v>100</v>
      </c>
      <c r="I2170" s="6">
        <v>30589758</v>
      </c>
      <c r="J2170" s="6">
        <v>100</v>
      </c>
      <c r="K2170" s="6">
        <v>2559.2730000000001</v>
      </c>
      <c r="L2170" s="6">
        <v>3966873328</v>
      </c>
      <c r="M2170" s="11">
        <f>VLOOKUP(A2170,'[1]2023년만'!$A$2:$Q$1181,12,0)</f>
        <v>4553317747</v>
      </c>
      <c r="N2170" s="11"/>
      <c r="O2170" s="6">
        <v>0.1</v>
      </c>
      <c r="P2170" s="6">
        <v>655829992960</v>
      </c>
      <c r="Q2170" s="7">
        <v>183.14</v>
      </c>
      <c r="R2170" s="7">
        <v>1.1000000000000001</v>
      </c>
      <c r="S2170" s="7">
        <v>51</v>
      </c>
    </row>
    <row r="2171" spans="1:19" hidden="1" x14ac:dyDescent="0.4">
      <c r="A2171" s="4" t="s">
        <v>2108</v>
      </c>
      <c r="B2171" s="5" t="s">
        <v>2109</v>
      </c>
      <c r="C2171" s="5" t="s">
        <v>30</v>
      </c>
      <c r="D2171" s="5" t="s">
        <v>19</v>
      </c>
      <c r="E2171" s="9" t="s">
        <v>49</v>
      </c>
      <c r="F2171" s="9">
        <v>0.6</v>
      </c>
      <c r="G2171" s="5" t="s">
        <v>21</v>
      </c>
      <c r="H2171" s="9">
        <v>500</v>
      </c>
      <c r="I2171" s="11">
        <v>7778566</v>
      </c>
      <c r="J2171" s="11">
        <v>2300</v>
      </c>
      <c r="K2171" s="11">
        <v>14.888999999999999</v>
      </c>
      <c r="L2171" s="11">
        <v>17809226600</v>
      </c>
      <c r="M2171" s="11">
        <f>VLOOKUP(A2171,'[1]2023년만'!$A$2:$Q$1181,12,0)</f>
        <v>15486284000</v>
      </c>
      <c r="N2171" s="11" t="b">
        <f>L2171&gt;=M2171</f>
        <v>1</v>
      </c>
      <c r="O2171" s="11">
        <v>1.38</v>
      </c>
      <c r="P2171" s="6">
        <v>1890191538000</v>
      </c>
      <c r="Q2171" s="7">
        <v>15.89</v>
      </c>
      <c r="R2171" s="7">
        <v>1.87</v>
      </c>
      <c r="S2171" s="7">
        <v>15296</v>
      </c>
    </row>
    <row r="2172" spans="1:19" hidden="1" x14ac:dyDescent="0.4">
      <c r="A2172" s="4" t="s">
        <v>2108</v>
      </c>
      <c r="B2172" s="5" t="s">
        <v>2109</v>
      </c>
      <c r="C2172" s="5" t="s">
        <v>24</v>
      </c>
      <c r="D2172" s="5" t="s">
        <v>19</v>
      </c>
      <c r="E2172" s="9" t="s">
        <v>49</v>
      </c>
      <c r="F2172" s="9">
        <v>0.48</v>
      </c>
      <c r="G2172" s="5" t="s">
        <v>21</v>
      </c>
      <c r="H2172" s="9">
        <v>500</v>
      </c>
      <c r="I2172" s="11">
        <v>7778566</v>
      </c>
      <c r="J2172" s="11">
        <v>2000</v>
      </c>
      <c r="K2172" s="11">
        <v>11.826000000000001</v>
      </c>
      <c r="L2172" s="11">
        <v>15486284000</v>
      </c>
      <c r="M2172" s="11">
        <f>VLOOKUP(A2172,'[1]2023년만'!$A$2:$Q$1181,12,0)</f>
        <v>15486284000</v>
      </c>
      <c r="N2172" s="11"/>
      <c r="O2172" s="11">
        <v>0.7</v>
      </c>
      <c r="P2172" s="6">
        <v>1890191538000</v>
      </c>
      <c r="Q2172" s="7">
        <v>15.89</v>
      </c>
      <c r="R2172" s="7">
        <v>1.87</v>
      </c>
      <c r="S2172" s="7">
        <v>15296</v>
      </c>
    </row>
    <row r="2173" spans="1:19" hidden="1" x14ac:dyDescent="0.4">
      <c r="A2173" s="4" t="s">
        <v>2108</v>
      </c>
      <c r="B2173" s="5" t="s">
        <v>2109</v>
      </c>
      <c r="C2173" s="5" t="s">
        <v>18</v>
      </c>
      <c r="D2173" s="5" t="s">
        <v>19</v>
      </c>
      <c r="E2173" s="9" t="s">
        <v>49</v>
      </c>
      <c r="F2173" s="9">
        <v>0.56000000000000005</v>
      </c>
      <c r="G2173" s="5" t="s">
        <v>21</v>
      </c>
      <c r="H2173" s="9">
        <v>500</v>
      </c>
      <c r="I2173" s="11">
        <v>7778566</v>
      </c>
      <c r="J2173" s="11">
        <v>2000</v>
      </c>
      <c r="K2173" s="11">
        <v>9.25</v>
      </c>
      <c r="L2173" s="11">
        <v>15509248000</v>
      </c>
      <c r="M2173" s="11">
        <f>VLOOKUP(A2173,'[1]2023년만'!$A$2:$Q$1181,12,0)</f>
        <v>15486284000</v>
      </c>
      <c r="N2173" s="11"/>
      <c r="O2173" s="11">
        <v>0.9</v>
      </c>
      <c r="P2173" s="6">
        <v>1890191538000</v>
      </c>
      <c r="Q2173" s="7">
        <v>15.89</v>
      </c>
      <c r="R2173" s="7">
        <v>1.87</v>
      </c>
      <c r="S2173" s="7">
        <v>15296</v>
      </c>
    </row>
    <row r="2174" spans="1:19" hidden="1" x14ac:dyDescent="0.4">
      <c r="A2174" s="7" t="s">
        <v>2108</v>
      </c>
      <c r="B2174" s="12" t="s">
        <v>2109</v>
      </c>
      <c r="C2174" s="12" t="s">
        <v>2933</v>
      </c>
      <c r="D2174" s="12" t="s">
        <v>19</v>
      </c>
      <c r="E2174" s="12" t="s">
        <v>49</v>
      </c>
      <c r="F2174" s="12">
        <v>0.41</v>
      </c>
      <c r="G2174" s="12" t="s">
        <v>21</v>
      </c>
      <c r="H2174" s="12">
        <v>500</v>
      </c>
      <c r="I2174" s="6">
        <v>7778566</v>
      </c>
      <c r="J2174" s="6">
        <v>1950</v>
      </c>
      <c r="K2174" s="6">
        <v>9.9489999999999998</v>
      </c>
      <c r="L2174" s="6">
        <v>15143965200</v>
      </c>
      <c r="M2174" s="11">
        <f>VLOOKUP(A2174,'[1]2023년만'!$A$2:$Q$1181,12,0)</f>
        <v>15486284000</v>
      </c>
      <c r="N2174" s="11"/>
      <c r="O2174" s="6">
        <v>0.7</v>
      </c>
      <c r="P2174" s="6">
        <v>1890191538000</v>
      </c>
      <c r="Q2174" s="7">
        <v>15.89</v>
      </c>
      <c r="R2174" s="7">
        <v>1.87</v>
      </c>
      <c r="S2174" s="7">
        <v>15296</v>
      </c>
    </row>
    <row r="2175" spans="1:19" hidden="1" x14ac:dyDescent="0.4">
      <c r="A2175" s="4" t="s">
        <v>2486</v>
      </c>
      <c r="B2175" s="5" t="s">
        <v>2487</v>
      </c>
      <c r="C2175" s="5" t="s">
        <v>30</v>
      </c>
      <c r="D2175" s="5" t="s">
        <v>19</v>
      </c>
      <c r="E2175" s="9" t="s">
        <v>34</v>
      </c>
      <c r="F2175" s="9">
        <v>0.48</v>
      </c>
      <c r="G2175" s="5" t="s">
        <v>21</v>
      </c>
      <c r="H2175" s="9">
        <v>500</v>
      </c>
      <c r="I2175" s="11">
        <v>20964056</v>
      </c>
      <c r="J2175" s="11">
        <v>220</v>
      </c>
      <c r="K2175" s="11">
        <v>8.0519999999999996</v>
      </c>
      <c r="L2175" s="11">
        <v>4488492800</v>
      </c>
      <c r="M2175" s="11">
        <f>VLOOKUP(A2175,'[1]2023년만'!$A$2:$Q$1181,12,0)</f>
        <v>4132318600</v>
      </c>
      <c r="N2175" s="11" t="b">
        <f>L2175&gt;=M2175</f>
        <v>1</v>
      </c>
      <c r="O2175" s="11">
        <v>0.66</v>
      </c>
      <c r="P2175" s="6">
        <v>997889065600</v>
      </c>
      <c r="Q2175" s="7">
        <v>16.73</v>
      </c>
      <c r="R2175" s="7">
        <v>0.74</v>
      </c>
      <c r="S2175" s="7">
        <v>2846</v>
      </c>
    </row>
    <row r="2176" spans="1:19" hidden="1" x14ac:dyDescent="0.4">
      <c r="A2176" s="4" t="s">
        <v>2486</v>
      </c>
      <c r="B2176" s="5" t="s">
        <v>2487</v>
      </c>
      <c r="C2176" s="5" t="s">
        <v>18</v>
      </c>
      <c r="D2176" s="5" t="s">
        <v>19</v>
      </c>
      <c r="E2176" s="9" t="s">
        <v>34</v>
      </c>
      <c r="F2176" s="9">
        <v>1.01</v>
      </c>
      <c r="G2176" s="5" t="s">
        <v>21</v>
      </c>
      <c r="H2176" s="9">
        <v>500</v>
      </c>
      <c r="I2176" s="11">
        <v>20964056</v>
      </c>
      <c r="J2176" s="11">
        <v>170</v>
      </c>
      <c r="K2176" s="11">
        <v>5.899</v>
      </c>
      <c r="L2176" s="11">
        <v>3512470810</v>
      </c>
      <c r="M2176" s="11">
        <f>VLOOKUP(A2176,'[1]2023년만'!$A$2:$Q$1181,12,0)</f>
        <v>4132318600</v>
      </c>
      <c r="N2176" s="11"/>
      <c r="O2176" s="11">
        <v>0.66</v>
      </c>
      <c r="P2176" s="6">
        <v>997889065600</v>
      </c>
      <c r="Q2176" s="7">
        <v>16.73</v>
      </c>
      <c r="R2176" s="7">
        <v>0.74</v>
      </c>
      <c r="S2176" s="7">
        <v>2846</v>
      </c>
    </row>
    <row r="2177" spans="1:19" hidden="1" x14ac:dyDescent="0.4">
      <c r="A2177" s="4" t="s">
        <v>2486</v>
      </c>
      <c r="B2177" s="5" t="s">
        <v>2487</v>
      </c>
      <c r="C2177" s="5" t="s">
        <v>24</v>
      </c>
      <c r="D2177" s="5" t="s">
        <v>19</v>
      </c>
      <c r="E2177" s="9" t="s">
        <v>34</v>
      </c>
      <c r="F2177" s="9">
        <v>0.56000000000000005</v>
      </c>
      <c r="G2177" s="5" t="s">
        <v>21</v>
      </c>
      <c r="H2177" s="9">
        <v>500</v>
      </c>
      <c r="I2177" s="11">
        <v>20964056</v>
      </c>
      <c r="J2177" s="11">
        <v>200</v>
      </c>
      <c r="K2177" s="11">
        <v>4.9530000000000003</v>
      </c>
      <c r="L2177" s="11">
        <v>4132318600</v>
      </c>
      <c r="M2177" s="11">
        <f>VLOOKUP(A2177,'[1]2023년만'!$A$2:$Q$1181,12,0)</f>
        <v>4132318600</v>
      </c>
      <c r="N2177" s="11"/>
      <c r="O2177" s="11">
        <v>0.4</v>
      </c>
      <c r="P2177" s="6">
        <v>997889065600</v>
      </c>
      <c r="Q2177" s="7">
        <v>16.73</v>
      </c>
      <c r="R2177" s="7">
        <v>0.74</v>
      </c>
      <c r="S2177" s="7">
        <v>2846</v>
      </c>
    </row>
    <row r="2178" spans="1:19" hidden="1" x14ac:dyDescent="0.4">
      <c r="A2178" s="7" t="s">
        <v>2486</v>
      </c>
      <c r="B2178" s="12" t="s">
        <v>2487</v>
      </c>
      <c r="C2178" s="12" t="s">
        <v>2933</v>
      </c>
      <c r="D2178" s="12" t="s">
        <v>19</v>
      </c>
      <c r="E2178" s="12" t="s">
        <v>34</v>
      </c>
      <c r="F2178" s="12">
        <v>0.5</v>
      </c>
      <c r="G2178" s="12" t="s">
        <v>21</v>
      </c>
      <c r="H2178" s="12">
        <v>500</v>
      </c>
      <c r="I2178" s="6">
        <v>20964056</v>
      </c>
      <c r="J2178" s="6">
        <v>150</v>
      </c>
      <c r="K2178" s="6">
        <v>10.332000000000001</v>
      </c>
      <c r="L2178" s="6">
        <v>3099238950</v>
      </c>
      <c r="M2178" s="11">
        <f>VLOOKUP(A2178,'[1]2023년만'!$A$2:$Q$1181,12,0)</f>
        <v>4132318600</v>
      </c>
      <c r="N2178" s="11"/>
      <c r="O2178" s="6">
        <v>0.4</v>
      </c>
      <c r="P2178" s="6">
        <v>997889065600</v>
      </c>
      <c r="Q2178" s="7">
        <v>16.73</v>
      </c>
      <c r="R2178" s="7">
        <v>0.74</v>
      </c>
      <c r="S2178" s="7">
        <v>2846</v>
      </c>
    </row>
    <row r="2179" spans="1:19" hidden="1" x14ac:dyDescent="0.4">
      <c r="A2179" s="4" t="s">
        <v>1953</v>
      </c>
      <c r="B2179" s="5" t="s">
        <v>1954</v>
      </c>
      <c r="C2179" s="5" t="s">
        <v>24</v>
      </c>
      <c r="D2179" s="5" t="s">
        <v>19</v>
      </c>
      <c r="E2179" s="9" t="s">
        <v>49</v>
      </c>
      <c r="F2179" s="9">
        <v>2.11</v>
      </c>
      <c r="G2179" s="5" t="s">
        <v>21</v>
      </c>
      <c r="H2179" s="9">
        <v>500</v>
      </c>
      <c r="I2179" s="11">
        <v>24000000</v>
      </c>
      <c r="J2179" s="11">
        <v>250</v>
      </c>
      <c r="K2179" s="11">
        <v>17.218</v>
      </c>
      <c r="L2179" s="11">
        <v>6000000000</v>
      </c>
      <c r="M2179" s="11">
        <f>VLOOKUP(A2179,'[1]2023년만'!$A$2:$Q$1181,12,0)</f>
        <v>6000000000</v>
      </c>
      <c r="N2179" s="11"/>
      <c r="O2179" s="11">
        <v>1.3</v>
      </c>
      <c r="P2179" s="6">
        <v>256320000000</v>
      </c>
      <c r="Q2179" s="7">
        <v>5.68</v>
      </c>
      <c r="R2179" s="7">
        <v>0.34</v>
      </c>
      <c r="S2179" s="7">
        <v>1879</v>
      </c>
    </row>
    <row r="2180" spans="1:19" hidden="1" x14ac:dyDescent="0.4">
      <c r="A2180" s="4" t="s">
        <v>1953</v>
      </c>
      <c r="B2180" s="5" t="s">
        <v>1954</v>
      </c>
      <c r="C2180" s="5" t="s">
        <v>30</v>
      </c>
      <c r="D2180" s="5" t="s">
        <v>19</v>
      </c>
      <c r="E2180" s="9" t="s">
        <v>49</v>
      </c>
      <c r="F2180" s="9">
        <v>1.64</v>
      </c>
      <c r="G2180" s="5" t="s">
        <v>21</v>
      </c>
      <c r="H2180" s="9">
        <v>500</v>
      </c>
      <c r="I2180" s="11">
        <v>24000000</v>
      </c>
      <c r="J2180" s="11">
        <v>300</v>
      </c>
      <c r="K2180" s="11">
        <v>15.968999999999999</v>
      </c>
      <c r="L2180" s="11">
        <v>7200000000</v>
      </c>
      <c r="M2180" s="11">
        <f>VLOOKUP(A2180,'[1]2023년만'!$A$2:$Q$1181,12,0)</f>
        <v>6000000000</v>
      </c>
      <c r="N2180" s="11" t="b">
        <f>L2180&gt;=M2180</f>
        <v>1</v>
      </c>
      <c r="O2180" s="11">
        <v>2.4</v>
      </c>
      <c r="P2180" s="6">
        <v>256320000000</v>
      </c>
      <c r="Q2180" s="7">
        <v>5.68</v>
      </c>
      <c r="R2180" s="7">
        <v>0.34</v>
      </c>
      <c r="S2180" s="7">
        <v>1879</v>
      </c>
    </row>
    <row r="2181" spans="1:19" hidden="1" x14ac:dyDescent="0.4">
      <c r="A2181" s="4" t="s">
        <v>1953</v>
      </c>
      <c r="B2181" s="5" t="s">
        <v>1954</v>
      </c>
      <c r="C2181" s="5" t="s">
        <v>18</v>
      </c>
      <c r="D2181" s="5" t="s">
        <v>19</v>
      </c>
      <c r="E2181" s="9" t="s">
        <v>49</v>
      </c>
      <c r="F2181" s="9">
        <v>2.41</v>
      </c>
      <c r="G2181" s="5" t="s">
        <v>21</v>
      </c>
      <c r="H2181" s="9">
        <v>500</v>
      </c>
      <c r="I2181" s="11">
        <v>24000000</v>
      </c>
      <c r="J2181" s="11">
        <v>500</v>
      </c>
      <c r="K2181" s="11">
        <v>9.0960000000000001</v>
      </c>
      <c r="L2181" s="11">
        <v>12000000000</v>
      </c>
      <c r="M2181" s="11">
        <f>VLOOKUP(A2181,'[1]2023년만'!$A$2:$Q$1181,12,0)</f>
        <v>6000000000</v>
      </c>
      <c r="N2181" s="11"/>
      <c r="O2181" s="11">
        <v>2.9</v>
      </c>
      <c r="P2181" s="6">
        <v>256320000000</v>
      </c>
      <c r="Q2181" s="7">
        <v>5.68</v>
      </c>
      <c r="R2181" s="7">
        <v>0.34</v>
      </c>
      <c r="S2181" s="7">
        <v>1879</v>
      </c>
    </row>
    <row r="2182" spans="1:19" hidden="1" x14ac:dyDescent="0.4">
      <c r="A2182" s="7" t="s">
        <v>1953</v>
      </c>
      <c r="B2182" s="12" t="s">
        <v>1954</v>
      </c>
      <c r="C2182" s="12" t="s">
        <v>2933</v>
      </c>
      <c r="D2182" s="12" t="s">
        <v>19</v>
      </c>
      <c r="E2182" s="12" t="s">
        <v>49</v>
      </c>
      <c r="F2182" s="12">
        <v>1.1000000000000001</v>
      </c>
      <c r="G2182" s="12" t="s">
        <v>21</v>
      </c>
      <c r="H2182" s="12">
        <v>500</v>
      </c>
      <c r="I2182" s="6">
        <v>24000000</v>
      </c>
      <c r="J2182" s="6">
        <v>200</v>
      </c>
      <c r="K2182" s="6">
        <v>6.7409999999999997</v>
      </c>
      <c r="L2182" s="6">
        <v>4800000000</v>
      </c>
      <c r="M2182" s="11">
        <f>VLOOKUP(A2182,'[1]2023년만'!$A$2:$Q$1181,12,0)</f>
        <v>6000000000</v>
      </c>
      <c r="N2182" s="11"/>
      <c r="O2182" s="6">
        <v>1</v>
      </c>
      <c r="P2182" s="6">
        <v>256320000000</v>
      </c>
      <c r="Q2182" s="7">
        <v>5.68</v>
      </c>
      <c r="R2182" s="7">
        <v>0.34</v>
      </c>
      <c r="S2182" s="7">
        <v>1879</v>
      </c>
    </row>
    <row r="2183" spans="1:19" hidden="1" x14ac:dyDescent="0.4">
      <c r="A2183" s="4" t="s">
        <v>1127</v>
      </c>
      <c r="B2183" s="5" t="s">
        <v>1128</v>
      </c>
      <c r="C2183" s="5" t="s">
        <v>30</v>
      </c>
      <c r="D2183" s="5" t="s">
        <v>19</v>
      </c>
      <c r="E2183" s="9" t="s">
        <v>46</v>
      </c>
      <c r="F2183" s="9">
        <v>0.7</v>
      </c>
      <c r="G2183" s="5" t="s">
        <v>21</v>
      </c>
      <c r="H2183" s="9">
        <v>500</v>
      </c>
      <c r="I2183" s="11">
        <v>62638000</v>
      </c>
      <c r="J2183" s="11">
        <v>150</v>
      </c>
      <c r="K2183" s="11">
        <v>34.146000000000001</v>
      </c>
      <c r="L2183" s="11">
        <v>9365700000</v>
      </c>
      <c r="M2183" s="11" t="e">
        <f>VLOOKUP(A2183,'[1]2023년만'!$A$2:$Q$1181,12,0)</f>
        <v>#N/A</v>
      </c>
      <c r="N2183" s="11" t="e">
        <f>L2183&gt;=M2183</f>
        <v>#N/A</v>
      </c>
      <c r="O2183" s="11">
        <v>5.2</v>
      </c>
      <c r="P2183" s="6">
        <v>171314930000</v>
      </c>
      <c r="Q2183" s="7">
        <v>6.23</v>
      </c>
      <c r="R2183" s="7">
        <v>1.29</v>
      </c>
      <c r="S2183" s="7">
        <v>439</v>
      </c>
    </row>
    <row r="2184" spans="1:19" hidden="1" x14ac:dyDescent="0.4">
      <c r="A2184" s="4" t="s">
        <v>2543</v>
      </c>
      <c r="B2184" s="5" t="s">
        <v>2544</v>
      </c>
      <c r="C2184" s="5" t="s">
        <v>30</v>
      </c>
      <c r="D2184" s="5" t="s">
        <v>19</v>
      </c>
      <c r="E2184" s="9" t="s">
        <v>20</v>
      </c>
      <c r="F2184" s="9">
        <v>1.55</v>
      </c>
      <c r="G2184" s="5" t="s">
        <v>21</v>
      </c>
      <c r="H2184" s="9">
        <v>500</v>
      </c>
      <c r="I2184" s="11">
        <v>62399130</v>
      </c>
      <c r="J2184" s="11">
        <v>10</v>
      </c>
      <c r="K2184" s="11">
        <v>6.7640000000000002</v>
      </c>
      <c r="L2184" s="11">
        <v>624003600</v>
      </c>
      <c r="M2184" s="11">
        <f>VLOOKUP(A2184,'[1]2023년만'!$A$2:$Q$1181,12,0)</f>
        <v>624003600</v>
      </c>
      <c r="N2184" s="11" t="b">
        <f>L2184&gt;=M2184</f>
        <v>1</v>
      </c>
      <c r="O2184" s="11">
        <v>0.5</v>
      </c>
      <c r="P2184" s="6">
        <v>119743930470</v>
      </c>
      <c r="Q2184" s="7">
        <v>12.97</v>
      </c>
      <c r="R2184" s="7">
        <v>0.64</v>
      </c>
      <c r="S2184" s="7">
        <v>148</v>
      </c>
    </row>
    <row r="2185" spans="1:19" hidden="1" x14ac:dyDescent="0.4">
      <c r="A2185" s="4" t="s">
        <v>2543</v>
      </c>
      <c r="B2185" s="5" t="s">
        <v>2544</v>
      </c>
      <c r="C2185" s="5" t="s">
        <v>24</v>
      </c>
      <c r="D2185" s="5" t="s">
        <v>19</v>
      </c>
      <c r="E2185" s="9" t="s">
        <v>20</v>
      </c>
      <c r="F2185" s="9">
        <v>1.1299999999999999</v>
      </c>
      <c r="G2185" s="5" t="s">
        <v>21</v>
      </c>
      <c r="H2185" s="9">
        <v>500</v>
      </c>
      <c r="I2185" s="11">
        <v>62399130</v>
      </c>
      <c r="J2185" s="11">
        <v>10</v>
      </c>
      <c r="K2185" s="11">
        <v>3.698</v>
      </c>
      <c r="L2185" s="11">
        <v>624003600</v>
      </c>
      <c r="M2185" s="11">
        <f>VLOOKUP(A2185,'[1]2023년만'!$A$2:$Q$1181,12,0)</f>
        <v>624003600</v>
      </c>
      <c r="N2185" s="11"/>
      <c r="O2185" s="11">
        <v>0.5</v>
      </c>
      <c r="P2185" s="6">
        <v>119743930470</v>
      </c>
      <c r="Q2185" s="7">
        <v>12.97</v>
      </c>
      <c r="R2185" s="7">
        <v>0.64</v>
      </c>
      <c r="S2185" s="7">
        <v>148</v>
      </c>
    </row>
    <row r="2186" spans="1:19" hidden="1" x14ac:dyDescent="0.4">
      <c r="A2186" s="4" t="s">
        <v>2543</v>
      </c>
      <c r="B2186" s="5" t="s">
        <v>2544</v>
      </c>
      <c r="C2186" s="5" t="s">
        <v>18</v>
      </c>
      <c r="D2186" s="5" t="s">
        <v>19</v>
      </c>
      <c r="E2186" s="9" t="s">
        <v>20</v>
      </c>
      <c r="F2186" s="9">
        <v>1.49</v>
      </c>
      <c r="G2186" s="5" t="s">
        <v>21</v>
      </c>
      <c r="H2186" s="9">
        <v>500</v>
      </c>
      <c r="I2186" s="11">
        <v>53985163</v>
      </c>
      <c r="J2186" s="11">
        <v>10</v>
      </c>
      <c r="K2186" s="11">
        <v>3.4279999999999999</v>
      </c>
      <c r="L2186" s="11">
        <v>539863930</v>
      </c>
      <c r="M2186" s="11">
        <f>VLOOKUP(A2186,'[1]2023년만'!$A$2:$Q$1181,12,0)</f>
        <v>624003600</v>
      </c>
      <c r="N2186" s="11"/>
      <c r="O2186" s="11">
        <v>0.4</v>
      </c>
      <c r="P2186" s="6">
        <v>119743930470</v>
      </c>
      <c r="Q2186" s="7">
        <v>12.97</v>
      </c>
      <c r="R2186" s="7">
        <v>0.64</v>
      </c>
      <c r="S2186" s="7">
        <v>148</v>
      </c>
    </row>
    <row r="2187" spans="1:19" hidden="1" x14ac:dyDescent="0.4">
      <c r="A2187" s="7" t="s">
        <v>2543</v>
      </c>
      <c r="B2187" s="12" t="s">
        <v>2544</v>
      </c>
      <c r="C2187" s="12" t="s">
        <v>2933</v>
      </c>
      <c r="D2187" s="12" t="s">
        <v>19</v>
      </c>
      <c r="E2187" s="12" t="s">
        <v>20</v>
      </c>
      <c r="F2187" s="12">
        <v>0.76</v>
      </c>
      <c r="G2187" s="12" t="s">
        <v>21</v>
      </c>
      <c r="H2187" s="12">
        <v>500</v>
      </c>
      <c r="I2187" s="6">
        <v>53985163</v>
      </c>
      <c r="J2187" s="6">
        <v>10</v>
      </c>
      <c r="K2187" s="6">
        <v>4.7389999999999999</v>
      </c>
      <c r="L2187" s="6">
        <v>539863930</v>
      </c>
      <c r="M2187" s="11">
        <f>VLOOKUP(A2187,'[1]2023년만'!$A$2:$Q$1181,12,0)</f>
        <v>624003600</v>
      </c>
      <c r="N2187" s="11"/>
      <c r="O2187" s="6">
        <v>0.3</v>
      </c>
      <c r="P2187" s="6">
        <v>119743930470</v>
      </c>
      <c r="Q2187" s="7">
        <v>12.97</v>
      </c>
      <c r="R2187" s="7">
        <v>0.64</v>
      </c>
      <c r="S2187" s="7">
        <v>148</v>
      </c>
    </row>
    <row r="2188" spans="1:19" hidden="1" x14ac:dyDescent="0.4">
      <c r="A2188" s="4" t="s">
        <v>518</v>
      </c>
      <c r="B2188" s="5" t="s">
        <v>519</v>
      </c>
      <c r="C2188" s="5" t="s">
        <v>18</v>
      </c>
      <c r="D2188" s="5" t="s">
        <v>19</v>
      </c>
      <c r="E2188" s="9" t="s">
        <v>520</v>
      </c>
      <c r="F2188" s="9">
        <v>0.4</v>
      </c>
      <c r="G2188" s="5" t="s">
        <v>21</v>
      </c>
      <c r="H2188" s="9">
        <v>500</v>
      </c>
      <c r="I2188" s="11">
        <v>6751000</v>
      </c>
      <c r="J2188" s="11">
        <v>125</v>
      </c>
      <c r="K2188" s="11">
        <v>71.819000000000003</v>
      </c>
      <c r="L2188" s="11">
        <v>843875000</v>
      </c>
      <c r="M2188" s="11" t="e">
        <f>VLOOKUP(A2188,'[1]2023년만'!$A$2:$Q$1181,12,0)</f>
        <v>#N/A</v>
      </c>
      <c r="N2188" s="11"/>
      <c r="O2188" s="11">
        <v>1.1000000000000001</v>
      </c>
      <c r="P2188" s="6">
        <v>75341160000</v>
      </c>
      <c r="Q2188" s="7">
        <v>17.010000000000002</v>
      </c>
      <c r="R2188" s="7">
        <v>0.86</v>
      </c>
      <c r="S2188" s="7">
        <v>656</v>
      </c>
    </row>
    <row r="2189" spans="1:19" hidden="1" x14ac:dyDescent="0.4">
      <c r="A2189" s="4" t="s">
        <v>518</v>
      </c>
      <c r="B2189" s="5" t="s">
        <v>519</v>
      </c>
      <c r="C2189" s="5" t="s">
        <v>30</v>
      </c>
      <c r="D2189" s="5" t="s">
        <v>19</v>
      </c>
      <c r="E2189" s="9" t="s">
        <v>52</v>
      </c>
      <c r="F2189" s="9">
        <v>0.72</v>
      </c>
      <c r="G2189" s="5" t="s">
        <v>21</v>
      </c>
      <c r="H2189" s="9">
        <v>500</v>
      </c>
      <c r="I2189" s="11">
        <v>6751000</v>
      </c>
      <c r="J2189" s="11">
        <v>200</v>
      </c>
      <c r="K2189" s="11">
        <v>30.472000000000001</v>
      </c>
      <c r="L2189" s="11">
        <v>1350200000</v>
      </c>
      <c r="M2189" s="11" t="e">
        <f>VLOOKUP(A2189,'[1]2023년만'!$A$2:$Q$1181,12,0)</f>
        <v>#N/A</v>
      </c>
      <c r="N2189" s="11" t="e">
        <f>L2189&gt;=M2189</f>
        <v>#N/A</v>
      </c>
      <c r="O2189" s="11">
        <v>1.3</v>
      </c>
      <c r="P2189" s="6">
        <v>75341160000</v>
      </c>
      <c r="Q2189" s="7">
        <v>17.010000000000002</v>
      </c>
      <c r="R2189" s="7">
        <v>0.86</v>
      </c>
      <c r="S2189" s="7">
        <v>656</v>
      </c>
    </row>
    <row r="2190" spans="1:19" hidden="1" x14ac:dyDescent="0.4">
      <c r="A2190" s="7" t="s">
        <v>518</v>
      </c>
      <c r="B2190" s="12" t="s">
        <v>519</v>
      </c>
      <c r="C2190" s="12" t="s">
        <v>2933</v>
      </c>
      <c r="D2190" s="12" t="s">
        <v>19</v>
      </c>
      <c r="E2190" s="12" t="s">
        <v>520</v>
      </c>
      <c r="F2190" s="12">
        <v>0.32</v>
      </c>
      <c r="G2190" s="12" t="s">
        <v>21</v>
      </c>
      <c r="H2190" s="12">
        <v>500</v>
      </c>
      <c r="I2190" s="6">
        <v>6751000</v>
      </c>
      <c r="J2190" s="6">
        <v>125</v>
      </c>
      <c r="K2190" s="6">
        <v>223.24700000000001</v>
      </c>
      <c r="L2190" s="6">
        <v>843875000</v>
      </c>
      <c r="M2190" s="11" t="e">
        <f>VLOOKUP(A2190,'[1]2023년만'!$A$2:$Q$1181,12,0)</f>
        <v>#N/A</v>
      </c>
      <c r="N2190" s="11"/>
      <c r="O2190" s="6">
        <v>0.8</v>
      </c>
      <c r="P2190" s="6">
        <v>75341160000</v>
      </c>
      <c r="Q2190" s="7">
        <v>17.010000000000002</v>
      </c>
      <c r="R2190" s="7">
        <v>0.86</v>
      </c>
      <c r="S2190" s="7">
        <v>656</v>
      </c>
    </row>
    <row r="2191" spans="1:19" hidden="1" x14ac:dyDescent="0.4">
      <c r="A2191" s="4" t="s">
        <v>1365</v>
      </c>
      <c r="B2191" s="5" t="s">
        <v>1366</v>
      </c>
      <c r="C2191" s="5" t="s">
        <v>30</v>
      </c>
      <c r="D2191" s="5" t="s">
        <v>19</v>
      </c>
      <c r="E2191" s="9" t="s">
        <v>416</v>
      </c>
      <c r="F2191" s="9">
        <v>2.23</v>
      </c>
      <c r="G2191" s="5" t="s">
        <v>21</v>
      </c>
      <c r="H2191" s="9">
        <v>200</v>
      </c>
      <c r="I2191" s="11">
        <v>14286000</v>
      </c>
      <c r="J2191" s="11">
        <v>800</v>
      </c>
      <c r="K2191" s="11">
        <v>28.61</v>
      </c>
      <c r="L2191" s="11">
        <v>11259340000</v>
      </c>
      <c r="M2191" s="11">
        <f>VLOOKUP(A2191,'[1]2023년만'!$A$2:$Q$1181,12,0)</f>
        <v>11428800000</v>
      </c>
      <c r="N2191" s="11" t="b">
        <f>L2191&gt;=M2191</f>
        <v>0</v>
      </c>
      <c r="O2191" s="11">
        <v>3.82</v>
      </c>
      <c r="P2191" s="6">
        <v>347149800000</v>
      </c>
      <c r="Q2191" s="7">
        <v>8.74</v>
      </c>
      <c r="R2191" s="7">
        <v>0.66</v>
      </c>
      <c r="S2191" s="7">
        <v>2779</v>
      </c>
    </row>
    <row r="2192" spans="1:19" hidden="1" x14ac:dyDescent="0.4">
      <c r="A2192" s="4" t="s">
        <v>1365</v>
      </c>
      <c r="B2192" s="5" t="s">
        <v>1366</v>
      </c>
      <c r="C2192" s="5" t="s">
        <v>24</v>
      </c>
      <c r="D2192" s="5" t="s">
        <v>19</v>
      </c>
      <c r="E2192" s="9" t="s">
        <v>416</v>
      </c>
      <c r="F2192" s="9">
        <v>2.89</v>
      </c>
      <c r="G2192" s="5" t="s">
        <v>21</v>
      </c>
      <c r="H2192" s="9">
        <v>200</v>
      </c>
      <c r="I2192" s="11">
        <v>14286000</v>
      </c>
      <c r="J2192" s="11">
        <v>800</v>
      </c>
      <c r="K2192" s="11">
        <v>23.521999999999998</v>
      </c>
      <c r="L2192" s="11">
        <v>11428800000</v>
      </c>
      <c r="M2192" s="11">
        <f>VLOOKUP(A2192,'[1]2023년만'!$A$2:$Q$1181,12,0)</f>
        <v>11428800000</v>
      </c>
      <c r="N2192" s="11"/>
      <c r="O2192" s="11">
        <v>4.18</v>
      </c>
      <c r="P2192" s="6">
        <v>347149800000</v>
      </c>
      <c r="Q2192" s="7">
        <v>8.74</v>
      </c>
      <c r="R2192" s="7">
        <v>0.66</v>
      </c>
      <c r="S2192" s="7">
        <v>2779</v>
      </c>
    </row>
    <row r="2193" spans="1:19" hidden="1" x14ac:dyDescent="0.4">
      <c r="A2193" s="4" t="s">
        <v>1365</v>
      </c>
      <c r="B2193" s="5" t="s">
        <v>1366</v>
      </c>
      <c r="C2193" s="5" t="s">
        <v>18</v>
      </c>
      <c r="D2193" s="5" t="s">
        <v>19</v>
      </c>
      <c r="E2193" s="9" t="s">
        <v>416</v>
      </c>
      <c r="F2193" s="9">
        <v>3.18</v>
      </c>
      <c r="G2193" s="5" t="s">
        <v>21</v>
      </c>
      <c r="H2193" s="9">
        <v>200</v>
      </c>
      <c r="I2193" s="11">
        <v>14286000</v>
      </c>
      <c r="J2193" s="11">
        <v>600</v>
      </c>
      <c r="K2193" s="11">
        <v>20.463999999999999</v>
      </c>
      <c r="L2193" s="11">
        <v>8571600000</v>
      </c>
      <c r="M2193" s="11">
        <f>VLOOKUP(A2193,'[1]2023년만'!$A$2:$Q$1181,12,0)</f>
        <v>11428800000</v>
      </c>
      <c r="N2193" s="11"/>
      <c r="O2193" s="11">
        <v>2.69</v>
      </c>
      <c r="P2193" s="6">
        <v>347149800000</v>
      </c>
      <c r="Q2193" s="7">
        <v>8.74</v>
      </c>
      <c r="R2193" s="7">
        <v>0.66</v>
      </c>
      <c r="S2193" s="7">
        <v>2779</v>
      </c>
    </row>
    <row r="2194" spans="1:19" hidden="1" x14ac:dyDescent="0.4">
      <c r="A2194" s="4" t="s">
        <v>2419</v>
      </c>
      <c r="B2194" s="5" t="s">
        <v>2420</v>
      </c>
      <c r="C2194" s="5" t="s">
        <v>18</v>
      </c>
      <c r="D2194" s="5" t="s">
        <v>19</v>
      </c>
      <c r="E2194" s="9" t="s">
        <v>31</v>
      </c>
      <c r="F2194" s="9">
        <v>0.49</v>
      </c>
      <c r="G2194" s="5" t="s">
        <v>21</v>
      </c>
      <c r="H2194" s="9">
        <v>500</v>
      </c>
      <c r="I2194" s="11">
        <v>16268809</v>
      </c>
      <c r="J2194" s="11">
        <v>150</v>
      </c>
      <c r="K2194" s="11">
        <v>9.3119999999999994</v>
      </c>
      <c r="L2194" s="11">
        <v>2484129450</v>
      </c>
      <c r="M2194" s="11" t="e">
        <f>VLOOKUP(A2194,'[1]2023년만'!$A$2:$Q$1181,12,0)</f>
        <v>#N/A</v>
      </c>
      <c r="N2194" s="11"/>
      <c r="O2194" s="11">
        <v>1.39</v>
      </c>
      <c r="P2194" s="6">
        <v>125406568000</v>
      </c>
      <c r="Q2194" s="7" t="s">
        <v>21</v>
      </c>
      <c r="R2194" s="7">
        <v>1.18</v>
      </c>
      <c r="S2194" s="7" t="s">
        <v>21</v>
      </c>
    </row>
    <row r="2195" spans="1:19" hidden="1" x14ac:dyDescent="0.4">
      <c r="A2195" s="4" t="s">
        <v>2359</v>
      </c>
      <c r="B2195" s="5" t="s">
        <v>2360</v>
      </c>
      <c r="C2195" s="5" t="s">
        <v>18</v>
      </c>
      <c r="D2195" s="5" t="s">
        <v>19</v>
      </c>
      <c r="E2195" s="9" t="s">
        <v>103</v>
      </c>
      <c r="F2195" s="9">
        <v>0.57999999999999996</v>
      </c>
      <c r="G2195" s="5" t="s">
        <v>21</v>
      </c>
      <c r="H2195" s="9">
        <v>500</v>
      </c>
      <c r="I2195" s="11">
        <v>6216363</v>
      </c>
      <c r="J2195" s="11">
        <v>560</v>
      </c>
      <c r="K2195" s="11">
        <v>10.304</v>
      </c>
      <c r="L2195" s="11">
        <v>3376705920</v>
      </c>
      <c r="M2195" s="11" t="e">
        <f>VLOOKUP(A2195,'[1]2023년만'!$A$2:$Q$1181,12,0)</f>
        <v>#N/A</v>
      </c>
      <c r="N2195" s="11"/>
      <c r="O2195" s="11">
        <v>1.67</v>
      </c>
      <c r="P2195" s="6">
        <v>158828074650</v>
      </c>
      <c r="Q2195" s="7">
        <v>5.31</v>
      </c>
      <c r="R2195" s="7">
        <v>0.3</v>
      </c>
      <c r="S2195" s="7">
        <v>4808</v>
      </c>
    </row>
    <row r="2196" spans="1:19" hidden="1" x14ac:dyDescent="0.4">
      <c r="A2196" s="4" t="s">
        <v>2359</v>
      </c>
      <c r="B2196" s="5" t="s">
        <v>2360</v>
      </c>
      <c r="C2196" s="5" t="s">
        <v>30</v>
      </c>
      <c r="D2196" s="5" t="s">
        <v>19</v>
      </c>
      <c r="E2196" s="9" t="s">
        <v>228</v>
      </c>
      <c r="F2196" s="9">
        <v>1.86</v>
      </c>
      <c r="G2196" s="5" t="s">
        <v>21</v>
      </c>
      <c r="H2196" s="9">
        <v>500</v>
      </c>
      <c r="I2196" s="11">
        <v>6216363</v>
      </c>
      <c r="J2196" s="11">
        <v>462</v>
      </c>
      <c r="K2196" s="11">
        <v>9.9870000000000001</v>
      </c>
      <c r="L2196" s="11">
        <v>2785782384</v>
      </c>
      <c r="M2196" s="11" t="e">
        <f>VLOOKUP(A2196,'[1]2023년만'!$A$2:$Q$1181,12,0)</f>
        <v>#N/A</v>
      </c>
      <c r="N2196" s="11" t="e">
        <f>L2196&gt;=M2196</f>
        <v>#N/A</v>
      </c>
      <c r="O2196" s="11">
        <v>2.37</v>
      </c>
      <c r="P2196" s="6">
        <v>158828074650</v>
      </c>
      <c r="Q2196" s="7">
        <v>5.31</v>
      </c>
      <c r="R2196" s="7">
        <v>0.3</v>
      </c>
      <c r="S2196" s="7">
        <v>4808</v>
      </c>
    </row>
    <row r="2197" spans="1:19" hidden="1" x14ac:dyDescent="0.4">
      <c r="A2197" s="7" t="s">
        <v>2359</v>
      </c>
      <c r="B2197" s="12" t="s">
        <v>2360</v>
      </c>
      <c r="C2197" s="12" t="s">
        <v>2933</v>
      </c>
      <c r="D2197" s="12" t="s">
        <v>19</v>
      </c>
      <c r="E2197" s="12" t="s">
        <v>103</v>
      </c>
      <c r="F2197" s="12">
        <v>0.36</v>
      </c>
      <c r="G2197" s="12" t="s">
        <v>21</v>
      </c>
      <c r="H2197" s="12">
        <v>500</v>
      </c>
      <c r="I2197" s="6">
        <v>6216363</v>
      </c>
      <c r="J2197" s="6">
        <v>840</v>
      </c>
      <c r="K2197" s="6">
        <v>11.24</v>
      </c>
      <c r="L2197" s="6">
        <v>5065058880</v>
      </c>
      <c r="M2197" s="11" t="e">
        <f>VLOOKUP(A2197,'[1]2023년만'!$A$2:$Q$1181,12,0)</f>
        <v>#N/A</v>
      </c>
      <c r="N2197" s="11"/>
      <c r="O2197" s="6">
        <v>1.96</v>
      </c>
      <c r="P2197" s="6">
        <v>158828074650</v>
      </c>
      <c r="Q2197" s="7">
        <v>5.31</v>
      </c>
      <c r="R2197" s="7">
        <v>0.3</v>
      </c>
      <c r="S2197" s="7">
        <v>4808</v>
      </c>
    </row>
    <row r="2198" spans="1:19" hidden="1" x14ac:dyDescent="0.4">
      <c r="A2198" s="4" t="s">
        <v>259</v>
      </c>
      <c r="B2198" s="5" t="s">
        <v>260</v>
      </c>
      <c r="C2198" s="5" t="s">
        <v>24</v>
      </c>
      <c r="D2198" s="5" t="s">
        <v>19</v>
      </c>
      <c r="E2198" s="9" t="s">
        <v>66</v>
      </c>
      <c r="F2198" s="9">
        <v>0.34</v>
      </c>
      <c r="G2198" s="5" t="s">
        <v>21</v>
      </c>
      <c r="H2198" s="9">
        <v>500</v>
      </c>
      <c r="I2198" s="11">
        <v>18135830</v>
      </c>
      <c r="J2198" s="11">
        <v>300</v>
      </c>
      <c r="K2198" s="11">
        <v>84.540999999999997</v>
      </c>
      <c r="L2198" s="11">
        <v>5230528800</v>
      </c>
      <c r="M2198" s="11">
        <f>VLOOKUP(A2198,'[1]2023년만'!$A$2:$Q$1181,12,0)</f>
        <v>5230528800</v>
      </c>
      <c r="N2198" s="11"/>
      <c r="O2198" s="11">
        <v>5.0599999999999996</v>
      </c>
      <c r="P2198" s="6">
        <v>80226668600</v>
      </c>
      <c r="Q2198" s="7">
        <v>33.479999999999997</v>
      </c>
      <c r="R2198" s="7">
        <v>0.9</v>
      </c>
      <c r="S2198" s="7">
        <v>132</v>
      </c>
    </row>
    <row r="2199" spans="1:19" hidden="1" x14ac:dyDescent="0.4">
      <c r="A2199" s="4" t="s">
        <v>259</v>
      </c>
      <c r="B2199" s="5" t="s">
        <v>260</v>
      </c>
      <c r="C2199" s="5" t="s">
        <v>30</v>
      </c>
      <c r="D2199" s="5" t="s">
        <v>19</v>
      </c>
      <c r="E2199" s="9" t="s">
        <v>66</v>
      </c>
      <c r="F2199" s="9">
        <v>0.71</v>
      </c>
      <c r="G2199" s="5" t="s">
        <v>21</v>
      </c>
      <c r="H2199" s="9">
        <v>500</v>
      </c>
      <c r="I2199" s="11">
        <v>18150830</v>
      </c>
      <c r="J2199" s="11">
        <v>200</v>
      </c>
      <c r="K2199" s="11">
        <v>151.74100000000001</v>
      </c>
      <c r="L2199" s="11">
        <v>3487019200</v>
      </c>
      <c r="M2199" s="11">
        <f>VLOOKUP(A2199,'[1]2023년만'!$A$2:$Q$1181,12,0)</f>
        <v>5230528800</v>
      </c>
      <c r="N2199" s="11" t="b">
        <f>L2199&gt;=M2199</f>
        <v>0</v>
      </c>
      <c r="O2199" s="11">
        <v>5.0999999999999996</v>
      </c>
      <c r="P2199" s="6">
        <v>80226668600</v>
      </c>
      <c r="Q2199" s="7">
        <v>33.479999999999997</v>
      </c>
      <c r="R2199" s="7">
        <v>0.9</v>
      </c>
      <c r="S2199" s="7">
        <v>132</v>
      </c>
    </row>
    <row r="2200" spans="1:19" hidden="1" x14ac:dyDescent="0.4">
      <c r="A2200" s="4" t="s">
        <v>804</v>
      </c>
      <c r="B2200" s="5" t="s">
        <v>805</v>
      </c>
      <c r="C2200" s="5" t="s">
        <v>24</v>
      </c>
      <c r="D2200" s="5" t="s">
        <v>19</v>
      </c>
      <c r="E2200" s="9" t="s">
        <v>49</v>
      </c>
      <c r="F2200" s="9">
        <v>0.48</v>
      </c>
      <c r="G2200" s="5" t="s">
        <v>21</v>
      </c>
      <c r="H2200" s="9">
        <v>100</v>
      </c>
      <c r="I2200" s="11">
        <v>13436499</v>
      </c>
      <c r="J2200" s="11">
        <v>300</v>
      </c>
      <c r="K2200" s="11">
        <v>41.274999999999999</v>
      </c>
      <c r="L2200" s="11">
        <v>4030949700</v>
      </c>
      <c r="M2200" s="11">
        <f>VLOOKUP(A2200,'[1]2023년만'!$A$2:$Q$1181,12,0)</f>
        <v>4030949700</v>
      </c>
      <c r="N2200" s="11"/>
      <c r="O2200" s="11">
        <v>3.07</v>
      </c>
      <c r="P2200" s="6">
        <v>100505012520</v>
      </c>
      <c r="Q2200" s="7">
        <v>7</v>
      </c>
      <c r="R2200" s="7">
        <v>1.1200000000000001</v>
      </c>
      <c r="S2200" s="7">
        <v>534</v>
      </c>
    </row>
    <row r="2201" spans="1:19" x14ac:dyDescent="0.4">
      <c r="A2201" s="4" t="s">
        <v>354</v>
      </c>
      <c r="B2201" s="5" t="s">
        <v>355</v>
      </c>
      <c r="C2201" s="5" t="s">
        <v>30</v>
      </c>
      <c r="D2201" s="5" t="s">
        <v>19</v>
      </c>
      <c r="E2201" s="9" t="s">
        <v>81</v>
      </c>
      <c r="F2201" s="9">
        <v>0.51</v>
      </c>
      <c r="G2201" s="5" t="s">
        <v>21</v>
      </c>
      <c r="H2201" s="9">
        <v>500</v>
      </c>
      <c r="I2201" s="11">
        <v>5150000</v>
      </c>
      <c r="J2201" s="11">
        <v>2500</v>
      </c>
      <c r="K2201" s="11">
        <v>100.256</v>
      </c>
      <c r="L2201" s="11">
        <v>11503359000</v>
      </c>
      <c r="M2201" s="11">
        <f>VLOOKUP(A2201,'[1]2023년만'!$A$2:$Q$1181,12,0)</f>
        <v>7420873000</v>
      </c>
      <c r="N2201" s="11" t="b">
        <f>L2201&gt;=M2201</f>
        <v>1</v>
      </c>
      <c r="O2201" s="11">
        <v>11.2</v>
      </c>
      <c r="P2201" s="6">
        <v>194927500000</v>
      </c>
      <c r="Q2201" s="7">
        <v>16.059999999999999</v>
      </c>
      <c r="R2201" s="7">
        <v>1.94</v>
      </c>
      <c r="S2201" s="7">
        <v>2357</v>
      </c>
    </row>
    <row r="2202" spans="1:19" hidden="1" x14ac:dyDescent="0.4">
      <c r="A2202" s="4" t="s">
        <v>1484</v>
      </c>
      <c r="B2202" s="5" t="s">
        <v>1485</v>
      </c>
      <c r="C2202" s="5" t="s">
        <v>30</v>
      </c>
      <c r="D2202" s="5" t="s">
        <v>19</v>
      </c>
      <c r="E2202" s="9" t="s">
        <v>69</v>
      </c>
      <c r="F2202" s="9">
        <v>0.93</v>
      </c>
      <c r="G2202" s="5" t="s">
        <v>21</v>
      </c>
      <c r="H2202" s="9">
        <v>500</v>
      </c>
      <c r="I2202" s="11">
        <v>4225498</v>
      </c>
      <c r="J2202" s="11">
        <v>250</v>
      </c>
      <c r="K2202" s="11">
        <v>26.516999999999999</v>
      </c>
      <c r="L2202" s="11">
        <v>966810500</v>
      </c>
      <c r="M2202" s="11" t="e">
        <f>VLOOKUP(A2202,'[1]2023년만'!$A$2:$Q$1181,12,0)</f>
        <v>#N/A</v>
      </c>
      <c r="N2202" s="11" t="e">
        <f>L2202&gt;=M2202</f>
        <v>#N/A</v>
      </c>
      <c r="O2202" s="11">
        <v>3.06</v>
      </c>
      <c r="P2202" s="6">
        <v>37383688600</v>
      </c>
      <c r="Q2202" s="7">
        <v>10.199999999999999</v>
      </c>
      <c r="R2202" s="7">
        <v>1.02</v>
      </c>
      <c r="S2202" s="7">
        <v>904</v>
      </c>
    </row>
    <row r="2203" spans="1:19" hidden="1" x14ac:dyDescent="0.4">
      <c r="A2203" s="4" t="s">
        <v>370</v>
      </c>
      <c r="B2203" s="5" t="s">
        <v>371</v>
      </c>
      <c r="C2203" s="5" t="s">
        <v>30</v>
      </c>
      <c r="D2203" s="5" t="s">
        <v>19</v>
      </c>
      <c r="E2203" s="9" t="s">
        <v>66</v>
      </c>
      <c r="F2203" s="9">
        <v>3.55</v>
      </c>
      <c r="G2203" s="5" t="s">
        <v>21</v>
      </c>
      <c r="H2203" s="9">
        <v>500</v>
      </c>
      <c r="I2203" s="11">
        <v>41678175</v>
      </c>
      <c r="J2203" s="11">
        <v>250</v>
      </c>
      <c r="K2203" s="11">
        <v>96.662000000000006</v>
      </c>
      <c r="L2203" s="11">
        <v>9019543750</v>
      </c>
      <c r="M2203" s="11">
        <f>VLOOKUP(A2203,'[1]2023년만'!$A$2:$Q$1181,12,0)</f>
        <v>9142852250</v>
      </c>
      <c r="N2203" s="11" t="b">
        <f>L2203&gt;=M2203</f>
        <v>0</v>
      </c>
      <c r="O2203" s="11">
        <v>2.87</v>
      </c>
      <c r="P2203" s="6">
        <v>401777607000</v>
      </c>
      <c r="Q2203" s="7">
        <v>37.659999999999997</v>
      </c>
      <c r="R2203" s="7">
        <v>1.4</v>
      </c>
      <c r="S2203" s="7">
        <v>256</v>
      </c>
    </row>
    <row r="2204" spans="1:19" hidden="1" x14ac:dyDescent="0.4">
      <c r="A2204" s="4" t="s">
        <v>370</v>
      </c>
      <c r="B2204" s="5" t="s">
        <v>371</v>
      </c>
      <c r="C2204" s="5" t="s">
        <v>18</v>
      </c>
      <c r="D2204" s="5" t="s">
        <v>19</v>
      </c>
      <c r="E2204" s="9" t="s">
        <v>66</v>
      </c>
      <c r="F2204" s="9">
        <v>4.37</v>
      </c>
      <c r="G2204" s="5" t="s">
        <v>21</v>
      </c>
      <c r="H2204" s="9">
        <v>500</v>
      </c>
      <c r="I2204" s="11">
        <v>41678175</v>
      </c>
      <c r="J2204" s="11">
        <v>200</v>
      </c>
      <c r="K2204" s="11">
        <v>46.128999999999998</v>
      </c>
      <c r="L2204" s="11">
        <v>7314281800</v>
      </c>
      <c r="M2204" s="11">
        <f>VLOOKUP(A2204,'[1]2023년만'!$A$2:$Q$1181,12,0)</f>
        <v>9142852250</v>
      </c>
      <c r="N2204" s="11"/>
      <c r="O2204" s="11">
        <v>3.64</v>
      </c>
      <c r="P2204" s="6">
        <v>401777607000</v>
      </c>
      <c r="Q2204" s="7">
        <v>37.659999999999997</v>
      </c>
      <c r="R2204" s="7">
        <v>1.4</v>
      </c>
      <c r="S2204" s="7">
        <v>256</v>
      </c>
    </row>
    <row r="2205" spans="1:19" hidden="1" x14ac:dyDescent="0.4">
      <c r="A2205" s="4" t="s">
        <v>370</v>
      </c>
      <c r="B2205" s="5" t="s">
        <v>371</v>
      </c>
      <c r="C2205" s="5" t="s">
        <v>24</v>
      </c>
      <c r="D2205" s="5" t="s">
        <v>19</v>
      </c>
      <c r="E2205" s="9" t="s">
        <v>66</v>
      </c>
      <c r="F2205" s="9">
        <v>3.86</v>
      </c>
      <c r="G2205" s="5" t="s">
        <v>21</v>
      </c>
      <c r="H2205" s="9">
        <v>500</v>
      </c>
      <c r="I2205" s="11">
        <v>41678175</v>
      </c>
      <c r="J2205" s="11">
        <v>250</v>
      </c>
      <c r="K2205" s="11">
        <v>33.131999999999998</v>
      </c>
      <c r="L2205" s="11">
        <v>9142852250</v>
      </c>
      <c r="M2205" s="11">
        <f>VLOOKUP(A2205,'[1]2023년만'!$A$2:$Q$1181,12,0)</f>
        <v>9142852250</v>
      </c>
      <c r="N2205" s="11"/>
      <c r="O2205" s="11">
        <v>3.53</v>
      </c>
      <c r="P2205" s="6">
        <v>401777607000</v>
      </c>
      <c r="Q2205" s="7">
        <v>37.659999999999997</v>
      </c>
      <c r="R2205" s="7">
        <v>1.4</v>
      </c>
      <c r="S2205" s="7">
        <v>256</v>
      </c>
    </row>
    <row r="2206" spans="1:19" hidden="1" x14ac:dyDescent="0.4">
      <c r="A2206" s="7" t="s">
        <v>370</v>
      </c>
      <c r="B2206" s="12" t="s">
        <v>371</v>
      </c>
      <c r="C2206" s="12" t="s">
        <v>2933</v>
      </c>
      <c r="D2206" s="12" t="s">
        <v>19</v>
      </c>
      <c r="E2206" s="12" t="s">
        <v>81</v>
      </c>
      <c r="F2206" s="12">
        <v>2.7</v>
      </c>
      <c r="G2206" s="12" t="s">
        <v>21</v>
      </c>
      <c r="H2206" s="12">
        <v>500</v>
      </c>
      <c r="I2206" s="6">
        <v>41678175</v>
      </c>
      <c r="J2206" s="6">
        <v>150</v>
      </c>
      <c r="K2206" s="6">
        <v>9.7409999999999997</v>
      </c>
      <c r="L2206" s="6">
        <v>5658853800</v>
      </c>
      <c r="M2206" s="11">
        <f>VLOOKUP(A2206,'[1]2023년만'!$A$2:$Q$1181,12,0)</f>
        <v>9142852250</v>
      </c>
      <c r="N2206" s="11"/>
      <c r="O2206" s="6">
        <v>1.1000000000000001</v>
      </c>
      <c r="P2206" s="6">
        <v>401777607000</v>
      </c>
      <c r="Q2206" s="7">
        <v>37.659999999999997</v>
      </c>
      <c r="R2206" s="7">
        <v>1.4</v>
      </c>
      <c r="S2206" s="7">
        <v>256</v>
      </c>
    </row>
    <row r="2207" spans="1:19" hidden="1" x14ac:dyDescent="0.4">
      <c r="A2207" s="7" t="s">
        <v>2868</v>
      </c>
      <c r="B2207" s="12" t="s">
        <v>2869</v>
      </c>
      <c r="C2207" s="12" t="s">
        <v>2933</v>
      </c>
      <c r="D2207" s="12" t="s">
        <v>19</v>
      </c>
      <c r="E2207" s="12" t="s">
        <v>20</v>
      </c>
      <c r="F2207" s="12">
        <v>0.53</v>
      </c>
      <c r="G2207" s="12" t="s">
        <v>21</v>
      </c>
      <c r="H2207" s="12">
        <v>500</v>
      </c>
      <c r="I2207" s="6">
        <v>14655470</v>
      </c>
      <c r="J2207" s="6">
        <v>50</v>
      </c>
      <c r="K2207" s="6">
        <v>40.686999999999998</v>
      </c>
      <c r="L2207" s="6">
        <v>732773500</v>
      </c>
      <c r="M2207" s="11" t="e">
        <f>VLOOKUP(A2207,'[1]2023년만'!$A$2:$Q$1181,12,0)</f>
        <v>#N/A</v>
      </c>
      <c r="N2207" s="11"/>
      <c r="O2207" s="6">
        <v>0.9</v>
      </c>
      <c r="P2207" s="6">
        <v>43966410000</v>
      </c>
      <c r="Q2207" s="7" t="s">
        <v>21</v>
      </c>
      <c r="R2207" s="7">
        <v>1.01</v>
      </c>
      <c r="S2207" s="7" t="s">
        <v>21</v>
      </c>
    </row>
    <row r="2208" spans="1:19" hidden="1" x14ac:dyDescent="0.4">
      <c r="A2208" s="4" t="s">
        <v>304</v>
      </c>
      <c r="B2208" s="5" t="s">
        <v>305</v>
      </c>
      <c r="C2208" s="5" t="s">
        <v>24</v>
      </c>
      <c r="D2208" s="5" t="s">
        <v>19</v>
      </c>
      <c r="E2208" s="9" t="s">
        <v>43</v>
      </c>
      <c r="F2208" s="9">
        <v>0.94</v>
      </c>
      <c r="G2208" s="5" t="s">
        <v>21</v>
      </c>
      <c r="H2208" s="9">
        <v>500</v>
      </c>
      <c r="I2208" s="11">
        <v>6132112</v>
      </c>
      <c r="J2208" s="11">
        <v>85</v>
      </c>
      <c r="K2208" s="11">
        <v>120.417</v>
      </c>
      <c r="L2208" s="11">
        <v>502139710</v>
      </c>
      <c r="M2208" s="11">
        <f>VLOOKUP(A2208,'[1]2023년만'!$A$2:$Q$1181,12,0)</f>
        <v>502139710</v>
      </c>
      <c r="N2208" s="11"/>
      <c r="O2208" s="11">
        <v>0.8</v>
      </c>
      <c r="P2208" s="6">
        <v>54085227840</v>
      </c>
      <c r="Q2208" s="7">
        <v>14.23</v>
      </c>
      <c r="R2208" s="7">
        <v>0.35</v>
      </c>
      <c r="S2208" s="7">
        <v>620</v>
      </c>
    </row>
    <row r="2209" spans="1:19" hidden="1" x14ac:dyDescent="0.4">
      <c r="A2209" s="4" t="s">
        <v>304</v>
      </c>
      <c r="B2209" s="5" t="s">
        <v>305</v>
      </c>
      <c r="C2209" s="5" t="s">
        <v>18</v>
      </c>
      <c r="D2209" s="5" t="s">
        <v>19</v>
      </c>
      <c r="E2209" s="9" t="s">
        <v>43</v>
      </c>
      <c r="F2209" s="9">
        <v>0.91</v>
      </c>
      <c r="G2209" s="5" t="s">
        <v>21</v>
      </c>
      <c r="H2209" s="9">
        <v>500</v>
      </c>
      <c r="I2209" s="11">
        <v>6132112</v>
      </c>
      <c r="J2209" s="11">
        <v>85</v>
      </c>
      <c r="K2209" s="11">
        <v>38.273000000000003</v>
      </c>
      <c r="L2209" s="11">
        <v>502139710</v>
      </c>
      <c r="M2209" s="11">
        <f>VLOOKUP(A2209,'[1]2023년만'!$A$2:$Q$1181,12,0)</f>
        <v>502139710</v>
      </c>
      <c r="N2209" s="11"/>
      <c r="O2209" s="11">
        <v>0.6</v>
      </c>
      <c r="P2209" s="6">
        <v>54085227840</v>
      </c>
      <c r="Q2209" s="7">
        <v>14.23</v>
      </c>
      <c r="R2209" s="7">
        <v>0.35</v>
      </c>
      <c r="S2209" s="7">
        <v>620</v>
      </c>
    </row>
    <row r="2210" spans="1:19" hidden="1" x14ac:dyDescent="0.4">
      <c r="A2210" s="4" t="s">
        <v>304</v>
      </c>
      <c r="B2210" s="5" t="s">
        <v>305</v>
      </c>
      <c r="C2210" s="5" t="s">
        <v>30</v>
      </c>
      <c r="D2210" s="5" t="s">
        <v>19</v>
      </c>
      <c r="E2210" s="9" t="s">
        <v>43</v>
      </c>
      <c r="F2210" s="9">
        <v>1.34</v>
      </c>
      <c r="G2210" s="5" t="s">
        <v>21</v>
      </c>
      <c r="H2210" s="9">
        <v>500</v>
      </c>
      <c r="I2210" s="11">
        <v>6132112</v>
      </c>
      <c r="J2210" s="11">
        <v>120</v>
      </c>
      <c r="K2210" s="11">
        <v>19.364000000000001</v>
      </c>
      <c r="L2210" s="11">
        <v>708903120</v>
      </c>
      <c r="M2210" s="11">
        <f>VLOOKUP(A2210,'[1]2023년만'!$A$2:$Q$1181,12,0)</f>
        <v>502139710</v>
      </c>
      <c r="N2210" s="11" t="b">
        <f>L2210&gt;=M2210</f>
        <v>1</v>
      </c>
      <c r="O2210" s="11">
        <v>1.5</v>
      </c>
      <c r="P2210" s="6">
        <v>54085227840</v>
      </c>
      <c r="Q2210" s="7">
        <v>14.23</v>
      </c>
      <c r="R2210" s="7">
        <v>0.35</v>
      </c>
      <c r="S2210" s="7">
        <v>620</v>
      </c>
    </row>
    <row r="2211" spans="1:19" hidden="1" x14ac:dyDescent="0.4">
      <c r="A2211" s="7" t="s">
        <v>304</v>
      </c>
      <c r="B2211" s="12" t="s">
        <v>305</v>
      </c>
      <c r="C2211" s="12" t="s">
        <v>2933</v>
      </c>
      <c r="D2211" s="12" t="s">
        <v>19</v>
      </c>
      <c r="E2211" s="12" t="s">
        <v>43</v>
      </c>
      <c r="F2211" s="12">
        <v>0.87</v>
      </c>
      <c r="G2211" s="12" t="s">
        <v>21</v>
      </c>
      <c r="H2211" s="12">
        <v>500</v>
      </c>
      <c r="I2211" s="6">
        <v>6132112</v>
      </c>
      <c r="J2211" s="6">
        <v>170</v>
      </c>
      <c r="K2211" s="6">
        <v>25.89</v>
      </c>
      <c r="L2211" s="6">
        <v>1004279420</v>
      </c>
      <c r="M2211" s="11">
        <f>VLOOKUP(A2211,'[1]2023년만'!$A$2:$Q$1181,12,0)</f>
        <v>502139710</v>
      </c>
      <c r="N2211" s="11"/>
      <c r="O2211" s="6">
        <v>1.3</v>
      </c>
      <c r="P2211" s="6">
        <v>54085227840</v>
      </c>
      <c r="Q2211" s="7">
        <v>14.23</v>
      </c>
      <c r="R2211" s="7">
        <v>0.35</v>
      </c>
      <c r="S2211" s="7">
        <v>620</v>
      </c>
    </row>
    <row r="2212" spans="1:19" hidden="1" x14ac:dyDescent="0.4">
      <c r="A2212" s="4" t="s">
        <v>1901</v>
      </c>
      <c r="B2212" s="5" t="s">
        <v>1902</v>
      </c>
      <c r="C2212" s="5" t="s">
        <v>24</v>
      </c>
      <c r="D2212" s="5" t="s">
        <v>19</v>
      </c>
      <c r="E2212" s="9" t="s">
        <v>34</v>
      </c>
      <c r="F2212" s="9">
        <v>0.56000000000000005</v>
      </c>
      <c r="G2212" s="5" t="s">
        <v>21</v>
      </c>
      <c r="H2212" s="9">
        <v>500</v>
      </c>
      <c r="I2212" s="11">
        <v>20047970</v>
      </c>
      <c r="J2212" s="11">
        <v>80</v>
      </c>
      <c r="K2212" s="11">
        <v>18.321000000000002</v>
      </c>
      <c r="L2212" s="11">
        <v>1523415440</v>
      </c>
      <c r="M2212" s="11">
        <f>VLOOKUP(A2212,'[1]2023년만'!$A$2:$Q$1181,12,0)</f>
        <v>1523415440</v>
      </c>
      <c r="N2212" s="11"/>
      <c r="O2212" s="11">
        <v>1.8</v>
      </c>
      <c r="P2212" s="6">
        <v>77084444650</v>
      </c>
      <c r="Q2212" s="7">
        <v>2.39</v>
      </c>
      <c r="R2212" s="7">
        <v>0.46</v>
      </c>
      <c r="S2212" s="7">
        <v>1610</v>
      </c>
    </row>
    <row r="2213" spans="1:19" hidden="1" x14ac:dyDescent="0.4">
      <c r="A2213" s="4" t="s">
        <v>1901</v>
      </c>
      <c r="B2213" s="5" t="s">
        <v>1902</v>
      </c>
      <c r="C2213" s="5" t="s">
        <v>30</v>
      </c>
      <c r="D2213" s="5" t="s">
        <v>19</v>
      </c>
      <c r="E2213" s="9" t="s">
        <v>34</v>
      </c>
      <c r="F2213" s="9">
        <v>0.48</v>
      </c>
      <c r="G2213" s="5" t="s">
        <v>21</v>
      </c>
      <c r="H2213" s="9">
        <v>500</v>
      </c>
      <c r="I2213" s="11">
        <v>20047970</v>
      </c>
      <c r="J2213" s="11">
        <v>120</v>
      </c>
      <c r="K2213" s="11">
        <v>7.4279999999999999</v>
      </c>
      <c r="L2213" s="11">
        <v>2263591800</v>
      </c>
      <c r="M2213" s="11">
        <f>VLOOKUP(A2213,'[1]2023년만'!$A$2:$Q$1181,12,0)</f>
        <v>1523415440</v>
      </c>
      <c r="N2213" s="11" t="b">
        <f>L2213&gt;=M2213</f>
        <v>1</v>
      </c>
      <c r="O2213" s="11">
        <v>3.2</v>
      </c>
      <c r="P2213" s="6">
        <v>77084444650</v>
      </c>
      <c r="Q2213" s="7">
        <v>2.39</v>
      </c>
      <c r="R2213" s="7">
        <v>0.46</v>
      </c>
      <c r="S2213" s="7">
        <v>1610</v>
      </c>
    </row>
    <row r="2214" spans="1:19" hidden="1" x14ac:dyDescent="0.4">
      <c r="A2214" s="4" t="s">
        <v>1901</v>
      </c>
      <c r="B2214" s="5" t="s">
        <v>1902</v>
      </c>
      <c r="C2214" s="5" t="s">
        <v>18</v>
      </c>
      <c r="D2214" s="5" t="s">
        <v>19</v>
      </c>
      <c r="E2214" s="9" t="s">
        <v>34</v>
      </c>
      <c r="F2214" s="9">
        <v>1.01</v>
      </c>
      <c r="G2214" s="5" t="s">
        <v>21</v>
      </c>
      <c r="H2214" s="9">
        <v>500</v>
      </c>
      <c r="I2214" s="11">
        <v>20047970</v>
      </c>
      <c r="J2214" s="11">
        <v>20</v>
      </c>
      <c r="K2214" s="11">
        <v>5.5</v>
      </c>
      <c r="L2214" s="11">
        <v>380853860</v>
      </c>
      <c r="M2214" s="11">
        <f>VLOOKUP(A2214,'[1]2023년만'!$A$2:$Q$1181,12,0)</f>
        <v>1523415440</v>
      </c>
      <c r="N2214" s="11"/>
      <c r="O2214" s="11">
        <v>0.4</v>
      </c>
      <c r="P2214" s="6">
        <v>77084444650</v>
      </c>
      <c r="Q2214" s="7">
        <v>2.39</v>
      </c>
      <c r="R2214" s="7">
        <v>0.46</v>
      </c>
      <c r="S2214" s="7">
        <v>1610</v>
      </c>
    </row>
    <row r="2215" spans="1:19" hidden="1" x14ac:dyDescent="0.4">
      <c r="A2215" s="7" t="s">
        <v>1901</v>
      </c>
      <c r="B2215" s="12" t="s">
        <v>1902</v>
      </c>
      <c r="C2215" s="12" t="s">
        <v>2933</v>
      </c>
      <c r="D2215" s="12" t="s">
        <v>19</v>
      </c>
      <c r="E2215" s="12" t="s">
        <v>34</v>
      </c>
      <c r="F2215" s="12">
        <v>0.5</v>
      </c>
      <c r="G2215" s="12" t="s">
        <v>21</v>
      </c>
      <c r="H2215" s="12">
        <v>500</v>
      </c>
      <c r="I2215" s="6">
        <v>20047970</v>
      </c>
      <c r="J2215" s="6">
        <v>50</v>
      </c>
      <c r="K2215" s="6">
        <v>34.36</v>
      </c>
      <c r="L2215" s="6">
        <v>973753250</v>
      </c>
      <c r="M2215" s="11">
        <f>VLOOKUP(A2215,'[1]2023년만'!$A$2:$Q$1181,12,0)</f>
        <v>1523415440</v>
      </c>
      <c r="N2215" s="11"/>
      <c r="O2215" s="6">
        <v>0.8</v>
      </c>
      <c r="P2215" s="6">
        <v>77084444650</v>
      </c>
      <c r="Q2215" s="7">
        <v>2.39</v>
      </c>
      <c r="R2215" s="7">
        <v>0.46</v>
      </c>
      <c r="S2215" s="7">
        <v>1610</v>
      </c>
    </row>
    <row r="2216" spans="1:19" hidden="1" x14ac:dyDescent="0.4">
      <c r="A2216" s="4" t="s">
        <v>392</v>
      </c>
      <c r="B2216" s="5" t="s">
        <v>393</v>
      </c>
      <c r="C2216" s="5" t="s">
        <v>24</v>
      </c>
      <c r="D2216" s="5" t="s">
        <v>19</v>
      </c>
      <c r="E2216" s="9" t="s">
        <v>21</v>
      </c>
      <c r="F2216" s="9" t="s">
        <v>21</v>
      </c>
      <c r="G2216" s="5" t="s">
        <v>21</v>
      </c>
      <c r="H2216" s="9">
        <v>500</v>
      </c>
      <c r="I2216" s="11">
        <v>2000000</v>
      </c>
      <c r="J2216" s="11">
        <v>500</v>
      </c>
      <c r="K2216" s="11">
        <v>34.363</v>
      </c>
      <c r="L2216" s="11">
        <v>839479000</v>
      </c>
      <c r="M2216" s="11">
        <f>VLOOKUP(A2216,'[1]2023년만'!$A$2:$Q$1181,12,0)</f>
        <v>839479000</v>
      </c>
      <c r="N2216" s="11"/>
      <c r="O2216" s="11">
        <v>1.7</v>
      </c>
      <c r="P2216" s="6">
        <v>59200000000</v>
      </c>
      <c r="Q2216" s="7">
        <v>54.71</v>
      </c>
      <c r="R2216" s="7">
        <v>0.76</v>
      </c>
      <c r="S2216" s="7">
        <v>541</v>
      </c>
    </row>
    <row r="2217" spans="1:19" hidden="1" x14ac:dyDescent="0.4">
      <c r="A2217" s="4" t="s">
        <v>392</v>
      </c>
      <c r="B2217" s="5" t="s">
        <v>393</v>
      </c>
      <c r="C2217" s="5" t="s">
        <v>18</v>
      </c>
      <c r="D2217" s="5" t="s">
        <v>19</v>
      </c>
      <c r="E2217" s="9" t="s">
        <v>21</v>
      </c>
      <c r="F2217" s="9" t="s">
        <v>21</v>
      </c>
      <c r="G2217" s="5" t="s">
        <v>21</v>
      </c>
      <c r="H2217" s="9">
        <v>500</v>
      </c>
      <c r="I2217" s="11">
        <v>2000000</v>
      </c>
      <c r="J2217" s="11">
        <v>400</v>
      </c>
      <c r="K2217" s="11">
        <v>26.399000000000001</v>
      </c>
      <c r="L2217" s="11">
        <v>671583200</v>
      </c>
      <c r="M2217" s="11">
        <f>VLOOKUP(A2217,'[1]2023년만'!$A$2:$Q$1181,12,0)</f>
        <v>839479000</v>
      </c>
      <c r="N2217" s="11"/>
      <c r="O2217" s="11">
        <v>1</v>
      </c>
      <c r="P2217" s="6">
        <v>59200000000</v>
      </c>
      <c r="Q2217" s="7">
        <v>54.71</v>
      </c>
      <c r="R2217" s="7">
        <v>0.76</v>
      </c>
      <c r="S2217" s="7">
        <v>541</v>
      </c>
    </row>
    <row r="2218" spans="1:19" hidden="1" x14ac:dyDescent="0.4">
      <c r="A2218" s="7" t="s">
        <v>392</v>
      </c>
      <c r="B2218" s="12" t="s">
        <v>393</v>
      </c>
      <c r="C2218" s="12" t="s">
        <v>2933</v>
      </c>
      <c r="D2218" s="12" t="s">
        <v>19</v>
      </c>
      <c r="E2218" s="12" t="s">
        <v>21</v>
      </c>
      <c r="F2218" s="12" t="s">
        <v>21</v>
      </c>
      <c r="G2218" s="12" t="s">
        <v>21</v>
      </c>
      <c r="H2218" s="12">
        <v>500</v>
      </c>
      <c r="I2218" s="6">
        <v>2000000</v>
      </c>
      <c r="J2218" s="6">
        <v>400</v>
      </c>
      <c r="K2218" s="6">
        <v>5.1920000000000002</v>
      </c>
      <c r="L2218" s="6">
        <v>671583200</v>
      </c>
      <c r="M2218" s="11">
        <f>VLOOKUP(A2218,'[1]2023년만'!$A$2:$Q$1181,12,0)</f>
        <v>839479000</v>
      </c>
      <c r="N2218" s="11"/>
      <c r="O2218" s="6">
        <v>0.65</v>
      </c>
      <c r="P2218" s="6">
        <v>59200000000</v>
      </c>
      <c r="Q2218" s="7">
        <v>54.71</v>
      </c>
      <c r="R2218" s="7">
        <v>0.76</v>
      </c>
      <c r="S2218" s="7">
        <v>541</v>
      </c>
    </row>
    <row r="2219" spans="1:19" x14ac:dyDescent="0.4">
      <c r="A2219" s="4" t="s">
        <v>719</v>
      </c>
      <c r="B2219" s="5" t="s">
        <v>720</v>
      </c>
      <c r="C2219" s="5" t="s">
        <v>30</v>
      </c>
      <c r="D2219" s="5" t="s">
        <v>19</v>
      </c>
      <c r="E2219" s="9" t="s">
        <v>49</v>
      </c>
      <c r="F2219" s="9">
        <v>1.64</v>
      </c>
      <c r="G2219" s="5" t="s">
        <v>21</v>
      </c>
      <c r="H2219" s="9">
        <v>500</v>
      </c>
      <c r="I2219" s="11">
        <v>19522575</v>
      </c>
      <c r="J2219" s="11">
        <v>450</v>
      </c>
      <c r="K2219" s="11">
        <v>45.323999999999998</v>
      </c>
      <c r="L2219" s="11">
        <v>8039092500</v>
      </c>
      <c r="M2219" s="11">
        <f>VLOOKUP(A2219,'[1]2023년만'!$A$2:$Q$1181,12,0)</f>
        <v>8039092500</v>
      </c>
      <c r="N2219" s="11" t="b">
        <f>L2219&gt;=M2219</f>
        <v>1</v>
      </c>
      <c r="O2219" s="11">
        <v>4.8</v>
      </c>
      <c r="P2219" s="6">
        <v>192102138000</v>
      </c>
      <c r="Q2219" s="7">
        <v>10.220000000000001</v>
      </c>
      <c r="R2219" s="7">
        <v>0.7</v>
      </c>
      <c r="S2219" s="7">
        <v>963</v>
      </c>
    </row>
    <row r="2220" spans="1:19" hidden="1" x14ac:dyDescent="0.4">
      <c r="A2220" s="4" t="s">
        <v>127</v>
      </c>
      <c r="B2220" s="5" t="s">
        <v>128</v>
      </c>
      <c r="C2220" s="5" t="s">
        <v>30</v>
      </c>
      <c r="D2220" s="5" t="s">
        <v>19</v>
      </c>
      <c r="E2220" s="9" t="s">
        <v>129</v>
      </c>
      <c r="F2220" s="9">
        <v>4.47</v>
      </c>
      <c r="G2220" s="5" t="s">
        <v>21</v>
      </c>
      <c r="H2220" s="9">
        <v>500</v>
      </c>
      <c r="I2220" s="11">
        <v>46890490</v>
      </c>
      <c r="J2220" s="11">
        <v>210</v>
      </c>
      <c r="K2220" s="11">
        <v>325.96199999999999</v>
      </c>
      <c r="L2220" s="11">
        <v>8051257857</v>
      </c>
      <c r="M2220" s="11">
        <f>VLOOKUP(A2220,'[1]2023년만'!$A$2:$Q$1181,12,0)</f>
        <v>15601735813</v>
      </c>
      <c r="N2220" s="11" t="b">
        <f>L2220&gt;=M2220</f>
        <v>0</v>
      </c>
      <c r="O2220" s="11">
        <v>3.58</v>
      </c>
      <c r="P2220" s="6">
        <v>245706167600</v>
      </c>
      <c r="Q2220" s="7" t="s">
        <v>21</v>
      </c>
      <c r="R2220" s="7">
        <v>0.35</v>
      </c>
      <c r="S2220" s="7" t="s">
        <v>21</v>
      </c>
    </row>
    <row r="2221" spans="1:19" hidden="1" x14ac:dyDescent="0.4">
      <c r="A2221" s="4" t="s">
        <v>127</v>
      </c>
      <c r="B2221" s="5" t="s">
        <v>128</v>
      </c>
      <c r="C2221" s="5" t="s">
        <v>24</v>
      </c>
      <c r="D2221" s="5" t="s">
        <v>19</v>
      </c>
      <c r="E2221" s="9" t="s">
        <v>129</v>
      </c>
      <c r="F2221" s="9">
        <v>4.51</v>
      </c>
      <c r="G2221" s="5" t="s">
        <v>21</v>
      </c>
      <c r="H2221" s="9">
        <v>500</v>
      </c>
      <c r="I2221" s="11">
        <v>46890490</v>
      </c>
      <c r="J2221" s="11">
        <v>410</v>
      </c>
      <c r="K2221" s="11">
        <v>58.09</v>
      </c>
      <c r="L2221" s="11">
        <v>15601735813</v>
      </c>
      <c r="M2221" s="11">
        <f>VLOOKUP(A2221,'[1]2023년만'!$A$2:$Q$1181,12,0)</f>
        <v>15601735813</v>
      </c>
      <c r="N2221" s="11"/>
      <c r="O2221" s="11">
        <v>6.24</v>
      </c>
      <c r="P2221" s="6">
        <v>245706167600</v>
      </c>
      <c r="Q2221" s="7" t="s">
        <v>21</v>
      </c>
      <c r="R2221" s="7">
        <v>0.35</v>
      </c>
      <c r="S2221" s="7" t="s">
        <v>21</v>
      </c>
    </row>
    <row r="2222" spans="1:19" hidden="1" x14ac:dyDescent="0.4">
      <c r="A2222" s="4" t="s">
        <v>127</v>
      </c>
      <c r="B2222" s="5" t="s">
        <v>128</v>
      </c>
      <c r="C2222" s="5" t="s">
        <v>18</v>
      </c>
      <c r="D2222" s="5" t="s">
        <v>19</v>
      </c>
      <c r="E2222" s="9" t="s">
        <v>129</v>
      </c>
      <c r="F2222" s="9">
        <v>2.0099999999999998</v>
      </c>
      <c r="G2222" s="5" t="s">
        <v>21</v>
      </c>
      <c r="H2222" s="10">
        <v>5000</v>
      </c>
      <c r="I2222" s="11">
        <v>4000000</v>
      </c>
      <c r="J2222" s="11">
        <v>4500</v>
      </c>
      <c r="K2222" s="11">
        <v>29.045999999999999</v>
      </c>
      <c r="L2222" s="11">
        <v>14400000000</v>
      </c>
      <c r="M2222" s="11">
        <f>VLOOKUP(A2222,'[1]2023년만'!$A$2:$Q$1181,12,0)</f>
        <v>15601735813</v>
      </c>
      <c r="N2222" s="11"/>
      <c r="O2222" s="11">
        <v>5.61</v>
      </c>
      <c r="P2222" s="6">
        <v>245706167600</v>
      </c>
      <c r="Q2222" s="7" t="s">
        <v>21</v>
      </c>
      <c r="R2222" s="7">
        <v>0.35</v>
      </c>
      <c r="S2222" s="7" t="s">
        <v>21</v>
      </c>
    </row>
    <row r="2223" spans="1:19" hidden="1" x14ac:dyDescent="0.4">
      <c r="A2223" s="7" t="s">
        <v>127</v>
      </c>
      <c r="B2223" s="12" t="s">
        <v>128</v>
      </c>
      <c r="C2223" s="12" t="s">
        <v>2933</v>
      </c>
      <c r="D2223" s="12" t="s">
        <v>19</v>
      </c>
      <c r="E2223" s="12" t="s">
        <v>129</v>
      </c>
      <c r="F2223" s="12">
        <v>1.8</v>
      </c>
      <c r="G2223" s="12" t="s">
        <v>21</v>
      </c>
      <c r="H2223" s="12">
        <v>5000</v>
      </c>
      <c r="I2223" s="6">
        <v>4000000</v>
      </c>
      <c r="J2223" s="6">
        <v>4500</v>
      </c>
      <c r="K2223" s="6">
        <v>43.119</v>
      </c>
      <c r="L2223" s="6">
        <v>14400000000</v>
      </c>
      <c r="M2223" s="11">
        <f>VLOOKUP(A2223,'[1]2023년만'!$A$2:$Q$1181,12,0)</f>
        <v>15601735813</v>
      </c>
      <c r="N2223" s="11"/>
      <c r="O2223" s="6">
        <v>5.37</v>
      </c>
      <c r="P2223" s="6">
        <v>245706167600</v>
      </c>
      <c r="Q2223" s="7" t="s">
        <v>21</v>
      </c>
      <c r="R2223" s="7">
        <v>0.35</v>
      </c>
      <c r="S2223" s="7" t="s">
        <v>21</v>
      </c>
    </row>
    <row r="2224" spans="1:19" hidden="1" x14ac:dyDescent="0.4">
      <c r="A2224" s="4" t="s">
        <v>1220</v>
      </c>
      <c r="B2224" s="5" t="s">
        <v>1221</v>
      </c>
      <c r="C2224" s="5" t="s">
        <v>30</v>
      </c>
      <c r="D2224" s="5" t="s">
        <v>19</v>
      </c>
      <c r="E2224" s="9" t="s">
        <v>52</v>
      </c>
      <c r="F2224" s="9">
        <v>0.72</v>
      </c>
      <c r="G2224" s="5" t="s">
        <v>21</v>
      </c>
      <c r="H2224" s="9">
        <v>100</v>
      </c>
      <c r="I2224" s="11">
        <v>44000000</v>
      </c>
      <c r="J2224" s="11">
        <v>25</v>
      </c>
      <c r="K2224" s="11">
        <v>31.603999999999999</v>
      </c>
      <c r="L2224" s="11">
        <v>956659375</v>
      </c>
      <c r="M2224" s="11">
        <f>VLOOKUP(A2224,'[1]2023년만'!$A$2:$Q$1181,12,0)</f>
        <v>985293325</v>
      </c>
      <c r="N2224" s="11" t="b">
        <f>L2224&gt;=M2224</f>
        <v>0</v>
      </c>
      <c r="O2224" s="11">
        <v>2.8</v>
      </c>
      <c r="P2224" s="6">
        <v>33360000000</v>
      </c>
      <c r="Q2224" s="7">
        <v>10.83</v>
      </c>
      <c r="R2224" s="7">
        <v>0.7</v>
      </c>
      <c r="S2224" s="7">
        <v>385</v>
      </c>
    </row>
    <row r="2225" spans="1:19" hidden="1" x14ac:dyDescent="0.4">
      <c r="A2225" s="4" t="s">
        <v>1220</v>
      </c>
      <c r="B2225" s="5" t="s">
        <v>1221</v>
      </c>
      <c r="C2225" s="5" t="s">
        <v>18</v>
      </c>
      <c r="D2225" s="5" t="s">
        <v>19</v>
      </c>
      <c r="E2225" s="9" t="s">
        <v>61</v>
      </c>
      <c r="F2225" s="9">
        <v>0.76</v>
      </c>
      <c r="G2225" s="5" t="s">
        <v>21</v>
      </c>
      <c r="H2225" s="9">
        <v>100</v>
      </c>
      <c r="I2225" s="11">
        <v>44000000</v>
      </c>
      <c r="J2225" s="11">
        <v>25</v>
      </c>
      <c r="K2225" s="11">
        <v>21.245000000000001</v>
      </c>
      <c r="L2225" s="11">
        <v>1025262700</v>
      </c>
      <c r="M2225" s="11">
        <f>VLOOKUP(A2225,'[1]2023년만'!$A$2:$Q$1181,12,0)</f>
        <v>985293325</v>
      </c>
      <c r="N2225" s="11"/>
      <c r="O2225" s="11">
        <v>2.2000000000000002</v>
      </c>
      <c r="P2225" s="6">
        <v>33360000000</v>
      </c>
      <c r="Q2225" s="7">
        <v>10.83</v>
      </c>
      <c r="R2225" s="7">
        <v>0.7</v>
      </c>
      <c r="S2225" s="7">
        <v>385</v>
      </c>
    </row>
    <row r="2226" spans="1:19" hidden="1" x14ac:dyDescent="0.4">
      <c r="A2226" s="4" t="s">
        <v>1220</v>
      </c>
      <c r="B2226" s="5" t="s">
        <v>1221</v>
      </c>
      <c r="C2226" s="5" t="s">
        <v>24</v>
      </c>
      <c r="D2226" s="5" t="s">
        <v>19</v>
      </c>
      <c r="E2226" s="9" t="s">
        <v>61</v>
      </c>
      <c r="F2226" s="9">
        <v>0.55000000000000004</v>
      </c>
      <c r="G2226" s="5" t="s">
        <v>21</v>
      </c>
      <c r="H2226" s="9">
        <v>100</v>
      </c>
      <c r="I2226" s="11">
        <v>44000000</v>
      </c>
      <c r="J2226" s="11">
        <v>25</v>
      </c>
      <c r="K2226" s="11">
        <v>17.026</v>
      </c>
      <c r="L2226" s="11">
        <v>985293325</v>
      </c>
      <c r="M2226" s="11">
        <f>VLOOKUP(A2226,'[1]2023년만'!$A$2:$Q$1181,12,0)</f>
        <v>985293325</v>
      </c>
      <c r="N2226" s="11"/>
      <c r="O2226" s="11">
        <v>2.4</v>
      </c>
      <c r="P2226" s="6">
        <v>33360000000</v>
      </c>
      <c r="Q2226" s="7">
        <v>10.83</v>
      </c>
      <c r="R2226" s="7">
        <v>0.7</v>
      </c>
      <c r="S2226" s="7">
        <v>385</v>
      </c>
    </row>
    <row r="2227" spans="1:19" hidden="1" x14ac:dyDescent="0.4">
      <c r="A2227" s="7" t="s">
        <v>1220</v>
      </c>
      <c r="B2227" s="12" t="s">
        <v>1221</v>
      </c>
      <c r="C2227" s="12" t="s">
        <v>2933</v>
      </c>
      <c r="D2227" s="12" t="s">
        <v>19</v>
      </c>
      <c r="E2227" s="12" t="s">
        <v>61</v>
      </c>
      <c r="F2227" s="12">
        <v>0.32</v>
      </c>
      <c r="G2227" s="12" t="s">
        <v>2943</v>
      </c>
      <c r="H2227" s="12">
        <v>100</v>
      </c>
      <c r="I2227" s="6">
        <v>42000000</v>
      </c>
      <c r="J2227" s="6">
        <v>25</v>
      </c>
      <c r="K2227" s="6">
        <v>20.07</v>
      </c>
      <c r="L2227" s="6">
        <v>975389400</v>
      </c>
      <c r="M2227" s="11">
        <f>VLOOKUP(A2227,'[1]2023년만'!$A$2:$Q$1181,12,0)</f>
        <v>985293325</v>
      </c>
      <c r="N2227" s="11"/>
      <c r="O2227" s="6">
        <v>1.8</v>
      </c>
      <c r="P2227" s="6">
        <v>33360000000</v>
      </c>
      <c r="Q2227" s="7">
        <v>10.83</v>
      </c>
      <c r="R2227" s="7">
        <v>0.7</v>
      </c>
      <c r="S2227" s="7">
        <v>385</v>
      </c>
    </row>
    <row r="2228" spans="1:19" hidden="1" x14ac:dyDescent="0.4">
      <c r="A2228" s="4" t="s">
        <v>1911</v>
      </c>
      <c r="B2228" s="5" t="s">
        <v>1912</v>
      </c>
      <c r="C2228" s="5" t="s">
        <v>30</v>
      </c>
      <c r="D2228" s="5" t="s">
        <v>19</v>
      </c>
      <c r="E2228" s="9" t="s">
        <v>76</v>
      </c>
      <c r="F2228" s="9">
        <v>2.88</v>
      </c>
      <c r="G2228" s="5" t="s">
        <v>21</v>
      </c>
      <c r="H2228" s="9">
        <v>500</v>
      </c>
      <c r="I2228" s="11">
        <v>40297820</v>
      </c>
      <c r="J2228" s="11">
        <v>200</v>
      </c>
      <c r="K2228" s="11">
        <v>18.068000000000001</v>
      </c>
      <c r="L2228" s="11">
        <v>6010163200</v>
      </c>
      <c r="M2228" s="11">
        <f>VLOOKUP(A2228,'[1]2023년만'!$A$2:$Q$1181,12,0)</f>
        <v>4998768750</v>
      </c>
      <c r="N2228" s="11" t="b">
        <f>L2228&gt;=M2228</f>
        <v>1</v>
      </c>
      <c r="O2228" s="11">
        <v>3.42</v>
      </c>
      <c r="P2228" s="6">
        <v>407410960200</v>
      </c>
      <c r="Q2228" s="7">
        <v>8.98</v>
      </c>
      <c r="R2228" s="7">
        <v>0.52</v>
      </c>
      <c r="S2228" s="7">
        <v>1126</v>
      </c>
    </row>
    <row r="2229" spans="1:19" hidden="1" x14ac:dyDescent="0.4">
      <c r="A2229" s="4" t="s">
        <v>1911</v>
      </c>
      <c r="B2229" s="5" t="s">
        <v>1912</v>
      </c>
      <c r="C2229" s="5" t="s">
        <v>24</v>
      </c>
      <c r="D2229" s="5" t="s">
        <v>19</v>
      </c>
      <c r="E2229" s="9" t="s">
        <v>76</v>
      </c>
      <c r="F2229" s="9">
        <v>2.62</v>
      </c>
      <c r="G2229" s="5" t="s">
        <v>21</v>
      </c>
      <c r="H2229" s="9">
        <v>500</v>
      </c>
      <c r="I2229" s="11">
        <v>40297820</v>
      </c>
      <c r="J2229" s="11">
        <v>150</v>
      </c>
      <c r="K2229" s="11">
        <v>9.7530000000000001</v>
      </c>
      <c r="L2229" s="11">
        <v>4998768750</v>
      </c>
      <c r="M2229" s="11">
        <f>VLOOKUP(A2229,'[1]2023년만'!$A$2:$Q$1181,12,0)</f>
        <v>4998768750</v>
      </c>
      <c r="N2229" s="11"/>
      <c r="O2229" s="11">
        <v>2.61</v>
      </c>
      <c r="P2229" s="6">
        <v>407410960200</v>
      </c>
      <c r="Q2229" s="7">
        <v>8.98</v>
      </c>
      <c r="R2229" s="7">
        <v>0.52</v>
      </c>
      <c r="S2229" s="7">
        <v>1126</v>
      </c>
    </row>
    <row r="2230" spans="1:19" hidden="1" x14ac:dyDescent="0.4">
      <c r="A2230" s="4" t="s">
        <v>1911</v>
      </c>
      <c r="B2230" s="5" t="s">
        <v>1912</v>
      </c>
      <c r="C2230" s="5" t="s">
        <v>18</v>
      </c>
      <c r="D2230" s="5" t="s">
        <v>19</v>
      </c>
      <c r="E2230" s="9" t="s">
        <v>76</v>
      </c>
      <c r="F2230" s="9">
        <v>1.81</v>
      </c>
      <c r="G2230" s="5" t="s">
        <v>21</v>
      </c>
      <c r="H2230" s="10">
        <v>5000</v>
      </c>
      <c r="I2230" s="11">
        <v>4029782</v>
      </c>
      <c r="J2230" s="11">
        <v>1250</v>
      </c>
      <c r="K2230" s="11">
        <v>8.7919999999999998</v>
      </c>
      <c r="L2230" s="11">
        <v>4508658750</v>
      </c>
      <c r="M2230" s="11">
        <f>VLOOKUP(A2230,'[1]2023년만'!$A$2:$Q$1181,12,0)</f>
        <v>4998768750</v>
      </c>
      <c r="N2230" s="11"/>
      <c r="O2230" s="11">
        <v>1.5</v>
      </c>
      <c r="P2230" s="6">
        <v>407410960200</v>
      </c>
      <c r="Q2230" s="7">
        <v>8.98</v>
      </c>
      <c r="R2230" s="7">
        <v>0.52</v>
      </c>
      <c r="S2230" s="7">
        <v>1126</v>
      </c>
    </row>
    <row r="2231" spans="1:19" hidden="1" x14ac:dyDescent="0.4">
      <c r="A2231" s="7" t="s">
        <v>1911</v>
      </c>
      <c r="B2231" s="12" t="s">
        <v>1912</v>
      </c>
      <c r="C2231" s="12" t="s">
        <v>2933</v>
      </c>
      <c r="D2231" s="12" t="s">
        <v>19</v>
      </c>
      <c r="E2231" s="12" t="s">
        <v>76</v>
      </c>
      <c r="F2231" s="12">
        <v>1.49</v>
      </c>
      <c r="G2231" s="12" t="s">
        <v>21</v>
      </c>
      <c r="H2231" s="12">
        <v>5000</v>
      </c>
      <c r="I2231" s="6">
        <v>4029782</v>
      </c>
      <c r="J2231" s="6">
        <v>1250</v>
      </c>
      <c r="K2231" s="6">
        <v>7.46</v>
      </c>
      <c r="L2231" s="6">
        <v>4508658750</v>
      </c>
      <c r="M2231" s="11">
        <f>VLOOKUP(A2231,'[1]2023년만'!$A$2:$Q$1181,12,0)</f>
        <v>4998768750</v>
      </c>
      <c r="N2231" s="11"/>
      <c r="O2231" s="6">
        <v>1.5</v>
      </c>
      <c r="P2231" s="6">
        <v>407410960200</v>
      </c>
      <c r="Q2231" s="7">
        <v>8.98</v>
      </c>
      <c r="R2231" s="7">
        <v>0.52</v>
      </c>
      <c r="S2231" s="7">
        <v>1126</v>
      </c>
    </row>
    <row r="2232" spans="1:19" hidden="1" x14ac:dyDescent="0.4">
      <c r="A2232" s="4" t="s">
        <v>1357</v>
      </c>
      <c r="B2232" s="5" t="s">
        <v>1358</v>
      </c>
      <c r="C2232" s="5" t="s">
        <v>18</v>
      </c>
      <c r="D2232" s="5" t="s">
        <v>19</v>
      </c>
      <c r="E2232" s="9" t="s">
        <v>81</v>
      </c>
      <c r="F2232" s="9">
        <v>1.8</v>
      </c>
      <c r="G2232" s="5" t="s">
        <v>21</v>
      </c>
      <c r="H2232" s="10">
        <v>5000</v>
      </c>
      <c r="I2232" s="11">
        <v>10080029</v>
      </c>
      <c r="J2232" s="11">
        <v>1500</v>
      </c>
      <c r="K2232" s="11">
        <v>28.902999999999999</v>
      </c>
      <c r="L2232" s="11">
        <v>13011018000</v>
      </c>
      <c r="M2232" s="11">
        <f>VLOOKUP(A2232,'[1]2023년만'!$A$2:$Q$1181,12,0)</f>
        <v>12934168500</v>
      </c>
      <c r="N2232" s="11"/>
      <c r="O2232" s="11">
        <v>4.4400000000000004</v>
      </c>
      <c r="P2232" s="6">
        <v>453601305000</v>
      </c>
      <c r="Q2232" s="7">
        <v>5.3</v>
      </c>
      <c r="R2232" s="7">
        <v>0.36</v>
      </c>
      <c r="S2232" s="7">
        <v>8489</v>
      </c>
    </row>
    <row r="2233" spans="1:19" hidden="1" x14ac:dyDescent="0.4">
      <c r="A2233" s="4" t="s">
        <v>1357</v>
      </c>
      <c r="B2233" s="5" t="s">
        <v>1358</v>
      </c>
      <c r="C2233" s="5" t="s">
        <v>24</v>
      </c>
      <c r="D2233" s="5" t="s">
        <v>19</v>
      </c>
      <c r="E2233" s="9" t="s">
        <v>81</v>
      </c>
      <c r="F2233" s="9">
        <v>1.25</v>
      </c>
      <c r="G2233" s="5" t="s">
        <v>21</v>
      </c>
      <c r="H2233" s="10">
        <v>5000</v>
      </c>
      <c r="I2233" s="11">
        <v>10080029</v>
      </c>
      <c r="J2233" s="11">
        <v>1500</v>
      </c>
      <c r="K2233" s="11">
        <v>23.524000000000001</v>
      </c>
      <c r="L2233" s="11">
        <v>12934168500</v>
      </c>
      <c r="M2233" s="11">
        <f>VLOOKUP(A2233,'[1]2023년만'!$A$2:$Q$1181,12,0)</f>
        <v>12934168500</v>
      </c>
      <c r="N2233" s="11"/>
      <c r="O2233" s="11">
        <v>4.53</v>
      </c>
      <c r="P2233" s="6">
        <v>453601305000</v>
      </c>
      <c r="Q2233" s="7">
        <v>5.3</v>
      </c>
      <c r="R2233" s="7">
        <v>0.36</v>
      </c>
      <c r="S2233" s="7">
        <v>8489</v>
      </c>
    </row>
    <row r="2234" spans="1:19" hidden="1" x14ac:dyDescent="0.4">
      <c r="A2234" s="4" t="s">
        <v>1357</v>
      </c>
      <c r="B2234" s="5" t="s">
        <v>1358</v>
      </c>
      <c r="C2234" s="5" t="s">
        <v>30</v>
      </c>
      <c r="D2234" s="5" t="s">
        <v>19</v>
      </c>
      <c r="E2234" s="9" t="s">
        <v>81</v>
      </c>
      <c r="F2234" s="9">
        <v>1.59</v>
      </c>
      <c r="G2234" s="5" t="s">
        <v>21</v>
      </c>
      <c r="H2234" s="10">
        <v>5000</v>
      </c>
      <c r="I2234" s="11">
        <v>10080029</v>
      </c>
      <c r="J2234" s="11">
        <v>1500</v>
      </c>
      <c r="K2234" s="11">
        <v>17.670999999999999</v>
      </c>
      <c r="L2234" s="11">
        <v>12934168500</v>
      </c>
      <c r="M2234" s="11">
        <f>VLOOKUP(A2234,'[1]2023년만'!$A$2:$Q$1181,12,0)</f>
        <v>12934168500</v>
      </c>
      <c r="N2234" s="11" t="b">
        <f>L2234&gt;=M2234</f>
        <v>1</v>
      </c>
      <c r="O2234" s="11">
        <v>3.95</v>
      </c>
      <c r="P2234" s="6">
        <v>453601305000</v>
      </c>
      <c r="Q2234" s="7">
        <v>5.3</v>
      </c>
      <c r="R2234" s="7">
        <v>0.36</v>
      </c>
      <c r="S2234" s="7">
        <v>8489</v>
      </c>
    </row>
    <row r="2235" spans="1:19" hidden="1" x14ac:dyDescent="0.4">
      <c r="A2235" s="7" t="s">
        <v>1357</v>
      </c>
      <c r="B2235" s="12" t="s">
        <v>1358</v>
      </c>
      <c r="C2235" s="12" t="s">
        <v>2933</v>
      </c>
      <c r="D2235" s="12" t="s">
        <v>19</v>
      </c>
      <c r="E2235" s="12" t="s">
        <v>81</v>
      </c>
      <c r="F2235" s="12">
        <v>2.7</v>
      </c>
      <c r="G2235" s="12" t="s">
        <v>21</v>
      </c>
      <c r="H2235" s="12">
        <v>5000</v>
      </c>
      <c r="I2235" s="6">
        <v>10080029</v>
      </c>
      <c r="J2235" s="6">
        <v>1500</v>
      </c>
      <c r="K2235" s="6">
        <v>14.927</v>
      </c>
      <c r="L2235" s="6">
        <v>14245885500</v>
      </c>
      <c r="M2235" s="11">
        <f>VLOOKUP(A2235,'[1]2023년만'!$A$2:$Q$1181,12,0)</f>
        <v>12934168500</v>
      </c>
      <c r="N2235" s="11"/>
      <c r="O2235" s="6">
        <v>4.5599999999999996</v>
      </c>
      <c r="P2235" s="6">
        <v>453601305000</v>
      </c>
      <c r="Q2235" s="7">
        <v>5.3</v>
      </c>
      <c r="R2235" s="7">
        <v>0.36</v>
      </c>
      <c r="S2235" s="7">
        <v>8489</v>
      </c>
    </row>
    <row r="2236" spans="1:19" hidden="1" x14ac:dyDescent="0.4">
      <c r="A2236" s="4" t="s">
        <v>689</v>
      </c>
      <c r="B2236" s="5" t="s">
        <v>690</v>
      </c>
      <c r="C2236" s="5" t="s">
        <v>18</v>
      </c>
      <c r="D2236" s="5" t="s">
        <v>19</v>
      </c>
      <c r="E2236" s="9" t="s">
        <v>21</v>
      </c>
      <c r="F2236" s="9" t="s">
        <v>21</v>
      </c>
      <c r="G2236" s="5" t="s">
        <v>21</v>
      </c>
      <c r="H2236" s="9">
        <v>500</v>
      </c>
      <c r="I2236" s="11">
        <v>16000000</v>
      </c>
      <c r="J2236" s="11">
        <v>500</v>
      </c>
      <c r="K2236" s="11">
        <v>55.600999999999999</v>
      </c>
      <c r="L2236" s="11">
        <v>7892500000</v>
      </c>
      <c r="M2236" s="11">
        <f>VLOOKUP(A2236,'[1]2023년만'!$A$2:$Q$1181,12,0)</f>
        <v>7892500000</v>
      </c>
      <c r="N2236" s="11"/>
      <c r="O2236" s="11">
        <v>4.3</v>
      </c>
      <c r="P2236" s="6">
        <v>154240000000</v>
      </c>
      <c r="Q2236" s="7">
        <v>3.84</v>
      </c>
      <c r="R2236" s="7">
        <v>0.25</v>
      </c>
      <c r="S2236" s="7">
        <v>2509</v>
      </c>
    </row>
    <row r="2237" spans="1:19" hidden="1" x14ac:dyDescent="0.4">
      <c r="A2237" s="4" t="s">
        <v>689</v>
      </c>
      <c r="B2237" s="5" t="s">
        <v>690</v>
      </c>
      <c r="C2237" s="5" t="s">
        <v>24</v>
      </c>
      <c r="D2237" s="5" t="s">
        <v>19</v>
      </c>
      <c r="E2237" s="9" t="s">
        <v>21</v>
      </c>
      <c r="F2237" s="9" t="s">
        <v>21</v>
      </c>
      <c r="G2237" s="5" t="s">
        <v>21</v>
      </c>
      <c r="H2237" s="9">
        <v>500</v>
      </c>
      <c r="I2237" s="11">
        <v>16000000</v>
      </c>
      <c r="J2237" s="11">
        <v>500</v>
      </c>
      <c r="K2237" s="11">
        <v>45.98</v>
      </c>
      <c r="L2237" s="11">
        <v>7892500000</v>
      </c>
      <c r="M2237" s="11">
        <f>VLOOKUP(A2237,'[1]2023년만'!$A$2:$Q$1181,12,0)</f>
        <v>7892500000</v>
      </c>
      <c r="N2237" s="11"/>
      <c r="O2237" s="11">
        <v>5.6</v>
      </c>
      <c r="P2237" s="6">
        <v>154240000000</v>
      </c>
      <c r="Q2237" s="7">
        <v>3.84</v>
      </c>
      <c r="R2237" s="7">
        <v>0.25</v>
      </c>
      <c r="S2237" s="7">
        <v>2509</v>
      </c>
    </row>
    <row r="2238" spans="1:19" hidden="1" x14ac:dyDescent="0.4">
      <c r="A2238" s="4" t="s">
        <v>689</v>
      </c>
      <c r="B2238" s="5" t="s">
        <v>690</v>
      </c>
      <c r="C2238" s="5" t="s">
        <v>30</v>
      </c>
      <c r="D2238" s="5" t="s">
        <v>19</v>
      </c>
      <c r="E2238" s="9" t="s">
        <v>21</v>
      </c>
      <c r="F2238" s="9" t="s">
        <v>21</v>
      </c>
      <c r="G2238" s="5" t="s">
        <v>21</v>
      </c>
      <c r="H2238" s="9">
        <v>500</v>
      </c>
      <c r="I2238" s="11">
        <v>16000000</v>
      </c>
      <c r="J2238" s="11">
        <v>500</v>
      </c>
      <c r="K2238" s="11">
        <v>19.648</v>
      </c>
      <c r="L2238" s="11">
        <v>7892500000</v>
      </c>
      <c r="M2238" s="11">
        <f>VLOOKUP(A2238,'[1]2023년만'!$A$2:$Q$1181,12,0)</f>
        <v>7892500000</v>
      </c>
      <c r="N2238" s="11" t="b">
        <f>L2238&gt;=M2238</f>
        <v>1</v>
      </c>
      <c r="O2238" s="11">
        <v>5</v>
      </c>
      <c r="P2238" s="6">
        <v>154240000000</v>
      </c>
      <c r="Q2238" s="7">
        <v>3.84</v>
      </c>
      <c r="R2238" s="7">
        <v>0.25</v>
      </c>
      <c r="S2238" s="7">
        <v>2509</v>
      </c>
    </row>
    <row r="2239" spans="1:19" hidden="1" x14ac:dyDescent="0.4">
      <c r="A2239" s="7" t="s">
        <v>689</v>
      </c>
      <c r="B2239" s="12" t="s">
        <v>690</v>
      </c>
      <c r="C2239" s="12" t="s">
        <v>2933</v>
      </c>
      <c r="D2239" s="12" t="s">
        <v>19</v>
      </c>
      <c r="E2239" s="12" t="s">
        <v>21</v>
      </c>
      <c r="F2239" s="12" t="s">
        <v>21</v>
      </c>
      <c r="G2239" s="12" t="s">
        <v>21</v>
      </c>
      <c r="H2239" s="12">
        <v>500</v>
      </c>
      <c r="I2239" s="6">
        <v>16000000</v>
      </c>
      <c r="J2239" s="6">
        <v>500</v>
      </c>
      <c r="K2239" s="6">
        <v>17.725000000000001</v>
      </c>
      <c r="L2239" s="6">
        <v>7892500000</v>
      </c>
      <c r="M2239" s="11">
        <f>VLOOKUP(A2239,'[1]2023년만'!$A$2:$Q$1181,12,0)</f>
        <v>7892500000</v>
      </c>
      <c r="N2239" s="11"/>
      <c r="O2239" s="6">
        <v>3.7</v>
      </c>
      <c r="P2239" s="6">
        <v>154240000000</v>
      </c>
      <c r="Q2239" s="7">
        <v>3.84</v>
      </c>
      <c r="R2239" s="7">
        <v>0.25</v>
      </c>
      <c r="S2239" s="7">
        <v>2509</v>
      </c>
    </row>
    <row r="2240" spans="1:19" x14ac:dyDescent="0.4">
      <c r="A2240" s="4" t="s">
        <v>713</v>
      </c>
      <c r="B2240" s="5" t="s">
        <v>714</v>
      </c>
      <c r="C2240" s="5" t="s">
        <v>30</v>
      </c>
      <c r="D2240" s="5" t="s">
        <v>19</v>
      </c>
      <c r="E2240" s="9" t="s">
        <v>49</v>
      </c>
      <c r="F2240" s="9">
        <v>1.64</v>
      </c>
      <c r="G2240" s="5" t="s">
        <v>21</v>
      </c>
      <c r="H2240" s="9">
        <v>500</v>
      </c>
      <c r="I2240" s="11">
        <v>55895292</v>
      </c>
      <c r="J2240" s="11">
        <v>200</v>
      </c>
      <c r="K2240" s="11">
        <v>53.500999999999998</v>
      </c>
      <c r="L2240" s="11">
        <v>11179058400</v>
      </c>
      <c r="M2240" s="11">
        <f>VLOOKUP(A2240,'[1]2023년만'!$A$2:$Q$1181,12,0)</f>
        <v>10703738400</v>
      </c>
      <c r="N2240" s="11" t="b">
        <f>L2240&gt;=M2240</f>
        <v>1</v>
      </c>
      <c r="O2240" s="11">
        <v>6.3</v>
      </c>
      <c r="P2240" s="6">
        <v>186969751740</v>
      </c>
      <c r="Q2240" s="7">
        <v>12.12</v>
      </c>
      <c r="R2240" s="7">
        <v>0.51</v>
      </c>
      <c r="S2240" s="7">
        <v>276</v>
      </c>
    </row>
    <row r="2241" spans="1:19" hidden="1" x14ac:dyDescent="0.4">
      <c r="A2241" s="4" t="s">
        <v>877</v>
      </c>
      <c r="B2241" s="5" t="s">
        <v>878</v>
      </c>
      <c r="C2241" s="5" t="s">
        <v>24</v>
      </c>
      <c r="D2241" s="5" t="s">
        <v>19</v>
      </c>
      <c r="E2241" s="9" t="s">
        <v>81</v>
      </c>
      <c r="F2241" s="9">
        <v>0.23</v>
      </c>
      <c r="G2241" s="5" t="s">
        <v>21</v>
      </c>
      <c r="H2241" s="9">
        <v>500</v>
      </c>
      <c r="I2241" s="11">
        <v>27483948</v>
      </c>
      <c r="J2241" s="11">
        <v>120</v>
      </c>
      <c r="K2241" s="11">
        <v>16.260999999999999</v>
      </c>
      <c r="L2241" s="11">
        <v>3262073760</v>
      </c>
      <c r="M2241" s="11">
        <f>VLOOKUP(A2241,'[1]2023년만'!$A$2:$Q$1181,12,0)</f>
        <v>3262073760</v>
      </c>
      <c r="N2241" s="11"/>
      <c r="O2241" s="11">
        <v>0.3</v>
      </c>
      <c r="P2241" s="6">
        <v>1758972672000</v>
      </c>
      <c r="Q2241" s="7" t="s">
        <v>21</v>
      </c>
      <c r="R2241" s="7">
        <v>8.3800000000000008</v>
      </c>
      <c r="S2241" s="7" t="s">
        <v>21</v>
      </c>
    </row>
    <row r="2242" spans="1:19" hidden="1" x14ac:dyDescent="0.4">
      <c r="A2242" s="4" t="s">
        <v>877</v>
      </c>
      <c r="B2242" s="5" t="s">
        <v>878</v>
      </c>
      <c r="C2242" s="5" t="s">
        <v>18</v>
      </c>
      <c r="D2242" s="5" t="s">
        <v>19</v>
      </c>
      <c r="E2242" s="9" t="s">
        <v>81</v>
      </c>
      <c r="F2242" s="9">
        <v>0.38</v>
      </c>
      <c r="G2242" s="5" t="s">
        <v>21</v>
      </c>
      <c r="H2242" s="9">
        <v>500</v>
      </c>
      <c r="I2242" s="11">
        <v>27483948</v>
      </c>
      <c r="J2242" s="11">
        <v>120</v>
      </c>
      <c r="K2242" s="11">
        <v>13.537000000000001</v>
      </c>
      <c r="L2242" s="11">
        <v>3238073760</v>
      </c>
      <c r="M2242" s="11">
        <f>VLOOKUP(A2242,'[1]2023년만'!$A$2:$Q$1181,12,0)</f>
        <v>3262073760</v>
      </c>
      <c r="N2242" s="11"/>
      <c r="O2242" s="11">
        <v>1.5</v>
      </c>
      <c r="P2242" s="6">
        <v>1758972672000</v>
      </c>
      <c r="Q2242" s="7" t="s">
        <v>21</v>
      </c>
      <c r="R2242" s="7">
        <v>8.3800000000000008</v>
      </c>
      <c r="S2242" s="7" t="s">
        <v>21</v>
      </c>
    </row>
    <row r="2243" spans="1:19" hidden="1" x14ac:dyDescent="0.4">
      <c r="A2243" s="7" t="s">
        <v>877</v>
      </c>
      <c r="B2243" s="12" t="s">
        <v>878</v>
      </c>
      <c r="C2243" s="12" t="s">
        <v>2933</v>
      </c>
      <c r="D2243" s="12" t="s">
        <v>19</v>
      </c>
      <c r="E2243" s="12" t="s">
        <v>81</v>
      </c>
      <c r="F2243" s="12">
        <v>0.23</v>
      </c>
      <c r="G2243" s="12" t="s">
        <v>21</v>
      </c>
      <c r="H2243" s="12">
        <v>500</v>
      </c>
      <c r="I2243" s="6">
        <v>27483948</v>
      </c>
      <c r="J2243" s="6">
        <v>120</v>
      </c>
      <c r="K2243" s="6">
        <v>9.9060000000000006</v>
      </c>
      <c r="L2243" s="6">
        <v>3238073760</v>
      </c>
      <c r="M2243" s="11">
        <f>VLOOKUP(A2243,'[1]2023년만'!$A$2:$Q$1181,12,0)</f>
        <v>3262073760</v>
      </c>
      <c r="N2243" s="11"/>
      <c r="O2243" s="6">
        <v>0.7</v>
      </c>
      <c r="P2243" s="6">
        <v>1758972672000</v>
      </c>
      <c r="Q2243" s="7" t="s">
        <v>21</v>
      </c>
      <c r="R2243" s="7">
        <v>8.3800000000000008</v>
      </c>
      <c r="S2243" s="7" t="s">
        <v>21</v>
      </c>
    </row>
    <row r="2244" spans="1:19" hidden="1" x14ac:dyDescent="0.4">
      <c r="A2244" s="4" t="s">
        <v>1544</v>
      </c>
      <c r="B2244" s="5" t="s">
        <v>1545</v>
      </c>
      <c r="C2244" s="5" t="s">
        <v>30</v>
      </c>
      <c r="D2244" s="5" t="s">
        <v>19</v>
      </c>
      <c r="E2244" s="9" t="s">
        <v>37</v>
      </c>
      <c r="F2244" s="9">
        <v>1.48</v>
      </c>
      <c r="G2244" s="5" t="s">
        <v>21</v>
      </c>
      <c r="H2244" s="9">
        <v>500</v>
      </c>
      <c r="I2244" s="11">
        <v>9039778</v>
      </c>
      <c r="J2244" s="11">
        <v>200</v>
      </c>
      <c r="K2244" s="11">
        <v>25.021000000000001</v>
      </c>
      <c r="L2244" s="11">
        <v>1777494000</v>
      </c>
      <c r="M2244" s="11">
        <f>VLOOKUP(A2244,'[1]2023년만'!$A$2:$Q$1181,12,0)</f>
        <v>1802810000</v>
      </c>
      <c r="N2244" s="11" t="b">
        <f>L2244&gt;=M2244</f>
        <v>0</v>
      </c>
      <c r="O2244" s="11">
        <v>0.7</v>
      </c>
      <c r="P2244" s="6">
        <v>376054764800</v>
      </c>
      <c r="Q2244" s="7">
        <v>52.39</v>
      </c>
      <c r="R2244" s="7">
        <v>3.6</v>
      </c>
      <c r="S2244" s="7">
        <v>794</v>
      </c>
    </row>
    <row r="2245" spans="1:19" hidden="1" x14ac:dyDescent="0.4">
      <c r="A2245" s="4" t="s">
        <v>1544</v>
      </c>
      <c r="B2245" s="5" t="s">
        <v>1545</v>
      </c>
      <c r="C2245" s="5" t="s">
        <v>24</v>
      </c>
      <c r="D2245" s="5" t="s">
        <v>19</v>
      </c>
      <c r="E2245" s="9" t="s">
        <v>37</v>
      </c>
      <c r="F2245" s="9">
        <v>0.89</v>
      </c>
      <c r="G2245" s="5" t="s">
        <v>21</v>
      </c>
      <c r="H2245" s="9">
        <v>500</v>
      </c>
      <c r="I2245" s="11">
        <v>9039778</v>
      </c>
      <c r="J2245" s="11">
        <v>200</v>
      </c>
      <c r="K2245" s="11">
        <v>19.794</v>
      </c>
      <c r="L2245" s="11">
        <v>1802810000</v>
      </c>
      <c r="M2245" s="11">
        <f>VLOOKUP(A2245,'[1]2023년만'!$A$2:$Q$1181,12,0)</f>
        <v>1802810000</v>
      </c>
      <c r="N2245" s="11"/>
      <c r="O2245" s="11">
        <v>0.8</v>
      </c>
      <c r="P2245" s="6">
        <v>376054764800</v>
      </c>
      <c r="Q2245" s="7">
        <v>52.39</v>
      </c>
      <c r="R2245" s="7">
        <v>3.6</v>
      </c>
      <c r="S2245" s="7">
        <v>794</v>
      </c>
    </row>
    <row r="2246" spans="1:19" hidden="1" x14ac:dyDescent="0.4">
      <c r="A2246" s="4" t="s">
        <v>2461</v>
      </c>
      <c r="B2246" s="5" t="s">
        <v>2462</v>
      </c>
      <c r="C2246" s="5" t="s">
        <v>24</v>
      </c>
      <c r="D2246" s="5" t="s">
        <v>505</v>
      </c>
      <c r="E2246" s="9" t="s">
        <v>69</v>
      </c>
      <c r="F2246" s="9">
        <v>2.31</v>
      </c>
      <c r="G2246" s="5" t="s">
        <v>21</v>
      </c>
      <c r="H2246" s="9">
        <v>500</v>
      </c>
      <c r="I2246" s="11">
        <v>143708390</v>
      </c>
      <c r="J2246" s="11">
        <v>50</v>
      </c>
      <c r="K2246" s="11">
        <v>8.6349999999999998</v>
      </c>
      <c r="L2246" s="11">
        <v>7185419500</v>
      </c>
      <c r="M2246" s="11">
        <f>VLOOKUP(A2246,'[1]2023년만'!$A$2:$Q$1181,12,0)</f>
        <v>7185419500</v>
      </c>
      <c r="N2246" s="11"/>
      <c r="O2246" s="11">
        <v>2.5</v>
      </c>
      <c r="P2246" s="6">
        <v>582737521450</v>
      </c>
      <c r="Q2246" s="7">
        <v>7.9</v>
      </c>
      <c r="R2246" s="7">
        <v>1.2</v>
      </c>
      <c r="S2246" s="7">
        <v>513</v>
      </c>
    </row>
    <row r="2247" spans="1:19" hidden="1" x14ac:dyDescent="0.4">
      <c r="A2247" s="4" t="s">
        <v>1727</v>
      </c>
      <c r="B2247" s="5" t="s">
        <v>1728</v>
      </c>
      <c r="C2247" s="5" t="s">
        <v>30</v>
      </c>
      <c r="D2247" s="5" t="s">
        <v>19</v>
      </c>
      <c r="E2247" s="9" t="s">
        <v>69</v>
      </c>
      <c r="F2247" s="9">
        <v>2.73</v>
      </c>
      <c r="G2247" s="5" t="s">
        <v>21</v>
      </c>
      <c r="H2247" s="10">
        <v>5000</v>
      </c>
      <c r="I2247" s="11">
        <v>9845181</v>
      </c>
      <c r="J2247" s="11">
        <v>4500</v>
      </c>
      <c r="K2247" s="11">
        <v>21.143000000000001</v>
      </c>
      <c r="L2247" s="11">
        <v>39454564500</v>
      </c>
      <c r="M2247" s="11">
        <f>VLOOKUP(A2247,'[1]2023년만'!$A$2:$Q$1181,12,0)</f>
        <v>37745628000</v>
      </c>
      <c r="N2247" s="11" t="b">
        <f>L2247&gt;=M2247</f>
        <v>1</v>
      </c>
      <c r="O2247" s="11">
        <v>3.44</v>
      </c>
      <c r="P2247" s="6">
        <v>1582774202100</v>
      </c>
      <c r="Q2247" s="7">
        <v>13.94</v>
      </c>
      <c r="R2247" s="7">
        <v>0.34</v>
      </c>
      <c r="S2247" s="7">
        <v>11776</v>
      </c>
    </row>
    <row r="2248" spans="1:19" hidden="1" x14ac:dyDescent="0.4">
      <c r="A2248" s="4" t="s">
        <v>1727</v>
      </c>
      <c r="B2248" s="5" t="s">
        <v>1728</v>
      </c>
      <c r="C2248" s="5" t="s">
        <v>24</v>
      </c>
      <c r="D2248" s="5" t="s">
        <v>19</v>
      </c>
      <c r="E2248" s="9" t="s">
        <v>69</v>
      </c>
      <c r="F2248" s="9">
        <v>2.13</v>
      </c>
      <c r="G2248" s="5" t="s">
        <v>21</v>
      </c>
      <c r="H2248" s="10">
        <v>5000</v>
      </c>
      <c r="I2248" s="11">
        <v>9845181</v>
      </c>
      <c r="J2248" s="11">
        <v>4000</v>
      </c>
      <c r="K2248" s="11">
        <v>12.099</v>
      </c>
      <c r="L2248" s="11">
        <v>37745628000</v>
      </c>
      <c r="M2248" s="11">
        <f>VLOOKUP(A2248,'[1]2023년만'!$A$2:$Q$1181,12,0)</f>
        <v>37745628000</v>
      </c>
      <c r="N2248" s="11"/>
      <c r="O2248" s="11">
        <v>2.2599999999999998</v>
      </c>
      <c r="P2248" s="6">
        <v>1582774202100</v>
      </c>
      <c r="Q2248" s="7">
        <v>13.94</v>
      </c>
      <c r="R2248" s="7">
        <v>0.34</v>
      </c>
      <c r="S2248" s="7">
        <v>11776</v>
      </c>
    </row>
    <row r="2249" spans="1:19" hidden="1" x14ac:dyDescent="0.4">
      <c r="A2249" s="4" t="s">
        <v>1727</v>
      </c>
      <c r="B2249" s="5" t="s">
        <v>1728</v>
      </c>
      <c r="C2249" s="5" t="s">
        <v>18</v>
      </c>
      <c r="D2249" s="5" t="s">
        <v>19</v>
      </c>
      <c r="E2249" s="9" t="s">
        <v>69</v>
      </c>
      <c r="F2249" s="9">
        <v>2.79</v>
      </c>
      <c r="G2249" s="5" t="s">
        <v>21</v>
      </c>
      <c r="H2249" s="10">
        <v>5000</v>
      </c>
      <c r="I2249" s="11">
        <v>9845181</v>
      </c>
      <c r="J2249" s="11">
        <v>3750</v>
      </c>
      <c r="K2249" s="11">
        <v>6.7359999999999998</v>
      </c>
      <c r="L2249" s="11">
        <v>36886526250</v>
      </c>
      <c r="M2249" s="11">
        <f>VLOOKUP(A2249,'[1]2023년만'!$A$2:$Q$1181,12,0)</f>
        <v>37745628000</v>
      </c>
      <c r="N2249" s="11"/>
      <c r="O2249" s="11">
        <v>1.8</v>
      </c>
      <c r="P2249" s="6">
        <v>1582774202100</v>
      </c>
      <c r="Q2249" s="7">
        <v>13.94</v>
      </c>
      <c r="R2249" s="7">
        <v>0.34</v>
      </c>
      <c r="S2249" s="7">
        <v>11776</v>
      </c>
    </row>
    <row r="2250" spans="1:19" hidden="1" x14ac:dyDescent="0.4">
      <c r="A2250" s="7" t="s">
        <v>1727</v>
      </c>
      <c r="B2250" s="12" t="s">
        <v>1728</v>
      </c>
      <c r="C2250" s="12" t="s">
        <v>2933</v>
      </c>
      <c r="D2250" s="12" t="s">
        <v>19</v>
      </c>
      <c r="E2250" s="12" t="s">
        <v>69</v>
      </c>
      <c r="F2250" s="12">
        <v>1.59</v>
      </c>
      <c r="G2250" s="12" t="s">
        <v>21</v>
      </c>
      <c r="H2250" s="12">
        <v>5000</v>
      </c>
      <c r="I2250" s="6">
        <v>9845181</v>
      </c>
      <c r="J2250" s="6">
        <v>3000</v>
      </c>
      <c r="K2250" s="6">
        <v>7.5890000000000004</v>
      </c>
      <c r="L2250" s="6">
        <v>29509221000</v>
      </c>
      <c r="M2250" s="11">
        <f>VLOOKUP(A2250,'[1]2023년만'!$A$2:$Q$1181,12,0)</f>
        <v>37745628000</v>
      </c>
      <c r="N2250" s="11"/>
      <c r="O2250" s="6">
        <v>1.21</v>
      </c>
      <c r="P2250" s="6">
        <v>1582774202100</v>
      </c>
      <c r="Q2250" s="7">
        <v>13.94</v>
      </c>
      <c r="R2250" s="7">
        <v>0.34</v>
      </c>
      <c r="S2250" s="7">
        <v>11776</v>
      </c>
    </row>
    <row r="2251" spans="1:19" hidden="1" x14ac:dyDescent="0.4">
      <c r="A2251" s="4" t="s">
        <v>1981</v>
      </c>
      <c r="B2251" s="5" t="s">
        <v>1982</v>
      </c>
      <c r="C2251" s="5" t="s">
        <v>30</v>
      </c>
      <c r="D2251" s="5" t="s">
        <v>19</v>
      </c>
      <c r="E2251" s="9" t="s">
        <v>52</v>
      </c>
      <c r="F2251" s="9">
        <v>0.68</v>
      </c>
      <c r="G2251" s="5" t="s">
        <v>21</v>
      </c>
      <c r="H2251" s="9">
        <v>500</v>
      </c>
      <c r="I2251" s="11">
        <v>15268540</v>
      </c>
      <c r="J2251" s="11">
        <v>430</v>
      </c>
      <c r="K2251" s="11">
        <v>16.7</v>
      </c>
      <c r="L2251" s="11">
        <v>5652698300</v>
      </c>
      <c r="M2251" s="11">
        <f>VLOOKUP(A2251,'[1]2023년만'!$A$2:$Q$1181,12,0)</f>
        <v>4601033500</v>
      </c>
      <c r="N2251" s="11" t="b">
        <f>L2251&gt;=M2251</f>
        <v>1</v>
      </c>
      <c r="O2251" s="11">
        <v>3.12</v>
      </c>
      <c r="P2251" s="6">
        <v>222855546000</v>
      </c>
      <c r="Q2251" s="7">
        <v>6.19</v>
      </c>
      <c r="R2251" s="7">
        <v>0.51</v>
      </c>
      <c r="S2251" s="7">
        <v>2575</v>
      </c>
    </row>
    <row r="2252" spans="1:19" hidden="1" x14ac:dyDescent="0.4">
      <c r="A2252" s="4" t="s">
        <v>1981</v>
      </c>
      <c r="B2252" s="5" t="s">
        <v>1982</v>
      </c>
      <c r="C2252" s="5" t="s">
        <v>24</v>
      </c>
      <c r="D2252" s="5" t="s">
        <v>19</v>
      </c>
      <c r="E2252" s="9" t="s">
        <v>34</v>
      </c>
      <c r="F2252" s="9">
        <v>0.87</v>
      </c>
      <c r="G2252" s="5" t="s">
        <v>21</v>
      </c>
      <c r="H2252" s="9">
        <v>500</v>
      </c>
      <c r="I2252" s="11">
        <v>17200000</v>
      </c>
      <c r="J2252" s="11">
        <v>350</v>
      </c>
      <c r="K2252" s="11">
        <v>15.115</v>
      </c>
      <c r="L2252" s="11">
        <v>4601033500</v>
      </c>
      <c r="M2252" s="11">
        <f>VLOOKUP(A2252,'[1]2023년만'!$A$2:$Q$1181,12,0)</f>
        <v>4601033500</v>
      </c>
      <c r="N2252" s="11"/>
      <c r="O2252" s="11">
        <v>2.83</v>
      </c>
      <c r="P2252" s="6">
        <v>222855546000</v>
      </c>
      <c r="Q2252" s="7">
        <v>6.19</v>
      </c>
      <c r="R2252" s="7">
        <v>0.51</v>
      </c>
      <c r="S2252" s="7">
        <v>2575</v>
      </c>
    </row>
    <row r="2253" spans="1:19" hidden="1" x14ac:dyDescent="0.4">
      <c r="A2253" s="4" t="s">
        <v>1981</v>
      </c>
      <c r="B2253" s="5" t="s">
        <v>1982</v>
      </c>
      <c r="C2253" s="5" t="s">
        <v>18</v>
      </c>
      <c r="D2253" s="5" t="s">
        <v>19</v>
      </c>
      <c r="E2253" s="9" t="s">
        <v>34</v>
      </c>
      <c r="F2253" s="9">
        <v>0.78</v>
      </c>
      <c r="G2253" s="5" t="s">
        <v>21</v>
      </c>
      <c r="H2253" s="9">
        <v>500</v>
      </c>
      <c r="I2253" s="11">
        <v>17200000</v>
      </c>
      <c r="J2253" s="11">
        <v>500</v>
      </c>
      <c r="K2253" s="11">
        <v>7.82</v>
      </c>
      <c r="L2253" s="11">
        <v>6572905000</v>
      </c>
      <c r="M2253" s="11">
        <f>VLOOKUP(A2253,'[1]2023년만'!$A$2:$Q$1181,12,0)</f>
        <v>4601033500</v>
      </c>
      <c r="N2253" s="11"/>
      <c r="O2253" s="11">
        <v>3.51</v>
      </c>
      <c r="P2253" s="6">
        <v>222855546000</v>
      </c>
      <c r="Q2253" s="7">
        <v>6.19</v>
      </c>
      <c r="R2253" s="7">
        <v>0.51</v>
      </c>
      <c r="S2253" s="7">
        <v>2575</v>
      </c>
    </row>
    <row r="2254" spans="1:19" hidden="1" x14ac:dyDescent="0.4">
      <c r="A2254" s="7" t="s">
        <v>1981</v>
      </c>
      <c r="B2254" s="12" t="s">
        <v>1982</v>
      </c>
      <c r="C2254" s="12" t="s">
        <v>2933</v>
      </c>
      <c r="D2254" s="12" t="s">
        <v>19</v>
      </c>
      <c r="E2254" s="12" t="s">
        <v>34</v>
      </c>
      <c r="F2254" s="12">
        <v>0.43</v>
      </c>
      <c r="G2254" s="12" t="s">
        <v>21</v>
      </c>
      <c r="H2254" s="12">
        <v>5000</v>
      </c>
      <c r="I2254" s="6">
        <v>1720000</v>
      </c>
      <c r="J2254" s="6">
        <v>2500</v>
      </c>
      <c r="K2254" s="6">
        <v>8.4250000000000007</v>
      </c>
      <c r="L2254" s="6">
        <v>3286452500</v>
      </c>
      <c r="M2254" s="11">
        <f>VLOOKUP(A2254,'[1]2023년만'!$A$2:$Q$1181,12,0)</f>
        <v>4601033500</v>
      </c>
      <c r="N2254" s="11"/>
      <c r="O2254" s="6">
        <v>1.3</v>
      </c>
      <c r="P2254" s="6">
        <v>222855546000</v>
      </c>
      <c r="Q2254" s="7">
        <v>6.19</v>
      </c>
      <c r="R2254" s="7">
        <v>0.51</v>
      </c>
      <c r="S2254" s="7">
        <v>2575</v>
      </c>
    </row>
    <row r="2255" spans="1:19" hidden="1" x14ac:dyDescent="0.4">
      <c r="A2255" s="4" t="s">
        <v>915</v>
      </c>
      <c r="B2255" s="5" t="s">
        <v>916</v>
      </c>
      <c r="C2255" s="5" t="s">
        <v>30</v>
      </c>
      <c r="D2255" s="5" t="s">
        <v>19</v>
      </c>
      <c r="E2255" s="9" t="s">
        <v>69</v>
      </c>
      <c r="F2255" s="9">
        <v>2.73</v>
      </c>
      <c r="G2255" s="5" t="s">
        <v>21</v>
      </c>
      <c r="H2255" s="10">
        <v>1000</v>
      </c>
      <c r="I2255" s="11">
        <v>35700000</v>
      </c>
      <c r="J2255" s="11">
        <v>400</v>
      </c>
      <c r="K2255" s="11">
        <v>42.390999999999998</v>
      </c>
      <c r="L2255" s="11">
        <v>13851600000</v>
      </c>
      <c r="M2255" s="11">
        <f>VLOOKUP(A2255,'[1]2023년만'!$A$2:$Q$1181,12,0)</f>
        <v>14280000000</v>
      </c>
      <c r="N2255" s="11" t="b">
        <f>L2255&gt;=M2255</f>
        <v>0</v>
      </c>
      <c r="O2255" s="11">
        <v>3.96</v>
      </c>
      <c r="P2255" s="6">
        <v>376402950000</v>
      </c>
      <c r="Q2255" s="7">
        <v>11.46</v>
      </c>
      <c r="R2255" s="7">
        <v>0.44</v>
      </c>
      <c r="S2255" s="7">
        <v>929</v>
      </c>
    </row>
    <row r="2256" spans="1:19" hidden="1" x14ac:dyDescent="0.4">
      <c r="A2256" s="4" t="s">
        <v>915</v>
      </c>
      <c r="B2256" s="5" t="s">
        <v>916</v>
      </c>
      <c r="C2256" s="5" t="s">
        <v>24</v>
      </c>
      <c r="D2256" s="5" t="s">
        <v>19</v>
      </c>
      <c r="E2256" s="9" t="s">
        <v>69</v>
      </c>
      <c r="F2256" s="9">
        <v>2.13</v>
      </c>
      <c r="G2256" s="5" t="s">
        <v>21</v>
      </c>
      <c r="H2256" s="10">
        <v>1000</v>
      </c>
      <c r="I2256" s="11">
        <v>35700000</v>
      </c>
      <c r="J2256" s="11">
        <v>400</v>
      </c>
      <c r="K2256" s="11">
        <v>36.015999999999998</v>
      </c>
      <c r="L2256" s="11">
        <v>14280000000</v>
      </c>
      <c r="M2256" s="11">
        <f>VLOOKUP(A2256,'[1]2023년만'!$A$2:$Q$1181,12,0)</f>
        <v>14280000000</v>
      </c>
      <c r="N2256" s="11"/>
      <c r="O2256" s="11">
        <v>2.1800000000000002</v>
      </c>
      <c r="P2256" s="6">
        <v>376402950000</v>
      </c>
      <c r="Q2256" s="7">
        <v>11.46</v>
      </c>
      <c r="R2256" s="7">
        <v>0.44</v>
      </c>
      <c r="S2256" s="7">
        <v>929</v>
      </c>
    </row>
    <row r="2257" spans="1:19" hidden="1" x14ac:dyDescent="0.4">
      <c r="A2257" s="4" t="s">
        <v>915</v>
      </c>
      <c r="B2257" s="5" t="s">
        <v>916</v>
      </c>
      <c r="C2257" s="5" t="s">
        <v>18</v>
      </c>
      <c r="D2257" s="5" t="s">
        <v>19</v>
      </c>
      <c r="E2257" s="9" t="s">
        <v>69</v>
      </c>
      <c r="F2257" s="9">
        <v>2.79</v>
      </c>
      <c r="G2257" s="5" t="s">
        <v>21</v>
      </c>
      <c r="H2257" s="10">
        <v>1000</v>
      </c>
      <c r="I2257" s="11">
        <v>35700000</v>
      </c>
      <c r="J2257" s="11">
        <v>500</v>
      </c>
      <c r="K2257" s="11">
        <v>15.026</v>
      </c>
      <c r="L2257" s="11">
        <v>17850000000</v>
      </c>
      <c r="M2257" s="11">
        <f>VLOOKUP(A2257,'[1]2023년만'!$A$2:$Q$1181,12,0)</f>
        <v>14280000000</v>
      </c>
      <c r="N2257" s="11"/>
      <c r="O2257" s="11">
        <v>1.97</v>
      </c>
      <c r="P2257" s="6">
        <v>376402950000</v>
      </c>
      <c r="Q2257" s="7">
        <v>11.46</v>
      </c>
      <c r="R2257" s="7">
        <v>0.44</v>
      </c>
      <c r="S2257" s="7">
        <v>929</v>
      </c>
    </row>
    <row r="2258" spans="1:19" hidden="1" x14ac:dyDescent="0.4">
      <c r="A2258" s="7" t="s">
        <v>915</v>
      </c>
      <c r="B2258" s="12" t="s">
        <v>916</v>
      </c>
      <c r="C2258" s="12" t="s">
        <v>2933</v>
      </c>
      <c r="D2258" s="12" t="s">
        <v>19</v>
      </c>
      <c r="E2258" s="12" t="s">
        <v>69</v>
      </c>
      <c r="F2258" s="12">
        <v>1.59</v>
      </c>
      <c r="G2258" s="12" t="s">
        <v>21</v>
      </c>
      <c r="H2258" s="12">
        <v>5000</v>
      </c>
      <c r="I2258" s="6">
        <v>7140000</v>
      </c>
      <c r="J2258" s="6">
        <v>1500</v>
      </c>
      <c r="K2258" s="6">
        <v>12.962</v>
      </c>
      <c r="L2258" s="6">
        <v>10710000000</v>
      </c>
      <c r="M2258" s="11">
        <f>VLOOKUP(A2258,'[1]2023년만'!$A$2:$Q$1181,12,0)</f>
        <v>14280000000</v>
      </c>
      <c r="N2258" s="11"/>
      <c r="O2258" s="6">
        <v>1.02</v>
      </c>
      <c r="P2258" s="6">
        <v>376402950000</v>
      </c>
      <c r="Q2258" s="7">
        <v>11.46</v>
      </c>
      <c r="R2258" s="7">
        <v>0.44</v>
      </c>
      <c r="S2258" s="7">
        <v>929</v>
      </c>
    </row>
    <row r="2259" spans="1:19" hidden="1" x14ac:dyDescent="0.4">
      <c r="A2259" s="4" t="s">
        <v>1240</v>
      </c>
      <c r="B2259" s="5" t="s">
        <v>1241</v>
      </c>
      <c r="C2259" s="5" t="s">
        <v>30</v>
      </c>
      <c r="D2259" s="5" t="s">
        <v>19</v>
      </c>
      <c r="E2259" s="9" t="s">
        <v>34</v>
      </c>
      <c r="F2259" s="9">
        <v>1.84</v>
      </c>
      <c r="G2259" s="5" t="s">
        <v>21</v>
      </c>
      <c r="H2259" s="10">
        <v>5000</v>
      </c>
      <c r="I2259" s="11">
        <v>3872480</v>
      </c>
      <c r="J2259" s="11">
        <v>900</v>
      </c>
      <c r="K2259" s="11">
        <v>31.122</v>
      </c>
      <c r="L2259" s="11">
        <v>3485061900</v>
      </c>
      <c r="M2259" s="11">
        <f>VLOOKUP(A2259,'[1]2023년만'!$A$2:$Q$1181,12,0)</f>
        <v>2904218250</v>
      </c>
      <c r="N2259" s="11" t="b">
        <f>L2259&gt;=M2259</f>
        <v>1</v>
      </c>
      <c r="O2259" s="11">
        <v>2.9</v>
      </c>
      <c r="P2259" s="6">
        <v>142507264000</v>
      </c>
      <c r="Q2259" s="7">
        <v>12.72</v>
      </c>
      <c r="R2259" s="7">
        <v>0.49</v>
      </c>
      <c r="S2259" s="7">
        <v>2892</v>
      </c>
    </row>
    <row r="2260" spans="1:19" hidden="1" x14ac:dyDescent="0.4">
      <c r="A2260" s="4" t="s">
        <v>1240</v>
      </c>
      <c r="B2260" s="5" t="s">
        <v>1241</v>
      </c>
      <c r="C2260" s="5" t="s">
        <v>24</v>
      </c>
      <c r="D2260" s="5" t="s">
        <v>19</v>
      </c>
      <c r="E2260" s="9" t="s">
        <v>34</v>
      </c>
      <c r="F2260" s="9">
        <v>0.87</v>
      </c>
      <c r="G2260" s="5" t="s">
        <v>21</v>
      </c>
      <c r="H2260" s="10">
        <v>5000</v>
      </c>
      <c r="I2260" s="11">
        <v>3872480</v>
      </c>
      <c r="J2260" s="11">
        <v>750</v>
      </c>
      <c r="K2260" s="11">
        <v>27.282</v>
      </c>
      <c r="L2260" s="11">
        <v>2904218250</v>
      </c>
      <c r="M2260" s="11">
        <f>VLOOKUP(A2260,'[1]2023년만'!$A$2:$Q$1181,12,0)</f>
        <v>2904218250</v>
      </c>
      <c r="N2260" s="11"/>
      <c r="O2260" s="11">
        <v>1.9</v>
      </c>
      <c r="P2260" s="6">
        <v>142507264000</v>
      </c>
      <c r="Q2260" s="7">
        <v>12.72</v>
      </c>
      <c r="R2260" s="7">
        <v>0.49</v>
      </c>
      <c r="S2260" s="7">
        <v>2892</v>
      </c>
    </row>
    <row r="2261" spans="1:19" hidden="1" x14ac:dyDescent="0.4">
      <c r="A2261" s="4" t="s">
        <v>1240</v>
      </c>
      <c r="B2261" s="5" t="s">
        <v>1241</v>
      </c>
      <c r="C2261" s="5" t="s">
        <v>18</v>
      </c>
      <c r="D2261" s="5" t="s">
        <v>19</v>
      </c>
      <c r="E2261" s="9" t="s">
        <v>34</v>
      </c>
      <c r="F2261" s="9">
        <v>0.78</v>
      </c>
      <c r="G2261" s="5" t="s">
        <v>21</v>
      </c>
      <c r="H2261" s="10">
        <v>5000</v>
      </c>
      <c r="I2261" s="11">
        <v>3872480</v>
      </c>
      <c r="J2261" s="11">
        <v>750</v>
      </c>
      <c r="K2261" s="11">
        <v>-53.942</v>
      </c>
      <c r="L2261" s="11">
        <v>2904218250</v>
      </c>
      <c r="M2261" s="11">
        <f>VLOOKUP(A2261,'[1]2023년만'!$A$2:$Q$1181,12,0)</f>
        <v>2904218250</v>
      </c>
      <c r="N2261" s="11"/>
      <c r="O2261" s="11">
        <v>1.5</v>
      </c>
      <c r="P2261" s="6">
        <v>142507264000</v>
      </c>
      <c r="Q2261" s="7">
        <v>12.72</v>
      </c>
      <c r="R2261" s="7">
        <v>0.49</v>
      </c>
      <c r="S2261" s="7">
        <v>2892</v>
      </c>
    </row>
    <row r="2262" spans="1:19" hidden="1" x14ac:dyDescent="0.4">
      <c r="A2262" s="7" t="s">
        <v>1240</v>
      </c>
      <c r="B2262" s="12" t="s">
        <v>1241</v>
      </c>
      <c r="C2262" s="12" t="s">
        <v>2933</v>
      </c>
      <c r="D2262" s="12" t="s">
        <v>19</v>
      </c>
      <c r="E2262" s="12" t="s">
        <v>34</v>
      </c>
      <c r="F2262" s="12">
        <v>0.43</v>
      </c>
      <c r="G2262" s="12" t="s">
        <v>21</v>
      </c>
      <c r="H2262" s="12">
        <v>5000</v>
      </c>
      <c r="I2262" s="6">
        <v>3872480</v>
      </c>
      <c r="J2262" s="6">
        <v>750</v>
      </c>
      <c r="K2262" s="6">
        <v>120.158</v>
      </c>
      <c r="L2262" s="6">
        <v>2904218250</v>
      </c>
      <c r="M2262" s="11">
        <f>VLOOKUP(A2262,'[1]2023년만'!$A$2:$Q$1181,12,0)</f>
        <v>2904218250</v>
      </c>
      <c r="N2262" s="11"/>
      <c r="O2262" s="6">
        <v>0.9</v>
      </c>
      <c r="P2262" s="6">
        <v>142507264000</v>
      </c>
      <c r="Q2262" s="7">
        <v>12.72</v>
      </c>
      <c r="R2262" s="7">
        <v>0.49</v>
      </c>
      <c r="S2262" s="7">
        <v>2892</v>
      </c>
    </row>
    <row r="2263" spans="1:19" hidden="1" x14ac:dyDescent="0.4">
      <c r="A2263" s="4" t="s">
        <v>447</v>
      </c>
      <c r="B2263" s="5" t="s">
        <v>448</v>
      </c>
      <c r="C2263" s="5" t="s">
        <v>18</v>
      </c>
      <c r="D2263" s="5" t="s">
        <v>19</v>
      </c>
      <c r="E2263" s="9" t="s">
        <v>69</v>
      </c>
      <c r="F2263" s="9">
        <v>2.79</v>
      </c>
      <c r="G2263" s="5" t="s">
        <v>21</v>
      </c>
      <c r="H2263" s="9">
        <v>500</v>
      </c>
      <c r="I2263" s="11">
        <v>11828858</v>
      </c>
      <c r="J2263" s="11">
        <v>120</v>
      </c>
      <c r="K2263" s="11">
        <v>82.051000000000002</v>
      </c>
      <c r="L2263" s="11">
        <v>1294764120</v>
      </c>
      <c r="M2263" s="11">
        <f>VLOOKUP(A2263,'[1]2023년만'!$A$2:$Q$1181,12,0)</f>
        <v>1294764120</v>
      </c>
      <c r="N2263" s="11"/>
      <c r="O2263" s="11">
        <v>1.8</v>
      </c>
      <c r="P2263" s="6">
        <v>88716435000</v>
      </c>
      <c r="Q2263" s="7">
        <v>14.88</v>
      </c>
      <c r="R2263" s="7">
        <v>0.77</v>
      </c>
      <c r="S2263" s="7">
        <v>504</v>
      </c>
    </row>
    <row r="2264" spans="1:19" hidden="1" x14ac:dyDescent="0.4">
      <c r="A2264" s="4" t="s">
        <v>447</v>
      </c>
      <c r="B2264" s="5" t="s">
        <v>448</v>
      </c>
      <c r="C2264" s="5" t="s">
        <v>30</v>
      </c>
      <c r="D2264" s="5" t="s">
        <v>19</v>
      </c>
      <c r="E2264" s="9" t="s">
        <v>69</v>
      </c>
      <c r="F2264" s="9">
        <v>2.73</v>
      </c>
      <c r="G2264" s="5" t="s">
        <v>21</v>
      </c>
      <c r="H2264" s="9">
        <v>500</v>
      </c>
      <c r="I2264" s="11">
        <v>11828858</v>
      </c>
      <c r="J2264" s="11">
        <v>120</v>
      </c>
      <c r="K2264" s="11">
        <v>23.562999999999999</v>
      </c>
      <c r="L2264" s="11">
        <v>1294764120</v>
      </c>
      <c r="M2264" s="11">
        <f>VLOOKUP(A2264,'[1]2023년만'!$A$2:$Q$1181,12,0)</f>
        <v>1294764120</v>
      </c>
      <c r="N2264" s="11" t="b">
        <f>L2264&gt;=M2264</f>
        <v>1</v>
      </c>
      <c r="O2264" s="11">
        <v>1.9</v>
      </c>
      <c r="P2264" s="6">
        <v>88716435000</v>
      </c>
      <c r="Q2264" s="7">
        <v>14.88</v>
      </c>
      <c r="R2264" s="7">
        <v>0.77</v>
      </c>
      <c r="S2264" s="7">
        <v>504</v>
      </c>
    </row>
    <row r="2265" spans="1:19" hidden="1" x14ac:dyDescent="0.4">
      <c r="A2265" s="4" t="s">
        <v>447</v>
      </c>
      <c r="B2265" s="5" t="s">
        <v>448</v>
      </c>
      <c r="C2265" s="5" t="s">
        <v>24</v>
      </c>
      <c r="D2265" s="5" t="s">
        <v>19</v>
      </c>
      <c r="E2265" s="9" t="s">
        <v>69</v>
      </c>
      <c r="F2265" s="9">
        <v>2.13</v>
      </c>
      <c r="G2265" s="5" t="s">
        <v>21</v>
      </c>
      <c r="H2265" s="9">
        <v>500</v>
      </c>
      <c r="I2265" s="11">
        <v>11828858</v>
      </c>
      <c r="J2265" s="11">
        <v>120</v>
      </c>
      <c r="K2265" s="11">
        <v>14.66</v>
      </c>
      <c r="L2265" s="11">
        <v>1294764120</v>
      </c>
      <c r="M2265" s="11">
        <f>VLOOKUP(A2265,'[1]2023년만'!$A$2:$Q$1181,12,0)</f>
        <v>1294764120</v>
      </c>
      <c r="N2265" s="11"/>
      <c r="O2265" s="11">
        <v>1.9</v>
      </c>
      <c r="P2265" s="6">
        <v>88716435000</v>
      </c>
      <c r="Q2265" s="7">
        <v>14.88</v>
      </c>
      <c r="R2265" s="7">
        <v>0.77</v>
      </c>
      <c r="S2265" s="7">
        <v>504</v>
      </c>
    </row>
    <row r="2266" spans="1:19" hidden="1" x14ac:dyDescent="0.4">
      <c r="A2266" s="7" t="s">
        <v>447</v>
      </c>
      <c r="B2266" s="12" t="s">
        <v>448</v>
      </c>
      <c r="C2266" s="12" t="s">
        <v>2933</v>
      </c>
      <c r="D2266" s="12" t="s">
        <v>19</v>
      </c>
      <c r="E2266" s="12" t="s">
        <v>69</v>
      </c>
      <c r="F2266" s="12">
        <v>1.59</v>
      </c>
      <c r="G2266" s="12" t="s">
        <v>21</v>
      </c>
      <c r="H2266" s="12">
        <v>500</v>
      </c>
      <c r="I2266" s="6">
        <v>11828858</v>
      </c>
      <c r="J2266" s="6">
        <v>120</v>
      </c>
      <c r="K2266" s="6">
        <v>17.420999999999999</v>
      </c>
      <c r="L2266" s="6">
        <v>1300831680</v>
      </c>
      <c r="M2266" s="11">
        <f>VLOOKUP(A2266,'[1]2023년만'!$A$2:$Q$1181,12,0)</f>
        <v>1294764120</v>
      </c>
      <c r="N2266" s="11"/>
      <c r="O2266" s="6">
        <v>2.2999999999999998</v>
      </c>
      <c r="P2266" s="6">
        <v>88716435000</v>
      </c>
      <c r="Q2266" s="7">
        <v>14.88</v>
      </c>
      <c r="R2266" s="7">
        <v>0.77</v>
      </c>
      <c r="S2266" s="7">
        <v>504</v>
      </c>
    </row>
    <row r="2267" spans="1:19" hidden="1" x14ac:dyDescent="0.4">
      <c r="A2267" s="4" t="s">
        <v>2237</v>
      </c>
      <c r="B2267" s="5" t="s">
        <v>2238</v>
      </c>
      <c r="C2267" s="5" t="s">
        <v>30</v>
      </c>
      <c r="D2267" s="5" t="s">
        <v>19</v>
      </c>
      <c r="E2267" s="9" t="s">
        <v>43</v>
      </c>
      <c r="F2267" s="9">
        <v>1.34</v>
      </c>
      <c r="G2267" s="5" t="s">
        <v>21</v>
      </c>
      <c r="H2267" s="9">
        <v>100</v>
      </c>
      <c r="I2267" s="11">
        <v>41471382</v>
      </c>
      <c r="J2267" s="11">
        <v>20</v>
      </c>
      <c r="K2267" s="11">
        <v>12.582000000000001</v>
      </c>
      <c r="L2267" s="11">
        <v>819242160</v>
      </c>
      <c r="M2267" s="11">
        <f>VLOOKUP(A2267,'[1]2023년만'!$A$2:$Q$1181,12,0)</f>
        <v>779371488</v>
      </c>
      <c r="N2267" s="11" t="b">
        <f>L2267&gt;=M2267</f>
        <v>1</v>
      </c>
      <c r="O2267" s="11">
        <v>0.8</v>
      </c>
      <c r="P2267" s="6">
        <v>91651754220</v>
      </c>
      <c r="Q2267" s="7">
        <v>13.9</v>
      </c>
      <c r="R2267" s="7">
        <v>1.1200000000000001</v>
      </c>
      <c r="S2267" s="7">
        <v>159</v>
      </c>
    </row>
    <row r="2268" spans="1:19" hidden="1" x14ac:dyDescent="0.4">
      <c r="A2268" s="4" t="s">
        <v>2237</v>
      </c>
      <c r="B2268" s="5" t="s">
        <v>2238</v>
      </c>
      <c r="C2268" s="5" t="s">
        <v>24</v>
      </c>
      <c r="D2268" s="5" t="s">
        <v>19</v>
      </c>
      <c r="E2268" s="9" t="s">
        <v>43</v>
      </c>
      <c r="F2268" s="9">
        <v>0.94</v>
      </c>
      <c r="G2268" s="5" t="s">
        <v>21</v>
      </c>
      <c r="H2268" s="9">
        <v>100</v>
      </c>
      <c r="I2268" s="11">
        <v>41471382</v>
      </c>
      <c r="J2268" s="11">
        <v>19</v>
      </c>
      <c r="K2268" s="11">
        <v>12.144</v>
      </c>
      <c r="L2268" s="11">
        <v>779371488</v>
      </c>
      <c r="M2268" s="11">
        <f>VLOOKUP(A2268,'[1]2023년만'!$A$2:$Q$1181,12,0)</f>
        <v>779371488</v>
      </c>
      <c r="N2268" s="11"/>
      <c r="O2268" s="11">
        <v>0.64</v>
      </c>
      <c r="P2268" s="6">
        <v>91651754220</v>
      </c>
      <c r="Q2268" s="7">
        <v>13.9</v>
      </c>
      <c r="R2268" s="7">
        <v>1.1200000000000001</v>
      </c>
      <c r="S2268" s="7">
        <v>159</v>
      </c>
    </row>
    <row r="2269" spans="1:19" hidden="1" x14ac:dyDescent="0.4">
      <c r="A2269" s="4" t="s">
        <v>1827</v>
      </c>
      <c r="B2269" s="5" t="s">
        <v>1828</v>
      </c>
      <c r="C2269" s="5" t="s">
        <v>24</v>
      </c>
      <c r="D2269" s="5" t="s">
        <v>19</v>
      </c>
      <c r="E2269" s="9" t="s">
        <v>25</v>
      </c>
      <c r="F2269" s="9">
        <v>0.41</v>
      </c>
      <c r="G2269" s="5" t="s">
        <v>21</v>
      </c>
      <c r="H2269" s="9">
        <v>500</v>
      </c>
      <c r="I2269" s="11">
        <v>15170500</v>
      </c>
      <c r="J2269" s="11">
        <v>60</v>
      </c>
      <c r="K2269" s="11">
        <v>19.591999999999999</v>
      </c>
      <c r="L2269" s="11">
        <v>910230000</v>
      </c>
      <c r="M2269" s="11">
        <f>VLOOKUP(A2269,'[1]2023년만'!$A$2:$Q$1181,12,0)</f>
        <v>910230000</v>
      </c>
      <c r="N2269" s="11"/>
      <c r="O2269" s="11">
        <v>1</v>
      </c>
      <c r="P2269" s="6">
        <v>86168440000</v>
      </c>
      <c r="Q2269" s="7">
        <v>17.64</v>
      </c>
      <c r="R2269" s="7">
        <v>1.31</v>
      </c>
      <c r="S2269" s="7">
        <v>322</v>
      </c>
    </row>
    <row r="2270" spans="1:19" hidden="1" x14ac:dyDescent="0.4">
      <c r="A2270" s="4" t="s">
        <v>1827</v>
      </c>
      <c r="B2270" s="5" t="s">
        <v>1828</v>
      </c>
      <c r="C2270" s="5" t="s">
        <v>30</v>
      </c>
      <c r="D2270" s="5" t="s">
        <v>19</v>
      </c>
      <c r="E2270" s="9" t="s">
        <v>25</v>
      </c>
      <c r="F2270" s="9">
        <v>0.43</v>
      </c>
      <c r="G2270" s="5" t="s">
        <v>21</v>
      </c>
      <c r="H2270" s="9">
        <v>500</v>
      </c>
      <c r="I2270" s="11">
        <v>15170500</v>
      </c>
      <c r="J2270" s="11">
        <v>60</v>
      </c>
      <c r="K2270" s="11">
        <v>18.920000000000002</v>
      </c>
      <c r="L2270" s="11">
        <v>910230000</v>
      </c>
      <c r="M2270" s="11">
        <f>VLOOKUP(A2270,'[1]2023년만'!$A$2:$Q$1181,12,0)</f>
        <v>910230000</v>
      </c>
      <c r="N2270" s="11" t="b">
        <f>L2270&gt;=M2270</f>
        <v>1</v>
      </c>
      <c r="O2270" s="11">
        <v>1.1000000000000001</v>
      </c>
      <c r="P2270" s="6">
        <v>86168440000</v>
      </c>
      <c r="Q2270" s="7">
        <v>17.64</v>
      </c>
      <c r="R2270" s="7">
        <v>1.31</v>
      </c>
      <c r="S2270" s="7">
        <v>322</v>
      </c>
    </row>
    <row r="2271" spans="1:19" hidden="1" x14ac:dyDescent="0.4">
      <c r="A2271" s="4" t="s">
        <v>1827</v>
      </c>
      <c r="B2271" s="5" t="s">
        <v>1828</v>
      </c>
      <c r="C2271" s="5" t="s">
        <v>18</v>
      </c>
      <c r="D2271" s="5" t="s">
        <v>19</v>
      </c>
      <c r="E2271" s="9" t="s">
        <v>25</v>
      </c>
      <c r="F2271" s="9">
        <v>0.52</v>
      </c>
      <c r="G2271" s="5" t="s">
        <v>21</v>
      </c>
      <c r="H2271" s="9">
        <v>500</v>
      </c>
      <c r="I2271" s="11">
        <v>15170500</v>
      </c>
      <c r="J2271" s="11">
        <v>50</v>
      </c>
      <c r="K2271" s="11">
        <v>17.417000000000002</v>
      </c>
      <c r="L2271" s="11">
        <v>758525000</v>
      </c>
      <c r="M2271" s="11">
        <f>VLOOKUP(A2271,'[1]2023년만'!$A$2:$Q$1181,12,0)</f>
        <v>910230000</v>
      </c>
      <c r="N2271" s="11"/>
      <c r="O2271" s="11">
        <v>0.9</v>
      </c>
      <c r="P2271" s="6">
        <v>86168440000</v>
      </c>
      <c r="Q2271" s="7">
        <v>17.64</v>
      </c>
      <c r="R2271" s="7">
        <v>1.31</v>
      </c>
      <c r="S2271" s="7">
        <v>322</v>
      </c>
    </row>
    <row r="2272" spans="1:19" hidden="1" x14ac:dyDescent="0.4">
      <c r="A2272" s="4" t="s">
        <v>1109</v>
      </c>
      <c r="B2272" s="5" t="s">
        <v>1110</v>
      </c>
      <c r="C2272" s="5" t="s">
        <v>30</v>
      </c>
      <c r="D2272" s="5" t="s">
        <v>19</v>
      </c>
      <c r="E2272" s="9" t="s">
        <v>133</v>
      </c>
      <c r="F2272" s="9">
        <v>2.68</v>
      </c>
      <c r="G2272" s="5" t="s">
        <v>21</v>
      </c>
      <c r="H2272" s="9">
        <v>500</v>
      </c>
      <c r="I2272" s="11">
        <v>9000000</v>
      </c>
      <c r="J2272" s="11">
        <v>150</v>
      </c>
      <c r="K2272" s="11">
        <v>34.597999999999999</v>
      </c>
      <c r="L2272" s="11">
        <v>1350000000</v>
      </c>
      <c r="M2272" s="11">
        <f>VLOOKUP(A2272,'[1]2023년만'!$A$2:$Q$1181,12,0)</f>
        <v>1350000000</v>
      </c>
      <c r="N2272" s="11" t="b">
        <f>L2272&gt;=M2272</f>
        <v>1</v>
      </c>
      <c r="O2272" s="11">
        <v>1.6</v>
      </c>
      <c r="P2272" s="6">
        <v>121770000000</v>
      </c>
      <c r="Q2272" s="7">
        <v>31.18</v>
      </c>
      <c r="R2272" s="7">
        <v>0.33</v>
      </c>
      <c r="S2272" s="7">
        <v>434</v>
      </c>
    </row>
    <row r="2273" spans="1:19" hidden="1" x14ac:dyDescent="0.4">
      <c r="A2273" s="4" t="s">
        <v>1109</v>
      </c>
      <c r="B2273" s="5" t="s">
        <v>1110</v>
      </c>
      <c r="C2273" s="5" t="s">
        <v>24</v>
      </c>
      <c r="D2273" s="5" t="s">
        <v>19</v>
      </c>
      <c r="E2273" s="9" t="s">
        <v>133</v>
      </c>
      <c r="F2273" s="9">
        <v>2.34</v>
      </c>
      <c r="G2273" s="5" t="s">
        <v>21</v>
      </c>
      <c r="H2273" s="9">
        <v>500</v>
      </c>
      <c r="I2273" s="11">
        <v>9000000</v>
      </c>
      <c r="J2273" s="11">
        <v>150</v>
      </c>
      <c r="K2273" s="11">
        <v>26.951000000000001</v>
      </c>
      <c r="L2273" s="11">
        <v>1350000000</v>
      </c>
      <c r="M2273" s="11">
        <f>VLOOKUP(A2273,'[1]2023년만'!$A$2:$Q$1181,12,0)</f>
        <v>1350000000</v>
      </c>
      <c r="N2273" s="11"/>
      <c r="O2273" s="11">
        <v>1.6</v>
      </c>
      <c r="P2273" s="6">
        <v>121770000000</v>
      </c>
      <c r="Q2273" s="7">
        <v>31.18</v>
      </c>
      <c r="R2273" s="7">
        <v>0.33</v>
      </c>
      <c r="S2273" s="7">
        <v>434</v>
      </c>
    </row>
    <row r="2274" spans="1:19" hidden="1" x14ac:dyDescent="0.4">
      <c r="A2274" s="4" t="s">
        <v>1109</v>
      </c>
      <c r="B2274" s="5" t="s">
        <v>1110</v>
      </c>
      <c r="C2274" s="5" t="s">
        <v>18</v>
      </c>
      <c r="D2274" s="5" t="s">
        <v>19</v>
      </c>
      <c r="E2274" s="9" t="s">
        <v>133</v>
      </c>
      <c r="F2274" s="9">
        <v>1.3</v>
      </c>
      <c r="G2274" s="5" t="s">
        <v>21</v>
      </c>
      <c r="H2274" s="9">
        <v>500</v>
      </c>
      <c r="I2274" s="11">
        <v>9000000</v>
      </c>
      <c r="J2274" s="11">
        <v>150</v>
      </c>
      <c r="K2274" s="11">
        <v>5.7439999999999998</v>
      </c>
      <c r="L2274" s="11">
        <v>1350000000</v>
      </c>
      <c r="M2274" s="11">
        <f>VLOOKUP(A2274,'[1]2023년만'!$A$2:$Q$1181,12,0)</f>
        <v>1350000000</v>
      </c>
      <c r="N2274" s="11"/>
      <c r="O2274" s="11">
        <v>1.4</v>
      </c>
      <c r="P2274" s="6">
        <v>121770000000</v>
      </c>
      <c r="Q2274" s="7">
        <v>31.18</v>
      </c>
      <c r="R2274" s="7">
        <v>0.33</v>
      </c>
      <c r="S2274" s="7">
        <v>434</v>
      </c>
    </row>
    <row r="2275" spans="1:19" hidden="1" x14ac:dyDescent="0.4">
      <c r="A2275" s="7" t="s">
        <v>1109</v>
      </c>
      <c r="B2275" s="12" t="s">
        <v>1110</v>
      </c>
      <c r="C2275" s="12" t="s">
        <v>2933</v>
      </c>
      <c r="D2275" s="12" t="s">
        <v>19</v>
      </c>
      <c r="E2275" s="12" t="s">
        <v>133</v>
      </c>
      <c r="F2275" s="12">
        <v>0.53</v>
      </c>
      <c r="G2275" s="12" t="s">
        <v>21</v>
      </c>
      <c r="H2275" s="12">
        <v>5000</v>
      </c>
      <c r="I2275" s="6">
        <v>900000</v>
      </c>
      <c r="J2275" s="6">
        <v>1500</v>
      </c>
      <c r="K2275" s="6">
        <v>20.795000000000002</v>
      </c>
      <c r="L2275" s="6">
        <v>1350000000</v>
      </c>
      <c r="M2275" s="11">
        <f>VLOOKUP(A2275,'[1]2023년만'!$A$2:$Q$1181,12,0)</f>
        <v>1350000000</v>
      </c>
      <c r="N2275" s="11"/>
      <c r="O2275" s="6">
        <v>1.3</v>
      </c>
      <c r="P2275" s="6">
        <v>121770000000</v>
      </c>
      <c r="Q2275" s="7">
        <v>31.18</v>
      </c>
      <c r="R2275" s="7">
        <v>0.33</v>
      </c>
      <c r="S2275" s="7">
        <v>434</v>
      </c>
    </row>
    <row r="2276" spans="1:19" hidden="1" x14ac:dyDescent="0.4">
      <c r="A2276" s="4" t="s">
        <v>1103</v>
      </c>
      <c r="B2276" s="5" t="s">
        <v>1104</v>
      </c>
      <c r="C2276" s="5" t="s">
        <v>18</v>
      </c>
      <c r="D2276" s="5" t="s">
        <v>198</v>
      </c>
      <c r="E2276" s="9" t="s">
        <v>247</v>
      </c>
      <c r="F2276" s="9">
        <v>3.68</v>
      </c>
      <c r="G2276" s="5" t="s">
        <v>21</v>
      </c>
      <c r="H2276" s="10">
        <v>5000</v>
      </c>
      <c r="I2276" s="11">
        <v>9386237</v>
      </c>
      <c r="J2276" s="11">
        <v>4000</v>
      </c>
      <c r="K2276" s="11">
        <v>34.662999999999997</v>
      </c>
      <c r="L2276" s="11">
        <v>33132630650</v>
      </c>
      <c r="M2276" s="11">
        <f>VLOOKUP(A2276,'[1]2023년만'!$A$2:$Q$1181,12,0)</f>
        <v>32092734000</v>
      </c>
      <c r="N2276" s="11"/>
      <c r="O2276" s="11">
        <v>6.34</v>
      </c>
      <c r="P2276" s="6">
        <v>2120760000000</v>
      </c>
      <c r="Q2276" s="7">
        <v>7.24</v>
      </c>
      <c r="R2276" s="7">
        <v>0.62</v>
      </c>
      <c r="S2276" s="7">
        <v>17818</v>
      </c>
    </row>
    <row r="2277" spans="1:19" hidden="1" x14ac:dyDescent="0.4">
      <c r="A2277" s="4" t="s">
        <v>1103</v>
      </c>
      <c r="B2277" s="5" t="s">
        <v>1104</v>
      </c>
      <c r="C2277" s="5" t="s">
        <v>24</v>
      </c>
      <c r="D2277" s="5" t="s">
        <v>198</v>
      </c>
      <c r="E2277" s="9" t="s">
        <v>247</v>
      </c>
      <c r="F2277" s="9">
        <v>5.92</v>
      </c>
      <c r="G2277" s="5" t="s">
        <v>21</v>
      </c>
      <c r="H2277" s="10">
        <v>5000</v>
      </c>
      <c r="I2277" s="11">
        <v>9386237</v>
      </c>
      <c r="J2277" s="11">
        <v>4000</v>
      </c>
      <c r="K2277" s="11">
        <v>30.73</v>
      </c>
      <c r="L2277" s="11">
        <v>32092734000</v>
      </c>
      <c r="M2277" s="11">
        <f>VLOOKUP(A2277,'[1]2023년만'!$A$2:$Q$1181,12,0)</f>
        <v>32092734000</v>
      </c>
      <c r="N2277" s="11"/>
      <c r="O2277" s="11">
        <v>6.79</v>
      </c>
      <c r="P2277" s="6">
        <v>2120760000000</v>
      </c>
      <c r="Q2277" s="7">
        <v>7.24</v>
      </c>
      <c r="R2277" s="7">
        <v>0.62</v>
      </c>
      <c r="S2277" s="7">
        <v>17818</v>
      </c>
    </row>
    <row r="2278" spans="1:19" hidden="1" x14ac:dyDescent="0.4">
      <c r="A2278" s="4" t="s">
        <v>1103</v>
      </c>
      <c r="B2278" s="5" t="s">
        <v>1104</v>
      </c>
      <c r="C2278" s="5" t="s">
        <v>30</v>
      </c>
      <c r="D2278" s="5" t="s">
        <v>198</v>
      </c>
      <c r="E2278" s="9" t="s">
        <v>247</v>
      </c>
      <c r="F2278" s="9">
        <v>3.4</v>
      </c>
      <c r="G2278" s="5" t="s">
        <v>21</v>
      </c>
      <c r="H2278" s="10">
        <v>5000</v>
      </c>
      <c r="I2278" s="11">
        <v>9434110</v>
      </c>
      <c r="J2278" s="11">
        <v>4500</v>
      </c>
      <c r="K2278" s="11">
        <v>24.187000000000001</v>
      </c>
      <c r="L2278" s="11">
        <v>36132109750</v>
      </c>
      <c r="M2278" s="11">
        <f>VLOOKUP(A2278,'[1]2023년만'!$A$2:$Q$1181,12,0)</f>
        <v>32092734000</v>
      </c>
      <c r="N2278" s="11" t="b">
        <f>L2278&gt;=M2278</f>
        <v>1</v>
      </c>
      <c r="O2278" s="11">
        <v>6.63</v>
      </c>
      <c r="P2278" s="6">
        <v>2120760000000</v>
      </c>
      <c r="Q2278" s="7">
        <v>7.24</v>
      </c>
      <c r="R2278" s="7">
        <v>0.62</v>
      </c>
      <c r="S2278" s="7">
        <v>17818</v>
      </c>
    </row>
    <row r="2279" spans="1:19" hidden="1" x14ac:dyDescent="0.4">
      <c r="A2279" s="7" t="s">
        <v>1103</v>
      </c>
      <c r="B2279" s="12" t="s">
        <v>1104</v>
      </c>
      <c r="C2279" s="12" t="s">
        <v>2933</v>
      </c>
      <c r="D2279" s="12" t="s">
        <v>198</v>
      </c>
      <c r="E2279" s="12" t="s">
        <v>247</v>
      </c>
      <c r="F2279" s="12">
        <v>2.87</v>
      </c>
      <c r="G2279" s="12" t="s">
        <v>21</v>
      </c>
      <c r="H2279" s="12">
        <v>5000</v>
      </c>
      <c r="I2279" s="6">
        <v>9386237</v>
      </c>
      <c r="J2279" s="6">
        <v>4000</v>
      </c>
      <c r="K2279" s="6">
        <v>16.998999999999999</v>
      </c>
      <c r="L2279" s="6">
        <v>33333921250</v>
      </c>
      <c r="M2279" s="11">
        <f>VLOOKUP(A2279,'[1]2023년만'!$A$2:$Q$1181,12,0)</f>
        <v>32092734000</v>
      </c>
      <c r="N2279" s="11"/>
      <c r="O2279" s="6">
        <v>6.88</v>
      </c>
      <c r="P2279" s="6">
        <v>2120760000000</v>
      </c>
      <c r="Q2279" s="7">
        <v>7.24</v>
      </c>
      <c r="R2279" s="7">
        <v>0.62</v>
      </c>
      <c r="S2279" s="7">
        <v>17818</v>
      </c>
    </row>
    <row r="2280" spans="1:19" x14ac:dyDescent="0.4">
      <c r="A2280" s="4" t="s">
        <v>216</v>
      </c>
      <c r="B2280" s="5" t="s">
        <v>217</v>
      </c>
      <c r="C2280" s="5" t="s">
        <v>30</v>
      </c>
      <c r="D2280" s="5" t="s">
        <v>19</v>
      </c>
      <c r="E2280" s="9" t="s">
        <v>49</v>
      </c>
      <c r="F2280" s="9">
        <v>1.64</v>
      </c>
      <c r="G2280" s="5" t="s">
        <v>21</v>
      </c>
      <c r="H2280" s="9">
        <v>500</v>
      </c>
      <c r="I2280" s="11">
        <v>24000000</v>
      </c>
      <c r="J2280" s="11">
        <v>240</v>
      </c>
      <c r="K2280" s="11">
        <v>68.322000000000003</v>
      </c>
      <c r="L2280" s="11">
        <v>5598317760</v>
      </c>
      <c r="M2280" s="11">
        <f>VLOOKUP(A2280,'[1]2023년만'!$A$2:$Q$1181,12,0)</f>
        <v>5365054520</v>
      </c>
      <c r="N2280" s="11" t="b">
        <f>L2280&gt;=M2280</f>
        <v>1</v>
      </c>
      <c r="O2280" s="11">
        <v>3.4</v>
      </c>
      <c r="P2280" s="6">
        <v>186480000000</v>
      </c>
      <c r="Q2280" s="7">
        <v>22.14</v>
      </c>
      <c r="R2280" s="7">
        <v>1.48</v>
      </c>
      <c r="S2280" s="7">
        <v>351</v>
      </c>
    </row>
    <row r="2281" spans="1:19" hidden="1" x14ac:dyDescent="0.4">
      <c r="A2281" s="4" t="s">
        <v>390</v>
      </c>
      <c r="B2281" s="5" t="s">
        <v>391</v>
      </c>
      <c r="C2281" s="5" t="s">
        <v>24</v>
      </c>
      <c r="D2281" s="5" t="s">
        <v>19</v>
      </c>
      <c r="E2281" s="9" t="s">
        <v>133</v>
      </c>
      <c r="F2281" s="9">
        <v>2.34</v>
      </c>
      <c r="G2281" s="5" t="s">
        <v>21</v>
      </c>
      <c r="H2281" s="9">
        <v>500</v>
      </c>
      <c r="I2281" s="11">
        <v>102586356</v>
      </c>
      <c r="J2281" s="11">
        <v>70</v>
      </c>
      <c r="K2281" s="11">
        <v>88.635000000000005</v>
      </c>
      <c r="L2281" s="11">
        <v>5260470420</v>
      </c>
      <c r="M2281" s="11">
        <f>VLOOKUP(A2281,'[1]2023년만'!$A$2:$Q$1181,12,0)</f>
        <v>5260470420</v>
      </c>
      <c r="N2281" s="11"/>
      <c r="O2281" s="11">
        <v>5.0999999999999996</v>
      </c>
      <c r="P2281" s="6">
        <v>216052249896</v>
      </c>
      <c r="Q2281" s="7">
        <v>23.25</v>
      </c>
      <c r="R2281" s="7">
        <v>0.64</v>
      </c>
      <c r="S2281" s="7">
        <v>84</v>
      </c>
    </row>
    <row r="2282" spans="1:19" hidden="1" x14ac:dyDescent="0.4">
      <c r="A2282" s="4" t="s">
        <v>390</v>
      </c>
      <c r="B2282" s="5" t="s">
        <v>391</v>
      </c>
      <c r="C2282" s="5" t="s">
        <v>18</v>
      </c>
      <c r="D2282" s="5" t="s">
        <v>19</v>
      </c>
      <c r="E2282" s="9" t="s">
        <v>133</v>
      </c>
      <c r="F2282" s="9">
        <v>1.3</v>
      </c>
      <c r="G2282" s="5" t="s">
        <v>21</v>
      </c>
      <c r="H2282" s="9">
        <v>500</v>
      </c>
      <c r="I2282" s="11">
        <v>102586356</v>
      </c>
      <c r="J2282" s="11">
        <v>100</v>
      </c>
      <c r="K2282" s="11">
        <v>45.944000000000003</v>
      </c>
      <c r="L2282" s="11">
        <v>8068163300</v>
      </c>
      <c r="M2282" s="11">
        <f>VLOOKUP(A2282,'[1]2023년만'!$A$2:$Q$1181,12,0)</f>
        <v>5260470420</v>
      </c>
      <c r="N2282" s="11"/>
      <c r="O2282" s="11">
        <v>6.2</v>
      </c>
      <c r="P2282" s="6">
        <v>216052249896</v>
      </c>
      <c r="Q2282" s="7">
        <v>23.25</v>
      </c>
      <c r="R2282" s="7">
        <v>0.64</v>
      </c>
      <c r="S2282" s="7">
        <v>84</v>
      </c>
    </row>
    <row r="2283" spans="1:19" hidden="1" x14ac:dyDescent="0.4">
      <c r="A2283" s="7" t="s">
        <v>390</v>
      </c>
      <c r="B2283" s="12" t="s">
        <v>391</v>
      </c>
      <c r="C2283" s="12" t="s">
        <v>2933</v>
      </c>
      <c r="D2283" s="12" t="s">
        <v>19</v>
      </c>
      <c r="E2283" s="12" t="s">
        <v>133</v>
      </c>
      <c r="F2283" s="12">
        <v>0.53</v>
      </c>
      <c r="G2283" s="12" t="s">
        <v>21</v>
      </c>
      <c r="H2283" s="12">
        <v>500</v>
      </c>
      <c r="I2283" s="6">
        <v>95568813</v>
      </c>
      <c r="J2283" s="6">
        <v>50</v>
      </c>
      <c r="K2283" s="6">
        <v>38.593000000000004</v>
      </c>
      <c r="L2283" s="6">
        <v>4058431350</v>
      </c>
      <c r="M2283" s="11">
        <f>VLOOKUP(A2283,'[1]2023년만'!$A$2:$Q$1181,12,0)</f>
        <v>5260470420</v>
      </c>
      <c r="N2283" s="11"/>
      <c r="O2283" s="6">
        <v>1.9</v>
      </c>
      <c r="P2283" s="6">
        <v>216052249896</v>
      </c>
      <c r="Q2283" s="7">
        <v>23.25</v>
      </c>
      <c r="R2283" s="7">
        <v>0.64</v>
      </c>
      <c r="S2283" s="7">
        <v>84</v>
      </c>
    </row>
    <row r="2284" spans="1:19" hidden="1" x14ac:dyDescent="0.4">
      <c r="A2284" s="4" t="s">
        <v>356</v>
      </c>
      <c r="B2284" s="5" t="s">
        <v>357</v>
      </c>
      <c r="C2284" s="5" t="s">
        <v>24</v>
      </c>
      <c r="D2284" s="5" t="s">
        <v>19</v>
      </c>
      <c r="E2284" s="9" t="s">
        <v>69</v>
      </c>
      <c r="F2284" s="9">
        <v>2.13</v>
      </c>
      <c r="G2284" s="5" t="s">
        <v>21</v>
      </c>
      <c r="H2284" s="9">
        <v>500</v>
      </c>
      <c r="I2284" s="11">
        <v>71047521</v>
      </c>
      <c r="J2284" s="11">
        <v>15</v>
      </c>
      <c r="K2284" s="11">
        <v>99.751999999999995</v>
      </c>
      <c r="L2284" s="11">
        <v>1054377420</v>
      </c>
      <c r="M2284" s="11">
        <f>VLOOKUP(A2284,'[1]2023년만'!$A$2:$Q$1181,12,0)</f>
        <v>1054377420</v>
      </c>
      <c r="N2284" s="11"/>
      <c r="O2284" s="11">
        <v>0.8</v>
      </c>
      <c r="P2284" s="6">
        <v>97121961207</v>
      </c>
      <c r="Q2284" s="7">
        <v>68.349999999999994</v>
      </c>
      <c r="R2284" s="7">
        <v>1.17</v>
      </c>
      <c r="S2284" s="7">
        <v>20</v>
      </c>
    </row>
    <row r="2285" spans="1:19" hidden="1" x14ac:dyDescent="0.4">
      <c r="A2285" s="4" t="s">
        <v>356</v>
      </c>
      <c r="B2285" s="5" t="s">
        <v>357</v>
      </c>
      <c r="C2285" s="5" t="s">
        <v>18</v>
      </c>
      <c r="D2285" s="5" t="s">
        <v>19</v>
      </c>
      <c r="E2285" s="9" t="s">
        <v>69</v>
      </c>
      <c r="F2285" s="9">
        <v>2.79</v>
      </c>
      <c r="G2285" s="5" t="s">
        <v>21</v>
      </c>
      <c r="H2285" s="9">
        <v>500</v>
      </c>
      <c r="I2285" s="11">
        <v>71047521</v>
      </c>
      <c r="J2285" s="11">
        <v>10</v>
      </c>
      <c r="K2285" s="11">
        <v>67.459000000000003</v>
      </c>
      <c r="L2285" s="11">
        <v>702918280</v>
      </c>
      <c r="M2285" s="11">
        <f>VLOOKUP(A2285,'[1]2023년만'!$A$2:$Q$1181,12,0)</f>
        <v>1054377420</v>
      </c>
      <c r="N2285" s="11"/>
      <c r="O2285" s="11">
        <v>0.5</v>
      </c>
      <c r="P2285" s="6">
        <v>97121961207</v>
      </c>
      <c r="Q2285" s="7">
        <v>68.349999999999994</v>
      </c>
      <c r="R2285" s="7">
        <v>1.17</v>
      </c>
      <c r="S2285" s="7">
        <v>20</v>
      </c>
    </row>
    <row r="2286" spans="1:19" hidden="1" x14ac:dyDescent="0.4">
      <c r="A2286" s="7" t="s">
        <v>356</v>
      </c>
      <c r="B2286" s="12" t="s">
        <v>357</v>
      </c>
      <c r="C2286" s="12" t="s">
        <v>2933</v>
      </c>
      <c r="D2286" s="12" t="s">
        <v>19</v>
      </c>
      <c r="E2286" s="12" t="s">
        <v>69</v>
      </c>
      <c r="F2286" s="12">
        <v>1.59</v>
      </c>
      <c r="G2286" s="12" t="s">
        <v>21</v>
      </c>
      <c r="H2286" s="12">
        <v>500</v>
      </c>
      <c r="I2286" s="6">
        <v>71047521</v>
      </c>
      <c r="J2286" s="6">
        <v>25</v>
      </c>
      <c r="K2286" s="6">
        <v>22.03</v>
      </c>
      <c r="L2286" s="6">
        <v>1757295700</v>
      </c>
      <c r="M2286" s="11">
        <f>VLOOKUP(A2286,'[1]2023년만'!$A$2:$Q$1181,12,0)</f>
        <v>1054377420</v>
      </c>
      <c r="N2286" s="11"/>
      <c r="O2286" s="6">
        <v>1.19</v>
      </c>
      <c r="P2286" s="6">
        <v>97121961207</v>
      </c>
      <c r="Q2286" s="7">
        <v>68.349999999999994</v>
      </c>
      <c r="R2286" s="7">
        <v>1.17</v>
      </c>
      <c r="S2286" s="7">
        <v>20</v>
      </c>
    </row>
    <row r="2287" spans="1:19" hidden="1" x14ac:dyDescent="0.4">
      <c r="A2287" s="4" t="s">
        <v>356</v>
      </c>
      <c r="B2287" s="5" t="s">
        <v>357</v>
      </c>
      <c r="C2287" s="5" t="s">
        <v>30</v>
      </c>
      <c r="D2287" s="5" t="s">
        <v>19</v>
      </c>
      <c r="E2287" s="9" t="s">
        <v>69</v>
      </c>
      <c r="F2287" s="9">
        <v>2.73</v>
      </c>
      <c r="G2287" s="5" t="s">
        <v>21</v>
      </c>
      <c r="H2287" s="9">
        <v>500</v>
      </c>
      <c r="I2287" s="11">
        <v>71047521</v>
      </c>
      <c r="J2287" s="11">
        <v>10</v>
      </c>
      <c r="K2287" s="11">
        <v>48.048999999999999</v>
      </c>
      <c r="L2287" s="11">
        <v>689018280</v>
      </c>
      <c r="M2287" s="11">
        <f>VLOOKUP(A2287,'[1]2023년만'!$A$2:$Q$1181,12,0)</f>
        <v>1054377420</v>
      </c>
      <c r="N2287" s="11" t="b">
        <f>L2287&gt;=M2287</f>
        <v>0</v>
      </c>
      <c r="O2287" s="11">
        <v>0.7</v>
      </c>
      <c r="P2287" s="6">
        <v>97121961207</v>
      </c>
      <c r="Q2287" s="7">
        <v>68.349999999999994</v>
      </c>
      <c r="R2287" s="7">
        <v>1.17</v>
      </c>
      <c r="S2287" s="7">
        <v>20</v>
      </c>
    </row>
    <row r="2288" spans="1:19" hidden="1" x14ac:dyDescent="0.4">
      <c r="A2288" s="4" t="s">
        <v>2067</v>
      </c>
      <c r="B2288" s="5" t="s">
        <v>2068</v>
      </c>
      <c r="C2288" s="5" t="s">
        <v>30</v>
      </c>
      <c r="D2288" s="5" t="s">
        <v>19</v>
      </c>
      <c r="E2288" s="9" t="s">
        <v>25</v>
      </c>
      <c r="F2288" s="9">
        <v>0.43</v>
      </c>
      <c r="G2288" s="5" t="s">
        <v>21</v>
      </c>
      <c r="H2288" s="9">
        <v>500</v>
      </c>
      <c r="I2288" s="11">
        <v>11986415</v>
      </c>
      <c r="J2288" s="11">
        <v>190</v>
      </c>
      <c r="K2288" s="11">
        <v>15.358000000000001</v>
      </c>
      <c r="L2288" s="11">
        <v>2196316590</v>
      </c>
      <c r="M2288" s="11">
        <f>VLOOKUP(A2288,'[1]2023년만'!$A$2:$Q$1181,12,0)</f>
        <v>1965125370</v>
      </c>
      <c r="N2288" s="11" t="b">
        <f>L2288&gt;=M2288</f>
        <v>1</v>
      </c>
      <c r="O2288" s="11">
        <v>2.9</v>
      </c>
      <c r="P2288" s="6">
        <v>78870610700</v>
      </c>
      <c r="Q2288" s="7">
        <v>5.32</v>
      </c>
      <c r="R2288" s="7">
        <v>0.52</v>
      </c>
      <c r="S2288" s="7">
        <v>1237</v>
      </c>
    </row>
    <row r="2289" spans="1:19" hidden="1" x14ac:dyDescent="0.4">
      <c r="A2289" s="4" t="s">
        <v>2067</v>
      </c>
      <c r="B2289" s="5" t="s">
        <v>2068</v>
      </c>
      <c r="C2289" s="5" t="s">
        <v>24</v>
      </c>
      <c r="D2289" s="5" t="s">
        <v>19</v>
      </c>
      <c r="E2289" s="9" t="s">
        <v>25</v>
      </c>
      <c r="F2289" s="9">
        <v>0.41</v>
      </c>
      <c r="G2289" s="5" t="s">
        <v>21</v>
      </c>
      <c r="H2289" s="9">
        <v>500</v>
      </c>
      <c r="I2289" s="11">
        <v>11986415</v>
      </c>
      <c r="J2289" s="11">
        <v>170</v>
      </c>
      <c r="K2289" s="11">
        <v>14.406000000000001</v>
      </c>
      <c r="L2289" s="11">
        <v>1965125370</v>
      </c>
      <c r="M2289" s="11">
        <f>VLOOKUP(A2289,'[1]2023년만'!$A$2:$Q$1181,12,0)</f>
        <v>1965125370</v>
      </c>
      <c r="N2289" s="11"/>
      <c r="O2289" s="11">
        <v>2.2000000000000002</v>
      </c>
      <c r="P2289" s="6">
        <v>78870610700</v>
      </c>
      <c r="Q2289" s="7">
        <v>5.32</v>
      </c>
      <c r="R2289" s="7">
        <v>0.52</v>
      </c>
      <c r="S2289" s="7">
        <v>1237</v>
      </c>
    </row>
    <row r="2290" spans="1:19" hidden="1" x14ac:dyDescent="0.4">
      <c r="A2290" s="4" t="s">
        <v>2067</v>
      </c>
      <c r="B2290" s="5" t="s">
        <v>2068</v>
      </c>
      <c r="C2290" s="5" t="s">
        <v>18</v>
      </c>
      <c r="D2290" s="5" t="s">
        <v>19</v>
      </c>
      <c r="E2290" s="9" t="s">
        <v>25</v>
      </c>
      <c r="F2290" s="9">
        <v>0.52</v>
      </c>
      <c r="G2290" s="5" t="s">
        <v>2345</v>
      </c>
      <c r="H2290" s="9">
        <v>500</v>
      </c>
      <c r="I2290" s="11">
        <v>11541464</v>
      </c>
      <c r="J2290" s="11">
        <v>100</v>
      </c>
      <c r="K2290" s="11">
        <v>9.15</v>
      </c>
      <c r="L2290" s="11">
        <v>1112378400</v>
      </c>
      <c r="M2290" s="11">
        <f>VLOOKUP(A2290,'[1]2023년만'!$A$2:$Q$1181,12,0)</f>
        <v>1965125370</v>
      </c>
      <c r="N2290" s="11"/>
      <c r="O2290" s="11">
        <v>1.1000000000000001</v>
      </c>
      <c r="P2290" s="6">
        <v>78870610700</v>
      </c>
      <c r="Q2290" s="7">
        <v>5.32</v>
      </c>
      <c r="R2290" s="7">
        <v>0.52</v>
      </c>
      <c r="S2290" s="7">
        <v>1237</v>
      </c>
    </row>
    <row r="2291" spans="1:19" hidden="1" x14ac:dyDescent="0.4">
      <c r="A2291" s="7" t="s">
        <v>2067</v>
      </c>
      <c r="B2291" s="12" t="s">
        <v>2068</v>
      </c>
      <c r="C2291" s="12" t="s">
        <v>2933</v>
      </c>
      <c r="D2291" s="12" t="s">
        <v>19</v>
      </c>
      <c r="E2291" s="12" t="s">
        <v>25</v>
      </c>
      <c r="F2291" s="12">
        <v>0.3</v>
      </c>
      <c r="G2291" s="12" t="s">
        <v>2940</v>
      </c>
      <c r="H2291" s="12">
        <v>500</v>
      </c>
      <c r="I2291" s="6">
        <v>11217186</v>
      </c>
      <c r="J2291" s="6">
        <v>100</v>
      </c>
      <c r="K2291" s="6">
        <v>16.186</v>
      </c>
      <c r="L2291" s="6">
        <v>1080927100</v>
      </c>
      <c r="M2291" s="11">
        <f>VLOOKUP(A2291,'[1]2023년만'!$A$2:$Q$1181,12,0)</f>
        <v>1965125370</v>
      </c>
      <c r="N2291" s="11"/>
      <c r="O2291" s="6">
        <v>0.84</v>
      </c>
      <c r="P2291" s="6">
        <v>78870610700</v>
      </c>
      <c r="Q2291" s="7">
        <v>5.32</v>
      </c>
      <c r="R2291" s="7">
        <v>0.52</v>
      </c>
      <c r="S2291" s="7">
        <v>1237</v>
      </c>
    </row>
    <row r="2292" spans="1:19" hidden="1" x14ac:dyDescent="0.4">
      <c r="A2292" s="4" t="s">
        <v>316</v>
      </c>
      <c r="B2292" s="5" t="s">
        <v>317</v>
      </c>
      <c r="C2292" s="5" t="s">
        <v>18</v>
      </c>
      <c r="D2292" s="5" t="s">
        <v>19</v>
      </c>
      <c r="E2292" s="9" t="s">
        <v>43</v>
      </c>
      <c r="F2292" s="9">
        <v>0.91</v>
      </c>
      <c r="G2292" s="5" t="s">
        <v>21</v>
      </c>
      <c r="H2292" s="9">
        <v>500</v>
      </c>
      <c r="I2292" s="11">
        <v>17503204</v>
      </c>
      <c r="J2292" s="11">
        <v>100</v>
      </c>
      <c r="K2292" s="11">
        <v>38.283999999999999</v>
      </c>
      <c r="L2292" s="11">
        <v>1704404200</v>
      </c>
      <c r="M2292" s="11">
        <f>VLOOKUP(A2292,'[1]2023년만'!$A$2:$Q$1181,12,0)</f>
        <v>838366600</v>
      </c>
      <c r="N2292" s="11"/>
      <c r="O2292" s="11">
        <v>3.52</v>
      </c>
      <c r="P2292" s="6">
        <v>41220045420</v>
      </c>
      <c r="Q2292" s="7">
        <v>51.2</v>
      </c>
      <c r="R2292" s="7">
        <v>0.51</v>
      </c>
      <c r="S2292" s="7">
        <v>46</v>
      </c>
    </row>
    <row r="2293" spans="1:19" hidden="1" x14ac:dyDescent="0.4">
      <c r="A2293" s="4" t="s">
        <v>316</v>
      </c>
      <c r="B2293" s="5" t="s">
        <v>317</v>
      </c>
      <c r="C2293" s="5" t="s">
        <v>24</v>
      </c>
      <c r="D2293" s="5" t="s">
        <v>19</v>
      </c>
      <c r="E2293" s="9" t="s">
        <v>43</v>
      </c>
      <c r="F2293" s="9">
        <v>0.94</v>
      </c>
      <c r="G2293" s="5" t="s">
        <v>21</v>
      </c>
      <c r="H2293" s="9">
        <v>500</v>
      </c>
      <c r="I2293" s="11">
        <v>17503204</v>
      </c>
      <c r="J2293" s="11">
        <v>50</v>
      </c>
      <c r="K2293" s="11">
        <v>20.812999999999999</v>
      </c>
      <c r="L2293" s="11">
        <v>838366600</v>
      </c>
      <c r="M2293" s="11">
        <f>VLOOKUP(A2293,'[1]2023년만'!$A$2:$Q$1181,12,0)</f>
        <v>838366600</v>
      </c>
      <c r="N2293" s="11"/>
      <c r="O2293" s="11">
        <v>1.74</v>
      </c>
      <c r="P2293" s="6">
        <v>41220045420</v>
      </c>
      <c r="Q2293" s="7">
        <v>51.2</v>
      </c>
      <c r="R2293" s="7">
        <v>0.51</v>
      </c>
      <c r="S2293" s="7">
        <v>46</v>
      </c>
    </row>
    <row r="2294" spans="1:19" hidden="1" x14ac:dyDescent="0.4">
      <c r="A2294" s="7" t="s">
        <v>316</v>
      </c>
      <c r="B2294" s="12" t="s">
        <v>317</v>
      </c>
      <c r="C2294" s="12" t="s">
        <v>2933</v>
      </c>
      <c r="D2294" s="12" t="s">
        <v>19</v>
      </c>
      <c r="E2294" s="12" t="s">
        <v>43</v>
      </c>
      <c r="F2294" s="12">
        <v>0.87</v>
      </c>
      <c r="G2294" s="12" t="s">
        <v>21</v>
      </c>
      <c r="H2294" s="12">
        <v>500</v>
      </c>
      <c r="I2294" s="6">
        <v>8972183</v>
      </c>
      <c r="J2294" s="6">
        <v>120</v>
      </c>
      <c r="K2294" s="6">
        <v>22.297999999999998</v>
      </c>
      <c r="L2294" s="6">
        <v>1023722520</v>
      </c>
      <c r="M2294" s="11">
        <f>VLOOKUP(A2294,'[1]2023년만'!$A$2:$Q$1181,12,0)</f>
        <v>838366600</v>
      </c>
      <c r="N2294" s="11"/>
      <c r="O2294" s="6">
        <v>1.95</v>
      </c>
      <c r="P2294" s="6">
        <v>41220045420</v>
      </c>
      <c r="Q2294" s="7">
        <v>51.2</v>
      </c>
      <c r="R2294" s="7">
        <v>0.51</v>
      </c>
      <c r="S2294" s="7">
        <v>46</v>
      </c>
    </row>
    <row r="2295" spans="1:19" x14ac:dyDescent="0.4">
      <c r="A2295" s="4" t="s">
        <v>174</v>
      </c>
      <c r="B2295" s="5" t="s">
        <v>175</v>
      </c>
      <c r="C2295" s="5" t="s">
        <v>30</v>
      </c>
      <c r="D2295" s="5" t="s">
        <v>19</v>
      </c>
      <c r="E2295" s="9" t="s">
        <v>25</v>
      </c>
      <c r="F2295" s="9">
        <v>0.21</v>
      </c>
      <c r="G2295" s="5" t="s">
        <v>21</v>
      </c>
      <c r="H2295" s="10">
        <v>1000</v>
      </c>
      <c r="I2295" s="11">
        <v>27931470</v>
      </c>
      <c r="J2295" s="11">
        <v>180</v>
      </c>
      <c r="K2295" s="11">
        <v>232.49</v>
      </c>
      <c r="L2295" s="11">
        <v>4989227400</v>
      </c>
      <c r="M2295" s="11">
        <f>VLOOKUP(A2295,'[1]2023년만'!$A$2:$Q$1181,12,0)</f>
        <v>4989227400</v>
      </c>
      <c r="N2295" s="11" t="b">
        <f>L2295&gt;=M2295</f>
        <v>1</v>
      </c>
      <c r="O2295" s="11">
        <v>2.83</v>
      </c>
      <c r="P2295" s="6">
        <v>182671813800</v>
      </c>
      <c r="Q2295" s="7">
        <v>32.54</v>
      </c>
      <c r="R2295" s="7">
        <v>0.49</v>
      </c>
      <c r="S2295" s="7">
        <v>201</v>
      </c>
    </row>
    <row r="2296" spans="1:19" hidden="1" x14ac:dyDescent="0.4">
      <c r="A2296" s="4" t="s">
        <v>2742</v>
      </c>
      <c r="B2296" s="5" t="s">
        <v>2743</v>
      </c>
      <c r="C2296" s="5" t="s">
        <v>24</v>
      </c>
      <c r="D2296" s="5" t="s">
        <v>19</v>
      </c>
      <c r="E2296" s="9" t="s">
        <v>69</v>
      </c>
      <c r="F2296" s="9">
        <v>2.13</v>
      </c>
      <c r="G2296" s="5" t="s">
        <v>21</v>
      </c>
      <c r="H2296" s="9">
        <v>500</v>
      </c>
      <c r="I2296" s="11">
        <v>34958700</v>
      </c>
      <c r="J2296" s="11">
        <v>20</v>
      </c>
      <c r="K2296" s="11">
        <v>-6.0190000000000001</v>
      </c>
      <c r="L2296" s="11">
        <v>554127600</v>
      </c>
      <c r="M2296" s="11">
        <f>VLOOKUP(A2296,'[1]2023년만'!$A$2:$Q$1181,12,0)</f>
        <v>554127600</v>
      </c>
      <c r="N2296" s="11"/>
      <c r="O2296" s="11">
        <v>2.4</v>
      </c>
      <c r="P2296" s="6">
        <v>37196056800</v>
      </c>
      <c r="Q2296" s="7">
        <v>96.73</v>
      </c>
      <c r="R2296" s="7">
        <v>0.41</v>
      </c>
      <c r="S2296" s="7">
        <v>11</v>
      </c>
    </row>
    <row r="2297" spans="1:19" hidden="1" x14ac:dyDescent="0.4">
      <c r="A2297" s="4" t="s">
        <v>2742</v>
      </c>
      <c r="B2297" s="5" t="s">
        <v>2743</v>
      </c>
      <c r="C2297" s="5" t="s">
        <v>18</v>
      </c>
      <c r="D2297" s="5" t="s">
        <v>19</v>
      </c>
      <c r="E2297" s="9" t="s">
        <v>69</v>
      </c>
      <c r="F2297" s="9">
        <v>2.79</v>
      </c>
      <c r="G2297" s="5" t="s">
        <v>21</v>
      </c>
      <c r="H2297" s="9">
        <v>500</v>
      </c>
      <c r="I2297" s="11">
        <v>34958700</v>
      </c>
      <c r="J2297" s="11">
        <v>50</v>
      </c>
      <c r="K2297" s="11">
        <v>-18.385000000000002</v>
      </c>
      <c r="L2297" s="11">
        <v>1385319000</v>
      </c>
      <c r="M2297" s="11">
        <f>VLOOKUP(A2297,'[1]2023년만'!$A$2:$Q$1181,12,0)</f>
        <v>554127600</v>
      </c>
      <c r="N2297" s="11"/>
      <c r="O2297" s="11">
        <v>3.9</v>
      </c>
      <c r="P2297" s="6">
        <v>37196056800</v>
      </c>
      <c r="Q2297" s="7">
        <v>96.73</v>
      </c>
      <c r="R2297" s="7">
        <v>0.41</v>
      </c>
      <c r="S2297" s="7">
        <v>11</v>
      </c>
    </row>
    <row r="2298" spans="1:19" hidden="1" x14ac:dyDescent="0.4">
      <c r="A2298" s="7" t="s">
        <v>2742</v>
      </c>
      <c r="B2298" s="12" t="s">
        <v>2743</v>
      </c>
      <c r="C2298" s="12" t="s">
        <v>2933</v>
      </c>
      <c r="D2298" s="12" t="s">
        <v>19</v>
      </c>
      <c r="E2298" s="12" t="s">
        <v>76</v>
      </c>
      <c r="F2298" s="12">
        <v>1.49</v>
      </c>
      <c r="G2298" s="12" t="s">
        <v>21</v>
      </c>
      <c r="H2298" s="12">
        <v>500</v>
      </c>
      <c r="I2298" s="6">
        <v>34958700</v>
      </c>
      <c r="J2298" s="6">
        <v>60</v>
      </c>
      <c r="K2298" s="6">
        <v>-16.574000000000002</v>
      </c>
      <c r="L2298" s="6">
        <v>1662382800</v>
      </c>
      <c r="M2298" s="11">
        <f>VLOOKUP(A2298,'[1]2023년만'!$A$2:$Q$1181,12,0)</f>
        <v>554127600</v>
      </c>
      <c r="N2298" s="11"/>
      <c r="O2298" s="6">
        <v>2.7</v>
      </c>
      <c r="P2298" s="6">
        <v>37196056800</v>
      </c>
      <c r="Q2298" s="7">
        <v>96.73</v>
      </c>
      <c r="R2298" s="7">
        <v>0.41</v>
      </c>
      <c r="S2298" s="7">
        <v>11</v>
      </c>
    </row>
    <row r="2299" spans="1:19" hidden="1" x14ac:dyDescent="0.4">
      <c r="A2299" s="4" t="s">
        <v>1561</v>
      </c>
      <c r="B2299" s="5" t="s">
        <v>1562</v>
      </c>
      <c r="C2299" s="5" t="s">
        <v>24</v>
      </c>
      <c r="D2299" s="5" t="s">
        <v>19</v>
      </c>
      <c r="E2299" s="9" t="s">
        <v>66</v>
      </c>
      <c r="F2299" s="9">
        <v>3.86</v>
      </c>
      <c r="G2299" s="5" t="s">
        <v>21</v>
      </c>
      <c r="H2299" s="10">
        <v>5000</v>
      </c>
      <c r="I2299" s="11">
        <v>515504189</v>
      </c>
      <c r="J2299" s="11">
        <v>2100</v>
      </c>
      <c r="K2299" s="11">
        <v>24.87</v>
      </c>
      <c r="L2299" s="11">
        <v>1086317278725</v>
      </c>
      <c r="M2299" s="11">
        <f>VLOOKUP(A2299,'[1]2023년만'!$A$2:$Q$1181,12,0)</f>
        <v>1086317278725</v>
      </c>
      <c r="N2299" s="11"/>
      <c r="O2299" s="11">
        <v>4.8</v>
      </c>
      <c r="P2299" s="6">
        <v>33547699939400</v>
      </c>
      <c r="Q2299" s="7">
        <v>8.19</v>
      </c>
      <c r="R2299" s="7">
        <v>0.61</v>
      </c>
      <c r="S2299" s="7">
        <v>8441</v>
      </c>
    </row>
    <row r="2300" spans="1:19" hidden="1" x14ac:dyDescent="0.4">
      <c r="A2300" s="4" t="s">
        <v>1561</v>
      </c>
      <c r="B2300" s="5" t="s">
        <v>1562</v>
      </c>
      <c r="C2300" s="5" t="s">
        <v>30</v>
      </c>
      <c r="D2300" s="5" t="s">
        <v>19</v>
      </c>
      <c r="E2300" s="9" t="s">
        <v>66</v>
      </c>
      <c r="F2300" s="9">
        <v>3.55</v>
      </c>
      <c r="G2300" s="5" t="s">
        <v>21</v>
      </c>
      <c r="H2300" s="10">
        <v>5000</v>
      </c>
      <c r="I2300" s="11">
        <v>503445325</v>
      </c>
      <c r="J2300" s="11">
        <v>2160</v>
      </c>
      <c r="K2300" s="11">
        <v>23.87</v>
      </c>
      <c r="L2300" s="11">
        <v>1088041847400</v>
      </c>
      <c r="M2300" s="11">
        <f>VLOOKUP(A2300,'[1]2023년만'!$A$2:$Q$1181,12,0)</f>
        <v>1086317278725</v>
      </c>
      <c r="N2300" s="11" t="b">
        <f>L2300&gt;=M2300</f>
        <v>1</v>
      </c>
      <c r="O2300" s="11">
        <v>4.3</v>
      </c>
      <c r="P2300" s="6">
        <v>33547699939400</v>
      </c>
      <c r="Q2300" s="7">
        <v>8.19</v>
      </c>
      <c r="R2300" s="7">
        <v>0.61</v>
      </c>
      <c r="S2300" s="7">
        <v>8441</v>
      </c>
    </row>
    <row r="2301" spans="1:19" hidden="1" x14ac:dyDescent="0.4">
      <c r="A2301" s="4" t="s">
        <v>1561</v>
      </c>
      <c r="B2301" s="5" t="s">
        <v>1562</v>
      </c>
      <c r="C2301" s="5" t="s">
        <v>18</v>
      </c>
      <c r="D2301" s="5" t="s">
        <v>19</v>
      </c>
      <c r="E2301" s="9" t="s">
        <v>66</v>
      </c>
      <c r="F2301" s="9">
        <v>4.37</v>
      </c>
      <c r="G2301" s="5" t="s">
        <v>21</v>
      </c>
      <c r="H2301" s="10">
        <v>5000</v>
      </c>
      <c r="I2301" s="11">
        <v>508784869</v>
      </c>
      <c r="J2301" s="11">
        <v>2065</v>
      </c>
      <c r="K2301" s="11">
        <v>23.54</v>
      </c>
      <c r="L2301" s="11">
        <v>1092813251205</v>
      </c>
      <c r="M2301" s="11">
        <f>VLOOKUP(A2301,'[1]2023년만'!$A$2:$Q$1181,12,0)</f>
        <v>1086317278725</v>
      </c>
      <c r="N2301" s="11"/>
      <c r="O2301" s="11">
        <v>5.5</v>
      </c>
      <c r="P2301" s="6">
        <v>33547699939400</v>
      </c>
      <c r="Q2301" s="7">
        <v>8.19</v>
      </c>
      <c r="R2301" s="7">
        <v>0.61</v>
      </c>
      <c r="S2301" s="7">
        <v>8441</v>
      </c>
    </row>
    <row r="2302" spans="1:19" hidden="1" x14ac:dyDescent="0.4">
      <c r="A2302" s="7" t="s">
        <v>1561</v>
      </c>
      <c r="B2302" s="12" t="s">
        <v>1562</v>
      </c>
      <c r="C2302" s="12" t="s">
        <v>2933</v>
      </c>
      <c r="D2302" s="12" t="s">
        <v>19</v>
      </c>
      <c r="E2302" s="12" t="s">
        <v>66</v>
      </c>
      <c r="F2302" s="12">
        <v>2.61</v>
      </c>
      <c r="G2302" s="12" t="s">
        <v>21</v>
      </c>
      <c r="H2302" s="12">
        <v>5000</v>
      </c>
      <c r="I2302" s="6">
        <v>516599554</v>
      </c>
      <c r="J2302" s="6">
        <v>1960</v>
      </c>
      <c r="K2302" s="6">
        <v>25.452999999999999</v>
      </c>
      <c r="L2302" s="6">
        <v>1046787397040</v>
      </c>
      <c r="M2302" s="11">
        <f>VLOOKUP(A2302,'[1]2023년만'!$A$2:$Q$1181,12,0)</f>
        <v>1086317278725</v>
      </c>
      <c r="N2302" s="11"/>
      <c r="O2302" s="6">
        <v>5.2</v>
      </c>
      <c r="P2302" s="6">
        <v>33547699939400</v>
      </c>
      <c r="Q2302" s="7">
        <v>8.19</v>
      </c>
      <c r="R2302" s="7">
        <v>0.61</v>
      </c>
      <c r="S2302" s="7">
        <v>8441</v>
      </c>
    </row>
    <row r="2303" spans="1:19" hidden="1" x14ac:dyDescent="0.4">
      <c r="A2303" s="4" t="s">
        <v>2276</v>
      </c>
      <c r="B2303" s="5" t="s">
        <v>2277</v>
      </c>
      <c r="C2303" s="5" t="s">
        <v>24</v>
      </c>
      <c r="D2303" s="5" t="s">
        <v>19</v>
      </c>
      <c r="E2303" s="9" t="s">
        <v>103</v>
      </c>
      <c r="F2303" s="9">
        <v>0.66</v>
      </c>
      <c r="G2303" s="5" t="s">
        <v>21</v>
      </c>
      <c r="H2303" s="9">
        <v>500</v>
      </c>
      <c r="I2303" s="11">
        <v>10143845</v>
      </c>
      <c r="J2303" s="11">
        <v>50</v>
      </c>
      <c r="K2303" s="11">
        <v>11.82</v>
      </c>
      <c r="L2303" s="11">
        <v>459929650</v>
      </c>
      <c r="M2303" s="11">
        <f>VLOOKUP(A2303,'[1]2023년만'!$A$2:$Q$1181,12,0)</f>
        <v>459929650</v>
      </c>
      <c r="N2303" s="11"/>
      <c r="O2303" s="11">
        <v>1.1000000000000001</v>
      </c>
      <c r="P2303" s="6">
        <v>35959930525</v>
      </c>
      <c r="Q2303" s="7">
        <v>4.3</v>
      </c>
      <c r="R2303" s="7">
        <v>0.49</v>
      </c>
      <c r="S2303" s="7">
        <v>825</v>
      </c>
    </row>
    <row r="2304" spans="1:19" hidden="1" x14ac:dyDescent="0.4">
      <c r="A2304" s="4" t="s">
        <v>2276</v>
      </c>
      <c r="B2304" s="5" t="s">
        <v>2277</v>
      </c>
      <c r="C2304" s="5" t="s">
        <v>30</v>
      </c>
      <c r="D2304" s="5" t="s">
        <v>19</v>
      </c>
      <c r="E2304" s="9" t="s">
        <v>81</v>
      </c>
      <c r="F2304" s="9">
        <v>0.51</v>
      </c>
      <c r="G2304" s="5" t="s">
        <v>21</v>
      </c>
      <c r="H2304" s="9">
        <v>500</v>
      </c>
      <c r="I2304" s="11">
        <v>10143845</v>
      </c>
      <c r="J2304" s="11">
        <v>50</v>
      </c>
      <c r="K2304" s="11">
        <v>6.1059999999999999</v>
      </c>
      <c r="L2304" s="11">
        <v>459929650</v>
      </c>
      <c r="M2304" s="11">
        <f>VLOOKUP(A2304,'[1]2023년만'!$A$2:$Q$1181,12,0)</f>
        <v>459929650</v>
      </c>
      <c r="N2304" s="11" t="b">
        <f>L2304&gt;=M2304</f>
        <v>1</v>
      </c>
      <c r="O2304" s="11">
        <v>1.7</v>
      </c>
      <c r="P2304" s="6">
        <v>35959930525</v>
      </c>
      <c r="Q2304" s="7">
        <v>4.3</v>
      </c>
      <c r="R2304" s="7">
        <v>0.49</v>
      </c>
      <c r="S2304" s="7">
        <v>825</v>
      </c>
    </row>
    <row r="2305" spans="1:19" hidden="1" x14ac:dyDescent="0.4">
      <c r="A2305" s="4" t="s">
        <v>798</v>
      </c>
      <c r="B2305" s="5" t="s">
        <v>799</v>
      </c>
      <c r="C2305" s="5" t="s">
        <v>18</v>
      </c>
      <c r="D2305" s="5" t="s">
        <v>19</v>
      </c>
      <c r="E2305" s="9" t="s">
        <v>69</v>
      </c>
      <c r="F2305" s="9">
        <v>2.79</v>
      </c>
      <c r="G2305" s="5" t="s">
        <v>21</v>
      </c>
      <c r="H2305" s="9">
        <v>500</v>
      </c>
      <c r="I2305" s="11">
        <v>9500000</v>
      </c>
      <c r="J2305" s="11">
        <v>250</v>
      </c>
      <c r="K2305" s="11">
        <v>27.683</v>
      </c>
      <c r="L2305" s="11">
        <v>2343113590</v>
      </c>
      <c r="M2305" s="11">
        <f>VLOOKUP(A2305,'[1]2023년만'!$A$2:$Q$1181,12,0)</f>
        <v>2474626900</v>
      </c>
      <c r="N2305" s="11"/>
      <c r="O2305" s="11">
        <v>1.68</v>
      </c>
      <c r="P2305" s="6">
        <v>133000000000</v>
      </c>
      <c r="Q2305" s="7">
        <v>25.27</v>
      </c>
      <c r="R2305" s="7">
        <v>1.1399999999999999</v>
      </c>
      <c r="S2305" s="7">
        <v>554</v>
      </c>
    </row>
    <row r="2306" spans="1:19" hidden="1" x14ac:dyDescent="0.4">
      <c r="A2306" s="4" t="s">
        <v>798</v>
      </c>
      <c r="B2306" s="5" t="s">
        <v>799</v>
      </c>
      <c r="C2306" s="5" t="s">
        <v>24</v>
      </c>
      <c r="D2306" s="5" t="s">
        <v>19</v>
      </c>
      <c r="E2306" s="9" t="s">
        <v>69</v>
      </c>
      <c r="F2306" s="9">
        <v>2.13</v>
      </c>
      <c r="G2306" s="5" t="s">
        <v>21</v>
      </c>
      <c r="H2306" s="9">
        <v>500</v>
      </c>
      <c r="I2306" s="11">
        <v>9500000</v>
      </c>
      <c r="J2306" s="11">
        <v>270</v>
      </c>
      <c r="K2306" s="11">
        <v>26.808</v>
      </c>
      <c r="L2306" s="11">
        <v>2474626900</v>
      </c>
      <c r="M2306" s="11">
        <f>VLOOKUP(A2306,'[1]2023년만'!$A$2:$Q$1181,12,0)</f>
        <v>2474626900</v>
      </c>
      <c r="N2306" s="11"/>
      <c r="O2306" s="11">
        <v>1.88</v>
      </c>
      <c r="P2306" s="6">
        <v>133000000000</v>
      </c>
      <c r="Q2306" s="7">
        <v>25.27</v>
      </c>
      <c r="R2306" s="7">
        <v>1.1399999999999999</v>
      </c>
      <c r="S2306" s="7">
        <v>554</v>
      </c>
    </row>
    <row r="2307" spans="1:19" hidden="1" x14ac:dyDescent="0.4">
      <c r="A2307" s="7" t="s">
        <v>798</v>
      </c>
      <c r="B2307" s="12" t="s">
        <v>799</v>
      </c>
      <c r="C2307" s="12" t="s">
        <v>2933</v>
      </c>
      <c r="D2307" s="12" t="s">
        <v>19</v>
      </c>
      <c r="E2307" s="12" t="s">
        <v>69</v>
      </c>
      <c r="F2307" s="12">
        <v>1.59</v>
      </c>
      <c r="G2307" s="12" t="s">
        <v>21</v>
      </c>
      <c r="H2307" s="12">
        <v>500</v>
      </c>
      <c r="I2307" s="6">
        <v>9500000</v>
      </c>
      <c r="J2307" s="6">
        <v>220</v>
      </c>
      <c r="K2307" s="6">
        <v>8.3919999999999995</v>
      </c>
      <c r="L2307" s="6">
        <v>1128668280</v>
      </c>
      <c r="M2307" s="11">
        <f>VLOOKUP(A2307,'[1]2023년만'!$A$2:$Q$1181,12,0)</f>
        <v>2474626900</v>
      </c>
      <c r="N2307" s="11"/>
      <c r="O2307" s="6">
        <v>1.37</v>
      </c>
      <c r="P2307" s="6">
        <v>133000000000</v>
      </c>
      <c r="Q2307" s="7">
        <v>25.27</v>
      </c>
      <c r="R2307" s="7">
        <v>1.1399999999999999</v>
      </c>
      <c r="S2307" s="7">
        <v>554</v>
      </c>
    </row>
    <row r="2308" spans="1:19" x14ac:dyDescent="0.4">
      <c r="A2308" s="4" t="s">
        <v>130</v>
      </c>
      <c r="B2308" s="5" t="s">
        <v>131</v>
      </c>
      <c r="C2308" s="5" t="s">
        <v>30</v>
      </c>
      <c r="D2308" s="5" t="s">
        <v>132</v>
      </c>
      <c r="E2308" s="9" t="s">
        <v>133</v>
      </c>
      <c r="F2308" s="9">
        <v>2.73</v>
      </c>
      <c r="G2308" s="5" t="s">
        <v>21</v>
      </c>
      <c r="H2308" s="9">
        <v>500</v>
      </c>
      <c r="I2308" s="11">
        <v>42314090</v>
      </c>
      <c r="J2308" s="11">
        <v>60</v>
      </c>
      <c r="K2308" s="11">
        <v>318.78800000000001</v>
      </c>
      <c r="L2308" s="11">
        <v>1966922570</v>
      </c>
      <c r="M2308" s="11">
        <f>VLOOKUP(A2308,'[1]2023년만'!$A$2:$Q$1181,12,0)</f>
        <v>1383093942</v>
      </c>
      <c r="N2308" s="11" t="b">
        <f>L2308&gt;=M2308</f>
        <v>1</v>
      </c>
      <c r="O2308" s="11">
        <v>1.9</v>
      </c>
      <c r="P2308" s="6">
        <v>178095559940</v>
      </c>
      <c r="Q2308" s="7">
        <v>201.36</v>
      </c>
      <c r="R2308" s="7">
        <v>0.81</v>
      </c>
      <c r="S2308" s="7">
        <v>22</v>
      </c>
    </row>
    <row r="2309" spans="1:19" hidden="1" x14ac:dyDescent="0.4">
      <c r="A2309" s="4" t="s">
        <v>2075</v>
      </c>
      <c r="B2309" s="5" t="s">
        <v>2076</v>
      </c>
      <c r="C2309" s="5" t="s">
        <v>18</v>
      </c>
      <c r="D2309" s="5" t="s">
        <v>19</v>
      </c>
      <c r="E2309" s="9" t="s">
        <v>103</v>
      </c>
      <c r="F2309" s="9">
        <v>0.57999999999999996</v>
      </c>
      <c r="G2309" s="5" t="s">
        <v>21</v>
      </c>
      <c r="H2309" s="10">
        <v>2500</v>
      </c>
      <c r="I2309" s="11">
        <v>7763229</v>
      </c>
      <c r="J2309" s="11">
        <v>330</v>
      </c>
      <c r="K2309" s="11">
        <v>15.324999999999999</v>
      </c>
      <c r="L2309" s="11">
        <v>3003632610</v>
      </c>
      <c r="M2309" s="11">
        <f>VLOOKUP(A2309,'[1]2023년만'!$A$2:$Q$1181,12,0)</f>
        <v>3922672850</v>
      </c>
      <c r="N2309" s="11"/>
      <c r="O2309" s="11">
        <v>0.8</v>
      </c>
      <c r="P2309" s="6">
        <v>191827219125</v>
      </c>
      <c r="Q2309" s="7">
        <v>8.9600000000000009</v>
      </c>
      <c r="R2309" s="7">
        <v>0.63</v>
      </c>
      <c r="S2309" s="7">
        <v>555</v>
      </c>
    </row>
    <row r="2310" spans="1:19" hidden="1" x14ac:dyDescent="0.4">
      <c r="A2310" s="4" t="s">
        <v>2075</v>
      </c>
      <c r="B2310" s="5" t="s">
        <v>2076</v>
      </c>
      <c r="C2310" s="5" t="s">
        <v>30</v>
      </c>
      <c r="D2310" s="5" t="s">
        <v>19</v>
      </c>
      <c r="E2310" s="9" t="s">
        <v>81</v>
      </c>
      <c r="F2310" s="9">
        <v>0.51</v>
      </c>
      <c r="G2310" s="5" t="s">
        <v>21</v>
      </c>
      <c r="H2310" s="9">
        <v>500</v>
      </c>
      <c r="I2310" s="11">
        <v>38919035</v>
      </c>
      <c r="J2310" s="11">
        <v>66</v>
      </c>
      <c r="K2310" s="11">
        <v>13.601000000000001</v>
      </c>
      <c r="L2310" s="11">
        <v>2986610550</v>
      </c>
      <c r="M2310" s="11">
        <f>VLOOKUP(A2310,'[1]2023년만'!$A$2:$Q$1181,12,0)</f>
        <v>3922672850</v>
      </c>
      <c r="N2310" s="11" t="b">
        <f>L2310&gt;=M2310</f>
        <v>0</v>
      </c>
      <c r="O2310" s="11">
        <v>1.28</v>
      </c>
      <c r="P2310" s="6">
        <v>191827219125</v>
      </c>
      <c r="Q2310" s="7">
        <v>8.9600000000000009</v>
      </c>
      <c r="R2310" s="7">
        <v>0.63</v>
      </c>
      <c r="S2310" s="7">
        <v>555</v>
      </c>
    </row>
    <row r="2311" spans="1:19" hidden="1" x14ac:dyDescent="0.4">
      <c r="A2311" s="4" t="s">
        <v>2075</v>
      </c>
      <c r="B2311" s="5" t="s">
        <v>2076</v>
      </c>
      <c r="C2311" s="5" t="s">
        <v>24</v>
      </c>
      <c r="D2311" s="5" t="s">
        <v>19</v>
      </c>
      <c r="E2311" s="9" t="s">
        <v>103</v>
      </c>
      <c r="F2311" s="9">
        <v>0.66</v>
      </c>
      <c r="G2311" s="5" t="s">
        <v>21</v>
      </c>
      <c r="H2311" s="10">
        <v>2500</v>
      </c>
      <c r="I2311" s="11">
        <v>7783807</v>
      </c>
      <c r="J2311" s="11">
        <v>430</v>
      </c>
      <c r="K2311" s="11">
        <v>12.68</v>
      </c>
      <c r="L2311" s="11">
        <v>3922672850</v>
      </c>
      <c r="M2311" s="11">
        <f>VLOOKUP(A2311,'[1]2023년만'!$A$2:$Q$1181,12,0)</f>
        <v>3922672850</v>
      </c>
      <c r="N2311" s="11"/>
      <c r="O2311" s="11">
        <v>0.97</v>
      </c>
      <c r="P2311" s="6">
        <v>191827219125</v>
      </c>
      <c r="Q2311" s="7">
        <v>8.9600000000000009</v>
      </c>
      <c r="R2311" s="7">
        <v>0.63</v>
      </c>
      <c r="S2311" s="7">
        <v>555</v>
      </c>
    </row>
    <row r="2312" spans="1:19" hidden="1" x14ac:dyDescent="0.4">
      <c r="A2312" s="7" t="s">
        <v>2075</v>
      </c>
      <c r="B2312" s="12" t="s">
        <v>2076</v>
      </c>
      <c r="C2312" s="12" t="s">
        <v>2933</v>
      </c>
      <c r="D2312" s="12" t="s">
        <v>19</v>
      </c>
      <c r="E2312" s="12" t="s">
        <v>103</v>
      </c>
      <c r="F2312" s="12">
        <v>0.36</v>
      </c>
      <c r="G2312" s="12" t="s">
        <v>21</v>
      </c>
      <c r="H2312" s="12">
        <v>2500</v>
      </c>
      <c r="I2312" s="6">
        <v>7763229</v>
      </c>
      <c r="J2312" s="6">
        <v>330</v>
      </c>
      <c r="K2312" s="6">
        <v>11.266</v>
      </c>
      <c r="L2312" s="6">
        <v>3003632610</v>
      </c>
      <c r="M2312" s="11">
        <f>VLOOKUP(A2312,'[1]2023년만'!$A$2:$Q$1181,12,0)</f>
        <v>3922672850</v>
      </c>
      <c r="N2312" s="11"/>
      <c r="O2312" s="6">
        <v>0.5</v>
      </c>
      <c r="P2312" s="6">
        <v>191827219125</v>
      </c>
      <c r="Q2312" s="7">
        <v>8.9600000000000009</v>
      </c>
      <c r="R2312" s="7">
        <v>0.63</v>
      </c>
      <c r="S2312" s="7">
        <v>555</v>
      </c>
    </row>
    <row r="2313" spans="1:19" hidden="1" x14ac:dyDescent="0.4">
      <c r="A2313" s="4" t="s">
        <v>2561</v>
      </c>
      <c r="B2313" s="5" t="s">
        <v>2562</v>
      </c>
      <c r="C2313" s="5" t="s">
        <v>18</v>
      </c>
      <c r="D2313" s="5" t="s">
        <v>19</v>
      </c>
      <c r="E2313" s="9" t="s">
        <v>95</v>
      </c>
      <c r="F2313" s="9">
        <v>0.96</v>
      </c>
      <c r="G2313" s="5" t="s">
        <v>21</v>
      </c>
      <c r="H2313" s="9">
        <v>500</v>
      </c>
      <c r="I2313" s="11">
        <v>31854143</v>
      </c>
      <c r="J2313" s="11">
        <v>500</v>
      </c>
      <c r="K2313" s="11">
        <v>6.47</v>
      </c>
      <c r="L2313" s="11">
        <v>15922938500</v>
      </c>
      <c r="M2313" s="11">
        <f>VLOOKUP(A2313,'[1]2023년만'!$A$2:$Q$1181,12,0)</f>
        <v>5095340320</v>
      </c>
      <c r="N2313" s="11"/>
      <c r="O2313" s="11">
        <v>1.8</v>
      </c>
      <c r="P2313" s="6">
        <v>800715800000</v>
      </c>
      <c r="Q2313" s="7" t="s">
        <v>21</v>
      </c>
      <c r="R2313" s="7">
        <v>1.78</v>
      </c>
      <c r="S2313" s="7" t="s">
        <v>21</v>
      </c>
    </row>
    <row r="2314" spans="1:19" hidden="1" x14ac:dyDescent="0.4">
      <c r="A2314" s="4" t="s">
        <v>2561</v>
      </c>
      <c r="B2314" s="5" t="s">
        <v>2562</v>
      </c>
      <c r="C2314" s="5" t="s">
        <v>24</v>
      </c>
      <c r="D2314" s="5" t="s">
        <v>19</v>
      </c>
      <c r="E2314" s="9" t="s">
        <v>95</v>
      </c>
      <c r="F2314" s="9">
        <v>0.59</v>
      </c>
      <c r="G2314" s="5" t="s">
        <v>21</v>
      </c>
      <c r="H2314" s="9">
        <v>500</v>
      </c>
      <c r="I2314" s="11">
        <v>31854143</v>
      </c>
      <c r="J2314" s="11">
        <v>160</v>
      </c>
      <c r="K2314" s="11">
        <v>-4.4249999999999998</v>
      </c>
      <c r="L2314" s="11">
        <v>5095340320</v>
      </c>
      <c r="M2314" s="11">
        <f>VLOOKUP(A2314,'[1]2023년만'!$A$2:$Q$1181,12,0)</f>
        <v>5095340320</v>
      </c>
      <c r="N2314" s="11"/>
      <c r="O2314" s="11">
        <v>0.4</v>
      </c>
      <c r="P2314" s="6">
        <v>800715800000</v>
      </c>
      <c r="Q2314" s="7" t="s">
        <v>21</v>
      </c>
      <c r="R2314" s="7">
        <v>1.78</v>
      </c>
      <c r="S2314" s="7" t="s">
        <v>21</v>
      </c>
    </row>
    <row r="2315" spans="1:19" hidden="1" x14ac:dyDescent="0.4">
      <c r="A2315" s="4" t="s">
        <v>2561</v>
      </c>
      <c r="B2315" s="5" t="s">
        <v>2562</v>
      </c>
      <c r="C2315" s="5" t="s">
        <v>30</v>
      </c>
      <c r="D2315" s="5" t="s">
        <v>19</v>
      </c>
      <c r="E2315" s="9" t="s">
        <v>81</v>
      </c>
      <c r="F2315" s="9">
        <v>0.51</v>
      </c>
      <c r="G2315" s="5" t="s">
        <v>21</v>
      </c>
      <c r="H2315" s="9">
        <v>500</v>
      </c>
      <c r="I2315" s="11">
        <v>31854143</v>
      </c>
      <c r="J2315" s="11">
        <v>100</v>
      </c>
      <c r="K2315" s="11">
        <v>-10.257999999999999</v>
      </c>
      <c r="L2315" s="11">
        <v>3184587700</v>
      </c>
      <c r="M2315" s="11">
        <f>VLOOKUP(A2315,'[1]2023년만'!$A$2:$Q$1181,12,0)</f>
        <v>5095340320</v>
      </c>
      <c r="N2315" s="11" t="b">
        <f>L2315&gt;=M2315</f>
        <v>0</v>
      </c>
      <c r="O2315" s="11">
        <v>0.9</v>
      </c>
      <c r="P2315" s="6">
        <v>800715800000</v>
      </c>
      <c r="Q2315" s="7" t="s">
        <v>21</v>
      </c>
      <c r="R2315" s="7">
        <v>1.78</v>
      </c>
      <c r="S2315" s="7" t="s">
        <v>21</v>
      </c>
    </row>
    <row r="2316" spans="1:19" hidden="1" x14ac:dyDescent="0.4">
      <c r="A2316" s="7" t="s">
        <v>2561</v>
      </c>
      <c r="B2316" s="12" t="s">
        <v>2562</v>
      </c>
      <c r="C2316" s="12" t="s">
        <v>2933</v>
      </c>
      <c r="D2316" s="12" t="s">
        <v>19</v>
      </c>
      <c r="E2316" s="12" t="s">
        <v>95</v>
      </c>
      <c r="F2316" s="12">
        <v>0.42</v>
      </c>
      <c r="G2316" s="12" t="s">
        <v>21</v>
      </c>
      <c r="H2316" s="12">
        <v>500</v>
      </c>
      <c r="I2316" s="6">
        <v>31854143</v>
      </c>
      <c r="J2316" s="6">
        <v>500</v>
      </c>
      <c r="K2316" s="6">
        <v>13.461</v>
      </c>
      <c r="L2316" s="6">
        <v>15922938500</v>
      </c>
      <c r="M2316" s="11">
        <f>VLOOKUP(A2316,'[1]2023년만'!$A$2:$Q$1181,12,0)</f>
        <v>5095340320</v>
      </c>
      <c r="N2316" s="11"/>
      <c r="O2316" s="6">
        <v>1.1000000000000001</v>
      </c>
      <c r="P2316" s="6">
        <v>800715800000</v>
      </c>
      <c r="Q2316" s="7" t="s">
        <v>21</v>
      </c>
      <c r="R2316" s="7">
        <v>1.78</v>
      </c>
      <c r="S2316" s="7" t="s">
        <v>21</v>
      </c>
    </row>
    <row r="2317" spans="1:19" hidden="1" x14ac:dyDescent="0.4">
      <c r="A2317" s="4" t="s">
        <v>2695</v>
      </c>
      <c r="B2317" s="5" t="s">
        <v>2696</v>
      </c>
      <c r="C2317" s="5" t="s">
        <v>18</v>
      </c>
      <c r="D2317" s="5" t="s">
        <v>19</v>
      </c>
      <c r="E2317" s="9" t="s">
        <v>103</v>
      </c>
      <c r="F2317" s="9">
        <v>0.57999999999999996</v>
      </c>
      <c r="G2317" s="5" t="s">
        <v>21</v>
      </c>
      <c r="H2317" s="9">
        <v>500</v>
      </c>
      <c r="I2317" s="11">
        <v>48350145</v>
      </c>
      <c r="J2317" s="11">
        <v>50</v>
      </c>
      <c r="K2317" s="11">
        <v>1.327</v>
      </c>
      <c r="L2317" s="11">
        <v>2473550900</v>
      </c>
      <c r="M2317" s="11">
        <f>VLOOKUP(A2317,'[1]2023년만'!$A$2:$Q$1181,12,0)</f>
        <v>494710180</v>
      </c>
      <c r="N2317" s="11"/>
      <c r="O2317" s="11">
        <v>1.6</v>
      </c>
      <c r="P2317" s="6">
        <v>74712614392</v>
      </c>
      <c r="Q2317" s="7" t="s">
        <v>21</v>
      </c>
      <c r="R2317" s="7">
        <v>2.93</v>
      </c>
      <c r="S2317" s="7" t="s">
        <v>21</v>
      </c>
    </row>
    <row r="2318" spans="1:19" hidden="1" x14ac:dyDescent="0.4">
      <c r="A2318" s="4" t="s">
        <v>2695</v>
      </c>
      <c r="B2318" s="5" t="s">
        <v>2696</v>
      </c>
      <c r="C2318" s="5" t="s">
        <v>24</v>
      </c>
      <c r="D2318" s="5" t="s">
        <v>19</v>
      </c>
      <c r="E2318" s="9" t="s">
        <v>103</v>
      </c>
      <c r="F2318" s="9">
        <v>0.66</v>
      </c>
      <c r="G2318" s="5" t="s">
        <v>21</v>
      </c>
      <c r="H2318" s="9">
        <v>500</v>
      </c>
      <c r="I2318" s="11">
        <v>48350145</v>
      </c>
      <c r="J2318" s="11">
        <v>10</v>
      </c>
      <c r="K2318" s="11">
        <v>-0.252</v>
      </c>
      <c r="L2318" s="11">
        <v>494710180</v>
      </c>
      <c r="M2318" s="11">
        <f>VLOOKUP(A2318,'[1]2023년만'!$A$2:$Q$1181,12,0)</f>
        <v>494710180</v>
      </c>
      <c r="N2318" s="11"/>
      <c r="O2318" s="11">
        <v>0.3</v>
      </c>
      <c r="P2318" s="6">
        <v>74712614392</v>
      </c>
      <c r="Q2318" s="7" t="s">
        <v>21</v>
      </c>
      <c r="R2318" s="7">
        <v>2.93</v>
      </c>
      <c r="S2318" s="7" t="s">
        <v>21</v>
      </c>
    </row>
    <row r="2319" spans="1:19" hidden="1" x14ac:dyDescent="0.4">
      <c r="A2319" s="4" t="s">
        <v>2695</v>
      </c>
      <c r="B2319" s="5" t="s">
        <v>2696</v>
      </c>
      <c r="C2319" s="5" t="s">
        <v>30</v>
      </c>
      <c r="D2319" s="5" t="s">
        <v>19</v>
      </c>
      <c r="E2319" s="9" t="s">
        <v>81</v>
      </c>
      <c r="F2319" s="9">
        <v>0.51</v>
      </c>
      <c r="G2319" s="5" t="s">
        <v>21</v>
      </c>
      <c r="H2319" s="9">
        <v>500</v>
      </c>
      <c r="I2319" s="11">
        <v>48723279</v>
      </c>
      <c r="J2319" s="11">
        <v>10</v>
      </c>
      <c r="K2319" s="11">
        <v>-0.441</v>
      </c>
      <c r="L2319" s="11">
        <v>495829580</v>
      </c>
      <c r="M2319" s="11">
        <f>VLOOKUP(A2319,'[1]2023년만'!$A$2:$Q$1181,12,0)</f>
        <v>494710180</v>
      </c>
      <c r="N2319" s="11" t="b">
        <f>L2319&gt;=M2319</f>
        <v>1</v>
      </c>
      <c r="O2319" s="11">
        <v>0.9</v>
      </c>
      <c r="P2319" s="6">
        <v>74712614392</v>
      </c>
      <c r="Q2319" s="7" t="s">
        <v>21</v>
      </c>
      <c r="R2319" s="7">
        <v>2.93</v>
      </c>
      <c r="S2319" s="7" t="s">
        <v>21</v>
      </c>
    </row>
    <row r="2320" spans="1:19" hidden="1" x14ac:dyDescent="0.4">
      <c r="A2320" s="7" t="s">
        <v>2695</v>
      </c>
      <c r="B2320" s="12" t="s">
        <v>2696</v>
      </c>
      <c r="C2320" s="12" t="s">
        <v>2933</v>
      </c>
      <c r="D2320" s="12" t="s">
        <v>19</v>
      </c>
      <c r="E2320" s="12" t="s">
        <v>103</v>
      </c>
      <c r="F2320" s="12">
        <v>0.36</v>
      </c>
      <c r="G2320" s="12" t="s">
        <v>21</v>
      </c>
      <c r="H2320" s="12">
        <v>500</v>
      </c>
      <c r="I2320" s="6">
        <v>40663579</v>
      </c>
      <c r="J2320" s="6">
        <v>50</v>
      </c>
      <c r="K2320" s="6">
        <v>2.3210000000000002</v>
      </c>
      <c r="L2320" s="6">
        <v>2473550900</v>
      </c>
      <c r="M2320" s="11">
        <f>VLOOKUP(A2320,'[1]2023년만'!$A$2:$Q$1181,12,0)</f>
        <v>494710180</v>
      </c>
      <c r="N2320" s="11"/>
      <c r="O2320" s="6">
        <v>1.2</v>
      </c>
      <c r="P2320" s="6">
        <v>74712614392</v>
      </c>
      <c r="Q2320" s="7" t="s">
        <v>21</v>
      </c>
      <c r="R2320" s="7">
        <v>2.93</v>
      </c>
      <c r="S2320" s="7" t="s">
        <v>21</v>
      </c>
    </row>
    <row r="2321" spans="1:19" hidden="1" x14ac:dyDescent="0.4">
      <c r="A2321" s="4" t="s">
        <v>985</v>
      </c>
      <c r="B2321" s="5" t="s">
        <v>986</v>
      </c>
      <c r="C2321" s="5" t="s">
        <v>18</v>
      </c>
      <c r="D2321" s="5" t="s">
        <v>19</v>
      </c>
      <c r="E2321" s="9" t="s">
        <v>95</v>
      </c>
      <c r="F2321" s="9">
        <v>0.96</v>
      </c>
      <c r="G2321" s="5" t="s">
        <v>21</v>
      </c>
      <c r="H2321" s="9">
        <v>500</v>
      </c>
      <c r="I2321" s="11">
        <v>10924243</v>
      </c>
      <c r="J2321" s="11">
        <v>300</v>
      </c>
      <c r="K2321" s="11">
        <v>39.264000000000003</v>
      </c>
      <c r="L2321" s="11">
        <v>3066128400</v>
      </c>
      <c r="M2321" s="11">
        <f>VLOOKUP(A2321,'[1]2023년만'!$A$2:$Q$1181,12,0)</f>
        <v>3577149800</v>
      </c>
      <c r="N2321" s="11"/>
      <c r="O2321" s="11">
        <v>2.52</v>
      </c>
      <c r="P2321" s="6">
        <v>139502583110</v>
      </c>
      <c r="Q2321" s="7">
        <v>8.4700000000000006</v>
      </c>
      <c r="R2321" s="7">
        <v>0.75</v>
      </c>
      <c r="S2321" s="7">
        <v>1508</v>
      </c>
    </row>
    <row r="2322" spans="1:19" hidden="1" x14ac:dyDescent="0.4">
      <c r="A2322" s="4" t="s">
        <v>985</v>
      </c>
      <c r="B2322" s="5" t="s">
        <v>986</v>
      </c>
      <c r="C2322" s="5" t="s">
        <v>24</v>
      </c>
      <c r="D2322" s="5" t="s">
        <v>19</v>
      </c>
      <c r="E2322" s="9" t="s">
        <v>95</v>
      </c>
      <c r="F2322" s="9">
        <v>0.59</v>
      </c>
      <c r="G2322" s="5" t="s">
        <v>21</v>
      </c>
      <c r="H2322" s="9">
        <v>500</v>
      </c>
      <c r="I2322" s="11">
        <v>10924243</v>
      </c>
      <c r="J2322" s="11">
        <v>350</v>
      </c>
      <c r="K2322" s="11">
        <v>30.245999999999999</v>
      </c>
      <c r="L2322" s="11">
        <v>3577149800</v>
      </c>
      <c r="M2322" s="11">
        <f>VLOOKUP(A2322,'[1]2023년만'!$A$2:$Q$1181,12,0)</f>
        <v>3577149800</v>
      </c>
      <c r="N2322" s="11"/>
      <c r="O2322" s="11">
        <v>2.41</v>
      </c>
      <c r="P2322" s="6">
        <v>139502583110</v>
      </c>
      <c r="Q2322" s="7">
        <v>8.4700000000000006</v>
      </c>
      <c r="R2322" s="7">
        <v>0.75</v>
      </c>
      <c r="S2322" s="7">
        <v>1508</v>
      </c>
    </row>
    <row r="2323" spans="1:19" hidden="1" x14ac:dyDescent="0.4">
      <c r="A2323" s="4" t="s">
        <v>985</v>
      </c>
      <c r="B2323" s="5" t="s">
        <v>986</v>
      </c>
      <c r="C2323" s="5" t="s">
        <v>30</v>
      </c>
      <c r="D2323" s="5" t="s">
        <v>19</v>
      </c>
      <c r="E2323" s="9" t="s">
        <v>20</v>
      </c>
      <c r="F2323" s="9">
        <v>0.68</v>
      </c>
      <c r="G2323" s="5" t="s">
        <v>21</v>
      </c>
      <c r="H2323" s="9">
        <v>500</v>
      </c>
      <c r="I2323" s="11">
        <v>10924243</v>
      </c>
      <c r="J2323" s="11">
        <v>350</v>
      </c>
      <c r="K2323" s="11">
        <v>23.209</v>
      </c>
      <c r="L2323" s="11">
        <v>3577149800</v>
      </c>
      <c r="M2323" s="11">
        <f>VLOOKUP(A2323,'[1]2023년만'!$A$2:$Q$1181,12,0)</f>
        <v>3577149800</v>
      </c>
      <c r="N2323" s="11" t="b">
        <f>L2323&gt;=M2323</f>
        <v>1</v>
      </c>
      <c r="O2323" s="11">
        <v>3.96</v>
      </c>
      <c r="P2323" s="6">
        <v>139502583110</v>
      </c>
      <c r="Q2323" s="7">
        <v>8.4700000000000006</v>
      </c>
      <c r="R2323" s="7">
        <v>0.75</v>
      </c>
      <c r="S2323" s="7">
        <v>1508</v>
      </c>
    </row>
    <row r="2324" spans="1:19" hidden="1" x14ac:dyDescent="0.4">
      <c r="A2324" s="7" t="s">
        <v>985</v>
      </c>
      <c r="B2324" s="12" t="s">
        <v>986</v>
      </c>
      <c r="C2324" s="12" t="s">
        <v>2933</v>
      </c>
      <c r="D2324" s="12" t="s">
        <v>19</v>
      </c>
      <c r="E2324" s="12" t="s">
        <v>95</v>
      </c>
      <c r="F2324" s="12">
        <v>0.42</v>
      </c>
      <c r="G2324" s="12" t="s">
        <v>21</v>
      </c>
      <c r="H2324" s="12">
        <v>500</v>
      </c>
      <c r="I2324" s="6">
        <v>10924243</v>
      </c>
      <c r="J2324" s="6">
        <v>400</v>
      </c>
      <c r="K2324" s="6">
        <v>17.042999999999999</v>
      </c>
      <c r="L2324" s="6">
        <v>4117472800</v>
      </c>
      <c r="M2324" s="11">
        <f>VLOOKUP(A2324,'[1]2023년만'!$A$2:$Q$1181,12,0)</f>
        <v>3577149800</v>
      </c>
      <c r="N2324" s="11"/>
      <c r="O2324" s="6">
        <v>2.0499999999999998</v>
      </c>
      <c r="P2324" s="6">
        <v>139502583110</v>
      </c>
      <c r="Q2324" s="7">
        <v>8.4700000000000006</v>
      </c>
      <c r="R2324" s="7">
        <v>0.75</v>
      </c>
      <c r="S2324" s="7">
        <v>1508</v>
      </c>
    </row>
    <row r="2325" spans="1:19" hidden="1" x14ac:dyDescent="0.4">
      <c r="A2325" s="4" t="s">
        <v>1905</v>
      </c>
      <c r="B2325" s="5" t="s">
        <v>1906</v>
      </c>
      <c r="C2325" s="5" t="s">
        <v>18</v>
      </c>
      <c r="D2325" s="5" t="s">
        <v>19</v>
      </c>
      <c r="E2325" s="9" t="s">
        <v>61</v>
      </c>
      <c r="F2325" s="9">
        <v>0.76</v>
      </c>
      <c r="G2325" s="5" t="s">
        <v>21</v>
      </c>
      <c r="H2325" s="9">
        <v>500</v>
      </c>
      <c r="I2325" s="11">
        <v>4749730</v>
      </c>
      <c r="J2325" s="11">
        <v>80</v>
      </c>
      <c r="K2325" s="11">
        <v>18.207000000000001</v>
      </c>
      <c r="L2325" s="11">
        <v>379978400</v>
      </c>
      <c r="M2325" s="11">
        <f>VLOOKUP(A2325,'[1]2023년만'!$A$2:$Q$1181,12,0)</f>
        <v>238326500</v>
      </c>
      <c r="N2325" s="11"/>
      <c r="O2325" s="11">
        <v>0.9</v>
      </c>
      <c r="P2325" s="6">
        <v>39686699000</v>
      </c>
      <c r="Q2325" s="7">
        <v>4.0199999999999996</v>
      </c>
      <c r="R2325" s="7">
        <v>0.96</v>
      </c>
      <c r="S2325" s="7">
        <v>826</v>
      </c>
    </row>
    <row r="2326" spans="1:19" hidden="1" x14ac:dyDescent="0.4">
      <c r="A2326" s="4" t="s">
        <v>1905</v>
      </c>
      <c r="B2326" s="5" t="s">
        <v>1906</v>
      </c>
      <c r="C2326" s="5" t="s">
        <v>24</v>
      </c>
      <c r="D2326" s="5" t="s">
        <v>19</v>
      </c>
      <c r="E2326" s="9" t="s">
        <v>61</v>
      </c>
      <c r="F2326" s="9">
        <v>0.55000000000000004</v>
      </c>
      <c r="G2326" s="5" t="s">
        <v>21</v>
      </c>
      <c r="H2326" s="9">
        <v>500</v>
      </c>
      <c r="I2326" s="11">
        <v>4766530</v>
      </c>
      <c r="J2326" s="11">
        <v>50</v>
      </c>
      <c r="K2326" s="11">
        <v>9.7919999999999998</v>
      </c>
      <c r="L2326" s="11">
        <v>238326500</v>
      </c>
      <c r="M2326" s="11">
        <f>VLOOKUP(A2326,'[1]2023년만'!$A$2:$Q$1181,12,0)</f>
        <v>238326500</v>
      </c>
      <c r="N2326" s="11"/>
      <c r="O2326" s="11">
        <v>0.5</v>
      </c>
      <c r="P2326" s="6">
        <v>39686699000</v>
      </c>
      <c r="Q2326" s="7">
        <v>4.0199999999999996</v>
      </c>
      <c r="R2326" s="7">
        <v>0.96</v>
      </c>
      <c r="S2326" s="7">
        <v>826</v>
      </c>
    </row>
    <row r="2327" spans="1:19" hidden="1" x14ac:dyDescent="0.4">
      <c r="A2327" s="4" t="s">
        <v>1905</v>
      </c>
      <c r="B2327" s="5" t="s">
        <v>1906</v>
      </c>
      <c r="C2327" s="5" t="s">
        <v>30</v>
      </c>
      <c r="D2327" s="5" t="s">
        <v>19</v>
      </c>
      <c r="E2327" s="9" t="s">
        <v>52</v>
      </c>
      <c r="F2327" s="9">
        <v>0.72</v>
      </c>
      <c r="G2327" s="5" t="s">
        <v>21</v>
      </c>
      <c r="H2327" s="9">
        <v>200</v>
      </c>
      <c r="I2327" s="11">
        <v>11916325</v>
      </c>
      <c r="J2327" s="11">
        <v>30</v>
      </c>
      <c r="K2327" s="11">
        <v>2.8690000000000002</v>
      </c>
      <c r="L2327" s="11">
        <v>357447600</v>
      </c>
      <c r="M2327" s="11">
        <f>VLOOKUP(A2327,'[1]2023년만'!$A$2:$Q$1181,12,0)</f>
        <v>238326500</v>
      </c>
      <c r="N2327" s="11" t="b">
        <f>L2327&gt;=M2327</f>
        <v>1</v>
      </c>
      <c r="O2327" s="11">
        <v>1</v>
      </c>
      <c r="P2327" s="6">
        <v>39686699000</v>
      </c>
      <c r="Q2327" s="7">
        <v>4.0199999999999996</v>
      </c>
      <c r="R2327" s="7">
        <v>0.96</v>
      </c>
      <c r="S2327" s="7">
        <v>826</v>
      </c>
    </row>
    <row r="2328" spans="1:19" hidden="1" x14ac:dyDescent="0.4">
      <c r="A2328" s="7" t="s">
        <v>1905</v>
      </c>
      <c r="B2328" s="12" t="s">
        <v>1906</v>
      </c>
      <c r="C2328" s="12" t="s">
        <v>2933</v>
      </c>
      <c r="D2328" s="12" t="s">
        <v>19</v>
      </c>
      <c r="E2328" s="12" t="s">
        <v>61</v>
      </c>
      <c r="F2328" s="12">
        <v>0.32</v>
      </c>
      <c r="G2328" s="12" t="s">
        <v>21</v>
      </c>
      <c r="H2328" s="12">
        <v>500</v>
      </c>
      <c r="I2328" s="6">
        <v>4724230</v>
      </c>
      <c r="J2328" s="6">
        <v>80</v>
      </c>
      <c r="K2328" s="6">
        <v>19.146000000000001</v>
      </c>
      <c r="L2328" s="6">
        <v>377938400</v>
      </c>
      <c r="M2328" s="11">
        <f>VLOOKUP(A2328,'[1]2023년만'!$A$2:$Q$1181,12,0)</f>
        <v>238326500</v>
      </c>
      <c r="N2328" s="11"/>
      <c r="O2328" s="6">
        <v>0.6</v>
      </c>
      <c r="P2328" s="6">
        <v>39686699000</v>
      </c>
      <c r="Q2328" s="7">
        <v>4.0199999999999996</v>
      </c>
      <c r="R2328" s="7">
        <v>0.96</v>
      </c>
      <c r="S2328" s="7">
        <v>826</v>
      </c>
    </row>
    <row r="2329" spans="1:19" hidden="1" x14ac:dyDescent="0.4">
      <c r="A2329" s="4" t="s">
        <v>1373</v>
      </c>
      <c r="B2329" s="5" t="s">
        <v>1374</v>
      </c>
      <c r="C2329" s="5" t="s">
        <v>24</v>
      </c>
      <c r="D2329" s="5" t="s">
        <v>19</v>
      </c>
      <c r="E2329" s="9" t="s">
        <v>81</v>
      </c>
      <c r="F2329" s="9">
        <v>1.25</v>
      </c>
      <c r="G2329" s="5" t="s">
        <v>21</v>
      </c>
      <c r="H2329" s="9">
        <v>500</v>
      </c>
      <c r="I2329" s="11">
        <v>36702884</v>
      </c>
      <c r="J2329" s="11">
        <v>30</v>
      </c>
      <c r="K2329" s="11">
        <v>28.495999999999999</v>
      </c>
      <c r="L2329" s="11">
        <v>1101086460</v>
      </c>
      <c r="M2329" s="11">
        <f>VLOOKUP(A2329,'[1]2023년만'!$A$2:$Q$1181,12,0)</f>
        <v>1101086460</v>
      </c>
      <c r="N2329" s="11"/>
      <c r="O2329" s="11">
        <v>1.28</v>
      </c>
      <c r="P2329" s="6">
        <v>62137982612</v>
      </c>
      <c r="Q2329" s="7">
        <v>14.11</v>
      </c>
      <c r="R2329" s="7">
        <v>0.73</v>
      </c>
      <c r="S2329" s="7">
        <v>120</v>
      </c>
    </row>
    <row r="2330" spans="1:19" hidden="1" x14ac:dyDescent="0.4">
      <c r="A2330" s="4" t="s">
        <v>1373</v>
      </c>
      <c r="B2330" s="5" t="s">
        <v>1374</v>
      </c>
      <c r="C2330" s="5" t="s">
        <v>30</v>
      </c>
      <c r="D2330" s="5" t="s">
        <v>19</v>
      </c>
      <c r="E2330" s="9" t="s">
        <v>81</v>
      </c>
      <c r="F2330" s="9">
        <v>1.59</v>
      </c>
      <c r="G2330" s="5" t="s">
        <v>21</v>
      </c>
      <c r="H2330" s="9">
        <v>500</v>
      </c>
      <c r="I2330" s="11">
        <v>36702884</v>
      </c>
      <c r="J2330" s="11">
        <v>30</v>
      </c>
      <c r="K2330" s="11">
        <v>24.587</v>
      </c>
      <c r="L2330" s="11">
        <v>1081354140</v>
      </c>
      <c r="M2330" s="11">
        <f>VLOOKUP(A2330,'[1]2023년만'!$A$2:$Q$1181,12,0)</f>
        <v>1101086460</v>
      </c>
      <c r="N2330" s="11" t="b">
        <f>L2330&gt;=M2330</f>
        <v>0</v>
      </c>
      <c r="O2330" s="11">
        <v>1.37</v>
      </c>
      <c r="P2330" s="6">
        <v>62137982612</v>
      </c>
      <c r="Q2330" s="7">
        <v>14.11</v>
      </c>
      <c r="R2330" s="7">
        <v>0.73</v>
      </c>
      <c r="S2330" s="7">
        <v>120</v>
      </c>
    </row>
    <row r="2331" spans="1:19" hidden="1" x14ac:dyDescent="0.4">
      <c r="A2331" s="4" t="s">
        <v>1156</v>
      </c>
      <c r="B2331" s="5" t="s">
        <v>1157</v>
      </c>
      <c r="C2331" s="5" t="s">
        <v>24</v>
      </c>
      <c r="D2331" s="5" t="s">
        <v>19</v>
      </c>
      <c r="E2331" s="9" t="s">
        <v>43</v>
      </c>
      <c r="F2331" s="9">
        <v>0.94</v>
      </c>
      <c r="G2331" s="5" t="s">
        <v>21</v>
      </c>
      <c r="H2331" s="9">
        <v>500</v>
      </c>
      <c r="I2331" s="11">
        <v>33832921</v>
      </c>
      <c r="J2331" s="11">
        <v>40</v>
      </c>
      <c r="K2331" s="11">
        <v>33.389000000000003</v>
      </c>
      <c r="L2331" s="11">
        <v>1272116840</v>
      </c>
      <c r="M2331" s="11">
        <f>VLOOKUP(A2331,'[1]2023년만'!$A$2:$Q$1181,12,0)</f>
        <v>1272116840</v>
      </c>
      <c r="N2331" s="11"/>
      <c r="O2331" s="11">
        <v>2.6</v>
      </c>
      <c r="P2331" s="6">
        <v>58395621646</v>
      </c>
      <c r="Q2331" s="7" t="s">
        <v>21</v>
      </c>
      <c r="R2331" s="7">
        <v>0.59</v>
      </c>
      <c r="S2331" s="7" t="s">
        <v>21</v>
      </c>
    </row>
    <row r="2332" spans="1:19" hidden="1" x14ac:dyDescent="0.4">
      <c r="A2332" s="4" t="s">
        <v>1156</v>
      </c>
      <c r="B2332" s="5" t="s">
        <v>1157</v>
      </c>
      <c r="C2332" s="5" t="s">
        <v>18</v>
      </c>
      <c r="D2332" s="5" t="s">
        <v>19</v>
      </c>
      <c r="E2332" s="9" t="s">
        <v>43</v>
      </c>
      <c r="F2332" s="9">
        <v>0.91</v>
      </c>
      <c r="G2332" s="5" t="s">
        <v>21</v>
      </c>
      <c r="H2332" s="9">
        <v>500</v>
      </c>
      <c r="I2332" s="11">
        <v>33832921</v>
      </c>
      <c r="J2332" s="11">
        <v>50</v>
      </c>
      <c r="K2332" s="11">
        <v>16.760000000000002</v>
      </c>
      <c r="L2332" s="11">
        <v>1590146050</v>
      </c>
      <c r="M2332" s="11">
        <f>VLOOKUP(A2332,'[1]2023년만'!$A$2:$Q$1181,12,0)</f>
        <v>1272116840</v>
      </c>
      <c r="N2332" s="11"/>
      <c r="O2332" s="11">
        <v>3</v>
      </c>
      <c r="P2332" s="6">
        <v>58395621646</v>
      </c>
      <c r="Q2332" s="7" t="s">
        <v>21</v>
      </c>
      <c r="R2332" s="7">
        <v>0.59</v>
      </c>
      <c r="S2332" s="7" t="s">
        <v>21</v>
      </c>
    </row>
    <row r="2333" spans="1:19" hidden="1" x14ac:dyDescent="0.4">
      <c r="A2333" s="4" t="s">
        <v>1156</v>
      </c>
      <c r="B2333" s="5" t="s">
        <v>1157</v>
      </c>
      <c r="C2333" s="5" t="s">
        <v>30</v>
      </c>
      <c r="D2333" s="5" t="s">
        <v>19</v>
      </c>
      <c r="E2333" s="9" t="s">
        <v>43</v>
      </c>
      <c r="F2333" s="9">
        <v>1.34</v>
      </c>
      <c r="G2333" s="5" t="s">
        <v>21</v>
      </c>
      <c r="H2333" s="9">
        <v>500</v>
      </c>
      <c r="I2333" s="11">
        <v>33832921</v>
      </c>
      <c r="J2333" s="11">
        <v>50</v>
      </c>
      <c r="K2333" s="11">
        <v>-206.542</v>
      </c>
      <c r="L2333" s="11">
        <v>1520146050</v>
      </c>
      <c r="M2333" s="11">
        <f>VLOOKUP(A2333,'[1]2023년만'!$A$2:$Q$1181,12,0)</f>
        <v>1272116840</v>
      </c>
      <c r="N2333" s="11" t="b">
        <f>L2333&gt;=M2333</f>
        <v>1</v>
      </c>
      <c r="O2333" s="11">
        <v>3.5</v>
      </c>
      <c r="P2333" s="6">
        <v>58395621646</v>
      </c>
      <c r="Q2333" s="7" t="s">
        <v>21</v>
      </c>
      <c r="R2333" s="7">
        <v>0.59</v>
      </c>
      <c r="S2333" s="7" t="s">
        <v>21</v>
      </c>
    </row>
    <row r="2334" spans="1:19" hidden="1" x14ac:dyDescent="0.4">
      <c r="A2334" s="7" t="s">
        <v>1156</v>
      </c>
      <c r="B2334" s="12" t="s">
        <v>1157</v>
      </c>
      <c r="C2334" s="12" t="s">
        <v>2933</v>
      </c>
      <c r="D2334" s="12" t="s">
        <v>19</v>
      </c>
      <c r="E2334" s="12" t="s">
        <v>43</v>
      </c>
      <c r="F2334" s="12">
        <v>0.87</v>
      </c>
      <c r="G2334" s="12" t="s">
        <v>21</v>
      </c>
      <c r="H2334" s="12">
        <v>500</v>
      </c>
      <c r="I2334" s="6">
        <v>33832921</v>
      </c>
      <c r="J2334" s="6">
        <v>40</v>
      </c>
      <c r="K2334" s="6">
        <v>13.429</v>
      </c>
      <c r="L2334" s="6">
        <v>1272116840</v>
      </c>
      <c r="M2334" s="11">
        <f>VLOOKUP(A2334,'[1]2023년만'!$A$2:$Q$1181,12,0)</f>
        <v>1272116840</v>
      </c>
      <c r="N2334" s="11"/>
      <c r="O2334" s="6">
        <v>1.9</v>
      </c>
      <c r="P2334" s="6">
        <v>58395621646</v>
      </c>
      <c r="Q2334" s="7" t="s">
        <v>21</v>
      </c>
      <c r="R2334" s="7">
        <v>0.59</v>
      </c>
      <c r="S2334" s="7" t="s">
        <v>21</v>
      </c>
    </row>
    <row r="2335" spans="1:19" hidden="1" x14ac:dyDescent="0.4">
      <c r="A2335" s="4" t="s">
        <v>1158</v>
      </c>
      <c r="B2335" s="5" t="s">
        <v>1159</v>
      </c>
      <c r="C2335" s="5" t="s">
        <v>30</v>
      </c>
      <c r="D2335" s="5" t="s">
        <v>19</v>
      </c>
      <c r="E2335" s="9" t="s">
        <v>37</v>
      </c>
      <c r="F2335" s="9">
        <v>1.48</v>
      </c>
      <c r="G2335" s="5" t="s">
        <v>21</v>
      </c>
      <c r="H2335" s="9">
        <v>500</v>
      </c>
      <c r="I2335" s="11">
        <v>10951278</v>
      </c>
      <c r="J2335" s="11">
        <v>190</v>
      </c>
      <c r="K2335" s="11">
        <v>33.296999999999997</v>
      </c>
      <c r="L2335" s="11">
        <v>2080742820</v>
      </c>
      <c r="M2335" s="11">
        <f>VLOOKUP(A2335,'[1]2023년만'!$A$2:$Q$1181,12,0)</f>
        <v>1642691700</v>
      </c>
      <c r="N2335" s="11" t="b">
        <f>L2335&gt;=M2335</f>
        <v>1</v>
      </c>
      <c r="O2335" s="11">
        <v>0.47</v>
      </c>
      <c r="P2335" s="6">
        <v>539350441500</v>
      </c>
      <c r="Q2335" s="7">
        <v>68.209999999999994</v>
      </c>
      <c r="R2335" s="7">
        <v>2.29</v>
      </c>
      <c r="S2335" s="7">
        <v>722</v>
      </c>
    </row>
    <row r="2336" spans="1:19" hidden="1" x14ac:dyDescent="0.4">
      <c r="A2336" s="4" t="s">
        <v>1158</v>
      </c>
      <c r="B2336" s="5" t="s">
        <v>1159</v>
      </c>
      <c r="C2336" s="5" t="s">
        <v>24</v>
      </c>
      <c r="D2336" s="5" t="s">
        <v>19</v>
      </c>
      <c r="E2336" s="9" t="s">
        <v>256</v>
      </c>
      <c r="F2336" s="9">
        <v>0.53</v>
      </c>
      <c r="G2336" s="5" t="s">
        <v>21</v>
      </c>
      <c r="H2336" s="9">
        <v>500</v>
      </c>
      <c r="I2336" s="11">
        <v>9085607</v>
      </c>
      <c r="J2336" s="11">
        <v>150</v>
      </c>
      <c r="K2336" s="11">
        <v>3.9620000000000002</v>
      </c>
      <c r="L2336" s="11">
        <v>1642691700</v>
      </c>
      <c r="M2336" s="11">
        <f>VLOOKUP(A2336,'[1]2023년만'!$A$2:$Q$1181,12,0)</f>
        <v>1642691700</v>
      </c>
      <c r="N2336" s="11"/>
      <c r="O2336" s="11">
        <v>0.5</v>
      </c>
      <c r="P2336" s="6">
        <v>539350441500</v>
      </c>
      <c r="Q2336" s="7">
        <v>68.209999999999994</v>
      </c>
      <c r="R2336" s="7">
        <v>2.29</v>
      </c>
      <c r="S2336" s="7">
        <v>722</v>
      </c>
    </row>
    <row r="2337" spans="1:19" hidden="1" x14ac:dyDescent="0.4">
      <c r="A2337" s="4" t="s">
        <v>1158</v>
      </c>
      <c r="B2337" s="5" t="s">
        <v>1159</v>
      </c>
      <c r="C2337" s="5" t="s">
        <v>18</v>
      </c>
      <c r="D2337" s="5" t="s">
        <v>19</v>
      </c>
      <c r="E2337" s="9" t="s">
        <v>256</v>
      </c>
      <c r="F2337" s="9">
        <v>0.59</v>
      </c>
      <c r="G2337" s="5" t="s">
        <v>21</v>
      </c>
      <c r="H2337" s="9">
        <v>500</v>
      </c>
      <c r="I2337" s="11">
        <v>9085607</v>
      </c>
      <c r="J2337" s="11">
        <v>80</v>
      </c>
      <c r="K2337" s="11">
        <v>-25.876000000000001</v>
      </c>
      <c r="L2337" s="11">
        <v>726848560</v>
      </c>
      <c r="M2337" s="11">
        <f>VLOOKUP(A2337,'[1]2023년만'!$A$2:$Q$1181,12,0)</f>
        <v>1642691700</v>
      </c>
      <c r="N2337" s="11"/>
      <c r="O2337" s="11">
        <v>0.3</v>
      </c>
      <c r="P2337" s="6">
        <v>539350441500</v>
      </c>
      <c r="Q2337" s="7">
        <v>68.209999999999994</v>
      </c>
      <c r="R2337" s="7">
        <v>2.29</v>
      </c>
      <c r="S2337" s="7">
        <v>722</v>
      </c>
    </row>
    <row r="2338" spans="1:19" hidden="1" x14ac:dyDescent="0.4">
      <c r="A2338" s="7" t="s">
        <v>1158</v>
      </c>
      <c r="B2338" s="12" t="s">
        <v>1159</v>
      </c>
      <c r="C2338" s="12" t="s">
        <v>2933</v>
      </c>
      <c r="D2338" s="12" t="s">
        <v>19</v>
      </c>
      <c r="E2338" s="12" t="s">
        <v>256</v>
      </c>
      <c r="F2338" s="12">
        <v>0.28000000000000003</v>
      </c>
      <c r="G2338" s="12" t="s">
        <v>21</v>
      </c>
      <c r="H2338" s="12">
        <v>500</v>
      </c>
      <c r="I2338" s="6">
        <v>9085607</v>
      </c>
      <c r="J2338" s="6">
        <v>140</v>
      </c>
      <c r="K2338" s="6">
        <v>-9.9220000000000006</v>
      </c>
      <c r="L2338" s="6">
        <v>1254808380</v>
      </c>
      <c r="M2338" s="11">
        <f>VLOOKUP(A2338,'[1]2023년만'!$A$2:$Q$1181,12,0)</f>
        <v>1642691700</v>
      </c>
      <c r="N2338" s="11"/>
      <c r="O2338" s="6">
        <v>0.3</v>
      </c>
      <c r="P2338" s="6">
        <v>539350441500</v>
      </c>
      <c r="Q2338" s="7">
        <v>68.209999999999994</v>
      </c>
      <c r="R2338" s="7">
        <v>2.29</v>
      </c>
      <c r="S2338" s="7">
        <v>722</v>
      </c>
    </row>
    <row r="2339" spans="1:19" hidden="1" x14ac:dyDescent="0.4">
      <c r="A2339" s="4" t="s">
        <v>782</v>
      </c>
      <c r="B2339" s="5" t="s">
        <v>783</v>
      </c>
      <c r="C2339" s="5" t="s">
        <v>24</v>
      </c>
      <c r="D2339" s="5" t="s">
        <v>19</v>
      </c>
      <c r="E2339" s="9" t="s">
        <v>25</v>
      </c>
      <c r="F2339" s="9">
        <v>0.41</v>
      </c>
      <c r="G2339" s="5" t="s">
        <v>21</v>
      </c>
      <c r="H2339" s="9">
        <v>500</v>
      </c>
      <c r="I2339" s="11">
        <v>9400000</v>
      </c>
      <c r="J2339" s="11">
        <v>450</v>
      </c>
      <c r="K2339" s="11">
        <v>48.853999999999999</v>
      </c>
      <c r="L2339" s="11">
        <v>3079755000</v>
      </c>
      <c r="M2339" s="11">
        <f>VLOOKUP(A2339,'[1]2023년만'!$A$2:$Q$1181,12,0)</f>
        <v>3079755000</v>
      </c>
      <c r="N2339" s="11"/>
      <c r="O2339" s="11">
        <v>4.0199999999999996</v>
      </c>
      <c r="P2339" s="6">
        <v>120696000000</v>
      </c>
      <c r="Q2339" s="7">
        <v>5.81</v>
      </c>
      <c r="R2339" s="7">
        <v>0.71</v>
      </c>
      <c r="S2339" s="7">
        <v>2210</v>
      </c>
    </row>
    <row r="2340" spans="1:19" hidden="1" x14ac:dyDescent="0.4">
      <c r="A2340" s="4" t="s">
        <v>782</v>
      </c>
      <c r="B2340" s="5" t="s">
        <v>783</v>
      </c>
      <c r="C2340" s="5" t="s">
        <v>18</v>
      </c>
      <c r="D2340" s="5" t="s">
        <v>19</v>
      </c>
      <c r="E2340" s="9" t="s">
        <v>25</v>
      </c>
      <c r="F2340" s="9">
        <v>0.52</v>
      </c>
      <c r="G2340" s="5" t="s">
        <v>21</v>
      </c>
      <c r="H2340" s="9">
        <v>500</v>
      </c>
      <c r="I2340" s="11">
        <v>9400000</v>
      </c>
      <c r="J2340" s="11">
        <v>450</v>
      </c>
      <c r="K2340" s="11">
        <v>37.191000000000003</v>
      </c>
      <c r="L2340" s="11">
        <v>3079755000</v>
      </c>
      <c r="M2340" s="11">
        <f>VLOOKUP(A2340,'[1]2023년만'!$A$2:$Q$1181,12,0)</f>
        <v>3079755000</v>
      </c>
      <c r="N2340" s="11"/>
      <c r="O2340" s="11">
        <v>3.54</v>
      </c>
      <c r="P2340" s="6">
        <v>120696000000</v>
      </c>
      <c r="Q2340" s="7">
        <v>5.81</v>
      </c>
      <c r="R2340" s="7">
        <v>0.71</v>
      </c>
      <c r="S2340" s="7">
        <v>2210</v>
      </c>
    </row>
    <row r="2341" spans="1:19" hidden="1" x14ac:dyDescent="0.4">
      <c r="A2341" s="4" t="s">
        <v>782</v>
      </c>
      <c r="B2341" s="5" t="s">
        <v>783</v>
      </c>
      <c r="C2341" s="5" t="s">
        <v>30</v>
      </c>
      <c r="D2341" s="5" t="s">
        <v>19</v>
      </c>
      <c r="E2341" s="9" t="s">
        <v>25</v>
      </c>
      <c r="F2341" s="9">
        <v>0.43</v>
      </c>
      <c r="G2341" s="5" t="s">
        <v>21</v>
      </c>
      <c r="H2341" s="9">
        <v>500</v>
      </c>
      <c r="I2341" s="11">
        <v>9400000</v>
      </c>
      <c r="J2341" s="11">
        <v>450</v>
      </c>
      <c r="K2341" s="11">
        <v>20.359000000000002</v>
      </c>
      <c r="L2341" s="11">
        <v>3079755000</v>
      </c>
      <c r="M2341" s="11">
        <f>VLOOKUP(A2341,'[1]2023년만'!$A$2:$Q$1181,12,0)</f>
        <v>3079755000</v>
      </c>
      <c r="N2341" s="11" t="b">
        <f>L2341&gt;=M2341</f>
        <v>1</v>
      </c>
      <c r="O2341" s="11">
        <v>3.2</v>
      </c>
      <c r="P2341" s="6">
        <v>120696000000</v>
      </c>
      <c r="Q2341" s="7">
        <v>5.81</v>
      </c>
      <c r="R2341" s="7">
        <v>0.71</v>
      </c>
      <c r="S2341" s="7">
        <v>2210</v>
      </c>
    </row>
    <row r="2342" spans="1:19" hidden="1" x14ac:dyDescent="0.4">
      <c r="A2342" s="7" t="s">
        <v>782</v>
      </c>
      <c r="B2342" s="12" t="s">
        <v>783</v>
      </c>
      <c r="C2342" s="12" t="s">
        <v>2933</v>
      </c>
      <c r="D2342" s="12" t="s">
        <v>19</v>
      </c>
      <c r="E2342" s="12" t="s">
        <v>25</v>
      </c>
      <c r="F2342" s="12">
        <v>0.3</v>
      </c>
      <c r="G2342" s="12" t="s">
        <v>21</v>
      </c>
      <c r="H2342" s="12">
        <v>500</v>
      </c>
      <c r="I2342" s="6">
        <v>9400000</v>
      </c>
      <c r="J2342" s="6">
        <v>450</v>
      </c>
      <c r="K2342" s="6">
        <v>30.648</v>
      </c>
      <c r="L2342" s="6">
        <v>3182228550</v>
      </c>
      <c r="M2342" s="11">
        <f>VLOOKUP(A2342,'[1]2023년만'!$A$2:$Q$1181,12,0)</f>
        <v>3079755000</v>
      </c>
      <c r="N2342" s="11"/>
      <c r="O2342" s="6">
        <v>2.38</v>
      </c>
      <c r="P2342" s="6">
        <v>120696000000</v>
      </c>
      <c r="Q2342" s="7">
        <v>5.81</v>
      </c>
      <c r="R2342" s="7">
        <v>0.71</v>
      </c>
      <c r="S2342" s="7">
        <v>2210</v>
      </c>
    </row>
    <row r="2343" spans="1:19" hidden="1" x14ac:dyDescent="0.4">
      <c r="A2343" s="4" t="s">
        <v>2365</v>
      </c>
      <c r="B2343" s="5" t="s">
        <v>2366</v>
      </c>
      <c r="C2343" s="5" t="s">
        <v>18</v>
      </c>
      <c r="D2343" s="5" t="s">
        <v>19</v>
      </c>
      <c r="E2343" s="9" t="s">
        <v>256</v>
      </c>
      <c r="F2343" s="9">
        <v>0.59</v>
      </c>
      <c r="G2343" s="5" t="s">
        <v>21</v>
      </c>
      <c r="H2343" s="9">
        <v>500</v>
      </c>
      <c r="I2343" s="11">
        <v>61221640</v>
      </c>
      <c r="J2343" s="11">
        <v>50</v>
      </c>
      <c r="K2343" s="11">
        <v>10.196</v>
      </c>
      <c r="L2343" s="11">
        <v>3042667800</v>
      </c>
      <c r="M2343" s="11">
        <f>VLOOKUP(A2343,'[1]2023년만'!$A$2:$Q$1181,12,0)</f>
        <v>3042667800</v>
      </c>
      <c r="N2343" s="11"/>
      <c r="O2343" s="11">
        <v>0.8</v>
      </c>
      <c r="P2343" s="6">
        <v>389176621470</v>
      </c>
      <c r="Q2343" s="7">
        <v>8.3800000000000008</v>
      </c>
      <c r="R2343" s="7">
        <v>1.2</v>
      </c>
      <c r="S2343" s="7">
        <v>760</v>
      </c>
    </row>
    <row r="2344" spans="1:19" hidden="1" x14ac:dyDescent="0.4">
      <c r="A2344" s="4" t="s">
        <v>2365</v>
      </c>
      <c r="B2344" s="5" t="s">
        <v>2366</v>
      </c>
      <c r="C2344" s="5" t="s">
        <v>24</v>
      </c>
      <c r="D2344" s="5" t="s">
        <v>19</v>
      </c>
      <c r="E2344" s="9" t="s">
        <v>256</v>
      </c>
      <c r="F2344" s="9">
        <v>0.53</v>
      </c>
      <c r="G2344" s="5" t="s">
        <v>21</v>
      </c>
      <c r="H2344" s="9">
        <v>500</v>
      </c>
      <c r="I2344" s="11">
        <v>61221640</v>
      </c>
      <c r="J2344" s="11">
        <v>50</v>
      </c>
      <c r="K2344" s="11">
        <v>7.4429999999999996</v>
      </c>
      <c r="L2344" s="11">
        <v>3042667800</v>
      </c>
      <c r="M2344" s="11">
        <f>VLOOKUP(A2344,'[1]2023년만'!$A$2:$Q$1181,12,0)</f>
        <v>3042667800</v>
      </c>
      <c r="N2344" s="11"/>
      <c r="O2344" s="11">
        <v>0.8</v>
      </c>
      <c r="P2344" s="6">
        <v>389176621470</v>
      </c>
      <c r="Q2344" s="7">
        <v>8.3800000000000008</v>
      </c>
      <c r="R2344" s="7">
        <v>1.2</v>
      </c>
      <c r="S2344" s="7">
        <v>760</v>
      </c>
    </row>
    <row r="2345" spans="1:19" hidden="1" x14ac:dyDescent="0.4">
      <c r="A2345" s="4" t="s">
        <v>2365</v>
      </c>
      <c r="B2345" s="5" t="s">
        <v>2366</v>
      </c>
      <c r="C2345" s="5" t="s">
        <v>30</v>
      </c>
      <c r="D2345" s="5" t="s">
        <v>19</v>
      </c>
      <c r="E2345" s="9" t="s">
        <v>81</v>
      </c>
      <c r="F2345" s="9">
        <v>0.51</v>
      </c>
      <c r="G2345" s="5" t="s">
        <v>21</v>
      </c>
      <c r="H2345" s="9">
        <v>500</v>
      </c>
      <c r="I2345" s="11">
        <v>61095231</v>
      </c>
      <c r="J2345" s="11">
        <v>50</v>
      </c>
      <c r="K2345" s="11">
        <v>6.5540000000000003</v>
      </c>
      <c r="L2345" s="11">
        <v>3030026900</v>
      </c>
      <c r="M2345" s="11">
        <f>VLOOKUP(A2345,'[1]2023년만'!$A$2:$Q$1181,12,0)</f>
        <v>3042667800</v>
      </c>
      <c r="N2345" s="11" t="b">
        <f>L2345&gt;=M2345</f>
        <v>0</v>
      </c>
      <c r="O2345" s="11">
        <v>0.8</v>
      </c>
      <c r="P2345" s="6">
        <v>389176621470</v>
      </c>
      <c r="Q2345" s="7">
        <v>8.3800000000000008</v>
      </c>
      <c r="R2345" s="7">
        <v>1.2</v>
      </c>
      <c r="S2345" s="7">
        <v>760</v>
      </c>
    </row>
    <row r="2346" spans="1:19" hidden="1" x14ac:dyDescent="0.4">
      <c r="A2346" s="4" t="s">
        <v>1252</v>
      </c>
      <c r="B2346" s="5" t="s">
        <v>1253</v>
      </c>
      <c r="C2346" s="5" t="s">
        <v>30</v>
      </c>
      <c r="D2346" s="5" t="s">
        <v>19</v>
      </c>
      <c r="E2346" s="9" t="s">
        <v>49</v>
      </c>
      <c r="F2346" s="9">
        <v>0.6</v>
      </c>
      <c r="G2346" s="5" t="s">
        <v>21</v>
      </c>
      <c r="H2346" s="9">
        <v>100</v>
      </c>
      <c r="I2346" s="11">
        <v>10013941</v>
      </c>
      <c r="J2346" s="11">
        <v>1000</v>
      </c>
      <c r="K2346" s="11">
        <v>30.814</v>
      </c>
      <c r="L2346" s="11">
        <v>9997104000</v>
      </c>
      <c r="M2346" s="11" t="e">
        <f>VLOOKUP(A2346,'[1]2023년만'!$A$2:$Q$1181,12,0)</f>
        <v>#N/A</v>
      </c>
      <c r="N2346" s="11" t="e">
        <f>L2346&gt;=M2346</f>
        <v>#N/A</v>
      </c>
      <c r="O2346" s="11">
        <v>2.15</v>
      </c>
      <c r="P2346" s="6">
        <v>408068095750</v>
      </c>
      <c r="Q2346" s="7">
        <v>12.56</v>
      </c>
      <c r="R2346" s="7">
        <v>1.98</v>
      </c>
      <c r="S2346" s="7">
        <v>3245</v>
      </c>
    </row>
    <row r="2347" spans="1:19" hidden="1" x14ac:dyDescent="0.4">
      <c r="A2347" s="4" t="s">
        <v>1397</v>
      </c>
      <c r="B2347" s="5" t="s">
        <v>1398</v>
      </c>
      <c r="C2347" s="5" t="s">
        <v>24</v>
      </c>
      <c r="D2347" s="5" t="s">
        <v>19</v>
      </c>
      <c r="E2347" s="9" t="s">
        <v>95</v>
      </c>
      <c r="F2347" s="9">
        <v>0.59</v>
      </c>
      <c r="G2347" s="5" t="s">
        <v>21</v>
      </c>
      <c r="H2347" s="9">
        <v>500</v>
      </c>
      <c r="I2347" s="11">
        <v>9218085</v>
      </c>
      <c r="J2347" s="11">
        <v>400</v>
      </c>
      <c r="K2347" s="11">
        <v>28.102</v>
      </c>
      <c r="L2347" s="11">
        <v>3606662800</v>
      </c>
      <c r="M2347" s="11">
        <f>VLOOKUP(A2347,'[1]2023년만'!$A$2:$Q$1181,12,0)</f>
        <v>3606662800</v>
      </c>
      <c r="N2347" s="11"/>
      <c r="O2347" s="11">
        <v>3.07</v>
      </c>
      <c r="P2347" s="6">
        <v>121806285160</v>
      </c>
      <c r="Q2347" s="7">
        <v>16.8</v>
      </c>
      <c r="R2347" s="7">
        <v>0.97</v>
      </c>
      <c r="S2347" s="7">
        <v>746</v>
      </c>
    </row>
    <row r="2348" spans="1:19" hidden="1" x14ac:dyDescent="0.4">
      <c r="A2348" s="4" t="s">
        <v>1397</v>
      </c>
      <c r="B2348" s="5" t="s">
        <v>1398</v>
      </c>
      <c r="C2348" s="5" t="s">
        <v>30</v>
      </c>
      <c r="D2348" s="5" t="s">
        <v>19</v>
      </c>
      <c r="E2348" s="9" t="s">
        <v>20</v>
      </c>
      <c r="F2348" s="9">
        <v>0.68</v>
      </c>
      <c r="G2348" s="5" t="s">
        <v>2176</v>
      </c>
      <c r="H2348" s="9">
        <v>500</v>
      </c>
      <c r="I2348" s="11">
        <v>9627896</v>
      </c>
      <c r="J2348" s="11">
        <v>100</v>
      </c>
      <c r="K2348" s="11">
        <v>13.55</v>
      </c>
      <c r="L2348" s="11">
        <v>932761800</v>
      </c>
      <c r="M2348" s="11">
        <f>VLOOKUP(A2348,'[1]2023년만'!$A$2:$Q$1181,12,0)</f>
        <v>3606662800</v>
      </c>
      <c r="N2348" s="11" t="b">
        <f>L2348&gt;=M2348</f>
        <v>0</v>
      </c>
      <c r="O2348" s="11">
        <v>1.02</v>
      </c>
      <c r="P2348" s="6">
        <v>121806285160</v>
      </c>
      <c r="Q2348" s="7">
        <v>16.8</v>
      </c>
      <c r="R2348" s="7">
        <v>0.97</v>
      </c>
      <c r="S2348" s="7">
        <v>746</v>
      </c>
    </row>
    <row r="2349" spans="1:19" hidden="1" x14ac:dyDescent="0.4">
      <c r="A2349" s="7" t="s">
        <v>1397</v>
      </c>
      <c r="B2349" s="12" t="s">
        <v>1398</v>
      </c>
      <c r="C2349" s="12" t="s">
        <v>2933</v>
      </c>
      <c r="D2349" s="12" t="s">
        <v>19</v>
      </c>
      <c r="E2349" s="12" t="s">
        <v>95</v>
      </c>
      <c r="F2349" s="12">
        <v>0.42</v>
      </c>
      <c r="G2349" s="12" t="s">
        <v>2944</v>
      </c>
      <c r="H2349" s="12">
        <v>500</v>
      </c>
      <c r="I2349" s="6">
        <v>8405480</v>
      </c>
      <c r="J2349" s="6">
        <v>150</v>
      </c>
      <c r="K2349" s="6">
        <v>24.425999999999998</v>
      </c>
      <c r="L2349" s="6">
        <v>1215931500</v>
      </c>
      <c r="M2349" s="11">
        <f>VLOOKUP(A2349,'[1]2023년만'!$A$2:$Q$1181,12,0)</f>
        <v>3606662800</v>
      </c>
      <c r="N2349" s="11"/>
      <c r="O2349" s="6">
        <v>1.1200000000000001</v>
      </c>
      <c r="P2349" s="6">
        <v>121806285160</v>
      </c>
      <c r="Q2349" s="7">
        <v>16.8</v>
      </c>
      <c r="R2349" s="7">
        <v>0.97</v>
      </c>
      <c r="S2349" s="7">
        <v>746</v>
      </c>
    </row>
    <row r="2350" spans="1:19" hidden="1" x14ac:dyDescent="0.4">
      <c r="A2350" s="4" t="s">
        <v>584</v>
      </c>
      <c r="B2350" s="5" t="s">
        <v>585</v>
      </c>
      <c r="C2350" s="5" t="s">
        <v>18</v>
      </c>
      <c r="D2350" s="5" t="s">
        <v>19</v>
      </c>
      <c r="E2350" s="9" t="s">
        <v>133</v>
      </c>
      <c r="F2350" s="9">
        <v>2.16</v>
      </c>
      <c r="G2350" s="5" t="s">
        <v>21</v>
      </c>
      <c r="H2350" s="9">
        <v>500</v>
      </c>
      <c r="I2350" s="11">
        <v>28276899</v>
      </c>
      <c r="J2350" s="11">
        <v>260</v>
      </c>
      <c r="K2350" s="11">
        <v>36.762</v>
      </c>
      <c r="L2350" s="11">
        <v>7153977180</v>
      </c>
      <c r="M2350" s="11" t="e">
        <f>VLOOKUP(A2350,'[1]2023년만'!$A$2:$Q$1181,12,0)</f>
        <v>#N/A</v>
      </c>
      <c r="N2350" s="11"/>
      <c r="O2350" s="11">
        <v>5.69</v>
      </c>
      <c r="P2350" s="6">
        <v>70684858310</v>
      </c>
      <c r="Q2350" s="7">
        <v>35.39</v>
      </c>
      <c r="R2350" s="7">
        <v>0.42</v>
      </c>
      <c r="S2350" s="7">
        <v>76</v>
      </c>
    </row>
    <row r="2351" spans="1:19" hidden="1" x14ac:dyDescent="0.4">
      <c r="A2351" s="7" t="s">
        <v>584</v>
      </c>
      <c r="B2351" s="12" t="s">
        <v>585</v>
      </c>
      <c r="C2351" s="12" t="s">
        <v>2933</v>
      </c>
      <c r="D2351" s="12" t="s">
        <v>19</v>
      </c>
      <c r="E2351" s="12" t="s">
        <v>133</v>
      </c>
      <c r="F2351" s="12">
        <v>0.7</v>
      </c>
      <c r="G2351" s="12" t="s">
        <v>21</v>
      </c>
      <c r="H2351" s="12">
        <v>500</v>
      </c>
      <c r="I2351" s="6">
        <v>28276899</v>
      </c>
      <c r="J2351" s="6">
        <v>750</v>
      </c>
      <c r="K2351" s="6">
        <v>25.484999999999999</v>
      </c>
      <c r="L2351" s="6">
        <v>11799361000</v>
      </c>
      <c r="M2351" s="11" t="e">
        <f>VLOOKUP(A2351,'[1]2023년만'!$A$2:$Q$1181,12,0)</f>
        <v>#N/A</v>
      </c>
      <c r="N2351" s="11"/>
      <c r="O2351" s="6">
        <v>4.97</v>
      </c>
      <c r="P2351" s="6">
        <v>70684858310</v>
      </c>
      <c r="Q2351" s="7">
        <v>35.39</v>
      </c>
      <c r="R2351" s="7">
        <v>0.42</v>
      </c>
      <c r="S2351" s="7">
        <v>76</v>
      </c>
    </row>
    <row r="2352" spans="1:19" hidden="1" x14ac:dyDescent="0.4">
      <c r="A2352" s="4" t="s">
        <v>584</v>
      </c>
      <c r="B2352" s="5" t="s">
        <v>585</v>
      </c>
      <c r="C2352" s="5" t="s">
        <v>30</v>
      </c>
      <c r="D2352" s="5" t="s">
        <v>19</v>
      </c>
      <c r="E2352" s="9" t="s">
        <v>133</v>
      </c>
      <c r="F2352" s="9">
        <v>1.74</v>
      </c>
      <c r="G2352" s="5" t="s">
        <v>21</v>
      </c>
      <c r="H2352" s="9">
        <v>500</v>
      </c>
      <c r="I2352" s="11">
        <v>27276899</v>
      </c>
      <c r="J2352" s="11">
        <v>50</v>
      </c>
      <c r="K2352" s="11">
        <v>64.400000000000006</v>
      </c>
      <c r="L2352" s="11">
        <v>1262242650</v>
      </c>
      <c r="M2352" s="11" t="e">
        <f>VLOOKUP(A2352,'[1]2023년만'!$A$2:$Q$1181,12,0)</f>
        <v>#N/A</v>
      </c>
      <c r="N2352" s="11" t="e">
        <f>L2352&gt;=M2352</f>
        <v>#N/A</v>
      </c>
      <c r="O2352" s="11">
        <v>1.8</v>
      </c>
      <c r="P2352" s="6">
        <v>70684858310</v>
      </c>
      <c r="Q2352" s="7">
        <v>35.39</v>
      </c>
      <c r="R2352" s="7">
        <v>0.42</v>
      </c>
      <c r="S2352" s="7">
        <v>76</v>
      </c>
    </row>
    <row r="2353" spans="1:19" hidden="1" x14ac:dyDescent="0.4">
      <c r="A2353" s="4" t="s">
        <v>324</v>
      </c>
      <c r="B2353" s="5" t="s">
        <v>325</v>
      </c>
      <c r="C2353" s="5" t="s">
        <v>24</v>
      </c>
      <c r="D2353" s="5" t="s">
        <v>19</v>
      </c>
      <c r="E2353" s="9" t="s">
        <v>20</v>
      </c>
      <c r="F2353" s="9">
        <v>1.1299999999999999</v>
      </c>
      <c r="G2353" s="5" t="s">
        <v>21</v>
      </c>
      <c r="H2353" s="9">
        <v>500</v>
      </c>
      <c r="I2353" s="11">
        <v>42171403</v>
      </c>
      <c r="J2353" s="11">
        <v>500</v>
      </c>
      <c r="K2353" s="11">
        <v>109.393</v>
      </c>
      <c r="L2353" s="11">
        <v>20714740500</v>
      </c>
      <c r="M2353" s="11">
        <f>VLOOKUP(A2353,'[1]2023년만'!$A$2:$Q$1181,12,0)</f>
        <v>20714740500</v>
      </c>
      <c r="N2353" s="11"/>
      <c r="O2353" s="11">
        <v>0.75</v>
      </c>
      <c r="P2353" s="6">
        <v>1918798836500</v>
      </c>
      <c r="Q2353" s="7">
        <v>13.25</v>
      </c>
      <c r="R2353" s="7">
        <v>1.64</v>
      </c>
      <c r="S2353" s="7">
        <v>3434</v>
      </c>
    </row>
    <row r="2354" spans="1:19" hidden="1" x14ac:dyDescent="0.4">
      <c r="A2354" s="4" t="s">
        <v>324</v>
      </c>
      <c r="B2354" s="5" t="s">
        <v>325</v>
      </c>
      <c r="C2354" s="5" t="s">
        <v>30</v>
      </c>
      <c r="D2354" s="5" t="s">
        <v>19</v>
      </c>
      <c r="E2354" s="9" t="s">
        <v>43</v>
      </c>
      <c r="F2354" s="9">
        <v>2.46</v>
      </c>
      <c r="G2354" s="5" t="s">
        <v>21</v>
      </c>
      <c r="H2354" s="9">
        <v>500</v>
      </c>
      <c r="I2354" s="11">
        <v>42171403</v>
      </c>
      <c r="J2354" s="11">
        <v>1000</v>
      </c>
      <c r="K2354" s="11">
        <v>28.843</v>
      </c>
      <c r="L2354" s="11">
        <v>41438680000</v>
      </c>
      <c r="M2354" s="11">
        <f>VLOOKUP(A2354,'[1]2023년만'!$A$2:$Q$1181,12,0)</f>
        <v>20714740500</v>
      </c>
      <c r="N2354" s="11" t="b">
        <f>L2354&gt;=M2354</f>
        <v>1</v>
      </c>
      <c r="O2354" s="11">
        <v>2.4</v>
      </c>
      <c r="P2354" s="6">
        <v>1918798836500</v>
      </c>
      <c r="Q2354" s="7">
        <v>13.25</v>
      </c>
      <c r="R2354" s="7">
        <v>1.64</v>
      </c>
      <c r="S2354" s="7">
        <v>3434</v>
      </c>
    </row>
    <row r="2355" spans="1:19" hidden="1" x14ac:dyDescent="0.4">
      <c r="A2355" s="4" t="s">
        <v>324</v>
      </c>
      <c r="B2355" s="5" t="s">
        <v>325</v>
      </c>
      <c r="C2355" s="5" t="s">
        <v>18</v>
      </c>
      <c r="D2355" s="5" t="s">
        <v>19</v>
      </c>
      <c r="E2355" s="9" t="s">
        <v>20</v>
      </c>
      <c r="F2355" s="9">
        <v>1.49</v>
      </c>
      <c r="G2355" s="5" t="s">
        <v>21</v>
      </c>
      <c r="H2355" s="9">
        <v>500</v>
      </c>
      <c r="I2355" s="11">
        <v>42171403</v>
      </c>
      <c r="J2355" s="11">
        <v>500</v>
      </c>
      <c r="K2355" s="11">
        <v>-210.73</v>
      </c>
      <c r="L2355" s="11">
        <v>20714740500</v>
      </c>
      <c r="M2355" s="11">
        <f>VLOOKUP(A2355,'[1]2023년만'!$A$2:$Q$1181,12,0)</f>
        <v>20714740500</v>
      </c>
      <c r="N2355" s="11"/>
      <c r="O2355" s="11">
        <v>0.71</v>
      </c>
      <c r="P2355" s="6">
        <v>1918798836500</v>
      </c>
      <c r="Q2355" s="7">
        <v>13.25</v>
      </c>
      <c r="R2355" s="7">
        <v>1.64</v>
      </c>
      <c r="S2355" s="7">
        <v>3434</v>
      </c>
    </row>
    <row r="2356" spans="1:19" hidden="1" x14ac:dyDescent="0.4">
      <c r="A2356" s="7" t="s">
        <v>324</v>
      </c>
      <c r="B2356" s="12" t="s">
        <v>325</v>
      </c>
      <c r="C2356" s="12" t="s">
        <v>2933</v>
      </c>
      <c r="D2356" s="12" t="s">
        <v>19</v>
      </c>
      <c r="E2356" s="12" t="s">
        <v>20</v>
      </c>
      <c r="F2356" s="12">
        <v>0.76</v>
      </c>
      <c r="G2356" s="12" t="s">
        <v>21</v>
      </c>
      <c r="H2356" s="12">
        <v>500</v>
      </c>
      <c r="I2356" s="6">
        <v>42171403</v>
      </c>
      <c r="J2356" s="6">
        <v>600</v>
      </c>
      <c r="K2356" s="6">
        <v>39.081000000000003</v>
      </c>
      <c r="L2356" s="6">
        <v>25302825600</v>
      </c>
      <c r="M2356" s="11">
        <f>VLOOKUP(A2356,'[1]2023년만'!$A$2:$Q$1181,12,0)</f>
        <v>20714740500</v>
      </c>
      <c r="N2356" s="11"/>
      <c r="O2356" s="6">
        <v>0.94</v>
      </c>
      <c r="P2356" s="6">
        <v>1918798836500</v>
      </c>
      <c r="Q2356" s="7">
        <v>13.25</v>
      </c>
      <c r="R2356" s="7">
        <v>1.64</v>
      </c>
      <c r="S2356" s="7">
        <v>3434</v>
      </c>
    </row>
    <row r="2357" spans="1:19" hidden="1" x14ac:dyDescent="0.4">
      <c r="A2357" s="4" t="s">
        <v>1973</v>
      </c>
      <c r="B2357" s="5" t="s">
        <v>1974</v>
      </c>
      <c r="C2357" s="5" t="s">
        <v>30</v>
      </c>
      <c r="D2357" s="5" t="s">
        <v>19</v>
      </c>
      <c r="E2357" s="9" t="s">
        <v>34</v>
      </c>
      <c r="F2357" s="9">
        <v>0.48</v>
      </c>
      <c r="G2357" s="5" t="s">
        <v>21</v>
      </c>
      <c r="H2357" s="9">
        <v>100</v>
      </c>
      <c r="I2357" s="11">
        <v>56725891</v>
      </c>
      <c r="J2357" s="11">
        <v>10</v>
      </c>
      <c r="K2357" s="11">
        <v>16.888000000000002</v>
      </c>
      <c r="L2357" s="11">
        <v>567254200</v>
      </c>
      <c r="M2357" s="11" t="e">
        <f>VLOOKUP(A2357,'[1]2023년만'!$A$2:$Q$1181,12,0)</f>
        <v>#N/A</v>
      </c>
      <c r="N2357" s="11" t="e">
        <f>L2357&gt;=M2357</f>
        <v>#N/A</v>
      </c>
      <c r="O2357" s="11">
        <v>0.87</v>
      </c>
      <c r="P2357" s="6">
        <v>59456855484</v>
      </c>
      <c r="Q2357" s="7">
        <v>15.35</v>
      </c>
      <c r="R2357" s="7">
        <v>1.26</v>
      </c>
      <c r="S2357" s="7">
        <v>68</v>
      </c>
    </row>
    <row r="2358" spans="1:19" hidden="1" x14ac:dyDescent="0.4">
      <c r="A2358" s="4" t="s">
        <v>1256</v>
      </c>
      <c r="B2358" s="5" t="s">
        <v>1257</v>
      </c>
      <c r="C2358" s="5" t="s">
        <v>24</v>
      </c>
      <c r="D2358" s="5" t="s">
        <v>19</v>
      </c>
      <c r="E2358" s="9" t="s">
        <v>103</v>
      </c>
      <c r="F2358" s="9">
        <v>0.66</v>
      </c>
      <c r="G2358" s="5" t="s">
        <v>21</v>
      </c>
      <c r="H2358" s="9">
        <v>500</v>
      </c>
      <c r="I2358" s="11">
        <v>17657500</v>
      </c>
      <c r="J2358" s="11">
        <v>16</v>
      </c>
      <c r="K2358" s="11">
        <v>30.742000000000001</v>
      </c>
      <c r="L2358" s="11">
        <v>282520000</v>
      </c>
      <c r="M2358" s="11">
        <f>VLOOKUP(A2358,'[1]2023년만'!$A$2:$Q$1181,12,0)</f>
        <v>282520000</v>
      </c>
      <c r="N2358" s="11"/>
      <c r="O2358" s="11">
        <v>0.46</v>
      </c>
      <c r="P2358" s="6">
        <v>57386875000</v>
      </c>
      <c r="Q2358" s="7">
        <v>4.2300000000000004</v>
      </c>
      <c r="R2358" s="7">
        <v>0.49</v>
      </c>
      <c r="S2358" s="7">
        <v>768</v>
      </c>
    </row>
    <row r="2359" spans="1:19" hidden="1" x14ac:dyDescent="0.4">
      <c r="A2359" s="4" t="s">
        <v>1256</v>
      </c>
      <c r="B2359" s="5" t="s">
        <v>1257</v>
      </c>
      <c r="C2359" s="5" t="s">
        <v>30</v>
      </c>
      <c r="D2359" s="5" t="s">
        <v>19</v>
      </c>
      <c r="E2359" s="9" t="s">
        <v>81</v>
      </c>
      <c r="F2359" s="9">
        <v>0.51</v>
      </c>
      <c r="G2359" s="5" t="s">
        <v>21</v>
      </c>
      <c r="H2359" s="9">
        <v>500</v>
      </c>
      <c r="I2359" s="11">
        <v>17657500</v>
      </c>
      <c r="J2359" s="11">
        <v>231</v>
      </c>
      <c r="K2359" s="11">
        <v>30.062999999999999</v>
      </c>
      <c r="L2359" s="11">
        <v>4078882500</v>
      </c>
      <c r="M2359" s="11">
        <f>VLOOKUP(A2359,'[1]2023년만'!$A$2:$Q$1181,12,0)</f>
        <v>282520000</v>
      </c>
      <c r="N2359" s="11" t="b">
        <f>L2359&gt;=M2359</f>
        <v>1</v>
      </c>
      <c r="O2359" s="11">
        <v>7.87</v>
      </c>
      <c r="P2359" s="6">
        <v>57386875000</v>
      </c>
      <c r="Q2359" s="7">
        <v>4.2300000000000004</v>
      </c>
      <c r="R2359" s="7">
        <v>0.49</v>
      </c>
      <c r="S2359" s="7">
        <v>768</v>
      </c>
    </row>
    <row r="2360" spans="1:19" hidden="1" x14ac:dyDescent="0.4">
      <c r="A2360" s="4" t="s">
        <v>1256</v>
      </c>
      <c r="B2360" s="5" t="s">
        <v>1257</v>
      </c>
      <c r="C2360" s="5" t="s">
        <v>18</v>
      </c>
      <c r="D2360" s="5" t="s">
        <v>19</v>
      </c>
      <c r="E2360" s="9" t="s">
        <v>103</v>
      </c>
      <c r="F2360" s="9">
        <v>0.57999999999999996</v>
      </c>
      <c r="G2360" s="5" t="s">
        <v>21</v>
      </c>
      <c r="H2360" s="9">
        <v>500</v>
      </c>
      <c r="I2360" s="11">
        <v>17657500</v>
      </c>
      <c r="J2360" s="11">
        <v>64</v>
      </c>
      <c r="K2360" s="11">
        <v>29.606000000000002</v>
      </c>
      <c r="L2360" s="11">
        <v>1130080000</v>
      </c>
      <c r="M2360" s="11">
        <f>VLOOKUP(A2360,'[1]2023년만'!$A$2:$Q$1181,12,0)</f>
        <v>282520000</v>
      </c>
      <c r="N2360" s="11"/>
      <c r="O2360" s="11">
        <v>1.51</v>
      </c>
      <c r="P2360" s="6">
        <v>57386875000</v>
      </c>
      <c r="Q2360" s="7">
        <v>4.2300000000000004</v>
      </c>
      <c r="R2360" s="7">
        <v>0.49</v>
      </c>
      <c r="S2360" s="7">
        <v>768</v>
      </c>
    </row>
    <row r="2361" spans="1:19" hidden="1" x14ac:dyDescent="0.4">
      <c r="A2361" s="7" t="s">
        <v>1256</v>
      </c>
      <c r="B2361" s="12" t="s">
        <v>1257</v>
      </c>
      <c r="C2361" s="12" t="s">
        <v>2933</v>
      </c>
      <c r="D2361" s="12" t="s">
        <v>19</v>
      </c>
      <c r="E2361" s="12" t="s">
        <v>103</v>
      </c>
      <c r="F2361" s="12">
        <v>0.36</v>
      </c>
      <c r="G2361" s="12" t="s">
        <v>21</v>
      </c>
      <c r="H2361" s="12">
        <v>500</v>
      </c>
      <c r="I2361" s="6">
        <v>17657500</v>
      </c>
      <c r="J2361" s="6">
        <v>260</v>
      </c>
      <c r="K2361" s="6">
        <v>29.994</v>
      </c>
      <c r="L2361" s="6">
        <v>4590950000</v>
      </c>
      <c r="M2361" s="11">
        <f>VLOOKUP(A2361,'[1]2023년만'!$A$2:$Q$1181,12,0)</f>
        <v>282520000</v>
      </c>
      <c r="N2361" s="11"/>
      <c r="O2361" s="6">
        <v>3.63</v>
      </c>
      <c r="P2361" s="6">
        <v>57386875000</v>
      </c>
      <c r="Q2361" s="7">
        <v>4.2300000000000004</v>
      </c>
      <c r="R2361" s="7">
        <v>0.49</v>
      </c>
      <c r="S2361" s="7">
        <v>768</v>
      </c>
    </row>
    <row r="2362" spans="1:19" hidden="1" x14ac:dyDescent="0.4">
      <c r="A2362" s="4" t="s">
        <v>22</v>
      </c>
      <c r="B2362" s="5" t="s">
        <v>23</v>
      </c>
      <c r="C2362" s="5" t="s">
        <v>24</v>
      </c>
      <c r="D2362" s="5" t="s">
        <v>19</v>
      </c>
      <c r="E2362" s="9" t="s">
        <v>25</v>
      </c>
      <c r="F2362" s="9">
        <v>0.41</v>
      </c>
      <c r="G2362" s="5" t="s">
        <v>21</v>
      </c>
      <c r="H2362" s="9">
        <v>500</v>
      </c>
      <c r="I2362" s="11">
        <v>52225994</v>
      </c>
      <c r="J2362" s="11">
        <v>800</v>
      </c>
      <c r="K2362" s="11">
        <v>5091.3689999999997</v>
      </c>
      <c r="L2362" s="11">
        <v>37319735800</v>
      </c>
      <c r="M2362" s="11">
        <f>VLOOKUP(A2362,'[1]2023년만'!$A$2:$Q$1181,12,0)</f>
        <v>37319735800</v>
      </c>
      <c r="N2362" s="11"/>
      <c r="O2362" s="11">
        <v>3.5</v>
      </c>
      <c r="P2362" s="6">
        <v>1457105232600</v>
      </c>
      <c r="Q2362" s="7" t="s">
        <v>21</v>
      </c>
      <c r="R2362" s="7">
        <v>1.32</v>
      </c>
      <c r="S2362" s="7" t="s">
        <v>21</v>
      </c>
    </row>
    <row r="2363" spans="1:19" hidden="1" x14ac:dyDescent="0.4">
      <c r="A2363" s="4" t="s">
        <v>22</v>
      </c>
      <c r="B2363" s="5" t="s">
        <v>23</v>
      </c>
      <c r="C2363" s="5" t="s">
        <v>18</v>
      </c>
      <c r="D2363" s="5" t="s">
        <v>19</v>
      </c>
      <c r="E2363" s="9" t="s">
        <v>25</v>
      </c>
      <c r="F2363" s="9">
        <v>0.52</v>
      </c>
      <c r="G2363" s="5" t="s">
        <v>21</v>
      </c>
      <c r="H2363" s="9">
        <v>500</v>
      </c>
      <c r="I2363" s="11">
        <v>52225994</v>
      </c>
      <c r="J2363" s="11">
        <v>800</v>
      </c>
      <c r="K2363" s="11">
        <v>22.172000000000001</v>
      </c>
      <c r="L2363" s="11">
        <v>40449659200</v>
      </c>
      <c r="M2363" s="11">
        <f>VLOOKUP(A2363,'[1]2023년만'!$A$2:$Q$1181,12,0)</f>
        <v>37319735800</v>
      </c>
      <c r="N2363" s="11"/>
      <c r="O2363" s="11">
        <v>2.9</v>
      </c>
      <c r="P2363" s="6">
        <v>1457105232600</v>
      </c>
      <c r="Q2363" s="7" t="s">
        <v>21</v>
      </c>
      <c r="R2363" s="7">
        <v>1.32</v>
      </c>
      <c r="S2363" s="7" t="s">
        <v>21</v>
      </c>
    </row>
    <row r="2364" spans="1:19" hidden="1" x14ac:dyDescent="0.4">
      <c r="A2364" s="4" t="s">
        <v>22</v>
      </c>
      <c r="B2364" s="5" t="s">
        <v>23</v>
      </c>
      <c r="C2364" s="5" t="s">
        <v>30</v>
      </c>
      <c r="D2364" s="5" t="s">
        <v>19</v>
      </c>
      <c r="E2364" s="9" t="s">
        <v>25</v>
      </c>
      <c r="F2364" s="9">
        <v>0.43</v>
      </c>
      <c r="G2364" s="5" t="s">
        <v>21</v>
      </c>
      <c r="H2364" s="9">
        <v>500</v>
      </c>
      <c r="I2364" s="11">
        <v>52225994</v>
      </c>
      <c r="J2364" s="11">
        <v>800</v>
      </c>
      <c r="K2364" s="11">
        <v>-182.25299999999999</v>
      </c>
      <c r="L2364" s="11">
        <v>36942725600</v>
      </c>
      <c r="M2364" s="11">
        <f>VLOOKUP(A2364,'[1]2023년만'!$A$2:$Q$1181,12,0)</f>
        <v>37319735800</v>
      </c>
      <c r="N2364" s="11" t="b">
        <f>L2364&gt;=M2364</f>
        <v>0</v>
      </c>
      <c r="O2364" s="11">
        <v>3.4</v>
      </c>
      <c r="P2364" s="6">
        <v>1457105232600</v>
      </c>
      <c r="Q2364" s="7" t="s">
        <v>21</v>
      </c>
      <c r="R2364" s="7">
        <v>1.32</v>
      </c>
      <c r="S2364" s="7" t="s">
        <v>21</v>
      </c>
    </row>
    <row r="2365" spans="1:19" hidden="1" x14ac:dyDescent="0.4">
      <c r="A2365" s="7" t="s">
        <v>22</v>
      </c>
      <c r="B2365" s="12" t="s">
        <v>23</v>
      </c>
      <c r="C2365" s="12" t="s">
        <v>2933</v>
      </c>
      <c r="D2365" s="12" t="s">
        <v>19</v>
      </c>
      <c r="E2365" s="12" t="s">
        <v>25</v>
      </c>
      <c r="F2365" s="12">
        <v>0.3</v>
      </c>
      <c r="G2365" s="12" t="s">
        <v>21</v>
      </c>
      <c r="H2365" s="12">
        <v>500</v>
      </c>
      <c r="I2365" s="6">
        <v>52225994</v>
      </c>
      <c r="J2365" s="6">
        <v>1000</v>
      </c>
      <c r="K2365" s="6">
        <v>9.61</v>
      </c>
      <c r="L2365" s="6">
        <v>51658163000</v>
      </c>
      <c r="M2365" s="11">
        <f>VLOOKUP(A2365,'[1]2023년만'!$A$2:$Q$1181,12,0)</f>
        <v>37319735800</v>
      </c>
      <c r="N2365" s="11"/>
      <c r="O2365" s="6">
        <v>1.6</v>
      </c>
      <c r="P2365" s="6">
        <v>1457105232600</v>
      </c>
      <c r="Q2365" s="7" t="s">
        <v>21</v>
      </c>
      <c r="R2365" s="7">
        <v>1.32</v>
      </c>
      <c r="S2365" s="7" t="s">
        <v>21</v>
      </c>
    </row>
    <row r="2366" spans="1:19" hidden="1" x14ac:dyDescent="0.4">
      <c r="A2366" s="4" t="s">
        <v>1305</v>
      </c>
      <c r="B2366" s="5" t="s">
        <v>1306</v>
      </c>
      <c r="C2366" s="5" t="s">
        <v>18</v>
      </c>
      <c r="D2366" s="5" t="s">
        <v>19</v>
      </c>
      <c r="E2366" s="9" t="s">
        <v>49</v>
      </c>
      <c r="F2366" s="9">
        <v>0.56000000000000005</v>
      </c>
      <c r="G2366" s="5" t="s">
        <v>21</v>
      </c>
      <c r="H2366" s="9">
        <v>500</v>
      </c>
      <c r="I2366" s="11">
        <v>10138184</v>
      </c>
      <c r="J2366" s="11">
        <v>180</v>
      </c>
      <c r="K2366" s="11">
        <v>29.963999999999999</v>
      </c>
      <c r="L2366" s="11">
        <v>1613269440</v>
      </c>
      <c r="M2366" s="11" t="e">
        <f>VLOOKUP(A2366,'[1]2023년만'!$A$2:$Q$1181,12,0)</f>
        <v>#N/A</v>
      </c>
      <c r="N2366" s="11"/>
      <c r="O2366" s="11">
        <v>2.6</v>
      </c>
      <c r="P2366" s="6">
        <v>46699659600</v>
      </c>
      <c r="Q2366" s="7">
        <v>4.91</v>
      </c>
      <c r="R2366" s="7">
        <v>0.51</v>
      </c>
      <c r="S2366" s="7">
        <v>896</v>
      </c>
    </row>
    <row r="2367" spans="1:19" hidden="1" x14ac:dyDescent="0.4">
      <c r="A2367" s="7" t="s">
        <v>1305</v>
      </c>
      <c r="B2367" s="12" t="s">
        <v>1306</v>
      </c>
      <c r="C2367" s="12" t="s">
        <v>2933</v>
      </c>
      <c r="D2367" s="12" t="s">
        <v>19</v>
      </c>
      <c r="E2367" s="12" t="s">
        <v>49</v>
      </c>
      <c r="F2367" s="12">
        <v>0.41</v>
      </c>
      <c r="G2367" s="12" t="s">
        <v>21</v>
      </c>
      <c r="H2367" s="12">
        <v>500</v>
      </c>
      <c r="I2367" s="6">
        <v>10138184</v>
      </c>
      <c r="J2367" s="6">
        <v>120</v>
      </c>
      <c r="K2367" s="6">
        <v>30.606999999999999</v>
      </c>
      <c r="L2367" s="6">
        <v>1075512960</v>
      </c>
      <c r="M2367" s="11" t="e">
        <f>VLOOKUP(A2367,'[1]2023년만'!$A$2:$Q$1181,12,0)</f>
        <v>#N/A</v>
      </c>
      <c r="N2367" s="11"/>
      <c r="O2367" s="6">
        <v>1.7</v>
      </c>
      <c r="P2367" s="6">
        <v>46699659600</v>
      </c>
      <c r="Q2367" s="7">
        <v>4.91</v>
      </c>
      <c r="R2367" s="7">
        <v>0.51</v>
      </c>
      <c r="S2367" s="7">
        <v>896</v>
      </c>
    </row>
    <row r="2368" spans="1:19" hidden="1" x14ac:dyDescent="0.4">
      <c r="A2368" s="4" t="s">
        <v>1629</v>
      </c>
      <c r="B2368" s="5" t="s">
        <v>1630</v>
      </c>
      <c r="C2368" s="5" t="s">
        <v>24</v>
      </c>
      <c r="D2368" s="5" t="s">
        <v>19</v>
      </c>
      <c r="E2368" s="9" t="s">
        <v>49</v>
      </c>
      <c r="F2368" s="9">
        <v>0.48</v>
      </c>
      <c r="G2368" s="5" t="s">
        <v>21</v>
      </c>
      <c r="H2368" s="9">
        <v>500</v>
      </c>
      <c r="I2368" s="11">
        <v>19341591</v>
      </c>
      <c r="J2368" s="11">
        <v>100</v>
      </c>
      <c r="K2368" s="11">
        <v>23.581</v>
      </c>
      <c r="L2368" s="11">
        <v>1469304400</v>
      </c>
      <c r="M2368" s="11">
        <f>VLOOKUP(A2368,'[1]2023년만'!$A$2:$Q$1181,12,0)</f>
        <v>1469304400</v>
      </c>
      <c r="N2368" s="11"/>
      <c r="O2368" s="11">
        <v>1.8</v>
      </c>
      <c r="P2368" s="6">
        <v>104831423220</v>
      </c>
      <c r="Q2368" s="7" t="s">
        <v>21</v>
      </c>
      <c r="R2368" s="7">
        <v>0.65</v>
      </c>
      <c r="S2368" s="7" t="s">
        <v>21</v>
      </c>
    </row>
    <row r="2369" spans="1:19" hidden="1" x14ac:dyDescent="0.4">
      <c r="A2369" s="4" t="s">
        <v>1629</v>
      </c>
      <c r="B2369" s="5" t="s">
        <v>1630</v>
      </c>
      <c r="C2369" s="5" t="s">
        <v>18</v>
      </c>
      <c r="D2369" s="5" t="s">
        <v>19</v>
      </c>
      <c r="E2369" s="9" t="s">
        <v>49</v>
      </c>
      <c r="F2369" s="9">
        <v>0.56000000000000005</v>
      </c>
      <c r="G2369" s="5" t="s">
        <v>21</v>
      </c>
      <c r="H2369" s="9">
        <v>500</v>
      </c>
      <c r="I2369" s="11">
        <v>19341591</v>
      </c>
      <c r="J2369" s="11">
        <v>50</v>
      </c>
      <c r="K2369" s="11">
        <v>-2.2709999999999999</v>
      </c>
      <c r="L2369" s="11">
        <v>480828950</v>
      </c>
      <c r="M2369" s="11">
        <f>VLOOKUP(A2369,'[1]2023년만'!$A$2:$Q$1181,12,0)</f>
        <v>1469304400</v>
      </c>
      <c r="N2369" s="11"/>
      <c r="O2369" s="11">
        <v>0.9</v>
      </c>
      <c r="P2369" s="6">
        <v>104831423220</v>
      </c>
      <c r="Q2369" s="7" t="s">
        <v>21</v>
      </c>
      <c r="R2369" s="7">
        <v>0.65</v>
      </c>
      <c r="S2369" s="7" t="s">
        <v>21</v>
      </c>
    </row>
    <row r="2370" spans="1:19" hidden="1" x14ac:dyDescent="0.4">
      <c r="A2370" s="4" t="s">
        <v>1629</v>
      </c>
      <c r="B2370" s="5" t="s">
        <v>1630</v>
      </c>
      <c r="C2370" s="5" t="s">
        <v>30</v>
      </c>
      <c r="D2370" s="5" t="s">
        <v>19</v>
      </c>
      <c r="E2370" s="9" t="s">
        <v>49</v>
      </c>
      <c r="F2370" s="9">
        <v>0.6</v>
      </c>
      <c r="G2370" s="5" t="s">
        <v>21</v>
      </c>
      <c r="H2370" s="9">
        <v>500</v>
      </c>
      <c r="I2370" s="11">
        <v>19341591</v>
      </c>
      <c r="J2370" s="11">
        <v>100</v>
      </c>
      <c r="K2370" s="11">
        <v>-40.058</v>
      </c>
      <c r="L2370" s="11">
        <v>1500554400</v>
      </c>
      <c r="M2370" s="11">
        <f>VLOOKUP(A2370,'[1]2023년만'!$A$2:$Q$1181,12,0)</f>
        <v>1469304400</v>
      </c>
      <c r="N2370" s="11" t="b">
        <f>L2370&gt;=M2370</f>
        <v>1</v>
      </c>
      <c r="O2370" s="11">
        <v>1.8</v>
      </c>
      <c r="P2370" s="6">
        <v>104831423220</v>
      </c>
      <c r="Q2370" s="7" t="s">
        <v>21</v>
      </c>
      <c r="R2370" s="7">
        <v>0.65</v>
      </c>
      <c r="S2370" s="7" t="s">
        <v>21</v>
      </c>
    </row>
    <row r="2371" spans="1:19" hidden="1" x14ac:dyDescent="0.4">
      <c r="A2371" s="7" t="s">
        <v>1629</v>
      </c>
      <c r="B2371" s="12" t="s">
        <v>1630</v>
      </c>
      <c r="C2371" s="12" t="s">
        <v>2933</v>
      </c>
      <c r="D2371" s="12" t="s">
        <v>19</v>
      </c>
      <c r="E2371" s="12" t="s">
        <v>49</v>
      </c>
      <c r="F2371" s="12">
        <v>0.41</v>
      </c>
      <c r="G2371" s="12" t="s">
        <v>21</v>
      </c>
      <c r="H2371" s="12">
        <v>500</v>
      </c>
      <c r="I2371" s="6">
        <v>19341591</v>
      </c>
      <c r="J2371" s="6">
        <v>100</v>
      </c>
      <c r="K2371" s="6">
        <v>-47.462000000000003</v>
      </c>
      <c r="L2371" s="6">
        <v>1843888000</v>
      </c>
      <c r="M2371" s="11">
        <f>VLOOKUP(A2371,'[1]2023년만'!$A$2:$Q$1181,12,0)</f>
        <v>1469304400</v>
      </c>
      <c r="N2371" s="11"/>
      <c r="O2371" s="6">
        <v>0.9</v>
      </c>
      <c r="P2371" s="6">
        <v>104831423220</v>
      </c>
      <c r="Q2371" s="7" t="s">
        <v>21</v>
      </c>
      <c r="R2371" s="7">
        <v>0.65</v>
      </c>
      <c r="S2371" s="7" t="s">
        <v>21</v>
      </c>
    </row>
    <row r="2372" spans="1:19" hidden="1" x14ac:dyDescent="0.4">
      <c r="A2372" s="4" t="s">
        <v>2765</v>
      </c>
      <c r="B2372" s="5" t="s">
        <v>2766</v>
      </c>
      <c r="C2372" s="5" t="s">
        <v>30</v>
      </c>
      <c r="D2372" s="5" t="s">
        <v>19</v>
      </c>
      <c r="E2372" s="9" t="s">
        <v>49</v>
      </c>
      <c r="F2372" s="9">
        <v>0.6</v>
      </c>
      <c r="G2372" s="5" t="s">
        <v>21</v>
      </c>
      <c r="H2372" s="9">
        <v>100</v>
      </c>
      <c r="I2372" s="11">
        <v>40283425</v>
      </c>
      <c r="J2372" s="11">
        <v>60</v>
      </c>
      <c r="K2372" s="11">
        <v>-18.311</v>
      </c>
      <c r="L2372" s="11">
        <v>2214396300</v>
      </c>
      <c r="M2372" s="11" t="e">
        <f>VLOOKUP(A2372,'[1]2023년만'!$A$2:$Q$1181,12,0)</f>
        <v>#N/A</v>
      </c>
      <c r="N2372" s="11" t="e">
        <f>L2372&gt;=M2372</f>
        <v>#N/A</v>
      </c>
      <c r="O2372" s="11">
        <v>3.53</v>
      </c>
      <c r="P2372" s="6">
        <v>62379503712</v>
      </c>
      <c r="Q2372" s="7" t="s">
        <v>21</v>
      </c>
      <c r="R2372" s="7">
        <v>1.41</v>
      </c>
      <c r="S2372" s="7" t="s">
        <v>21</v>
      </c>
    </row>
    <row r="2373" spans="1:19" hidden="1" x14ac:dyDescent="0.4">
      <c r="A2373" s="4" t="s">
        <v>1059</v>
      </c>
      <c r="B2373" s="5" t="s">
        <v>1060</v>
      </c>
      <c r="C2373" s="5" t="s">
        <v>18</v>
      </c>
      <c r="D2373" s="5" t="s">
        <v>19</v>
      </c>
      <c r="E2373" s="9" t="s">
        <v>49</v>
      </c>
      <c r="F2373" s="9">
        <v>2.41</v>
      </c>
      <c r="G2373" s="5" t="s">
        <v>21</v>
      </c>
      <c r="H2373" s="9">
        <v>500</v>
      </c>
      <c r="I2373" s="11">
        <v>58492759</v>
      </c>
      <c r="J2373" s="11">
        <v>680</v>
      </c>
      <c r="K2373" s="11">
        <v>36.335999999999999</v>
      </c>
      <c r="L2373" s="11">
        <v>46969566825</v>
      </c>
      <c r="M2373" s="11">
        <f>VLOOKUP(A2373,'[1]2023년만'!$A$2:$Q$1181,12,0)</f>
        <v>62863850955</v>
      </c>
      <c r="N2373" s="11"/>
      <c r="O2373" s="11">
        <v>0.5</v>
      </c>
      <c r="P2373" s="6">
        <v>7171212253400</v>
      </c>
      <c r="Q2373" s="7">
        <v>14.25</v>
      </c>
      <c r="R2373" s="7">
        <v>1.61</v>
      </c>
      <c r="S2373" s="7">
        <v>8601</v>
      </c>
    </row>
    <row r="2374" spans="1:19" hidden="1" x14ac:dyDescent="0.4">
      <c r="A2374" s="4" t="s">
        <v>1059</v>
      </c>
      <c r="B2374" s="5" t="s">
        <v>1060</v>
      </c>
      <c r="C2374" s="5" t="s">
        <v>24</v>
      </c>
      <c r="D2374" s="5" t="s">
        <v>19</v>
      </c>
      <c r="E2374" s="9" t="s">
        <v>49</v>
      </c>
      <c r="F2374" s="9">
        <v>2.11</v>
      </c>
      <c r="G2374" s="5" t="s">
        <v>21</v>
      </c>
      <c r="H2374" s="9">
        <v>500</v>
      </c>
      <c r="I2374" s="11">
        <v>58492759</v>
      </c>
      <c r="J2374" s="11">
        <v>910</v>
      </c>
      <c r="K2374" s="11">
        <v>36.154000000000003</v>
      </c>
      <c r="L2374" s="11">
        <v>62863850955</v>
      </c>
      <c r="M2374" s="11">
        <f>VLOOKUP(A2374,'[1]2023년만'!$A$2:$Q$1181,12,0)</f>
        <v>62863850955</v>
      </c>
      <c r="N2374" s="11"/>
      <c r="O2374" s="11">
        <v>0.7</v>
      </c>
      <c r="P2374" s="6">
        <v>7171212253400</v>
      </c>
      <c r="Q2374" s="7">
        <v>14.25</v>
      </c>
      <c r="R2374" s="7">
        <v>1.61</v>
      </c>
      <c r="S2374" s="7">
        <v>8601</v>
      </c>
    </row>
    <row r="2375" spans="1:19" hidden="1" x14ac:dyDescent="0.4">
      <c r="A2375" s="4" t="s">
        <v>1059</v>
      </c>
      <c r="B2375" s="5" t="s">
        <v>1060</v>
      </c>
      <c r="C2375" s="5" t="s">
        <v>30</v>
      </c>
      <c r="D2375" s="5" t="s">
        <v>19</v>
      </c>
      <c r="E2375" s="9" t="s">
        <v>49</v>
      </c>
      <c r="F2375" s="9">
        <v>1.64</v>
      </c>
      <c r="G2375" s="5" t="s">
        <v>21</v>
      </c>
      <c r="H2375" s="9">
        <v>500</v>
      </c>
      <c r="I2375" s="11">
        <v>58492759</v>
      </c>
      <c r="J2375" s="11">
        <v>1125</v>
      </c>
      <c r="K2375" s="11">
        <v>12.907</v>
      </c>
      <c r="L2375" s="11">
        <v>77654268060</v>
      </c>
      <c r="M2375" s="11">
        <f>VLOOKUP(A2375,'[1]2023년만'!$A$2:$Q$1181,12,0)</f>
        <v>62863850955</v>
      </c>
      <c r="N2375" s="11" t="b">
        <f>L2375&gt;=M2375</f>
        <v>1</v>
      </c>
      <c r="O2375" s="11">
        <v>0.9</v>
      </c>
      <c r="P2375" s="6">
        <v>7171212253400</v>
      </c>
      <c r="Q2375" s="7">
        <v>14.25</v>
      </c>
      <c r="R2375" s="7">
        <v>1.61</v>
      </c>
      <c r="S2375" s="7">
        <v>8601</v>
      </c>
    </row>
    <row r="2376" spans="1:19" hidden="1" x14ac:dyDescent="0.4">
      <c r="A2376" s="7" t="s">
        <v>1059</v>
      </c>
      <c r="B2376" s="12" t="s">
        <v>1060</v>
      </c>
      <c r="C2376" s="12" t="s">
        <v>2933</v>
      </c>
      <c r="D2376" s="12" t="s">
        <v>19</v>
      </c>
      <c r="E2376" s="12" t="s">
        <v>49</v>
      </c>
      <c r="F2376" s="12">
        <v>1.1000000000000001</v>
      </c>
      <c r="G2376" s="12" t="s">
        <v>21</v>
      </c>
      <c r="H2376" s="12">
        <v>500</v>
      </c>
      <c r="I2376" s="6">
        <v>58492759</v>
      </c>
      <c r="J2376" s="6">
        <v>980</v>
      </c>
      <c r="K2376" s="6">
        <v>37.390999999999998</v>
      </c>
      <c r="L2376" s="6">
        <v>67624548925</v>
      </c>
      <c r="M2376" s="11">
        <f>VLOOKUP(A2376,'[1]2023년만'!$A$2:$Q$1181,12,0)</f>
        <v>62863850955</v>
      </c>
      <c r="N2376" s="11"/>
      <c r="O2376" s="6">
        <v>0.6</v>
      </c>
      <c r="P2376" s="6">
        <v>7171212253400</v>
      </c>
      <c r="Q2376" s="7">
        <v>14.25</v>
      </c>
      <c r="R2376" s="7">
        <v>1.61</v>
      </c>
      <c r="S2376" s="7">
        <v>8601</v>
      </c>
    </row>
    <row r="2377" spans="1:19" hidden="1" x14ac:dyDescent="0.4">
      <c r="A2377" s="4" t="s">
        <v>2120</v>
      </c>
      <c r="B2377" s="5" t="s">
        <v>2121</v>
      </c>
      <c r="C2377" s="5" t="s">
        <v>18</v>
      </c>
      <c r="D2377" s="5" t="s">
        <v>19</v>
      </c>
      <c r="E2377" s="9" t="s">
        <v>49</v>
      </c>
      <c r="F2377" s="9">
        <v>2.41</v>
      </c>
      <c r="G2377" s="5" t="s">
        <v>21</v>
      </c>
      <c r="H2377" s="9">
        <v>500</v>
      </c>
      <c r="I2377" s="11">
        <v>82458180</v>
      </c>
      <c r="J2377" s="11">
        <v>205</v>
      </c>
      <c r="K2377" s="11">
        <v>14.544</v>
      </c>
      <c r="L2377" s="11">
        <v>21702763025</v>
      </c>
      <c r="M2377" s="11">
        <f>VLOOKUP(A2377,'[1]2023년만'!$A$2:$Q$1181,12,0)</f>
        <v>25009636115</v>
      </c>
      <c r="N2377" s="11"/>
      <c r="O2377" s="11">
        <v>0.6</v>
      </c>
      <c r="P2377" s="6">
        <v>2224829040000</v>
      </c>
      <c r="Q2377" s="7">
        <v>10.06</v>
      </c>
      <c r="R2377" s="7">
        <v>0.75</v>
      </c>
      <c r="S2377" s="7">
        <v>2782</v>
      </c>
    </row>
    <row r="2378" spans="1:19" hidden="1" x14ac:dyDescent="0.4">
      <c r="A2378" s="4" t="s">
        <v>2120</v>
      </c>
      <c r="B2378" s="5" t="s">
        <v>2121</v>
      </c>
      <c r="C2378" s="5" t="s">
        <v>24</v>
      </c>
      <c r="D2378" s="5" t="s">
        <v>19</v>
      </c>
      <c r="E2378" s="9" t="s">
        <v>49</v>
      </c>
      <c r="F2378" s="9">
        <v>2.11</v>
      </c>
      <c r="G2378" s="5" t="s">
        <v>21</v>
      </c>
      <c r="H2378" s="9">
        <v>500</v>
      </c>
      <c r="I2378" s="11">
        <v>82458180</v>
      </c>
      <c r="J2378" s="11">
        <v>245</v>
      </c>
      <c r="K2378" s="11">
        <v>10.654999999999999</v>
      </c>
      <c r="L2378" s="11">
        <v>25009636115</v>
      </c>
      <c r="M2378" s="11">
        <f>VLOOKUP(A2378,'[1]2023년만'!$A$2:$Q$1181,12,0)</f>
        <v>25009636115</v>
      </c>
      <c r="N2378" s="11"/>
      <c r="O2378" s="11">
        <v>0.9</v>
      </c>
      <c r="P2378" s="6">
        <v>2224829040000</v>
      </c>
      <c r="Q2378" s="7">
        <v>10.06</v>
      </c>
      <c r="R2378" s="7">
        <v>0.75</v>
      </c>
      <c r="S2378" s="7">
        <v>2782</v>
      </c>
    </row>
    <row r="2379" spans="1:19" hidden="1" x14ac:dyDescent="0.4">
      <c r="A2379" s="4" t="s">
        <v>2120</v>
      </c>
      <c r="B2379" s="5" t="s">
        <v>2121</v>
      </c>
      <c r="C2379" s="5" t="s">
        <v>30</v>
      </c>
      <c r="D2379" s="5" t="s">
        <v>19</v>
      </c>
      <c r="E2379" s="9" t="s">
        <v>49</v>
      </c>
      <c r="F2379" s="9">
        <v>1.64</v>
      </c>
      <c r="G2379" s="5" t="s">
        <v>21</v>
      </c>
      <c r="H2379" s="9">
        <v>500</v>
      </c>
      <c r="I2379" s="11">
        <v>82458180</v>
      </c>
      <c r="J2379" s="11">
        <v>330</v>
      </c>
      <c r="K2379" s="11">
        <v>4.907</v>
      </c>
      <c r="L2379" s="11">
        <v>32038229540</v>
      </c>
      <c r="M2379" s="11">
        <f>VLOOKUP(A2379,'[1]2023년만'!$A$2:$Q$1181,12,0)</f>
        <v>25009636115</v>
      </c>
      <c r="N2379" s="11" t="b">
        <f>L2379&gt;=M2379</f>
        <v>1</v>
      </c>
      <c r="O2379" s="11">
        <v>1.4</v>
      </c>
      <c r="P2379" s="6">
        <v>2224829040000</v>
      </c>
      <c r="Q2379" s="7">
        <v>10.06</v>
      </c>
      <c r="R2379" s="7">
        <v>0.75</v>
      </c>
      <c r="S2379" s="7">
        <v>2782</v>
      </c>
    </row>
    <row r="2380" spans="1:19" hidden="1" x14ac:dyDescent="0.4">
      <c r="A2380" s="7" t="s">
        <v>2120</v>
      </c>
      <c r="B2380" s="12" t="s">
        <v>2121</v>
      </c>
      <c r="C2380" s="12" t="s">
        <v>2933</v>
      </c>
      <c r="D2380" s="12" t="s">
        <v>19</v>
      </c>
      <c r="E2380" s="12" t="s">
        <v>49</v>
      </c>
      <c r="F2380" s="12">
        <v>1.1000000000000001</v>
      </c>
      <c r="G2380" s="12" t="s">
        <v>21</v>
      </c>
      <c r="H2380" s="12">
        <v>500</v>
      </c>
      <c r="I2380" s="6">
        <v>82458180</v>
      </c>
      <c r="J2380" s="6">
        <v>450</v>
      </c>
      <c r="K2380" s="6">
        <v>14.366</v>
      </c>
      <c r="L2380" s="6">
        <v>41946161335</v>
      </c>
      <c r="M2380" s="11">
        <f>VLOOKUP(A2380,'[1]2023년만'!$A$2:$Q$1181,12,0)</f>
        <v>25009636115</v>
      </c>
      <c r="N2380" s="11"/>
      <c r="O2380" s="6">
        <v>1</v>
      </c>
      <c r="P2380" s="6">
        <v>2224829040000</v>
      </c>
      <c r="Q2380" s="7">
        <v>10.06</v>
      </c>
      <c r="R2380" s="7">
        <v>0.75</v>
      </c>
      <c r="S2380" s="7">
        <v>2782</v>
      </c>
    </row>
    <row r="2381" spans="1:19" hidden="1" x14ac:dyDescent="0.4">
      <c r="A2381" s="4" t="s">
        <v>550</v>
      </c>
      <c r="B2381" s="5" t="s">
        <v>551</v>
      </c>
      <c r="C2381" s="5" t="s">
        <v>24</v>
      </c>
      <c r="D2381" s="5" t="s">
        <v>19</v>
      </c>
      <c r="E2381" s="9" t="s">
        <v>20</v>
      </c>
      <c r="F2381" s="9">
        <v>0.49</v>
      </c>
      <c r="G2381" s="5" t="s">
        <v>21</v>
      </c>
      <c r="H2381" s="9">
        <v>500</v>
      </c>
      <c r="I2381" s="11">
        <v>15412798</v>
      </c>
      <c r="J2381" s="11">
        <v>200</v>
      </c>
      <c r="K2381" s="11">
        <v>67.685000000000002</v>
      </c>
      <c r="L2381" s="11">
        <v>2881332800</v>
      </c>
      <c r="M2381" s="11">
        <f>VLOOKUP(A2381,'[1]2023년만'!$A$2:$Q$1181,12,0)</f>
        <v>2881332800</v>
      </c>
      <c r="N2381" s="11"/>
      <c r="O2381" s="11">
        <v>1.3</v>
      </c>
      <c r="P2381" s="6">
        <v>189336512100</v>
      </c>
      <c r="Q2381" s="7">
        <v>7.26</v>
      </c>
      <c r="R2381" s="7">
        <v>0.92</v>
      </c>
      <c r="S2381" s="7">
        <v>1776</v>
      </c>
    </row>
    <row r="2382" spans="1:19" hidden="1" x14ac:dyDescent="0.4">
      <c r="A2382" s="4" t="s">
        <v>550</v>
      </c>
      <c r="B2382" s="5" t="s">
        <v>551</v>
      </c>
      <c r="C2382" s="5" t="s">
        <v>30</v>
      </c>
      <c r="D2382" s="5" t="s">
        <v>19</v>
      </c>
      <c r="E2382" s="9" t="s">
        <v>20</v>
      </c>
      <c r="F2382" s="9">
        <v>0.68</v>
      </c>
      <c r="G2382" s="5" t="s">
        <v>21</v>
      </c>
      <c r="H2382" s="9">
        <v>500</v>
      </c>
      <c r="I2382" s="11">
        <v>14912798</v>
      </c>
      <c r="J2382" s="11">
        <v>500</v>
      </c>
      <c r="K2382" s="11">
        <v>27.055</v>
      </c>
      <c r="L2382" s="11">
        <v>7140721000</v>
      </c>
      <c r="M2382" s="11">
        <f>VLOOKUP(A2382,'[1]2023년만'!$A$2:$Q$1181,12,0)</f>
        <v>2881332800</v>
      </c>
      <c r="N2382" s="11" t="b">
        <f>L2382&gt;=M2382</f>
        <v>1</v>
      </c>
      <c r="O2382" s="11">
        <v>4.0999999999999996</v>
      </c>
      <c r="P2382" s="6">
        <v>189336512100</v>
      </c>
      <c r="Q2382" s="7">
        <v>7.26</v>
      </c>
      <c r="R2382" s="7">
        <v>0.92</v>
      </c>
      <c r="S2382" s="7">
        <v>1776</v>
      </c>
    </row>
    <row r="2383" spans="1:19" hidden="1" x14ac:dyDescent="0.4">
      <c r="A2383" s="4" t="s">
        <v>550</v>
      </c>
      <c r="B2383" s="5" t="s">
        <v>551</v>
      </c>
      <c r="C2383" s="5" t="s">
        <v>18</v>
      </c>
      <c r="D2383" s="5" t="s">
        <v>19</v>
      </c>
      <c r="E2383" s="9" t="s">
        <v>20</v>
      </c>
      <c r="F2383" s="9">
        <v>0.77</v>
      </c>
      <c r="G2383" s="5" t="s">
        <v>21</v>
      </c>
      <c r="H2383" s="9">
        <v>500</v>
      </c>
      <c r="I2383" s="11">
        <v>15412798</v>
      </c>
      <c r="J2383" s="11">
        <v>300</v>
      </c>
      <c r="K2383" s="11">
        <v>22.122</v>
      </c>
      <c r="L2383" s="11">
        <v>4005363600</v>
      </c>
      <c r="M2383" s="11">
        <f>VLOOKUP(A2383,'[1]2023년만'!$A$2:$Q$1181,12,0)</f>
        <v>2881332800</v>
      </c>
      <c r="N2383" s="11"/>
      <c r="O2383" s="11">
        <v>2.2999999999999998</v>
      </c>
      <c r="P2383" s="6">
        <v>189336512100</v>
      </c>
      <c r="Q2383" s="7">
        <v>7.26</v>
      </c>
      <c r="R2383" s="7">
        <v>0.92</v>
      </c>
      <c r="S2383" s="7">
        <v>1776</v>
      </c>
    </row>
    <row r="2384" spans="1:19" hidden="1" x14ac:dyDescent="0.4">
      <c r="A2384" s="7" t="s">
        <v>550</v>
      </c>
      <c r="B2384" s="12" t="s">
        <v>551</v>
      </c>
      <c r="C2384" s="12" t="s">
        <v>2933</v>
      </c>
      <c r="D2384" s="12" t="s">
        <v>19</v>
      </c>
      <c r="E2384" s="12" t="s">
        <v>20</v>
      </c>
      <c r="F2384" s="12">
        <v>0.53</v>
      </c>
      <c r="G2384" s="12" t="s">
        <v>21</v>
      </c>
      <c r="H2384" s="12">
        <v>500</v>
      </c>
      <c r="I2384" s="6">
        <v>15412798</v>
      </c>
      <c r="J2384" s="6">
        <v>300</v>
      </c>
      <c r="K2384" s="6">
        <v>31.88</v>
      </c>
      <c r="L2384" s="6">
        <v>3996747000</v>
      </c>
      <c r="M2384" s="11">
        <f>VLOOKUP(A2384,'[1]2023년만'!$A$2:$Q$1181,12,0)</f>
        <v>2881332800</v>
      </c>
      <c r="N2384" s="11"/>
      <c r="O2384" s="6">
        <v>2.4</v>
      </c>
      <c r="P2384" s="6">
        <v>189336512100</v>
      </c>
      <c r="Q2384" s="7">
        <v>7.26</v>
      </c>
      <c r="R2384" s="7">
        <v>0.92</v>
      </c>
      <c r="S2384" s="7">
        <v>1776</v>
      </c>
    </row>
    <row r="2385" spans="1:19" hidden="1" x14ac:dyDescent="0.4">
      <c r="A2385" s="4" t="s">
        <v>1258</v>
      </c>
      <c r="B2385" s="5" t="s">
        <v>1259</v>
      </c>
      <c r="C2385" s="5" t="s">
        <v>30</v>
      </c>
      <c r="D2385" s="5" t="s">
        <v>19</v>
      </c>
      <c r="E2385" s="9" t="s">
        <v>81</v>
      </c>
      <c r="F2385" s="9">
        <v>0.51</v>
      </c>
      <c r="G2385" s="5" t="s">
        <v>21</v>
      </c>
      <c r="H2385" s="9">
        <v>500</v>
      </c>
      <c r="I2385" s="11">
        <v>15607500</v>
      </c>
      <c r="J2385" s="11">
        <v>200</v>
      </c>
      <c r="K2385" s="11">
        <v>30.728000000000002</v>
      </c>
      <c r="L2385" s="11">
        <v>2733540600</v>
      </c>
      <c r="M2385" s="11">
        <f>VLOOKUP(A2385,'[1]2023년만'!$A$2:$Q$1181,12,0)</f>
        <v>1385933100</v>
      </c>
      <c r="N2385" s="11" t="b">
        <f>L2385&gt;=M2385</f>
        <v>1</v>
      </c>
      <c r="O2385" s="11">
        <v>2.6</v>
      </c>
      <c r="P2385" s="6">
        <v>130322625000</v>
      </c>
      <c r="Q2385" s="7">
        <v>13.07</v>
      </c>
      <c r="R2385" s="7">
        <v>0.79</v>
      </c>
      <c r="S2385" s="7">
        <v>639</v>
      </c>
    </row>
    <row r="2386" spans="1:19" hidden="1" x14ac:dyDescent="0.4">
      <c r="A2386" s="4" t="s">
        <v>1258</v>
      </c>
      <c r="B2386" s="5" t="s">
        <v>1259</v>
      </c>
      <c r="C2386" s="5" t="s">
        <v>24</v>
      </c>
      <c r="D2386" s="5" t="s">
        <v>19</v>
      </c>
      <c r="E2386" s="9" t="s">
        <v>103</v>
      </c>
      <c r="F2386" s="9">
        <v>0.66</v>
      </c>
      <c r="G2386" s="5" t="s">
        <v>21</v>
      </c>
      <c r="H2386" s="9">
        <v>500</v>
      </c>
      <c r="I2386" s="11">
        <v>15607500</v>
      </c>
      <c r="J2386" s="11">
        <v>100</v>
      </c>
      <c r="K2386" s="11">
        <v>28.873999999999999</v>
      </c>
      <c r="L2386" s="11">
        <v>1385933100</v>
      </c>
      <c r="M2386" s="11">
        <f>VLOOKUP(A2386,'[1]2023년만'!$A$2:$Q$1181,12,0)</f>
        <v>1385933100</v>
      </c>
      <c r="N2386" s="11"/>
      <c r="O2386" s="11">
        <v>0.7</v>
      </c>
      <c r="P2386" s="6">
        <v>130322625000</v>
      </c>
      <c r="Q2386" s="7">
        <v>13.07</v>
      </c>
      <c r="R2386" s="7">
        <v>0.79</v>
      </c>
      <c r="S2386" s="7">
        <v>639</v>
      </c>
    </row>
    <row r="2387" spans="1:19" hidden="1" x14ac:dyDescent="0.4">
      <c r="A2387" s="4" t="s">
        <v>2379</v>
      </c>
      <c r="B2387" s="5" t="s">
        <v>2380</v>
      </c>
      <c r="C2387" s="5" t="s">
        <v>18</v>
      </c>
      <c r="D2387" s="5" t="s">
        <v>19</v>
      </c>
      <c r="E2387" s="9" t="s">
        <v>81</v>
      </c>
      <c r="F2387" s="9">
        <v>0.38</v>
      </c>
      <c r="G2387" s="5" t="s">
        <v>21</v>
      </c>
      <c r="H2387" s="9">
        <v>500</v>
      </c>
      <c r="I2387" s="11">
        <v>13292934</v>
      </c>
      <c r="J2387" s="11">
        <v>70</v>
      </c>
      <c r="K2387" s="11">
        <v>9.9420000000000002</v>
      </c>
      <c r="L2387" s="11">
        <v>930505380</v>
      </c>
      <c r="M2387" s="11">
        <f>VLOOKUP(A2387,'[1]2023년만'!$A$2:$Q$1181,12,0)</f>
        <v>664646700</v>
      </c>
      <c r="N2387" s="11"/>
      <c r="O2387" s="11">
        <v>0.7</v>
      </c>
      <c r="P2387" s="6">
        <v>87600435060</v>
      </c>
      <c r="Q2387" s="7" t="s">
        <v>21</v>
      </c>
      <c r="R2387" s="7">
        <v>0.82</v>
      </c>
      <c r="S2387" s="7" t="s">
        <v>21</v>
      </c>
    </row>
    <row r="2388" spans="1:19" hidden="1" x14ac:dyDescent="0.4">
      <c r="A2388" s="4" t="s">
        <v>2379</v>
      </c>
      <c r="B2388" s="5" t="s">
        <v>2380</v>
      </c>
      <c r="C2388" s="5" t="s">
        <v>24</v>
      </c>
      <c r="D2388" s="5" t="s">
        <v>19</v>
      </c>
      <c r="E2388" s="9" t="s">
        <v>81</v>
      </c>
      <c r="F2388" s="9">
        <v>0.23</v>
      </c>
      <c r="G2388" s="5" t="s">
        <v>21</v>
      </c>
      <c r="H2388" s="9">
        <v>500</v>
      </c>
      <c r="I2388" s="11">
        <v>13292934</v>
      </c>
      <c r="J2388" s="11">
        <v>50</v>
      </c>
      <c r="K2388" s="11">
        <v>-28.009</v>
      </c>
      <c r="L2388" s="11">
        <v>664646700</v>
      </c>
      <c r="M2388" s="11">
        <f>VLOOKUP(A2388,'[1]2023년만'!$A$2:$Q$1181,12,0)</f>
        <v>664646700</v>
      </c>
      <c r="N2388" s="11"/>
      <c r="O2388" s="11">
        <v>0.34</v>
      </c>
      <c r="P2388" s="6">
        <v>87600435060</v>
      </c>
      <c r="Q2388" s="7" t="s">
        <v>21</v>
      </c>
      <c r="R2388" s="7">
        <v>0.82</v>
      </c>
      <c r="S2388" s="7" t="s">
        <v>21</v>
      </c>
    </row>
    <row r="2389" spans="1:19" hidden="1" x14ac:dyDescent="0.4">
      <c r="A2389" s="7" t="s">
        <v>2379</v>
      </c>
      <c r="B2389" s="12" t="s">
        <v>2380</v>
      </c>
      <c r="C2389" s="12" t="s">
        <v>2933</v>
      </c>
      <c r="D2389" s="12" t="s">
        <v>19</v>
      </c>
      <c r="E2389" s="12" t="s">
        <v>81</v>
      </c>
      <c r="F2389" s="12">
        <v>0.23</v>
      </c>
      <c r="G2389" s="12" t="s">
        <v>21</v>
      </c>
      <c r="H2389" s="12">
        <v>500</v>
      </c>
      <c r="I2389" s="6">
        <v>13292934</v>
      </c>
      <c r="J2389" s="6">
        <v>70</v>
      </c>
      <c r="K2389" s="6">
        <v>25.114999999999998</v>
      </c>
      <c r="L2389" s="6">
        <v>930505380</v>
      </c>
      <c r="M2389" s="11">
        <f>VLOOKUP(A2389,'[1]2023년만'!$A$2:$Q$1181,12,0)</f>
        <v>664646700</v>
      </c>
      <c r="N2389" s="11"/>
      <c r="O2389" s="6">
        <v>0.63</v>
      </c>
      <c r="P2389" s="6">
        <v>87600435060</v>
      </c>
      <c r="Q2389" s="7" t="s">
        <v>21</v>
      </c>
      <c r="R2389" s="7">
        <v>0.82</v>
      </c>
      <c r="S2389" s="7" t="s">
        <v>21</v>
      </c>
    </row>
    <row r="2390" spans="1:19" hidden="1" x14ac:dyDescent="0.4">
      <c r="A2390" s="4" t="s">
        <v>2478</v>
      </c>
      <c r="B2390" s="5" t="s">
        <v>2479</v>
      </c>
      <c r="C2390" s="5" t="s">
        <v>30</v>
      </c>
      <c r="D2390" s="5" t="s">
        <v>19</v>
      </c>
      <c r="E2390" s="9" t="s">
        <v>34</v>
      </c>
      <c r="F2390" s="9">
        <v>1.84</v>
      </c>
      <c r="G2390" s="5" t="s">
        <v>21</v>
      </c>
      <c r="H2390" s="10">
        <v>5000</v>
      </c>
      <c r="I2390" s="11">
        <v>2099584</v>
      </c>
      <c r="J2390" s="11">
        <v>5330</v>
      </c>
      <c r="K2390" s="11">
        <v>8.2119999999999997</v>
      </c>
      <c r="L2390" s="11">
        <v>8905072640</v>
      </c>
      <c r="M2390" s="11">
        <f>VLOOKUP(A2390,'[1]2023년만'!$A$2:$Q$1181,12,0)</f>
        <v>8619400000</v>
      </c>
      <c r="N2390" s="11" t="b">
        <f>L2390&gt;=M2390</f>
        <v>1</v>
      </c>
      <c r="O2390" s="11">
        <v>2.2400000000000002</v>
      </c>
      <c r="P2390" s="6">
        <v>714860020000</v>
      </c>
      <c r="Q2390" s="7">
        <v>9.14</v>
      </c>
      <c r="R2390" s="7">
        <v>0.5</v>
      </c>
      <c r="S2390" s="7">
        <v>37523</v>
      </c>
    </row>
    <row r="2391" spans="1:19" hidden="1" x14ac:dyDescent="0.4">
      <c r="A2391" s="4" t="s">
        <v>2478</v>
      </c>
      <c r="B2391" s="5" t="s">
        <v>2479</v>
      </c>
      <c r="C2391" s="5" t="s">
        <v>24</v>
      </c>
      <c r="D2391" s="5" t="s">
        <v>19</v>
      </c>
      <c r="E2391" s="9" t="s">
        <v>34</v>
      </c>
      <c r="F2391" s="9">
        <v>0.87</v>
      </c>
      <c r="G2391" s="5" t="s">
        <v>21</v>
      </c>
      <c r="H2391" s="10">
        <v>5000</v>
      </c>
      <c r="I2391" s="11">
        <v>2136004</v>
      </c>
      <c r="J2391" s="11">
        <v>5000</v>
      </c>
      <c r="K2391" s="11">
        <v>4.9089999999999998</v>
      </c>
      <c r="L2391" s="11">
        <v>8619400000</v>
      </c>
      <c r="M2391" s="11">
        <f>VLOOKUP(A2391,'[1]2023년만'!$A$2:$Q$1181,12,0)</f>
        <v>8619400000</v>
      </c>
      <c r="N2391" s="11"/>
      <c r="O2391" s="11">
        <v>2.93</v>
      </c>
      <c r="P2391" s="6">
        <v>714860020000</v>
      </c>
      <c r="Q2391" s="7">
        <v>9.14</v>
      </c>
      <c r="R2391" s="7">
        <v>0.5</v>
      </c>
      <c r="S2391" s="7">
        <v>37523</v>
      </c>
    </row>
    <row r="2392" spans="1:19" hidden="1" x14ac:dyDescent="0.4">
      <c r="A2392" s="4" t="s">
        <v>2478</v>
      </c>
      <c r="B2392" s="5" t="s">
        <v>2479</v>
      </c>
      <c r="C2392" s="5" t="s">
        <v>18</v>
      </c>
      <c r="D2392" s="5" t="s">
        <v>19</v>
      </c>
      <c r="E2392" s="9" t="s">
        <v>34</v>
      </c>
      <c r="F2392" s="9">
        <v>0.78</v>
      </c>
      <c r="G2392" s="5" t="s">
        <v>21</v>
      </c>
      <c r="H2392" s="10">
        <v>5000</v>
      </c>
      <c r="I2392" s="11">
        <v>2191024</v>
      </c>
      <c r="J2392" s="11">
        <v>3750</v>
      </c>
      <c r="K2392" s="11">
        <v>4.1109999999999998</v>
      </c>
      <c r="L2392" s="11">
        <v>6721145000</v>
      </c>
      <c r="M2392" s="11">
        <f>VLOOKUP(A2392,'[1]2023년만'!$A$2:$Q$1181,12,0)</f>
        <v>8619400000</v>
      </c>
      <c r="N2392" s="11"/>
      <c r="O2392" s="11">
        <v>2.81</v>
      </c>
      <c r="P2392" s="6">
        <v>714860020000</v>
      </c>
      <c r="Q2392" s="7">
        <v>9.14</v>
      </c>
      <c r="R2392" s="7">
        <v>0.5</v>
      </c>
      <c r="S2392" s="7">
        <v>37523</v>
      </c>
    </row>
    <row r="2393" spans="1:19" hidden="1" x14ac:dyDescent="0.4">
      <c r="A2393" s="7" t="s">
        <v>2478</v>
      </c>
      <c r="B2393" s="12" t="s">
        <v>2479</v>
      </c>
      <c r="C2393" s="12" t="s">
        <v>2933</v>
      </c>
      <c r="D2393" s="12" t="s">
        <v>19</v>
      </c>
      <c r="E2393" s="12" t="s">
        <v>34</v>
      </c>
      <c r="F2393" s="12">
        <v>0.43</v>
      </c>
      <c r="G2393" s="12" t="s">
        <v>21</v>
      </c>
      <c r="H2393" s="12">
        <v>5000</v>
      </c>
      <c r="I2393" s="6">
        <v>2191024</v>
      </c>
      <c r="J2393" s="6">
        <v>3000</v>
      </c>
      <c r="K2393" s="6">
        <v>2.7570000000000001</v>
      </c>
      <c r="L2393" s="6">
        <v>5549106000</v>
      </c>
      <c r="M2393" s="11">
        <f>VLOOKUP(A2393,'[1]2023년만'!$A$2:$Q$1181,12,0)</f>
        <v>8619400000</v>
      </c>
      <c r="N2393" s="11"/>
      <c r="O2393" s="6">
        <v>2.4</v>
      </c>
      <c r="P2393" s="6">
        <v>714860020000</v>
      </c>
      <c r="Q2393" s="7">
        <v>9.14</v>
      </c>
      <c r="R2393" s="7">
        <v>0.5</v>
      </c>
      <c r="S2393" s="7">
        <v>37523</v>
      </c>
    </row>
    <row r="2394" spans="1:19" hidden="1" x14ac:dyDescent="0.4">
      <c r="A2394" s="4" t="s">
        <v>2163</v>
      </c>
      <c r="B2394" s="5" t="s">
        <v>2164</v>
      </c>
      <c r="C2394" s="5" t="s">
        <v>18</v>
      </c>
      <c r="D2394" s="5" t="s">
        <v>19</v>
      </c>
      <c r="E2394" s="9" t="s">
        <v>129</v>
      </c>
      <c r="F2394" s="9">
        <v>2.0099999999999998</v>
      </c>
      <c r="G2394" s="5" t="s">
        <v>21</v>
      </c>
      <c r="H2394" s="9">
        <v>500</v>
      </c>
      <c r="I2394" s="11">
        <v>38958090</v>
      </c>
      <c r="J2394" s="11">
        <v>225</v>
      </c>
      <c r="K2394" s="11">
        <v>13.712</v>
      </c>
      <c r="L2394" s="11">
        <v>8762584500</v>
      </c>
      <c r="M2394" s="11">
        <f>VLOOKUP(A2394,'[1]2023년만'!$A$2:$Q$1181,12,0)</f>
        <v>9733639470</v>
      </c>
      <c r="N2394" s="11"/>
      <c r="O2394" s="11">
        <v>2.3199999999999998</v>
      </c>
      <c r="P2394" s="6">
        <v>512771152100</v>
      </c>
      <c r="Q2394" s="7">
        <v>6.28</v>
      </c>
      <c r="R2394" s="7">
        <v>0.47</v>
      </c>
      <c r="S2394" s="7">
        <v>2187</v>
      </c>
    </row>
    <row r="2395" spans="1:19" hidden="1" x14ac:dyDescent="0.4">
      <c r="A2395" s="4" t="s">
        <v>2163</v>
      </c>
      <c r="B2395" s="5" t="s">
        <v>2164</v>
      </c>
      <c r="C2395" s="5" t="s">
        <v>30</v>
      </c>
      <c r="D2395" s="5" t="s">
        <v>19</v>
      </c>
      <c r="E2395" s="9" t="s">
        <v>129</v>
      </c>
      <c r="F2395" s="9">
        <v>4.47</v>
      </c>
      <c r="G2395" s="5" t="s">
        <v>21</v>
      </c>
      <c r="H2395" s="9">
        <v>500</v>
      </c>
      <c r="I2395" s="11">
        <v>37836486</v>
      </c>
      <c r="J2395" s="11">
        <v>260</v>
      </c>
      <c r="K2395" s="11">
        <v>12.058</v>
      </c>
      <c r="L2395" s="11">
        <v>9655591860</v>
      </c>
      <c r="M2395" s="11">
        <f>VLOOKUP(A2395,'[1]2023년만'!$A$2:$Q$1181,12,0)</f>
        <v>9733639470</v>
      </c>
      <c r="N2395" s="11" t="b">
        <f>L2395&gt;=M2395</f>
        <v>0</v>
      </c>
      <c r="O2395" s="11">
        <v>2.4900000000000002</v>
      </c>
      <c r="P2395" s="6">
        <v>512771152100</v>
      </c>
      <c r="Q2395" s="7">
        <v>6.28</v>
      </c>
      <c r="R2395" s="7">
        <v>0.47</v>
      </c>
      <c r="S2395" s="7">
        <v>2187</v>
      </c>
    </row>
    <row r="2396" spans="1:19" hidden="1" x14ac:dyDescent="0.4">
      <c r="A2396" s="4" t="s">
        <v>2163</v>
      </c>
      <c r="B2396" s="5" t="s">
        <v>2164</v>
      </c>
      <c r="C2396" s="5" t="s">
        <v>24</v>
      </c>
      <c r="D2396" s="5" t="s">
        <v>19</v>
      </c>
      <c r="E2396" s="9" t="s">
        <v>129</v>
      </c>
      <c r="F2396" s="9">
        <v>4.51</v>
      </c>
      <c r="G2396" s="5" t="s">
        <v>21</v>
      </c>
      <c r="H2396" s="9">
        <v>500</v>
      </c>
      <c r="I2396" s="11">
        <v>38958090</v>
      </c>
      <c r="J2396" s="11">
        <v>255</v>
      </c>
      <c r="K2396" s="11">
        <v>10.882999999999999</v>
      </c>
      <c r="L2396" s="11">
        <v>9733639470</v>
      </c>
      <c r="M2396" s="11">
        <f>VLOOKUP(A2396,'[1]2023년만'!$A$2:$Q$1181,12,0)</f>
        <v>9733639470</v>
      </c>
      <c r="N2396" s="11"/>
      <c r="O2396" s="11">
        <v>2.41</v>
      </c>
      <c r="P2396" s="6">
        <v>512771152100</v>
      </c>
      <c r="Q2396" s="7">
        <v>6.28</v>
      </c>
      <c r="R2396" s="7">
        <v>0.47</v>
      </c>
      <c r="S2396" s="7">
        <v>2187</v>
      </c>
    </row>
    <row r="2397" spans="1:19" hidden="1" x14ac:dyDescent="0.4">
      <c r="A2397" s="7" t="s">
        <v>2163</v>
      </c>
      <c r="B2397" s="12" t="s">
        <v>2164</v>
      </c>
      <c r="C2397" s="12" t="s">
        <v>2933</v>
      </c>
      <c r="D2397" s="12" t="s">
        <v>19</v>
      </c>
      <c r="E2397" s="12" t="s">
        <v>129</v>
      </c>
      <c r="F2397" s="12">
        <v>1.8</v>
      </c>
      <c r="G2397" s="12" t="s">
        <v>21</v>
      </c>
      <c r="H2397" s="12">
        <v>5000</v>
      </c>
      <c r="I2397" s="6">
        <v>3895809</v>
      </c>
      <c r="J2397" s="6">
        <v>2250</v>
      </c>
      <c r="K2397" s="6">
        <v>8.8320000000000007</v>
      </c>
      <c r="L2397" s="6">
        <v>8762584500</v>
      </c>
      <c r="M2397" s="11">
        <f>VLOOKUP(A2397,'[1]2023년만'!$A$2:$Q$1181,12,0)</f>
        <v>9733639470</v>
      </c>
      <c r="N2397" s="11"/>
      <c r="O2397" s="6">
        <v>1.83</v>
      </c>
      <c r="P2397" s="6">
        <v>512771152100</v>
      </c>
      <c r="Q2397" s="7">
        <v>6.28</v>
      </c>
      <c r="R2397" s="7">
        <v>0.47</v>
      </c>
      <c r="S2397" s="7">
        <v>2187</v>
      </c>
    </row>
    <row r="2398" spans="1:19" hidden="1" x14ac:dyDescent="0.4">
      <c r="A2398" s="4" t="s">
        <v>1049</v>
      </c>
      <c r="B2398" s="5" t="s">
        <v>1050</v>
      </c>
      <c r="C2398" s="5" t="s">
        <v>30</v>
      </c>
      <c r="D2398" s="5" t="s">
        <v>19</v>
      </c>
      <c r="E2398" s="9" t="s">
        <v>76</v>
      </c>
      <c r="F2398" s="9">
        <v>2.88</v>
      </c>
      <c r="G2398" s="5" t="s">
        <v>21</v>
      </c>
      <c r="H2398" s="10">
        <v>1000</v>
      </c>
      <c r="I2398" s="11">
        <v>42782510</v>
      </c>
      <c r="J2398" s="11">
        <v>220</v>
      </c>
      <c r="K2398" s="11">
        <v>36.530999999999999</v>
      </c>
      <c r="L2398" s="11">
        <v>8746221000</v>
      </c>
      <c r="M2398" s="11">
        <f>VLOOKUP(A2398,'[1]2023년만'!$A$2:$Q$1181,12,0)</f>
        <v>16179283200</v>
      </c>
      <c r="N2398" s="11" t="b">
        <f>L2398&gt;=M2398</f>
        <v>0</v>
      </c>
      <c r="O2398" s="11">
        <v>2.94</v>
      </c>
      <c r="P2398" s="6">
        <v>322651952500</v>
      </c>
      <c r="Q2398" s="7">
        <v>13.2</v>
      </c>
      <c r="R2398" s="7">
        <v>0.37</v>
      </c>
      <c r="S2398" s="7">
        <v>587</v>
      </c>
    </row>
    <row r="2399" spans="1:19" hidden="1" x14ac:dyDescent="0.4">
      <c r="A2399" s="4" t="s">
        <v>1049</v>
      </c>
      <c r="B2399" s="5" t="s">
        <v>1050</v>
      </c>
      <c r="C2399" s="5" t="s">
        <v>24</v>
      </c>
      <c r="D2399" s="5" t="s">
        <v>19</v>
      </c>
      <c r="E2399" s="9" t="s">
        <v>76</v>
      </c>
      <c r="F2399" s="9">
        <v>2.62</v>
      </c>
      <c r="G2399" s="5" t="s">
        <v>21</v>
      </c>
      <c r="H2399" s="10">
        <v>5000</v>
      </c>
      <c r="I2399" s="11">
        <v>8956502</v>
      </c>
      <c r="J2399" s="11">
        <v>1920</v>
      </c>
      <c r="K2399" s="11">
        <v>19.960999999999999</v>
      </c>
      <c r="L2399" s="11">
        <v>16179283200</v>
      </c>
      <c r="M2399" s="11">
        <f>VLOOKUP(A2399,'[1]2023년만'!$A$2:$Q$1181,12,0)</f>
        <v>16179283200</v>
      </c>
      <c r="N2399" s="11"/>
      <c r="O2399" s="11">
        <v>4.5999999999999996</v>
      </c>
      <c r="P2399" s="6">
        <v>322651952500</v>
      </c>
      <c r="Q2399" s="7">
        <v>13.2</v>
      </c>
      <c r="R2399" s="7">
        <v>0.37</v>
      </c>
      <c r="S2399" s="7">
        <v>587</v>
      </c>
    </row>
    <row r="2400" spans="1:19" hidden="1" x14ac:dyDescent="0.4">
      <c r="A2400" s="4" t="s">
        <v>1049</v>
      </c>
      <c r="B2400" s="5" t="s">
        <v>1050</v>
      </c>
      <c r="C2400" s="5" t="s">
        <v>18</v>
      </c>
      <c r="D2400" s="5" t="s">
        <v>19</v>
      </c>
      <c r="E2400" s="9" t="s">
        <v>76</v>
      </c>
      <c r="F2400" s="9">
        <v>1.81</v>
      </c>
      <c r="G2400" s="5" t="s">
        <v>21</v>
      </c>
      <c r="H2400" s="10">
        <v>5000</v>
      </c>
      <c r="I2400" s="11">
        <v>8956502</v>
      </c>
      <c r="J2400" s="11">
        <v>1000</v>
      </c>
      <c r="K2400" s="11">
        <v>9.4879999999999995</v>
      </c>
      <c r="L2400" s="11">
        <v>8956502000</v>
      </c>
      <c r="M2400" s="11">
        <f>VLOOKUP(A2400,'[1]2023년만'!$A$2:$Q$1181,12,0)</f>
        <v>16179283200</v>
      </c>
      <c r="N2400" s="11"/>
      <c r="O2400" s="11">
        <v>2.6</v>
      </c>
      <c r="P2400" s="6">
        <v>322651952500</v>
      </c>
      <c r="Q2400" s="7">
        <v>13.2</v>
      </c>
      <c r="R2400" s="7">
        <v>0.37</v>
      </c>
      <c r="S2400" s="7">
        <v>587</v>
      </c>
    </row>
    <row r="2401" spans="1:19" hidden="1" x14ac:dyDescent="0.4">
      <c r="A2401" s="7" t="s">
        <v>1049</v>
      </c>
      <c r="B2401" s="12" t="s">
        <v>1050</v>
      </c>
      <c r="C2401" s="12" t="s">
        <v>2933</v>
      </c>
      <c r="D2401" s="12" t="s">
        <v>19</v>
      </c>
      <c r="E2401" s="12" t="s">
        <v>76</v>
      </c>
      <c r="F2401" s="12">
        <v>1.49</v>
      </c>
      <c r="G2401" s="12" t="s">
        <v>21</v>
      </c>
      <c r="H2401" s="12">
        <v>5000</v>
      </c>
      <c r="I2401" s="6">
        <v>8956502</v>
      </c>
      <c r="J2401" s="6">
        <v>900</v>
      </c>
      <c r="K2401" s="6">
        <v>8.8580000000000005</v>
      </c>
      <c r="L2401" s="6">
        <v>8060851800</v>
      </c>
      <c r="M2401" s="11">
        <f>VLOOKUP(A2401,'[1]2023년만'!$A$2:$Q$1181,12,0)</f>
        <v>16179283200</v>
      </c>
      <c r="N2401" s="11"/>
      <c r="O2401" s="6">
        <v>1.8</v>
      </c>
      <c r="P2401" s="6">
        <v>322651952500</v>
      </c>
      <c r="Q2401" s="7">
        <v>13.2</v>
      </c>
      <c r="R2401" s="7">
        <v>0.37</v>
      </c>
      <c r="S2401" s="7">
        <v>587</v>
      </c>
    </row>
    <row r="2402" spans="1:19" hidden="1" x14ac:dyDescent="0.4">
      <c r="A2402" s="4" t="s">
        <v>1681</v>
      </c>
      <c r="B2402" s="5" t="s">
        <v>1682</v>
      </c>
      <c r="C2402" s="5" t="s">
        <v>30</v>
      </c>
      <c r="D2402" s="5" t="s">
        <v>505</v>
      </c>
      <c r="E2402" s="9" t="s">
        <v>20</v>
      </c>
      <c r="F2402" s="9">
        <v>0.42</v>
      </c>
      <c r="G2402" s="5" t="s">
        <v>21</v>
      </c>
      <c r="H2402" s="9">
        <v>500</v>
      </c>
      <c r="I2402" s="11">
        <v>22500000</v>
      </c>
      <c r="J2402" s="11">
        <v>50</v>
      </c>
      <c r="K2402" s="11">
        <v>22.059000000000001</v>
      </c>
      <c r="L2402" s="11">
        <v>1017376300</v>
      </c>
      <c r="M2402" s="11">
        <f>VLOOKUP(A2402,'[1]2023년만'!$A$2:$Q$1181,12,0)</f>
        <v>1064126300</v>
      </c>
      <c r="N2402" s="11" t="b">
        <f>L2402&gt;=M2402</f>
        <v>0</v>
      </c>
      <c r="O2402" s="11">
        <v>2</v>
      </c>
      <c r="P2402" s="6">
        <v>47812500000</v>
      </c>
      <c r="Q2402" s="7">
        <v>9.7899999999999991</v>
      </c>
      <c r="R2402" s="7">
        <v>0.33</v>
      </c>
      <c r="S2402" s="7">
        <v>217</v>
      </c>
    </row>
    <row r="2403" spans="1:19" hidden="1" x14ac:dyDescent="0.4">
      <c r="A2403" s="4" t="s">
        <v>1681</v>
      </c>
      <c r="B2403" s="5" t="s">
        <v>1682</v>
      </c>
      <c r="C2403" s="5" t="s">
        <v>24</v>
      </c>
      <c r="D2403" s="5" t="s">
        <v>505</v>
      </c>
      <c r="E2403" s="9" t="s">
        <v>20</v>
      </c>
      <c r="F2403" s="9">
        <v>0.48</v>
      </c>
      <c r="G2403" s="5" t="s">
        <v>21</v>
      </c>
      <c r="H2403" s="9">
        <v>500</v>
      </c>
      <c r="I2403" s="11">
        <v>22500000</v>
      </c>
      <c r="J2403" s="11">
        <v>50</v>
      </c>
      <c r="K2403" s="11">
        <v>11.096</v>
      </c>
      <c r="L2403" s="11">
        <v>1064126300</v>
      </c>
      <c r="M2403" s="11">
        <f>VLOOKUP(A2403,'[1]2023년만'!$A$2:$Q$1181,12,0)</f>
        <v>1064126300</v>
      </c>
      <c r="N2403" s="11"/>
      <c r="O2403" s="11">
        <v>1.7</v>
      </c>
      <c r="P2403" s="6">
        <v>47812500000</v>
      </c>
      <c r="Q2403" s="7">
        <v>9.7899999999999991</v>
      </c>
      <c r="R2403" s="7">
        <v>0.33</v>
      </c>
      <c r="S2403" s="7">
        <v>217</v>
      </c>
    </row>
    <row r="2404" spans="1:19" hidden="1" x14ac:dyDescent="0.4">
      <c r="A2404" s="4" t="s">
        <v>1681</v>
      </c>
      <c r="B2404" s="5" t="s">
        <v>1682</v>
      </c>
      <c r="C2404" s="5" t="s">
        <v>18</v>
      </c>
      <c r="D2404" s="5" t="s">
        <v>505</v>
      </c>
      <c r="E2404" s="9" t="s">
        <v>20</v>
      </c>
      <c r="F2404" s="9">
        <v>0.72</v>
      </c>
      <c r="G2404" s="5" t="s">
        <v>21</v>
      </c>
      <c r="H2404" s="9">
        <v>500</v>
      </c>
      <c r="I2404" s="11">
        <v>22500000</v>
      </c>
      <c r="J2404" s="11">
        <v>50</v>
      </c>
      <c r="K2404" s="11">
        <v>9.0459999999999994</v>
      </c>
      <c r="L2404" s="11">
        <v>1064126300</v>
      </c>
      <c r="M2404" s="11">
        <f>VLOOKUP(A2404,'[1]2023년만'!$A$2:$Q$1181,12,0)</f>
        <v>1064126300</v>
      </c>
      <c r="N2404" s="11"/>
      <c r="O2404" s="11">
        <v>1.7</v>
      </c>
      <c r="P2404" s="6">
        <v>47812500000</v>
      </c>
      <c r="Q2404" s="7">
        <v>9.7899999999999991</v>
      </c>
      <c r="R2404" s="7">
        <v>0.33</v>
      </c>
      <c r="S2404" s="7">
        <v>217</v>
      </c>
    </row>
    <row r="2405" spans="1:19" hidden="1" x14ac:dyDescent="0.4">
      <c r="A2405" s="7" t="s">
        <v>1681</v>
      </c>
      <c r="B2405" s="12" t="s">
        <v>1682</v>
      </c>
      <c r="C2405" s="12" t="s">
        <v>2933</v>
      </c>
      <c r="D2405" s="12" t="s">
        <v>505</v>
      </c>
      <c r="E2405" s="12" t="s">
        <v>20</v>
      </c>
      <c r="F2405" s="12">
        <v>0.53</v>
      </c>
      <c r="G2405" s="12" t="s">
        <v>21</v>
      </c>
      <c r="H2405" s="12">
        <v>500</v>
      </c>
      <c r="I2405" s="6">
        <v>17500000</v>
      </c>
      <c r="J2405" s="6">
        <v>50</v>
      </c>
      <c r="K2405" s="6">
        <v>22.309000000000001</v>
      </c>
      <c r="L2405" s="6">
        <v>1064126300</v>
      </c>
      <c r="M2405" s="11">
        <f>VLOOKUP(A2405,'[1]2023년만'!$A$2:$Q$1181,12,0)</f>
        <v>1064126300</v>
      </c>
      <c r="N2405" s="11"/>
      <c r="O2405" s="6">
        <v>1.5</v>
      </c>
      <c r="P2405" s="6">
        <v>47812500000</v>
      </c>
      <c r="Q2405" s="7">
        <v>9.7899999999999991</v>
      </c>
      <c r="R2405" s="7">
        <v>0.33</v>
      </c>
      <c r="S2405" s="7">
        <v>217</v>
      </c>
    </row>
    <row r="2406" spans="1:19" hidden="1" x14ac:dyDescent="0.4">
      <c r="A2406" s="4" t="s">
        <v>2043</v>
      </c>
      <c r="B2406" s="5" t="s">
        <v>2044</v>
      </c>
      <c r="C2406" s="5" t="s">
        <v>30</v>
      </c>
      <c r="D2406" s="5" t="s">
        <v>19</v>
      </c>
      <c r="E2406" s="9" t="s">
        <v>49</v>
      </c>
      <c r="F2406" s="9">
        <v>0.6</v>
      </c>
      <c r="G2406" s="5" t="s">
        <v>21</v>
      </c>
      <c r="H2406" s="9">
        <v>500</v>
      </c>
      <c r="I2406" s="11">
        <v>11019106</v>
      </c>
      <c r="J2406" s="11">
        <v>90</v>
      </c>
      <c r="K2406" s="11">
        <v>15.538</v>
      </c>
      <c r="L2406" s="11">
        <v>952171290</v>
      </c>
      <c r="M2406" s="11" t="e">
        <f>VLOOKUP(A2406,'[1]2023년만'!$A$2:$Q$1181,12,0)</f>
        <v>#N/A</v>
      </c>
      <c r="N2406" s="11" t="e">
        <f>L2406&gt;=M2406</f>
        <v>#N/A</v>
      </c>
      <c r="O2406" s="11">
        <v>1.28</v>
      </c>
      <c r="P2406" s="6">
        <v>112394881200</v>
      </c>
      <c r="Q2406" s="7">
        <v>18.09</v>
      </c>
      <c r="R2406" s="7">
        <v>1.67</v>
      </c>
      <c r="S2406" s="7">
        <v>564</v>
      </c>
    </row>
    <row r="2407" spans="1:19" hidden="1" x14ac:dyDescent="0.4">
      <c r="A2407" s="4" t="s">
        <v>1831</v>
      </c>
      <c r="B2407" s="5" t="s">
        <v>1832</v>
      </c>
      <c r="C2407" s="5" t="s">
        <v>30</v>
      </c>
      <c r="D2407" s="5" t="s">
        <v>19</v>
      </c>
      <c r="E2407" s="9" t="s">
        <v>21</v>
      </c>
      <c r="F2407" s="9" t="s">
        <v>21</v>
      </c>
      <c r="G2407" s="5" t="s">
        <v>21</v>
      </c>
      <c r="H2407" s="5" t="s">
        <v>21</v>
      </c>
      <c r="I2407" s="11" t="s">
        <v>21</v>
      </c>
      <c r="J2407" s="11">
        <v>32</v>
      </c>
      <c r="K2407" s="11">
        <v>19.585000000000001</v>
      </c>
      <c r="L2407" s="11">
        <v>1048164544</v>
      </c>
      <c r="M2407" s="11" t="e">
        <f>VLOOKUP(A2407,'[1]2023년만'!$A$2:$Q$1181,12,0)</f>
        <v>#N/A</v>
      </c>
      <c r="N2407" s="11" t="e">
        <f>L2407&gt;=M2407</f>
        <v>#N/A</v>
      </c>
      <c r="O2407" s="11" t="s">
        <v>21</v>
      </c>
      <c r="P2407" s="6">
        <v>367680312840</v>
      </c>
      <c r="Q2407" s="7">
        <v>57.92</v>
      </c>
      <c r="R2407" s="7">
        <v>16.7</v>
      </c>
      <c r="S2407" s="7">
        <v>173</v>
      </c>
    </row>
    <row r="2408" spans="1:19" hidden="1" x14ac:dyDescent="0.4">
      <c r="A2408" s="4" t="s">
        <v>580</v>
      </c>
      <c r="B2408" s="5" t="s">
        <v>581</v>
      </c>
      <c r="C2408" s="5" t="s">
        <v>18</v>
      </c>
      <c r="D2408" s="5" t="s">
        <v>19</v>
      </c>
      <c r="E2408" s="9" t="s">
        <v>34</v>
      </c>
      <c r="F2408" s="9">
        <v>0.78</v>
      </c>
      <c r="G2408" s="5" t="s">
        <v>21</v>
      </c>
      <c r="H2408" s="9">
        <v>500</v>
      </c>
      <c r="I2408" s="11">
        <v>11100000</v>
      </c>
      <c r="J2408" s="11">
        <v>500</v>
      </c>
      <c r="K2408" s="11">
        <v>64.557000000000002</v>
      </c>
      <c r="L2408" s="11">
        <v>5550000000</v>
      </c>
      <c r="M2408" s="11">
        <f>VLOOKUP(A2408,'[1]2023년만'!$A$2:$Q$1181,12,0)</f>
        <v>5550000000</v>
      </c>
      <c r="N2408" s="11"/>
      <c r="O2408" s="11">
        <v>3</v>
      </c>
      <c r="P2408" s="6">
        <v>133200000000</v>
      </c>
      <c r="Q2408" s="7">
        <v>11.32</v>
      </c>
      <c r="R2408" s="7">
        <v>0.79</v>
      </c>
      <c r="S2408" s="7">
        <v>1060</v>
      </c>
    </row>
    <row r="2409" spans="1:19" hidden="1" x14ac:dyDescent="0.4">
      <c r="A2409" s="4" t="s">
        <v>580</v>
      </c>
      <c r="B2409" s="5" t="s">
        <v>581</v>
      </c>
      <c r="C2409" s="5" t="s">
        <v>24</v>
      </c>
      <c r="D2409" s="5" t="s">
        <v>19</v>
      </c>
      <c r="E2409" s="9" t="s">
        <v>34</v>
      </c>
      <c r="F2409" s="9">
        <v>0.87</v>
      </c>
      <c r="G2409" s="5" t="s">
        <v>21</v>
      </c>
      <c r="H2409" s="9">
        <v>500</v>
      </c>
      <c r="I2409" s="11">
        <v>11100000</v>
      </c>
      <c r="J2409" s="11">
        <v>500</v>
      </c>
      <c r="K2409" s="11">
        <v>50.648000000000003</v>
      </c>
      <c r="L2409" s="11">
        <v>5550000000</v>
      </c>
      <c r="M2409" s="11">
        <f>VLOOKUP(A2409,'[1]2023년만'!$A$2:$Q$1181,12,0)</f>
        <v>5550000000</v>
      </c>
      <c r="N2409" s="11"/>
      <c r="O2409" s="11">
        <v>2.5</v>
      </c>
      <c r="P2409" s="6">
        <v>133200000000</v>
      </c>
      <c r="Q2409" s="7">
        <v>11.32</v>
      </c>
      <c r="R2409" s="7">
        <v>0.79</v>
      </c>
      <c r="S2409" s="7">
        <v>1060</v>
      </c>
    </row>
    <row r="2410" spans="1:19" hidden="1" x14ac:dyDescent="0.4">
      <c r="A2410" s="7" t="s">
        <v>580</v>
      </c>
      <c r="B2410" s="12" t="s">
        <v>581</v>
      </c>
      <c r="C2410" s="12" t="s">
        <v>2933</v>
      </c>
      <c r="D2410" s="12" t="s">
        <v>19</v>
      </c>
      <c r="E2410" s="12" t="s">
        <v>34</v>
      </c>
      <c r="F2410" s="12">
        <v>0.43</v>
      </c>
      <c r="G2410" s="12" t="s">
        <v>21</v>
      </c>
      <c r="H2410" s="12">
        <v>500</v>
      </c>
      <c r="I2410" s="6">
        <v>11100000</v>
      </c>
      <c r="J2410" s="6">
        <v>500</v>
      </c>
      <c r="K2410" s="6">
        <v>21.053000000000001</v>
      </c>
      <c r="L2410" s="6">
        <v>5550000000</v>
      </c>
      <c r="M2410" s="11">
        <f>VLOOKUP(A2410,'[1]2023년만'!$A$2:$Q$1181,12,0)</f>
        <v>5550000000</v>
      </c>
      <c r="N2410" s="11"/>
      <c r="O2410" s="6">
        <v>2.9</v>
      </c>
      <c r="P2410" s="6">
        <v>133200000000</v>
      </c>
      <c r="Q2410" s="7">
        <v>11.32</v>
      </c>
      <c r="R2410" s="7">
        <v>0.79</v>
      </c>
      <c r="S2410" s="7">
        <v>1060</v>
      </c>
    </row>
    <row r="2411" spans="1:19" x14ac:dyDescent="0.4">
      <c r="A2411" s="4" t="s">
        <v>286</v>
      </c>
      <c r="B2411" s="5" t="s">
        <v>287</v>
      </c>
      <c r="C2411" s="5" t="s">
        <v>30</v>
      </c>
      <c r="D2411" s="5" t="s">
        <v>19</v>
      </c>
      <c r="E2411" s="9" t="s">
        <v>66</v>
      </c>
      <c r="F2411" s="9">
        <v>3.55</v>
      </c>
      <c r="G2411" s="5" t="s">
        <v>21</v>
      </c>
      <c r="H2411" s="9">
        <v>500</v>
      </c>
      <c r="I2411" s="11">
        <v>9603921</v>
      </c>
      <c r="J2411" s="11">
        <v>450</v>
      </c>
      <c r="K2411" s="11">
        <v>53.432000000000002</v>
      </c>
      <c r="L2411" s="11">
        <v>4299677550</v>
      </c>
      <c r="M2411" s="11">
        <f>VLOOKUP(A2411,'[1]2023년만'!$A$2:$Q$1181,12,0)</f>
        <v>3344193650</v>
      </c>
      <c r="N2411" s="11" t="b">
        <f>L2411&gt;=M2411</f>
        <v>1</v>
      </c>
      <c r="O2411" s="11">
        <v>5.2</v>
      </c>
      <c r="P2411" s="6">
        <v>172102264320</v>
      </c>
      <c r="Q2411" s="7">
        <v>10.41</v>
      </c>
      <c r="R2411" s="7">
        <v>0.68</v>
      </c>
      <c r="S2411" s="7">
        <v>1722</v>
      </c>
    </row>
    <row r="2412" spans="1:19" hidden="1" x14ac:dyDescent="0.4">
      <c r="A2412" s="4" t="s">
        <v>1528</v>
      </c>
      <c r="B2412" s="5" t="s">
        <v>1529</v>
      </c>
      <c r="C2412" s="5" t="s">
        <v>18</v>
      </c>
      <c r="D2412" s="5" t="s">
        <v>19</v>
      </c>
      <c r="E2412" s="9" t="s">
        <v>256</v>
      </c>
      <c r="F2412" s="9">
        <v>0.59</v>
      </c>
      <c r="G2412" s="5" t="s">
        <v>21</v>
      </c>
      <c r="H2412" s="9">
        <v>500</v>
      </c>
      <c r="I2412" s="11">
        <v>10716390</v>
      </c>
      <c r="J2412" s="11">
        <v>350</v>
      </c>
      <c r="K2412" s="11">
        <v>25.312999999999999</v>
      </c>
      <c r="L2412" s="11">
        <v>3616786950</v>
      </c>
      <c r="M2412" s="11">
        <f>VLOOKUP(A2412,'[1]2023년만'!$A$2:$Q$1181,12,0)</f>
        <v>3100103100</v>
      </c>
      <c r="N2412" s="11"/>
      <c r="O2412" s="11">
        <v>1.6</v>
      </c>
      <c r="P2412" s="6">
        <v>184750563600</v>
      </c>
      <c r="Q2412" s="7">
        <v>12.57</v>
      </c>
      <c r="R2412" s="7">
        <v>0.76</v>
      </c>
      <c r="S2412" s="7">
        <v>1372</v>
      </c>
    </row>
    <row r="2413" spans="1:19" hidden="1" x14ac:dyDescent="0.4">
      <c r="A2413" s="4" t="s">
        <v>1528</v>
      </c>
      <c r="B2413" s="5" t="s">
        <v>1529</v>
      </c>
      <c r="C2413" s="5" t="s">
        <v>30</v>
      </c>
      <c r="D2413" s="5" t="s">
        <v>19</v>
      </c>
      <c r="E2413" s="9" t="s">
        <v>81</v>
      </c>
      <c r="F2413" s="9">
        <v>0.51</v>
      </c>
      <c r="G2413" s="5" t="s">
        <v>21</v>
      </c>
      <c r="H2413" s="9">
        <v>500</v>
      </c>
      <c r="I2413" s="11">
        <v>10716390</v>
      </c>
      <c r="J2413" s="11">
        <v>300</v>
      </c>
      <c r="K2413" s="11">
        <v>23.5</v>
      </c>
      <c r="L2413" s="11">
        <v>3024166500</v>
      </c>
      <c r="M2413" s="11">
        <f>VLOOKUP(A2413,'[1]2023년만'!$A$2:$Q$1181,12,0)</f>
        <v>3100103100</v>
      </c>
      <c r="N2413" s="11" t="b">
        <f>L2413&gt;=M2413</f>
        <v>0</v>
      </c>
      <c r="O2413" s="11">
        <v>1.9</v>
      </c>
      <c r="P2413" s="6">
        <v>184750563600</v>
      </c>
      <c r="Q2413" s="7">
        <v>12.57</v>
      </c>
      <c r="R2413" s="7">
        <v>0.76</v>
      </c>
      <c r="S2413" s="7">
        <v>1372</v>
      </c>
    </row>
    <row r="2414" spans="1:19" hidden="1" x14ac:dyDescent="0.4">
      <c r="A2414" s="4" t="s">
        <v>1528</v>
      </c>
      <c r="B2414" s="5" t="s">
        <v>1529</v>
      </c>
      <c r="C2414" s="5" t="s">
        <v>24</v>
      </c>
      <c r="D2414" s="5" t="s">
        <v>19</v>
      </c>
      <c r="E2414" s="9" t="s">
        <v>256</v>
      </c>
      <c r="F2414" s="9">
        <v>0.53</v>
      </c>
      <c r="G2414" s="5" t="s">
        <v>21</v>
      </c>
      <c r="H2414" s="9">
        <v>500</v>
      </c>
      <c r="I2414" s="11">
        <v>10716390</v>
      </c>
      <c r="J2414" s="11">
        <v>300</v>
      </c>
      <c r="K2414" s="11">
        <v>12.265000000000001</v>
      </c>
      <c r="L2414" s="11">
        <v>3100103100</v>
      </c>
      <c r="M2414" s="11">
        <f>VLOOKUP(A2414,'[1]2023년만'!$A$2:$Q$1181,12,0)</f>
        <v>3100103100</v>
      </c>
      <c r="N2414" s="11"/>
      <c r="O2414" s="11">
        <v>1.4</v>
      </c>
      <c r="P2414" s="6">
        <v>184750563600</v>
      </c>
      <c r="Q2414" s="7">
        <v>12.57</v>
      </c>
      <c r="R2414" s="7">
        <v>0.76</v>
      </c>
      <c r="S2414" s="7">
        <v>1372</v>
      </c>
    </row>
    <row r="2415" spans="1:19" hidden="1" x14ac:dyDescent="0.4">
      <c r="A2415" s="7" t="s">
        <v>1528</v>
      </c>
      <c r="B2415" s="12" t="s">
        <v>1529</v>
      </c>
      <c r="C2415" s="12" t="s">
        <v>2933</v>
      </c>
      <c r="D2415" s="12" t="s">
        <v>19</v>
      </c>
      <c r="E2415" s="12" t="s">
        <v>256</v>
      </c>
      <c r="F2415" s="12">
        <v>0.28000000000000003</v>
      </c>
      <c r="G2415" s="12" t="s">
        <v>21</v>
      </c>
      <c r="H2415" s="12">
        <v>500</v>
      </c>
      <c r="I2415" s="6">
        <v>10716390</v>
      </c>
      <c r="J2415" s="6">
        <v>300</v>
      </c>
      <c r="K2415" s="6">
        <v>12.743</v>
      </c>
      <c r="L2415" s="6">
        <v>3100103100</v>
      </c>
      <c r="M2415" s="11">
        <f>VLOOKUP(A2415,'[1]2023년만'!$A$2:$Q$1181,12,0)</f>
        <v>3100103100</v>
      </c>
      <c r="N2415" s="11"/>
      <c r="O2415" s="6">
        <v>1.2</v>
      </c>
      <c r="P2415" s="6">
        <v>184750563600</v>
      </c>
      <c r="Q2415" s="7">
        <v>12.57</v>
      </c>
      <c r="R2415" s="7">
        <v>0.76</v>
      </c>
      <c r="S2415" s="7">
        <v>1372</v>
      </c>
    </row>
    <row r="2416" spans="1:19" hidden="1" x14ac:dyDescent="0.4">
      <c r="A2416" s="4" t="s">
        <v>2633</v>
      </c>
      <c r="B2416" s="5" t="s">
        <v>2634</v>
      </c>
      <c r="C2416" s="5" t="s">
        <v>24</v>
      </c>
      <c r="D2416" s="5" t="s">
        <v>19</v>
      </c>
      <c r="E2416" s="9" t="s">
        <v>34</v>
      </c>
      <c r="F2416" s="9">
        <v>0.56000000000000005</v>
      </c>
      <c r="G2416" s="5" t="s">
        <v>21</v>
      </c>
      <c r="H2416" s="9">
        <v>500</v>
      </c>
      <c r="I2416" s="11">
        <v>10347756</v>
      </c>
      <c r="J2416" s="11">
        <v>250</v>
      </c>
      <c r="K2416" s="11">
        <v>4.423</v>
      </c>
      <c r="L2416" s="11">
        <v>2257743000</v>
      </c>
      <c r="M2416" s="11">
        <f>VLOOKUP(A2416,'[1]2023년만'!$A$2:$Q$1181,12,0)</f>
        <v>2257743000</v>
      </c>
      <c r="N2416" s="11"/>
      <c r="O2416" s="11">
        <v>2.2000000000000002</v>
      </c>
      <c r="P2416" s="6">
        <v>118792238880</v>
      </c>
      <c r="Q2416" s="7">
        <v>3.16</v>
      </c>
      <c r="R2416" s="7">
        <v>0.31</v>
      </c>
      <c r="S2416" s="7">
        <v>3630</v>
      </c>
    </row>
    <row r="2417" spans="1:19" hidden="1" x14ac:dyDescent="0.4">
      <c r="A2417" s="4" t="s">
        <v>2633</v>
      </c>
      <c r="B2417" s="5" t="s">
        <v>2634</v>
      </c>
      <c r="C2417" s="5" t="s">
        <v>30</v>
      </c>
      <c r="D2417" s="5" t="s">
        <v>19</v>
      </c>
      <c r="E2417" s="9" t="s">
        <v>34</v>
      </c>
      <c r="F2417" s="9">
        <v>0.48</v>
      </c>
      <c r="G2417" s="5" t="s">
        <v>21</v>
      </c>
      <c r="H2417" s="9">
        <v>500</v>
      </c>
      <c r="I2417" s="11">
        <v>10347756</v>
      </c>
      <c r="J2417" s="11">
        <v>250</v>
      </c>
      <c r="K2417" s="11">
        <v>3.532</v>
      </c>
      <c r="L2417" s="11">
        <v>2205502500</v>
      </c>
      <c r="M2417" s="11">
        <f>VLOOKUP(A2417,'[1]2023년만'!$A$2:$Q$1181,12,0)</f>
        <v>2257743000</v>
      </c>
      <c r="N2417" s="11" t="b">
        <f>L2417&gt;=M2417</f>
        <v>0</v>
      </c>
      <c r="O2417" s="11">
        <v>2.7</v>
      </c>
      <c r="P2417" s="6">
        <v>118792238880</v>
      </c>
      <c r="Q2417" s="7">
        <v>3.16</v>
      </c>
      <c r="R2417" s="7">
        <v>0.31</v>
      </c>
      <c r="S2417" s="7">
        <v>3630</v>
      </c>
    </row>
    <row r="2418" spans="1:19" hidden="1" x14ac:dyDescent="0.4">
      <c r="A2418" s="4" t="s">
        <v>2633</v>
      </c>
      <c r="B2418" s="5" t="s">
        <v>2634</v>
      </c>
      <c r="C2418" s="5" t="s">
        <v>18</v>
      </c>
      <c r="D2418" s="5" t="s">
        <v>19</v>
      </c>
      <c r="E2418" s="9" t="s">
        <v>34</v>
      </c>
      <c r="F2418" s="9">
        <v>1.01</v>
      </c>
      <c r="G2418" s="5" t="s">
        <v>21</v>
      </c>
      <c r="H2418" s="9">
        <v>500</v>
      </c>
      <c r="I2418" s="11">
        <v>10347756</v>
      </c>
      <c r="J2418" s="11">
        <v>250</v>
      </c>
      <c r="K2418" s="11">
        <v>2.5249999999999999</v>
      </c>
      <c r="L2418" s="11">
        <v>2257743000</v>
      </c>
      <c r="M2418" s="11">
        <f>VLOOKUP(A2418,'[1]2023년만'!$A$2:$Q$1181,12,0)</f>
        <v>2257743000</v>
      </c>
      <c r="N2418" s="11"/>
      <c r="O2418" s="11">
        <v>2</v>
      </c>
      <c r="P2418" s="6">
        <v>118792238880</v>
      </c>
      <c r="Q2418" s="7">
        <v>3.16</v>
      </c>
      <c r="R2418" s="7">
        <v>0.31</v>
      </c>
      <c r="S2418" s="7">
        <v>3630</v>
      </c>
    </row>
    <row r="2419" spans="1:19" hidden="1" x14ac:dyDescent="0.4">
      <c r="A2419" s="7" t="s">
        <v>2633</v>
      </c>
      <c r="B2419" s="12" t="s">
        <v>2634</v>
      </c>
      <c r="C2419" s="12" t="s">
        <v>2933</v>
      </c>
      <c r="D2419" s="12" t="s">
        <v>19</v>
      </c>
      <c r="E2419" s="12" t="s">
        <v>34</v>
      </c>
      <c r="F2419" s="12">
        <v>0.5</v>
      </c>
      <c r="G2419" s="12" t="s">
        <v>21</v>
      </c>
      <c r="H2419" s="12">
        <v>500</v>
      </c>
      <c r="I2419" s="6">
        <v>10347756</v>
      </c>
      <c r="J2419" s="6">
        <v>200</v>
      </c>
      <c r="K2419" s="6">
        <v>53.787999999999997</v>
      </c>
      <c r="L2419" s="6">
        <v>1853518400</v>
      </c>
      <c r="M2419" s="11">
        <f>VLOOKUP(A2419,'[1]2023년만'!$A$2:$Q$1181,12,0)</f>
        <v>2257743000</v>
      </c>
      <c r="N2419" s="11"/>
      <c r="O2419" s="6">
        <v>1.5</v>
      </c>
      <c r="P2419" s="6">
        <v>118792238880</v>
      </c>
      <c r="Q2419" s="7">
        <v>3.16</v>
      </c>
      <c r="R2419" s="7">
        <v>0.31</v>
      </c>
      <c r="S2419" s="7">
        <v>3630</v>
      </c>
    </row>
    <row r="2420" spans="1:19" hidden="1" x14ac:dyDescent="0.4">
      <c r="A2420" s="4" t="s">
        <v>1492</v>
      </c>
      <c r="B2420" s="5" t="s">
        <v>1493</v>
      </c>
      <c r="C2420" s="5" t="s">
        <v>24</v>
      </c>
      <c r="D2420" s="5" t="s">
        <v>19</v>
      </c>
      <c r="E2420" s="9" t="s">
        <v>451</v>
      </c>
      <c r="F2420" s="9">
        <v>1.18</v>
      </c>
      <c r="G2420" s="5" t="s">
        <v>21</v>
      </c>
      <c r="H2420" s="9">
        <v>500</v>
      </c>
      <c r="I2420" s="11">
        <v>13273726</v>
      </c>
      <c r="J2420" s="11">
        <v>120</v>
      </c>
      <c r="K2420" s="11">
        <v>26.199000000000002</v>
      </c>
      <c r="L2420" s="11">
        <v>1576396320</v>
      </c>
      <c r="M2420" s="11">
        <f>VLOOKUP(A2420,'[1]2023년만'!$A$2:$Q$1181,12,0)</f>
        <v>1576396320</v>
      </c>
      <c r="N2420" s="11"/>
      <c r="O2420" s="11">
        <v>3.5</v>
      </c>
      <c r="P2420" s="6">
        <v>65373100550</v>
      </c>
      <c r="Q2420" s="7">
        <v>5.51</v>
      </c>
      <c r="R2420" s="7">
        <v>0.98</v>
      </c>
      <c r="S2420" s="7">
        <v>894</v>
      </c>
    </row>
    <row r="2421" spans="1:19" hidden="1" x14ac:dyDescent="0.4">
      <c r="A2421" s="4" t="s">
        <v>1492</v>
      </c>
      <c r="B2421" s="5" t="s">
        <v>1493</v>
      </c>
      <c r="C2421" s="5" t="s">
        <v>18</v>
      </c>
      <c r="D2421" s="5" t="s">
        <v>19</v>
      </c>
      <c r="E2421" s="9" t="s">
        <v>451</v>
      </c>
      <c r="F2421" s="9">
        <v>1.1399999999999999</v>
      </c>
      <c r="G2421" s="5" t="s">
        <v>21</v>
      </c>
      <c r="H2421" s="9">
        <v>500</v>
      </c>
      <c r="I2421" s="11">
        <v>13273726</v>
      </c>
      <c r="J2421" s="11">
        <v>150</v>
      </c>
      <c r="K2421" s="11">
        <v>19.190999999999999</v>
      </c>
      <c r="L2421" s="11">
        <v>1991058900</v>
      </c>
      <c r="M2421" s="11">
        <f>VLOOKUP(A2421,'[1]2023년만'!$A$2:$Q$1181,12,0)</f>
        <v>1576396320</v>
      </c>
      <c r="N2421" s="11"/>
      <c r="O2421" s="11">
        <v>3.2</v>
      </c>
      <c r="P2421" s="6">
        <v>65373100550</v>
      </c>
      <c r="Q2421" s="7">
        <v>5.51</v>
      </c>
      <c r="R2421" s="7">
        <v>0.98</v>
      </c>
      <c r="S2421" s="7">
        <v>894</v>
      </c>
    </row>
    <row r="2422" spans="1:19" hidden="1" x14ac:dyDescent="0.4">
      <c r="A2422" s="4" t="s">
        <v>1492</v>
      </c>
      <c r="B2422" s="5" t="s">
        <v>1493</v>
      </c>
      <c r="C2422" s="5" t="s">
        <v>30</v>
      </c>
      <c r="D2422" s="5" t="s">
        <v>19</v>
      </c>
      <c r="E2422" s="9" t="s">
        <v>81</v>
      </c>
      <c r="F2422" s="9">
        <v>0.51</v>
      </c>
      <c r="G2422" s="5" t="s">
        <v>21</v>
      </c>
      <c r="H2422" s="9">
        <v>500</v>
      </c>
      <c r="I2422" s="11">
        <v>13273726</v>
      </c>
      <c r="J2422" s="11">
        <v>170</v>
      </c>
      <c r="K2422" s="11">
        <v>18.341000000000001</v>
      </c>
      <c r="L2422" s="11">
        <v>2111965420</v>
      </c>
      <c r="M2422" s="11">
        <f>VLOOKUP(A2422,'[1]2023년만'!$A$2:$Q$1181,12,0)</f>
        <v>1576396320</v>
      </c>
      <c r="N2422" s="11" t="b">
        <f>L2422&gt;=M2422</f>
        <v>1</v>
      </c>
      <c r="O2422" s="11">
        <v>4.5</v>
      </c>
      <c r="P2422" s="6">
        <v>65373100550</v>
      </c>
      <c r="Q2422" s="7">
        <v>5.51</v>
      </c>
      <c r="R2422" s="7">
        <v>0.98</v>
      </c>
      <c r="S2422" s="7">
        <v>894</v>
      </c>
    </row>
    <row r="2423" spans="1:19" hidden="1" x14ac:dyDescent="0.4">
      <c r="A2423" s="7" t="s">
        <v>1492</v>
      </c>
      <c r="B2423" s="12" t="s">
        <v>1493</v>
      </c>
      <c r="C2423" s="12" t="s">
        <v>2933</v>
      </c>
      <c r="D2423" s="12" t="s">
        <v>19</v>
      </c>
      <c r="E2423" s="12" t="s">
        <v>451</v>
      </c>
      <c r="F2423" s="12">
        <v>0.73</v>
      </c>
      <c r="G2423" s="12" t="s">
        <v>21</v>
      </c>
      <c r="H2423" s="12">
        <v>500</v>
      </c>
      <c r="I2423" s="6">
        <v>6636863</v>
      </c>
      <c r="J2423" s="6">
        <v>150</v>
      </c>
      <c r="K2423" s="6">
        <v>23.315000000000001</v>
      </c>
      <c r="L2423" s="6">
        <v>995529450</v>
      </c>
      <c r="M2423" s="11">
        <f>VLOOKUP(A2423,'[1]2023년만'!$A$2:$Q$1181,12,0)</f>
        <v>1576396320</v>
      </c>
      <c r="N2423" s="11"/>
      <c r="O2423" s="6">
        <v>1.94</v>
      </c>
      <c r="P2423" s="6">
        <v>65373100550</v>
      </c>
      <c r="Q2423" s="7">
        <v>5.51</v>
      </c>
      <c r="R2423" s="7">
        <v>0.98</v>
      </c>
      <c r="S2423" s="7">
        <v>894</v>
      </c>
    </row>
    <row r="2424" spans="1:19" x14ac:dyDescent="0.4">
      <c r="A2424" s="4" t="s">
        <v>899</v>
      </c>
      <c r="B2424" s="5" t="s">
        <v>900</v>
      </c>
      <c r="C2424" s="5" t="s">
        <v>30</v>
      </c>
      <c r="D2424" s="5" t="s">
        <v>19</v>
      </c>
      <c r="E2424" s="9" t="s">
        <v>34</v>
      </c>
      <c r="F2424" s="9">
        <v>0.48</v>
      </c>
      <c r="G2424" s="5" t="s">
        <v>21</v>
      </c>
      <c r="H2424" s="9">
        <v>500</v>
      </c>
      <c r="I2424" s="11">
        <v>10762890</v>
      </c>
      <c r="J2424" s="11">
        <v>180</v>
      </c>
      <c r="K2424" s="11">
        <v>42.765000000000001</v>
      </c>
      <c r="L2424" s="11">
        <v>1779028200</v>
      </c>
      <c r="M2424" s="11">
        <f>VLOOKUP(A2424,'[1]2023년만'!$A$2:$Q$1181,12,0)</f>
        <v>1504183500</v>
      </c>
      <c r="N2424" s="11" t="b">
        <f>L2424&gt;=M2424</f>
        <v>1</v>
      </c>
      <c r="O2424" s="11">
        <v>2.96</v>
      </c>
      <c r="P2424" s="6">
        <v>168762115200</v>
      </c>
      <c r="Q2424" s="7">
        <v>24.69</v>
      </c>
      <c r="R2424" s="7">
        <v>1.03</v>
      </c>
      <c r="S2424" s="7">
        <v>635</v>
      </c>
    </row>
    <row r="2425" spans="1:19" hidden="1" x14ac:dyDescent="0.4">
      <c r="A2425" s="4" t="s">
        <v>491</v>
      </c>
      <c r="B2425" s="5" t="s">
        <v>492</v>
      </c>
      <c r="C2425" s="5" t="s">
        <v>24</v>
      </c>
      <c r="D2425" s="5" t="s">
        <v>19</v>
      </c>
      <c r="E2425" s="9" t="s">
        <v>69</v>
      </c>
      <c r="F2425" s="9">
        <v>2.13</v>
      </c>
      <c r="G2425" s="5" t="s">
        <v>21</v>
      </c>
      <c r="H2425" s="9">
        <v>500</v>
      </c>
      <c r="I2425" s="11">
        <v>33428840</v>
      </c>
      <c r="J2425" s="11">
        <v>600</v>
      </c>
      <c r="K2425" s="11">
        <v>77.686999999999998</v>
      </c>
      <c r="L2425" s="11">
        <v>18878604000</v>
      </c>
      <c r="M2425" s="11">
        <f>VLOOKUP(A2425,'[1]2023년만'!$A$2:$Q$1181,12,0)</f>
        <v>18878604000</v>
      </c>
      <c r="N2425" s="11"/>
      <c r="O2425" s="11">
        <v>6.8</v>
      </c>
      <c r="P2425" s="6">
        <v>277125083600</v>
      </c>
      <c r="Q2425" s="7">
        <v>9.67</v>
      </c>
      <c r="R2425" s="7">
        <v>0.72</v>
      </c>
      <c r="S2425" s="7">
        <v>857</v>
      </c>
    </row>
    <row r="2426" spans="1:19" hidden="1" x14ac:dyDescent="0.4">
      <c r="A2426" s="4" t="s">
        <v>491</v>
      </c>
      <c r="B2426" s="5" t="s">
        <v>492</v>
      </c>
      <c r="C2426" s="5" t="s">
        <v>18</v>
      </c>
      <c r="D2426" s="5" t="s">
        <v>19</v>
      </c>
      <c r="E2426" s="9" t="s">
        <v>69</v>
      </c>
      <c r="F2426" s="9">
        <v>2.79</v>
      </c>
      <c r="G2426" s="5" t="s">
        <v>21</v>
      </c>
      <c r="H2426" s="9">
        <v>500</v>
      </c>
      <c r="I2426" s="11">
        <v>33428840</v>
      </c>
      <c r="J2426" s="11">
        <v>600</v>
      </c>
      <c r="K2426" s="11">
        <v>64.867999999999995</v>
      </c>
      <c r="L2426" s="11">
        <v>18878604000</v>
      </c>
      <c r="M2426" s="11">
        <f>VLOOKUP(A2426,'[1]2023년만'!$A$2:$Q$1181,12,0)</f>
        <v>18878604000</v>
      </c>
      <c r="N2426" s="11"/>
      <c r="O2426" s="11">
        <v>5.7</v>
      </c>
      <c r="P2426" s="6">
        <v>277125083600</v>
      </c>
      <c r="Q2426" s="7">
        <v>9.67</v>
      </c>
      <c r="R2426" s="7">
        <v>0.72</v>
      </c>
      <c r="S2426" s="7">
        <v>857</v>
      </c>
    </row>
    <row r="2427" spans="1:19" hidden="1" x14ac:dyDescent="0.4">
      <c r="A2427" s="7" t="s">
        <v>491</v>
      </c>
      <c r="B2427" s="12" t="s">
        <v>492</v>
      </c>
      <c r="C2427" s="12" t="s">
        <v>2933</v>
      </c>
      <c r="D2427" s="12" t="s">
        <v>19</v>
      </c>
      <c r="E2427" s="12" t="s">
        <v>69</v>
      </c>
      <c r="F2427" s="12">
        <v>1.59</v>
      </c>
      <c r="G2427" s="12" t="s">
        <v>21</v>
      </c>
      <c r="H2427" s="12">
        <v>500</v>
      </c>
      <c r="I2427" s="6">
        <v>33428840</v>
      </c>
      <c r="J2427" s="6">
        <v>600</v>
      </c>
      <c r="K2427" s="6">
        <v>42.424999999999997</v>
      </c>
      <c r="L2427" s="6">
        <v>18878604000</v>
      </c>
      <c r="M2427" s="11">
        <f>VLOOKUP(A2427,'[1]2023년만'!$A$2:$Q$1181,12,0)</f>
        <v>18878604000</v>
      </c>
      <c r="N2427" s="11"/>
      <c r="O2427" s="6">
        <v>5.4</v>
      </c>
      <c r="P2427" s="6">
        <v>277125083600</v>
      </c>
      <c r="Q2427" s="7">
        <v>9.67</v>
      </c>
      <c r="R2427" s="7">
        <v>0.72</v>
      </c>
      <c r="S2427" s="7">
        <v>857</v>
      </c>
    </row>
    <row r="2428" spans="1:19" hidden="1" x14ac:dyDescent="0.4">
      <c r="A2428" s="4" t="s">
        <v>2205</v>
      </c>
      <c r="B2428" s="5" t="s">
        <v>2206</v>
      </c>
      <c r="C2428" s="5" t="s">
        <v>24</v>
      </c>
      <c r="D2428" s="5" t="s">
        <v>19</v>
      </c>
      <c r="E2428" s="9" t="s">
        <v>34</v>
      </c>
      <c r="F2428" s="9">
        <v>0.56000000000000005</v>
      </c>
      <c r="G2428" s="5" t="s">
        <v>21</v>
      </c>
      <c r="H2428" s="9">
        <v>100</v>
      </c>
      <c r="I2428" s="11">
        <v>44946655</v>
      </c>
      <c r="J2428" s="11">
        <v>20</v>
      </c>
      <c r="K2428" s="11">
        <v>12.99</v>
      </c>
      <c r="L2428" s="11">
        <v>864233600</v>
      </c>
      <c r="M2428" s="11">
        <f>VLOOKUP(A2428,'[1]2023년만'!$A$2:$Q$1181,12,0)</f>
        <v>864233600</v>
      </c>
      <c r="N2428" s="11"/>
      <c r="O2428" s="11">
        <v>1.1000000000000001</v>
      </c>
      <c r="P2428" s="6">
        <v>90567509825</v>
      </c>
      <c r="Q2428" s="7">
        <v>6.9</v>
      </c>
      <c r="R2428" s="7">
        <v>1.59</v>
      </c>
      <c r="S2428" s="7">
        <v>292</v>
      </c>
    </row>
    <row r="2429" spans="1:19" hidden="1" x14ac:dyDescent="0.4">
      <c r="A2429" s="4" t="s">
        <v>2205</v>
      </c>
      <c r="B2429" s="5" t="s">
        <v>2206</v>
      </c>
      <c r="C2429" s="5" t="s">
        <v>30</v>
      </c>
      <c r="D2429" s="5" t="s">
        <v>19</v>
      </c>
      <c r="E2429" s="9" t="s">
        <v>34</v>
      </c>
      <c r="F2429" s="9">
        <v>0.48</v>
      </c>
      <c r="G2429" s="5" t="s">
        <v>21</v>
      </c>
      <c r="H2429" s="9">
        <v>100</v>
      </c>
      <c r="I2429" s="11">
        <v>44946655</v>
      </c>
      <c r="J2429" s="11">
        <v>30</v>
      </c>
      <c r="K2429" s="11">
        <v>10.679</v>
      </c>
      <c r="L2429" s="11">
        <v>1300913100</v>
      </c>
      <c r="M2429" s="11">
        <f>VLOOKUP(A2429,'[1]2023년만'!$A$2:$Q$1181,12,0)</f>
        <v>864233600</v>
      </c>
      <c r="N2429" s="11" t="b">
        <f>L2429&gt;=M2429</f>
        <v>1</v>
      </c>
      <c r="O2429" s="11">
        <v>1.5</v>
      </c>
      <c r="P2429" s="6">
        <v>90567509825</v>
      </c>
      <c r="Q2429" s="7">
        <v>6.9</v>
      </c>
      <c r="R2429" s="7">
        <v>1.59</v>
      </c>
      <c r="S2429" s="7">
        <v>292</v>
      </c>
    </row>
    <row r="2430" spans="1:19" hidden="1" x14ac:dyDescent="0.4">
      <c r="A2430" s="4" t="s">
        <v>464</v>
      </c>
      <c r="B2430" s="5" t="s">
        <v>465</v>
      </c>
      <c r="C2430" s="5" t="s">
        <v>24</v>
      </c>
      <c r="D2430" s="5" t="s">
        <v>19</v>
      </c>
      <c r="E2430" s="9" t="s">
        <v>31</v>
      </c>
      <c r="F2430" s="9">
        <v>0.46</v>
      </c>
      <c r="G2430" s="5" t="s">
        <v>21</v>
      </c>
      <c r="H2430" s="9">
        <v>500</v>
      </c>
      <c r="I2430" s="11">
        <v>27518273</v>
      </c>
      <c r="J2430" s="11">
        <v>100</v>
      </c>
      <c r="K2430" s="11">
        <v>80.811999999999998</v>
      </c>
      <c r="L2430" s="11">
        <v>2750849600</v>
      </c>
      <c r="M2430" s="11">
        <f>VLOOKUP(A2430,'[1]2023년만'!$A$2:$Q$1181,12,0)</f>
        <v>2750849600</v>
      </c>
      <c r="N2430" s="11"/>
      <c r="O2430" s="11">
        <v>0.4</v>
      </c>
      <c r="P2430" s="6">
        <v>491599021320</v>
      </c>
      <c r="Q2430" s="7" t="s">
        <v>21</v>
      </c>
      <c r="R2430" s="7">
        <v>1.52</v>
      </c>
      <c r="S2430" s="7" t="s">
        <v>21</v>
      </c>
    </row>
    <row r="2431" spans="1:19" hidden="1" x14ac:dyDescent="0.4">
      <c r="A2431" s="4" t="s">
        <v>464</v>
      </c>
      <c r="B2431" s="5" t="s">
        <v>465</v>
      </c>
      <c r="C2431" s="5" t="s">
        <v>18</v>
      </c>
      <c r="D2431" s="5" t="s">
        <v>19</v>
      </c>
      <c r="E2431" s="9" t="s">
        <v>31</v>
      </c>
      <c r="F2431" s="9">
        <v>0.49</v>
      </c>
      <c r="G2431" s="5" t="s">
        <v>21</v>
      </c>
      <c r="H2431" s="9">
        <v>500</v>
      </c>
      <c r="I2431" s="11">
        <v>13753738</v>
      </c>
      <c r="J2431" s="11">
        <v>350</v>
      </c>
      <c r="K2431" s="11">
        <v>30.210999999999999</v>
      </c>
      <c r="L2431" s="11">
        <v>4806037250</v>
      </c>
      <c r="M2431" s="11">
        <f>VLOOKUP(A2431,'[1]2023년만'!$A$2:$Q$1181,12,0)</f>
        <v>2750849600</v>
      </c>
      <c r="N2431" s="11"/>
      <c r="O2431" s="11">
        <v>1.1000000000000001</v>
      </c>
      <c r="P2431" s="6">
        <v>491599021320</v>
      </c>
      <c r="Q2431" s="7" t="s">
        <v>21</v>
      </c>
      <c r="R2431" s="7">
        <v>1.52</v>
      </c>
      <c r="S2431" s="7" t="s">
        <v>21</v>
      </c>
    </row>
    <row r="2432" spans="1:19" hidden="1" x14ac:dyDescent="0.4">
      <c r="A2432" s="4" t="s">
        <v>464</v>
      </c>
      <c r="B2432" s="5" t="s">
        <v>465</v>
      </c>
      <c r="C2432" s="5" t="s">
        <v>30</v>
      </c>
      <c r="D2432" s="5" t="s">
        <v>19</v>
      </c>
      <c r="E2432" s="9" t="s">
        <v>31</v>
      </c>
      <c r="F2432" s="9">
        <v>0.46</v>
      </c>
      <c r="G2432" s="5" t="s">
        <v>21</v>
      </c>
      <c r="H2432" s="9">
        <v>500</v>
      </c>
      <c r="I2432" s="11">
        <v>27641273</v>
      </c>
      <c r="J2432" s="11">
        <v>100</v>
      </c>
      <c r="K2432" s="11">
        <v>-141.51599999999999</v>
      </c>
      <c r="L2432" s="11">
        <v>2763798600</v>
      </c>
      <c r="M2432" s="11">
        <f>VLOOKUP(A2432,'[1]2023년만'!$A$2:$Q$1181,12,0)</f>
        <v>2750849600</v>
      </c>
      <c r="N2432" s="11" t="b">
        <f>L2432&gt;=M2432</f>
        <v>1</v>
      </c>
      <c r="O2432" s="11">
        <v>0.6</v>
      </c>
      <c r="P2432" s="6">
        <v>491599021320</v>
      </c>
      <c r="Q2432" s="7" t="s">
        <v>21</v>
      </c>
      <c r="R2432" s="7">
        <v>1.52</v>
      </c>
      <c r="S2432" s="7" t="s">
        <v>21</v>
      </c>
    </row>
    <row r="2433" spans="1:19" hidden="1" x14ac:dyDescent="0.4">
      <c r="A2433" s="7" t="s">
        <v>464</v>
      </c>
      <c r="B2433" s="12" t="s">
        <v>465</v>
      </c>
      <c r="C2433" s="12" t="s">
        <v>2933</v>
      </c>
      <c r="D2433" s="12" t="s">
        <v>19</v>
      </c>
      <c r="E2433" s="12" t="s">
        <v>31</v>
      </c>
      <c r="F2433" s="12">
        <v>0.32</v>
      </c>
      <c r="G2433" s="12" t="s">
        <v>21</v>
      </c>
      <c r="H2433" s="12">
        <v>500</v>
      </c>
      <c r="I2433" s="6">
        <v>13737238</v>
      </c>
      <c r="J2433" s="6">
        <v>300</v>
      </c>
      <c r="K2433" s="6">
        <v>16.216000000000001</v>
      </c>
      <c r="L2433" s="6">
        <v>4078518300</v>
      </c>
      <c r="M2433" s="11">
        <f>VLOOKUP(A2433,'[1]2023년만'!$A$2:$Q$1181,12,0)</f>
        <v>2750849600</v>
      </c>
      <c r="N2433" s="11"/>
      <c r="O2433" s="6">
        <v>1.02</v>
      </c>
      <c r="P2433" s="6">
        <v>491599021320</v>
      </c>
      <c r="Q2433" s="7" t="s">
        <v>21</v>
      </c>
      <c r="R2433" s="7">
        <v>1.52</v>
      </c>
      <c r="S2433" s="7" t="s">
        <v>21</v>
      </c>
    </row>
    <row r="2434" spans="1:19" hidden="1" x14ac:dyDescent="0.4">
      <c r="A2434" s="4" t="s">
        <v>1303</v>
      </c>
      <c r="B2434" s="5" t="s">
        <v>1304</v>
      </c>
      <c r="C2434" s="5" t="s">
        <v>30</v>
      </c>
      <c r="D2434" s="5" t="s">
        <v>19</v>
      </c>
      <c r="E2434" s="9" t="s">
        <v>52</v>
      </c>
      <c r="F2434" s="9">
        <v>0.72</v>
      </c>
      <c r="G2434" s="5" t="s">
        <v>21</v>
      </c>
      <c r="H2434" s="9">
        <v>500</v>
      </c>
      <c r="I2434" s="11">
        <v>13075933</v>
      </c>
      <c r="J2434" s="11">
        <v>738</v>
      </c>
      <c r="K2434" s="11">
        <v>29.986999999999998</v>
      </c>
      <c r="L2434" s="11">
        <v>9318698694</v>
      </c>
      <c r="M2434" s="11" t="e">
        <f>VLOOKUP(A2434,'[1]2023년만'!$A$2:$Q$1181,12,0)</f>
        <v>#N/A</v>
      </c>
      <c r="N2434" s="11" t="e">
        <f>L2434&gt;=M2434</f>
        <v>#N/A</v>
      </c>
      <c r="O2434" s="11">
        <v>5.9</v>
      </c>
      <c r="P2434" s="6">
        <v>274790859750</v>
      </c>
      <c r="Q2434" s="7">
        <v>7.58</v>
      </c>
      <c r="R2434" s="7">
        <v>1.43</v>
      </c>
      <c r="S2434" s="7">
        <v>2737</v>
      </c>
    </row>
    <row r="2435" spans="1:19" hidden="1" x14ac:dyDescent="0.4">
      <c r="A2435" s="4" t="s">
        <v>1671</v>
      </c>
      <c r="B2435" s="5" t="s">
        <v>1672</v>
      </c>
      <c r="C2435" s="5" t="s">
        <v>18</v>
      </c>
      <c r="D2435" s="5" t="s">
        <v>19</v>
      </c>
      <c r="E2435" s="9" t="s">
        <v>81</v>
      </c>
      <c r="F2435" s="9">
        <v>0.38</v>
      </c>
      <c r="G2435" s="5" t="s">
        <v>21</v>
      </c>
      <c r="H2435" s="9">
        <v>500</v>
      </c>
      <c r="I2435" s="11">
        <v>7106760</v>
      </c>
      <c r="J2435" s="11">
        <v>200</v>
      </c>
      <c r="K2435" s="11">
        <v>22.454000000000001</v>
      </c>
      <c r="L2435" s="11">
        <v>1388336400</v>
      </c>
      <c r="M2435" s="11">
        <f>VLOOKUP(A2435,'[1]2023년만'!$A$2:$Q$1181,12,0)</f>
        <v>2429588700</v>
      </c>
      <c r="N2435" s="11"/>
      <c r="O2435" s="11">
        <v>1.06</v>
      </c>
      <c r="P2435" s="6">
        <v>663771384000</v>
      </c>
      <c r="Q2435" s="7">
        <v>43.32</v>
      </c>
      <c r="R2435" s="7">
        <v>6.13</v>
      </c>
      <c r="S2435" s="7">
        <v>2156</v>
      </c>
    </row>
    <row r="2436" spans="1:19" hidden="1" x14ac:dyDescent="0.4">
      <c r="A2436" s="4" t="s">
        <v>1671</v>
      </c>
      <c r="B2436" s="5" t="s">
        <v>1672</v>
      </c>
      <c r="C2436" s="5" t="s">
        <v>24</v>
      </c>
      <c r="D2436" s="5" t="s">
        <v>19</v>
      </c>
      <c r="E2436" s="9" t="s">
        <v>81</v>
      </c>
      <c r="F2436" s="9">
        <v>0.23</v>
      </c>
      <c r="G2436" s="5" t="s">
        <v>21</v>
      </c>
      <c r="H2436" s="9">
        <v>500</v>
      </c>
      <c r="I2436" s="11">
        <v>7106760</v>
      </c>
      <c r="J2436" s="11">
        <v>350</v>
      </c>
      <c r="K2436" s="11">
        <v>19.341999999999999</v>
      </c>
      <c r="L2436" s="11">
        <v>2429588700</v>
      </c>
      <c r="M2436" s="11">
        <f>VLOOKUP(A2436,'[1]2023년만'!$A$2:$Q$1181,12,0)</f>
        <v>2429588700</v>
      </c>
      <c r="N2436" s="11"/>
      <c r="O2436" s="11">
        <v>1.08</v>
      </c>
      <c r="P2436" s="6">
        <v>663771384000</v>
      </c>
      <c r="Q2436" s="7">
        <v>43.32</v>
      </c>
      <c r="R2436" s="7">
        <v>6.13</v>
      </c>
      <c r="S2436" s="7">
        <v>2156</v>
      </c>
    </row>
    <row r="2437" spans="1:19" hidden="1" x14ac:dyDescent="0.4">
      <c r="A2437" s="4" t="s">
        <v>1671</v>
      </c>
      <c r="B2437" s="5" t="s">
        <v>1672</v>
      </c>
      <c r="C2437" s="5" t="s">
        <v>30</v>
      </c>
      <c r="D2437" s="5" t="s">
        <v>19</v>
      </c>
      <c r="E2437" s="9" t="s">
        <v>81</v>
      </c>
      <c r="F2437" s="9">
        <v>0.51</v>
      </c>
      <c r="G2437" s="5" t="s">
        <v>21</v>
      </c>
      <c r="H2437" s="9">
        <v>500</v>
      </c>
      <c r="I2437" s="11">
        <v>7106760</v>
      </c>
      <c r="J2437" s="11">
        <v>400</v>
      </c>
      <c r="K2437" s="11">
        <v>18.552</v>
      </c>
      <c r="L2437" s="11">
        <v>2776672800</v>
      </c>
      <c r="M2437" s="11">
        <f>VLOOKUP(A2437,'[1]2023년만'!$A$2:$Q$1181,12,0)</f>
        <v>2429588700</v>
      </c>
      <c r="N2437" s="11" t="b">
        <f>L2437&gt;=M2437</f>
        <v>1</v>
      </c>
      <c r="O2437" s="11">
        <v>0.94</v>
      </c>
      <c r="P2437" s="6">
        <v>663771384000</v>
      </c>
      <c r="Q2437" s="7">
        <v>43.32</v>
      </c>
      <c r="R2437" s="7">
        <v>6.13</v>
      </c>
      <c r="S2437" s="7">
        <v>2156</v>
      </c>
    </row>
    <row r="2438" spans="1:19" hidden="1" x14ac:dyDescent="0.4">
      <c r="A2438" s="7" t="s">
        <v>1671</v>
      </c>
      <c r="B2438" s="12" t="s">
        <v>1672</v>
      </c>
      <c r="C2438" s="12" t="s">
        <v>2933</v>
      </c>
      <c r="D2438" s="12" t="s">
        <v>19</v>
      </c>
      <c r="E2438" s="12" t="s">
        <v>81</v>
      </c>
      <c r="F2438" s="12">
        <v>0.23</v>
      </c>
      <c r="G2438" s="12" t="s">
        <v>21</v>
      </c>
      <c r="H2438" s="12">
        <v>500</v>
      </c>
      <c r="I2438" s="6">
        <v>7106760</v>
      </c>
      <c r="J2438" s="6">
        <v>100</v>
      </c>
      <c r="K2438" s="6">
        <v>20.678000000000001</v>
      </c>
      <c r="L2438" s="6">
        <v>694168200</v>
      </c>
      <c r="M2438" s="11">
        <f>VLOOKUP(A2438,'[1]2023년만'!$A$2:$Q$1181,12,0)</f>
        <v>2429588700</v>
      </c>
      <c r="N2438" s="11"/>
      <c r="O2438" s="6">
        <v>0.53</v>
      </c>
      <c r="P2438" s="6">
        <v>663771384000</v>
      </c>
      <c r="Q2438" s="7">
        <v>43.32</v>
      </c>
      <c r="R2438" s="7">
        <v>6.13</v>
      </c>
      <c r="S2438" s="7">
        <v>2156</v>
      </c>
    </row>
    <row r="2439" spans="1:19" hidden="1" x14ac:dyDescent="0.4">
      <c r="A2439" s="4" t="s">
        <v>2777</v>
      </c>
      <c r="B2439" s="5" t="s">
        <v>2778</v>
      </c>
      <c r="C2439" s="5" t="s">
        <v>18</v>
      </c>
      <c r="D2439" s="5" t="s">
        <v>19</v>
      </c>
      <c r="E2439" s="9" t="s">
        <v>95</v>
      </c>
      <c r="F2439" s="9">
        <v>0.96</v>
      </c>
      <c r="G2439" s="5" t="s">
        <v>21</v>
      </c>
      <c r="H2439" s="9">
        <v>500</v>
      </c>
      <c r="I2439" s="11">
        <v>18065413</v>
      </c>
      <c r="J2439" s="11">
        <v>100</v>
      </c>
      <c r="K2439" s="11">
        <v>-29.161000000000001</v>
      </c>
      <c r="L2439" s="11">
        <v>1580248900</v>
      </c>
      <c r="M2439" s="11" t="e">
        <f>VLOOKUP(A2439,'[1]2023년만'!$A$2:$Q$1181,12,0)</f>
        <v>#N/A</v>
      </c>
      <c r="N2439" s="11"/>
      <c r="O2439" s="11">
        <v>1.1000000000000001</v>
      </c>
      <c r="P2439" s="6">
        <v>74482842750</v>
      </c>
      <c r="Q2439" s="7" t="s">
        <v>21</v>
      </c>
      <c r="R2439" s="7">
        <v>0.67</v>
      </c>
      <c r="S2439" s="7" t="s">
        <v>21</v>
      </c>
    </row>
    <row r="2440" spans="1:19" hidden="1" x14ac:dyDescent="0.4">
      <c r="A2440" s="7" t="s">
        <v>2777</v>
      </c>
      <c r="B2440" s="12" t="s">
        <v>2778</v>
      </c>
      <c r="C2440" s="12" t="s">
        <v>2933</v>
      </c>
      <c r="D2440" s="12" t="s">
        <v>19</v>
      </c>
      <c r="E2440" s="12" t="s">
        <v>95</v>
      </c>
      <c r="F2440" s="12">
        <v>0.42</v>
      </c>
      <c r="G2440" s="12" t="s">
        <v>21</v>
      </c>
      <c r="H2440" s="12">
        <v>500</v>
      </c>
      <c r="I2440" s="6">
        <v>18065413</v>
      </c>
      <c r="J2440" s="6">
        <v>200</v>
      </c>
      <c r="K2440" s="6">
        <v>428.70600000000002</v>
      </c>
      <c r="L2440" s="6">
        <v>3266738400</v>
      </c>
      <c r="M2440" s="11" t="e">
        <f>VLOOKUP(A2440,'[1]2023년만'!$A$2:$Q$1181,12,0)</f>
        <v>#N/A</v>
      </c>
      <c r="N2440" s="11"/>
      <c r="O2440" s="6">
        <v>1.6</v>
      </c>
      <c r="P2440" s="6">
        <v>74482842750</v>
      </c>
      <c r="Q2440" s="7" t="s">
        <v>21</v>
      </c>
      <c r="R2440" s="7">
        <v>0.67</v>
      </c>
      <c r="S2440" s="7" t="s">
        <v>21</v>
      </c>
    </row>
    <row r="2441" spans="1:19" hidden="1" x14ac:dyDescent="0.4">
      <c r="A2441" s="4" t="s">
        <v>1379</v>
      </c>
      <c r="B2441" s="5" t="s">
        <v>1380</v>
      </c>
      <c r="C2441" s="5" t="s">
        <v>24</v>
      </c>
      <c r="D2441" s="5" t="s">
        <v>19</v>
      </c>
      <c r="E2441" s="9" t="s">
        <v>129</v>
      </c>
      <c r="F2441" s="9">
        <v>4.51</v>
      </c>
      <c r="G2441" s="5" t="s">
        <v>21</v>
      </c>
      <c r="H2441" s="9">
        <v>500</v>
      </c>
      <c r="I2441" s="11">
        <v>30892606</v>
      </c>
      <c r="J2441" s="11">
        <v>1500</v>
      </c>
      <c r="K2441" s="11">
        <v>28.254999999999999</v>
      </c>
      <c r="L2441" s="11">
        <v>45280464000</v>
      </c>
      <c r="M2441" s="11">
        <f>VLOOKUP(A2441,'[1]2023년만'!$A$2:$Q$1181,12,0)</f>
        <v>45280464000</v>
      </c>
      <c r="N2441" s="11"/>
      <c r="O2441" s="11">
        <v>5.2</v>
      </c>
      <c r="P2441" s="6">
        <v>588646032000</v>
      </c>
      <c r="Q2441" s="7" t="s">
        <v>21</v>
      </c>
      <c r="R2441" s="7">
        <v>0.43</v>
      </c>
      <c r="S2441" s="7" t="s">
        <v>21</v>
      </c>
    </row>
    <row r="2442" spans="1:19" hidden="1" x14ac:dyDescent="0.4">
      <c r="A2442" s="4" t="s">
        <v>1379</v>
      </c>
      <c r="B2442" s="5" t="s">
        <v>1380</v>
      </c>
      <c r="C2442" s="5" t="s">
        <v>30</v>
      </c>
      <c r="D2442" s="5" t="s">
        <v>19</v>
      </c>
      <c r="E2442" s="9" t="s">
        <v>129</v>
      </c>
      <c r="F2442" s="9">
        <v>4.47</v>
      </c>
      <c r="G2442" s="5" t="s">
        <v>21</v>
      </c>
      <c r="H2442" s="9">
        <v>500</v>
      </c>
      <c r="I2442" s="11">
        <v>30186976</v>
      </c>
      <c r="J2442" s="11">
        <v>1000</v>
      </c>
      <c r="K2442" s="11">
        <v>-18.585999999999999</v>
      </c>
      <c r="L2442" s="11">
        <v>29772576000</v>
      </c>
      <c r="M2442" s="11">
        <f>VLOOKUP(A2442,'[1]2023년만'!$A$2:$Q$1181,12,0)</f>
        <v>45280464000</v>
      </c>
      <c r="N2442" s="11" t="b">
        <f>L2442&gt;=M2442</f>
        <v>0</v>
      </c>
      <c r="O2442" s="11">
        <v>4.4000000000000004</v>
      </c>
      <c r="P2442" s="6">
        <v>588646032000</v>
      </c>
      <c r="Q2442" s="7" t="s">
        <v>21</v>
      </c>
      <c r="R2442" s="7">
        <v>0.43</v>
      </c>
      <c r="S2442" s="7" t="s">
        <v>21</v>
      </c>
    </row>
    <row r="2443" spans="1:19" hidden="1" x14ac:dyDescent="0.4">
      <c r="A2443" s="7" t="s">
        <v>1379</v>
      </c>
      <c r="B2443" s="12" t="s">
        <v>1380</v>
      </c>
      <c r="C2443" s="12" t="s">
        <v>2933</v>
      </c>
      <c r="D2443" s="12" t="s">
        <v>19</v>
      </c>
      <c r="E2443" s="12" t="s">
        <v>129</v>
      </c>
      <c r="F2443" s="12">
        <v>1.8</v>
      </c>
      <c r="G2443" s="12" t="s">
        <v>21</v>
      </c>
      <c r="H2443" s="12">
        <v>500</v>
      </c>
      <c r="I2443" s="6">
        <v>30892606</v>
      </c>
      <c r="J2443" s="6">
        <v>1200</v>
      </c>
      <c r="K2443" s="6">
        <v>33.081000000000003</v>
      </c>
      <c r="L2443" s="6">
        <v>36612069600</v>
      </c>
      <c r="M2443" s="11">
        <f>VLOOKUP(A2443,'[1]2023년만'!$A$2:$Q$1181,12,0)</f>
        <v>45280464000</v>
      </c>
      <c r="N2443" s="11"/>
      <c r="O2443" s="6">
        <v>2.8</v>
      </c>
      <c r="P2443" s="6">
        <v>588646032000</v>
      </c>
      <c r="Q2443" s="7" t="s">
        <v>21</v>
      </c>
      <c r="R2443" s="7">
        <v>0.43</v>
      </c>
      <c r="S2443" s="7" t="s">
        <v>21</v>
      </c>
    </row>
    <row r="2444" spans="1:19" hidden="1" x14ac:dyDescent="0.4">
      <c r="A2444" s="4" t="s">
        <v>2787</v>
      </c>
      <c r="B2444" s="5" t="s">
        <v>2788</v>
      </c>
      <c r="C2444" s="5" t="s">
        <v>18</v>
      </c>
      <c r="D2444" s="5" t="s">
        <v>19</v>
      </c>
      <c r="E2444" s="9" t="s">
        <v>37</v>
      </c>
      <c r="F2444" s="9">
        <v>0.85</v>
      </c>
      <c r="G2444" s="5" t="s">
        <v>21</v>
      </c>
      <c r="H2444" s="9">
        <v>500</v>
      </c>
      <c r="I2444" s="11">
        <v>41386324</v>
      </c>
      <c r="J2444" s="11">
        <v>35</v>
      </c>
      <c r="K2444" s="11">
        <v>-34.405999999999999</v>
      </c>
      <c r="L2444" s="11">
        <v>1378311795</v>
      </c>
      <c r="M2444" s="11" t="e">
        <f>VLOOKUP(A2444,'[1]2023년만'!$A$2:$Q$1181,12,0)</f>
        <v>#N/A</v>
      </c>
      <c r="N2444" s="11"/>
      <c r="O2444" s="11">
        <v>2.7</v>
      </c>
      <c r="P2444" s="6">
        <v>31448345043</v>
      </c>
      <c r="Q2444" s="7" t="s">
        <v>21</v>
      </c>
      <c r="R2444" s="7">
        <v>0.81</v>
      </c>
      <c r="S2444" s="7" t="s">
        <v>21</v>
      </c>
    </row>
    <row r="2445" spans="1:19" hidden="1" x14ac:dyDescent="0.4">
      <c r="A2445" s="7" t="s">
        <v>2787</v>
      </c>
      <c r="B2445" s="12" t="s">
        <v>2788</v>
      </c>
      <c r="C2445" s="12" t="s">
        <v>2933</v>
      </c>
      <c r="D2445" s="12" t="s">
        <v>19</v>
      </c>
      <c r="E2445" s="12" t="s">
        <v>37</v>
      </c>
      <c r="F2445" s="12">
        <v>0.36</v>
      </c>
      <c r="G2445" s="12" t="s">
        <v>2934</v>
      </c>
      <c r="H2445" s="12">
        <v>500</v>
      </c>
      <c r="I2445" s="6">
        <v>17358393</v>
      </c>
      <c r="J2445" s="6">
        <v>100</v>
      </c>
      <c r="K2445" s="6">
        <v>73.956000000000003</v>
      </c>
      <c r="L2445" s="6">
        <v>1667715900</v>
      </c>
      <c r="M2445" s="11" t="e">
        <f>VLOOKUP(A2445,'[1]2023년만'!$A$2:$Q$1181,12,0)</f>
        <v>#N/A</v>
      </c>
      <c r="N2445" s="11"/>
      <c r="O2445" s="6">
        <v>1</v>
      </c>
      <c r="P2445" s="6">
        <v>31448345043</v>
      </c>
      <c r="Q2445" s="7" t="s">
        <v>21</v>
      </c>
      <c r="R2445" s="7">
        <v>0.81</v>
      </c>
      <c r="S2445" s="7" t="s">
        <v>21</v>
      </c>
    </row>
    <row r="2446" spans="1:19" hidden="1" x14ac:dyDescent="0.4">
      <c r="A2446" s="4" t="s">
        <v>1132</v>
      </c>
      <c r="B2446" s="5" t="s">
        <v>1133</v>
      </c>
      <c r="C2446" s="5" t="s">
        <v>24</v>
      </c>
      <c r="D2446" s="5" t="s">
        <v>19</v>
      </c>
      <c r="E2446" s="9" t="s">
        <v>21</v>
      </c>
      <c r="F2446" s="9" t="s">
        <v>21</v>
      </c>
      <c r="G2446" s="5" t="s">
        <v>21</v>
      </c>
      <c r="H2446" s="9">
        <v>500</v>
      </c>
      <c r="I2446" s="11">
        <v>3120000</v>
      </c>
      <c r="J2446" s="11">
        <v>200</v>
      </c>
      <c r="K2446" s="11">
        <v>34.061</v>
      </c>
      <c r="L2446" s="11">
        <v>624000000</v>
      </c>
      <c r="M2446" s="11">
        <f>VLOOKUP(A2446,'[1]2023년만'!$A$2:$Q$1181,12,0)</f>
        <v>624000000</v>
      </c>
      <c r="N2446" s="11"/>
      <c r="O2446" s="11">
        <v>2.2599999999999998</v>
      </c>
      <c r="P2446" s="6">
        <v>19344000000</v>
      </c>
      <c r="Q2446" s="7" t="e">
        <v>#N/A</v>
      </c>
      <c r="R2446" s="7" t="e">
        <v>#N/A</v>
      </c>
      <c r="S2446" s="7" t="e">
        <v>#N/A</v>
      </c>
    </row>
    <row r="2447" spans="1:19" hidden="1" x14ac:dyDescent="0.4">
      <c r="A2447" s="4" t="s">
        <v>1132</v>
      </c>
      <c r="B2447" s="5" t="s">
        <v>1133</v>
      </c>
      <c r="C2447" s="5" t="s">
        <v>30</v>
      </c>
      <c r="D2447" s="5" t="s">
        <v>19</v>
      </c>
      <c r="E2447" s="9" t="s">
        <v>21</v>
      </c>
      <c r="F2447" s="9" t="s">
        <v>21</v>
      </c>
      <c r="G2447" s="5" t="s">
        <v>21</v>
      </c>
      <c r="H2447" s="9">
        <v>500</v>
      </c>
      <c r="I2447" s="11">
        <v>3120000</v>
      </c>
      <c r="J2447" s="11">
        <v>200</v>
      </c>
      <c r="K2447" s="11">
        <v>29.827999999999999</v>
      </c>
      <c r="L2447" s="11">
        <v>624000000</v>
      </c>
      <c r="M2447" s="11">
        <f>VLOOKUP(A2447,'[1]2023년만'!$A$2:$Q$1181,12,0)</f>
        <v>624000000</v>
      </c>
      <c r="N2447" s="11" t="b">
        <f>L2447&gt;=M2447</f>
        <v>1</v>
      </c>
      <c r="O2447" s="11">
        <v>3.41</v>
      </c>
      <c r="P2447" s="6">
        <v>19344000000</v>
      </c>
      <c r="Q2447" s="7" t="e">
        <v>#N/A</v>
      </c>
      <c r="R2447" s="7" t="e">
        <v>#N/A</v>
      </c>
      <c r="S2447" s="7" t="e">
        <v>#N/A</v>
      </c>
    </row>
    <row r="2448" spans="1:19" hidden="1" x14ac:dyDescent="0.4">
      <c r="A2448" s="4" t="s">
        <v>1132</v>
      </c>
      <c r="B2448" s="5" t="s">
        <v>1133</v>
      </c>
      <c r="C2448" s="5" t="s">
        <v>18</v>
      </c>
      <c r="D2448" s="5" t="s">
        <v>19</v>
      </c>
      <c r="E2448" s="9" t="s">
        <v>21</v>
      </c>
      <c r="F2448" s="9" t="s">
        <v>21</v>
      </c>
      <c r="G2448" s="5" t="s">
        <v>21</v>
      </c>
      <c r="H2448" s="9">
        <v>500</v>
      </c>
      <c r="I2448" s="11">
        <v>3120000</v>
      </c>
      <c r="J2448" s="11">
        <v>150</v>
      </c>
      <c r="K2448" s="11">
        <v>15.481</v>
      </c>
      <c r="L2448" s="11">
        <v>468000000</v>
      </c>
      <c r="M2448" s="11">
        <f>VLOOKUP(A2448,'[1]2023년만'!$A$2:$Q$1181,12,0)</f>
        <v>624000000</v>
      </c>
      <c r="N2448" s="11"/>
      <c r="O2448" s="11">
        <v>1</v>
      </c>
      <c r="P2448" s="6">
        <v>19344000000</v>
      </c>
      <c r="Q2448" s="7" t="e">
        <v>#N/A</v>
      </c>
      <c r="R2448" s="7" t="e">
        <v>#N/A</v>
      </c>
      <c r="S2448" s="7" t="e">
        <v>#N/A</v>
      </c>
    </row>
    <row r="2449" spans="1:19" hidden="1" x14ac:dyDescent="0.4">
      <c r="A2449" s="7" t="s">
        <v>1132</v>
      </c>
      <c r="B2449" s="12" t="s">
        <v>1133</v>
      </c>
      <c r="C2449" s="12" t="s">
        <v>2933</v>
      </c>
      <c r="D2449" s="12" t="s">
        <v>19</v>
      </c>
      <c r="E2449" s="12" t="s">
        <v>21</v>
      </c>
      <c r="F2449" s="12" t="s">
        <v>21</v>
      </c>
      <c r="G2449" s="12" t="s">
        <v>21</v>
      </c>
      <c r="H2449" s="12">
        <v>500</v>
      </c>
      <c r="I2449" s="6">
        <v>3120000</v>
      </c>
      <c r="J2449" s="6">
        <v>100</v>
      </c>
      <c r="K2449" s="6">
        <v>16.864999999999998</v>
      </c>
      <c r="L2449" s="6">
        <v>312000000</v>
      </c>
      <c r="M2449" s="11">
        <f>VLOOKUP(A2449,'[1]2023년만'!$A$2:$Q$1181,12,0)</f>
        <v>624000000</v>
      </c>
      <c r="N2449" s="11"/>
      <c r="O2449" s="6">
        <v>1</v>
      </c>
      <c r="P2449" s="6">
        <v>19344000000</v>
      </c>
      <c r="Q2449" s="7" t="e">
        <v>#N/A</v>
      </c>
      <c r="R2449" s="7" t="e">
        <v>#N/A</v>
      </c>
      <c r="S2449" s="7" t="e">
        <v>#N/A</v>
      </c>
    </row>
    <row r="2450" spans="1:19" hidden="1" x14ac:dyDescent="0.4">
      <c r="A2450" s="4" t="s">
        <v>1190</v>
      </c>
      <c r="B2450" s="5" t="s">
        <v>1191</v>
      </c>
      <c r="C2450" s="5" t="s">
        <v>18</v>
      </c>
      <c r="D2450" s="5" t="s">
        <v>19</v>
      </c>
      <c r="E2450" s="9" t="s">
        <v>61</v>
      </c>
      <c r="F2450" s="9">
        <v>0.76</v>
      </c>
      <c r="G2450" s="5" t="s">
        <v>21</v>
      </c>
      <c r="H2450" s="9">
        <v>100</v>
      </c>
      <c r="I2450" s="11">
        <v>9860000</v>
      </c>
      <c r="J2450" s="11">
        <v>100</v>
      </c>
      <c r="K2450" s="11">
        <v>32.527999999999999</v>
      </c>
      <c r="L2450" s="11">
        <v>943000000</v>
      </c>
      <c r="M2450" s="11">
        <f>VLOOKUP(A2450,'[1]2023년만'!$A$2:$Q$1181,12,0)</f>
        <v>943000000</v>
      </c>
      <c r="N2450" s="11"/>
      <c r="O2450" s="11">
        <v>1.4</v>
      </c>
      <c r="P2450" s="6">
        <v>48079633875</v>
      </c>
      <c r="Q2450" s="7">
        <v>12.36</v>
      </c>
      <c r="R2450" s="7">
        <v>0.97</v>
      </c>
      <c r="S2450" s="7">
        <v>184</v>
      </c>
    </row>
    <row r="2451" spans="1:19" hidden="1" x14ac:dyDescent="0.4">
      <c r="A2451" s="4" t="s">
        <v>1190</v>
      </c>
      <c r="B2451" s="5" t="s">
        <v>1191</v>
      </c>
      <c r="C2451" s="5" t="s">
        <v>24</v>
      </c>
      <c r="D2451" s="5" t="s">
        <v>19</v>
      </c>
      <c r="E2451" s="9" t="s">
        <v>61</v>
      </c>
      <c r="F2451" s="9">
        <v>0.55000000000000004</v>
      </c>
      <c r="G2451" s="5" t="s">
        <v>21</v>
      </c>
      <c r="H2451" s="9">
        <v>100</v>
      </c>
      <c r="I2451" s="11">
        <v>9860000</v>
      </c>
      <c r="J2451" s="11">
        <v>100</v>
      </c>
      <c r="K2451" s="11">
        <v>25.274999999999999</v>
      </c>
      <c r="L2451" s="11">
        <v>943000000</v>
      </c>
      <c r="M2451" s="11">
        <f>VLOOKUP(A2451,'[1]2023년만'!$A$2:$Q$1181,12,0)</f>
        <v>943000000</v>
      </c>
      <c r="N2451" s="11"/>
      <c r="O2451" s="11">
        <v>1.8</v>
      </c>
      <c r="P2451" s="6">
        <v>48079633875</v>
      </c>
      <c r="Q2451" s="7">
        <v>12.36</v>
      </c>
      <c r="R2451" s="7">
        <v>0.97</v>
      </c>
      <c r="S2451" s="7">
        <v>184</v>
      </c>
    </row>
    <row r="2452" spans="1:19" hidden="1" x14ac:dyDescent="0.4">
      <c r="A2452" s="4" t="s">
        <v>1190</v>
      </c>
      <c r="B2452" s="5" t="s">
        <v>1191</v>
      </c>
      <c r="C2452" s="5" t="s">
        <v>30</v>
      </c>
      <c r="D2452" s="5" t="s">
        <v>19</v>
      </c>
      <c r="E2452" s="9" t="s">
        <v>52</v>
      </c>
      <c r="F2452" s="9">
        <v>0.72</v>
      </c>
      <c r="G2452" s="5" t="s">
        <v>21</v>
      </c>
      <c r="H2452" s="9">
        <v>100</v>
      </c>
      <c r="I2452" s="11">
        <v>19290000</v>
      </c>
      <c r="J2452" s="11">
        <v>43</v>
      </c>
      <c r="K2452" s="11">
        <v>18.632999999999999</v>
      </c>
      <c r="L2452" s="11">
        <v>798417292</v>
      </c>
      <c r="M2452" s="11">
        <f>VLOOKUP(A2452,'[1]2023년만'!$A$2:$Q$1181,12,0)</f>
        <v>943000000</v>
      </c>
      <c r="N2452" s="11" t="b">
        <f>L2452&gt;=M2452</f>
        <v>0</v>
      </c>
      <c r="O2452" s="11">
        <v>1.8</v>
      </c>
      <c r="P2452" s="6">
        <v>48079633875</v>
      </c>
      <c r="Q2452" s="7">
        <v>12.36</v>
      </c>
      <c r="R2452" s="7">
        <v>0.97</v>
      </c>
      <c r="S2452" s="7">
        <v>184</v>
      </c>
    </row>
    <row r="2453" spans="1:19" hidden="1" x14ac:dyDescent="0.4">
      <c r="A2453" s="7" t="s">
        <v>1190</v>
      </c>
      <c r="B2453" s="12" t="s">
        <v>1191</v>
      </c>
      <c r="C2453" s="12" t="s">
        <v>2933</v>
      </c>
      <c r="D2453" s="12" t="s">
        <v>19</v>
      </c>
      <c r="E2453" s="12" t="s">
        <v>61</v>
      </c>
      <c r="F2453" s="12">
        <v>0.32</v>
      </c>
      <c r="G2453" s="12" t="s">
        <v>21</v>
      </c>
      <c r="H2453" s="12">
        <v>100</v>
      </c>
      <c r="I2453" s="6">
        <v>9860000</v>
      </c>
      <c r="J2453" s="6">
        <v>100</v>
      </c>
      <c r="K2453" s="6">
        <v>26.71</v>
      </c>
      <c r="L2453" s="6">
        <v>941000000</v>
      </c>
      <c r="M2453" s="11">
        <f>VLOOKUP(A2453,'[1]2023년만'!$A$2:$Q$1181,12,0)</f>
        <v>943000000</v>
      </c>
      <c r="N2453" s="11"/>
      <c r="O2453" s="6">
        <v>1</v>
      </c>
      <c r="P2453" s="6">
        <v>48079633875</v>
      </c>
      <c r="Q2453" s="7">
        <v>12.36</v>
      </c>
      <c r="R2453" s="7">
        <v>0.97</v>
      </c>
      <c r="S2453" s="7">
        <v>184</v>
      </c>
    </row>
    <row r="2454" spans="1:19" hidden="1" x14ac:dyDescent="0.4">
      <c r="A2454" s="7" t="s">
        <v>2703</v>
      </c>
      <c r="B2454" s="12" t="s">
        <v>2704</v>
      </c>
      <c r="C2454" s="12" t="s">
        <v>2933</v>
      </c>
      <c r="D2454" s="12" t="s">
        <v>19</v>
      </c>
      <c r="E2454" s="12" t="s">
        <v>157</v>
      </c>
      <c r="F2454" s="12">
        <v>0.55000000000000004</v>
      </c>
      <c r="G2454" s="12" t="s">
        <v>21</v>
      </c>
      <c r="H2454" s="12">
        <v>500</v>
      </c>
      <c r="I2454" s="6">
        <v>14607936</v>
      </c>
      <c r="J2454" s="6">
        <v>50</v>
      </c>
      <c r="K2454" s="6">
        <v>25.442</v>
      </c>
      <c r="L2454" s="6">
        <v>597896800</v>
      </c>
      <c r="M2454" s="11" t="e">
        <f>VLOOKUP(A2454,'[1]2023년만'!$A$2:$Q$1181,12,0)</f>
        <v>#N/A</v>
      </c>
      <c r="N2454" s="11"/>
      <c r="O2454" s="6">
        <v>1.2</v>
      </c>
      <c r="P2454" s="6">
        <v>52442490240</v>
      </c>
      <c r="Q2454" s="7" t="s">
        <v>21</v>
      </c>
      <c r="R2454" s="7">
        <v>1.2</v>
      </c>
      <c r="S2454" s="7" t="s">
        <v>21</v>
      </c>
    </row>
    <row r="2455" spans="1:19" hidden="1" x14ac:dyDescent="0.4">
      <c r="A2455" s="7" t="s">
        <v>2870</v>
      </c>
      <c r="B2455" s="12" t="s">
        <v>2871</v>
      </c>
      <c r="C2455" s="12" t="s">
        <v>2933</v>
      </c>
      <c r="D2455" s="12" t="s">
        <v>19</v>
      </c>
      <c r="E2455" s="12" t="s">
        <v>95</v>
      </c>
      <c r="F2455" s="12">
        <v>0.42</v>
      </c>
      <c r="G2455" s="12" t="s">
        <v>21</v>
      </c>
      <c r="H2455" s="12">
        <v>500</v>
      </c>
      <c r="I2455" s="6">
        <v>23123264</v>
      </c>
      <c r="J2455" s="6">
        <v>200</v>
      </c>
      <c r="K2455" s="6">
        <v>71.298000000000002</v>
      </c>
      <c r="L2455" s="6">
        <v>4456108200</v>
      </c>
      <c r="M2455" s="11" t="e">
        <f>VLOOKUP(A2455,'[1]2023년만'!$A$2:$Q$1181,12,0)</f>
        <v>#N/A</v>
      </c>
      <c r="N2455" s="11"/>
      <c r="O2455" s="6">
        <v>0.5</v>
      </c>
      <c r="P2455" s="6">
        <v>317561076000</v>
      </c>
      <c r="Q2455" s="7">
        <v>237.29</v>
      </c>
      <c r="R2455" s="7">
        <v>1.56</v>
      </c>
      <c r="S2455" s="7">
        <v>59</v>
      </c>
    </row>
    <row r="2456" spans="1:19" hidden="1" x14ac:dyDescent="0.4">
      <c r="A2456" s="4" t="s">
        <v>2527</v>
      </c>
      <c r="B2456" s="5" t="s">
        <v>2528</v>
      </c>
      <c r="C2456" s="5" t="s">
        <v>30</v>
      </c>
      <c r="D2456" s="5" t="s">
        <v>19</v>
      </c>
      <c r="E2456" s="9" t="s">
        <v>49</v>
      </c>
      <c r="F2456" s="9">
        <v>0.6</v>
      </c>
      <c r="G2456" s="5" t="s">
        <v>21</v>
      </c>
      <c r="H2456" s="9">
        <v>500</v>
      </c>
      <c r="I2456" s="11">
        <v>17241944</v>
      </c>
      <c r="J2456" s="11">
        <v>118</v>
      </c>
      <c r="K2456" s="11">
        <v>7.1390000000000002</v>
      </c>
      <c r="L2456" s="11">
        <v>2020743392</v>
      </c>
      <c r="M2456" s="11">
        <f>VLOOKUP(A2456,'[1]2023년만'!$A$2:$Q$1181,12,0)</f>
        <v>1358953576</v>
      </c>
      <c r="N2456" s="11" t="b">
        <f>L2456&gt;=M2456</f>
        <v>1</v>
      </c>
      <c r="O2456" s="11">
        <v>0.61</v>
      </c>
      <c r="P2456" s="6">
        <v>299114673000</v>
      </c>
      <c r="Q2456" s="7">
        <v>10.49</v>
      </c>
      <c r="R2456" s="7">
        <v>3.23</v>
      </c>
      <c r="S2456" s="7">
        <v>1647</v>
      </c>
    </row>
    <row r="2457" spans="1:19" hidden="1" x14ac:dyDescent="0.4">
      <c r="A2457" s="4" t="s">
        <v>2527</v>
      </c>
      <c r="B2457" s="5" t="s">
        <v>2528</v>
      </c>
      <c r="C2457" s="5" t="s">
        <v>18</v>
      </c>
      <c r="D2457" s="5" t="s">
        <v>19</v>
      </c>
      <c r="E2457" s="9" t="s">
        <v>49</v>
      </c>
      <c r="F2457" s="9">
        <v>0.56000000000000005</v>
      </c>
      <c r="G2457" s="5" t="s">
        <v>21</v>
      </c>
      <c r="H2457" s="9">
        <v>500</v>
      </c>
      <c r="I2457" s="11">
        <v>8501548</v>
      </c>
      <c r="J2457" s="11">
        <v>63</v>
      </c>
      <c r="K2457" s="11">
        <v>7.0110000000000001</v>
      </c>
      <c r="L2457" s="11">
        <v>535597524</v>
      </c>
      <c r="M2457" s="11">
        <f>VLOOKUP(A2457,'[1]2023년만'!$A$2:$Q$1181,12,0)</f>
        <v>1358953576</v>
      </c>
      <c r="N2457" s="11"/>
      <c r="O2457" s="11">
        <v>0.5</v>
      </c>
      <c r="P2457" s="6">
        <v>299114673000</v>
      </c>
      <c r="Q2457" s="7">
        <v>10.49</v>
      </c>
      <c r="R2457" s="7">
        <v>3.23</v>
      </c>
      <c r="S2457" s="7">
        <v>1647</v>
      </c>
    </row>
    <row r="2458" spans="1:19" hidden="1" x14ac:dyDescent="0.4">
      <c r="A2458" s="4" t="s">
        <v>2527</v>
      </c>
      <c r="B2458" s="5" t="s">
        <v>2528</v>
      </c>
      <c r="C2458" s="5" t="s">
        <v>24</v>
      </c>
      <c r="D2458" s="5" t="s">
        <v>19</v>
      </c>
      <c r="E2458" s="9" t="s">
        <v>49</v>
      </c>
      <c r="F2458" s="9">
        <v>0.48</v>
      </c>
      <c r="G2458" s="5" t="s">
        <v>21</v>
      </c>
      <c r="H2458" s="9">
        <v>500</v>
      </c>
      <c r="I2458" s="11">
        <v>8600972</v>
      </c>
      <c r="J2458" s="11">
        <v>158</v>
      </c>
      <c r="K2458" s="11">
        <v>6.7960000000000003</v>
      </c>
      <c r="L2458" s="11">
        <v>1358953576</v>
      </c>
      <c r="M2458" s="11">
        <f>VLOOKUP(A2458,'[1]2023년만'!$A$2:$Q$1181,12,0)</f>
        <v>1358953576</v>
      </c>
      <c r="N2458" s="11"/>
      <c r="O2458" s="11">
        <v>0.61</v>
      </c>
      <c r="P2458" s="6">
        <v>299114673000</v>
      </c>
      <c r="Q2458" s="7">
        <v>10.49</v>
      </c>
      <c r="R2458" s="7">
        <v>3.23</v>
      </c>
      <c r="S2458" s="7">
        <v>1647</v>
      </c>
    </row>
    <row r="2459" spans="1:19" hidden="1" x14ac:dyDescent="0.4">
      <c r="A2459" s="7" t="s">
        <v>2527</v>
      </c>
      <c r="B2459" s="12" t="s">
        <v>2528</v>
      </c>
      <c r="C2459" s="12" t="s">
        <v>2933</v>
      </c>
      <c r="D2459" s="12" t="s">
        <v>19</v>
      </c>
      <c r="E2459" s="12" t="s">
        <v>49</v>
      </c>
      <c r="F2459" s="12">
        <v>0.41</v>
      </c>
      <c r="G2459" s="12" t="s">
        <v>21</v>
      </c>
      <c r="H2459" s="12">
        <v>500</v>
      </c>
      <c r="I2459" s="6">
        <v>4120276</v>
      </c>
      <c r="J2459" s="6">
        <v>65</v>
      </c>
      <c r="K2459" s="6">
        <v>7.3479999999999999</v>
      </c>
      <c r="L2459" s="6">
        <v>267817940</v>
      </c>
      <c r="M2459" s="11">
        <f>VLOOKUP(A2459,'[1]2023년만'!$A$2:$Q$1181,12,0)</f>
        <v>1358953576</v>
      </c>
      <c r="N2459" s="11"/>
      <c r="O2459" s="6">
        <v>0.37</v>
      </c>
      <c r="P2459" s="6">
        <v>299114673000</v>
      </c>
      <c r="Q2459" s="7">
        <v>10.49</v>
      </c>
      <c r="R2459" s="7">
        <v>3.23</v>
      </c>
      <c r="S2459" s="7">
        <v>1647</v>
      </c>
    </row>
    <row r="2460" spans="1:19" x14ac:dyDescent="0.4">
      <c r="A2460" s="4" t="s">
        <v>302</v>
      </c>
      <c r="B2460" s="5" t="s">
        <v>303</v>
      </c>
      <c r="C2460" s="5" t="s">
        <v>30</v>
      </c>
      <c r="D2460" s="5" t="s">
        <v>19</v>
      </c>
      <c r="E2460" s="9" t="s">
        <v>81</v>
      </c>
      <c r="F2460" s="9">
        <v>0.51</v>
      </c>
      <c r="G2460" s="5" t="s">
        <v>21</v>
      </c>
      <c r="H2460" s="9">
        <v>500</v>
      </c>
      <c r="I2460" s="11">
        <v>27671533</v>
      </c>
      <c r="J2460" s="11">
        <v>500</v>
      </c>
      <c r="K2460" s="11">
        <v>125.791</v>
      </c>
      <c r="L2460" s="11">
        <v>13835766500</v>
      </c>
      <c r="M2460" s="11">
        <f>VLOOKUP(A2460,'[1]2023년만'!$A$2:$Q$1181,12,0)</f>
        <v>6917883250</v>
      </c>
      <c r="N2460" s="11" t="b">
        <f>L2460&gt;=M2460</f>
        <v>1</v>
      </c>
      <c r="O2460" s="11">
        <v>8.4</v>
      </c>
      <c r="P2460" s="6">
        <v>164922336680</v>
      </c>
      <c r="Q2460" s="7">
        <v>14.94</v>
      </c>
      <c r="R2460" s="7">
        <v>0.46</v>
      </c>
      <c r="S2460" s="7">
        <v>399</v>
      </c>
    </row>
    <row r="2461" spans="1:19" hidden="1" x14ac:dyDescent="0.4">
      <c r="A2461" s="4" t="s">
        <v>314</v>
      </c>
      <c r="B2461" s="5" t="s">
        <v>315</v>
      </c>
      <c r="C2461" s="5" t="s">
        <v>18</v>
      </c>
      <c r="D2461" s="5" t="s">
        <v>19</v>
      </c>
      <c r="E2461" s="9" t="s">
        <v>66</v>
      </c>
      <c r="F2461" s="9">
        <v>1.62</v>
      </c>
      <c r="G2461" s="5" t="s">
        <v>21</v>
      </c>
      <c r="H2461" s="9">
        <v>500</v>
      </c>
      <c r="I2461" s="11">
        <v>120822956</v>
      </c>
      <c r="J2461" s="11">
        <v>20</v>
      </c>
      <c r="K2461" s="11">
        <v>115.685</v>
      </c>
      <c r="L2461" s="11">
        <v>2358810200</v>
      </c>
      <c r="M2461" s="11">
        <f>VLOOKUP(A2461,'[1]2023년만'!$A$2:$Q$1181,12,0)</f>
        <v>5915515400</v>
      </c>
      <c r="N2461" s="11"/>
      <c r="O2461" s="11">
        <v>0.8</v>
      </c>
      <c r="P2461" s="6">
        <v>269548528350</v>
      </c>
      <c r="Q2461" s="7">
        <v>31.79</v>
      </c>
      <c r="R2461" s="7">
        <v>1.01</v>
      </c>
      <c r="S2461" s="7">
        <v>70</v>
      </c>
    </row>
    <row r="2462" spans="1:19" hidden="1" x14ac:dyDescent="0.4">
      <c r="A2462" s="4" t="s">
        <v>314</v>
      </c>
      <c r="B2462" s="5" t="s">
        <v>315</v>
      </c>
      <c r="C2462" s="5" t="s">
        <v>24</v>
      </c>
      <c r="D2462" s="5" t="s">
        <v>19</v>
      </c>
      <c r="E2462" s="9" t="s">
        <v>66</v>
      </c>
      <c r="F2462" s="9">
        <v>0.34</v>
      </c>
      <c r="G2462" s="5" t="s">
        <v>21</v>
      </c>
      <c r="H2462" s="9">
        <v>500</v>
      </c>
      <c r="I2462" s="11">
        <v>120845406</v>
      </c>
      <c r="J2462" s="11">
        <v>50</v>
      </c>
      <c r="K2462" s="11">
        <v>35.631</v>
      </c>
      <c r="L2462" s="11">
        <v>5915515400</v>
      </c>
      <c r="M2462" s="11">
        <f>VLOOKUP(A2462,'[1]2023년만'!$A$2:$Q$1181,12,0)</f>
        <v>5915515400</v>
      </c>
      <c r="N2462" s="11"/>
      <c r="O2462" s="11">
        <v>1.9</v>
      </c>
      <c r="P2462" s="6">
        <v>269548528350</v>
      </c>
      <c r="Q2462" s="7">
        <v>31.79</v>
      </c>
      <c r="R2462" s="7">
        <v>1.01</v>
      </c>
      <c r="S2462" s="7">
        <v>70</v>
      </c>
    </row>
    <row r="2463" spans="1:19" hidden="1" x14ac:dyDescent="0.4">
      <c r="A2463" s="7" t="s">
        <v>314</v>
      </c>
      <c r="B2463" s="12" t="s">
        <v>315</v>
      </c>
      <c r="C2463" s="12" t="s">
        <v>2933</v>
      </c>
      <c r="D2463" s="12" t="s">
        <v>19</v>
      </c>
      <c r="E2463" s="12" t="s">
        <v>66</v>
      </c>
      <c r="F2463" s="12">
        <v>1.34</v>
      </c>
      <c r="G2463" s="12" t="s">
        <v>21</v>
      </c>
      <c r="H2463" s="12">
        <v>500</v>
      </c>
      <c r="I2463" s="6">
        <v>120822956</v>
      </c>
      <c r="J2463" s="6">
        <v>100</v>
      </c>
      <c r="K2463" s="6">
        <v>29.984000000000002</v>
      </c>
      <c r="L2463" s="6">
        <v>11794051000</v>
      </c>
      <c r="M2463" s="11">
        <f>VLOOKUP(A2463,'[1]2023년만'!$A$2:$Q$1181,12,0)</f>
        <v>5915515400</v>
      </c>
      <c r="N2463" s="11"/>
      <c r="O2463" s="6">
        <v>2.5</v>
      </c>
      <c r="P2463" s="6">
        <v>269548528350</v>
      </c>
      <c r="Q2463" s="7">
        <v>31.79</v>
      </c>
      <c r="R2463" s="7">
        <v>1.01</v>
      </c>
      <c r="S2463" s="7">
        <v>70</v>
      </c>
    </row>
    <row r="2464" spans="1:19" hidden="1" x14ac:dyDescent="0.4">
      <c r="A2464" s="4" t="s">
        <v>2779</v>
      </c>
      <c r="B2464" s="5" t="s">
        <v>2780</v>
      </c>
      <c r="C2464" s="5" t="s">
        <v>18</v>
      </c>
      <c r="D2464" s="5" t="s">
        <v>19</v>
      </c>
      <c r="E2464" s="9" t="s">
        <v>133</v>
      </c>
      <c r="F2464" s="9">
        <v>2.16</v>
      </c>
      <c r="G2464" s="5" t="s">
        <v>21</v>
      </c>
      <c r="H2464" s="9">
        <v>500</v>
      </c>
      <c r="I2464" s="11">
        <v>21491029</v>
      </c>
      <c r="J2464" s="11">
        <v>20</v>
      </c>
      <c r="K2464" s="11">
        <v>-29.542999999999999</v>
      </c>
      <c r="L2464" s="11">
        <v>419800580</v>
      </c>
      <c r="M2464" s="11" t="e">
        <f>VLOOKUP(A2464,'[1]2023년만'!$A$2:$Q$1181,12,0)</f>
        <v>#N/A</v>
      </c>
      <c r="N2464" s="11"/>
      <c r="O2464" s="11">
        <v>1</v>
      </c>
      <c r="P2464" s="6">
        <v>30044458542</v>
      </c>
      <c r="Q2464" s="7" t="s">
        <v>21</v>
      </c>
      <c r="R2464" s="7">
        <v>0.28000000000000003</v>
      </c>
      <c r="S2464" s="7" t="s">
        <v>21</v>
      </c>
    </row>
    <row r="2465" spans="1:19" hidden="1" x14ac:dyDescent="0.4">
      <c r="A2465" s="7" t="s">
        <v>2779</v>
      </c>
      <c r="B2465" s="12" t="s">
        <v>2780</v>
      </c>
      <c r="C2465" s="12" t="s">
        <v>2933</v>
      </c>
      <c r="D2465" s="12" t="s">
        <v>19</v>
      </c>
      <c r="E2465" s="12" t="s">
        <v>133</v>
      </c>
      <c r="F2465" s="12">
        <v>0.7</v>
      </c>
      <c r="G2465" s="12" t="s">
        <v>21</v>
      </c>
      <c r="H2465" s="12">
        <v>500</v>
      </c>
      <c r="I2465" s="6">
        <v>21491029</v>
      </c>
      <c r="J2465" s="6">
        <v>50</v>
      </c>
      <c r="K2465" s="6">
        <v>9.0939999999999994</v>
      </c>
      <c r="L2465" s="6">
        <v>1049501450</v>
      </c>
      <c r="M2465" s="11" t="e">
        <f>VLOOKUP(A2465,'[1]2023년만'!$A$2:$Q$1181,12,0)</f>
        <v>#N/A</v>
      </c>
      <c r="N2465" s="11"/>
      <c r="O2465" s="6">
        <v>1.5189999999999999</v>
      </c>
      <c r="P2465" s="6">
        <v>30044458542</v>
      </c>
      <c r="Q2465" s="7" t="s">
        <v>21</v>
      </c>
      <c r="R2465" s="7">
        <v>0.28000000000000003</v>
      </c>
      <c r="S2465" s="7" t="s">
        <v>21</v>
      </c>
    </row>
    <row r="2466" spans="1:19" hidden="1" x14ac:dyDescent="0.4">
      <c r="A2466" s="4" t="s">
        <v>1741</v>
      </c>
      <c r="B2466" s="5" t="s">
        <v>1742</v>
      </c>
      <c r="C2466" s="5" t="s">
        <v>30</v>
      </c>
      <c r="D2466" s="5" t="s">
        <v>19</v>
      </c>
      <c r="E2466" s="9" t="s">
        <v>37</v>
      </c>
      <c r="F2466" s="9">
        <v>1.48</v>
      </c>
      <c r="G2466" s="5" t="s">
        <v>21</v>
      </c>
      <c r="H2466" s="9">
        <v>500</v>
      </c>
      <c r="I2466" s="11">
        <v>38806582</v>
      </c>
      <c r="J2466" s="11">
        <v>100</v>
      </c>
      <c r="K2466" s="11">
        <v>20.852</v>
      </c>
      <c r="L2466" s="11">
        <v>3880394200</v>
      </c>
      <c r="M2466" s="11">
        <f>VLOOKUP(A2466,'[1]2023년만'!$A$2:$Q$1181,12,0)</f>
        <v>3880394200</v>
      </c>
      <c r="N2466" s="11" t="b">
        <f>L2466&gt;=M2466</f>
        <v>1</v>
      </c>
      <c r="O2466" s="11">
        <v>4.0999999999999996</v>
      </c>
      <c r="P2466" s="6">
        <v>111180857430</v>
      </c>
      <c r="Q2466" s="7">
        <v>5.97</v>
      </c>
      <c r="R2466" s="7">
        <v>0.34</v>
      </c>
      <c r="S2466" s="7">
        <v>480</v>
      </c>
    </row>
    <row r="2467" spans="1:19" hidden="1" x14ac:dyDescent="0.4">
      <c r="A2467" s="4" t="s">
        <v>1741</v>
      </c>
      <c r="B2467" s="5" t="s">
        <v>1742</v>
      </c>
      <c r="C2467" s="5" t="s">
        <v>24</v>
      </c>
      <c r="D2467" s="5" t="s">
        <v>19</v>
      </c>
      <c r="E2467" s="9" t="s">
        <v>37</v>
      </c>
      <c r="F2467" s="9">
        <v>0.89</v>
      </c>
      <c r="G2467" s="5" t="s">
        <v>21</v>
      </c>
      <c r="H2467" s="9">
        <v>500</v>
      </c>
      <c r="I2467" s="11">
        <v>38806582</v>
      </c>
      <c r="J2467" s="11">
        <v>100</v>
      </c>
      <c r="K2467" s="11">
        <v>7.6070000000000002</v>
      </c>
      <c r="L2467" s="11">
        <v>3880394200</v>
      </c>
      <c r="M2467" s="11">
        <f>VLOOKUP(A2467,'[1]2023년만'!$A$2:$Q$1181,12,0)</f>
        <v>3880394200</v>
      </c>
      <c r="N2467" s="11"/>
      <c r="O2467" s="11">
        <v>2.2999999999999998</v>
      </c>
      <c r="P2467" s="6">
        <v>111180857430</v>
      </c>
      <c r="Q2467" s="7">
        <v>5.97</v>
      </c>
      <c r="R2467" s="7">
        <v>0.34</v>
      </c>
      <c r="S2467" s="7">
        <v>480</v>
      </c>
    </row>
    <row r="2468" spans="1:19" hidden="1" x14ac:dyDescent="0.4">
      <c r="A2468" s="4" t="s">
        <v>919</v>
      </c>
      <c r="B2468" s="5" t="s">
        <v>920</v>
      </c>
      <c r="C2468" s="5" t="s">
        <v>18</v>
      </c>
      <c r="D2468" s="5" t="s">
        <v>19</v>
      </c>
      <c r="E2468" s="9" t="s">
        <v>95</v>
      </c>
      <c r="F2468" s="9">
        <v>0.96</v>
      </c>
      <c r="G2468" s="5" t="s">
        <v>21</v>
      </c>
      <c r="H2468" s="9">
        <v>500</v>
      </c>
      <c r="I2468" s="11">
        <v>9748596</v>
      </c>
      <c r="J2468" s="11">
        <v>75</v>
      </c>
      <c r="K2468" s="11">
        <v>42.334000000000003</v>
      </c>
      <c r="L2468" s="11">
        <v>690046800</v>
      </c>
      <c r="M2468" s="11" t="e">
        <f>VLOOKUP(A2468,'[1]2023년만'!$A$2:$Q$1181,12,0)</f>
        <v>#N/A</v>
      </c>
      <c r="N2468" s="11"/>
      <c r="O2468" s="11">
        <v>0.9</v>
      </c>
      <c r="P2468" s="6">
        <v>64633191480</v>
      </c>
      <c r="Q2468" s="7" t="s">
        <v>21</v>
      </c>
      <c r="R2468" s="7">
        <v>1.51</v>
      </c>
      <c r="S2468" s="7" t="s">
        <v>21</v>
      </c>
    </row>
    <row r="2469" spans="1:19" hidden="1" x14ac:dyDescent="0.4">
      <c r="A2469" s="7" t="s">
        <v>919</v>
      </c>
      <c r="B2469" s="12" t="s">
        <v>920</v>
      </c>
      <c r="C2469" s="12" t="s">
        <v>2933</v>
      </c>
      <c r="D2469" s="12" t="s">
        <v>19</v>
      </c>
      <c r="E2469" s="12" t="s">
        <v>95</v>
      </c>
      <c r="F2469" s="12">
        <v>0.42</v>
      </c>
      <c r="G2469" s="12" t="s">
        <v>21</v>
      </c>
      <c r="H2469" s="12">
        <v>500</v>
      </c>
      <c r="I2469" s="6">
        <v>9748596</v>
      </c>
      <c r="J2469" s="6">
        <v>150</v>
      </c>
      <c r="K2469" s="6">
        <v>32.588999999999999</v>
      </c>
      <c r="L2469" s="6">
        <v>1398735000</v>
      </c>
      <c r="M2469" s="11" t="e">
        <f>VLOOKUP(A2469,'[1]2023년만'!$A$2:$Q$1181,12,0)</f>
        <v>#N/A</v>
      </c>
      <c r="N2469" s="11"/>
      <c r="O2469" s="6">
        <v>1.4</v>
      </c>
      <c r="P2469" s="6">
        <v>64633191480</v>
      </c>
      <c r="Q2469" s="7" t="s">
        <v>21</v>
      </c>
      <c r="R2469" s="7">
        <v>1.51</v>
      </c>
      <c r="S2469" s="7" t="s">
        <v>21</v>
      </c>
    </row>
    <row r="2470" spans="1:19" hidden="1" x14ac:dyDescent="0.4">
      <c r="A2470" s="4" t="s">
        <v>2403</v>
      </c>
      <c r="B2470" s="5" t="s">
        <v>2404</v>
      </c>
      <c r="C2470" s="5" t="s">
        <v>30</v>
      </c>
      <c r="D2470" s="5" t="s">
        <v>19</v>
      </c>
      <c r="E2470" s="9" t="s">
        <v>52</v>
      </c>
      <c r="F2470" s="9">
        <v>0.72</v>
      </c>
      <c r="G2470" s="5" t="s">
        <v>21</v>
      </c>
      <c r="H2470" s="9">
        <v>100</v>
      </c>
      <c r="I2470" s="11">
        <v>23222626</v>
      </c>
      <c r="J2470" s="11">
        <v>50</v>
      </c>
      <c r="K2470" s="11">
        <v>9.6229999999999993</v>
      </c>
      <c r="L2470" s="11">
        <v>1062187750</v>
      </c>
      <c r="M2470" s="11">
        <f>VLOOKUP(A2470,'[1]2023년만'!$A$2:$Q$1181,12,0)</f>
        <v>651827550</v>
      </c>
      <c r="N2470" s="11" t="b">
        <f>L2470&gt;=M2470</f>
        <v>1</v>
      </c>
      <c r="O2470" s="11">
        <v>0.91</v>
      </c>
      <c r="P2470" s="6">
        <v>202034800770</v>
      </c>
      <c r="Q2470" s="7">
        <v>16.260000000000002</v>
      </c>
      <c r="R2470" s="7">
        <v>2.1</v>
      </c>
      <c r="S2470" s="7">
        <v>500</v>
      </c>
    </row>
    <row r="2471" spans="1:19" hidden="1" x14ac:dyDescent="0.4">
      <c r="A2471" s="4" t="s">
        <v>2403</v>
      </c>
      <c r="B2471" s="5" t="s">
        <v>2404</v>
      </c>
      <c r="C2471" s="5" t="s">
        <v>24</v>
      </c>
      <c r="D2471" s="5" t="s">
        <v>19</v>
      </c>
      <c r="E2471" s="9" t="s">
        <v>61</v>
      </c>
      <c r="F2471" s="9">
        <v>0.55000000000000004</v>
      </c>
      <c r="G2471" s="5" t="s">
        <v>21</v>
      </c>
      <c r="H2471" s="9">
        <v>100</v>
      </c>
      <c r="I2471" s="11">
        <v>22576635</v>
      </c>
      <c r="J2471" s="11">
        <v>30</v>
      </c>
      <c r="K2471" s="11">
        <v>6.3949999999999996</v>
      </c>
      <c r="L2471" s="11">
        <v>651827550</v>
      </c>
      <c r="M2471" s="11">
        <f>VLOOKUP(A2471,'[1]2023년만'!$A$2:$Q$1181,12,0)</f>
        <v>651827550</v>
      </c>
      <c r="N2471" s="11"/>
      <c r="O2471" s="11">
        <v>0.7</v>
      </c>
      <c r="P2471" s="6">
        <v>202034800770</v>
      </c>
      <c r="Q2471" s="7">
        <v>16.260000000000002</v>
      </c>
      <c r="R2471" s="7">
        <v>2.1</v>
      </c>
      <c r="S2471" s="7">
        <v>500</v>
      </c>
    </row>
    <row r="2472" spans="1:19" hidden="1" x14ac:dyDescent="0.4">
      <c r="A2472" s="4" t="s">
        <v>2403</v>
      </c>
      <c r="B2472" s="5" t="s">
        <v>2404</v>
      </c>
      <c r="C2472" s="5" t="s">
        <v>18</v>
      </c>
      <c r="D2472" s="5" t="s">
        <v>19</v>
      </c>
      <c r="E2472" s="9" t="s">
        <v>61</v>
      </c>
      <c r="F2472" s="9">
        <v>0.76</v>
      </c>
      <c r="G2472" s="5" t="s">
        <v>21</v>
      </c>
      <c r="H2472" s="9">
        <v>500</v>
      </c>
      <c r="I2472" s="11">
        <v>4353577</v>
      </c>
      <c r="J2472" s="11">
        <v>100</v>
      </c>
      <c r="K2472" s="11">
        <v>2.4329999999999998</v>
      </c>
      <c r="L2472" s="11">
        <v>419376700</v>
      </c>
      <c r="M2472" s="11">
        <f>VLOOKUP(A2472,'[1]2023년만'!$A$2:$Q$1181,12,0)</f>
        <v>651827550</v>
      </c>
      <c r="N2472" s="11"/>
      <c r="O2472" s="11">
        <v>0.42</v>
      </c>
      <c r="P2472" s="6">
        <v>202034800770</v>
      </c>
      <c r="Q2472" s="7">
        <v>16.260000000000002</v>
      </c>
      <c r="R2472" s="7">
        <v>2.1</v>
      </c>
      <c r="S2472" s="7">
        <v>500</v>
      </c>
    </row>
    <row r="2473" spans="1:19" hidden="1" x14ac:dyDescent="0.4">
      <c r="A2473" s="4" t="s">
        <v>166</v>
      </c>
      <c r="B2473" s="5" t="s">
        <v>167</v>
      </c>
      <c r="C2473" s="5" t="s">
        <v>24</v>
      </c>
      <c r="D2473" s="5" t="s">
        <v>19</v>
      </c>
      <c r="E2473" s="9" t="s">
        <v>25</v>
      </c>
      <c r="F2473" s="9">
        <v>0.41</v>
      </c>
      <c r="G2473" s="5" t="s">
        <v>21</v>
      </c>
      <c r="H2473" s="9">
        <v>500</v>
      </c>
      <c r="I2473" s="11">
        <v>13042420</v>
      </c>
      <c r="J2473" s="11">
        <v>220</v>
      </c>
      <c r="K2473" s="11">
        <v>250.53899999999999</v>
      </c>
      <c r="L2473" s="11">
        <v>2500380300</v>
      </c>
      <c r="M2473" s="11">
        <f>VLOOKUP(A2473,'[1]2023년만'!$A$2:$Q$1181,12,0)</f>
        <v>2500380300</v>
      </c>
      <c r="N2473" s="11"/>
      <c r="O2473" s="11">
        <v>2.6</v>
      </c>
      <c r="P2473" s="6">
        <v>103426390600</v>
      </c>
      <c r="Q2473" s="7">
        <v>5.35</v>
      </c>
      <c r="R2473" s="7">
        <v>0.54</v>
      </c>
      <c r="S2473" s="7">
        <v>1482</v>
      </c>
    </row>
    <row r="2474" spans="1:19" hidden="1" x14ac:dyDescent="0.4">
      <c r="A2474" s="4" t="s">
        <v>166</v>
      </c>
      <c r="B2474" s="5" t="s">
        <v>167</v>
      </c>
      <c r="C2474" s="5" t="s">
        <v>18</v>
      </c>
      <c r="D2474" s="5" t="s">
        <v>19</v>
      </c>
      <c r="E2474" s="9" t="s">
        <v>25</v>
      </c>
      <c r="F2474" s="9">
        <v>0.52</v>
      </c>
      <c r="G2474" s="5" t="s">
        <v>21</v>
      </c>
      <c r="H2474" s="9">
        <v>500</v>
      </c>
      <c r="I2474" s="11">
        <v>13042420</v>
      </c>
      <c r="J2474" s="11">
        <v>220</v>
      </c>
      <c r="K2474" s="11">
        <v>36.347999999999999</v>
      </c>
      <c r="L2474" s="11">
        <v>2500380300</v>
      </c>
      <c r="M2474" s="11">
        <f>VLOOKUP(A2474,'[1]2023년만'!$A$2:$Q$1181,12,0)</f>
        <v>2500380300</v>
      </c>
      <c r="N2474" s="11"/>
      <c r="O2474" s="11">
        <v>2.2000000000000002</v>
      </c>
      <c r="P2474" s="6">
        <v>103426390600</v>
      </c>
      <c r="Q2474" s="7">
        <v>5.35</v>
      </c>
      <c r="R2474" s="7">
        <v>0.54</v>
      </c>
      <c r="S2474" s="7">
        <v>1482</v>
      </c>
    </row>
    <row r="2475" spans="1:19" hidden="1" x14ac:dyDescent="0.4">
      <c r="A2475" s="4" t="s">
        <v>166</v>
      </c>
      <c r="B2475" s="5" t="s">
        <v>167</v>
      </c>
      <c r="C2475" s="5" t="s">
        <v>30</v>
      </c>
      <c r="D2475" s="5" t="s">
        <v>19</v>
      </c>
      <c r="E2475" s="9" t="s">
        <v>25</v>
      </c>
      <c r="F2475" s="9">
        <v>0.43</v>
      </c>
      <c r="G2475" s="5" t="s">
        <v>21</v>
      </c>
      <c r="H2475" s="9">
        <v>500</v>
      </c>
      <c r="I2475" s="11">
        <v>13042420</v>
      </c>
      <c r="J2475" s="11">
        <v>440</v>
      </c>
      <c r="K2475" s="11">
        <v>30.599</v>
      </c>
      <c r="L2475" s="11">
        <v>5000760600</v>
      </c>
      <c r="M2475" s="11">
        <f>VLOOKUP(A2475,'[1]2023년만'!$A$2:$Q$1181,12,0)</f>
        <v>2500380300</v>
      </c>
      <c r="N2475" s="11" t="b">
        <f>L2475&gt;=M2475</f>
        <v>1</v>
      </c>
      <c r="O2475" s="11">
        <v>6.6</v>
      </c>
      <c r="P2475" s="6">
        <v>103426390600</v>
      </c>
      <c r="Q2475" s="7">
        <v>5.35</v>
      </c>
      <c r="R2475" s="7">
        <v>0.54</v>
      </c>
      <c r="S2475" s="7">
        <v>1482</v>
      </c>
    </row>
    <row r="2476" spans="1:19" hidden="1" x14ac:dyDescent="0.4">
      <c r="A2476" s="7" t="s">
        <v>166</v>
      </c>
      <c r="B2476" s="12" t="s">
        <v>167</v>
      </c>
      <c r="C2476" s="12" t="s">
        <v>2933</v>
      </c>
      <c r="D2476" s="12" t="s">
        <v>19</v>
      </c>
      <c r="E2476" s="12" t="s">
        <v>25</v>
      </c>
      <c r="F2476" s="12">
        <v>0.3</v>
      </c>
      <c r="G2476" s="12" t="s">
        <v>21</v>
      </c>
      <c r="H2476" s="12">
        <v>500</v>
      </c>
      <c r="I2476" s="6">
        <v>13042420</v>
      </c>
      <c r="J2476" s="6">
        <v>220</v>
      </c>
      <c r="K2476" s="6">
        <v>67.070999999999998</v>
      </c>
      <c r="L2476" s="6">
        <v>2511143580</v>
      </c>
      <c r="M2476" s="11">
        <f>VLOOKUP(A2476,'[1]2023년만'!$A$2:$Q$1181,12,0)</f>
        <v>2500380300</v>
      </c>
      <c r="N2476" s="11"/>
      <c r="O2476" s="6">
        <v>2.1</v>
      </c>
      <c r="P2476" s="6">
        <v>103426390600</v>
      </c>
      <c r="Q2476" s="7">
        <v>5.35</v>
      </c>
      <c r="R2476" s="7">
        <v>0.54</v>
      </c>
      <c r="S2476" s="7">
        <v>1482</v>
      </c>
    </row>
    <row r="2477" spans="1:19" hidden="1" x14ac:dyDescent="0.4">
      <c r="A2477" s="4" t="s">
        <v>554</v>
      </c>
      <c r="B2477" s="5" t="s">
        <v>555</v>
      </c>
      <c r="C2477" s="5" t="s">
        <v>18</v>
      </c>
      <c r="D2477" s="5" t="s">
        <v>19</v>
      </c>
      <c r="E2477" s="9" t="s">
        <v>61</v>
      </c>
      <c r="F2477" s="9">
        <v>0.76</v>
      </c>
      <c r="G2477" s="5" t="s">
        <v>21</v>
      </c>
      <c r="H2477" s="9">
        <v>500</v>
      </c>
      <c r="I2477" s="11">
        <v>10013855</v>
      </c>
      <c r="J2477" s="11">
        <v>1100</v>
      </c>
      <c r="K2477" s="11">
        <v>67.403000000000006</v>
      </c>
      <c r="L2477" s="11">
        <v>9554361300</v>
      </c>
      <c r="M2477" s="11">
        <f>VLOOKUP(A2477,'[1]2023년만'!$A$2:$Q$1181,12,0)</f>
        <v>11291517900</v>
      </c>
      <c r="N2477" s="11"/>
      <c r="O2477" s="11">
        <v>1.6</v>
      </c>
      <c r="P2477" s="6">
        <v>697631926200</v>
      </c>
      <c r="Q2477" s="7">
        <v>16.66</v>
      </c>
      <c r="R2477" s="7">
        <v>1.64</v>
      </c>
      <c r="S2477" s="7">
        <v>3763</v>
      </c>
    </row>
    <row r="2478" spans="1:19" hidden="1" x14ac:dyDescent="0.4">
      <c r="A2478" s="4" t="s">
        <v>554</v>
      </c>
      <c r="B2478" s="5" t="s">
        <v>555</v>
      </c>
      <c r="C2478" s="5" t="s">
        <v>30</v>
      </c>
      <c r="D2478" s="5" t="s">
        <v>19</v>
      </c>
      <c r="E2478" s="9" t="s">
        <v>52</v>
      </c>
      <c r="F2478" s="9">
        <v>0.72</v>
      </c>
      <c r="G2478" s="5" t="s">
        <v>21</v>
      </c>
      <c r="H2478" s="9">
        <v>500</v>
      </c>
      <c r="I2478" s="11">
        <v>11126506</v>
      </c>
      <c r="J2478" s="11">
        <v>1300</v>
      </c>
      <c r="K2478" s="11">
        <v>38.401000000000003</v>
      </c>
      <c r="L2478" s="11">
        <v>12440021100</v>
      </c>
      <c r="M2478" s="11">
        <f>VLOOKUP(A2478,'[1]2023년만'!$A$2:$Q$1181,12,0)</f>
        <v>11291517900</v>
      </c>
      <c r="N2478" s="11" t="b">
        <f>L2478&gt;=M2478</f>
        <v>1</v>
      </c>
      <c r="O2478" s="11">
        <v>1.9</v>
      </c>
      <c r="P2478" s="6">
        <v>697631926200</v>
      </c>
      <c r="Q2478" s="7">
        <v>16.66</v>
      </c>
      <c r="R2478" s="7">
        <v>1.64</v>
      </c>
      <c r="S2478" s="7">
        <v>3763</v>
      </c>
    </row>
    <row r="2479" spans="1:19" hidden="1" x14ac:dyDescent="0.4">
      <c r="A2479" s="4" t="s">
        <v>554</v>
      </c>
      <c r="B2479" s="5" t="s">
        <v>555</v>
      </c>
      <c r="C2479" s="5" t="s">
        <v>24</v>
      </c>
      <c r="D2479" s="5" t="s">
        <v>19</v>
      </c>
      <c r="E2479" s="9" t="s">
        <v>61</v>
      </c>
      <c r="F2479" s="9">
        <v>0.55000000000000004</v>
      </c>
      <c r="G2479" s="5" t="s">
        <v>21</v>
      </c>
      <c r="H2479" s="9">
        <v>500</v>
      </c>
      <c r="I2479" s="11">
        <v>10013855</v>
      </c>
      <c r="J2479" s="11">
        <v>1300</v>
      </c>
      <c r="K2479" s="11">
        <v>32.537999999999997</v>
      </c>
      <c r="L2479" s="11">
        <v>11291517900</v>
      </c>
      <c r="M2479" s="11">
        <f>VLOOKUP(A2479,'[1]2023년만'!$A$2:$Q$1181,12,0)</f>
        <v>11291517900</v>
      </c>
      <c r="N2479" s="11"/>
      <c r="O2479" s="11">
        <v>1.9</v>
      </c>
      <c r="P2479" s="6">
        <v>697631926200</v>
      </c>
      <c r="Q2479" s="7">
        <v>16.66</v>
      </c>
      <c r="R2479" s="7">
        <v>1.64</v>
      </c>
      <c r="S2479" s="7">
        <v>3763</v>
      </c>
    </row>
    <row r="2480" spans="1:19" hidden="1" x14ac:dyDescent="0.4">
      <c r="A2480" s="7" t="s">
        <v>554</v>
      </c>
      <c r="B2480" s="12" t="s">
        <v>555</v>
      </c>
      <c r="C2480" s="12" t="s">
        <v>2933</v>
      </c>
      <c r="D2480" s="12" t="s">
        <v>19</v>
      </c>
      <c r="E2480" s="12" t="s">
        <v>61</v>
      </c>
      <c r="F2480" s="12">
        <v>0.32</v>
      </c>
      <c r="G2480" s="12" t="s">
        <v>21</v>
      </c>
      <c r="H2480" s="12">
        <v>500</v>
      </c>
      <c r="I2480" s="6">
        <v>10013855</v>
      </c>
      <c r="J2480" s="6">
        <v>1100</v>
      </c>
      <c r="K2480" s="6">
        <v>22.728000000000002</v>
      </c>
      <c r="L2480" s="6">
        <v>9554361300</v>
      </c>
      <c r="M2480" s="11">
        <f>VLOOKUP(A2480,'[1]2023년만'!$A$2:$Q$1181,12,0)</f>
        <v>11291517900</v>
      </c>
      <c r="N2480" s="11"/>
      <c r="O2480" s="6">
        <v>1.5</v>
      </c>
      <c r="P2480" s="6">
        <v>697631926200</v>
      </c>
      <c r="Q2480" s="7">
        <v>16.66</v>
      </c>
      <c r="R2480" s="7">
        <v>1.64</v>
      </c>
      <c r="S2480" s="7">
        <v>3763</v>
      </c>
    </row>
    <row r="2481" spans="1:19" hidden="1" x14ac:dyDescent="0.4">
      <c r="A2481" s="4" t="s">
        <v>594</v>
      </c>
      <c r="B2481" s="5" t="s">
        <v>595</v>
      </c>
      <c r="C2481" s="5" t="s">
        <v>24</v>
      </c>
      <c r="D2481" s="5" t="s">
        <v>19</v>
      </c>
      <c r="E2481" s="9" t="s">
        <v>25</v>
      </c>
      <c r="F2481" s="9">
        <v>0.41</v>
      </c>
      <c r="G2481" s="5" t="s">
        <v>21</v>
      </c>
      <c r="H2481" s="9">
        <v>500</v>
      </c>
      <c r="I2481" s="11">
        <v>15327021</v>
      </c>
      <c r="J2481" s="11">
        <v>130</v>
      </c>
      <c r="K2481" s="11">
        <v>63.781999999999996</v>
      </c>
      <c r="L2481" s="11">
        <v>1951740830</v>
      </c>
      <c r="M2481" s="11">
        <f>VLOOKUP(A2481,'[1]2023년만'!$A$2:$Q$1181,12,0)</f>
        <v>1951740830</v>
      </c>
      <c r="N2481" s="11"/>
      <c r="O2481" s="11">
        <v>2.2599999999999998</v>
      </c>
      <c r="P2481" s="6">
        <v>68818324290</v>
      </c>
      <c r="Q2481" s="7" t="s">
        <v>21</v>
      </c>
      <c r="R2481" s="7">
        <v>0.85</v>
      </c>
      <c r="S2481" s="7" t="s">
        <v>21</v>
      </c>
    </row>
    <row r="2482" spans="1:19" hidden="1" x14ac:dyDescent="0.4">
      <c r="A2482" s="4" t="s">
        <v>594</v>
      </c>
      <c r="B2482" s="5" t="s">
        <v>595</v>
      </c>
      <c r="C2482" s="5" t="s">
        <v>18</v>
      </c>
      <c r="D2482" s="5" t="s">
        <v>19</v>
      </c>
      <c r="E2482" s="9" t="s">
        <v>25</v>
      </c>
      <c r="F2482" s="9">
        <v>0.52</v>
      </c>
      <c r="G2482" s="5" t="s">
        <v>21</v>
      </c>
      <c r="H2482" s="9">
        <v>500</v>
      </c>
      <c r="I2482" s="11">
        <v>15327021</v>
      </c>
      <c r="J2482" s="11">
        <v>130</v>
      </c>
      <c r="K2482" s="11">
        <v>24.294</v>
      </c>
      <c r="L2482" s="11">
        <v>1951740830</v>
      </c>
      <c r="M2482" s="11">
        <f>VLOOKUP(A2482,'[1]2023년만'!$A$2:$Q$1181,12,0)</f>
        <v>1951740830</v>
      </c>
      <c r="N2482" s="11"/>
      <c r="O2482" s="11">
        <v>1.95</v>
      </c>
      <c r="P2482" s="6">
        <v>68818324290</v>
      </c>
      <c r="Q2482" s="7" t="s">
        <v>21</v>
      </c>
      <c r="R2482" s="7">
        <v>0.85</v>
      </c>
      <c r="S2482" s="7" t="s">
        <v>21</v>
      </c>
    </row>
    <row r="2483" spans="1:19" hidden="1" x14ac:dyDescent="0.4">
      <c r="A2483" s="4" t="s">
        <v>594</v>
      </c>
      <c r="B2483" s="5" t="s">
        <v>595</v>
      </c>
      <c r="C2483" s="5" t="s">
        <v>30</v>
      </c>
      <c r="D2483" s="5" t="s">
        <v>19</v>
      </c>
      <c r="E2483" s="9" t="s">
        <v>25</v>
      </c>
      <c r="F2483" s="9">
        <v>0.43</v>
      </c>
      <c r="G2483" s="5" t="s">
        <v>21</v>
      </c>
      <c r="H2483" s="9">
        <v>500</v>
      </c>
      <c r="I2483" s="11">
        <v>15327021</v>
      </c>
      <c r="J2483" s="11">
        <v>75</v>
      </c>
      <c r="K2483" s="11">
        <v>-21.015000000000001</v>
      </c>
      <c r="L2483" s="11">
        <v>1126004325</v>
      </c>
      <c r="M2483" s="11">
        <f>VLOOKUP(A2483,'[1]2023년만'!$A$2:$Q$1181,12,0)</f>
        <v>1951740830</v>
      </c>
      <c r="N2483" s="11" t="b">
        <f>L2483&gt;=M2483</f>
        <v>0</v>
      </c>
      <c r="O2483" s="11">
        <v>2.14</v>
      </c>
      <c r="P2483" s="6">
        <v>68818324290</v>
      </c>
      <c r="Q2483" s="7" t="s">
        <v>21</v>
      </c>
      <c r="R2483" s="7">
        <v>0.85</v>
      </c>
      <c r="S2483" s="7" t="s">
        <v>21</v>
      </c>
    </row>
    <row r="2484" spans="1:19" hidden="1" x14ac:dyDescent="0.4">
      <c r="A2484" s="7" t="s">
        <v>594</v>
      </c>
      <c r="B2484" s="12" t="s">
        <v>595</v>
      </c>
      <c r="C2484" s="12" t="s">
        <v>2933</v>
      </c>
      <c r="D2484" s="12" t="s">
        <v>19</v>
      </c>
      <c r="E2484" s="12" t="s">
        <v>25</v>
      </c>
      <c r="F2484" s="12">
        <v>0.3</v>
      </c>
      <c r="G2484" s="12" t="s">
        <v>21</v>
      </c>
      <c r="H2484" s="12">
        <v>500</v>
      </c>
      <c r="I2484" s="6">
        <v>15327021</v>
      </c>
      <c r="J2484" s="6">
        <v>70</v>
      </c>
      <c r="K2484" s="6">
        <v>21.317</v>
      </c>
      <c r="L2484" s="6">
        <v>1050937370</v>
      </c>
      <c r="M2484" s="11">
        <f>VLOOKUP(A2484,'[1]2023년만'!$A$2:$Q$1181,12,0)</f>
        <v>1951740830</v>
      </c>
      <c r="N2484" s="11"/>
      <c r="O2484" s="6">
        <v>0.93</v>
      </c>
      <c r="P2484" s="6">
        <v>68818324290</v>
      </c>
      <c r="Q2484" s="7" t="s">
        <v>21</v>
      </c>
      <c r="R2484" s="7">
        <v>0.85</v>
      </c>
      <c r="S2484" s="7" t="s">
        <v>21</v>
      </c>
    </row>
    <row r="2485" spans="1:19" hidden="1" x14ac:dyDescent="0.4">
      <c r="A2485" s="4" t="s">
        <v>1571</v>
      </c>
      <c r="B2485" s="5" t="s">
        <v>1572</v>
      </c>
      <c r="C2485" s="5" t="s">
        <v>18</v>
      </c>
      <c r="D2485" s="5" t="s">
        <v>19</v>
      </c>
      <c r="E2485" s="9" t="s">
        <v>535</v>
      </c>
      <c r="F2485" s="9">
        <v>0.34</v>
      </c>
      <c r="G2485" s="5" t="s">
        <v>21</v>
      </c>
      <c r="H2485" s="9">
        <v>100</v>
      </c>
      <c r="I2485" s="11">
        <v>53267083</v>
      </c>
      <c r="J2485" s="11">
        <v>20</v>
      </c>
      <c r="K2485" s="11">
        <v>24.71</v>
      </c>
      <c r="L2485" s="11">
        <v>1041755560</v>
      </c>
      <c r="M2485" s="11">
        <f>VLOOKUP(A2485,'[1]2023년만'!$A$2:$Q$1181,12,0)</f>
        <v>520877780</v>
      </c>
      <c r="N2485" s="11"/>
      <c r="O2485" s="11">
        <v>0.5</v>
      </c>
      <c r="P2485" s="6">
        <v>156338888605</v>
      </c>
      <c r="Q2485" s="7">
        <v>50.6</v>
      </c>
      <c r="R2485" s="7">
        <v>1.6</v>
      </c>
      <c r="S2485" s="7">
        <v>58</v>
      </c>
    </row>
    <row r="2486" spans="1:19" hidden="1" x14ac:dyDescent="0.4">
      <c r="A2486" s="4" t="s">
        <v>1571</v>
      </c>
      <c r="B2486" s="5" t="s">
        <v>1572</v>
      </c>
      <c r="C2486" s="5" t="s">
        <v>30</v>
      </c>
      <c r="D2486" s="5" t="s">
        <v>19</v>
      </c>
      <c r="E2486" s="9" t="s">
        <v>52</v>
      </c>
      <c r="F2486" s="9">
        <v>0.72</v>
      </c>
      <c r="G2486" s="5" t="s">
        <v>21</v>
      </c>
      <c r="H2486" s="9">
        <v>100</v>
      </c>
      <c r="I2486" s="11">
        <v>53267083</v>
      </c>
      <c r="J2486" s="11">
        <v>10</v>
      </c>
      <c r="K2486" s="11">
        <v>17.016999999999999</v>
      </c>
      <c r="L2486" s="11">
        <v>520877780</v>
      </c>
      <c r="M2486" s="11">
        <f>VLOOKUP(A2486,'[1]2023년만'!$A$2:$Q$1181,12,0)</f>
        <v>520877780</v>
      </c>
      <c r="N2486" s="11" t="b">
        <f>L2486&gt;=M2486</f>
        <v>1</v>
      </c>
      <c r="O2486" s="11">
        <v>0.4</v>
      </c>
      <c r="P2486" s="6">
        <v>156338888605</v>
      </c>
      <c r="Q2486" s="7">
        <v>50.6</v>
      </c>
      <c r="R2486" s="7">
        <v>1.6</v>
      </c>
      <c r="S2486" s="7">
        <v>58</v>
      </c>
    </row>
    <row r="2487" spans="1:19" hidden="1" x14ac:dyDescent="0.4">
      <c r="A2487" s="4" t="s">
        <v>1571</v>
      </c>
      <c r="B2487" s="5" t="s">
        <v>1572</v>
      </c>
      <c r="C2487" s="5" t="s">
        <v>24</v>
      </c>
      <c r="D2487" s="5" t="s">
        <v>19</v>
      </c>
      <c r="E2487" s="9" t="s">
        <v>535</v>
      </c>
      <c r="F2487" s="9">
        <v>0.42</v>
      </c>
      <c r="G2487" s="5" t="s">
        <v>21</v>
      </c>
      <c r="H2487" s="9">
        <v>100</v>
      </c>
      <c r="I2487" s="11">
        <v>53267083</v>
      </c>
      <c r="J2487" s="11">
        <v>10</v>
      </c>
      <c r="K2487" s="11">
        <v>7.1479999999999997</v>
      </c>
      <c r="L2487" s="11">
        <v>520877780</v>
      </c>
      <c r="M2487" s="11">
        <f>VLOOKUP(A2487,'[1]2023년만'!$A$2:$Q$1181,12,0)</f>
        <v>520877780</v>
      </c>
      <c r="N2487" s="11"/>
      <c r="O2487" s="11">
        <v>0.3</v>
      </c>
      <c r="P2487" s="6">
        <v>156338888605</v>
      </c>
      <c r="Q2487" s="7">
        <v>50.6</v>
      </c>
      <c r="R2487" s="7">
        <v>1.6</v>
      </c>
      <c r="S2487" s="7">
        <v>58</v>
      </c>
    </row>
    <row r="2488" spans="1:19" hidden="1" x14ac:dyDescent="0.4">
      <c r="A2488" s="7" t="s">
        <v>1571</v>
      </c>
      <c r="B2488" s="12" t="s">
        <v>1572</v>
      </c>
      <c r="C2488" s="12" t="s">
        <v>2933</v>
      </c>
      <c r="D2488" s="12" t="s">
        <v>19</v>
      </c>
      <c r="E2488" s="12" t="s">
        <v>535</v>
      </c>
      <c r="F2488" s="12">
        <v>0.1</v>
      </c>
      <c r="G2488" s="12" t="s">
        <v>21</v>
      </c>
      <c r="H2488" s="12">
        <v>100</v>
      </c>
      <c r="I2488" s="6">
        <v>53267083</v>
      </c>
      <c r="J2488" s="6">
        <v>40</v>
      </c>
      <c r="K2488" s="6">
        <v>8.5060000000000002</v>
      </c>
      <c r="L2488" s="6">
        <v>2085643000</v>
      </c>
      <c r="M2488" s="11">
        <f>VLOOKUP(A2488,'[1]2023년만'!$A$2:$Q$1181,12,0)</f>
        <v>520877780</v>
      </c>
      <c r="N2488" s="11"/>
      <c r="O2488" s="6">
        <v>0.5</v>
      </c>
      <c r="P2488" s="6">
        <v>156338888605</v>
      </c>
      <c r="Q2488" s="7">
        <v>50.6</v>
      </c>
      <c r="R2488" s="7">
        <v>1.6</v>
      </c>
      <c r="S2488" s="7">
        <v>58</v>
      </c>
    </row>
    <row r="2489" spans="1:19" hidden="1" x14ac:dyDescent="0.4">
      <c r="A2489" s="4" t="s">
        <v>2740</v>
      </c>
      <c r="B2489" s="5" t="s">
        <v>2741</v>
      </c>
      <c r="C2489" s="5" t="s">
        <v>24</v>
      </c>
      <c r="D2489" s="5" t="s">
        <v>19</v>
      </c>
      <c r="E2489" s="9" t="s">
        <v>451</v>
      </c>
      <c r="F2489" s="9">
        <v>1.18</v>
      </c>
      <c r="G2489" s="5" t="s">
        <v>21</v>
      </c>
      <c r="H2489" s="9">
        <v>500</v>
      </c>
      <c r="I2489" s="11">
        <v>7391186</v>
      </c>
      <c r="J2489" s="11">
        <v>30</v>
      </c>
      <c r="K2489" s="11">
        <v>-6.016</v>
      </c>
      <c r="L2489" s="11">
        <v>221735580</v>
      </c>
      <c r="M2489" s="11">
        <f>VLOOKUP(A2489,'[1]2023년만'!$A$2:$Q$1181,12,0)</f>
        <v>221735580</v>
      </c>
      <c r="N2489" s="11"/>
      <c r="O2489" s="11">
        <v>0.6</v>
      </c>
      <c r="P2489" s="6">
        <v>68866238880</v>
      </c>
      <c r="Q2489" s="7" t="s">
        <v>21</v>
      </c>
      <c r="R2489" s="7">
        <v>1.47</v>
      </c>
      <c r="S2489" s="7" t="s">
        <v>21</v>
      </c>
    </row>
    <row r="2490" spans="1:19" hidden="1" x14ac:dyDescent="0.4">
      <c r="A2490" s="4" t="s">
        <v>2740</v>
      </c>
      <c r="B2490" s="5" t="s">
        <v>2741</v>
      </c>
      <c r="C2490" s="5" t="s">
        <v>30</v>
      </c>
      <c r="D2490" s="5" t="s">
        <v>19</v>
      </c>
      <c r="E2490" s="9" t="s">
        <v>81</v>
      </c>
      <c r="F2490" s="9">
        <v>0.51</v>
      </c>
      <c r="G2490" s="5" t="s">
        <v>21</v>
      </c>
      <c r="H2490" s="9">
        <v>500</v>
      </c>
      <c r="I2490" s="11">
        <v>7391186</v>
      </c>
      <c r="J2490" s="11">
        <v>30</v>
      </c>
      <c r="K2490" s="11">
        <v>-12.898999999999999</v>
      </c>
      <c r="L2490" s="11">
        <v>221735580</v>
      </c>
      <c r="M2490" s="11">
        <f>VLOOKUP(A2490,'[1]2023년만'!$A$2:$Q$1181,12,0)</f>
        <v>221735580</v>
      </c>
      <c r="N2490" s="11" t="b">
        <f>L2490&gt;=M2490</f>
        <v>1</v>
      </c>
      <c r="O2490" s="11">
        <v>0.85</v>
      </c>
      <c r="P2490" s="6">
        <v>68866238880</v>
      </c>
      <c r="Q2490" s="7" t="s">
        <v>21</v>
      </c>
      <c r="R2490" s="7">
        <v>1.47</v>
      </c>
      <c r="S2490" s="7" t="s">
        <v>21</v>
      </c>
    </row>
    <row r="2491" spans="1:19" hidden="1" x14ac:dyDescent="0.4">
      <c r="A2491" s="4" t="s">
        <v>2740</v>
      </c>
      <c r="B2491" s="5" t="s">
        <v>2741</v>
      </c>
      <c r="C2491" s="5" t="s">
        <v>18</v>
      </c>
      <c r="D2491" s="5" t="s">
        <v>19</v>
      </c>
      <c r="E2491" s="9" t="s">
        <v>451</v>
      </c>
      <c r="F2491" s="9">
        <v>1.1399999999999999</v>
      </c>
      <c r="G2491" s="5" t="s">
        <v>21</v>
      </c>
      <c r="H2491" s="9">
        <v>500</v>
      </c>
      <c r="I2491" s="11">
        <v>7646489</v>
      </c>
      <c r="J2491" s="11">
        <v>30</v>
      </c>
      <c r="K2491" s="11">
        <v>-186.33199999999999</v>
      </c>
      <c r="L2491" s="11">
        <v>221735580</v>
      </c>
      <c r="M2491" s="11">
        <f>VLOOKUP(A2491,'[1]2023년만'!$A$2:$Q$1181,12,0)</f>
        <v>221735580</v>
      </c>
      <c r="N2491" s="11"/>
      <c r="O2491" s="11">
        <v>0.3</v>
      </c>
      <c r="P2491" s="6">
        <v>68866238880</v>
      </c>
      <c r="Q2491" s="7" t="s">
        <v>21</v>
      </c>
      <c r="R2491" s="7">
        <v>1.47</v>
      </c>
      <c r="S2491" s="7" t="s">
        <v>21</v>
      </c>
    </row>
    <row r="2492" spans="1:19" hidden="1" x14ac:dyDescent="0.4">
      <c r="A2492" s="7" t="s">
        <v>2740</v>
      </c>
      <c r="B2492" s="12" t="s">
        <v>2741</v>
      </c>
      <c r="C2492" s="12" t="s">
        <v>2933</v>
      </c>
      <c r="D2492" s="12" t="s">
        <v>19</v>
      </c>
      <c r="E2492" s="12" t="s">
        <v>451</v>
      </c>
      <c r="F2492" s="12">
        <v>0.73</v>
      </c>
      <c r="G2492" s="12" t="s">
        <v>21</v>
      </c>
      <c r="H2492" s="12">
        <v>500</v>
      </c>
      <c r="I2492" s="6">
        <v>7640489</v>
      </c>
      <c r="J2492" s="6">
        <v>30</v>
      </c>
      <c r="K2492" s="6">
        <v>14.532999999999999</v>
      </c>
      <c r="L2492" s="6">
        <v>227591940</v>
      </c>
      <c r="M2492" s="11">
        <f>VLOOKUP(A2492,'[1]2023년만'!$A$2:$Q$1181,12,0)</f>
        <v>221735580</v>
      </c>
      <c r="N2492" s="11"/>
      <c r="O2492" s="6">
        <v>0.2</v>
      </c>
      <c r="P2492" s="6">
        <v>68866238880</v>
      </c>
      <c r="Q2492" s="7" t="s">
        <v>21</v>
      </c>
      <c r="R2492" s="7">
        <v>1.47</v>
      </c>
      <c r="S2492" s="7" t="s">
        <v>21</v>
      </c>
    </row>
    <row r="2493" spans="1:19" hidden="1" x14ac:dyDescent="0.4">
      <c r="A2493" s="4" t="s">
        <v>2488</v>
      </c>
      <c r="B2493" s="5" t="s">
        <v>2489</v>
      </c>
      <c r="C2493" s="5" t="s">
        <v>24</v>
      </c>
      <c r="D2493" s="5" t="s">
        <v>19</v>
      </c>
      <c r="E2493" s="9" t="s">
        <v>25</v>
      </c>
      <c r="F2493" s="9">
        <v>0.41</v>
      </c>
      <c r="G2493" s="5" t="s">
        <v>21</v>
      </c>
      <c r="H2493" s="9">
        <v>500</v>
      </c>
      <c r="I2493" s="11">
        <v>8666361</v>
      </c>
      <c r="J2493" s="11">
        <v>50</v>
      </c>
      <c r="K2493" s="11">
        <v>7.9550000000000001</v>
      </c>
      <c r="L2493" s="11">
        <v>432492100</v>
      </c>
      <c r="M2493" s="11">
        <f>VLOOKUP(A2493,'[1]2023년만'!$A$2:$Q$1181,12,0)</f>
        <v>432492100</v>
      </c>
      <c r="N2493" s="11"/>
      <c r="O2493" s="11">
        <v>0.59</v>
      </c>
      <c r="P2493" s="6">
        <v>56331346500</v>
      </c>
      <c r="Q2493" s="7" t="s">
        <v>21</v>
      </c>
      <c r="R2493" s="7">
        <v>0.55000000000000004</v>
      </c>
      <c r="S2493" s="7" t="s">
        <v>21</v>
      </c>
    </row>
    <row r="2494" spans="1:19" hidden="1" x14ac:dyDescent="0.4">
      <c r="A2494" s="4" t="s">
        <v>788</v>
      </c>
      <c r="B2494" s="5" t="s">
        <v>789</v>
      </c>
      <c r="C2494" s="5" t="s">
        <v>18</v>
      </c>
      <c r="D2494" s="5" t="s">
        <v>19</v>
      </c>
      <c r="E2494" s="9" t="s">
        <v>49</v>
      </c>
      <c r="F2494" s="9">
        <v>2.41</v>
      </c>
      <c r="G2494" s="5" t="s">
        <v>21</v>
      </c>
      <c r="H2494" s="10">
        <v>1000</v>
      </c>
      <c r="I2494" s="11">
        <v>26409935</v>
      </c>
      <c r="J2494" s="11">
        <v>310</v>
      </c>
      <c r="K2494" s="11">
        <v>48.706000000000003</v>
      </c>
      <c r="L2494" s="11">
        <v>8125076750</v>
      </c>
      <c r="M2494" s="11">
        <f>VLOOKUP(A2494,'[1]2023년만'!$A$2:$Q$1181,12,0)</f>
        <v>14906851440</v>
      </c>
      <c r="N2494" s="11"/>
      <c r="O2494" s="11">
        <v>1.5</v>
      </c>
      <c r="P2494" s="6">
        <v>429689642450</v>
      </c>
      <c r="Q2494" s="7">
        <v>9.6300000000000008</v>
      </c>
      <c r="R2494" s="7">
        <v>1.04</v>
      </c>
      <c r="S2494" s="7">
        <v>1689</v>
      </c>
    </row>
    <row r="2495" spans="1:19" hidden="1" x14ac:dyDescent="0.4">
      <c r="A2495" s="4" t="s">
        <v>788</v>
      </c>
      <c r="B2495" s="5" t="s">
        <v>789</v>
      </c>
      <c r="C2495" s="5" t="s">
        <v>30</v>
      </c>
      <c r="D2495" s="5" t="s">
        <v>19</v>
      </c>
      <c r="E2495" s="9" t="s">
        <v>49</v>
      </c>
      <c r="F2495" s="9">
        <v>1.64</v>
      </c>
      <c r="G2495" s="5" t="s">
        <v>21</v>
      </c>
      <c r="H2495" s="10">
        <v>1000</v>
      </c>
      <c r="I2495" s="11">
        <v>26409935</v>
      </c>
      <c r="J2495" s="11">
        <v>580</v>
      </c>
      <c r="K2495" s="11">
        <v>34.381</v>
      </c>
      <c r="L2495" s="11">
        <v>14611689440</v>
      </c>
      <c r="M2495" s="11">
        <f>VLOOKUP(A2495,'[1]2023년만'!$A$2:$Q$1181,12,0)</f>
        <v>14906851440</v>
      </c>
      <c r="N2495" s="11" t="b">
        <f>L2495&gt;=M2495</f>
        <v>0</v>
      </c>
      <c r="O2495" s="11">
        <v>4.5</v>
      </c>
      <c r="P2495" s="6">
        <v>429689642450</v>
      </c>
      <c r="Q2495" s="7">
        <v>9.6300000000000008</v>
      </c>
      <c r="R2495" s="7">
        <v>1.04</v>
      </c>
      <c r="S2495" s="7">
        <v>1689</v>
      </c>
    </row>
    <row r="2496" spans="1:19" hidden="1" x14ac:dyDescent="0.4">
      <c r="A2496" s="4" t="s">
        <v>788</v>
      </c>
      <c r="B2496" s="5" t="s">
        <v>789</v>
      </c>
      <c r="C2496" s="5" t="s">
        <v>24</v>
      </c>
      <c r="D2496" s="5" t="s">
        <v>19</v>
      </c>
      <c r="E2496" s="9" t="s">
        <v>49</v>
      </c>
      <c r="F2496" s="9">
        <v>2.11</v>
      </c>
      <c r="G2496" s="5" t="s">
        <v>21</v>
      </c>
      <c r="H2496" s="10">
        <v>1000</v>
      </c>
      <c r="I2496" s="11">
        <v>26409935</v>
      </c>
      <c r="J2496" s="11">
        <v>580</v>
      </c>
      <c r="K2496" s="11">
        <v>30.669</v>
      </c>
      <c r="L2496" s="11">
        <v>14906851440</v>
      </c>
      <c r="M2496" s="11">
        <f>VLOOKUP(A2496,'[1]2023년만'!$A$2:$Q$1181,12,0)</f>
        <v>14906851440</v>
      </c>
      <c r="N2496" s="11"/>
      <c r="O2496" s="11">
        <v>3.1</v>
      </c>
      <c r="P2496" s="6">
        <v>429689642450</v>
      </c>
      <c r="Q2496" s="7">
        <v>9.6300000000000008</v>
      </c>
      <c r="R2496" s="7">
        <v>1.04</v>
      </c>
      <c r="S2496" s="7">
        <v>1689</v>
      </c>
    </row>
    <row r="2497" spans="1:19" hidden="1" x14ac:dyDescent="0.4">
      <c r="A2497" s="7" t="s">
        <v>788</v>
      </c>
      <c r="B2497" s="12" t="s">
        <v>789</v>
      </c>
      <c r="C2497" s="12" t="s">
        <v>2933</v>
      </c>
      <c r="D2497" s="12" t="s">
        <v>19</v>
      </c>
      <c r="E2497" s="12" t="s">
        <v>49</v>
      </c>
      <c r="F2497" s="12">
        <v>1.1000000000000001</v>
      </c>
      <c r="G2497" s="12" t="s">
        <v>21</v>
      </c>
      <c r="H2497" s="12">
        <v>1000</v>
      </c>
      <c r="I2497" s="6">
        <v>26409935</v>
      </c>
      <c r="J2497" s="6">
        <v>200</v>
      </c>
      <c r="K2497" s="6">
        <v>33.335000000000001</v>
      </c>
      <c r="L2497" s="6">
        <v>5241985000</v>
      </c>
      <c r="M2497" s="11">
        <f>VLOOKUP(A2497,'[1]2023년만'!$A$2:$Q$1181,12,0)</f>
        <v>14906851440</v>
      </c>
      <c r="N2497" s="11"/>
      <c r="O2497" s="6">
        <v>1.05</v>
      </c>
      <c r="P2497" s="6">
        <v>429689642450</v>
      </c>
      <c r="Q2497" s="7">
        <v>9.6300000000000008</v>
      </c>
      <c r="R2497" s="7">
        <v>1.04</v>
      </c>
      <c r="S2497" s="7">
        <v>1689</v>
      </c>
    </row>
    <row r="2498" spans="1:19" x14ac:dyDescent="0.4">
      <c r="A2498" s="4" t="s">
        <v>525</v>
      </c>
      <c r="B2498" s="5" t="s">
        <v>526</v>
      </c>
      <c r="C2498" s="5" t="s">
        <v>30</v>
      </c>
      <c r="D2498" s="5" t="s">
        <v>19</v>
      </c>
      <c r="E2498" s="9" t="s">
        <v>43</v>
      </c>
      <c r="F2498" s="9">
        <v>2.46</v>
      </c>
      <c r="G2498" s="5" t="s">
        <v>21</v>
      </c>
      <c r="H2498" s="9">
        <v>500</v>
      </c>
      <c r="I2498" s="11">
        <v>22800500</v>
      </c>
      <c r="J2498" s="11">
        <v>400</v>
      </c>
      <c r="K2498" s="11">
        <v>59.975000000000001</v>
      </c>
      <c r="L2498" s="11">
        <v>8604552000</v>
      </c>
      <c r="M2498" s="11">
        <f>VLOOKUP(A2498,'[1]2023년만'!$A$2:$Q$1181,12,0)</f>
        <v>8604552000</v>
      </c>
      <c r="N2498" s="11" t="b">
        <f>L2498&gt;=M2498</f>
        <v>1</v>
      </c>
      <c r="O2498" s="11">
        <v>6.1</v>
      </c>
      <c r="P2498" s="6">
        <v>164619610000</v>
      </c>
      <c r="Q2498" s="7">
        <v>11.39</v>
      </c>
      <c r="R2498" s="7">
        <v>0.44</v>
      </c>
      <c r="S2498" s="7">
        <v>634</v>
      </c>
    </row>
    <row r="2499" spans="1:19" hidden="1" x14ac:dyDescent="0.4">
      <c r="A2499" s="4" t="s">
        <v>250</v>
      </c>
      <c r="B2499" s="5" t="s">
        <v>251</v>
      </c>
      <c r="C2499" s="5" t="s">
        <v>18</v>
      </c>
      <c r="D2499" s="5" t="s">
        <v>19</v>
      </c>
      <c r="E2499" s="9" t="s">
        <v>49</v>
      </c>
      <c r="F2499" s="9">
        <v>2.41</v>
      </c>
      <c r="G2499" s="5" t="s">
        <v>21</v>
      </c>
      <c r="H2499" s="9">
        <v>500</v>
      </c>
      <c r="I2499" s="11">
        <v>48648709</v>
      </c>
      <c r="J2499" s="11">
        <v>550</v>
      </c>
      <c r="K2499" s="11">
        <v>44.631</v>
      </c>
      <c r="L2499" s="11">
        <v>26494752350</v>
      </c>
      <c r="M2499" s="11">
        <f>VLOOKUP(A2499,'[1]2023년만'!$A$2:$Q$1181,12,0)</f>
        <v>12067024250</v>
      </c>
      <c r="N2499" s="11"/>
      <c r="O2499" s="11">
        <v>5.7</v>
      </c>
      <c r="P2499" s="6">
        <v>561406101860</v>
      </c>
      <c r="Q2499" s="7">
        <v>140.72999999999999</v>
      </c>
      <c r="R2499" s="7">
        <v>0.76</v>
      </c>
      <c r="S2499" s="7">
        <v>82</v>
      </c>
    </row>
    <row r="2500" spans="1:19" hidden="1" x14ac:dyDescent="0.4">
      <c r="A2500" s="4" t="s">
        <v>250</v>
      </c>
      <c r="B2500" s="5" t="s">
        <v>251</v>
      </c>
      <c r="C2500" s="5" t="s">
        <v>24</v>
      </c>
      <c r="D2500" s="5" t="s">
        <v>19</v>
      </c>
      <c r="E2500" s="9" t="s">
        <v>49</v>
      </c>
      <c r="F2500" s="9">
        <v>2.11</v>
      </c>
      <c r="G2500" s="5" t="s">
        <v>21</v>
      </c>
      <c r="H2500" s="9">
        <v>500</v>
      </c>
      <c r="I2500" s="11">
        <v>48648709</v>
      </c>
      <c r="J2500" s="11">
        <v>250</v>
      </c>
      <c r="K2500" s="11">
        <v>36.595999999999997</v>
      </c>
      <c r="L2500" s="11">
        <v>12067024250</v>
      </c>
      <c r="M2500" s="11">
        <f>VLOOKUP(A2500,'[1]2023년만'!$A$2:$Q$1181,12,0)</f>
        <v>12067024250</v>
      </c>
      <c r="N2500" s="11"/>
      <c r="O2500" s="11">
        <v>1.6</v>
      </c>
      <c r="P2500" s="6">
        <v>561406101860</v>
      </c>
      <c r="Q2500" s="7">
        <v>140.72999999999999</v>
      </c>
      <c r="R2500" s="7">
        <v>0.76</v>
      </c>
      <c r="S2500" s="7">
        <v>82</v>
      </c>
    </row>
    <row r="2501" spans="1:19" hidden="1" x14ac:dyDescent="0.4">
      <c r="A2501" s="7" t="s">
        <v>250</v>
      </c>
      <c r="B2501" s="12" t="s">
        <v>251</v>
      </c>
      <c r="C2501" s="12" t="s">
        <v>2933</v>
      </c>
      <c r="D2501" s="12" t="s">
        <v>19</v>
      </c>
      <c r="E2501" s="12" t="s">
        <v>49</v>
      </c>
      <c r="F2501" s="12">
        <v>1.1000000000000001</v>
      </c>
      <c r="G2501" s="12" t="s">
        <v>21</v>
      </c>
      <c r="H2501" s="12">
        <v>500</v>
      </c>
      <c r="I2501" s="6">
        <v>48648709</v>
      </c>
      <c r="J2501" s="6">
        <v>550</v>
      </c>
      <c r="K2501" s="6">
        <v>34.28</v>
      </c>
      <c r="L2501" s="6">
        <v>26494752350</v>
      </c>
      <c r="M2501" s="11">
        <f>VLOOKUP(A2501,'[1]2023년만'!$A$2:$Q$1181,12,0)</f>
        <v>12067024250</v>
      </c>
      <c r="N2501" s="11"/>
      <c r="O2501" s="6">
        <v>4.9000000000000004</v>
      </c>
      <c r="P2501" s="6">
        <v>561406101860</v>
      </c>
      <c r="Q2501" s="7">
        <v>140.72999999999999</v>
      </c>
      <c r="R2501" s="7">
        <v>0.76</v>
      </c>
      <c r="S2501" s="7">
        <v>82</v>
      </c>
    </row>
    <row r="2502" spans="1:19" hidden="1" x14ac:dyDescent="0.4">
      <c r="A2502" s="4" t="s">
        <v>605</v>
      </c>
      <c r="B2502" s="5" t="s">
        <v>606</v>
      </c>
      <c r="C2502" s="5" t="s">
        <v>24</v>
      </c>
      <c r="D2502" s="5" t="s">
        <v>19</v>
      </c>
      <c r="E2502" s="9" t="s">
        <v>103</v>
      </c>
      <c r="F2502" s="9">
        <v>0.66</v>
      </c>
      <c r="G2502" s="5" t="s">
        <v>21</v>
      </c>
      <c r="H2502" s="9">
        <v>500</v>
      </c>
      <c r="I2502" s="11">
        <v>10065011</v>
      </c>
      <c r="J2502" s="11">
        <v>100</v>
      </c>
      <c r="K2502" s="11">
        <v>16.241</v>
      </c>
      <c r="L2502" s="11">
        <v>933232700</v>
      </c>
      <c r="M2502" s="11">
        <f>VLOOKUP(A2502,'[1]2023년만'!$A$2:$Q$1181,12,0)</f>
        <v>933232700</v>
      </c>
      <c r="N2502" s="11"/>
      <c r="O2502" s="11">
        <v>1.3</v>
      </c>
      <c r="P2502" s="6">
        <v>55860811050</v>
      </c>
      <c r="Q2502" s="7">
        <v>34.909999999999997</v>
      </c>
      <c r="R2502" s="7">
        <v>0.75</v>
      </c>
      <c r="S2502" s="7">
        <v>159</v>
      </c>
    </row>
    <row r="2503" spans="1:19" hidden="1" x14ac:dyDescent="0.4">
      <c r="A2503" s="4" t="s">
        <v>605</v>
      </c>
      <c r="B2503" s="5" t="s">
        <v>606</v>
      </c>
      <c r="C2503" s="5" t="s">
        <v>18</v>
      </c>
      <c r="D2503" s="5" t="s">
        <v>19</v>
      </c>
      <c r="E2503" s="9" t="s">
        <v>103</v>
      </c>
      <c r="F2503" s="9">
        <v>0.57999999999999996</v>
      </c>
      <c r="G2503" s="5" t="s">
        <v>21</v>
      </c>
      <c r="H2503" s="9">
        <v>500</v>
      </c>
      <c r="I2503" s="11">
        <v>10065011</v>
      </c>
      <c r="J2503" s="11">
        <v>100</v>
      </c>
      <c r="K2503" s="11">
        <v>-10.007</v>
      </c>
      <c r="L2503" s="11">
        <v>933632700</v>
      </c>
      <c r="M2503" s="11">
        <f>VLOOKUP(A2503,'[1]2023년만'!$A$2:$Q$1181,12,0)</f>
        <v>933232700</v>
      </c>
      <c r="N2503" s="11"/>
      <c r="O2503" s="11">
        <v>1.5</v>
      </c>
      <c r="P2503" s="6">
        <v>55860811050</v>
      </c>
      <c r="Q2503" s="7">
        <v>34.909999999999997</v>
      </c>
      <c r="R2503" s="7">
        <v>0.75</v>
      </c>
      <c r="S2503" s="7">
        <v>159</v>
      </c>
    </row>
    <row r="2504" spans="1:19" hidden="1" x14ac:dyDescent="0.4">
      <c r="A2504" s="7" t="s">
        <v>605</v>
      </c>
      <c r="B2504" s="12" t="s">
        <v>606</v>
      </c>
      <c r="C2504" s="12" t="s">
        <v>2933</v>
      </c>
      <c r="D2504" s="12" t="s">
        <v>19</v>
      </c>
      <c r="E2504" s="12" t="s">
        <v>103</v>
      </c>
      <c r="F2504" s="12">
        <v>0.36</v>
      </c>
      <c r="G2504" s="12" t="s">
        <v>21</v>
      </c>
      <c r="H2504" s="12">
        <v>500</v>
      </c>
      <c r="I2504" s="6">
        <v>10065011</v>
      </c>
      <c r="J2504" s="6">
        <v>100</v>
      </c>
      <c r="K2504" s="6">
        <v>33.03</v>
      </c>
      <c r="L2504" s="6">
        <v>948280400</v>
      </c>
      <c r="M2504" s="11">
        <f>VLOOKUP(A2504,'[1]2023년만'!$A$2:$Q$1181,12,0)</f>
        <v>933232700</v>
      </c>
      <c r="N2504" s="11"/>
      <c r="O2504" s="6">
        <v>1.1000000000000001</v>
      </c>
      <c r="P2504" s="6">
        <v>55860811050</v>
      </c>
      <c r="Q2504" s="7">
        <v>34.909999999999997</v>
      </c>
      <c r="R2504" s="7">
        <v>0.75</v>
      </c>
      <c r="S2504" s="7">
        <v>159</v>
      </c>
    </row>
    <row r="2505" spans="1:19" x14ac:dyDescent="0.4">
      <c r="A2505" s="4" t="s">
        <v>245</v>
      </c>
      <c r="B2505" s="5" t="s">
        <v>246</v>
      </c>
      <c r="C2505" s="5" t="s">
        <v>30</v>
      </c>
      <c r="D2505" s="5" t="s">
        <v>19</v>
      </c>
      <c r="E2505" s="9" t="s">
        <v>247</v>
      </c>
      <c r="F2505" s="9">
        <v>3.56</v>
      </c>
      <c r="G2505" s="5" t="s">
        <v>21</v>
      </c>
      <c r="H2505" s="10">
        <v>1000</v>
      </c>
      <c r="I2505" s="11">
        <v>56702415</v>
      </c>
      <c r="J2505" s="11">
        <v>160</v>
      </c>
      <c r="K2505" s="11">
        <v>55.402999999999999</v>
      </c>
      <c r="L2505" s="11">
        <v>9850147700</v>
      </c>
      <c r="M2505" s="11">
        <f>VLOOKUP(A2505,'[1]2023년만'!$A$2:$Q$1181,12,0)</f>
        <v>7424804700</v>
      </c>
      <c r="N2505" s="11" t="b">
        <f>L2505&gt;=M2505</f>
        <v>1</v>
      </c>
      <c r="O2505" s="11">
        <v>7.01</v>
      </c>
      <c r="P2505" s="6">
        <v>159900810300</v>
      </c>
      <c r="Q2505" s="7">
        <v>9.69</v>
      </c>
      <c r="R2505" s="7">
        <v>0.33</v>
      </c>
      <c r="S2505" s="7">
        <v>291</v>
      </c>
    </row>
    <row r="2506" spans="1:19" hidden="1" x14ac:dyDescent="0.4">
      <c r="A2506" s="4" t="s">
        <v>2755</v>
      </c>
      <c r="B2506" s="5" t="s">
        <v>2756</v>
      </c>
      <c r="C2506" s="5" t="s">
        <v>24</v>
      </c>
      <c r="D2506" s="5" t="s">
        <v>19</v>
      </c>
      <c r="E2506" s="9" t="s">
        <v>95</v>
      </c>
      <c r="F2506" s="9">
        <v>0.59</v>
      </c>
      <c r="G2506" s="5" t="s">
        <v>21</v>
      </c>
      <c r="H2506" s="9">
        <v>500</v>
      </c>
      <c r="I2506" s="11">
        <v>25083517</v>
      </c>
      <c r="J2506" s="11">
        <v>148</v>
      </c>
      <c r="K2506" s="11">
        <v>-10.558</v>
      </c>
      <c r="L2506" s="11">
        <v>3618000000</v>
      </c>
      <c r="M2506" s="11">
        <f>VLOOKUP(A2506,'[1]2023년만'!$A$2:$Q$1181,12,0)</f>
        <v>3618000000</v>
      </c>
      <c r="N2506" s="11"/>
      <c r="O2506" s="11">
        <v>8.8000000000000007</v>
      </c>
      <c r="P2506" s="6">
        <v>15677198125</v>
      </c>
      <c r="Q2506" s="7" t="s">
        <v>21</v>
      </c>
      <c r="R2506" s="7">
        <v>0.86</v>
      </c>
      <c r="S2506" s="7" t="s">
        <v>21</v>
      </c>
    </row>
    <row r="2507" spans="1:19" hidden="1" x14ac:dyDescent="0.4">
      <c r="A2507" s="4" t="s">
        <v>1837</v>
      </c>
      <c r="B2507" s="5" t="s">
        <v>1838</v>
      </c>
      <c r="C2507" s="5" t="s">
        <v>30</v>
      </c>
      <c r="D2507" s="5" t="s">
        <v>19</v>
      </c>
      <c r="E2507" s="9" t="s">
        <v>81</v>
      </c>
      <c r="F2507" s="9">
        <v>0.51</v>
      </c>
      <c r="G2507" s="5" t="s">
        <v>21</v>
      </c>
      <c r="H2507" s="9">
        <v>100</v>
      </c>
      <c r="I2507" s="11">
        <v>50643410</v>
      </c>
      <c r="J2507" s="11">
        <v>20</v>
      </c>
      <c r="K2507" s="11">
        <v>19.373000000000001</v>
      </c>
      <c r="L2507" s="11">
        <v>910912040</v>
      </c>
      <c r="M2507" s="11" t="e">
        <f>VLOOKUP(A2507,'[1]2023년만'!$A$2:$Q$1181,12,0)</f>
        <v>#N/A</v>
      </c>
      <c r="N2507" s="11" t="e">
        <f>L2507&gt;=M2507</f>
        <v>#N/A</v>
      </c>
      <c r="O2507" s="11">
        <v>2</v>
      </c>
      <c r="P2507" s="6">
        <v>44870061260</v>
      </c>
      <c r="Q2507" s="7">
        <v>9.0399999999999991</v>
      </c>
      <c r="R2507" s="7">
        <v>0.75</v>
      </c>
      <c r="S2507" s="7">
        <v>98</v>
      </c>
    </row>
    <row r="2508" spans="1:19" hidden="1" x14ac:dyDescent="0.4">
      <c r="A2508" s="7" t="s">
        <v>2872</v>
      </c>
      <c r="B2508" s="12" t="s">
        <v>2873</v>
      </c>
      <c r="C2508" s="12" t="s">
        <v>2933</v>
      </c>
      <c r="D2508" s="12" t="s">
        <v>19</v>
      </c>
      <c r="E2508" s="12" t="s">
        <v>103</v>
      </c>
      <c r="F2508" s="12">
        <v>0.36</v>
      </c>
      <c r="G2508" s="12" t="s">
        <v>21</v>
      </c>
      <c r="H2508" s="12">
        <v>500</v>
      </c>
      <c r="I2508" s="6">
        <v>13058000</v>
      </c>
      <c r="J2508" s="6">
        <v>50</v>
      </c>
      <c r="K2508" s="6">
        <v>30.946000000000002</v>
      </c>
      <c r="L2508" s="6">
        <v>650491000</v>
      </c>
      <c r="M2508" s="11" t="e">
        <f>VLOOKUP(A2508,'[1]2023년만'!$A$2:$Q$1181,12,0)</f>
        <v>#N/A</v>
      </c>
      <c r="N2508" s="11"/>
      <c r="O2508" s="6">
        <v>0.3</v>
      </c>
      <c r="P2508" s="6">
        <v>107467340000</v>
      </c>
      <c r="Q2508" s="7" t="s">
        <v>21</v>
      </c>
      <c r="R2508" s="7">
        <v>0.72</v>
      </c>
      <c r="S2508" s="7" t="s">
        <v>21</v>
      </c>
    </row>
    <row r="2509" spans="1:19" hidden="1" x14ac:dyDescent="0.4">
      <c r="A2509" s="4" t="s">
        <v>673</v>
      </c>
      <c r="B2509" s="5" t="s">
        <v>674</v>
      </c>
      <c r="C2509" s="5" t="s">
        <v>24</v>
      </c>
      <c r="D2509" s="5" t="s">
        <v>505</v>
      </c>
      <c r="E2509" s="9" t="s">
        <v>520</v>
      </c>
      <c r="F2509" s="9">
        <v>0.66</v>
      </c>
      <c r="G2509" s="5" t="s">
        <v>21</v>
      </c>
      <c r="H2509" s="9">
        <v>500</v>
      </c>
      <c r="I2509" s="11">
        <v>15980000</v>
      </c>
      <c r="J2509" s="11">
        <v>50</v>
      </c>
      <c r="K2509" s="11">
        <v>56.387999999999998</v>
      </c>
      <c r="L2509" s="11">
        <v>686803500</v>
      </c>
      <c r="M2509" s="11">
        <f>VLOOKUP(A2509,'[1]2023년만'!$A$2:$Q$1181,12,0)</f>
        <v>686803500</v>
      </c>
      <c r="N2509" s="11"/>
      <c r="O2509" s="11">
        <v>0.28000000000000003</v>
      </c>
      <c r="P2509" s="6">
        <v>133592800000</v>
      </c>
      <c r="Q2509" s="7">
        <v>25.8</v>
      </c>
      <c r="R2509" s="7">
        <v>0.61</v>
      </c>
      <c r="S2509" s="7">
        <v>324</v>
      </c>
    </row>
    <row r="2510" spans="1:19" hidden="1" x14ac:dyDescent="0.4">
      <c r="A2510" s="4" t="s">
        <v>673</v>
      </c>
      <c r="B2510" s="5" t="s">
        <v>674</v>
      </c>
      <c r="C2510" s="5" t="s">
        <v>30</v>
      </c>
      <c r="D2510" s="5" t="s">
        <v>505</v>
      </c>
      <c r="E2510" s="9" t="s">
        <v>520</v>
      </c>
      <c r="F2510" s="9">
        <v>0.7</v>
      </c>
      <c r="G2510" s="5" t="s">
        <v>21</v>
      </c>
      <c r="H2510" s="9">
        <v>500</v>
      </c>
      <c r="I2510" s="11">
        <v>15980000</v>
      </c>
      <c r="J2510" s="11">
        <v>50</v>
      </c>
      <c r="K2510" s="11">
        <v>15.441000000000001</v>
      </c>
      <c r="L2510" s="11">
        <v>686803500</v>
      </c>
      <c r="M2510" s="11">
        <f>VLOOKUP(A2510,'[1]2023년만'!$A$2:$Q$1181,12,0)</f>
        <v>686803500</v>
      </c>
      <c r="N2510" s="11" t="b">
        <f>L2510&gt;=M2510</f>
        <v>1</v>
      </c>
      <c r="O2510" s="11">
        <v>0.56000000000000005</v>
      </c>
      <c r="P2510" s="6">
        <v>133592800000</v>
      </c>
      <c r="Q2510" s="7">
        <v>25.8</v>
      </c>
      <c r="R2510" s="7">
        <v>0.61</v>
      </c>
      <c r="S2510" s="7">
        <v>324</v>
      </c>
    </row>
    <row r="2511" spans="1:19" hidden="1" x14ac:dyDescent="0.4">
      <c r="A2511" s="4" t="s">
        <v>673</v>
      </c>
      <c r="B2511" s="5" t="s">
        <v>674</v>
      </c>
      <c r="C2511" s="5" t="s">
        <v>18</v>
      </c>
      <c r="D2511" s="5" t="s">
        <v>505</v>
      </c>
      <c r="E2511" s="9" t="s">
        <v>520</v>
      </c>
      <c r="F2511" s="9">
        <v>0.5</v>
      </c>
      <c r="G2511" s="5" t="s">
        <v>21</v>
      </c>
      <c r="H2511" s="9">
        <v>500</v>
      </c>
      <c r="I2511" s="11">
        <v>15980000</v>
      </c>
      <c r="J2511" s="11">
        <v>50</v>
      </c>
      <c r="K2511" s="11">
        <v>-16.805</v>
      </c>
      <c r="L2511" s="11">
        <v>686803500</v>
      </c>
      <c r="M2511" s="11">
        <f>VLOOKUP(A2511,'[1]2023년만'!$A$2:$Q$1181,12,0)</f>
        <v>686803500</v>
      </c>
      <c r="N2511" s="11"/>
      <c r="O2511" s="11">
        <v>0.69</v>
      </c>
      <c r="P2511" s="6">
        <v>133592800000</v>
      </c>
      <c r="Q2511" s="7">
        <v>25.8</v>
      </c>
      <c r="R2511" s="7">
        <v>0.61</v>
      </c>
      <c r="S2511" s="7">
        <v>324</v>
      </c>
    </row>
    <row r="2512" spans="1:19" hidden="1" x14ac:dyDescent="0.4">
      <c r="A2512" s="7" t="s">
        <v>673</v>
      </c>
      <c r="B2512" s="12" t="s">
        <v>674</v>
      </c>
      <c r="C2512" s="12" t="s">
        <v>2933</v>
      </c>
      <c r="D2512" s="12" t="s">
        <v>505</v>
      </c>
      <c r="E2512" s="12" t="s">
        <v>520</v>
      </c>
      <c r="F2512" s="12">
        <v>0.3</v>
      </c>
      <c r="G2512" s="12" t="s">
        <v>21</v>
      </c>
      <c r="H2512" s="12">
        <v>500</v>
      </c>
      <c r="I2512" s="6">
        <v>15980000</v>
      </c>
      <c r="J2512" s="6">
        <v>50</v>
      </c>
      <c r="K2512" s="6">
        <v>52.11</v>
      </c>
      <c r="L2512" s="6">
        <v>686803500</v>
      </c>
      <c r="M2512" s="11">
        <f>VLOOKUP(A2512,'[1]2023년만'!$A$2:$Q$1181,12,0)</f>
        <v>686803500</v>
      </c>
      <c r="N2512" s="11"/>
      <c r="O2512" s="6">
        <v>0.48</v>
      </c>
      <c r="P2512" s="6">
        <v>133592800000</v>
      </c>
      <c r="Q2512" s="7">
        <v>25.8</v>
      </c>
      <c r="R2512" s="7">
        <v>0.61</v>
      </c>
      <c r="S2512" s="7">
        <v>324</v>
      </c>
    </row>
    <row r="2513" spans="1:19" hidden="1" x14ac:dyDescent="0.4">
      <c r="A2513" s="4" t="s">
        <v>1500</v>
      </c>
      <c r="B2513" s="5" t="s">
        <v>1501</v>
      </c>
      <c r="C2513" s="5" t="s">
        <v>18</v>
      </c>
      <c r="D2513" s="5" t="s">
        <v>19</v>
      </c>
      <c r="E2513" s="9" t="s">
        <v>95</v>
      </c>
      <c r="F2513" s="9">
        <v>0.96</v>
      </c>
      <c r="G2513" s="5" t="s">
        <v>21</v>
      </c>
      <c r="H2513" s="9">
        <v>500</v>
      </c>
      <c r="I2513" s="11">
        <v>17780753</v>
      </c>
      <c r="J2513" s="11">
        <v>200</v>
      </c>
      <c r="K2513" s="11">
        <v>26.074999999999999</v>
      </c>
      <c r="L2513" s="11">
        <v>3299750800</v>
      </c>
      <c r="M2513" s="11">
        <f>VLOOKUP(A2513,'[1]2023년만'!$A$2:$Q$1181,12,0)</f>
        <v>1649875400</v>
      </c>
      <c r="N2513" s="11"/>
      <c r="O2513" s="11">
        <v>2.2999999999999998</v>
      </c>
      <c r="P2513" s="6">
        <v>200389086310</v>
      </c>
      <c r="Q2513" s="7">
        <v>70</v>
      </c>
      <c r="R2513" s="7">
        <v>1.66</v>
      </c>
      <c r="S2513" s="7">
        <v>161</v>
      </c>
    </row>
    <row r="2514" spans="1:19" hidden="1" x14ac:dyDescent="0.4">
      <c r="A2514" s="4" t="s">
        <v>1500</v>
      </c>
      <c r="B2514" s="5" t="s">
        <v>1501</v>
      </c>
      <c r="C2514" s="5" t="s">
        <v>24</v>
      </c>
      <c r="D2514" s="5" t="s">
        <v>19</v>
      </c>
      <c r="E2514" s="9" t="s">
        <v>95</v>
      </c>
      <c r="F2514" s="9">
        <v>0.59</v>
      </c>
      <c r="G2514" s="5" t="s">
        <v>21</v>
      </c>
      <c r="H2514" s="9">
        <v>500</v>
      </c>
      <c r="I2514" s="11">
        <v>17780753</v>
      </c>
      <c r="J2514" s="11">
        <v>100</v>
      </c>
      <c r="K2514" s="11">
        <v>-4.9329999999999998</v>
      </c>
      <c r="L2514" s="11">
        <v>1649875400</v>
      </c>
      <c r="M2514" s="11">
        <f>VLOOKUP(A2514,'[1]2023년만'!$A$2:$Q$1181,12,0)</f>
        <v>1649875400</v>
      </c>
      <c r="N2514" s="11"/>
      <c r="O2514" s="11">
        <v>0.7</v>
      </c>
      <c r="P2514" s="6">
        <v>200389086310</v>
      </c>
      <c r="Q2514" s="7">
        <v>70</v>
      </c>
      <c r="R2514" s="7">
        <v>1.66</v>
      </c>
      <c r="S2514" s="7">
        <v>161</v>
      </c>
    </row>
    <row r="2515" spans="1:19" hidden="1" x14ac:dyDescent="0.4">
      <c r="A2515" s="4" t="s">
        <v>1500</v>
      </c>
      <c r="B2515" s="5" t="s">
        <v>1501</v>
      </c>
      <c r="C2515" s="5" t="s">
        <v>30</v>
      </c>
      <c r="D2515" s="5" t="s">
        <v>19</v>
      </c>
      <c r="E2515" s="9" t="s">
        <v>81</v>
      </c>
      <c r="F2515" s="9">
        <v>0.51</v>
      </c>
      <c r="G2515" s="5" t="s">
        <v>21</v>
      </c>
      <c r="H2515" s="9">
        <v>500</v>
      </c>
      <c r="I2515" s="11">
        <v>17780753</v>
      </c>
      <c r="J2515" s="11">
        <v>150</v>
      </c>
      <c r="K2515" s="11">
        <v>-13.677</v>
      </c>
      <c r="L2515" s="11">
        <v>2474813100</v>
      </c>
      <c r="M2515" s="11">
        <f>VLOOKUP(A2515,'[1]2023년만'!$A$2:$Q$1181,12,0)</f>
        <v>1649875400</v>
      </c>
      <c r="N2515" s="11" t="b">
        <f>L2515&gt;=M2515</f>
        <v>1</v>
      </c>
      <c r="O2515" s="11">
        <v>1.9</v>
      </c>
      <c r="P2515" s="6">
        <v>200389086310</v>
      </c>
      <c r="Q2515" s="7">
        <v>70</v>
      </c>
      <c r="R2515" s="7">
        <v>1.66</v>
      </c>
      <c r="S2515" s="7">
        <v>161</v>
      </c>
    </row>
    <row r="2516" spans="1:19" hidden="1" x14ac:dyDescent="0.4">
      <c r="A2516" s="7" t="s">
        <v>1500</v>
      </c>
      <c r="B2516" s="12" t="s">
        <v>1501</v>
      </c>
      <c r="C2516" s="12" t="s">
        <v>2933</v>
      </c>
      <c r="D2516" s="12" t="s">
        <v>19</v>
      </c>
      <c r="E2516" s="12" t="s">
        <v>95</v>
      </c>
      <c r="F2516" s="12">
        <v>0.42</v>
      </c>
      <c r="G2516" s="12" t="s">
        <v>21</v>
      </c>
      <c r="H2516" s="12">
        <v>500</v>
      </c>
      <c r="I2516" s="6">
        <v>17459653</v>
      </c>
      <c r="J2516" s="6">
        <v>240</v>
      </c>
      <c r="K2516" s="6">
        <v>28.978999999999999</v>
      </c>
      <c r="L2516" s="6">
        <v>3972195840</v>
      </c>
      <c r="M2516" s="11">
        <f>VLOOKUP(A2516,'[1]2023년만'!$A$2:$Q$1181,12,0)</f>
        <v>1649875400</v>
      </c>
      <c r="N2516" s="11"/>
      <c r="O2516" s="6">
        <v>1.72</v>
      </c>
      <c r="P2516" s="6">
        <v>200389086310</v>
      </c>
      <c r="Q2516" s="7">
        <v>70</v>
      </c>
      <c r="R2516" s="7">
        <v>1.66</v>
      </c>
      <c r="S2516" s="7">
        <v>161</v>
      </c>
    </row>
    <row r="2517" spans="1:19" hidden="1" x14ac:dyDescent="0.4">
      <c r="A2517" s="4" t="s">
        <v>609</v>
      </c>
      <c r="B2517" s="5" t="s">
        <v>610</v>
      </c>
      <c r="C2517" s="5" t="s">
        <v>18</v>
      </c>
      <c r="D2517" s="5" t="s">
        <v>19</v>
      </c>
      <c r="E2517" s="9" t="s">
        <v>20</v>
      </c>
      <c r="F2517" s="9">
        <v>0.77</v>
      </c>
      <c r="G2517" s="5" t="s">
        <v>21</v>
      </c>
      <c r="H2517" s="9">
        <v>500</v>
      </c>
      <c r="I2517" s="11">
        <v>9756088</v>
      </c>
      <c r="J2517" s="11">
        <v>50</v>
      </c>
      <c r="K2517" s="11">
        <v>62.628</v>
      </c>
      <c r="L2517" s="11">
        <v>475970850</v>
      </c>
      <c r="M2517" s="11">
        <f>VLOOKUP(A2517,'[1]2023년만'!$A$2:$Q$1181,12,0)</f>
        <v>465970850</v>
      </c>
      <c r="N2517" s="11"/>
      <c r="O2517" s="11">
        <v>0.52</v>
      </c>
      <c r="P2517" s="6">
        <v>76975534320</v>
      </c>
      <c r="Q2517" s="7">
        <v>140.88999999999999</v>
      </c>
      <c r="R2517" s="7">
        <v>1.82</v>
      </c>
      <c r="S2517" s="7">
        <v>56</v>
      </c>
    </row>
    <row r="2518" spans="1:19" hidden="1" x14ac:dyDescent="0.4">
      <c r="A2518" s="4" t="s">
        <v>609</v>
      </c>
      <c r="B2518" s="5" t="s">
        <v>610</v>
      </c>
      <c r="C2518" s="5" t="s">
        <v>24</v>
      </c>
      <c r="D2518" s="5" t="s">
        <v>19</v>
      </c>
      <c r="E2518" s="9" t="s">
        <v>20</v>
      </c>
      <c r="F2518" s="9">
        <v>0.49</v>
      </c>
      <c r="G2518" s="5" t="s">
        <v>21</v>
      </c>
      <c r="H2518" s="9">
        <v>500</v>
      </c>
      <c r="I2518" s="11">
        <v>9756088</v>
      </c>
      <c r="J2518" s="11">
        <v>50</v>
      </c>
      <c r="K2518" s="11">
        <v>-49.624000000000002</v>
      </c>
      <c r="L2518" s="11">
        <v>465970850</v>
      </c>
      <c r="M2518" s="11">
        <f>VLOOKUP(A2518,'[1]2023년만'!$A$2:$Q$1181,12,0)</f>
        <v>465970850</v>
      </c>
      <c r="N2518" s="11"/>
      <c r="O2518" s="11">
        <v>0.77</v>
      </c>
      <c r="P2518" s="6">
        <v>76975534320</v>
      </c>
      <c r="Q2518" s="7">
        <v>140.88999999999999</v>
      </c>
      <c r="R2518" s="7">
        <v>1.82</v>
      </c>
      <c r="S2518" s="7">
        <v>56</v>
      </c>
    </row>
    <row r="2519" spans="1:19" hidden="1" x14ac:dyDescent="0.4">
      <c r="A2519" s="7" t="s">
        <v>609</v>
      </c>
      <c r="B2519" s="12" t="s">
        <v>610</v>
      </c>
      <c r="C2519" s="12" t="s">
        <v>2933</v>
      </c>
      <c r="D2519" s="12" t="s">
        <v>19</v>
      </c>
      <c r="E2519" s="12" t="s">
        <v>20</v>
      </c>
      <c r="F2519" s="12">
        <v>0.53</v>
      </c>
      <c r="G2519" s="12" t="s">
        <v>21</v>
      </c>
      <c r="H2519" s="12">
        <v>500</v>
      </c>
      <c r="I2519" s="6">
        <v>9756088</v>
      </c>
      <c r="J2519" s="6">
        <v>70</v>
      </c>
      <c r="K2519" s="6">
        <v>36.215000000000003</v>
      </c>
      <c r="L2519" s="6">
        <v>666359190</v>
      </c>
      <c r="M2519" s="11">
        <f>VLOOKUP(A2519,'[1]2023년만'!$A$2:$Q$1181,12,0)</f>
        <v>465970850</v>
      </c>
      <c r="N2519" s="11"/>
      <c r="O2519" s="6">
        <v>0.65</v>
      </c>
      <c r="P2519" s="6">
        <v>76975534320</v>
      </c>
      <c r="Q2519" s="7">
        <v>140.88999999999999</v>
      </c>
      <c r="R2519" s="7">
        <v>1.82</v>
      </c>
      <c r="S2519" s="7">
        <v>56</v>
      </c>
    </row>
    <row r="2520" spans="1:19" hidden="1" x14ac:dyDescent="0.4">
      <c r="A2520" s="7" t="s">
        <v>2874</v>
      </c>
      <c r="B2520" s="12" t="s">
        <v>2875</v>
      </c>
      <c r="C2520" s="12" t="s">
        <v>2933</v>
      </c>
      <c r="D2520" s="12" t="s">
        <v>19</v>
      </c>
      <c r="E2520" s="12" t="s">
        <v>81</v>
      </c>
      <c r="F2520" s="12">
        <v>0.23</v>
      </c>
      <c r="G2520" s="12" t="s">
        <v>21</v>
      </c>
      <c r="H2520" s="12">
        <v>500</v>
      </c>
      <c r="I2520" s="6">
        <v>6095671</v>
      </c>
      <c r="J2520" s="6">
        <v>350</v>
      </c>
      <c r="K2520" s="6">
        <v>22.515000000000001</v>
      </c>
      <c r="L2520" s="6">
        <v>2133484850</v>
      </c>
      <c r="M2520" s="11" t="e">
        <f>VLOOKUP(A2520,'[1]2023년만'!$A$2:$Q$1181,12,0)</f>
        <v>#N/A</v>
      </c>
      <c r="N2520" s="11"/>
      <c r="O2520" s="6">
        <v>1.1000000000000001</v>
      </c>
      <c r="P2520" s="6">
        <v>204296397240</v>
      </c>
      <c r="Q2520" s="7">
        <v>615.55999999999995</v>
      </c>
      <c r="R2520" s="7">
        <v>3.08</v>
      </c>
      <c r="S2520" s="7">
        <v>27</v>
      </c>
    </row>
    <row r="2521" spans="1:19" hidden="1" x14ac:dyDescent="0.4">
      <c r="A2521" s="4" t="s">
        <v>2171</v>
      </c>
      <c r="B2521" s="5" t="s">
        <v>2172</v>
      </c>
      <c r="C2521" s="5" t="s">
        <v>30</v>
      </c>
      <c r="D2521" s="5" t="s">
        <v>19</v>
      </c>
      <c r="E2521" s="9" t="s">
        <v>52</v>
      </c>
      <c r="F2521" s="9">
        <v>0.72</v>
      </c>
      <c r="G2521" s="5" t="s">
        <v>2173</v>
      </c>
      <c r="H2521" s="9">
        <v>500</v>
      </c>
      <c r="I2521" s="11">
        <v>19549677</v>
      </c>
      <c r="J2521" s="11">
        <v>50</v>
      </c>
      <c r="K2521" s="11">
        <v>13.617000000000001</v>
      </c>
      <c r="L2521" s="11">
        <v>907413050</v>
      </c>
      <c r="M2521" s="11">
        <f>VLOOKUP(A2521,'[1]2023년만'!$A$2:$Q$1181,12,0)</f>
        <v>2170693440</v>
      </c>
      <c r="N2521" s="11" t="b">
        <f>L2521&gt;=M2521</f>
        <v>0</v>
      </c>
      <c r="O2521" s="11">
        <v>1.2</v>
      </c>
      <c r="P2521" s="6">
        <v>78953625530</v>
      </c>
      <c r="Q2521" s="7">
        <v>12.35</v>
      </c>
      <c r="R2521" s="7">
        <v>0.72</v>
      </c>
      <c r="S2521" s="7">
        <v>321</v>
      </c>
    </row>
    <row r="2522" spans="1:19" hidden="1" x14ac:dyDescent="0.4">
      <c r="A2522" s="4" t="s">
        <v>2171</v>
      </c>
      <c r="B2522" s="5" t="s">
        <v>2172</v>
      </c>
      <c r="C2522" s="5" t="s">
        <v>24</v>
      </c>
      <c r="D2522" s="5" t="s">
        <v>19</v>
      </c>
      <c r="E2522" s="9" t="s">
        <v>157</v>
      </c>
      <c r="F2522" s="9">
        <v>0.75</v>
      </c>
      <c r="G2522" s="5" t="s">
        <v>21</v>
      </c>
      <c r="H2522" s="9">
        <v>500</v>
      </c>
      <c r="I2522" s="11">
        <v>19078387</v>
      </c>
      <c r="J2522" s="11">
        <v>120</v>
      </c>
      <c r="K2522" s="11">
        <v>10.288</v>
      </c>
      <c r="L2522" s="11">
        <v>2170693440</v>
      </c>
      <c r="M2522" s="11">
        <f>VLOOKUP(A2522,'[1]2023년만'!$A$2:$Q$1181,12,0)</f>
        <v>2170693440</v>
      </c>
      <c r="N2522" s="11"/>
      <c r="O2522" s="11">
        <v>2.5</v>
      </c>
      <c r="P2522" s="6">
        <v>78953625530</v>
      </c>
      <c r="Q2522" s="7">
        <v>12.35</v>
      </c>
      <c r="R2522" s="7">
        <v>0.72</v>
      </c>
      <c r="S2522" s="7">
        <v>321</v>
      </c>
    </row>
    <row r="2523" spans="1:19" hidden="1" x14ac:dyDescent="0.4">
      <c r="A2523" s="7" t="s">
        <v>2171</v>
      </c>
      <c r="B2523" s="12" t="s">
        <v>2172</v>
      </c>
      <c r="C2523" s="12" t="s">
        <v>2933</v>
      </c>
      <c r="D2523" s="12" t="s">
        <v>19</v>
      </c>
      <c r="E2523" s="12" t="s">
        <v>157</v>
      </c>
      <c r="F2523" s="12">
        <v>0.55000000000000004</v>
      </c>
      <c r="G2523" s="12" t="s">
        <v>21</v>
      </c>
      <c r="H2523" s="12">
        <v>500</v>
      </c>
      <c r="I2523" s="6">
        <v>16075215</v>
      </c>
      <c r="J2523" s="6">
        <v>50</v>
      </c>
      <c r="K2523" s="6">
        <v>-9.1530000000000005</v>
      </c>
      <c r="L2523" s="6">
        <v>729054100</v>
      </c>
      <c r="M2523" s="11">
        <f>VLOOKUP(A2523,'[1]2023년만'!$A$2:$Q$1181,12,0)</f>
        <v>2170693440</v>
      </c>
      <c r="N2523" s="11"/>
      <c r="O2523" s="6">
        <v>0.6</v>
      </c>
      <c r="P2523" s="6">
        <v>78953625530</v>
      </c>
      <c r="Q2523" s="7">
        <v>12.35</v>
      </c>
      <c r="R2523" s="7">
        <v>0.72</v>
      </c>
      <c r="S2523" s="7">
        <v>321</v>
      </c>
    </row>
    <row r="2524" spans="1:19" hidden="1" x14ac:dyDescent="0.4">
      <c r="A2524" s="4" t="s">
        <v>2775</v>
      </c>
      <c r="B2524" s="5" t="s">
        <v>2776</v>
      </c>
      <c r="C2524" s="5" t="s">
        <v>30</v>
      </c>
      <c r="D2524" s="5" t="s">
        <v>19</v>
      </c>
      <c r="E2524" s="9" t="s">
        <v>31</v>
      </c>
      <c r="F2524" s="9">
        <v>0.49</v>
      </c>
      <c r="G2524" s="5" t="s">
        <v>21</v>
      </c>
      <c r="H2524" s="9">
        <v>500</v>
      </c>
      <c r="I2524" s="11">
        <v>124477353</v>
      </c>
      <c r="J2524" s="11">
        <v>200</v>
      </c>
      <c r="K2524" s="11">
        <v>-24.581</v>
      </c>
      <c r="L2524" s="11">
        <v>24123428600</v>
      </c>
      <c r="M2524" s="11" t="e">
        <f>VLOOKUP(A2524,'[1]2023년만'!$A$2:$Q$1181,12,0)</f>
        <v>#N/A</v>
      </c>
      <c r="N2524" s="11" t="e">
        <f>L2524&gt;=M2524</f>
        <v>#N/A</v>
      </c>
      <c r="O2524" s="11">
        <v>1.9</v>
      </c>
      <c r="P2524" s="6">
        <v>1216273528980</v>
      </c>
      <c r="Q2524" s="7" t="s">
        <v>21</v>
      </c>
      <c r="R2524" s="7">
        <v>0.41</v>
      </c>
      <c r="S2524" s="7" t="s">
        <v>21</v>
      </c>
    </row>
    <row r="2525" spans="1:19" hidden="1" x14ac:dyDescent="0.4">
      <c r="A2525" s="7" t="s">
        <v>2775</v>
      </c>
      <c r="B2525" s="12" t="s">
        <v>2776</v>
      </c>
      <c r="C2525" s="12" t="s">
        <v>2933</v>
      </c>
      <c r="D2525" s="12" t="s">
        <v>19</v>
      </c>
      <c r="E2525" s="12" t="s">
        <v>31</v>
      </c>
      <c r="F2525" s="12">
        <v>0.79</v>
      </c>
      <c r="G2525" s="12" t="s">
        <v>21</v>
      </c>
      <c r="H2525" s="12">
        <v>500</v>
      </c>
      <c r="I2525" s="6">
        <v>103271353</v>
      </c>
      <c r="J2525" s="6">
        <v>1266</v>
      </c>
      <c r="K2525" s="6">
        <v>12.029</v>
      </c>
      <c r="L2525" s="6">
        <v>128045095956</v>
      </c>
      <c r="M2525" s="11" t="e">
        <f>VLOOKUP(A2525,'[1]2023년만'!$A$2:$Q$1181,12,0)</f>
        <v>#N/A</v>
      </c>
      <c r="N2525" s="11"/>
      <c r="O2525" s="6">
        <v>2.2999999999999998</v>
      </c>
      <c r="P2525" s="6">
        <v>1216273528980</v>
      </c>
      <c r="Q2525" s="7" t="s">
        <v>21</v>
      </c>
      <c r="R2525" s="7">
        <v>0.41</v>
      </c>
      <c r="S2525" s="7" t="s">
        <v>21</v>
      </c>
    </row>
    <row r="2526" spans="1:19" hidden="1" x14ac:dyDescent="0.4">
      <c r="A2526" s="4" t="s">
        <v>1307</v>
      </c>
      <c r="B2526" s="5" t="s">
        <v>1308</v>
      </c>
      <c r="C2526" s="5" t="s">
        <v>24</v>
      </c>
      <c r="D2526" s="5" t="s">
        <v>19</v>
      </c>
      <c r="E2526" s="9" t="s">
        <v>81</v>
      </c>
      <c r="F2526" s="9">
        <v>0.23</v>
      </c>
      <c r="G2526" s="5" t="s">
        <v>21</v>
      </c>
      <c r="H2526" s="9">
        <v>500</v>
      </c>
      <c r="I2526" s="11">
        <v>48329564</v>
      </c>
      <c r="J2526" s="11">
        <v>30</v>
      </c>
      <c r="K2526" s="11">
        <v>29.943999999999999</v>
      </c>
      <c r="L2526" s="11">
        <v>1449886920</v>
      </c>
      <c r="M2526" s="11">
        <f>VLOOKUP(A2526,'[1]2023년만'!$A$2:$Q$1181,12,0)</f>
        <v>1449886920</v>
      </c>
      <c r="N2526" s="11"/>
      <c r="O2526" s="11">
        <v>1.7</v>
      </c>
      <c r="P2526" s="6">
        <v>66308161808</v>
      </c>
      <c r="Q2526" s="7">
        <v>7.89</v>
      </c>
      <c r="R2526" s="7">
        <v>0.51</v>
      </c>
      <c r="S2526" s="7">
        <v>174</v>
      </c>
    </row>
    <row r="2527" spans="1:19" hidden="1" x14ac:dyDescent="0.4">
      <c r="A2527" s="4" t="s">
        <v>1307</v>
      </c>
      <c r="B2527" s="5" t="s">
        <v>1308</v>
      </c>
      <c r="C2527" s="5" t="s">
        <v>18</v>
      </c>
      <c r="D2527" s="5" t="s">
        <v>19</v>
      </c>
      <c r="E2527" s="9" t="s">
        <v>81</v>
      </c>
      <c r="F2527" s="9">
        <v>0.38</v>
      </c>
      <c r="G2527" s="5" t="s">
        <v>21</v>
      </c>
      <c r="H2527" s="9">
        <v>500</v>
      </c>
      <c r="I2527" s="11">
        <v>48329564</v>
      </c>
      <c r="J2527" s="11">
        <v>35</v>
      </c>
      <c r="K2527" s="11">
        <v>20.387</v>
      </c>
      <c r="L2527" s="11">
        <v>1691534740</v>
      </c>
      <c r="M2527" s="11">
        <f>VLOOKUP(A2527,'[1]2023년만'!$A$2:$Q$1181,12,0)</f>
        <v>1449886920</v>
      </c>
      <c r="N2527" s="11"/>
      <c r="O2527" s="11">
        <v>1.89</v>
      </c>
      <c r="P2527" s="6">
        <v>66308161808</v>
      </c>
      <c r="Q2527" s="7">
        <v>7.89</v>
      </c>
      <c r="R2527" s="7">
        <v>0.51</v>
      </c>
      <c r="S2527" s="7">
        <v>174</v>
      </c>
    </row>
    <row r="2528" spans="1:19" hidden="1" x14ac:dyDescent="0.4">
      <c r="A2528" s="4" t="s">
        <v>1307</v>
      </c>
      <c r="B2528" s="5" t="s">
        <v>1308</v>
      </c>
      <c r="C2528" s="5" t="s">
        <v>30</v>
      </c>
      <c r="D2528" s="5" t="s">
        <v>19</v>
      </c>
      <c r="E2528" s="9" t="s">
        <v>81</v>
      </c>
      <c r="F2528" s="9">
        <v>0.51</v>
      </c>
      <c r="G2528" s="5" t="s">
        <v>21</v>
      </c>
      <c r="H2528" s="9">
        <v>500</v>
      </c>
      <c r="I2528" s="11">
        <v>48329564</v>
      </c>
      <c r="J2528" s="11">
        <v>35</v>
      </c>
      <c r="K2528" s="11">
        <v>20.149000000000001</v>
      </c>
      <c r="L2528" s="11">
        <v>1691534740</v>
      </c>
      <c r="M2528" s="11">
        <f>VLOOKUP(A2528,'[1]2023년만'!$A$2:$Q$1181,12,0)</f>
        <v>1449886920</v>
      </c>
      <c r="N2528" s="11" t="b">
        <f>L2528&gt;=M2528</f>
        <v>1</v>
      </c>
      <c r="O2528" s="11">
        <v>2.4500000000000002</v>
      </c>
      <c r="P2528" s="6">
        <v>66308161808</v>
      </c>
      <c r="Q2528" s="7">
        <v>7.89</v>
      </c>
      <c r="R2528" s="7">
        <v>0.51</v>
      </c>
      <c r="S2528" s="7">
        <v>174</v>
      </c>
    </row>
    <row r="2529" spans="1:19" hidden="1" x14ac:dyDescent="0.4">
      <c r="A2529" s="7" t="s">
        <v>1307</v>
      </c>
      <c r="B2529" s="12" t="s">
        <v>1308</v>
      </c>
      <c r="C2529" s="12" t="s">
        <v>2933</v>
      </c>
      <c r="D2529" s="12" t="s">
        <v>19</v>
      </c>
      <c r="E2529" s="12" t="s">
        <v>81</v>
      </c>
      <c r="F2529" s="12">
        <v>0.23</v>
      </c>
      <c r="G2529" s="12" t="s">
        <v>21</v>
      </c>
      <c r="H2529" s="12">
        <v>500</v>
      </c>
      <c r="I2529" s="6">
        <v>48329564</v>
      </c>
      <c r="J2529" s="6">
        <v>30</v>
      </c>
      <c r="K2529" s="6">
        <v>20.916</v>
      </c>
      <c r="L2529" s="6">
        <v>1449886920</v>
      </c>
      <c r="M2529" s="11">
        <f>VLOOKUP(A2529,'[1]2023년만'!$A$2:$Q$1181,12,0)</f>
        <v>1449886920</v>
      </c>
      <c r="N2529" s="11"/>
      <c r="O2529" s="6">
        <v>1.69</v>
      </c>
      <c r="P2529" s="6">
        <v>66308161808</v>
      </c>
      <c r="Q2529" s="7">
        <v>7.89</v>
      </c>
      <c r="R2529" s="7">
        <v>0.51</v>
      </c>
      <c r="S2529" s="7">
        <v>174</v>
      </c>
    </row>
    <row r="2530" spans="1:19" hidden="1" x14ac:dyDescent="0.4">
      <c r="A2530" s="4" t="s">
        <v>1963</v>
      </c>
      <c r="B2530" s="5" t="s">
        <v>1964</v>
      </c>
      <c r="C2530" s="5" t="s">
        <v>24</v>
      </c>
      <c r="D2530" s="5" t="s">
        <v>19</v>
      </c>
      <c r="E2530" s="9" t="s">
        <v>40</v>
      </c>
      <c r="F2530" s="9">
        <v>0.97</v>
      </c>
      <c r="G2530" s="5" t="s">
        <v>21</v>
      </c>
      <c r="H2530" s="9">
        <v>500</v>
      </c>
      <c r="I2530" s="11">
        <v>4059420</v>
      </c>
      <c r="J2530" s="11">
        <v>500</v>
      </c>
      <c r="K2530" s="11">
        <v>17.094999999999999</v>
      </c>
      <c r="L2530" s="11">
        <v>2029710000</v>
      </c>
      <c r="M2530" s="11">
        <f>VLOOKUP(A2530,'[1]2023년만'!$A$2:$Q$1181,12,0)</f>
        <v>2029710000</v>
      </c>
      <c r="N2530" s="11"/>
      <c r="O2530" s="11">
        <v>2.9</v>
      </c>
      <c r="P2530" s="6">
        <v>334402362400</v>
      </c>
      <c r="Q2530" s="7">
        <v>21.99</v>
      </c>
      <c r="R2530" s="7">
        <v>4.91</v>
      </c>
      <c r="S2530" s="7">
        <v>5256</v>
      </c>
    </row>
    <row r="2531" spans="1:19" hidden="1" x14ac:dyDescent="0.4">
      <c r="A2531" s="4" t="s">
        <v>1963</v>
      </c>
      <c r="B2531" s="5" t="s">
        <v>1964</v>
      </c>
      <c r="C2531" s="5" t="s">
        <v>30</v>
      </c>
      <c r="D2531" s="5" t="s">
        <v>19</v>
      </c>
      <c r="E2531" s="9" t="s">
        <v>40</v>
      </c>
      <c r="F2531" s="9">
        <v>1.95</v>
      </c>
      <c r="G2531" s="5" t="s">
        <v>21</v>
      </c>
      <c r="H2531" s="9">
        <v>500</v>
      </c>
      <c r="I2531" s="11">
        <v>2892754</v>
      </c>
      <c r="J2531" s="11">
        <v>800</v>
      </c>
      <c r="K2531" s="11">
        <v>13.587999999999999</v>
      </c>
      <c r="L2531" s="11">
        <v>2314203200</v>
      </c>
      <c r="M2531" s="11">
        <f>VLOOKUP(A2531,'[1]2023년만'!$A$2:$Q$1181,12,0)</f>
        <v>2029710000</v>
      </c>
      <c r="N2531" s="11" t="b">
        <f>L2531&gt;=M2531</f>
        <v>1</v>
      </c>
      <c r="O2531" s="11">
        <v>1.7</v>
      </c>
      <c r="P2531" s="6">
        <v>334402362400</v>
      </c>
      <c r="Q2531" s="7">
        <v>21.99</v>
      </c>
      <c r="R2531" s="7">
        <v>4.91</v>
      </c>
      <c r="S2531" s="7">
        <v>5256</v>
      </c>
    </row>
    <row r="2532" spans="1:19" hidden="1" x14ac:dyDescent="0.4">
      <c r="A2532" s="4" t="s">
        <v>1963</v>
      </c>
      <c r="B2532" s="5" t="s">
        <v>1964</v>
      </c>
      <c r="C2532" s="5" t="s">
        <v>18</v>
      </c>
      <c r="D2532" s="5" t="s">
        <v>19</v>
      </c>
      <c r="E2532" s="9" t="s">
        <v>40</v>
      </c>
      <c r="F2532" s="9">
        <v>1.31</v>
      </c>
      <c r="G2532" s="5" t="s">
        <v>21</v>
      </c>
      <c r="H2532" s="9">
        <v>500</v>
      </c>
      <c r="I2532" s="11">
        <v>4059420</v>
      </c>
      <c r="J2532" s="11">
        <v>300</v>
      </c>
      <c r="K2532" s="11">
        <v>12.369</v>
      </c>
      <c r="L2532" s="11">
        <v>1217826000</v>
      </c>
      <c r="M2532" s="11">
        <f>VLOOKUP(A2532,'[1]2023년만'!$A$2:$Q$1181,12,0)</f>
        <v>2029710000</v>
      </c>
      <c r="N2532" s="11"/>
      <c r="O2532" s="11">
        <v>1.9</v>
      </c>
      <c r="P2532" s="6">
        <v>334402362400</v>
      </c>
      <c r="Q2532" s="7">
        <v>21.99</v>
      </c>
      <c r="R2532" s="7">
        <v>4.91</v>
      </c>
      <c r="S2532" s="7">
        <v>5256</v>
      </c>
    </row>
    <row r="2533" spans="1:19" hidden="1" x14ac:dyDescent="0.4">
      <c r="A2533" s="7" t="s">
        <v>1963</v>
      </c>
      <c r="B2533" s="12" t="s">
        <v>1964</v>
      </c>
      <c r="C2533" s="12" t="s">
        <v>2933</v>
      </c>
      <c r="D2533" s="12" t="s">
        <v>19</v>
      </c>
      <c r="E2533" s="12" t="s">
        <v>40</v>
      </c>
      <c r="F2533" s="12">
        <v>0.86</v>
      </c>
      <c r="G2533" s="12" t="s">
        <v>21</v>
      </c>
      <c r="H2533" s="12">
        <v>500</v>
      </c>
      <c r="I2533" s="6">
        <v>4059420</v>
      </c>
      <c r="J2533" s="6">
        <v>150</v>
      </c>
      <c r="K2533" s="6">
        <v>7.915</v>
      </c>
      <c r="L2533" s="6">
        <v>608913000</v>
      </c>
      <c r="M2533" s="11">
        <f>VLOOKUP(A2533,'[1]2023년만'!$A$2:$Q$1181,12,0)</f>
        <v>2029710000</v>
      </c>
      <c r="N2533" s="11"/>
      <c r="O2533" s="6">
        <v>0.77</v>
      </c>
      <c r="P2533" s="6">
        <v>334402362400</v>
      </c>
      <c r="Q2533" s="7">
        <v>21.99</v>
      </c>
      <c r="R2533" s="7">
        <v>4.91</v>
      </c>
      <c r="S2533" s="7">
        <v>5256</v>
      </c>
    </row>
    <row r="2534" spans="1:19" hidden="1" x14ac:dyDescent="0.4">
      <c r="A2534" s="4" t="s">
        <v>1921</v>
      </c>
      <c r="B2534" s="5" t="s">
        <v>1922</v>
      </c>
      <c r="C2534" s="5" t="s">
        <v>18</v>
      </c>
      <c r="D2534" s="5" t="s">
        <v>19</v>
      </c>
      <c r="E2534" s="9" t="s">
        <v>95</v>
      </c>
      <c r="F2534" s="9">
        <v>0.96</v>
      </c>
      <c r="G2534" s="5" t="s">
        <v>21</v>
      </c>
      <c r="H2534" s="9">
        <v>500</v>
      </c>
      <c r="I2534" s="11">
        <v>21451447</v>
      </c>
      <c r="J2534" s="11">
        <v>150</v>
      </c>
      <c r="K2534" s="11">
        <v>17.890999999999998</v>
      </c>
      <c r="L2534" s="11">
        <v>3124540500</v>
      </c>
      <c r="M2534" s="11">
        <f>VLOOKUP(A2534,'[1]2023년만'!$A$2:$Q$1181,12,0)</f>
        <v>3154540500</v>
      </c>
      <c r="N2534" s="11"/>
      <c r="O2534" s="11">
        <v>0.6</v>
      </c>
      <c r="P2534" s="6">
        <v>1171249006200</v>
      </c>
      <c r="Q2534" s="7">
        <v>37.6</v>
      </c>
      <c r="R2534" s="7">
        <v>4.63</v>
      </c>
      <c r="S2534" s="7">
        <v>1452</v>
      </c>
    </row>
    <row r="2535" spans="1:19" hidden="1" x14ac:dyDescent="0.4">
      <c r="A2535" s="4" t="s">
        <v>1921</v>
      </c>
      <c r="B2535" s="5" t="s">
        <v>1922</v>
      </c>
      <c r="C2535" s="5" t="s">
        <v>24</v>
      </c>
      <c r="D2535" s="5" t="s">
        <v>19</v>
      </c>
      <c r="E2535" s="9" t="s">
        <v>95</v>
      </c>
      <c r="F2535" s="9">
        <v>0.59</v>
      </c>
      <c r="G2535" s="5" t="s">
        <v>21</v>
      </c>
      <c r="H2535" s="9">
        <v>500</v>
      </c>
      <c r="I2535" s="11">
        <v>21451447</v>
      </c>
      <c r="J2535" s="11">
        <v>150</v>
      </c>
      <c r="K2535" s="11">
        <v>12.201000000000001</v>
      </c>
      <c r="L2535" s="11">
        <v>3154540500</v>
      </c>
      <c r="M2535" s="11">
        <f>VLOOKUP(A2535,'[1]2023년만'!$A$2:$Q$1181,12,0)</f>
        <v>3154540500</v>
      </c>
      <c r="N2535" s="11"/>
      <c r="O2535" s="11">
        <v>0.3</v>
      </c>
      <c r="P2535" s="6">
        <v>1171249006200</v>
      </c>
      <c r="Q2535" s="7">
        <v>37.6</v>
      </c>
      <c r="R2535" s="7">
        <v>4.63</v>
      </c>
      <c r="S2535" s="7">
        <v>1452</v>
      </c>
    </row>
    <row r="2536" spans="1:19" hidden="1" x14ac:dyDescent="0.4">
      <c r="A2536" s="4" t="s">
        <v>1921</v>
      </c>
      <c r="B2536" s="5" t="s">
        <v>1922</v>
      </c>
      <c r="C2536" s="5" t="s">
        <v>30</v>
      </c>
      <c r="D2536" s="5" t="s">
        <v>19</v>
      </c>
      <c r="E2536" s="9" t="s">
        <v>81</v>
      </c>
      <c r="F2536" s="9">
        <v>0.51</v>
      </c>
      <c r="G2536" s="5" t="s">
        <v>21</v>
      </c>
      <c r="H2536" s="9">
        <v>500</v>
      </c>
      <c r="I2536" s="11">
        <v>21451447</v>
      </c>
      <c r="J2536" s="11">
        <v>150</v>
      </c>
      <c r="K2536" s="11">
        <v>10.307</v>
      </c>
      <c r="L2536" s="11">
        <v>3124440600</v>
      </c>
      <c r="M2536" s="11">
        <f>VLOOKUP(A2536,'[1]2023년만'!$A$2:$Q$1181,12,0)</f>
        <v>3154540500</v>
      </c>
      <c r="N2536" s="11" t="b">
        <f>L2536&gt;=M2536</f>
        <v>0</v>
      </c>
      <c r="O2536" s="11">
        <v>0.6</v>
      </c>
      <c r="P2536" s="6">
        <v>1171249006200</v>
      </c>
      <c r="Q2536" s="7">
        <v>37.6</v>
      </c>
      <c r="R2536" s="7">
        <v>4.63</v>
      </c>
      <c r="S2536" s="7">
        <v>1452</v>
      </c>
    </row>
    <row r="2537" spans="1:19" hidden="1" x14ac:dyDescent="0.4">
      <c r="A2537" s="7" t="s">
        <v>1921</v>
      </c>
      <c r="B2537" s="12" t="s">
        <v>1922</v>
      </c>
      <c r="C2537" s="12" t="s">
        <v>2933</v>
      </c>
      <c r="D2537" s="12" t="s">
        <v>19</v>
      </c>
      <c r="E2537" s="12" t="s">
        <v>95</v>
      </c>
      <c r="F2537" s="12">
        <v>0.42</v>
      </c>
      <c r="G2537" s="12" t="s">
        <v>21</v>
      </c>
      <c r="H2537" s="12">
        <v>500</v>
      </c>
      <c r="I2537" s="6">
        <v>21451447</v>
      </c>
      <c r="J2537" s="6">
        <v>100</v>
      </c>
      <c r="K2537" s="6">
        <v>18.114999999999998</v>
      </c>
      <c r="L2537" s="6">
        <v>2083027000</v>
      </c>
      <c r="M2537" s="11">
        <f>VLOOKUP(A2537,'[1]2023년만'!$A$2:$Q$1181,12,0)</f>
        <v>3154540500</v>
      </c>
      <c r="N2537" s="11"/>
      <c r="O2537" s="6">
        <v>0.3</v>
      </c>
      <c r="P2537" s="6">
        <v>1171249006200</v>
      </c>
      <c r="Q2537" s="7">
        <v>37.6</v>
      </c>
      <c r="R2537" s="7">
        <v>4.63</v>
      </c>
      <c r="S2537" s="7">
        <v>1452</v>
      </c>
    </row>
    <row r="2538" spans="1:19" hidden="1" x14ac:dyDescent="0.4">
      <c r="A2538" s="4" t="s">
        <v>647</v>
      </c>
      <c r="B2538" s="5" t="s">
        <v>648</v>
      </c>
      <c r="C2538" s="5" t="s">
        <v>24</v>
      </c>
      <c r="D2538" s="5" t="s">
        <v>19</v>
      </c>
      <c r="E2538" s="9" t="s">
        <v>69</v>
      </c>
      <c r="F2538" s="9">
        <v>0.63</v>
      </c>
      <c r="G2538" s="5" t="s">
        <v>21</v>
      </c>
      <c r="H2538" s="9">
        <v>500</v>
      </c>
      <c r="I2538" s="11">
        <v>99995067</v>
      </c>
      <c r="J2538" s="11">
        <v>200</v>
      </c>
      <c r="K2538" s="11">
        <v>59.496000000000002</v>
      </c>
      <c r="L2538" s="11">
        <v>19599013400</v>
      </c>
      <c r="M2538" s="11">
        <f>VLOOKUP(A2538,'[1]2023년만'!$A$2:$Q$1181,12,0)</f>
        <v>19599013400</v>
      </c>
      <c r="N2538" s="11"/>
      <c r="O2538" s="11">
        <v>6.9</v>
      </c>
      <c r="P2538" s="6">
        <v>298485274995</v>
      </c>
      <c r="Q2538" s="7">
        <v>5.37</v>
      </c>
      <c r="R2538" s="7">
        <v>0.68</v>
      </c>
      <c r="S2538" s="7">
        <v>556</v>
      </c>
    </row>
    <row r="2539" spans="1:19" hidden="1" x14ac:dyDescent="0.4">
      <c r="A2539" s="4" t="s">
        <v>647</v>
      </c>
      <c r="B2539" s="5" t="s">
        <v>648</v>
      </c>
      <c r="C2539" s="5" t="s">
        <v>18</v>
      </c>
      <c r="D2539" s="5" t="s">
        <v>19</v>
      </c>
      <c r="E2539" s="9" t="s">
        <v>69</v>
      </c>
      <c r="F2539" s="9">
        <v>0.81</v>
      </c>
      <c r="G2539" s="5" t="s">
        <v>21</v>
      </c>
      <c r="H2539" s="9">
        <v>500</v>
      </c>
      <c r="I2539" s="11">
        <v>99995067</v>
      </c>
      <c r="J2539" s="11">
        <v>230</v>
      </c>
      <c r="K2539" s="11">
        <v>39.000999999999998</v>
      </c>
      <c r="L2539" s="11">
        <v>22538865410</v>
      </c>
      <c r="M2539" s="11">
        <f>VLOOKUP(A2539,'[1]2023년만'!$A$2:$Q$1181,12,0)</f>
        <v>19599013400</v>
      </c>
      <c r="N2539" s="11"/>
      <c r="O2539" s="11">
        <v>7.9</v>
      </c>
      <c r="P2539" s="6">
        <v>298485274995</v>
      </c>
      <c r="Q2539" s="7">
        <v>5.37</v>
      </c>
      <c r="R2539" s="7">
        <v>0.68</v>
      </c>
      <c r="S2539" s="7">
        <v>556</v>
      </c>
    </row>
    <row r="2540" spans="1:19" hidden="1" x14ac:dyDescent="0.4">
      <c r="A2540" s="4" t="s">
        <v>647</v>
      </c>
      <c r="B2540" s="5" t="s">
        <v>648</v>
      </c>
      <c r="C2540" s="5" t="s">
        <v>30</v>
      </c>
      <c r="D2540" s="5" t="s">
        <v>19</v>
      </c>
      <c r="E2540" s="9" t="s">
        <v>69</v>
      </c>
      <c r="F2540" s="9">
        <v>0.93</v>
      </c>
      <c r="G2540" s="5" t="s">
        <v>21</v>
      </c>
      <c r="H2540" s="9">
        <v>500</v>
      </c>
      <c r="I2540" s="11">
        <v>99995067</v>
      </c>
      <c r="J2540" s="11">
        <v>200</v>
      </c>
      <c r="K2540" s="11">
        <v>35.887</v>
      </c>
      <c r="L2540" s="11">
        <v>19509013400</v>
      </c>
      <c r="M2540" s="11">
        <f>VLOOKUP(A2540,'[1]2023년만'!$A$2:$Q$1181,12,0)</f>
        <v>19599013400</v>
      </c>
      <c r="N2540" s="11" t="b">
        <f>L2540&gt;=M2540</f>
        <v>0</v>
      </c>
      <c r="O2540" s="11">
        <v>7</v>
      </c>
      <c r="P2540" s="6">
        <v>298485274995</v>
      </c>
      <c r="Q2540" s="7">
        <v>5.37</v>
      </c>
      <c r="R2540" s="7">
        <v>0.68</v>
      </c>
      <c r="S2540" s="7">
        <v>556</v>
      </c>
    </row>
    <row r="2541" spans="1:19" hidden="1" x14ac:dyDescent="0.4">
      <c r="A2541" s="7" t="s">
        <v>647</v>
      </c>
      <c r="B2541" s="12" t="s">
        <v>648</v>
      </c>
      <c r="C2541" s="12" t="s">
        <v>2933</v>
      </c>
      <c r="D2541" s="12" t="s">
        <v>19</v>
      </c>
      <c r="E2541" s="12" t="s">
        <v>69</v>
      </c>
      <c r="F2541" s="12">
        <v>0.36</v>
      </c>
      <c r="G2541" s="12" t="s">
        <v>21</v>
      </c>
      <c r="H2541" s="12">
        <v>500</v>
      </c>
      <c r="I2541" s="6">
        <v>99995067</v>
      </c>
      <c r="J2541" s="6">
        <v>200</v>
      </c>
      <c r="K2541" s="6">
        <v>32.588000000000001</v>
      </c>
      <c r="L2541" s="6">
        <v>19599013400</v>
      </c>
      <c r="M2541" s="11">
        <f>VLOOKUP(A2541,'[1]2023년만'!$A$2:$Q$1181,12,0)</f>
        <v>19599013400</v>
      </c>
      <c r="N2541" s="11"/>
      <c r="O2541" s="6">
        <v>4.4000000000000004</v>
      </c>
      <c r="P2541" s="6">
        <v>298485274995</v>
      </c>
      <c r="Q2541" s="7">
        <v>5.37</v>
      </c>
      <c r="R2541" s="7">
        <v>0.68</v>
      </c>
      <c r="S2541" s="7">
        <v>556</v>
      </c>
    </row>
    <row r="2542" spans="1:19" hidden="1" x14ac:dyDescent="0.4">
      <c r="A2542" s="4" t="s">
        <v>382</v>
      </c>
      <c r="B2542" s="5" t="s">
        <v>383</v>
      </c>
      <c r="C2542" s="5" t="s">
        <v>24</v>
      </c>
      <c r="D2542" s="5" t="s">
        <v>19</v>
      </c>
      <c r="E2542" s="9" t="s">
        <v>256</v>
      </c>
      <c r="F2542" s="9">
        <v>0.53</v>
      </c>
      <c r="G2542" s="5" t="s">
        <v>21</v>
      </c>
      <c r="H2542" s="9">
        <v>500</v>
      </c>
      <c r="I2542" s="11">
        <v>26133306</v>
      </c>
      <c r="J2542" s="11">
        <v>50</v>
      </c>
      <c r="K2542" s="11">
        <v>94.616</v>
      </c>
      <c r="L2542" s="11">
        <v>1306646700</v>
      </c>
      <c r="M2542" s="11">
        <f>VLOOKUP(A2542,'[1]2023년만'!$A$2:$Q$1181,12,0)</f>
        <v>1306646700</v>
      </c>
      <c r="N2542" s="11"/>
      <c r="O2542" s="11">
        <v>1.9</v>
      </c>
      <c r="P2542" s="6">
        <v>34914096816</v>
      </c>
      <c r="Q2542" s="7">
        <v>13.77</v>
      </c>
      <c r="R2542" s="7">
        <v>0.34</v>
      </c>
      <c r="S2542" s="7">
        <v>97</v>
      </c>
    </row>
    <row r="2543" spans="1:19" hidden="1" x14ac:dyDescent="0.4">
      <c r="A2543" s="4" t="s">
        <v>382</v>
      </c>
      <c r="B2543" s="5" t="s">
        <v>383</v>
      </c>
      <c r="C2543" s="5" t="s">
        <v>18</v>
      </c>
      <c r="D2543" s="5" t="s">
        <v>19</v>
      </c>
      <c r="E2543" s="9" t="s">
        <v>256</v>
      </c>
      <c r="F2543" s="9">
        <v>0.59</v>
      </c>
      <c r="G2543" s="5" t="s">
        <v>21</v>
      </c>
      <c r="H2543" s="9">
        <v>500</v>
      </c>
      <c r="I2543" s="11">
        <v>26133306</v>
      </c>
      <c r="J2543" s="11">
        <v>50</v>
      </c>
      <c r="K2543" s="11">
        <v>14.493</v>
      </c>
      <c r="L2543" s="11">
        <v>1306646700</v>
      </c>
      <c r="M2543" s="11">
        <f>VLOOKUP(A2543,'[1]2023년만'!$A$2:$Q$1181,12,0)</f>
        <v>1306646700</v>
      </c>
      <c r="N2543" s="11"/>
      <c r="O2543" s="11">
        <v>2.2000000000000002</v>
      </c>
      <c r="P2543" s="6">
        <v>34914096816</v>
      </c>
      <c r="Q2543" s="7">
        <v>13.77</v>
      </c>
      <c r="R2543" s="7">
        <v>0.34</v>
      </c>
      <c r="S2543" s="7">
        <v>97</v>
      </c>
    </row>
    <row r="2544" spans="1:19" hidden="1" x14ac:dyDescent="0.4">
      <c r="A2544" s="7" t="s">
        <v>382</v>
      </c>
      <c r="B2544" s="12" t="s">
        <v>383</v>
      </c>
      <c r="C2544" s="12" t="s">
        <v>2933</v>
      </c>
      <c r="D2544" s="12" t="s">
        <v>19</v>
      </c>
      <c r="E2544" s="12" t="s">
        <v>256</v>
      </c>
      <c r="F2544" s="12">
        <v>0.28000000000000003</v>
      </c>
      <c r="G2544" s="12" t="s">
        <v>21</v>
      </c>
      <c r="H2544" s="12">
        <v>500</v>
      </c>
      <c r="I2544" s="6">
        <v>26133306</v>
      </c>
      <c r="J2544" s="6">
        <v>50</v>
      </c>
      <c r="K2544" s="6">
        <v>20.460999999999999</v>
      </c>
      <c r="L2544" s="6">
        <v>1306646700</v>
      </c>
      <c r="M2544" s="11">
        <f>VLOOKUP(A2544,'[1]2023년만'!$A$2:$Q$1181,12,0)</f>
        <v>1306646700</v>
      </c>
      <c r="N2544" s="11"/>
      <c r="O2544" s="6">
        <v>1.6</v>
      </c>
      <c r="P2544" s="6">
        <v>34914096816</v>
      </c>
      <c r="Q2544" s="7">
        <v>13.77</v>
      </c>
      <c r="R2544" s="7">
        <v>0.34</v>
      </c>
      <c r="S2544" s="7">
        <v>97</v>
      </c>
    </row>
    <row r="2545" spans="1:19" hidden="1" x14ac:dyDescent="0.4">
      <c r="A2545" s="4" t="s">
        <v>1395</v>
      </c>
      <c r="B2545" s="5" t="s">
        <v>1396</v>
      </c>
      <c r="C2545" s="5" t="s">
        <v>18</v>
      </c>
      <c r="D2545" s="5" t="s">
        <v>19</v>
      </c>
      <c r="E2545" s="9" t="s">
        <v>20</v>
      </c>
      <c r="F2545" s="9">
        <v>0.77</v>
      </c>
      <c r="G2545" s="5" t="s">
        <v>21</v>
      </c>
      <c r="H2545" s="9">
        <v>500</v>
      </c>
      <c r="I2545" s="11">
        <v>35908760</v>
      </c>
      <c r="J2545" s="11">
        <v>870</v>
      </c>
      <c r="K2545" s="11">
        <v>28.181999999999999</v>
      </c>
      <c r="L2545" s="11">
        <v>29859371050</v>
      </c>
      <c r="M2545" s="11">
        <f>VLOOKUP(A2545,'[1]2023년만'!$A$2:$Q$1181,12,0)</f>
        <v>9382878520</v>
      </c>
      <c r="N2545" s="11"/>
      <c r="O2545" s="11">
        <v>2.31</v>
      </c>
      <c r="P2545" s="6">
        <v>861810240000</v>
      </c>
      <c r="Q2545" s="7" t="s">
        <v>21</v>
      </c>
      <c r="R2545" s="7">
        <v>0.8</v>
      </c>
      <c r="S2545" s="7" t="s">
        <v>21</v>
      </c>
    </row>
    <row r="2546" spans="1:19" hidden="1" x14ac:dyDescent="0.4">
      <c r="A2546" s="4" t="s">
        <v>1395</v>
      </c>
      <c r="B2546" s="5" t="s">
        <v>1396</v>
      </c>
      <c r="C2546" s="5" t="s">
        <v>24</v>
      </c>
      <c r="D2546" s="5" t="s">
        <v>19</v>
      </c>
      <c r="E2546" s="9" t="s">
        <v>20</v>
      </c>
      <c r="F2546" s="9">
        <v>0.49</v>
      </c>
      <c r="G2546" s="5" t="s">
        <v>21</v>
      </c>
      <c r="H2546" s="9">
        <v>500</v>
      </c>
      <c r="I2546" s="11">
        <v>35908760</v>
      </c>
      <c r="J2546" s="11">
        <v>280</v>
      </c>
      <c r="K2546" s="11">
        <v>19.704000000000001</v>
      </c>
      <c r="L2546" s="11">
        <v>9382878520</v>
      </c>
      <c r="M2546" s="11">
        <f>VLOOKUP(A2546,'[1]2023년만'!$A$2:$Q$1181,12,0)</f>
        <v>9382878520</v>
      </c>
      <c r="N2546" s="11"/>
      <c r="O2546" s="11">
        <v>0.94</v>
      </c>
      <c r="P2546" s="6">
        <v>861810240000</v>
      </c>
      <c r="Q2546" s="7" t="s">
        <v>21</v>
      </c>
      <c r="R2546" s="7">
        <v>0.8</v>
      </c>
      <c r="S2546" s="7" t="s">
        <v>21</v>
      </c>
    </row>
    <row r="2547" spans="1:19" hidden="1" x14ac:dyDescent="0.4">
      <c r="A2547" s="4" t="s">
        <v>1395</v>
      </c>
      <c r="B2547" s="5" t="s">
        <v>1396</v>
      </c>
      <c r="C2547" s="5" t="s">
        <v>30</v>
      </c>
      <c r="D2547" s="5" t="s">
        <v>19</v>
      </c>
      <c r="E2547" s="9" t="s">
        <v>20</v>
      </c>
      <c r="F2547" s="9">
        <v>0.68</v>
      </c>
      <c r="G2547" s="5" t="s">
        <v>21</v>
      </c>
      <c r="H2547" s="9">
        <v>500</v>
      </c>
      <c r="I2547" s="11">
        <v>35908760</v>
      </c>
      <c r="J2547" s="11">
        <v>270</v>
      </c>
      <c r="K2547" s="11">
        <v>-27.256</v>
      </c>
      <c r="L2547" s="11">
        <v>8753705910</v>
      </c>
      <c r="M2547" s="11">
        <f>VLOOKUP(A2547,'[1]2023년만'!$A$2:$Q$1181,12,0)</f>
        <v>9382878520</v>
      </c>
      <c r="N2547" s="11" t="b">
        <f>L2547&gt;=M2547</f>
        <v>0</v>
      </c>
      <c r="O2547" s="11">
        <v>1.35</v>
      </c>
      <c r="P2547" s="6">
        <v>861810240000</v>
      </c>
      <c r="Q2547" s="7" t="s">
        <v>21</v>
      </c>
      <c r="R2547" s="7">
        <v>0.8</v>
      </c>
      <c r="S2547" s="7" t="s">
        <v>21</v>
      </c>
    </row>
    <row r="2548" spans="1:19" hidden="1" x14ac:dyDescent="0.4">
      <c r="A2548" s="7" t="s">
        <v>1395</v>
      </c>
      <c r="B2548" s="12" t="s">
        <v>1396</v>
      </c>
      <c r="C2548" s="12" t="s">
        <v>2933</v>
      </c>
      <c r="D2548" s="12" t="s">
        <v>19</v>
      </c>
      <c r="E2548" s="12" t="s">
        <v>20</v>
      </c>
      <c r="F2548" s="12">
        <v>0.53</v>
      </c>
      <c r="G2548" s="12" t="s">
        <v>21</v>
      </c>
      <c r="H2548" s="12">
        <v>500</v>
      </c>
      <c r="I2548" s="6">
        <v>35908760</v>
      </c>
      <c r="J2548" s="6">
        <v>1170</v>
      </c>
      <c r="K2548" s="6">
        <v>28.091999999999999</v>
      </c>
      <c r="L2548" s="6">
        <v>41666994720</v>
      </c>
      <c r="M2548" s="11">
        <f>VLOOKUP(A2548,'[1]2023년만'!$A$2:$Q$1181,12,0)</f>
        <v>9382878520</v>
      </c>
      <c r="N2548" s="11"/>
      <c r="O2548" s="6">
        <v>3.2</v>
      </c>
      <c r="P2548" s="6">
        <v>861810240000</v>
      </c>
      <c r="Q2548" s="7" t="s">
        <v>21</v>
      </c>
      <c r="R2548" s="7">
        <v>0.8</v>
      </c>
      <c r="S2548" s="7" t="s">
        <v>21</v>
      </c>
    </row>
    <row r="2549" spans="1:19" hidden="1" x14ac:dyDescent="0.4">
      <c r="A2549" s="4" t="s">
        <v>1983</v>
      </c>
      <c r="B2549" s="5" t="s">
        <v>1984</v>
      </c>
      <c r="C2549" s="5" t="s">
        <v>18</v>
      </c>
      <c r="D2549" s="5" t="s">
        <v>19</v>
      </c>
      <c r="E2549" s="9" t="s">
        <v>37</v>
      </c>
      <c r="F2549" s="9">
        <v>2.2599999999999998</v>
      </c>
      <c r="G2549" s="5" t="s">
        <v>21</v>
      </c>
      <c r="H2549" s="9">
        <v>500</v>
      </c>
      <c r="I2549" s="11">
        <v>46448520</v>
      </c>
      <c r="J2549" s="11">
        <v>600</v>
      </c>
      <c r="K2549" s="11">
        <v>16.655000000000001</v>
      </c>
      <c r="L2549" s="11">
        <v>27633277200</v>
      </c>
      <c r="M2549" s="11">
        <f>VLOOKUP(A2549,'[1]2023년만'!$A$2:$Q$1181,12,0)</f>
        <v>41449915800</v>
      </c>
      <c r="N2549" s="11"/>
      <c r="O2549" s="11">
        <v>2.5</v>
      </c>
      <c r="P2549" s="6">
        <v>1530478734000</v>
      </c>
      <c r="Q2549" s="7">
        <v>4.12</v>
      </c>
      <c r="R2549" s="7">
        <v>0.66</v>
      </c>
      <c r="S2549" s="7">
        <v>7998</v>
      </c>
    </row>
    <row r="2550" spans="1:19" hidden="1" x14ac:dyDescent="0.4">
      <c r="A2550" s="4" t="s">
        <v>1983</v>
      </c>
      <c r="B2550" s="5" t="s">
        <v>1984</v>
      </c>
      <c r="C2550" s="5" t="s">
        <v>30</v>
      </c>
      <c r="D2550" s="5" t="s">
        <v>19</v>
      </c>
      <c r="E2550" s="9" t="s">
        <v>37</v>
      </c>
      <c r="F2550" s="9">
        <v>2.7</v>
      </c>
      <c r="G2550" s="5" t="s">
        <v>21</v>
      </c>
      <c r="H2550" s="9">
        <v>500</v>
      </c>
      <c r="I2550" s="11">
        <v>46448520</v>
      </c>
      <c r="J2550" s="11">
        <v>1200</v>
      </c>
      <c r="K2550" s="11">
        <v>14.468999999999999</v>
      </c>
      <c r="L2550" s="11">
        <v>55266554400</v>
      </c>
      <c r="M2550" s="11">
        <f>VLOOKUP(A2550,'[1]2023년만'!$A$2:$Q$1181,12,0)</f>
        <v>41449915800</v>
      </c>
      <c r="N2550" s="11" t="b">
        <f>L2550&gt;=M2550</f>
        <v>1</v>
      </c>
      <c r="O2550" s="11">
        <v>3.83</v>
      </c>
      <c r="P2550" s="6">
        <v>1530478734000</v>
      </c>
      <c r="Q2550" s="7">
        <v>4.12</v>
      </c>
      <c r="R2550" s="7">
        <v>0.66</v>
      </c>
      <c r="S2550" s="7">
        <v>7998</v>
      </c>
    </row>
    <row r="2551" spans="1:19" hidden="1" x14ac:dyDescent="0.4">
      <c r="A2551" s="4" t="s">
        <v>1983</v>
      </c>
      <c r="B2551" s="5" t="s">
        <v>1984</v>
      </c>
      <c r="C2551" s="5" t="s">
        <v>24</v>
      </c>
      <c r="D2551" s="5" t="s">
        <v>19</v>
      </c>
      <c r="E2551" s="9" t="s">
        <v>37</v>
      </c>
      <c r="F2551" s="9">
        <v>2.09</v>
      </c>
      <c r="G2551" s="5" t="s">
        <v>21</v>
      </c>
      <c r="H2551" s="9">
        <v>500</v>
      </c>
      <c r="I2551" s="11">
        <v>46448520</v>
      </c>
      <c r="J2551" s="11">
        <v>900</v>
      </c>
      <c r="K2551" s="11">
        <v>11.868</v>
      </c>
      <c r="L2551" s="11">
        <v>41449915800</v>
      </c>
      <c r="M2551" s="11">
        <f>VLOOKUP(A2551,'[1]2023년만'!$A$2:$Q$1181,12,0)</f>
        <v>41449915800</v>
      </c>
      <c r="N2551" s="11"/>
      <c r="O2551" s="11">
        <v>2.5</v>
      </c>
      <c r="P2551" s="6">
        <v>1530478734000</v>
      </c>
      <c r="Q2551" s="7">
        <v>4.12</v>
      </c>
      <c r="R2551" s="7">
        <v>0.66</v>
      </c>
      <c r="S2551" s="7">
        <v>7998</v>
      </c>
    </row>
    <row r="2552" spans="1:19" hidden="1" x14ac:dyDescent="0.4">
      <c r="A2552" s="7" t="s">
        <v>1983</v>
      </c>
      <c r="B2552" s="12" t="s">
        <v>1984</v>
      </c>
      <c r="C2552" s="12" t="s">
        <v>2933</v>
      </c>
      <c r="D2552" s="12" t="s">
        <v>19</v>
      </c>
      <c r="E2552" s="12" t="s">
        <v>37</v>
      </c>
      <c r="F2552" s="12">
        <v>1.02</v>
      </c>
      <c r="G2552" s="12" t="s">
        <v>21</v>
      </c>
      <c r="H2552" s="12">
        <v>500</v>
      </c>
      <c r="I2552" s="6">
        <v>48203277</v>
      </c>
      <c r="J2552" s="6">
        <v>500</v>
      </c>
      <c r="K2552" s="6">
        <v>23.934000000000001</v>
      </c>
      <c r="L2552" s="6">
        <v>23027731000</v>
      </c>
      <c r="M2552" s="11">
        <f>VLOOKUP(A2552,'[1]2023년만'!$A$2:$Q$1181,12,0)</f>
        <v>41449915800</v>
      </c>
      <c r="N2552" s="11"/>
      <c r="O2552" s="6">
        <v>1.6</v>
      </c>
      <c r="P2552" s="6">
        <v>1530478734000</v>
      </c>
      <c r="Q2552" s="7">
        <v>4.12</v>
      </c>
      <c r="R2552" s="7">
        <v>0.66</v>
      </c>
      <c r="S2552" s="7">
        <v>7998</v>
      </c>
    </row>
    <row r="2553" spans="1:19" hidden="1" x14ac:dyDescent="0.4">
      <c r="A2553" s="4" t="s">
        <v>1466</v>
      </c>
      <c r="B2553" s="5" t="s">
        <v>1467</v>
      </c>
      <c r="C2553" s="5" t="s">
        <v>24</v>
      </c>
      <c r="D2553" s="5" t="s">
        <v>19</v>
      </c>
      <c r="E2553" s="9" t="s">
        <v>34</v>
      </c>
      <c r="F2553" s="9">
        <v>0.56000000000000005</v>
      </c>
      <c r="G2553" s="5" t="s">
        <v>21</v>
      </c>
      <c r="H2553" s="9">
        <v>500</v>
      </c>
      <c r="I2553" s="11">
        <v>7674103</v>
      </c>
      <c r="J2553" s="11">
        <v>50</v>
      </c>
      <c r="K2553" s="11">
        <v>26.757999999999999</v>
      </c>
      <c r="L2553" s="11">
        <v>383705150</v>
      </c>
      <c r="M2553" s="11">
        <f>VLOOKUP(A2553,'[1]2023년만'!$A$2:$Q$1181,12,0)</f>
        <v>383705150</v>
      </c>
      <c r="N2553" s="11"/>
      <c r="O2553" s="11">
        <v>0.98899999999999999</v>
      </c>
      <c r="P2553" s="6">
        <v>30220617614</v>
      </c>
      <c r="Q2553" s="7">
        <v>89.5</v>
      </c>
      <c r="R2553" s="7">
        <v>2.37</v>
      </c>
      <c r="S2553" s="7">
        <v>22</v>
      </c>
    </row>
    <row r="2554" spans="1:19" hidden="1" x14ac:dyDescent="0.4">
      <c r="A2554" s="4" t="s">
        <v>44</v>
      </c>
      <c r="B2554" s="5" t="s">
        <v>45</v>
      </c>
      <c r="C2554" s="5" t="s">
        <v>30</v>
      </c>
      <c r="D2554" s="5" t="s">
        <v>19</v>
      </c>
      <c r="E2554" s="9" t="s">
        <v>46</v>
      </c>
      <c r="F2554" s="9">
        <v>0.7</v>
      </c>
      <c r="G2554" s="5" t="s">
        <v>21</v>
      </c>
      <c r="H2554" s="9">
        <v>500</v>
      </c>
      <c r="I2554" s="11">
        <v>23353627</v>
      </c>
      <c r="J2554" s="11">
        <v>400</v>
      </c>
      <c r="K2554" s="11">
        <v>1118.1780000000001</v>
      </c>
      <c r="L2554" s="11">
        <v>9157876000</v>
      </c>
      <c r="M2554" s="11">
        <f>VLOOKUP(A2554,'[1]2023년만'!$A$2:$Q$1181,12,0)</f>
        <v>28126394400</v>
      </c>
      <c r="N2554" s="11" t="b">
        <f>L2554&gt;=M2554</f>
        <v>0</v>
      </c>
      <c r="O2554" s="11">
        <v>0.5</v>
      </c>
      <c r="P2554" s="6">
        <v>3402150934000</v>
      </c>
      <c r="Q2554" s="7">
        <v>186.92</v>
      </c>
      <c r="R2554" s="7">
        <v>5.12</v>
      </c>
      <c r="S2554" s="7">
        <v>795</v>
      </c>
    </row>
    <row r="2555" spans="1:19" hidden="1" x14ac:dyDescent="0.4">
      <c r="A2555" s="4" t="s">
        <v>44</v>
      </c>
      <c r="B2555" s="5" t="s">
        <v>45</v>
      </c>
      <c r="C2555" s="5" t="s">
        <v>24</v>
      </c>
      <c r="D2555" s="5" t="s">
        <v>19</v>
      </c>
      <c r="E2555" s="9" t="s">
        <v>46</v>
      </c>
      <c r="F2555" s="9">
        <v>0.41</v>
      </c>
      <c r="G2555" s="5" t="s">
        <v>21</v>
      </c>
      <c r="H2555" s="9">
        <v>500</v>
      </c>
      <c r="I2555" s="11">
        <v>23830901</v>
      </c>
      <c r="J2555" s="11">
        <v>1200</v>
      </c>
      <c r="K2555" s="11">
        <v>34.017000000000003</v>
      </c>
      <c r="L2555" s="11">
        <v>28126394400</v>
      </c>
      <c r="M2555" s="11">
        <f>VLOOKUP(A2555,'[1]2023년만'!$A$2:$Q$1181,12,0)</f>
        <v>28126394400</v>
      </c>
      <c r="N2555" s="11"/>
      <c r="O2555" s="11">
        <v>1.3</v>
      </c>
      <c r="P2555" s="6">
        <v>3402150934000</v>
      </c>
      <c r="Q2555" s="7">
        <v>186.92</v>
      </c>
      <c r="R2555" s="7">
        <v>5.12</v>
      </c>
      <c r="S2555" s="7">
        <v>795</v>
      </c>
    </row>
    <row r="2556" spans="1:19" hidden="1" x14ac:dyDescent="0.4">
      <c r="A2556" s="7" t="s">
        <v>44</v>
      </c>
      <c r="B2556" s="12" t="s">
        <v>45</v>
      </c>
      <c r="C2556" s="12" t="s">
        <v>2933</v>
      </c>
      <c r="D2556" s="12" t="s">
        <v>19</v>
      </c>
      <c r="E2556" s="12" t="s">
        <v>46</v>
      </c>
      <c r="F2556" s="12">
        <v>0.04</v>
      </c>
      <c r="G2556" s="12" t="s">
        <v>21</v>
      </c>
      <c r="H2556" s="12">
        <v>500</v>
      </c>
      <c r="I2556" s="6">
        <v>23745901</v>
      </c>
      <c r="J2556" s="6">
        <v>200</v>
      </c>
      <c r="K2556" s="6">
        <v>3.5129999999999999</v>
      </c>
      <c r="L2556" s="6">
        <v>4680243200</v>
      </c>
      <c r="M2556" s="11">
        <f>VLOOKUP(A2556,'[1]2023년만'!$A$2:$Q$1181,12,0)</f>
        <v>28126394400</v>
      </c>
      <c r="N2556" s="11"/>
      <c r="O2556" s="6">
        <v>0.3</v>
      </c>
      <c r="P2556" s="6">
        <v>3402150934000</v>
      </c>
      <c r="Q2556" s="7">
        <v>186.92</v>
      </c>
      <c r="R2556" s="7">
        <v>5.12</v>
      </c>
      <c r="S2556" s="7">
        <v>795</v>
      </c>
    </row>
    <row r="2557" spans="1:19" hidden="1" x14ac:dyDescent="0.4">
      <c r="A2557" s="4" t="s">
        <v>675</v>
      </c>
      <c r="B2557" s="5" t="s">
        <v>676</v>
      </c>
      <c r="C2557" s="5" t="s">
        <v>18</v>
      </c>
      <c r="D2557" s="5" t="s">
        <v>19</v>
      </c>
      <c r="E2557" s="9" t="s">
        <v>20</v>
      </c>
      <c r="F2557" s="9">
        <v>0.77</v>
      </c>
      <c r="G2557" s="5" t="s">
        <v>21</v>
      </c>
      <c r="H2557" s="9">
        <v>500</v>
      </c>
      <c r="I2557" s="11">
        <v>20033946</v>
      </c>
      <c r="J2557" s="11">
        <v>70</v>
      </c>
      <c r="K2557" s="11">
        <v>56.093000000000004</v>
      </c>
      <c r="L2557" s="11">
        <v>1385489630</v>
      </c>
      <c r="M2557" s="11" t="e">
        <f>VLOOKUP(A2557,'[1]2023년만'!$A$2:$Q$1181,12,0)</f>
        <v>#N/A</v>
      </c>
      <c r="N2557" s="11"/>
      <c r="O2557" s="11">
        <v>1.2</v>
      </c>
      <c r="P2557" s="6">
        <v>75527976420</v>
      </c>
      <c r="Q2557" s="7">
        <v>6.46</v>
      </c>
      <c r="R2557" s="7">
        <v>1.23</v>
      </c>
      <c r="S2557" s="7">
        <v>584</v>
      </c>
    </row>
    <row r="2558" spans="1:19" hidden="1" x14ac:dyDescent="0.4">
      <c r="A2558" s="7" t="s">
        <v>675</v>
      </c>
      <c r="B2558" s="12" t="s">
        <v>676</v>
      </c>
      <c r="C2558" s="12" t="s">
        <v>2933</v>
      </c>
      <c r="D2558" s="12" t="s">
        <v>19</v>
      </c>
      <c r="E2558" s="12" t="s">
        <v>20</v>
      </c>
      <c r="F2558" s="12">
        <v>0.53</v>
      </c>
      <c r="G2558" s="12" t="s">
        <v>21</v>
      </c>
      <c r="H2558" s="12">
        <v>500</v>
      </c>
      <c r="I2558" s="6">
        <v>20033946</v>
      </c>
      <c r="J2558" s="6">
        <v>50</v>
      </c>
      <c r="K2558" s="6">
        <v>-173.304</v>
      </c>
      <c r="L2558" s="6">
        <v>1001697050</v>
      </c>
      <c r="M2558" s="11" t="e">
        <f>VLOOKUP(A2558,'[1]2023년만'!$A$2:$Q$1181,12,0)</f>
        <v>#N/A</v>
      </c>
      <c r="N2558" s="11"/>
      <c r="O2558" s="6">
        <v>0.7</v>
      </c>
      <c r="P2558" s="6">
        <v>75527976420</v>
      </c>
      <c r="Q2558" s="7">
        <v>6.46</v>
      </c>
      <c r="R2558" s="7">
        <v>1.23</v>
      </c>
      <c r="S2558" s="7">
        <v>584</v>
      </c>
    </row>
    <row r="2559" spans="1:19" hidden="1" x14ac:dyDescent="0.4">
      <c r="A2559" s="4" t="s">
        <v>1538</v>
      </c>
      <c r="B2559" s="5" t="s">
        <v>1539</v>
      </c>
      <c r="C2559" s="5" t="s">
        <v>30</v>
      </c>
      <c r="D2559" s="5" t="s">
        <v>19</v>
      </c>
      <c r="E2559" s="9" t="s">
        <v>43</v>
      </c>
      <c r="F2559" s="9">
        <v>1.34</v>
      </c>
      <c r="G2559" s="5" t="s">
        <v>21</v>
      </c>
      <c r="H2559" s="9">
        <v>500</v>
      </c>
      <c r="I2559" s="11">
        <v>30610000</v>
      </c>
      <c r="J2559" s="11">
        <v>50</v>
      </c>
      <c r="K2559" s="11">
        <v>25.126999999999999</v>
      </c>
      <c r="L2559" s="11">
        <v>1530500000</v>
      </c>
      <c r="M2559" s="11">
        <f>VLOOKUP(A2559,'[1]2023년만'!$A$2:$Q$1181,12,0)</f>
        <v>1530500000</v>
      </c>
      <c r="N2559" s="11" t="b">
        <f>L2559&gt;=M2559</f>
        <v>1</v>
      </c>
      <c r="O2559" s="11">
        <v>0.6</v>
      </c>
      <c r="P2559" s="6">
        <v>161314700000</v>
      </c>
      <c r="Q2559" s="7">
        <v>29.28</v>
      </c>
      <c r="R2559" s="7">
        <v>3.56</v>
      </c>
      <c r="S2559" s="7">
        <v>180</v>
      </c>
    </row>
    <row r="2560" spans="1:19" hidden="1" x14ac:dyDescent="0.4">
      <c r="A2560" s="4" t="s">
        <v>1538</v>
      </c>
      <c r="B2560" s="5" t="s">
        <v>1539</v>
      </c>
      <c r="C2560" s="5" t="s">
        <v>24</v>
      </c>
      <c r="D2560" s="5" t="s">
        <v>19</v>
      </c>
      <c r="E2560" s="9" t="s">
        <v>43</v>
      </c>
      <c r="F2560" s="9">
        <v>0.94</v>
      </c>
      <c r="G2560" s="5" t="s">
        <v>21</v>
      </c>
      <c r="H2560" s="9">
        <v>500</v>
      </c>
      <c r="I2560" s="11">
        <v>30610000</v>
      </c>
      <c r="J2560" s="11">
        <v>50</v>
      </c>
      <c r="K2560" s="11">
        <v>14.145</v>
      </c>
      <c r="L2560" s="11">
        <v>1530500000</v>
      </c>
      <c r="M2560" s="11">
        <f>VLOOKUP(A2560,'[1]2023년만'!$A$2:$Q$1181,12,0)</f>
        <v>1530500000</v>
      </c>
      <c r="N2560" s="11"/>
      <c r="O2560" s="11">
        <v>1.6</v>
      </c>
      <c r="P2560" s="6">
        <v>161314700000</v>
      </c>
      <c r="Q2560" s="7">
        <v>29.28</v>
      </c>
      <c r="R2560" s="7">
        <v>3.56</v>
      </c>
      <c r="S2560" s="7">
        <v>180</v>
      </c>
    </row>
    <row r="2561" spans="1:19" x14ac:dyDescent="0.4">
      <c r="A2561" s="4" t="s">
        <v>745</v>
      </c>
      <c r="B2561" s="5" t="s">
        <v>746</v>
      </c>
      <c r="C2561" s="5" t="s">
        <v>30</v>
      </c>
      <c r="D2561" s="5" t="s">
        <v>19</v>
      </c>
      <c r="E2561" s="9" t="s">
        <v>416</v>
      </c>
      <c r="F2561" s="9">
        <v>1.82</v>
      </c>
      <c r="G2561" s="5" t="s">
        <v>21</v>
      </c>
      <c r="H2561" s="9">
        <v>500</v>
      </c>
      <c r="I2561" s="11">
        <v>8400000</v>
      </c>
      <c r="J2561" s="11">
        <v>250</v>
      </c>
      <c r="K2561" s="11">
        <v>51.499000000000002</v>
      </c>
      <c r="L2561" s="11">
        <v>1545473450</v>
      </c>
      <c r="M2561" s="11">
        <f>VLOOKUP(A2561,'[1]2023년만'!$A$2:$Q$1181,12,0)</f>
        <v>982732050</v>
      </c>
      <c r="N2561" s="11" t="b">
        <f>L2561&gt;=M2561</f>
        <v>1</v>
      </c>
      <c r="O2561" s="11">
        <v>0.56000000000000005</v>
      </c>
      <c r="P2561" s="6">
        <v>159180000000</v>
      </c>
      <c r="Q2561" s="7">
        <v>53.08</v>
      </c>
      <c r="R2561" s="7">
        <v>1.61</v>
      </c>
      <c r="S2561" s="7">
        <v>357</v>
      </c>
    </row>
    <row r="2562" spans="1:19" hidden="1" x14ac:dyDescent="0.4">
      <c r="A2562" s="4" t="s">
        <v>679</v>
      </c>
      <c r="B2562" s="5" t="s">
        <v>680</v>
      </c>
      <c r="C2562" s="5" t="s">
        <v>18</v>
      </c>
      <c r="D2562" s="5" t="s">
        <v>19</v>
      </c>
      <c r="E2562" s="9" t="s">
        <v>34</v>
      </c>
      <c r="F2562" s="9">
        <v>0.78</v>
      </c>
      <c r="G2562" s="5" t="s">
        <v>21</v>
      </c>
      <c r="H2562" s="9">
        <v>500</v>
      </c>
      <c r="I2562" s="11">
        <v>37999178</v>
      </c>
      <c r="J2562" s="11">
        <v>2500</v>
      </c>
      <c r="K2562" s="11">
        <v>55.966000000000001</v>
      </c>
      <c r="L2562" s="11">
        <v>84525597500</v>
      </c>
      <c r="M2562" s="11">
        <f>VLOOKUP(A2562,'[1]2023년만'!$A$2:$Q$1181,12,0)</f>
        <v>91287645300</v>
      </c>
      <c r="N2562" s="11"/>
      <c r="O2562" s="11">
        <v>4</v>
      </c>
      <c r="P2562" s="6">
        <v>2876537774600</v>
      </c>
      <c r="Q2562" s="7">
        <v>14.48</v>
      </c>
      <c r="R2562" s="7">
        <v>1.54</v>
      </c>
      <c r="S2562" s="7">
        <v>5227</v>
      </c>
    </row>
    <row r="2563" spans="1:19" hidden="1" x14ac:dyDescent="0.4">
      <c r="A2563" s="4" t="s">
        <v>679</v>
      </c>
      <c r="B2563" s="5" t="s">
        <v>680</v>
      </c>
      <c r="C2563" s="5" t="s">
        <v>24</v>
      </c>
      <c r="D2563" s="5" t="s">
        <v>19</v>
      </c>
      <c r="E2563" s="9" t="s">
        <v>34</v>
      </c>
      <c r="F2563" s="9">
        <v>0.87</v>
      </c>
      <c r="G2563" s="5" t="s">
        <v>21</v>
      </c>
      <c r="H2563" s="9">
        <v>500</v>
      </c>
      <c r="I2563" s="11">
        <v>37999178</v>
      </c>
      <c r="J2563" s="11">
        <v>2700</v>
      </c>
      <c r="K2563" s="11">
        <v>48.177999999999997</v>
      </c>
      <c r="L2563" s="11">
        <v>91287645300</v>
      </c>
      <c r="M2563" s="11">
        <f>VLOOKUP(A2563,'[1]2023년만'!$A$2:$Q$1181,12,0)</f>
        <v>91287645300</v>
      </c>
      <c r="N2563" s="11"/>
      <c r="O2563" s="11">
        <v>4.4000000000000004</v>
      </c>
      <c r="P2563" s="6">
        <v>2876537774600</v>
      </c>
      <c r="Q2563" s="7">
        <v>14.48</v>
      </c>
      <c r="R2563" s="7">
        <v>1.54</v>
      </c>
      <c r="S2563" s="7">
        <v>5227</v>
      </c>
    </row>
    <row r="2564" spans="1:19" hidden="1" x14ac:dyDescent="0.4">
      <c r="A2564" s="7" t="s">
        <v>679</v>
      </c>
      <c r="B2564" s="12" t="s">
        <v>680</v>
      </c>
      <c r="C2564" s="12" t="s">
        <v>2933</v>
      </c>
      <c r="D2564" s="12" t="s">
        <v>19</v>
      </c>
      <c r="E2564" s="12" t="s">
        <v>34</v>
      </c>
      <c r="F2564" s="12">
        <v>0.43</v>
      </c>
      <c r="G2564" s="12" t="s">
        <v>21</v>
      </c>
      <c r="H2564" s="12">
        <v>500</v>
      </c>
      <c r="I2564" s="6">
        <v>37999178</v>
      </c>
      <c r="J2564" s="6">
        <v>2500</v>
      </c>
      <c r="K2564" s="6">
        <v>65.528000000000006</v>
      </c>
      <c r="L2564" s="6">
        <v>84525597500</v>
      </c>
      <c r="M2564" s="11">
        <f>VLOOKUP(A2564,'[1]2023년만'!$A$2:$Q$1181,12,0)</f>
        <v>91287645300</v>
      </c>
      <c r="N2564" s="11"/>
      <c r="O2564" s="6">
        <v>3.3</v>
      </c>
      <c r="P2564" s="6">
        <v>2876537774600</v>
      </c>
      <c r="Q2564" s="7">
        <v>14.48</v>
      </c>
      <c r="R2564" s="7">
        <v>1.54</v>
      </c>
      <c r="S2564" s="7">
        <v>5227</v>
      </c>
    </row>
    <row r="2565" spans="1:19" hidden="1" x14ac:dyDescent="0.4">
      <c r="A2565" s="4" t="s">
        <v>1889</v>
      </c>
      <c r="B2565" s="5" t="s">
        <v>1890</v>
      </c>
      <c r="C2565" s="5" t="s">
        <v>24</v>
      </c>
      <c r="D2565" s="5" t="s">
        <v>19</v>
      </c>
      <c r="E2565" s="9" t="s">
        <v>133</v>
      </c>
      <c r="F2565" s="9">
        <v>1.98</v>
      </c>
      <c r="G2565" s="5" t="s">
        <v>21</v>
      </c>
      <c r="H2565" s="9">
        <v>500</v>
      </c>
      <c r="I2565" s="11">
        <v>9865828</v>
      </c>
      <c r="J2565" s="11">
        <v>250</v>
      </c>
      <c r="K2565" s="11">
        <v>18.556000000000001</v>
      </c>
      <c r="L2565" s="11">
        <v>2434677000</v>
      </c>
      <c r="M2565" s="11">
        <f>VLOOKUP(A2565,'[1]2023년만'!$A$2:$Q$1181,12,0)</f>
        <v>2434677000</v>
      </c>
      <c r="N2565" s="11"/>
      <c r="O2565" s="11">
        <v>2.6</v>
      </c>
      <c r="P2565" s="6">
        <v>44494884280</v>
      </c>
      <c r="Q2565" s="7" t="s">
        <v>21</v>
      </c>
      <c r="R2565" s="7">
        <v>0.32</v>
      </c>
      <c r="S2565" s="7" t="s">
        <v>21</v>
      </c>
    </row>
    <row r="2566" spans="1:19" hidden="1" x14ac:dyDescent="0.4">
      <c r="A2566" s="4" t="s">
        <v>1889</v>
      </c>
      <c r="B2566" s="5" t="s">
        <v>1890</v>
      </c>
      <c r="C2566" s="5" t="s">
        <v>18</v>
      </c>
      <c r="D2566" s="5" t="s">
        <v>19</v>
      </c>
      <c r="E2566" s="9" t="s">
        <v>133</v>
      </c>
      <c r="F2566" s="9">
        <v>2.16</v>
      </c>
      <c r="G2566" s="5" t="s">
        <v>21</v>
      </c>
      <c r="H2566" s="9">
        <v>500</v>
      </c>
      <c r="I2566" s="11">
        <v>9865828</v>
      </c>
      <c r="J2566" s="11">
        <v>500</v>
      </c>
      <c r="K2566" s="11">
        <v>16.727</v>
      </c>
      <c r="L2566" s="11">
        <v>4861454000</v>
      </c>
      <c r="M2566" s="11">
        <f>VLOOKUP(A2566,'[1]2023년만'!$A$2:$Q$1181,12,0)</f>
        <v>2434677000</v>
      </c>
      <c r="N2566" s="11"/>
      <c r="O2566" s="11">
        <v>3</v>
      </c>
      <c r="P2566" s="6">
        <v>44494884280</v>
      </c>
      <c r="Q2566" s="7" t="s">
        <v>21</v>
      </c>
      <c r="R2566" s="7">
        <v>0.32</v>
      </c>
      <c r="S2566" s="7" t="s">
        <v>21</v>
      </c>
    </row>
    <row r="2567" spans="1:19" hidden="1" x14ac:dyDescent="0.4">
      <c r="A2567" s="7" t="s">
        <v>1889</v>
      </c>
      <c r="B2567" s="12" t="s">
        <v>1890</v>
      </c>
      <c r="C2567" s="12" t="s">
        <v>2933</v>
      </c>
      <c r="D2567" s="12" t="s">
        <v>19</v>
      </c>
      <c r="E2567" s="12" t="s">
        <v>133</v>
      </c>
      <c r="F2567" s="12">
        <v>0.7</v>
      </c>
      <c r="G2567" s="12" t="s">
        <v>21</v>
      </c>
      <c r="H2567" s="12">
        <v>500</v>
      </c>
      <c r="I2567" s="6">
        <v>9865828</v>
      </c>
      <c r="J2567" s="6">
        <v>450</v>
      </c>
      <c r="K2567" s="6">
        <v>19.033000000000001</v>
      </c>
      <c r="L2567" s="6">
        <v>4407180300</v>
      </c>
      <c r="M2567" s="11">
        <f>VLOOKUP(A2567,'[1]2023년만'!$A$2:$Q$1181,12,0)</f>
        <v>2434677000</v>
      </c>
      <c r="N2567" s="11"/>
      <c r="O2567" s="6">
        <v>2.1</v>
      </c>
      <c r="P2567" s="6">
        <v>44494884280</v>
      </c>
      <c r="Q2567" s="7" t="s">
        <v>21</v>
      </c>
      <c r="R2567" s="7">
        <v>0.32</v>
      </c>
      <c r="S2567" s="7" t="s">
        <v>21</v>
      </c>
    </row>
    <row r="2568" spans="1:19" hidden="1" x14ac:dyDescent="0.4">
      <c r="A2568" s="4" t="s">
        <v>1172</v>
      </c>
      <c r="B2568" s="5" t="s">
        <v>1173</v>
      </c>
      <c r="C2568" s="5" t="s">
        <v>18</v>
      </c>
      <c r="D2568" s="5" t="s">
        <v>19</v>
      </c>
      <c r="E2568" s="9" t="s">
        <v>37</v>
      </c>
      <c r="F2568" s="9">
        <v>2.2599999999999998</v>
      </c>
      <c r="G2568" s="5" t="s">
        <v>21</v>
      </c>
      <c r="H2568" s="9">
        <v>500</v>
      </c>
      <c r="I2568" s="11">
        <v>15604898</v>
      </c>
      <c r="J2568" s="11">
        <v>100</v>
      </c>
      <c r="K2568" s="11">
        <v>33.195</v>
      </c>
      <c r="L2568" s="11">
        <v>1560489800</v>
      </c>
      <c r="M2568" s="11">
        <f>VLOOKUP(A2568,'[1]2023년만'!$A$2:$Q$1181,12,0)</f>
        <v>2730857150</v>
      </c>
      <c r="N2568" s="11"/>
      <c r="O2568" s="11">
        <v>2.2999999999999998</v>
      </c>
      <c r="P2568" s="6">
        <v>55163314430</v>
      </c>
      <c r="Q2568" s="7">
        <v>2.65</v>
      </c>
      <c r="R2568" s="7">
        <v>0.25</v>
      </c>
      <c r="S2568" s="7">
        <v>1333</v>
      </c>
    </row>
    <row r="2569" spans="1:19" hidden="1" x14ac:dyDescent="0.4">
      <c r="A2569" s="4" t="s">
        <v>1172</v>
      </c>
      <c r="B2569" s="5" t="s">
        <v>1173</v>
      </c>
      <c r="C2569" s="5" t="s">
        <v>24</v>
      </c>
      <c r="D2569" s="5" t="s">
        <v>19</v>
      </c>
      <c r="E2569" s="9" t="s">
        <v>37</v>
      </c>
      <c r="F2569" s="9">
        <v>2.09</v>
      </c>
      <c r="G2569" s="5" t="s">
        <v>21</v>
      </c>
      <c r="H2569" s="9">
        <v>500</v>
      </c>
      <c r="I2569" s="11">
        <v>15604898</v>
      </c>
      <c r="J2569" s="11">
        <v>175</v>
      </c>
      <c r="K2569" s="11">
        <v>16.076000000000001</v>
      </c>
      <c r="L2569" s="11">
        <v>2730857150</v>
      </c>
      <c r="M2569" s="11">
        <f>VLOOKUP(A2569,'[1]2023년만'!$A$2:$Q$1181,12,0)</f>
        <v>2730857150</v>
      </c>
      <c r="N2569" s="11"/>
      <c r="O2569" s="11">
        <v>4.8</v>
      </c>
      <c r="P2569" s="6">
        <v>55163314430</v>
      </c>
      <c r="Q2569" s="7">
        <v>2.65</v>
      </c>
      <c r="R2569" s="7">
        <v>0.25</v>
      </c>
      <c r="S2569" s="7">
        <v>1333</v>
      </c>
    </row>
    <row r="2570" spans="1:19" hidden="1" x14ac:dyDescent="0.4">
      <c r="A2570" s="4" t="s">
        <v>1172</v>
      </c>
      <c r="B2570" s="5" t="s">
        <v>1173</v>
      </c>
      <c r="C2570" s="5" t="s">
        <v>30</v>
      </c>
      <c r="D2570" s="5" t="s">
        <v>19</v>
      </c>
      <c r="E2570" s="9" t="s">
        <v>37</v>
      </c>
      <c r="F2570" s="9">
        <v>2.7</v>
      </c>
      <c r="G2570" s="5" t="s">
        <v>21</v>
      </c>
      <c r="H2570" s="9">
        <v>500</v>
      </c>
      <c r="I2570" s="11">
        <v>15604898</v>
      </c>
      <c r="J2570" s="11">
        <v>175</v>
      </c>
      <c r="K2570" s="11">
        <v>13.284000000000001</v>
      </c>
      <c r="L2570" s="11">
        <v>2730857150</v>
      </c>
      <c r="M2570" s="11">
        <f>VLOOKUP(A2570,'[1]2023년만'!$A$2:$Q$1181,12,0)</f>
        <v>2730857150</v>
      </c>
      <c r="N2570" s="11" t="b">
        <f>L2570&gt;=M2570</f>
        <v>1</v>
      </c>
      <c r="O2570" s="11">
        <v>5.77</v>
      </c>
      <c r="P2570" s="6">
        <v>55163314430</v>
      </c>
      <c r="Q2570" s="7">
        <v>2.65</v>
      </c>
      <c r="R2570" s="7">
        <v>0.25</v>
      </c>
      <c r="S2570" s="7">
        <v>1333</v>
      </c>
    </row>
    <row r="2571" spans="1:19" hidden="1" x14ac:dyDescent="0.4">
      <c r="A2571" s="7" t="s">
        <v>1172</v>
      </c>
      <c r="B2571" s="12" t="s">
        <v>1173</v>
      </c>
      <c r="C2571" s="12" t="s">
        <v>2933</v>
      </c>
      <c r="D2571" s="12" t="s">
        <v>19</v>
      </c>
      <c r="E2571" s="12" t="s">
        <v>37</v>
      </c>
      <c r="F2571" s="12">
        <v>1.02</v>
      </c>
      <c r="G2571" s="12" t="s">
        <v>21</v>
      </c>
      <c r="H2571" s="12">
        <v>500</v>
      </c>
      <c r="I2571" s="6">
        <v>15604898</v>
      </c>
      <c r="J2571" s="6">
        <v>150</v>
      </c>
      <c r="K2571" s="6">
        <v>31.524999999999999</v>
      </c>
      <c r="L2571" s="6">
        <v>2340734700</v>
      </c>
      <c r="M2571" s="11">
        <f>VLOOKUP(A2571,'[1]2023년만'!$A$2:$Q$1181,12,0)</f>
        <v>2730857150</v>
      </c>
      <c r="N2571" s="11"/>
      <c r="O2571" s="6">
        <v>3.12</v>
      </c>
      <c r="P2571" s="6">
        <v>55163314430</v>
      </c>
      <c r="Q2571" s="7">
        <v>2.65</v>
      </c>
      <c r="R2571" s="7">
        <v>0.25</v>
      </c>
      <c r="S2571" s="7">
        <v>1333</v>
      </c>
    </row>
    <row r="2572" spans="1:19" hidden="1" x14ac:dyDescent="0.4">
      <c r="A2572" s="4" t="s">
        <v>721</v>
      </c>
      <c r="B2572" s="5" t="s">
        <v>722</v>
      </c>
      <c r="C2572" s="5" t="s">
        <v>18</v>
      </c>
      <c r="D2572" s="5" t="s">
        <v>19</v>
      </c>
      <c r="E2572" s="9" t="s">
        <v>69</v>
      </c>
      <c r="F2572" s="9">
        <v>2.79</v>
      </c>
      <c r="G2572" s="5" t="s">
        <v>21</v>
      </c>
      <c r="H2572" s="9">
        <v>500</v>
      </c>
      <c r="I2572" s="11">
        <v>14934008</v>
      </c>
      <c r="J2572" s="11">
        <v>150</v>
      </c>
      <c r="K2572" s="11">
        <v>53.076000000000001</v>
      </c>
      <c r="L2572" s="11">
        <v>2032798650</v>
      </c>
      <c r="M2572" s="11">
        <f>VLOOKUP(A2572,'[1]2023년만'!$A$2:$Q$1181,12,0)</f>
        <v>3049197975</v>
      </c>
      <c r="N2572" s="11"/>
      <c r="O2572" s="11">
        <v>4</v>
      </c>
      <c r="P2572" s="6">
        <v>53986438920</v>
      </c>
      <c r="Q2572" s="7">
        <v>5.17</v>
      </c>
      <c r="R2572" s="7">
        <v>0.28999999999999998</v>
      </c>
      <c r="S2572" s="7">
        <v>699</v>
      </c>
    </row>
    <row r="2573" spans="1:19" hidden="1" x14ac:dyDescent="0.4">
      <c r="A2573" s="4" t="s">
        <v>721</v>
      </c>
      <c r="B2573" s="5" t="s">
        <v>722</v>
      </c>
      <c r="C2573" s="5" t="s">
        <v>24</v>
      </c>
      <c r="D2573" s="5" t="s">
        <v>19</v>
      </c>
      <c r="E2573" s="9" t="s">
        <v>69</v>
      </c>
      <c r="F2573" s="9">
        <v>2.13</v>
      </c>
      <c r="G2573" s="5" t="s">
        <v>21</v>
      </c>
      <c r="H2573" s="9">
        <v>500</v>
      </c>
      <c r="I2573" s="11">
        <v>14934008</v>
      </c>
      <c r="J2573" s="11">
        <v>225</v>
      </c>
      <c r="K2573" s="11">
        <v>15.747</v>
      </c>
      <c r="L2573" s="11">
        <v>3049197975</v>
      </c>
      <c r="M2573" s="11">
        <f>VLOOKUP(A2573,'[1]2023년만'!$A$2:$Q$1181,12,0)</f>
        <v>3049197975</v>
      </c>
      <c r="N2573" s="11"/>
      <c r="O2573" s="11">
        <v>6</v>
      </c>
      <c r="P2573" s="6">
        <v>53986438920</v>
      </c>
      <c r="Q2573" s="7">
        <v>5.17</v>
      </c>
      <c r="R2573" s="7">
        <v>0.28999999999999998</v>
      </c>
      <c r="S2573" s="7">
        <v>699</v>
      </c>
    </row>
    <row r="2574" spans="1:19" hidden="1" x14ac:dyDescent="0.4">
      <c r="A2574" s="4" t="s">
        <v>721</v>
      </c>
      <c r="B2574" s="5" t="s">
        <v>722</v>
      </c>
      <c r="C2574" s="5" t="s">
        <v>30</v>
      </c>
      <c r="D2574" s="5" t="s">
        <v>19</v>
      </c>
      <c r="E2574" s="9" t="s">
        <v>69</v>
      </c>
      <c r="F2574" s="9">
        <v>2.73</v>
      </c>
      <c r="G2574" s="5" t="s">
        <v>21</v>
      </c>
      <c r="H2574" s="9">
        <v>500</v>
      </c>
      <c r="I2574" s="11">
        <v>14934008</v>
      </c>
      <c r="J2574" s="11">
        <v>225</v>
      </c>
      <c r="K2574" s="11">
        <v>14.333</v>
      </c>
      <c r="L2574" s="11">
        <v>3049197975</v>
      </c>
      <c r="M2574" s="11">
        <f>VLOOKUP(A2574,'[1]2023년만'!$A$2:$Q$1181,12,0)</f>
        <v>3049197975</v>
      </c>
      <c r="N2574" s="11" t="b">
        <f>L2574&gt;=M2574</f>
        <v>1</v>
      </c>
      <c r="O2574" s="11">
        <v>6.6</v>
      </c>
      <c r="P2574" s="6">
        <v>53986438920</v>
      </c>
      <c r="Q2574" s="7">
        <v>5.17</v>
      </c>
      <c r="R2574" s="7">
        <v>0.28999999999999998</v>
      </c>
      <c r="S2574" s="7">
        <v>699</v>
      </c>
    </row>
    <row r="2575" spans="1:19" hidden="1" x14ac:dyDescent="0.4">
      <c r="A2575" s="7" t="s">
        <v>721</v>
      </c>
      <c r="B2575" s="12" t="s">
        <v>722</v>
      </c>
      <c r="C2575" s="12" t="s">
        <v>2933</v>
      </c>
      <c r="D2575" s="12" t="s">
        <v>19</v>
      </c>
      <c r="E2575" s="12" t="s">
        <v>69</v>
      </c>
      <c r="F2575" s="12">
        <v>1.59</v>
      </c>
      <c r="G2575" s="12" t="s">
        <v>21</v>
      </c>
      <c r="H2575" s="12">
        <v>500</v>
      </c>
      <c r="I2575" s="6">
        <v>14934008</v>
      </c>
      <c r="J2575" s="6">
        <v>175</v>
      </c>
      <c r="K2575" s="6">
        <v>26.876999999999999</v>
      </c>
      <c r="L2575" s="6">
        <v>2371598425</v>
      </c>
      <c r="M2575" s="11">
        <f>VLOOKUP(A2575,'[1]2023년만'!$A$2:$Q$1181,12,0)</f>
        <v>3049197975</v>
      </c>
      <c r="N2575" s="11"/>
      <c r="O2575" s="6">
        <v>4.7</v>
      </c>
      <c r="P2575" s="6">
        <v>53986438920</v>
      </c>
      <c r="Q2575" s="7">
        <v>5.17</v>
      </c>
      <c r="R2575" s="7">
        <v>0.28999999999999998</v>
      </c>
      <c r="S2575" s="7">
        <v>699</v>
      </c>
    </row>
    <row r="2576" spans="1:19" hidden="1" x14ac:dyDescent="0.4">
      <c r="A2576" s="4" t="s">
        <v>1486</v>
      </c>
      <c r="B2576" s="5" t="s">
        <v>1487</v>
      </c>
      <c r="C2576" s="5" t="s">
        <v>18</v>
      </c>
      <c r="D2576" s="5" t="s">
        <v>19</v>
      </c>
      <c r="E2576" s="9" t="s">
        <v>81</v>
      </c>
      <c r="F2576" s="9">
        <v>0.38</v>
      </c>
      <c r="G2576" s="5" t="s">
        <v>21</v>
      </c>
      <c r="H2576" s="9">
        <v>500</v>
      </c>
      <c r="I2576" s="11">
        <v>10910000</v>
      </c>
      <c r="J2576" s="11">
        <v>300</v>
      </c>
      <c r="K2576" s="11">
        <v>26.457999999999998</v>
      </c>
      <c r="L2576" s="11">
        <v>2523000000</v>
      </c>
      <c r="M2576" s="11">
        <f>VLOOKUP(A2576,'[1]2023년만'!$A$2:$Q$1181,12,0)</f>
        <v>4205000000</v>
      </c>
      <c r="N2576" s="11"/>
      <c r="O2576" s="11">
        <v>3.56</v>
      </c>
      <c r="P2576" s="6">
        <v>174341800000</v>
      </c>
      <c r="Q2576" s="7">
        <v>2.9</v>
      </c>
      <c r="R2576" s="7">
        <v>0.66</v>
      </c>
      <c r="S2576" s="7">
        <v>5501</v>
      </c>
    </row>
    <row r="2577" spans="1:19" hidden="1" x14ac:dyDescent="0.4">
      <c r="A2577" s="4" t="s">
        <v>1486</v>
      </c>
      <c r="B2577" s="5" t="s">
        <v>1487</v>
      </c>
      <c r="C2577" s="5" t="s">
        <v>24</v>
      </c>
      <c r="D2577" s="5" t="s">
        <v>19</v>
      </c>
      <c r="E2577" s="9" t="s">
        <v>81</v>
      </c>
      <c r="F2577" s="9">
        <v>0.23</v>
      </c>
      <c r="G2577" s="5" t="s">
        <v>21</v>
      </c>
      <c r="H2577" s="9">
        <v>500</v>
      </c>
      <c r="I2577" s="11">
        <v>10910000</v>
      </c>
      <c r="J2577" s="11">
        <v>500</v>
      </c>
      <c r="K2577" s="11">
        <v>19.414000000000001</v>
      </c>
      <c r="L2577" s="11">
        <v>4205000000</v>
      </c>
      <c r="M2577" s="11">
        <f>VLOOKUP(A2577,'[1]2023년만'!$A$2:$Q$1181,12,0)</f>
        <v>4205000000</v>
      </c>
      <c r="N2577" s="11"/>
      <c r="O2577" s="11">
        <v>5.28</v>
      </c>
      <c r="P2577" s="6">
        <v>174341800000</v>
      </c>
      <c r="Q2577" s="7">
        <v>2.9</v>
      </c>
      <c r="R2577" s="7">
        <v>0.66</v>
      </c>
      <c r="S2577" s="7">
        <v>5501</v>
      </c>
    </row>
    <row r="2578" spans="1:19" hidden="1" x14ac:dyDescent="0.4">
      <c r="A2578" s="4" t="s">
        <v>1486</v>
      </c>
      <c r="B2578" s="5" t="s">
        <v>1487</v>
      </c>
      <c r="C2578" s="5" t="s">
        <v>30</v>
      </c>
      <c r="D2578" s="5" t="s">
        <v>19</v>
      </c>
      <c r="E2578" s="9" t="s">
        <v>81</v>
      </c>
      <c r="F2578" s="9">
        <v>0.51</v>
      </c>
      <c r="G2578" s="5" t="s">
        <v>21</v>
      </c>
      <c r="H2578" s="9">
        <v>500</v>
      </c>
      <c r="I2578" s="11">
        <v>10910000</v>
      </c>
      <c r="J2578" s="11">
        <v>850</v>
      </c>
      <c r="K2578" s="11">
        <v>15.451000000000001</v>
      </c>
      <c r="L2578" s="11">
        <v>7148500000</v>
      </c>
      <c r="M2578" s="11">
        <f>VLOOKUP(A2578,'[1]2023년만'!$A$2:$Q$1181,12,0)</f>
        <v>4205000000</v>
      </c>
      <c r="N2578" s="11" t="b">
        <f>L2578&gt;=M2578</f>
        <v>1</v>
      </c>
      <c r="O2578" s="11">
        <v>7.9</v>
      </c>
      <c r="P2578" s="6">
        <v>174341800000</v>
      </c>
      <c r="Q2578" s="7">
        <v>2.9</v>
      </c>
      <c r="R2578" s="7">
        <v>0.66</v>
      </c>
      <c r="S2578" s="7">
        <v>5501</v>
      </c>
    </row>
    <row r="2579" spans="1:19" hidden="1" x14ac:dyDescent="0.4">
      <c r="A2579" s="4" t="s">
        <v>1443</v>
      </c>
      <c r="B2579" s="5" t="s">
        <v>1444</v>
      </c>
      <c r="C2579" s="5" t="s">
        <v>30</v>
      </c>
      <c r="D2579" s="5" t="s">
        <v>19</v>
      </c>
      <c r="E2579" s="9" t="s">
        <v>52</v>
      </c>
      <c r="F2579" s="9">
        <v>0.72</v>
      </c>
      <c r="G2579" s="5" t="s">
        <v>21</v>
      </c>
      <c r="H2579" s="9">
        <v>500</v>
      </c>
      <c r="I2579" s="11">
        <v>27809848</v>
      </c>
      <c r="J2579" s="11">
        <v>60</v>
      </c>
      <c r="K2579" s="11">
        <v>27.062000000000001</v>
      </c>
      <c r="L2579" s="11">
        <v>1614794160</v>
      </c>
      <c r="M2579" s="11">
        <f>VLOOKUP(A2579,'[1]2023년만'!$A$2:$Q$1181,12,0)</f>
        <v>1089704360</v>
      </c>
      <c r="N2579" s="11" t="b">
        <f>L2579&gt;=M2579</f>
        <v>1</v>
      </c>
      <c r="O2579" s="11">
        <v>1.6</v>
      </c>
      <c r="P2579" s="6">
        <v>106228029900</v>
      </c>
      <c r="Q2579" s="7">
        <v>17.55</v>
      </c>
      <c r="R2579" s="7">
        <v>1.06</v>
      </c>
      <c r="S2579" s="7">
        <v>220</v>
      </c>
    </row>
    <row r="2580" spans="1:19" hidden="1" x14ac:dyDescent="0.4">
      <c r="A2580" s="4" t="s">
        <v>1443</v>
      </c>
      <c r="B2580" s="5" t="s">
        <v>1444</v>
      </c>
      <c r="C2580" s="5" t="s">
        <v>24</v>
      </c>
      <c r="D2580" s="5" t="s">
        <v>19</v>
      </c>
      <c r="E2580" s="9" t="s">
        <v>61</v>
      </c>
      <c r="F2580" s="9">
        <v>0.55000000000000004</v>
      </c>
      <c r="G2580" s="5" t="s">
        <v>21</v>
      </c>
      <c r="H2580" s="9">
        <v>500</v>
      </c>
      <c r="I2580" s="11">
        <v>27532242</v>
      </c>
      <c r="J2580" s="11">
        <v>40</v>
      </c>
      <c r="K2580" s="11">
        <v>6.5250000000000004</v>
      </c>
      <c r="L2580" s="11">
        <v>1089704360</v>
      </c>
      <c r="M2580" s="11">
        <f>VLOOKUP(A2580,'[1]2023년만'!$A$2:$Q$1181,12,0)</f>
        <v>1089704360</v>
      </c>
      <c r="N2580" s="11"/>
      <c r="O2580" s="11">
        <v>1</v>
      </c>
      <c r="P2580" s="6">
        <v>106228029900</v>
      </c>
      <c r="Q2580" s="7">
        <v>17.55</v>
      </c>
      <c r="R2580" s="7">
        <v>1.06</v>
      </c>
      <c r="S2580" s="7">
        <v>220</v>
      </c>
    </row>
    <row r="2581" spans="1:19" hidden="1" x14ac:dyDescent="0.4">
      <c r="A2581" s="4" t="s">
        <v>2247</v>
      </c>
      <c r="B2581" s="5" t="s">
        <v>2248</v>
      </c>
      <c r="C2581" s="5" t="s">
        <v>18</v>
      </c>
      <c r="D2581" s="5" t="s">
        <v>19</v>
      </c>
      <c r="E2581" s="9" t="s">
        <v>95</v>
      </c>
      <c r="F2581" s="9">
        <v>0.96</v>
      </c>
      <c r="G2581" s="5" t="s">
        <v>21</v>
      </c>
      <c r="H2581" s="9">
        <v>500</v>
      </c>
      <c r="I2581" s="11">
        <v>15830000</v>
      </c>
      <c r="J2581" s="11">
        <v>250</v>
      </c>
      <c r="K2581" s="11">
        <v>12.438000000000001</v>
      </c>
      <c r="L2581" s="11">
        <v>3712250000</v>
      </c>
      <c r="M2581" s="11">
        <f>VLOOKUP(A2581,'[1]2023년만'!$A$2:$Q$1181,12,0)</f>
        <v>2947409400</v>
      </c>
      <c r="N2581" s="11"/>
      <c r="O2581" s="11">
        <v>2</v>
      </c>
      <c r="P2581" s="6">
        <v>297762300000</v>
      </c>
      <c r="Q2581" s="7">
        <v>10.220000000000001</v>
      </c>
      <c r="R2581" s="7">
        <v>1.06</v>
      </c>
      <c r="S2581" s="7">
        <v>1841</v>
      </c>
    </row>
    <row r="2582" spans="1:19" hidden="1" x14ac:dyDescent="0.4">
      <c r="A2582" s="4" t="s">
        <v>2247</v>
      </c>
      <c r="B2582" s="5" t="s">
        <v>2248</v>
      </c>
      <c r="C2582" s="5" t="s">
        <v>24</v>
      </c>
      <c r="D2582" s="5" t="s">
        <v>19</v>
      </c>
      <c r="E2582" s="9" t="s">
        <v>95</v>
      </c>
      <c r="F2582" s="9">
        <v>0.59</v>
      </c>
      <c r="G2582" s="5" t="s">
        <v>21</v>
      </c>
      <c r="H2582" s="9">
        <v>500</v>
      </c>
      <c r="I2582" s="11">
        <v>15830000</v>
      </c>
      <c r="J2582" s="11">
        <v>200</v>
      </c>
      <c r="K2582" s="11">
        <v>12.243</v>
      </c>
      <c r="L2582" s="11">
        <v>2947409400</v>
      </c>
      <c r="M2582" s="11">
        <f>VLOOKUP(A2582,'[1]2023년만'!$A$2:$Q$1181,12,0)</f>
        <v>2947409400</v>
      </c>
      <c r="N2582" s="11"/>
      <c r="O2582" s="11">
        <v>0.7</v>
      </c>
      <c r="P2582" s="6">
        <v>297762300000</v>
      </c>
      <c r="Q2582" s="7">
        <v>10.220000000000001</v>
      </c>
      <c r="R2582" s="7">
        <v>1.06</v>
      </c>
      <c r="S2582" s="7">
        <v>1841</v>
      </c>
    </row>
    <row r="2583" spans="1:19" hidden="1" x14ac:dyDescent="0.4">
      <c r="A2583" s="4" t="s">
        <v>2247</v>
      </c>
      <c r="B2583" s="5" t="s">
        <v>2248</v>
      </c>
      <c r="C2583" s="5" t="s">
        <v>30</v>
      </c>
      <c r="D2583" s="5" t="s">
        <v>19</v>
      </c>
      <c r="E2583" s="9" t="s">
        <v>20</v>
      </c>
      <c r="F2583" s="9">
        <v>0.68</v>
      </c>
      <c r="G2583" s="5" t="s">
        <v>21</v>
      </c>
      <c r="H2583" s="9">
        <v>500</v>
      </c>
      <c r="I2583" s="11">
        <v>15830000</v>
      </c>
      <c r="J2583" s="11">
        <v>200</v>
      </c>
      <c r="K2583" s="11">
        <v>10.86</v>
      </c>
      <c r="L2583" s="11">
        <v>2947409400</v>
      </c>
      <c r="M2583" s="11">
        <f>VLOOKUP(A2583,'[1]2023년만'!$A$2:$Q$1181,12,0)</f>
        <v>2947409400</v>
      </c>
      <c r="N2583" s="11" t="b">
        <f>L2583&gt;=M2583</f>
        <v>1</v>
      </c>
      <c r="O2583" s="11">
        <v>1.2</v>
      </c>
      <c r="P2583" s="6">
        <v>297762300000</v>
      </c>
      <c r="Q2583" s="7">
        <v>10.220000000000001</v>
      </c>
      <c r="R2583" s="7">
        <v>1.06</v>
      </c>
      <c r="S2583" s="7">
        <v>1841</v>
      </c>
    </row>
    <row r="2584" spans="1:19" hidden="1" x14ac:dyDescent="0.4">
      <c r="A2584" s="7" t="s">
        <v>2247</v>
      </c>
      <c r="B2584" s="12" t="s">
        <v>2248</v>
      </c>
      <c r="C2584" s="12" t="s">
        <v>2933</v>
      </c>
      <c r="D2584" s="12" t="s">
        <v>19</v>
      </c>
      <c r="E2584" s="12" t="s">
        <v>95</v>
      </c>
      <c r="F2584" s="12">
        <v>0.42</v>
      </c>
      <c r="G2584" s="12" t="s">
        <v>21</v>
      </c>
      <c r="H2584" s="12">
        <v>500</v>
      </c>
      <c r="I2584" s="6">
        <v>15830000</v>
      </c>
      <c r="J2584" s="6">
        <v>200</v>
      </c>
      <c r="K2584" s="6">
        <v>12.949</v>
      </c>
      <c r="L2584" s="6">
        <v>3003720000</v>
      </c>
      <c r="M2584" s="11">
        <f>VLOOKUP(A2584,'[1]2023년만'!$A$2:$Q$1181,12,0)</f>
        <v>2947409400</v>
      </c>
      <c r="N2584" s="11"/>
      <c r="O2584" s="6">
        <v>1</v>
      </c>
      <c r="P2584" s="6">
        <v>297762300000</v>
      </c>
      <c r="Q2584" s="7">
        <v>10.220000000000001</v>
      </c>
      <c r="R2584" s="7">
        <v>1.06</v>
      </c>
      <c r="S2584" s="7">
        <v>1841</v>
      </c>
    </row>
    <row r="2585" spans="1:19" hidden="1" x14ac:dyDescent="0.4">
      <c r="A2585" s="4" t="s">
        <v>437</v>
      </c>
      <c r="B2585" s="5" t="s">
        <v>438</v>
      </c>
      <c r="C2585" s="5" t="s">
        <v>18</v>
      </c>
      <c r="D2585" s="5" t="s">
        <v>19</v>
      </c>
      <c r="E2585" s="9" t="s">
        <v>133</v>
      </c>
      <c r="F2585" s="9">
        <v>2.16</v>
      </c>
      <c r="G2585" s="5" t="s">
        <v>21</v>
      </c>
      <c r="H2585" s="9">
        <v>500</v>
      </c>
      <c r="I2585" s="11">
        <v>12500976</v>
      </c>
      <c r="J2585" s="11">
        <v>110</v>
      </c>
      <c r="K2585" s="11">
        <v>83.338999999999999</v>
      </c>
      <c r="L2585" s="11">
        <v>1335097280</v>
      </c>
      <c r="M2585" s="11">
        <f>VLOOKUP(A2585,'[1]2023년만'!$A$2:$Q$1181,12,0)</f>
        <v>1335097280</v>
      </c>
      <c r="N2585" s="11"/>
      <c r="O2585" s="11">
        <v>4.4000000000000004</v>
      </c>
      <c r="P2585" s="6">
        <v>27502147200</v>
      </c>
      <c r="Q2585" s="7" t="s">
        <v>21</v>
      </c>
      <c r="R2585" s="7">
        <v>0.97</v>
      </c>
      <c r="S2585" s="7" t="s">
        <v>21</v>
      </c>
    </row>
    <row r="2586" spans="1:19" hidden="1" x14ac:dyDescent="0.4">
      <c r="A2586" s="4" t="s">
        <v>437</v>
      </c>
      <c r="B2586" s="5" t="s">
        <v>438</v>
      </c>
      <c r="C2586" s="5" t="s">
        <v>24</v>
      </c>
      <c r="D2586" s="5" t="s">
        <v>19</v>
      </c>
      <c r="E2586" s="9" t="s">
        <v>133</v>
      </c>
      <c r="F2586" s="9">
        <v>1.98</v>
      </c>
      <c r="G2586" s="5" t="s">
        <v>21</v>
      </c>
      <c r="H2586" s="9">
        <v>500</v>
      </c>
      <c r="I2586" s="11">
        <v>12500976</v>
      </c>
      <c r="J2586" s="11">
        <v>110</v>
      </c>
      <c r="K2586" s="11">
        <v>66.093999999999994</v>
      </c>
      <c r="L2586" s="11">
        <v>1335097280</v>
      </c>
      <c r="M2586" s="11">
        <f>VLOOKUP(A2586,'[1]2023년만'!$A$2:$Q$1181,12,0)</f>
        <v>1335097280</v>
      </c>
      <c r="N2586" s="11"/>
      <c r="O2586" s="11">
        <v>4.7</v>
      </c>
      <c r="P2586" s="6">
        <v>27502147200</v>
      </c>
      <c r="Q2586" s="7" t="s">
        <v>21</v>
      </c>
      <c r="R2586" s="7">
        <v>0.97</v>
      </c>
      <c r="S2586" s="7" t="s">
        <v>21</v>
      </c>
    </row>
    <row r="2587" spans="1:19" hidden="1" x14ac:dyDescent="0.4">
      <c r="A2587" s="4" t="s">
        <v>437</v>
      </c>
      <c r="B2587" s="5" t="s">
        <v>438</v>
      </c>
      <c r="C2587" s="5" t="s">
        <v>30</v>
      </c>
      <c r="D2587" s="5" t="s">
        <v>19</v>
      </c>
      <c r="E2587" s="9" t="s">
        <v>133</v>
      </c>
      <c r="F2587" s="9">
        <v>1.74</v>
      </c>
      <c r="G2587" s="5" t="s">
        <v>21</v>
      </c>
      <c r="H2587" s="9">
        <v>500</v>
      </c>
      <c r="I2587" s="11">
        <v>12500976</v>
      </c>
      <c r="J2587" s="11">
        <v>40</v>
      </c>
      <c r="K2587" s="11">
        <v>-48.744</v>
      </c>
      <c r="L2587" s="11">
        <v>485489920</v>
      </c>
      <c r="M2587" s="11">
        <f>VLOOKUP(A2587,'[1]2023년만'!$A$2:$Q$1181,12,0)</f>
        <v>1335097280</v>
      </c>
      <c r="N2587" s="11" t="b">
        <f>L2587&gt;=M2587</f>
        <v>0</v>
      </c>
      <c r="O2587" s="11">
        <v>1.4</v>
      </c>
      <c r="P2587" s="6">
        <v>27502147200</v>
      </c>
      <c r="Q2587" s="7" t="s">
        <v>21</v>
      </c>
      <c r="R2587" s="7">
        <v>0.97</v>
      </c>
      <c r="S2587" s="7" t="s">
        <v>21</v>
      </c>
    </row>
    <row r="2588" spans="1:19" hidden="1" x14ac:dyDescent="0.4">
      <c r="A2588" s="7" t="s">
        <v>437</v>
      </c>
      <c r="B2588" s="12" t="s">
        <v>438</v>
      </c>
      <c r="C2588" s="12" t="s">
        <v>2933</v>
      </c>
      <c r="D2588" s="12" t="s">
        <v>19</v>
      </c>
      <c r="E2588" s="12" t="s">
        <v>133</v>
      </c>
      <c r="F2588" s="12">
        <v>0.7</v>
      </c>
      <c r="G2588" s="12" t="s">
        <v>21</v>
      </c>
      <c r="H2588" s="12">
        <v>500</v>
      </c>
      <c r="I2588" s="6">
        <v>12500976</v>
      </c>
      <c r="J2588" s="6">
        <v>110</v>
      </c>
      <c r="K2588" s="6">
        <v>396.17099999999999</v>
      </c>
      <c r="L2588" s="6">
        <v>1335097280</v>
      </c>
      <c r="M2588" s="11">
        <f>VLOOKUP(A2588,'[1]2023년만'!$A$2:$Q$1181,12,0)</f>
        <v>1335097280</v>
      </c>
      <c r="N2588" s="11"/>
      <c r="O2588" s="6">
        <v>4.3</v>
      </c>
      <c r="P2588" s="6">
        <v>27502147200</v>
      </c>
      <c r="Q2588" s="7" t="s">
        <v>21</v>
      </c>
      <c r="R2588" s="7">
        <v>0.97</v>
      </c>
      <c r="S2588" s="7" t="s">
        <v>21</v>
      </c>
    </row>
    <row r="2589" spans="1:19" hidden="1" x14ac:dyDescent="0.4">
      <c r="A2589" s="4" t="s">
        <v>707</v>
      </c>
      <c r="B2589" s="5" t="s">
        <v>708</v>
      </c>
      <c r="C2589" s="5" t="s">
        <v>18</v>
      </c>
      <c r="D2589" s="5" t="s">
        <v>19</v>
      </c>
      <c r="E2589" s="9" t="s">
        <v>25</v>
      </c>
      <c r="F2589" s="9">
        <v>0.52</v>
      </c>
      <c r="G2589" s="5" t="s">
        <v>21</v>
      </c>
      <c r="H2589" s="9">
        <v>500</v>
      </c>
      <c r="I2589" s="11">
        <v>18808775</v>
      </c>
      <c r="J2589" s="11">
        <v>500</v>
      </c>
      <c r="K2589" s="11">
        <v>53.69</v>
      </c>
      <c r="L2589" s="11">
        <v>9404387500</v>
      </c>
      <c r="M2589" s="11">
        <f>VLOOKUP(A2589,'[1]2023년만'!$A$2:$Q$1181,12,0)</f>
        <v>9404387500</v>
      </c>
      <c r="N2589" s="11"/>
      <c r="O2589" s="11">
        <v>0.6</v>
      </c>
      <c r="P2589" s="6">
        <v>1870188006400</v>
      </c>
      <c r="Q2589" s="7">
        <v>52.13</v>
      </c>
      <c r="R2589" s="7">
        <v>3.72</v>
      </c>
      <c r="S2589" s="7">
        <v>1780</v>
      </c>
    </row>
    <row r="2590" spans="1:19" hidden="1" x14ac:dyDescent="0.4">
      <c r="A2590" s="4" t="s">
        <v>707</v>
      </c>
      <c r="B2590" s="5" t="s">
        <v>708</v>
      </c>
      <c r="C2590" s="5" t="s">
        <v>24</v>
      </c>
      <c r="D2590" s="5" t="s">
        <v>19</v>
      </c>
      <c r="E2590" s="9" t="s">
        <v>25</v>
      </c>
      <c r="F2590" s="9">
        <v>0.41</v>
      </c>
      <c r="G2590" s="5" t="s">
        <v>21</v>
      </c>
      <c r="H2590" s="9">
        <v>500</v>
      </c>
      <c r="I2590" s="11">
        <v>18808775</v>
      </c>
      <c r="J2590" s="11">
        <v>500</v>
      </c>
      <c r="K2590" s="11">
        <v>53.668999999999997</v>
      </c>
      <c r="L2590" s="11">
        <v>9404387500</v>
      </c>
      <c r="M2590" s="11">
        <f>VLOOKUP(A2590,'[1]2023년만'!$A$2:$Q$1181,12,0)</f>
        <v>9404387500</v>
      </c>
      <c r="N2590" s="11"/>
      <c r="O2590" s="11">
        <v>0.8</v>
      </c>
      <c r="P2590" s="6">
        <v>1870188006400</v>
      </c>
      <c r="Q2590" s="7">
        <v>52.13</v>
      </c>
      <c r="R2590" s="7">
        <v>3.72</v>
      </c>
      <c r="S2590" s="7">
        <v>1780</v>
      </c>
    </row>
    <row r="2591" spans="1:19" hidden="1" x14ac:dyDescent="0.4">
      <c r="A2591" s="4" t="s">
        <v>707</v>
      </c>
      <c r="B2591" s="5" t="s">
        <v>708</v>
      </c>
      <c r="C2591" s="5" t="s">
        <v>30</v>
      </c>
      <c r="D2591" s="5" t="s">
        <v>19</v>
      </c>
      <c r="E2591" s="9" t="s">
        <v>25</v>
      </c>
      <c r="F2591" s="9">
        <v>0.43</v>
      </c>
      <c r="G2591" s="5" t="s">
        <v>21</v>
      </c>
      <c r="H2591" s="9">
        <v>500</v>
      </c>
      <c r="I2591" s="11">
        <v>20135310</v>
      </c>
      <c r="J2591" s="11">
        <v>500</v>
      </c>
      <c r="K2591" s="11">
        <v>31.039000000000001</v>
      </c>
      <c r="L2591" s="11">
        <v>10076444000</v>
      </c>
      <c r="M2591" s="11">
        <f>VLOOKUP(A2591,'[1]2023년만'!$A$2:$Q$1181,12,0)</f>
        <v>9404387500</v>
      </c>
      <c r="N2591" s="11" t="b">
        <f>L2591&gt;=M2591</f>
        <v>1</v>
      </c>
      <c r="O2591" s="11">
        <v>0.6</v>
      </c>
      <c r="P2591" s="6">
        <v>1870188006400</v>
      </c>
      <c r="Q2591" s="7">
        <v>52.13</v>
      </c>
      <c r="R2591" s="7">
        <v>3.72</v>
      </c>
      <c r="S2591" s="7">
        <v>1780</v>
      </c>
    </row>
    <row r="2592" spans="1:19" hidden="1" x14ac:dyDescent="0.4">
      <c r="A2592" s="7" t="s">
        <v>707</v>
      </c>
      <c r="B2592" s="12" t="s">
        <v>708</v>
      </c>
      <c r="C2592" s="12" t="s">
        <v>2933</v>
      </c>
      <c r="D2592" s="12" t="s">
        <v>19</v>
      </c>
      <c r="E2592" s="12" t="s">
        <v>25</v>
      </c>
      <c r="F2592" s="12">
        <v>0.3</v>
      </c>
      <c r="G2592" s="12" t="s">
        <v>21</v>
      </c>
      <c r="H2592" s="12">
        <v>500</v>
      </c>
      <c r="I2592" s="6">
        <v>18656000</v>
      </c>
      <c r="J2592" s="6">
        <v>500</v>
      </c>
      <c r="K2592" s="6">
        <v>278.483</v>
      </c>
      <c r="L2592" s="6">
        <v>9404387500</v>
      </c>
      <c r="M2592" s="11">
        <f>VLOOKUP(A2592,'[1]2023년만'!$A$2:$Q$1181,12,0)</f>
        <v>9404387500</v>
      </c>
      <c r="N2592" s="11"/>
      <c r="O2592" s="6" t="s">
        <v>21</v>
      </c>
      <c r="P2592" s="6">
        <v>1870188006400</v>
      </c>
      <c r="Q2592" s="7">
        <v>52.13</v>
      </c>
      <c r="R2592" s="7">
        <v>3.72</v>
      </c>
      <c r="S2592" s="7">
        <v>1780</v>
      </c>
    </row>
    <row r="2593" spans="1:19" hidden="1" x14ac:dyDescent="0.4">
      <c r="A2593" s="4" t="s">
        <v>2500</v>
      </c>
      <c r="B2593" s="5" t="s">
        <v>2501</v>
      </c>
      <c r="C2593" s="5" t="s">
        <v>30</v>
      </c>
      <c r="D2593" s="5" t="s">
        <v>19</v>
      </c>
      <c r="E2593" s="9" t="s">
        <v>49</v>
      </c>
      <c r="F2593" s="9">
        <v>0.6</v>
      </c>
      <c r="G2593" s="5" t="s">
        <v>21</v>
      </c>
      <c r="H2593" s="9">
        <v>500</v>
      </c>
      <c r="I2593" s="11">
        <v>16334678</v>
      </c>
      <c r="J2593" s="11">
        <v>25</v>
      </c>
      <c r="K2593" s="11">
        <v>7.6829999999999998</v>
      </c>
      <c r="L2593" s="11">
        <v>386069225</v>
      </c>
      <c r="M2593" s="11" t="e">
        <f>VLOOKUP(A2593,'[1]2023년만'!$A$2:$Q$1181,12,0)</f>
        <v>#N/A</v>
      </c>
      <c r="N2593" s="11" t="e">
        <f>L2593&gt;=M2593</f>
        <v>#N/A</v>
      </c>
      <c r="O2593" s="11">
        <v>1.8</v>
      </c>
      <c r="P2593" s="6">
        <v>26135484800</v>
      </c>
      <c r="Q2593" s="7">
        <v>4.92</v>
      </c>
      <c r="R2593" s="7">
        <v>0.38</v>
      </c>
      <c r="S2593" s="7">
        <v>325</v>
      </c>
    </row>
    <row r="2594" spans="1:19" hidden="1" x14ac:dyDescent="0.4">
      <c r="A2594" s="7" t="s">
        <v>2500</v>
      </c>
      <c r="B2594" s="12" t="s">
        <v>2501</v>
      </c>
      <c r="C2594" s="12" t="s">
        <v>2933</v>
      </c>
      <c r="D2594" s="12" t="s">
        <v>19</v>
      </c>
      <c r="E2594" s="12" t="s">
        <v>49</v>
      </c>
      <c r="F2594" s="12">
        <v>0.41</v>
      </c>
      <c r="G2594" s="12" t="s">
        <v>21</v>
      </c>
      <c r="H2594" s="12">
        <v>500</v>
      </c>
      <c r="I2594" s="6">
        <v>16334678</v>
      </c>
      <c r="J2594" s="6">
        <v>50</v>
      </c>
      <c r="K2594" s="6">
        <v>15.087</v>
      </c>
      <c r="L2594" s="6">
        <v>772138450</v>
      </c>
      <c r="M2594" s="11" t="e">
        <f>VLOOKUP(A2594,'[1]2023년만'!$A$2:$Q$1181,12,0)</f>
        <v>#N/A</v>
      </c>
      <c r="N2594" s="11"/>
      <c r="O2594" s="6">
        <v>1.3</v>
      </c>
      <c r="P2594" s="6">
        <v>26135484800</v>
      </c>
      <c r="Q2594" s="7">
        <v>4.92</v>
      </c>
      <c r="R2594" s="7">
        <v>0.38</v>
      </c>
      <c r="S2594" s="7">
        <v>325</v>
      </c>
    </row>
    <row r="2595" spans="1:19" hidden="1" x14ac:dyDescent="0.4">
      <c r="A2595" s="4" t="s">
        <v>829</v>
      </c>
      <c r="B2595" s="5" t="s">
        <v>830</v>
      </c>
      <c r="C2595" s="5" t="s">
        <v>18</v>
      </c>
      <c r="D2595" s="5" t="s">
        <v>19</v>
      </c>
      <c r="E2595" s="9" t="s">
        <v>81</v>
      </c>
      <c r="F2595" s="9">
        <v>0.38</v>
      </c>
      <c r="G2595" s="5" t="s">
        <v>21</v>
      </c>
      <c r="H2595" s="9">
        <v>500</v>
      </c>
      <c r="I2595" s="11">
        <v>6874316</v>
      </c>
      <c r="J2595" s="11">
        <v>50</v>
      </c>
      <c r="K2595" s="11">
        <v>45.768000000000001</v>
      </c>
      <c r="L2595" s="11">
        <v>343715800</v>
      </c>
      <c r="M2595" s="11">
        <f>VLOOKUP(A2595,'[1]2023년만'!$A$2:$Q$1181,12,0)</f>
        <v>348965800</v>
      </c>
      <c r="N2595" s="11"/>
      <c r="O2595" s="11">
        <v>0.2</v>
      </c>
      <c r="P2595" s="6">
        <v>79285029760</v>
      </c>
      <c r="Q2595" s="7" t="s">
        <v>21</v>
      </c>
      <c r="R2595" s="7">
        <v>1.17</v>
      </c>
      <c r="S2595" s="7" t="s">
        <v>21</v>
      </c>
    </row>
    <row r="2596" spans="1:19" hidden="1" x14ac:dyDescent="0.4">
      <c r="A2596" s="4" t="s">
        <v>829</v>
      </c>
      <c r="B2596" s="5" t="s">
        <v>830</v>
      </c>
      <c r="C2596" s="5" t="s">
        <v>24</v>
      </c>
      <c r="D2596" s="5" t="s">
        <v>19</v>
      </c>
      <c r="E2596" s="9" t="s">
        <v>81</v>
      </c>
      <c r="F2596" s="9">
        <v>0.23</v>
      </c>
      <c r="G2596" s="5" t="s">
        <v>21</v>
      </c>
      <c r="H2596" s="9">
        <v>500</v>
      </c>
      <c r="I2596" s="11">
        <v>6979316</v>
      </c>
      <c r="J2596" s="11">
        <v>50</v>
      </c>
      <c r="K2596" s="11">
        <v>-15.279</v>
      </c>
      <c r="L2596" s="11">
        <v>348965800</v>
      </c>
      <c r="M2596" s="11">
        <f>VLOOKUP(A2596,'[1]2023년만'!$A$2:$Q$1181,12,0)</f>
        <v>348965800</v>
      </c>
      <c r="N2596" s="11"/>
      <c r="O2596" s="11">
        <v>0.3</v>
      </c>
      <c r="P2596" s="6">
        <v>79285029760</v>
      </c>
      <c r="Q2596" s="7" t="s">
        <v>21</v>
      </c>
      <c r="R2596" s="7">
        <v>1.17</v>
      </c>
      <c r="S2596" s="7" t="s">
        <v>21</v>
      </c>
    </row>
    <row r="2597" spans="1:19" hidden="1" x14ac:dyDescent="0.4">
      <c r="A2597" s="4" t="s">
        <v>829</v>
      </c>
      <c r="B2597" s="5" t="s">
        <v>830</v>
      </c>
      <c r="C2597" s="5" t="s">
        <v>30</v>
      </c>
      <c r="D2597" s="5" t="s">
        <v>19</v>
      </c>
      <c r="E2597" s="9" t="s">
        <v>81</v>
      </c>
      <c r="F2597" s="9">
        <v>0.51</v>
      </c>
      <c r="G2597" s="5" t="s">
        <v>21</v>
      </c>
      <c r="H2597" s="9">
        <v>500</v>
      </c>
      <c r="I2597" s="11">
        <v>6979316</v>
      </c>
      <c r="J2597" s="11">
        <v>50</v>
      </c>
      <c r="K2597" s="11">
        <v>-28.324999999999999</v>
      </c>
      <c r="L2597" s="11">
        <v>348965800</v>
      </c>
      <c r="M2597" s="11">
        <f>VLOOKUP(A2597,'[1]2023년만'!$A$2:$Q$1181,12,0)</f>
        <v>348965800</v>
      </c>
      <c r="N2597" s="11" t="b">
        <f>L2597&gt;=M2597</f>
        <v>1</v>
      </c>
      <c r="O2597" s="11">
        <v>0.5</v>
      </c>
      <c r="P2597" s="6">
        <v>79285029760</v>
      </c>
      <c r="Q2597" s="7" t="s">
        <v>21</v>
      </c>
      <c r="R2597" s="7">
        <v>1.17</v>
      </c>
      <c r="S2597" s="7" t="s">
        <v>21</v>
      </c>
    </row>
    <row r="2598" spans="1:19" hidden="1" x14ac:dyDescent="0.4">
      <c r="A2598" s="7" t="s">
        <v>829</v>
      </c>
      <c r="B2598" s="12" t="s">
        <v>830</v>
      </c>
      <c r="C2598" s="12" t="s">
        <v>2933</v>
      </c>
      <c r="D2598" s="12" t="s">
        <v>19</v>
      </c>
      <c r="E2598" s="12" t="s">
        <v>81</v>
      </c>
      <c r="F2598" s="12">
        <v>0.23</v>
      </c>
      <c r="G2598" s="12" t="s">
        <v>21</v>
      </c>
      <c r="H2598" s="12">
        <v>500</v>
      </c>
      <c r="I2598" s="6">
        <v>6874316</v>
      </c>
      <c r="J2598" s="6">
        <v>100</v>
      </c>
      <c r="K2598" s="6">
        <v>14.156000000000001</v>
      </c>
      <c r="L2598" s="6">
        <v>687431600</v>
      </c>
      <c r="M2598" s="11">
        <f>VLOOKUP(A2598,'[1]2023년만'!$A$2:$Q$1181,12,0)</f>
        <v>348965800</v>
      </c>
      <c r="N2598" s="11"/>
      <c r="O2598" s="6">
        <v>0.3</v>
      </c>
      <c r="P2598" s="6">
        <v>79285029760</v>
      </c>
      <c r="Q2598" s="7" t="s">
        <v>21</v>
      </c>
      <c r="R2598" s="7">
        <v>1.17</v>
      </c>
      <c r="S2598" s="7" t="s">
        <v>21</v>
      </c>
    </row>
    <row r="2599" spans="1:19" hidden="1" x14ac:dyDescent="0.4">
      <c r="A2599" s="4" t="s">
        <v>953</v>
      </c>
      <c r="B2599" s="5" t="s">
        <v>954</v>
      </c>
      <c r="C2599" s="5" t="s">
        <v>24</v>
      </c>
      <c r="D2599" s="5" t="s">
        <v>19</v>
      </c>
      <c r="E2599" s="9" t="s">
        <v>103</v>
      </c>
      <c r="F2599" s="9">
        <v>0.66</v>
      </c>
      <c r="G2599" s="5" t="s">
        <v>21</v>
      </c>
      <c r="H2599" s="9">
        <v>500</v>
      </c>
      <c r="I2599" s="11">
        <v>22177360</v>
      </c>
      <c r="J2599" s="11">
        <v>200</v>
      </c>
      <c r="K2599" s="11">
        <v>40.341000000000001</v>
      </c>
      <c r="L2599" s="11">
        <v>4435472000</v>
      </c>
      <c r="M2599" s="11">
        <f>VLOOKUP(A2599,'[1]2023년만'!$A$2:$Q$1181,12,0)</f>
        <v>4435472000</v>
      </c>
      <c r="N2599" s="11"/>
      <c r="O2599" s="11">
        <v>0.6</v>
      </c>
      <c r="P2599" s="6">
        <v>546671924000</v>
      </c>
      <c r="Q2599" s="7">
        <v>41.71</v>
      </c>
      <c r="R2599" s="7">
        <v>2.15</v>
      </c>
      <c r="S2599" s="7">
        <v>591</v>
      </c>
    </row>
    <row r="2600" spans="1:19" hidden="1" x14ac:dyDescent="0.4">
      <c r="A2600" s="4" t="s">
        <v>953</v>
      </c>
      <c r="B2600" s="5" t="s">
        <v>954</v>
      </c>
      <c r="C2600" s="5" t="s">
        <v>30</v>
      </c>
      <c r="D2600" s="5" t="s">
        <v>19</v>
      </c>
      <c r="E2600" s="9" t="s">
        <v>81</v>
      </c>
      <c r="F2600" s="9">
        <v>0.51</v>
      </c>
      <c r="G2600" s="5" t="s">
        <v>21</v>
      </c>
      <c r="H2600" s="9">
        <v>500</v>
      </c>
      <c r="I2600" s="11">
        <v>22177360</v>
      </c>
      <c r="J2600" s="11">
        <v>150</v>
      </c>
      <c r="K2600" s="11">
        <v>25.367000000000001</v>
      </c>
      <c r="L2600" s="11">
        <v>3326604000</v>
      </c>
      <c r="M2600" s="11">
        <f>VLOOKUP(A2600,'[1]2023년만'!$A$2:$Q$1181,12,0)</f>
        <v>4435472000</v>
      </c>
      <c r="N2600" s="11" t="b">
        <f>L2600&gt;=M2600</f>
        <v>0</v>
      </c>
      <c r="O2600" s="11">
        <v>0.7</v>
      </c>
      <c r="P2600" s="6">
        <v>546671924000</v>
      </c>
      <c r="Q2600" s="7">
        <v>41.71</v>
      </c>
      <c r="R2600" s="7">
        <v>2.15</v>
      </c>
      <c r="S2600" s="7">
        <v>591</v>
      </c>
    </row>
    <row r="2601" spans="1:19" hidden="1" x14ac:dyDescent="0.4">
      <c r="A2601" s="4" t="s">
        <v>953</v>
      </c>
      <c r="B2601" s="5" t="s">
        <v>954</v>
      </c>
      <c r="C2601" s="5" t="s">
        <v>18</v>
      </c>
      <c r="D2601" s="5" t="s">
        <v>19</v>
      </c>
      <c r="E2601" s="9" t="s">
        <v>103</v>
      </c>
      <c r="F2601" s="9">
        <v>0.57999999999999996</v>
      </c>
      <c r="G2601" s="5" t="s">
        <v>21</v>
      </c>
      <c r="H2601" s="9">
        <v>500</v>
      </c>
      <c r="I2601" s="11">
        <v>22177360</v>
      </c>
      <c r="J2601" s="11">
        <v>200</v>
      </c>
      <c r="K2601" s="11">
        <v>22.535</v>
      </c>
      <c r="L2601" s="11">
        <v>4435472000</v>
      </c>
      <c r="M2601" s="11">
        <f>VLOOKUP(A2601,'[1]2023년만'!$A$2:$Q$1181,12,0)</f>
        <v>4435472000</v>
      </c>
      <c r="N2601" s="11"/>
      <c r="O2601" s="11">
        <v>1.2</v>
      </c>
      <c r="P2601" s="6">
        <v>546671924000</v>
      </c>
      <c r="Q2601" s="7">
        <v>41.71</v>
      </c>
      <c r="R2601" s="7">
        <v>2.15</v>
      </c>
      <c r="S2601" s="7">
        <v>591</v>
      </c>
    </row>
    <row r="2602" spans="1:19" hidden="1" x14ac:dyDescent="0.4">
      <c r="A2602" s="7" t="s">
        <v>953</v>
      </c>
      <c r="B2602" s="12" t="s">
        <v>954</v>
      </c>
      <c r="C2602" s="12" t="s">
        <v>2933</v>
      </c>
      <c r="D2602" s="12" t="s">
        <v>19</v>
      </c>
      <c r="E2602" s="12" t="s">
        <v>103</v>
      </c>
      <c r="F2602" s="12">
        <v>0.36</v>
      </c>
      <c r="G2602" s="12" t="s">
        <v>21</v>
      </c>
      <c r="H2602" s="12">
        <v>500</v>
      </c>
      <c r="I2602" s="6">
        <v>22177360</v>
      </c>
      <c r="J2602" s="6">
        <v>250</v>
      </c>
      <c r="K2602" s="6">
        <v>23.704000000000001</v>
      </c>
      <c r="L2602" s="6">
        <v>5432477750</v>
      </c>
      <c r="M2602" s="11">
        <f>VLOOKUP(A2602,'[1]2023년만'!$A$2:$Q$1181,12,0)</f>
        <v>4435472000</v>
      </c>
      <c r="N2602" s="11"/>
      <c r="O2602" s="6">
        <v>2.2000000000000002</v>
      </c>
      <c r="P2602" s="6">
        <v>546671924000</v>
      </c>
      <c r="Q2602" s="7">
        <v>41.71</v>
      </c>
      <c r="R2602" s="7">
        <v>2.15</v>
      </c>
      <c r="S2602" s="7">
        <v>591</v>
      </c>
    </row>
    <row r="2603" spans="1:19" hidden="1" x14ac:dyDescent="0.4">
      <c r="A2603" s="7" t="s">
        <v>2876</v>
      </c>
      <c r="B2603" s="12" t="s">
        <v>2877</v>
      </c>
      <c r="C2603" s="12" t="s">
        <v>2933</v>
      </c>
      <c r="D2603" s="12" t="s">
        <v>19</v>
      </c>
      <c r="E2603" s="12" t="s">
        <v>95</v>
      </c>
      <c r="F2603" s="12">
        <v>0.42</v>
      </c>
      <c r="G2603" s="12" t="s">
        <v>21</v>
      </c>
      <c r="H2603" s="12">
        <v>500</v>
      </c>
      <c r="I2603" s="6">
        <v>13329832</v>
      </c>
      <c r="J2603" s="6">
        <v>70</v>
      </c>
      <c r="K2603" s="6">
        <v>6.1760000000000002</v>
      </c>
      <c r="L2603" s="6">
        <v>923931050</v>
      </c>
      <c r="M2603" s="11" t="e">
        <f>VLOOKUP(A2603,'[1]2023년만'!$A$2:$Q$1181,12,0)</f>
        <v>#N/A</v>
      </c>
      <c r="N2603" s="11"/>
      <c r="O2603" s="6">
        <v>0.3</v>
      </c>
      <c r="P2603" s="6">
        <v>318547481400</v>
      </c>
      <c r="Q2603" s="7" t="s">
        <v>21</v>
      </c>
      <c r="R2603" s="7">
        <v>2.34</v>
      </c>
      <c r="S2603" s="7" t="s">
        <v>21</v>
      </c>
    </row>
    <row r="2604" spans="1:19" hidden="1" x14ac:dyDescent="0.4">
      <c r="A2604" s="4" t="s">
        <v>82</v>
      </c>
      <c r="B2604" s="5" t="s">
        <v>83</v>
      </c>
      <c r="C2604" s="5" t="s">
        <v>30</v>
      </c>
      <c r="D2604" s="5" t="s">
        <v>19</v>
      </c>
      <c r="E2604" s="9" t="s">
        <v>49</v>
      </c>
      <c r="F2604" s="9">
        <v>1.64</v>
      </c>
      <c r="G2604" s="5" t="s">
        <v>21</v>
      </c>
      <c r="H2604" s="9">
        <v>500</v>
      </c>
      <c r="I2604" s="11">
        <v>26014161</v>
      </c>
      <c r="J2604" s="11">
        <v>411</v>
      </c>
      <c r="K2604" s="11">
        <v>73.503</v>
      </c>
      <c r="L2604" s="11">
        <v>10691818938</v>
      </c>
      <c r="M2604" s="11">
        <f>VLOOKUP(A2604,'[1]2023년만'!$A$2:$Q$1181,12,0)</f>
        <v>37122203466</v>
      </c>
      <c r="N2604" s="11" t="b">
        <f>L2604&gt;=M2604</f>
        <v>0</v>
      </c>
      <c r="O2604" s="11">
        <v>6</v>
      </c>
      <c r="P2604" s="6">
        <v>288757187100</v>
      </c>
      <c r="Q2604" s="7">
        <v>19.86</v>
      </c>
      <c r="R2604" s="7">
        <v>3.16</v>
      </c>
      <c r="S2604" s="7">
        <v>559</v>
      </c>
    </row>
    <row r="2605" spans="1:19" hidden="1" x14ac:dyDescent="0.4">
      <c r="A2605" s="4" t="s">
        <v>82</v>
      </c>
      <c r="B2605" s="5" t="s">
        <v>83</v>
      </c>
      <c r="C2605" s="5" t="s">
        <v>24</v>
      </c>
      <c r="D2605" s="5" t="s">
        <v>19</v>
      </c>
      <c r="E2605" s="9" t="s">
        <v>49</v>
      </c>
      <c r="F2605" s="9">
        <v>2.11</v>
      </c>
      <c r="G2605" s="5" t="s">
        <v>21</v>
      </c>
      <c r="H2605" s="9">
        <v>500</v>
      </c>
      <c r="I2605" s="11">
        <v>26014161</v>
      </c>
      <c r="J2605" s="11">
        <v>1427</v>
      </c>
      <c r="K2605" s="11">
        <v>603.90800000000002</v>
      </c>
      <c r="L2605" s="11">
        <v>37122203466</v>
      </c>
      <c r="M2605" s="11">
        <f>VLOOKUP(A2605,'[1]2023년만'!$A$2:$Q$1181,12,0)</f>
        <v>37122203466</v>
      </c>
      <c r="N2605" s="11"/>
      <c r="O2605" s="11">
        <v>19.100000000000001</v>
      </c>
      <c r="P2605" s="6">
        <v>288757187100</v>
      </c>
      <c r="Q2605" s="7">
        <v>19.86</v>
      </c>
      <c r="R2605" s="7">
        <v>3.16</v>
      </c>
      <c r="S2605" s="7">
        <v>559</v>
      </c>
    </row>
    <row r="2606" spans="1:19" hidden="1" x14ac:dyDescent="0.4">
      <c r="A2606" s="4" t="s">
        <v>1530</v>
      </c>
      <c r="B2606" s="5" t="s">
        <v>1531</v>
      </c>
      <c r="C2606" s="5" t="s">
        <v>24</v>
      </c>
      <c r="D2606" s="5" t="s">
        <v>19</v>
      </c>
      <c r="E2606" s="9" t="s">
        <v>228</v>
      </c>
      <c r="F2606" s="9">
        <v>1.01</v>
      </c>
      <c r="G2606" s="5" t="s">
        <v>21</v>
      </c>
      <c r="H2606" s="10">
        <v>1000</v>
      </c>
      <c r="I2606" s="11">
        <v>11090000</v>
      </c>
      <c r="J2606" s="11">
        <v>1400</v>
      </c>
      <c r="K2606" s="11">
        <v>25.312000000000001</v>
      </c>
      <c r="L2606" s="11">
        <v>13015253000</v>
      </c>
      <c r="M2606" s="11">
        <f>VLOOKUP(A2606,'[1]2023년만'!$A$2:$Q$1181,12,0)</f>
        <v>13015253000</v>
      </c>
      <c r="N2606" s="11"/>
      <c r="O2606" s="11">
        <v>5.2</v>
      </c>
      <c r="P2606" s="6">
        <v>319392000000</v>
      </c>
      <c r="Q2606" s="7">
        <v>4.6100000000000003</v>
      </c>
      <c r="R2606" s="7">
        <v>0.43</v>
      </c>
      <c r="S2606" s="7">
        <v>6243</v>
      </c>
    </row>
    <row r="2607" spans="1:19" hidden="1" x14ac:dyDescent="0.4">
      <c r="A2607" s="4" t="s">
        <v>1530</v>
      </c>
      <c r="B2607" s="5" t="s">
        <v>1531</v>
      </c>
      <c r="C2607" s="5" t="s">
        <v>30</v>
      </c>
      <c r="D2607" s="5" t="s">
        <v>19</v>
      </c>
      <c r="E2607" s="9" t="s">
        <v>228</v>
      </c>
      <c r="F2607" s="9">
        <v>1.86</v>
      </c>
      <c r="G2607" s="5" t="s">
        <v>21</v>
      </c>
      <c r="H2607" s="10">
        <v>1000</v>
      </c>
      <c r="I2607" s="11">
        <v>11090000</v>
      </c>
      <c r="J2607" s="11">
        <v>1450</v>
      </c>
      <c r="K2607" s="11">
        <v>21.216999999999999</v>
      </c>
      <c r="L2607" s="11">
        <v>13984217750</v>
      </c>
      <c r="M2607" s="11">
        <f>VLOOKUP(A2607,'[1]2023년만'!$A$2:$Q$1181,12,0)</f>
        <v>13015253000</v>
      </c>
      <c r="N2607" s="11" t="b">
        <f>L2607&gt;=M2607</f>
        <v>1</v>
      </c>
      <c r="O2607" s="11">
        <v>5.6</v>
      </c>
      <c r="P2607" s="6">
        <v>319392000000</v>
      </c>
      <c r="Q2607" s="7">
        <v>4.6100000000000003</v>
      </c>
      <c r="R2607" s="7">
        <v>0.43</v>
      </c>
      <c r="S2607" s="7">
        <v>6243</v>
      </c>
    </row>
    <row r="2608" spans="1:19" hidden="1" x14ac:dyDescent="0.4">
      <c r="A2608" s="4" t="s">
        <v>1530</v>
      </c>
      <c r="B2608" s="5" t="s">
        <v>1531</v>
      </c>
      <c r="C2608" s="5" t="s">
        <v>18</v>
      </c>
      <c r="D2608" s="5" t="s">
        <v>19</v>
      </c>
      <c r="E2608" s="9" t="s">
        <v>228</v>
      </c>
      <c r="F2608" s="9">
        <v>0.23</v>
      </c>
      <c r="G2608" s="5" t="s">
        <v>21</v>
      </c>
      <c r="H2608" s="10">
        <v>1000</v>
      </c>
      <c r="I2608" s="11">
        <v>11090000</v>
      </c>
      <c r="J2608" s="11">
        <v>1330</v>
      </c>
      <c r="K2608" s="11">
        <v>20.454999999999998</v>
      </c>
      <c r="L2608" s="11">
        <v>11129125400</v>
      </c>
      <c r="M2608" s="11">
        <f>VLOOKUP(A2608,'[1]2023년만'!$A$2:$Q$1181,12,0)</f>
        <v>13015253000</v>
      </c>
      <c r="N2608" s="11"/>
      <c r="O2608" s="11">
        <v>3.7</v>
      </c>
      <c r="P2608" s="6">
        <v>319392000000</v>
      </c>
      <c r="Q2608" s="7">
        <v>4.6100000000000003</v>
      </c>
      <c r="R2608" s="7">
        <v>0.43</v>
      </c>
      <c r="S2608" s="7">
        <v>6243</v>
      </c>
    </row>
    <row r="2609" spans="1:19" hidden="1" x14ac:dyDescent="0.4">
      <c r="A2609" s="7" t="s">
        <v>1530</v>
      </c>
      <c r="B2609" s="12" t="s">
        <v>1531</v>
      </c>
      <c r="C2609" s="12" t="s">
        <v>2933</v>
      </c>
      <c r="D2609" s="12" t="s">
        <v>19</v>
      </c>
      <c r="E2609" s="12" t="s">
        <v>228</v>
      </c>
      <c r="F2609" s="12">
        <v>0.64</v>
      </c>
      <c r="G2609" s="12" t="s">
        <v>21</v>
      </c>
      <c r="H2609" s="12">
        <v>1000</v>
      </c>
      <c r="I2609" s="6">
        <v>11090000</v>
      </c>
      <c r="J2609" s="6">
        <v>1330</v>
      </c>
      <c r="K2609" s="6">
        <v>16.786000000000001</v>
      </c>
      <c r="L2609" s="6">
        <v>10723475400</v>
      </c>
      <c r="M2609" s="11">
        <f>VLOOKUP(A2609,'[1]2023년만'!$A$2:$Q$1181,12,0)</f>
        <v>13015253000</v>
      </c>
      <c r="N2609" s="11"/>
      <c r="O2609" s="6">
        <v>3</v>
      </c>
      <c r="P2609" s="6">
        <v>319392000000</v>
      </c>
      <c r="Q2609" s="7">
        <v>4.6100000000000003</v>
      </c>
      <c r="R2609" s="7">
        <v>0.43</v>
      </c>
      <c r="S2609" s="7">
        <v>6243</v>
      </c>
    </row>
    <row r="2610" spans="1:19" hidden="1" x14ac:dyDescent="0.4">
      <c r="A2610" s="4" t="s">
        <v>1923</v>
      </c>
      <c r="B2610" s="5" t="s">
        <v>1924</v>
      </c>
      <c r="C2610" s="5" t="s">
        <v>24</v>
      </c>
      <c r="D2610" s="5" t="s">
        <v>19</v>
      </c>
      <c r="E2610" s="9" t="s">
        <v>95</v>
      </c>
      <c r="F2610" s="9">
        <v>0.59</v>
      </c>
      <c r="G2610" s="5" t="s">
        <v>21</v>
      </c>
      <c r="H2610" s="9">
        <v>500</v>
      </c>
      <c r="I2610" s="11">
        <v>8960259</v>
      </c>
      <c r="J2610" s="11">
        <v>100</v>
      </c>
      <c r="K2610" s="11">
        <v>17.838000000000001</v>
      </c>
      <c r="L2610" s="11">
        <v>896025900</v>
      </c>
      <c r="M2610" s="11">
        <f>VLOOKUP(A2610,'[1]2023년만'!$A$2:$Q$1181,12,0)</f>
        <v>896025900</v>
      </c>
      <c r="N2610" s="11"/>
      <c r="O2610" s="11">
        <v>0.5</v>
      </c>
      <c r="P2610" s="6">
        <v>72488495310</v>
      </c>
      <c r="Q2610" s="7" t="s">
        <v>21</v>
      </c>
      <c r="R2610" s="7">
        <v>0.7</v>
      </c>
      <c r="S2610" s="7" t="s">
        <v>21</v>
      </c>
    </row>
    <row r="2611" spans="1:19" hidden="1" x14ac:dyDescent="0.4">
      <c r="A2611" s="4" t="s">
        <v>2707</v>
      </c>
      <c r="B2611" s="5" t="s">
        <v>2708</v>
      </c>
      <c r="C2611" s="5" t="s">
        <v>30</v>
      </c>
      <c r="D2611" s="5" t="s">
        <v>19</v>
      </c>
      <c r="E2611" s="9" t="s">
        <v>21</v>
      </c>
      <c r="F2611" s="9" t="s">
        <v>21</v>
      </c>
      <c r="G2611" s="5" t="s">
        <v>21</v>
      </c>
      <c r="H2611" s="9">
        <v>500</v>
      </c>
      <c r="I2611" s="11">
        <v>6938482</v>
      </c>
      <c r="J2611" s="11" t="s">
        <v>21</v>
      </c>
      <c r="K2611" s="11">
        <v>-2E-3</v>
      </c>
      <c r="L2611" s="11">
        <v>333315</v>
      </c>
      <c r="M2611" s="11" t="e">
        <f>VLOOKUP(A2611,'[1]2023년만'!$A$2:$Q$1181,12,0)</f>
        <v>#N/A</v>
      </c>
      <c r="N2611" s="11" t="e">
        <f>L2611&gt;=M2611</f>
        <v>#N/A</v>
      </c>
      <c r="O2611" s="11" t="s">
        <v>21</v>
      </c>
      <c r="P2611" s="6">
        <v>6814528237</v>
      </c>
      <c r="Q2611" s="7" t="e">
        <v>#N/A</v>
      </c>
      <c r="R2611" s="7" t="e">
        <v>#N/A</v>
      </c>
      <c r="S2611" s="7" t="e">
        <v>#N/A</v>
      </c>
    </row>
    <row r="2612" spans="1:19" hidden="1" x14ac:dyDescent="0.4">
      <c r="A2612" s="4" t="s">
        <v>2255</v>
      </c>
      <c r="B2612" s="5" t="s">
        <v>2256</v>
      </c>
      <c r="C2612" s="5" t="s">
        <v>30</v>
      </c>
      <c r="D2612" s="5" t="s">
        <v>19</v>
      </c>
      <c r="E2612" s="9" t="s">
        <v>34</v>
      </c>
      <c r="F2612" s="9">
        <v>0.48</v>
      </c>
      <c r="G2612" s="5" t="s">
        <v>2257</v>
      </c>
      <c r="H2612" s="9">
        <v>500</v>
      </c>
      <c r="I2612" s="11">
        <v>7287341</v>
      </c>
      <c r="J2612" s="11">
        <v>90</v>
      </c>
      <c r="K2612" s="11">
        <v>12.3</v>
      </c>
      <c r="L2612" s="11">
        <v>655860690</v>
      </c>
      <c r="M2612" s="11" t="e">
        <f>VLOOKUP(A2612,'[1]2023년만'!$A$2:$Q$1181,12,0)</f>
        <v>#N/A</v>
      </c>
      <c r="N2612" s="11" t="e">
        <f>L2612&gt;=M2612</f>
        <v>#N/A</v>
      </c>
      <c r="O2612" s="11">
        <v>1.1000000000000001</v>
      </c>
      <c r="P2612" s="6">
        <v>79029840680</v>
      </c>
      <c r="Q2612" s="7">
        <v>10.95</v>
      </c>
      <c r="R2612" s="7">
        <v>0.85</v>
      </c>
      <c r="S2612" s="7">
        <v>980</v>
      </c>
    </row>
    <row r="2613" spans="1:19" hidden="1" x14ac:dyDescent="0.4">
      <c r="A2613" s="7" t="s">
        <v>2255</v>
      </c>
      <c r="B2613" s="12" t="s">
        <v>2256</v>
      </c>
      <c r="C2613" s="12" t="s">
        <v>2933</v>
      </c>
      <c r="D2613" s="12" t="s">
        <v>19</v>
      </c>
      <c r="E2613" s="12" t="s">
        <v>34</v>
      </c>
      <c r="F2613" s="12">
        <v>0.5</v>
      </c>
      <c r="G2613" s="12" t="s">
        <v>2945</v>
      </c>
      <c r="H2613" s="12">
        <v>500</v>
      </c>
      <c r="I2613" s="6">
        <v>6995611</v>
      </c>
      <c r="J2613" s="6">
        <v>70</v>
      </c>
      <c r="K2613" s="6">
        <v>4.6189999999999998</v>
      </c>
      <c r="L2613" s="6">
        <v>484642760</v>
      </c>
      <c r="M2613" s="11" t="e">
        <f>VLOOKUP(A2613,'[1]2023년만'!$A$2:$Q$1181,12,0)</f>
        <v>#N/A</v>
      </c>
      <c r="N2613" s="11"/>
      <c r="O2613" s="6">
        <v>0.44</v>
      </c>
      <c r="P2613" s="6">
        <v>79029840680</v>
      </c>
      <c r="Q2613" s="7">
        <v>10.95</v>
      </c>
      <c r="R2613" s="7">
        <v>0.85</v>
      </c>
      <c r="S2613" s="7">
        <v>980</v>
      </c>
    </row>
    <row r="2614" spans="1:19" hidden="1" x14ac:dyDescent="0.4">
      <c r="A2614" s="4" t="s">
        <v>2193</v>
      </c>
      <c r="B2614" s="5" t="s">
        <v>2194</v>
      </c>
      <c r="C2614" s="5" t="s">
        <v>30</v>
      </c>
      <c r="D2614" s="5" t="s">
        <v>19</v>
      </c>
      <c r="E2614" s="9" t="s">
        <v>81</v>
      </c>
      <c r="F2614" s="9">
        <v>0.51</v>
      </c>
      <c r="G2614" s="5" t="s">
        <v>21</v>
      </c>
      <c r="H2614" s="9">
        <v>500</v>
      </c>
      <c r="I2614" s="11">
        <v>8036064</v>
      </c>
      <c r="J2614" s="11">
        <v>250</v>
      </c>
      <c r="K2614" s="11">
        <v>13.189</v>
      </c>
      <c r="L2614" s="11">
        <v>1934408750</v>
      </c>
      <c r="M2614" s="11">
        <f>VLOOKUP(A2614,'[1]2023년만'!$A$2:$Q$1181,12,0)</f>
        <v>1500527000</v>
      </c>
      <c r="N2614" s="11" t="b">
        <f>L2614&gt;=M2614</f>
        <v>1</v>
      </c>
      <c r="O2614" s="11">
        <v>1.5</v>
      </c>
      <c r="P2614" s="6">
        <v>116442567360</v>
      </c>
      <c r="Q2614" s="7">
        <v>7.49</v>
      </c>
      <c r="R2614" s="7">
        <v>1.06</v>
      </c>
      <c r="S2614" s="7">
        <v>1935</v>
      </c>
    </row>
    <row r="2615" spans="1:19" hidden="1" x14ac:dyDescent="0.4">
      <c r="A2615" s="4" t="s">
        <v>2193</v>
      </c>
      <c r="B2615" s="5" t="s">
        <v>2194</v>
      </c>
      <c r="C2615" s="5" t="s">
        <v>18</v>
      </c>
      <c r="D2615" s="5" t="s">
        <v>19</v>
      </c>
      <c r="E2615" s="9" t="s">
        <v>21</v>
      </c>
      <c r="F2615" s="9" t="s">
        <v>21</v>
      </c>
      <c r="G2615" s="5" t="s">
        <v>21</v>
      </c>
      <c r="H2615" s="9">
        <v>500</v>
      </c>
      <c r="I2615" s="11">
        <v>7511064</v>
      </c>
      <c r="J2615" s="11">
        <v>200</v>
      </c>
      <c r="K2615" s="11">
        <v>7.758</v>
      </c>
      <c r="L2615" s="11">
        <v>1500527000</v>
      </c>
      <c r="M2615" s="11">
        <f>VLOOKUP(A2615,'[1]2023년만'!$A$2:$Q$1181,12,0)</f>
        <v>1500527000</v>
      </c>
      <c r="N2615" s="11"/>
      <c r="O2615" s="11" t="s">
        <v>21</v>
      </c>
      <c r="P2615" s="6">
        <v>116442567360</v>
      </c>
      <c r="Q2615" s="7">
        <v>7.49</v>
      </c>
      <c r="R2615" s="7">
        <v>1.06</v>
      </c>
      <c r="S2615" s="7">
        <v>1935</v>
      </c>
    </row>
    <row r="2616" spans="1:19" hidden="1" x14ac:dyDescent="0.4">
      <c r="A2616" s="4" t="s">
        <v>2193</v>
      </c>
      <c r="B2616" s="5" t="s">
        <v>2194</v>
      </c>
      <c r="C2616" s="5" t="s">
        <v>24</v>
      </c>
      <c r="D2616" s="5" t="s">
        <v>19</v>
      </c>
      <c r="E2616" s="9" t="s">
        <v>21</v>
      </c>
      <c r="F2616" s="9" t="s">
        <v>21</v>
      </c>
      <c r="G2616" s="5" t="s">
        <v>21</v>
      </c>
      <c r="H2616" s="9">
        <v>500</v>
      </c>
      <c r="I2616" s="11">
        <v>7511064</v>
      </c>
      <c r="J2616" s="11">
        <v>200</v>
      </c>
      <c r="K2616" s="11">
        <v>4.9790000000000001</v>
      </c>
      <c r="L2616" s="11">
        <v>1500527000</v>
      </c>
      <c r="M2616" s="11">
        <f>VLOOKUP(A2616,'[1]2023년만'!$A$2:$Q$1181,12,0)</f>
        <v>1500527000</v>
      </c>
      <c r="N2616" s="11"/>
      <c r="O2616" s="11">
        <v>1.2</v>
      </c>
      <c r="P2616" s="6">
        <v>116442567360</v>
      </c>
      <c r="Q2616" s="7">
        <v>7.49</v>
      </c>
      <c r="R2616" s="7">
        <v>1.06</v>
      </c>
      <c r="S2616" s="7">
        <v>1935</v>
      </c>
    </row>
    <row r="2617" spans="1:19" hidden="1" x14ac:dyDescent="0.4">
      <c r="A2617" s="7" t="s">
        <v>2193</v>
      </c>
      <c r="B2617" s="12" t="s">
        <v>2194</v>
      </c>
      <c r="C2617" s="12" t="s">
        <v>2933</v>
      </c>
      <c r="D2617" s="12" t="s">
        <v>19</v>
      </c>
      <c r="E2617" s="12" t="s">
        <v>21</v>
      </c>
      <c r="F2617" s="12" t="s">
        <v>21</v>
      </c>
      <c r="G2617" s="12" t="s">
        <v>21</v>
      </c>
      <c r="H2617" s="12">
        <v>500</v>
      </c>
      <c r="I2617" s="6">
        <v>7511064</v>
      </c>
      <c r="J2617" s="6">
        <v>100</v>
      </c>
      <c r="K2617" s="6">
        <v>7.3</v>
      </c>
      <c r="L2617" s="6">
        <v>750263500</v>
      </c>
      <c r="M2617" s="11">
        <f>VLOOKUP(A2617,'[1]2023년만'!$A$2:$Q$1181,12,0)</f>
        <v>1500527000</v>
      </c>
      <c r="N2617" s="11"/>
      <c r="O2617" s="6">
        <v>0.98</v>
      </c>
      <c r="P2617" s="6">
        <v>116442567360</v>
      </c>
      <c r="Q2617" s="7">
        <v>7.49</v>
      </c>
      <c r="R2617" s="7">
        <v>1.06</v>
      </c>
      <c r="S2617" s="7">
        <v>1935</v>
      </c>
    </row>
    <row r="2618" spans="1:19" hidden="1" x14ac:dyDescent="0.4">
      <c r="A2618" s="7" t="s">
        <v>2878</v>
      </c>
      <c r="B2618" s="12" t="s">
        <v>2879</v>
      </c>
      <c r="C2618" s="12" t="s">
        <v>2933</v>
      </c>
      <c r="D2618" s="12" t="s">
        <v>19</v>
      </c>
      <c r="E2618" s="12" t="s">
        <v>40</v>
      </c>
      <c r="F2618" s="12">
        <v>0.86</v>
      </c>
      <c r="G2618" s="12" t="s">
        <v>21</v>
      </c>
      <c r="H2618" s="12">
        <v>500</v>
      </c>
      <c r="I2618" s="6">
        <v>5392115</v>
      </c>
      <c r="J2618" s="6">
        <v>400</v>
      </c>
      <c r="K2618" s="6">
        <v>15.506</v>
      </c>
      <c r="L2618" s="6">
        <v>2098616000</v>
      </c>
      <c r="M2618" s="11" t="e">
        <f>VLOOKUP(A2618,'[1]2023년만'!$A$2:$Q$1181,12,0)</f>
        <v>#N/A</v>
      </c>
      <c r="N2618" s="11"/>
      <c r="O2618" s="6">
        <v>1.1000000000000001</v>
      </c>
      <c r="P2618" s="6">
        <v>64220089650</v>
      </c>
      <c r="Q2618" s="7" t="s">
        <v>21</v>
      </c>
      <c r="R2618" s="7">
        <v>0.64</v>
      </c>
      <c r="S2618" s="7" t="s">
        <v>21</v>
      </c>
    </row>
    <row r="2619" spans="1:19" hidden="1" x14ac:dyDescent="0.4">
      <c r="A2619" s="4" t="s">
        <v>2217</v>
      </c>
      <c r="B2619" s="5" t="s">
        <v>2218</v>
      </c>
      <c r="C2619" s="5" t="s">
        <v>18</v>
      </c>
      <c r="D2619" s="5" t="s">
        <v>19</v>
      </c>
      <c r="E2619" s="9" t="s">
        <v>20</v>
      </c>
      <c r="F2619" s="9">
        <v>0.77</v>
      </c>
      <c r="G2619" s="5" t="s">
        <v>21</v>
      </c>
      <c r="H2619" s="9">
        <v>500</v>
      </c>
      <c r="I2619" s="11">
        <v>18505787</v>
      </c>
      <c r="J2619" s="11">
        <v>30</v>
      </c>
      <c r="K2619" s="11">
        <v>12.888999999999999</v>
      </c>
      <c r="L2619" s="11">
        <v>550751490</v>
      </c>
      <c r="M2619" s="11" t="e">
        <f>VLOOKUP(A2619,'[1]2023년만'!$A$2:$Q$1181,12,0)</f>
        <v>#N/A</v>
      </c>
      <c r="N2619" s="11"/>
      <c r="O2619" s="11">
        <v>1.5</v>
      </c>
      <c r="P2619" s="6">
        <v>24039017313</v>
      </c>
      <c r="Q2619" s="7" t="s">
        <v>21</v>
      </c>
      <c r="R2619" s="7">
        <v>0.41</v>
      </c>
      <c r="S2619" s="7" t="s">
        <v>21</v>
      </c>
    </row>
    <row r="2620" spans="1:19" hidden="1" x14ac:dyDescent="0.4">
      <c r="A2620" s="7" t="s">
        <v>2217</v>
      </c>
      <c r="B2620" s="12" t="s">
        <v>2218</v>
      </c>
      <c r="C2620" s="12" t="s">
        <v>2933</v>
      </c>
      <c r="D2620" s="12" t="s">
        <v>19</v>
      </c>
      <c r="E2620" s="12" t="s">
        <v>20</v>
      </c>
      <c r="F2620" s="12">
        <v>0.53</v>
      </c>
      <c r="G2620" s="12" t="s">
        <v>21</v>
      </c>
      <c r="H2620" s="12">
        <v>500</v>
      </c>
      <c r="I2620" s="6">
        <v>18505787</v>
      </c>
      <c r="J2620" s="6">
        <v>40</v>
      </c>
      <c r="K2620" s="6">
        <v>13.419</v>
      </c>
      <c r="L2620" s="6">
        <v>733735320</v>
      </c>
      <c r="M2620" s="11" t="e">
        <f>VLOOKUP(A2620,'[1]2023년만'!$A$2:$Q$1181,12,0)</f>
        <v>#N/A</v>
      </c>
      <c r="N2620" s="11"/>
      <c r="O2620" s="6">
        <v>1.8</v>
      </c>
      <c r="P2620" s="6">
        <v>24039017313</v>
      </c>
      <c r="Q2620" s="7" t="s">
        <v>21</v>
      </c>
      <c r="R2620" s="7">
        <v>0.41</v>
      </c>
      <c r="S2620" s="7" t="s">
        <v>21</v>
      </c>
    </row>
    <row r="2621" spans="1:19" hidden="1" x14ac:dyDescent="0.4">
      <c r="A2621" s="4" t="s">
        <v>1669</v>
      </c>
      <c r="B2621" s="5" t="s">
        <v>1670</v>
      </c>
      <c r="C2621" s="5" t="s">
        <v>30</v>
      </c>
      <c r="D2621" s="5" t="s">
        <v>19</v>
      </c>
      <c r="E2621" s="9" t="s">
        <v>40</v>
      </c>
      <c r="F2621" s="9">
        <v>1.95</v>
      </c>
      <c r="G2621" s="5" t="s">
        <v>21</v>
      </c>
      <c r="H2621" s="9">
        <v>500</v>
      </c>
      <c r="I2621" s="11">
        <v>42089487</v>
      </c>
      <c r="J2621" s="11">
        <v>35</v>
      </c>
      <c r="K2621" s="11">
        <v>22.463999999999999</v>
      </c>
      <c r="L2621" s="11">
        <v>1444675295</v>
      </c>
      <c r="M2621" s="11">
        <f>VLOOKUP(A2621,'[1]2023년만'!$A$2:$Q$1181,12,0)</f>
        <v>2008407800</v>
      </c>
      <c r="N2621" s="11" t="b">
        <f>L2621&gt;=M2621</f>
        <v>0</v>
      </c>
      <c r="O2621" s="11">
        <v>1.4</v>
      </c>
      <c r="P2621" s="6">
        <v>106275954675</v>
      </c>
      <c r="Q2621" s="7">
        <v>16.29</v>
      </c>
      <c r="R2621" s="7">
        <v>0.72</v>
      </c>
      <c r="S2621" s="7">
        <v>155</v>
      </c>
    </row>
    <row r="2622" spans="1:19" hidden="1" x14ac:dyDescent="0.4">
      <c r="A2622" s="4" t="s">
        <v>1669</v>
      </c>
      <c r="B2622" s="5" t="s">
        <v>1670</v>
      </c>
      <c r="C2622" s="5" t="s">
        <v>18</v>
      </c>
      <c r="D2622" s="5" t="s">
        <v>19</v>
      </c>
      <c r="E2622" s="9" t="s">
        <v>40</v>
      </c>
      <c r="F2622" s="9">
        <v>1.31</v>
      </c>
      <c r="G2622" s="5" t="s">
        <v>2345</v>
      </c>
      <c r="H2622" s="9">
        <v>500</v>
      </c>
      <c r="I2622" s="11">
        <v>19938160</v>
      </c>
      <c r="J2622" s="11">
        <v>80</v>
      </c>
      <c r="K2622" s="11">
        <v>10.698</v>
      </c>
      <c r="L2622" s="11">
        <v>1547052800</v>
      </c>
      <c r="M2622" s="11">
        <f>VLOOKUP(A2622,'[1]2023년만'!$A$2:$Q$1181,12,0)</f>
        <v>2008407800</v>
      </c>
      <c r="N2622" s="11"/>
      <c r="O2622" s="11">
        <v>1.04</v>
      </c>
      <c r="P2622" s="6">
        <v>106275954675</v>
      </c>
      <c r="Q2622" s="7">
        <v>16.29</v>
      </c>
      <c r="R2622" s="7">
        <v>0.72</v>
      </c>
      <c r="S2622" s="7">
        <v>155</v>
      </c>
    </row>
    <row r="2623" spans="1:19" hidden="1" x14ac:dyDescent="0.4">
      <c r="A2623" s="4" t="s">
        <v>1669</v>
      </c>
      <c r="B2623" s="5" t="s">
        <v>1670</v>
      </c>
      <c r="C2623" s="5" t="s">
        <v>24</v>
      </c>
      <c r="D2623" s="5" t="s">
        <v>19</v>
      </c>
      <c r="E2623" s="9" t="s">
        <v>40</v>
      </c>
      <c r="F2623" s="9">
        <v>0.97</v>
      </c>
      <c r="G2623" s="5" t="s">
        <v>2282</v>
      </c>
      <c r="H2623" s="9">
        <v>500</v>
      </c>
      <c r="I2623" s="11">
        <v>20861919</v>
      </c>
      <c r="J2623" s="11">
        <v>100</v>
      </c>
      <c r="K2623" s="11">
        <v>10.528</v>
      </c>
      <c r="L2623" s="11">
        <v>2008407800</v>
      </c>
      <c r="M2623" s="11">
        <f>VLOOKUP(A2623,'[1]2023년만'!$A$2:$Q$1181,12,0)</f>
        <v>2008407800</v>
      </c>
      <c r="N2623" s="11"/>
      <c r="O2623" s="11">
        <v>1.3</v>
      </c>
      <c r="P2623" s="6">
        <v>106275954675</v>
      </c>
      <c r="Q2623" s="7">
        <v>16.29</v>
      </c>
      <c r="R2623" s="7">
        <v>0.72</v>
      </c>
      <c r="S2623" s="7">
        <v>155</v>
      </c>
    </row>
    <row r="2624" spans="1:19" hidden="1" x14ac:dyDescent="0.4">
      <c r="A2624" s="7" t="s">
        <v>1669</v>
      </c>
      <c r="B2624" s="12" t="s">
        <v>1670</v>
      </c>
      <c r="C2624" s="12" t="s">
        <v>2933</v>
      </c>
      <c r="D2624" s="12" t="s">
        <v>19</v>
      </c>
      <c r="E2624" s="12" t="s">
        <v>40</v>
      </c>
      <c r="F2624" s="12">
        <v>0.86</v>
      </c>
      <c r="G2624" s="12" t="s">
        <v>21</v>
      </c>
      <c r="H2624" s="12">
        <v>500</v>
      </c>
      <c r="I2624" s="6">
        <v>19938160</v>
      </c>
      <c r="J2624" s="6">
        <v>300</v>
      </c>
      <c r="K2624" s="6">
        <v>14.401</v>
      </c>
      <c r="L2624" s="6">
        <v>2750952300</v>
      </c>
      <c r="M2624" s="11">
        <f>VLOOKUP(A2624,'[1]2023년만'!$A$2:$Q$1181,12,0)</f>
        <v>2008407800</v>
      </c>
      <c r="N2624" s="11"/>
      <c r="O2624" s="6">
        <v>2.25</v>
      </c>
      <c r="P2624" s="6">
        <v>106275954675</v>
      </c>
      <c r="Q2624" s="7">
        <v>16.29</v>
      </c>
      <c r="R2624" s="7">
        <v>0.72</v>
      </c>
      <c r="S2624" s="7">
        <v>155</v>
      </c>
    </row>
    <row r="2625" spans="1:19" hidden="1" x14ac:dyDescent="0.4">
      <c r="A2625" s="4" t="s">
        <v>1194</v>
      </c>
      <c r="B2625" s="5" t="s">
        <v>1195</v>
      </c>
      <c r="C2625" s="5" t="s">
        <v>24</v>
      </c>
      <c r="D2625" s="5" t="s">
        <v>19</v>
      </c>
      <c r="E2625" s="9" t="s">
        <v>451</v>
      </c>
      <c r="F2625" s="9">
        <v>1.18</v>
      </c>
      <c r="G2625" s="5" t="s">
        <v>21</v>
      </c>
      <c r="H2625" s="9">
        <v>500</v>
      </c>
      <c r="I2625" s="11">
        <v>8260000</v>
      </c>
      <c r="J2625" s="11">
        <v>200</v>
      </c>
      <c r="K2625" s="11">
        <v>32.363</v>
      </c>
      <c r="L2625" s="11">
        <v>1552456200</v>
      </c>
      <c r="M2625" s="11">
        <f>VLOOKUP(A2625,'[1]2023년만'!$A$2:$Q$1181,12,0)</f>
        <v>1552456200</v>
      </c>
      <c r="N2625" s="11"/>
      <c r="O2625" s="11">
        <v>1.55</v>
      </c>
      <c r="P2625" s="6">
        <v>108123400000</v>
      </c>
      <c r="Q2625" s="7">
        <v>6.19</v>
      </c>
      <c r="R2625" s="7">
        <v>0.97</v>
      </c>
      <c r="S2625" s="7">
        <v>2116</v>
      </c>
    </row>
    <row r="2626" spans="1:19" hidden="1" x14ac:dyDescent="0.4">
      <c r="A2626" s="4" t="s">
        <v>1194</v>
      </c>
      <c r="B2626" s="5" t="s">
        <v>1195</v>
      </c>
      <c r="C2626" s="5" t="s">
        <v>18</v>
      </c>
      <c r="D2626" s="5" t="s">
        <v>19</v>
      </c>
      <c r="E2626" s="9" t="s">
        <v>451</v>
      </c>
      <c r="F2626" s="9">
        <v>1.1399999999999999</v>
      </c>
      <c r="G2626" s="5" t="s">
        <v>21</v>
      </c>
      <c r="H2626" s="9">
        <v>500</v>
      </c>
      <c r="I2626" s="11">
        <v>8260000</v>
      </c>
      <c r="J2626" s="11">
        <v>200</v>
      </c>
      <c r="K2626" s="11">
        <v>29.082999999999998</v>
      </c>
      <c r="L2626" s="11">
        <v>1558840600</v>
      </c>
      <c r="M2626" s="11">
        <f>VLOOKUP(A2626,'[1]2023년만'!$A$2:$Q$1181,12,0)</f>
        <v>1552456200</v>
      </c>
      <c r="N2626" s="11"/>
      <c r="O2626" s="11">
        <v>2.2799999999999998</v>
      </c>
      <c r="P2626" s="6">
        <v>108123400000</v>
      </c>
      <c r="Q2626" s="7">
        <v>6.19</v>
      </c>
      <c r="R2626" s="7">
        <v>0.97</v>
      </c>
      <c r="S2626" s="7">
        <v>2116</v>
      </c>
    </row>
    <row r="2627" spans="1:19" hidden="1" x14ac:dyDescent="0.4">
      <c r="A2627" s="4" t="s">
        <v>1194</v>
      </c>
      <c r="B2627" s="5" t="s">
        <v>1195</v>
      </c>
      <c r="C2627" s="5" t="s">
        <v>30</v>
      </c>
      <c r="D2627" s="5" t="s">
        <v>19</v>
      </c>
      <c r="E2627" s="9" t="s">
        <v>81</v>
      </c>
      <c r="F2627" s="9">
        <v>0.51</v>
      </c>
      <c r="G2627" s="5" t="s">
        <v>21</v>
      </c>
      <c r="H2627" s="9">
        <v>500</v>
      </c>
      <c r="I2627" s="11">
        <v>8260000</v>
      </c>
      <c r="J2627" s="11">
        <v>300</v>
      </c>
      <c r="K2627" s="11">
        <v>14.18</v>
      </c>
      <c r="L2627" s="11">
        <v>2203367100</v>
      </c>
      <c r="M2627" s="11">
        <f>VLOOKUP(A2627,'[1]2023년만'!$A$2:$Q$1181,12,0)</f>
        <v>1552456200</v>
      </c>
      <c r="N2627" s="11" t="b">
        <f>L2627&gt;=M2627</f>
        <v>1</v>
      </c>
      <c r="O2627" s="11">
        <v>1.06</v>
      </c>
      <c r="P2627" s="6">
        <v>108123400000</v>
      </c>
      <c r="Q2627" s="7">
        <v>6.19</v>
      </c>
      <c r="R2627" s="7">
        <v>0.97</v>
      </c>
      <c r="S2627" s="7">
        <v>2116</v>
      </c>
    </row>
    <row r="2628" spans="1:19" hidden="1" x14ac:dyDescent="0.4">
      <c r="A2628" s="7" t="s">
        <v>1194</v>
      </c>
      <c r="B2628" s="12" t="s">
        <v>1195</v>
      </c>
      <c r="C2628" s="12" t="s">
        <v>2933</v>
      </c>
      <c r="D2628" s="12" t="s">
        <v>19</v>
      </c>
      <c r="E2628" s="12" t="s">
        <v>451</v>
      </c>
      <c r="F2628" s="12">
        <v>0.73</v>
      </c>
      <c r="G2628" s="12" t="s">
        <v>21</v>
      </c>
      <c r="H2628" s="12">
        <v>500</v>
      </c>
      <c r="I2628" s="6">
        <v>8260000</v>
      </c>
      <c r="J2628" s="6">
        <v>100</v>
      </c>
      <c r="K2628" s="6">
        <v>13.204000000000001</v>
      </c>
      <c r="L2628" s="6">
        <v>810190300</v>
      </c>
      <c r="M2628" s="11">
        <f>VLOOKUP(A2628,'[1]2023년만'!$A$2:$Q$1181,12,0)</f>
        <v>1552456200</v>
      </c>
      <c r="N2628" s="11"/>
      <c r="O2628" s="6">
        <v>0.4</v>
      </c>
      <c r="P2628" s="6">
        <v>108123400000</v>
      </c>
      <c r="Q2628" s="7">
        <v>6.19</v>
      </c>
      <c r="R2628" s="7">
        <v>0.97</v>
      </c>
      <c r="S2628" s="7">
        <v>2116</v>
      </c>
    </row>
    <row r="2629" spans="1:19" hidden="1" x14ac:dyDescent="0.4">
      <c r="A2629" s="4" t="s">
        <v>2433</v>
      </c>
      <c r="B2629" s="5" t="s">
        <v>2434</v>
      </c>
      <c r="C2629" s="5" t="s">
        <v>24</v>
      </c>
      <c r="D2629" s="5" t="s">
        <v>19</v>
      </c>
      <c r="E2629" s="9" t="s">
        <v>451</v>
      </c>
      <c r="F2629" s="9">
        <v>1.18</v>
      </c>
      <c r="G2629" s="5" t="s">
        <v>21</v>
      </c>
      <c r="H2629" s="9">
        <v>500</v>
      </c>
      <c r="I2629" s="11">
        <v>5340000</v>
      </c>
      <c r="J2629" s="11">
        <v>200</v>
      </c>
      <c r="K2629" s="11">
        <v>9.09</v>
      </c>
      <c r="L2629" s="11">
        <v>1003920000</v>
      </c>
      <c r="M2629" s="11">
        <f>VLOOKUP(A2629,'[1]2023년만'!$A$2:$Q$1181,12,0)</f>
        <v>1003920000</v>
      </c>
      <c r="N2629" s="11"/>
      <c r="O2629" s="11">
        <v>1.5</v>
      </c>
      <c r="P2629" s="6">
        <v>60448800000</v>
      </c>
      <c r="Q2629" s="7">
        <v>5.21</v>
      </c>
      <c r="R2629" s="7">
        <v>0.78</v>
      </c>
      <c r="S2629" s="7">
        <v>2172</v>
      </c>
    </row>
    <row r="2630" spans="1:19" hidden="1" x14ac:dyDescent="0.4">
      <c r="A2630" s="4" t="s">
        <v>2433</v>
      </c>
      <c r="B2630" s="5" t="s">
        <v>2434</v>
      </c>
      <c r="C2630" s="5" t="s">
        <v>18</v>
      </c>
      <c r="D2630" s="5" t="s">
        <v>19</v>
      </c>
      <c r="E2630" s="9" t="s">
        <v>451</v>
      </c>
      <c r="F2630" s="9">
        <v>1.1399999999999999</v>
      </c>
      <c r="G2630" s="5" t="s">
        <v>21</v>
      </c>
      <c r="H2630" s="9">
        <v>500</v>
      </c>
      <c r="I2630" s="11">
        <v>5340000</v>
      </c>
      <c r="J2630" s="11">
        <v>100</v>
      </c>
      <c r="K2630" s="11">
        <v>8.2620000000000005</v>
      </c>
      <c r="L2630" s="11">
        <v>515715400</v>
      </c>
      <c r="M2630" s="11">
        <f>VLOOKUP(A2630,'[1]2023년만'!$A$2:$Q$1181,12,0)</f>
        <v>1003920000</v>
      </c>
      <c r="N2630" s="11"/>
      <c r="O2630" s="11">
        <v>1</v>
      </c>
      <c r="P2630" s="6">
        <v>60448800000</v>
      </c>
      <c r="Q2630" s="7">
        <v>5.21</v>
      </c>
      <c r="R2630" s="7">
        <v>0.78</v>
      </c>
      <c r="S2630" s="7">
        <v>2172</v>
      </c>
    </row>
    <row r="2631" spans="1:19" hidden="1" x14ac:dyDescent="0.4">
      <c r="A2631" s="4" t="s">
        <v>2433</v>
      </c>
      <c r="B2631" s="5" t="s">
        <v>2434</v>
      </c>
      <c r="C2631" s="5" t="s">
        <v>30</v>
      </c>
      <c r="D2631" s="5" t="s">
        <v>19</v>
      </c>
      <c r="E2631" s="9" t="s">
        <v>81</v>
      </c>
      <c r="F2631" s="9">
        <v>0.51</v>
      </c>
      <c r="G2631" s="5" t="s">
        <v>21</v>
      </c>
      <c r="H2631" s="9">
        <v>500</v>
      </c>
      <c r="I2631" s="11">
        <v>5340000</v>
      </c>
      <c r="J2631" s="11">
        <v>300</v>
      </c>
      <c r="K2631" s="11">
        <v>7.2880000000000003</v>
      </c>
      <c r="L2631" s="11">
        <v>1434115800</v>
      </c>
      <c r="M2631" s="11">
        <f>VLOOKUP(A2631,'[1]2023년만'!$A$2:$Q$1181,12,0)</f>
        <v>1003920000</v>
      </c>
      <c r="N2631" s="11" t="b">
        <f>L2631&gt;=M2631</f>
        <v>1</v>
      </c>
      <c r="O2631" s="11">
        <v>1.1000000000000001</v>
      </c>
      <c r="P2631" s="6">
        <v>60448800000</v>
      </c>
      <c r="Q2631" s="7">
        <v>5.21</v>
      </c>
      <c r="R2631" s="7">
        <v>0.78</v>
      </c>
      <c r="S2631" s="7">
        <v>2172</v>
      </c>
    </row>
    <row r="2632" spans="1:19" hidden="1" x14ac:dyDescent="0.4">
      <c r="A2632" s="7" t="s">
        <v>2433</v>
      </c>
      <c r="B2632" s="12" t="s">
        <v>2434</v>
      </c>
      <c r="C2632" s="12" t="s">
        <v>2933</v>
      </c>
      <c r="D2632" s="12" t="s">
        <v>19</v>
      </c>
      <c r="E2632" s="12" t="s">
        <v>451</v>
      </c>
      <c r="F2632" s="12">
        <v>0.73</v>
      </c>
      <c r="G2632" s="12" t="s">
        <v>21</v>
      </c>
      <c r="H2632" s="12">
        <v>500</v>
      </c>
      <c r="I2632" s="6">
        <v>5340000</v>
      </c>
      <c r="J2632" s="6">
        <v>100</v>
      </c>
      <c r="K2632" s="6">
        <v>10.802</v>
      </c>
      <c r="L2632" s="6">
        <v>526175900</v>
      </c>
      <c r="M2632" s="11">
        <f>VLOOKUP(A2632,'[1]2023년만'!$A$2:$Q$1181,12,0)</f>
        <v>1003920000</v>
      </c>
      <c r="N2632" s="11"/>
      <c r="O2632" s="6">
        <v>0.4</v>
      </c>
      <c r="P2632" s="6">
        <v>60448800000</v>
      </c>
      <c r="Q2632" s="7">
        <v>5.21</v>
      </c>
      <c r="R2632" s="7">
        <v>0.78</v>
      </c>
      <c r="S2632" s="7">
        <v>2172</v>
      </c>
    </row>
    <row r="2633" spans="1:19" hidden="1" x14ac:dyDescent="0.4">
      <c r="A2633" s="4" t="s">
        <v>1329</v>
      </c>
      <c r="B2633" s="5" t="s">
        <v>1330</v>
      </c>
      <c r="C2633" s="5" t="s">
        <v>30</v>
      </c>
      <c r="D2633" s="5" t="s">
        <v>19</v>
      </c>
      <c r="E2633" s="9" t="s">
        <v>66</v>
      </c>
      <c r="F2633" s="9">
        <v>0.71</v>
      </c>
      <c r="G2633" s="5" t="s">
        <v>21</v>
      </c>
      <c r="H2633" s="9">
        <v>500</v>
      </c>
      <c r="I2633" s="11">
        <v>48000000</v>
      </c>
      <c r="J2633" s="11">
        <v>70</v>
      </c>
      <c r="K2633" s="11">
        <v>29.69</v>
      </c>
      <c r="L2633" s="11">
        <v>3219620250</v>
      </c>
      <c r="M2633" s="11">
        <f>VLOOKUP(A2633,'[1]2023년만'!$A$2:$Q$1181,12,0)</f>
        <v>5519349000</v>
      </c>
      <c r="N2633" s="11" t="b">
        <f>L2633&gt;=M2633</f>
        <v>0</v>
      </c>
      <c r="O2633" s="11">
        <v>3.1</v>
      </c>
      <c r="P2633" s="6">
        <v>118080000000</v>
      </c>
      <c r="Q2633" s="7">
        <v>10.42</v>
      </c>
      <c r="R2633" s="7">
        <v>0.62</v>
      </c>
      <c r="S2633" s="7">
        <v>236</v>
      </c>
    </row>
    <row r="2634" spans="1:19" hidden="1" x14ac:dyDescent="0.4">
      <c r="A2634" s="4" t="s">
        <v>1329</v>
      </c>
      <c r="B2634" s="5" t="s">
        <v>1330</v>
      </c>
      <c r="C2634" s="5" t="s">
        <v>24</v>
      </c>
      <c r="D2634" s="5" t="s">
        <v>19</v>
      </c>
      <c r="E2634" s="9" t="s">
        <v>66</v>
      </c>
      <c r="F2634" s="9">
        <v>0.34</v>
      </c>
      <c r="G2634" s="5" t="s">
        <v>21</v>
      </c>
      <c r="H2634" s="9">
        <v>500</v>
      </c>
      <c r="I2634" s="11">
        <v>48000000</v>
      </c>
      <c r="J2634" s="11">
        <v>120</v>
      </c>
      <c r="K2634" s="11">
        <v>27.486999999999998</v>
      </c>
      <c r="L2634" s="11">
        <v>5519349000</v>
      </c>
      <c r="M2634" s="11">
        <f>VLOOKUP(A2634,'[1]2023년만'!$A$2:$Q$1181,12,0)</f>
        <v>5519349000</v>
      </c>
      <c r="N2634" s="11"/>
      <c r="O2634" s="11">
        <v>4</v>
      </c>
      <c r="P2634" s="6">
        <v>118080000000</v>
      </c>
      <c r="Q2634" s="7">
        <v>10.42</v>
      </c>
      <c r="R2634" s="7">
        <v>0.62</v>
      </c>
      <c r="S2634" s="7">
        <v>236</v>
      </c>
    </row>
    <row r="2635" spans="1:19" hidden="1" x14ac:dyDescent="0.4">
      <c r="A2635" s="7" t="s">
        <v>1329</v>
      </c>
      <c r="B2635" s="12" t="s">
        <v>1330</v>
      </c>
      <c r="C2635" s="12" t="s">
        <v>2933</v>
      </c>
      <c r="D2635" s="12" t="s">
        <v>19</v>
      </c>
      <c r="E2635" s="12" t="s">
        <v>66</v>
      </c>
      <c r="F2635" s="12">
        <v>1.34</v>
      </c>
      <c r="G2635" s="12" t="s">
        <v>21</v>
      </c>
      <c r="H2635" s="12">
        <v>500</v>
      </c>
      <c r="I2635" s="6">
        <v>48000000</v>
      </c>
      <c r="J2635" s="6">
        <v>200</v>
      </c>
      <c r="K2635" s="6">
        <v>14.436</v>
      </c>
      <c r="L2635" s="6">
        <v>9526867000</v>
      </c>
      <c r="M2635" s="11">
        <f>VLOOKUP(A2635,'[1]2023년만'!$A$2:$Q$1181,12,0)</f>
        <v>5519349000</v>
      </c>
      <c r="N2635" s="11"/>
      <c r="O2635" s="6">
        <v>3.75</v>
      </c>
      <c r="P2635" s="6">
        <v>118080000000</v>
      </c>
      <c r="Q2635" s="7">
        <v>10.42</v>
      </c>
      <c r="R2635" s="7">
        <v>0.62</v>
      </c>
      <c r="S2635" s="7">
        <v>236</v>
      </c>
    </row>
    <row r="2636" spans="1:19" hidden="1" x14ac:dyDescent="0.4">
      <c r="A2636" s="4" t="s">
        <v>282</v>
      </c>
      <c r="B2636" s="5" t="s">
        <v>283</v>
      </c>
      <c r="C2636" s="5" t="s">
        <v>18</v>
      </c>
      <c r="D2636" s="5" t="s">
        <v>19</v>
      </c>
      <c r="E2636" s="9" t="s">
        <v>21</v>
      </c>
      <c r="F2636" s="9" t="s">
        <v>21</v>
      </c>
      <c r="G2636" s="5" t="s">
        <v>21</v>
      </c>
      <c r="H2636" s="9">
        <v>500</v>
      </c>
      <c r="I2636" s="11">
        <v>3600000</v>
      </c>
      <c r="J2636" s="11">
        <v>30</v>
      </c>
      <c r="K2636" s="11">
        <v>136.709</v>
      </c>
      <c r="L2636" s="11">
        <v>108000000</v>
      </c>
      <c r="M2636" s="11">
        <f>VLOOKUP(A2636,'[1]2023년만'!$A$2:$Q$1181,12,0)</f>
        <v>108000000</v>
      </c>
      <c r="N2636" s="11"/>
      <c r="O2636" s="11">
        <v>0.4</v>
      </c>
      <c r="P2636" s="6">
        <v>24840000000</v>
      </c>
      <c r="Q2636" s="7" t="e">
        <v>#N/A</v>
      </c>
      <c r="R2636" s="7" t="e">
        <v>#N/A</v>
      </c>
      <c r="S2636" s="7" t="e">
        <v>#N/A</v>
      </c>
    </row>
    <row r="2637" spans="1:19" hidden="1" x14ac:dyDescent="0.4">
      <c r="A2637" s="4" t="s">
        <v>282</v>
      </c>
      <c r="B2637" s="5" t="s">
        <v>283</v>
      </c>
      <c r="C2637" s="5" t="s">
        <v>24</v>
      </c>
      <c r="D2637" s="5" t="s">
        <v>19</v>
      </c>
      <c r="E2637" s="9" t="s">
        <v>21</v>
      </c>
      <c r="F2637" s="9" t="s">
        <v>21</v>
      </c>
      <c r="G2637" s="5" t="s">
        <v>21</v>
      </c>
      <c r="H2637" s="9">
        <v>500</v>
      </c>
      <c r="I2637" s="11">
        <v>3600000</v>
      </c>
      <c r="J2637" s="11">
        <v>30</v>
      </c>
      <c r="K2637" s="11">
        <v>106.931</v>
      </c>
      <c r="L2637" s="11">
        <v>108000000</v>
      </c>
      <c r="M2637" s="11">
        <f>VLOOKUP(A2637,'[1]2023년만'!$A$2:$Q$1181,12,0)</f>
        <v>108000000</v>
      </c>
      <c r="N2637" s="11"/>
      <c r="O2637" s="11">
        <v>0.4</v>
      </c>
      <c r="P2637" s="6">
        <v>24840000000</v>
      </c>
      <c r="Q2637" s="7" t="e">
        <v>#N/A</v>
      </c>
      <c r="R2637" s="7" t="e">
        <v>#N/A</v>
      </c>
      <c r="S2637" s="7" t="e">
        <v>#N/A</v>
      </c>
    </row>
    <row r="2638" spans="1:19" hidden="1" x14ac:dyDescent="0.4">
      <c r="A2638" s="4" t="s">
        <v>282</v>
      </c>
      <c r="B2638" s="5" t="s">
        <v>283</v>
      </c>
      <c r="C2638" s="5" t="s">
        <v>30</v>
      </c>
      <c r="D2638" s="5" t="s">
        <v>19</v>
      </c>
      <c r="E2638" s="9" t="s">
        <v>21</v>
      </c>
      <c r="F2638" s="9" t="s">
        <v>21</v>
      </c>
      <c r="G2638" s="5" t="s">
        <v>21</v>
      </c>
      <c r="H2638" s="9">
        <v>500</v>
      </c>
      <c r="I2638" s="11">
        <v>3600000</v>
      </c>
      <c r="J2638" s="11">
        <v>30</v>
      </c>
      <c r="K2638" s="11">
        <v>-18.242999999999999</v>
      </c>
      <c r="L2638" s="11">
        <v>108000000</v>
      </c>
      <c r="M2638" s="11">
        <f>VLOOKUP(A2638,'[1]2023년만'!$A$2:$Q$1181,12,0)</f>
        <v>108000000</v>
      </c>
      <c r="N2638" s="11" t="b">
        <f>L2638&gt;=M2638</f>
        <v>1</v>
      </c>
      <c r="O2638" s="11">
        <v>0.4</v>
      </c>
      <c r="P2638" s="6">
        <v>24840000000</v>
      </c>
      <c r="Q2638" s="7" t="e">
        <v>#N/A</v>
      </c>
      <c r="R2638" s="7" t="e">
        <v>#N/A</v>
      </c>
      <c r="S2638" s="7" t="e">
        <v>#N/A</v>
      </c>
    </row>
    <row r="2639" spans="1:19" hidden="1" x14ac:dyDescent="0.4">
      <c r="A2639" s="7" t="s">
        <v>282</v>
      </c>
      <c r="B2639" s="12" t="s">
        <v>283</v>
      </c>
      <c r="C2639" s="12" t="s">
        <v>2933</v>
      </c>
      <c r="D2639" s="12" t="s">
        <v>19</v>
      </c>
      <c r="E2639" s="12" t="s">
        <v>21</v>
      </c>
      <c r="F2639" s="12" t="s">
        <v>21</v>
      </c>
      <c r="G2639" s="12" t="s">
        <v>21</v>
      </c>
      <c r="H2639" s="12">
        <v>500</v>
      </c>
      <c r="I2639" s="6">
        <v>3600000</v>
      </c>
      <c r="J2639" s="6">
        <v>30</v>
      </c>
      <c r="K2639" s="6">
        <v>93.912999999999997</v>
      </c>
      <c r="L2639" s="6">
        <v>108000000</v>
      </c>
      <c r="M2639" s="11">
        <f>VLOOKUP(A2639,'[1]2023년만'!$A$2:$Q$1181,12,0)</f>
        <v>108000000</v>
      </c>
      <c r="N2639" s="11"/>
      <c r="O2639" s="6">
        <v>0.4</v>
      </c>
      <c r="P2639" s="6">
        <v>24840000000</v>
      </c>
      <c r="Q2639" s="7" t="e">
        <v>#N/A</v>
      </c>
      <c r="R2639" s="7" t="e">
        <v>#N/A</v>
      </c>
      <c r="S2639" s="7" t="e">
        <v>#N/A</v>
      </c>
    </row>
    <row r="2640" spans="1:19" hidden="1" x14ac:dyDescent="0.4">
      <c r="A2640" s="4" t="s">
        <v>733</v>
      </c>
      <c r="B2640" s="5" t="s">
        <v>734</v>
      </c>
      <c r="C2640" s="5" t="s">
        <v>24</v>
      </c>
      <c r="D2640" s="5" t="s">
        <v>19</v>
      </c>
      <c r="E2640" s="9" t="s">
        <v>81</v>
      </c>
      <c r="F2640" s="9">
        <v>0.23</v>
      </c>
      <c r="G2640" s="5" t="s">
        <v>21</v>
      </c>
      <c r="H2640" s="9">
        <v>500</v>
      </c>
      <c r="I2640" s="11">
        <v>14461554</v>
      </c>
      <c r="J2640" s="11">
        <v>200</v>
      </c>
      <c r="K2640" s="11">
        <v>23.861000000000001</v>
      </c>
      <c r="L2640" s="11">
        <v>2879515600</v>
      </c>
      <c r="M2640" s="11">
        <f>VLOOKUP(A2640,'[1]2023년만'!$A$2:$Q$1181,12,0)</f>
        <v>2879515600</v>
      </c>
      <c r="N2640" s="11"/>
      <c r="O2640" s="11">
        <v>1.5</v>
      </c>
      <c r="P2640" s="6">
        <v>105038783520</v>
      </c>
      <c r="Q2640" s="7">
        <v>15.99</v>
      </c>
      <c r="R2640" s="7">
        <v>1.35</v>
      </c>
      <c r="S2640" s="7">
        <v>454</v>
      </c>
    </row>
    <row r="2641" spans="1:19" hidden="1" x14ac:dyDescent="0.4">
      <c r="A2641" s="4" t="s">
        <v>733</v>
      </c>
      <c r="B2641" s="5" t="s">
        <v>734</v>
      </c>
      <c r="C2641" s="5" t="s">
        <v>30</v>
      </c>
      <c r="D2641" s="5" t="s">
        <v>19</v>
      </c>
      <c r="E2641" s="9" t="s">
        <v>81</v>
      </c>
      <c r="F2641" s="9">
        <v>0.51</v>
      </c>
      <c r="G2641" s="5" t="s">
        <v>21</v>
      </c>
      <c r="H2641" s="9">
        <v>500</v>
      </c>
      <c r="I2641" s="11">
        <v>14468152</v>
      </c>
      <c r="J2641" s="11">
        <v>100</v>
      </c>
      <c r="K2641" s="11">
        <v>52.088999999999999</v>
      </c>
      <c r="L2641" s="11">
        <v>1436098700</v>
      </c>
      <c r="M2641" s="11">
        <f>VLOOKUP(A2641,'[1]2023년만'!$A$2:$Q$1181,12,0)</f>
        <v>2879515600</v>
      </c>
      <c r="N2641" s="11" t="b">
        <f>L2641&gt;=M2641</f>
        <v>0</v>
      </c>
      <c r="O2641" s="11">
        <v>2</v>
      </c>
      <c r="P2641" s="6">
        <v>105038783520</v>
      </c>
      <c r="Q2641" s="7">
        <v>15.99</v>
      </c>
      <c r="R2641" s="7">
        <v>1.35</v>
      </c>
      <c r="S2641" s="7">
        <v>454</v>
      </c>
    </row>
    <row r="2642" spans="1:19" x14ac:dyDescent="0.4">
      <c r="A2642" s="4" t="s">
        <v>855</v>
      </c>
      <c r="B2642" s="5" t="s">
        <v>856</v>
      </c>
      <c r="C2642" s="5" t="s">
        <v>30</v>
      </c>
      <c r="D2642" s="5" t="s">
        <v>19</v>
      </c>
      <c r="E2642" s="9" t="s">
        <v>66</v>
      </c>
      <c r="F2642" s="9">
        <v>3.55</v>
      </c>
      <c r="G2642" s="5" t="s">
        <v>21</v>
      </c>
      <c r="H2642" s="9">
        <v>500</v>
      </c>
      <c r="I2642" s="11">
        <v>22607693</v>
      </c>
      <c r="J2642" s="11">
        <v>200</v>
      </c>
      <c r="K2642" s="11">
        <v>44.719000000000001</v>
      </c>
      <c r="L2642" s="11">
        <v>4521538600</v>
      </c>
      <c r="M2642" s="11">
        <f>VLOOKUP(A2642,'[1]2023년만'!$A$2:$Q$1181,12,0)</f>
        <v>4521538600</v>
      </c>
      <c r="N2642" s="11" t="b">
        <f>L2642&gt;=M2642</f>
        <v>1</v>
      </c>
      <c r="O2642" s="11">
        <v>4.38</v>
      </c>
      <c r="P2642" s="6">
        <v>158932081790</v>
      </c>
      <c r="Q2642" s="7">
        <v>64.5</v>
      </c>
      <c r="R2642" s="7">
        <v>1.06</v>
      </c>
      <c r="S2642" s="7">
        <v>109</v>
      </c>
    </row>
    <row r="2643" spans="1:19" hidden="1" x14ac:dyDescent="0.4">
      <c r="A2643" s="4" t="s">
        <v>855</v>
      </c>
      <c r="B2643" s="5" t="s">
        <v>856</v>
      </c>
      <c r="C2643" s="5" t="s">
        <v>24</v>
      </c>
      <c r="D2643" s="5" t="s">
        <v>19</v>
      </c>
      <c r="E2643" s="9" t="s">
        <v>66</v>
      </c>
      <c r="F2643" s="9">
        <v>3.86</v>
      </c>
      <c r="G2643" s="5" t="s">
        <v>21</v>
      </c>
      <c r="H2643" s="9">
        <v>500</v>
      </c>
      <c r="I2643" s="11">
        <v>22607693</v>
      </c>
      <c r="J2643" s="11">
        <v>200</v>
      </c>
      <c r="K2643" s="11">
        <v>38.722000000000001</v>
      </c>
      <c r="L2643" s="11">
        <v>4521538600</v>
      </c>
      <c r="M2643" s="11">
        <f>VLOOKUP(A2643,'[1]2023년만'!$A$2:$Q$1181,12,0)</f>
        <v>4521538600</v>
      </c>
      <c r="N2643" s="11"/>
      <c r="O2643" s="11">
        <v>4.66</v>
      </c>
      <c r="P2643" s="6">
        <v>158932081790</v>
      </c>
      <c r="Q2643" s="7">
        <v>64.5</v>
      </c>
      <c r="R2643" s="7">
        <v>1.06</v>
      </c>
      <c r="S2643" s="7">
        <v>109</v>
      </c>
    </row>
    <row r="2644" spans="1:19" hidden="1" x14ac:dyDescent="0.4">
      <c r="A2644" s="4" t="s">
        <v>855</v>
      </c>
      <c r="B2644" s="5" t="s">
        <v>856</v>
      </c>
      <c r="C2644" s="5" t="s">
        <v>18</v>
      </c>
      <c r="D2644" s="5" t="s">
        <v>19</v>
      </c>
      <c r="E2644" s="9" t="s">
        <v>66</v>
      </c>
      <c r="F2644" s="9">
        <v>4.37</v>
      </c>
      <c r="G2644" s="5" t="s">
        <v>21</v>
      </c>
      <c r="H2644" s="9">
        <v>500</v>
      </c>
      <c r="I2644" s="11">
        <v>22607693</v>
      </c>
      <c r="J2644" s="11">
        <v>200</v>
      </c>
      <c r="K2644" s="11">
        <v>6.9009999999999998</v>
      </c>
      <c r="L2644" s="11">
        <v>4521538600</v>
      </c>
      <c r="M2644" s="11">
        <f>VLOOKUP(A2644,'[1]2023년만'!$A$2:$Q$1181,12,0)</f>
        <v>4521538600</v>
      </c>
      <c r="N2644" s="11"/>
      <c r="O2644" s="11">
        <v>3.97</v>
      </c>
      <c r="P2644" s="6">
        <v>158932081790</v>
      </c>
      <c r="Q2644" s="7">
        <v>64.5</v>
      </c>
      <c r="R2644" s="7">
        <v>1.06</v>
      </c>
      <c r="S2644" s="7">
        <v>109</v>
      </c>
    </row>
    <row r="2645" spans="1:19" hidden="1" x14ac:dyDescent="0.4">
      <c r="A2645" s="7" t="s">
        <v>855</v>
      </c>
      <c r="B2645" s="12" t="s">
        <v>856</v>
      </c>
      <c r="C2645" s="12" t="s">
        <v>2933</v>
      </c>
      <c r="D2645" s="12" t="s">
        <v>19</v>
      </c>
      <c r="E2645" s="12" t="s">
        <v>66</v>
      </c>
      <c r="F2645" s="12">
        <v>2.61</v>
      </c>
      <c r="G2645" s="12" t="s">
        <v>21</v>
      </c>
      <c r="H2645" s="12">
        <v>500</v>
      </c>
      <c r="I2645" s="6">
        <v>22607693</v>
      </c>
      <c r="J2645" s="6">
        <v>150</v>
      </c>
      <c r="K2645" s="6">
        <v>22.001999999999999</v>
      </c>
      <c r="L2645" s="6">
        <v>3391153950</v>
      </c>
      <c r="M2645" s="11">
        <f>VLOOKUP(A2645,'[1]2023년만'!$A$2:$Q$1181,12,0)</f>
        <v>4521538600</v>
      </c>
      <c r="N2645" s="11"/>
      <c r="O2645" s="6">
        <v>1.66</v>
      </c>
      <c r="P2645" s="6">
        <v>158932081790</v>
      </c>
      <c r="Q2645" s="7">
        <v>64.5</v>
      </c>
      <c r="R2645" s="7">
        <v>1.06</v>
      </c>
      <c r="S2645" s="7">
        <v>109</v>
      </c>
    </row>
    <row r="2646" spans="1:19" hidden="1" x14ac:dyDescent="0.4">
      <c r="A2646" s="4" t="s">
        <v>254</v>
      </c>
      <c r="B2646" s="5" t="s">
        <v>255</v>
      </c>
      <c r="C2646" s="5" t="s">
        <v>24</v>
      </c>
      <c r="D2646" s="5" t="s">
        <v>19</v>
      </c>
      <c r="E2646" s="9" t="s">
        <v>256</v>
      </c>
      <c r="F2646" s="9">
        <v>0.53</v>
      </c>
      <c r="G2646" s="5" t="s">
        <v>21</v>
      </c>
      <c r="H2646" s="9">
        <v>500</v>
      </c>
      <c r="I2646" s="11">
        <v>13489026</v>
      </c>
      <c r="J2646" s="11">
        <v>220</v>
      </c>
      <c r="K2646" s="11">
        <v>154.315</v>
      </c>
      <c r="L2646" s="11">
        <v>2887230280</v>
      </c>
      <c r="M2646" s="11">
        <f>VLOOKUP(A2646,'[1]2023년만'!$A$2:$Q$1181,12,0)</f>
        <v>2887230280</v>
      </c>
      <c r="N2646" s="11"/>
      <c r="O2646" s="11">
        <v>1.25</v>
      </c>
      <c r="P2646" s="6">
        <v>223990470000</v>
      </c>
      <c r="Q2646" s="7" t="s">
        <v>21</v>
      </c>
      <c r="R2646" s="7">
        <v>1.4</v>
      </c>
      <c r="S2646" s="7" t="s">
        <v>21</v>
      </c>
    </row>
    <row r="2647" spans="1:19" x14ac:dyDescent="0.4">
      <c r="A2647" s="4" t="s">
        <v>863</v>
      </c>
      <c r="B2647" s="5" t="s">
        <v>864</v>
      </c>
      <c r="C2647" s="5" t="s">
        <v>30</v>
      </c>
      <c r="D2647" s="5" t="s">
        <v>19</v>
      </c>
      <c r="E2647" s="9" t="s">
        <v>52</v>
      </c>
      <c r="F2647" s="9">
        <v>0.72</v>
      </c>
      <c r="G2647" s="5" t="s">
        <v>21</v>
      </c>
      <c r="H2647" s="9">
        <v>500</v>
      </c>
      <c r="I2647" s="11">
        <v>12279746</v>
      </c>
      <c r="J2647" s="11">
        <v>800</v>
      </c>
      <c r="K2647" s="11">
        <v>44.277999999999999</v>
      </c>
      <c r="L2647" s="11">
        <v>8798502400</v>
      </c>
      <c r="M2647" s="11">
        <f>VLOOKUP(A2647,'[1]2023년만'!$A$2:$Q$1181,12,0)</f>
        <v>6272049500</v>
      </c>
      <c r="N2647" s="11" t="b">
        <f>L2647&gt;=M2647</f>
        <v>1</v>
      </c>
      <c r="O2647" s="11">
        <v>6.3</v>
      </c>
      <c r="P2647" s="6">
        <v>155461584360</v>
      </c>
      <c r="Q2647" s="7">
        <v>7.85</v>
      </c>
      <c r="R2647" s="7">
        <v>0.79</v>
      </c>
      <c r="S2647" s="7">
        <v>1613</v>
      </c>
    </row>
    <row r="2648" spans="1:19" hidden="1" x14ac:dyDescent="0.4">
      <c r="A2648" s="4" t="s">
        <v>887</v>
      </c>
      <c r="B2648" s="5" t="s">
        <v>888</v>
      </c>
      <c r="C2648" s="5" t="s">
        <v>18</v>
      </c>
      <c r="D2648" s="5" t="s">
        <v>19</v>
      </c>
      <c r="E2648" s="9" t="s">
        <v>34</v>
      </c>
      <c r="F2648" s="9">
        <v>1.01</v>
      </c>
      <c r="G2648" s="5" t="s">
        <v>21</v>
      </c>
      <c r="H2648" s="9">
        <v>100</v>
      </c>
      <c r="I2648" s="11">
        <v>32368029</v>
      </c>
      <c r="J2648" s="11">
        <v>310</v>
      </c>
      <c r="K2648" s="11">
        <v>22.18</v>
      </c>
      <c r="L2648" s="11">
        <v>10017788990</v>
      </c>
      <c r="M2648" s="11">
        <f>VLOOKUP(A2648,'[1]2023년만'!$A$2:$Q$1181,12,0)</f>
        <v>6413605800</v>
      </c>
      <c r="N2648" s="11"/>
      <c r="O2648" s="11">
        <v>2.1</v>
      </c>
      <c r="P2648" s="6">
        <v>449992814700</v>
      </c>
      <c r="Q2648" s="7">
        <v>15.16</v>
      </c>
      <c r="R2648" s="7">
        <v>1.84</v>
      </c>
      <c r="S2648" s="7">
        <v>943</v>
      </c>
    </row>
    <row r="2649" spans="1:19" hidden="1" x14ac:dyDescent="0.4">
      <c r="A2649" s="4" t="s">
        <v>887</v>
      </c>
      <c r="B2649" s="5" t="s">
        <v>888</v>
      </c>
      <c r="C2649" s="5" t="s">
        <v>24</v>
      </c>
      <c r="D2649" s="5" t="s">
        <v>19</v>
      </c>
      <c r="E2649" s="9" t="s">
        <v>34</v>
      </c>
      <c r="F2649" s="9">
        <v>0.56000000000000005</v>
      </c>
      <c r="G2649" s="5" t="s">
        <v>21</v>
      </c>
      <c r="H2649" s="9">
        <v>100</v>
      </c>
      <c r="I2649" s="11">
        <v>32368029</v>
      </c>
      <c r="J2649" s="11">
        <v>200</v>
      </c>
      <c r="K2649" s="11">
        <v>13.128</v>
      </c>
      <c r="L2649" s="11">
        <v>6413605800</v>
      </c>
      <c r="M2649" s="11">
        <f>VLOOKUP(A2649,'[1]2023년만'!$A$2:$Q$1181,12,0)</f>
        <v>6413605800</v>
      </c>
      <c r="N2649" s="11"/>
      <c r="O2649" s="11">
        <v>1.9</v>
      </c>
      <c r="P2649" s="6">
        <v>449992814700</v>
      </c>
      <c r="Q2649" s="7">
        <v>15.16</v>
      </c>
      <c r="R2649" s="7">
        <v>1.84</v>
      </c>
      <c r="S2649" s="7">
        <v>943</v>
      </c>
    </row>
    <row r="2650" spans="1:19" hidden="1" x14ac:dyDescent="0.4">
      <c r="A2650" s="7" t="s">
        <v>887</v>
      </c>
      <c r="B2650" s="12" t="s">
        <v>888</v>
      </c>
      <c r="C2650" s="12" t="s">
        <v>2933</v>
      </c>
      <c r="D2650" s="12" t="s">
        <v>19</v>
      </c>
      <c r="E2650" s="12" t="s">
        <v>34</v>
      </c>
      <c r="F2650" s="12">
        <v>0.5</v>
      </c>
      <c r="G2650" s="12" t="s">
        <v>21</v>
      </c>
      <c r="H2650" s="12">
        <v>100</v>
      </c>
      <c r="I2650" s="6">
        <v>32733029</v>
      </c>
      <c r="J2650" s="6">
        <v>310</v>
      </c>
      <c r="K2650" s="6">
        <v>36.777999999999999</v>
      </c>
      <c r="L2650" s="6">
        <v>9972480080</v>
      </c>
      <c r="M2650" s="11">
        <f>VLOOKUP(A2650,'[1]2023년만'!$A$2:$Q$1181,12,0)</f>
        <v>6413605800</v>
      </c>
      <c r="N2650" s="11"/>
      <c r="O2650" s="6">
        <v>1.79</v>
      </c>
      <c r="P2650" s="6">
        <v>449992814700</v>
      </c>
      <c r="Q2650" s="7">
        <v>15.16</v>
      </c>
      <c r="R2650" s="7">
        <v>1.84</v>
      </c>
      <c r="S2650" s="7">
        <v>943</v>
      </c>
    </row>
    <row r="2651" spans="1:19" x14ac:dyDescent="0.4">
      <c r="A2651" s="4" t="s">
        <v>458</v>
      </c>
      <c r="B2651" s="5" t="s">
        <v>459</v>
      </c>
      <c r="C2651" s="5" t="s">
        <v>30</v>
      </c>
      <c r="D2651" s="5" t="s">
        <v>19</v>
      </c>
      <c r="E2651" s="9" t="s">
        <v>20</v>
      </c>
      <c r="F2651" s="9">
        <v>0.68</v>
      </c>
      <c r="G2651" s="5" t="s">
        <v>21</v>
      </c>
      <c r="H2651" s="9">
        <v>100</v>
      </c>
      <c r="I2651" s="11">
        <v>15271581</v>
      </c>
      <c r="J2651" s="11">
        <v>200</v>
      </c>
      <c r="K2651" s="11">
        <v>81.248000000000005</v>
      </c>
      <c r="L2651" s="11">
        <v>3037856200</v>
      </c>
      <c r="M2651" s="11">
        <f>VLOOKUP(A2651,'[1]2023년만'!$A$2:$Q$1181,12,0)</f>
        <v>3037856200</v>
      </c>
      <c r="N2651" s="11" t="b">
        <f>L2651&gt;=M2651</f>
        <v>1</v>
      </c>
      <c r="O2651" s="11">
        <v>2.1</v>
      </c>
      <c r="P2651" s="6">
        <v>152104946760</v>
      </c>
      <c r="Q2651" s="7">
        <v>40.49</v>
      </c>
      <c r="R2651" s="7">
        <v>1.27</v>
      </c>
      <c r="S2651" s="7">
        <v>246</v>
      </c>
    </row>
    <row r="2652" spans="1:19" hidden="1" x14ac:dyDescent="0.4">
      <c r="A2652" s="4" t="s">
        <v>186</v>
      </c>
      <c r="B2652" s="5" t="s">
        <v>187</v>
      </c>
      <c r="C2652" s="5" t="s">
        <v>24</v>
      </c>
      <c r="D2652" s="5" t="s">
        <v>19</v>
      </c>
      <c r="E2652" s="9" t="s">
        <v>34</v>
      </c>
      <c r="F2652" s="9">
        <v>0.56000000000000005</v>
      </c>
      <c r="G2652" s="5" t="s">
        <v>21</v>
      </c>
      <c r="H2652" s="9">
        <v>500</v>
      </c>
      <c r="I2652" s="11">
        <v>9877043</v>
      </c>
      <c r="J2652" s="11">
        <v>500</v>
      </c>
      <c r="K2652" s="11">
        <v>31.47</v>
      </c>
      <c r="L2652" s="11">
        <v>4938521500</v>
      </c>
      <c r="M2652" s="11">
        <f>VLOOKUP(A2652,'[1]2023년만'!$A$2:$Q$1181,12,0)</f>
        <v>4938521500</v>
      </c>
      <c r="N2652" s="11"/>
      <c r="O2652" s="11">
        <v>0.9</v>
      </c>
      <c r="P2652" s="6">
        <v>407724335040</v>
      </c>
      <c r="Q2652" s="7">
        <v>181.05</v>
      </c>
      <c r="R2652" s="7">
        <v>3.17</v>
      </c>
      <c r="S2652" s="7">
        <v>76</v>
      </c>
    </row>
    <row r="2653" spans="1:19" hidden="1" x14ac:dyDescent="0.4">
      <c r="A2653" s="4" t="s">
        <v>2596</v>
      </c>
      <c r="B2653" s="5" t="s">
        <v>2597</v>
      </c>
      <c r="C2653" s="5" t="s">
        <v>18</v>
      </c>
      <c r="D2653" s="5" t="s">
        <v>19</v>
      </c>
      <c r="E2653" s="9" t="s">
        <v>66</v>
      </c>
      <c r="F2653" s="9">
        <v>1.62</v>
      </c>
      <c r="G2653" s="5" t="s">
        <v>2154</v>
      </c>
      <c r="H2653" s="9">
        <v>500</v>
      </c>
      <c r="I2653" s="11">
        <v>25209982</v>
      </c>
      <c r="J2653" s="11">
        <v>500</v>
      </c>
      <c r="K2653" s="11">
        <v>5.67</v>
      </c>
      <c r="L2653" s="11">
        <v>12508252500</v>
      </c>
      <c r="M2653" s="11" t="e">
        <f>VLOOKUP(A2653,'[1]2023년만'!$A$2:$Q$1181,12,0)</f>
        <v>#N/A</v>
      </c>
      <c r="N2653" s="11"/>
      <c r="O2653" s="11">
        <v>0.4</v>
      </c>
      <c r="P2653" s="6">
        <v>7956482507200</v>
      </c>
      <c r="Q2653" s="7" t="s">
        <v>21</v>
      </c>
      <c r="R2653" s="7">
        <v>4.91</v>
      </c>
      <c r="S2653" s="7" t="s">
        <v>21</v>
      </c>
    </row>
    <row r="2654" spans="1:19" hidden="1" x14ac:dyDescent="0.4">
      <c r="A2654" s="4" t="s">
        <v>2596</v>
      </c>
      <c r="B2654" s="5" t="s">
        <v>2597</v>
      </c>
      <c r="C2654" s="5" t="s">
        <v>30</v>
      </c>
      <c r="D2654" s="5" t="s">
        <v>19</v>
      </c>
      <c r="E2654" s="9" t="s">
        <v>66</v>
      </c>
      <c r="F2654" s="9">
        <v>0.71</v>
      </c>
      <c r="G2654" s="5" t="s">
        <v>21</v>
      </c>
      <c r="H2654" s="9">
        <v>100</v>
      </c>
      <c r="I2654" s="11">
        <v>133138340</v>
      </c>
      <c r="J2654" s="11">
        <v>100</v>
      </c>
      <c r="K2654" s="11">
        <v>-4.4649999999999999</v>
      </c>
      <c r="L2654" s="11">
        <v>13189060000</v>
      </c>
      <c r="M2654" s="11" t="e">
        <f>VLOOKUP(A2654,'[1]2023년만'!$A$2:$Q$1181,12,0)</f>
        <v>#N/A</v>
      </c>
      <c r="N2654" s="11" t="e">
        <f>L2654&gt;=M2654</f>
        <v>#N/A</v>
      </c>
      <c r="O2654" s="11">
        <v>0.17</v>
      </c>
      <c r="P2654" s="6">
        <v>7956482507200</v>
      </c>
      <c r="Q2654" s="7" t="s">
        <v>21</v>
      </c>
      <c r="R2654" s="7">
        <v>4.91</v>
      </c>
      <c r="S2654" s="7" t="s">
        <v>21</v>
      </c>
    </row>
    <row r="2655" spans="1:19" hidden="1" x14ac:dyDescent="0.4">
      <c r="A2655" s="7" t="s">
        <v>2596</v>
      </c>
      <c r="B2655" s="12" t="s">
        <v>2597</v>
      </c>
      <c r="C2655" s="12" t="s">
        <v>2933</v>
      </c>
      <c r="D2655" s="12" t="s">
        <v>19</v>
      </c>
      <c r="E2655" s="12" t="s">
        <v>103</v>
      </c>
      <c r="F2655" s="12">
        <v>0.36</v>
      </c>
      <c r="G2655" s="12" t="s">
        <v>2936</v>
      </c>
      <c r="H2655" s="12">
        <v>500</v>
      </c>
      <c r="I2655" s="6">
        <v>23975672</v>
      </c>
      <c r="J2655" s="6">
        <v>430</v>
      </c>
      <c r="K2655" s="6">
        <v>3.6629999999999998</v>
      </c>
      <c r="L2655" s="6">
        <v>10216871380</v>
      </c>
      <c r="M2655" s="11" t="e">
        <f>VLOOKUP(A2655,'[1]2023년만'!$A$2:$Q$1181,12,0)</f>
        <v>#N/A</v>
      </c>
      <c r="N2655" s="11"/>
      <c r="O2655" s="6">
        <v>0.38</v>
      </c>
      <c r="P2655" s="6">
        <v>7956482507200</v>
      </c>
      <c r="Q2655" s="7" t="s">
        <v>21</v>
      </c>
      <c r="R2655" s="7">
        <v>4.91</v>
      </c>
      <c r="S2655" s="7" t="s">
        <v>21</v>
      </c>
    </row>
    <row r="2656" spans="1:19" hidden="1" x14ac:dyDescent="0.4">
      <c r="A2656" s="4" t="s">
        <v>2011</v>
      </c>
      <c r="B2656" s="5" t="s">
        <v>2012</v>
      </c>
      <c r="C2656" s="5" t="s">
        <v>18</v>
      </c>
      <c r="D2656" s="5" t="s">
        <v>19</v>
      </c>
      <c r="E2656" s="9" t="s">
        <v>81</v>
      </c>
      <c r="F2656" s="9">
        <v>0.38</v>
      </c>
      <c r="G2656" s="5" t="s">
        <v>21</v>
      </c>
      <c r="H2656" s="9">
        <v>500</v>
      </c>
      <c r="I2656" s="11">
        <v>97801344</v>
      </c>
      <c r="J2656" s="11">
        <v>450</v>
      </c>
      <c r="K2656" s="11">
        <v>16.117000000000001</v>
      </c>
      <c r="L2656" s="11">
        <v>43944752250</v>
      </c>
      <c r="M2656" s="11" t="e">
        <f>VLOOKUP(A2656,'[1]2023년만'!$A$2:$Q$1181,12,0)</f>
        <v>#N/A</v>
      </c>
      <c r="N2656" s="11"/>
      <c r="O2656" s="11">
        <v>0.46</v>
      </c>
      <c r="P2656" s="6">
        <v>13574826547200</v>
      </c>
      <c r="Q2656" s="7" t="s">
        <v>21</v>
      </c>
      <c r="R2656" s="7">
        <v>7.92</v>
      </c>
      <c r="S2656" s="7" t="s">
        <v>21</v>
      </c>
    </row>
    <row r="2657" spans="1:19" hidden="1" x14ac:dyDescent="0.4">
      <c r="A2657" s="7" t="s">
        <v>2011</v>
      </c>
      <c r="B2657" s="12" t="s">
        <v>2012</v>
      </c>
      <c r="C2657" s="12" t="s">
        <v>2933</v>
      </c>
      <c r="D2657" s="12" t="s">
        <v>19</v>
      </c>
      <c r="E2657" s="12" t="s">
        <v>81</v>
      </c>
      <c r="F2657" s="12">
        <v>0.23</v>
      </c>
      <c r="G2657" s="12" t="s">
        <v>21</v>
      </c>
      <c r="H2657" s="12">
        <v>500</v>
      </c>
      <c r="I2657" s="6">
        <v>21919466</v>
      </c>
      <c r="J2657" s="6">
        <v>920</v>
      </c>
      <c r="K2657" s="6">
        <v>21.486999999999998</v>
      </c>
      <c r="L2657" s="6">
        <v>21011872640</v>
      </c>
      <c r="M2657" s="11" t="e">
        <f>VLOOKUP(A2657,'[1]2023년만'!$A$2:$Q$1181,12,0)</f>
        <v>#N/A</v>
      </c>
      <c r="N2657" s="11"/>
      <c r="O2657" s="6">
        <v>0.18</v>
      </c>
      <c r="P2657" s="6">
        <v>13574826547200</v>
      </c>
      <c r="Q2657" s="7" t="s">
        <v>21</v>
      </c>
      <c r="R2657" s="7">
        <v>7.92</v>
      </c>
      <c r="S2657" s="7" t="s">
        <v>21</v>
      </c>
    </row>
    <row r="2658" spans="1:19" hidden="1" x14ac:dyDescent="0.4">
      <c r="A2658" s="4" t="s">
        <v>1351</v>
      </c>
      <c r="B2658" s="5" t="s">
        <v>1352</v>
      </c>
      <c r="C2658" s="5" t="s">
        <v>30</v>
      </c>
      <c r="D2658" s="5" t="s">
        <v>19</v>
      </c>
      <c r="E2658" s="9" t="s">
        <v>49</v>
      </c>
      <c r="F2658" s="9">
        <v>0.6</v>
      </c>
      <c r="G2658" s="5" t="s">
        <v>21</v>
      </c>
      <c r="H2658" s="9">
        <v>500</v>
      </c>
      <c r="I2658" s="11">
        <v>20974932</v>
      </c>
      <c r="J2658" s="11">
        <v>300</v>
      </c>
      <c r="K2658" s="11">
        <v>29.143999999999998</v>
      </c>
      <c r="L2658" s="11">
        <v>6280031400</v>
      </c>
      <c r="M2658" s="11">
        <f>VLOOKUP(A2658,'[1]2023년만'!$A$2:$Q$1181,12,0)</f>
        <v>9145272600</v>
      </c>
      <c r="N2658" s="11" t="b">
        <f>L2658&gt;=M2658</f>
        <v>0</v>
      </c>
      <c r="O2658" s="11">
        <v>1</v>
      </c>
      <c r="P2658" s="6">
        <v>578908123200</v>
      </c>
      <c r="Q2658" s="7">
        <v>19.899999999999999</v>
      </c>
      <c r="R2658" s="7">
        <v>1.95</v>
      </c>
      <c r="S2658" s="7">
        <v>1387</v>
      </c>
    </row>
    <row r="2659" spans="1:19" hidden="1" x14ac:dyDescent="0.4">
      <c r="A2659" s="4" t="s">
        <v>1351</v>
      </c>
      <c r="B2659" s="5" t="s">
        <v>1352</v>
      </c>
      <c r="C2659" s="5" t="s">
        <v>18</v>
      </c>
      <c r="D2659" s="5" t="s">
        <v>19</v>
      </c>
      <c r="E2659" s="9" t="s">
        <v>49</v>
      </c>
      <c r="F2659" s="9">
        <v>0.56000000000000005</v>
      </c>
      <c r="G2659" s="5" t="s">
        <v>21</v>
      </c>
      <c r="H2659" s="9">
        <v>500</v>
      </c>
      <c r="I2659" s="11">
        <v>15304932</v>
      </c>
      <c r="J2659" s="11">
        <v>600</v>
      </c>
      <c r="K2659" s="11">
        <v>28.245000000000001</v>
      </c>
      <c r="L2659" s="11">
        <v>9140944800</v>
      </c>
      <c r="M2659" s="11">
        <f>VLOOKUP(A2659,'[1]2023년만'!$A$2:$Q$1181,12,0)</f>
        <v>9145272600</v>
      </c>
      <c r="N2659" s="11"/>
      <c r="O2659" s="11">
        <v>1.2</v>
      </c>
      <c r="P2659" s="6">
        <v>578908123200</v>
      </c>
      <c r="Q2659" s="7">
        <v>19.899999999999999</v>
      </c>
      <c r="R2659" s="7">
        <v>1.95</v>
      </c>
      <c r="S2659" s="7">
        <v>1387</v>
      </c>
    </row>
    <row r="2660" spans="1:19" hidden="1" x14ac:dyDescent="0.4">
      <c r="A2660" s="4" t="s">
        <v>1351</v>
      </c>
      <c r="B2660" s="5" t="s">
        <v>1352</v>
      </c>
      <c r="C2660" s="5" t="s">
        <v>24</v>
      </c>
      <c r="D2660" s="5" t="s">
        <v>19</v>
      </c>
      <c r="E2660" s="9" t="s">
        <v>49</v>
      </c>
      <c r="F2660" s="9">
        <v>0.48</v>
      </c>
      <c r="G2660" s="5" t="s">
        <v>21</v>
      </c>
      <c r="H2660" s="9">
        <v>500</v>
      </c>
      <c r="I2660" s="11">
        <v>15304932</v>
      </c>
      <c r="J2660" s="11">
        <v>600</v>
      </c>
      <c r="K2660" s="11">
        <v>27.262</v>
      </c>
      <c r="L2660" s="11">
        <v>9145272600</v>
      </c>
      <c r="M2660" s="11">
        <f>VLOOKUP(A2660,'[1]2023년만'!$A$2:$Q$1181,12,0)</f>
        <v>9145272600</v>
      </c>
      <c r="N2660" s="11"/>
      <c r="O2660" s="11">
        <v>0.89</v>
      </c>
      <c r="P2660" s="6">
        <v>578908123200</v>
      </c>
      <c r="Q2660" s="7">
        <v>19.899999999999999</v>
      </c>
      <c r="R2660" s="7">
        <v>1.95</v>
      </c>
      <c r="S2660" s="7">
        <v>1387</v>
      </c>
    </row>
    <row r="2661" spans="1:19" hidden="1" x14ac:dyDescent="0.4">
      <c r="A2661" s="7" t="s">
        <v>1351</v>
      </c>
      <c r="B2661" s="12" t="s">
        <v>1352</v>
      </c>
      <c r="C2661" s="12" t="s">
        <v>2933</v>
      </c>
      <c r="D2661" s="12" t="s">
        <v>19</v>
      </c>
      <c r="E2661" s="12" t="s">
        <v>49</v>
      </c>
      <c r="F2661" s="12">
        <v>0.41</v>
      </c>
      <c r="G2661" s="12" t="s">
        <v>21</v>
      </c>
      <c r="H2661" s="12">
        <v>500</v>
      </c>
      <c r="I2661" s="6">
        <v>15304932</v>
      </c>
      <c r="J2661" s="6">
        <v>330</v>
      </c>
      <c r="K2661" s="6">
        <v>43.972000000000001</v>
      </c>
      <c r="L2661" s="6">
        <v>5050627560</v>
      </c>
      <c r="M2661" s="11">
        <f>VLOOKUP(A2661,'[1]2023년만'!$A$2:$Q$1181,12,0)</f>
        <v>9145272600</v>
      </c>
      <c r="N2661" s="11"/>
      <c r="O2661" s="6">
        <v>0.44</v>
      </c>
      <c r="P2661" s="6">
        <v>578908123200</v>
      </c>
      <c r="Q2661" s="7">
        <v>19.899999999999999</v>
      </c>
      <c r="R2661" s="7">
        <v>1.95</v>
      </c>
      <c r="S2661" s="7">
        <v>1387</v>
      </c>
    </row>
    <row r="2662" spans="1:19" hidden="1" x14ac:dyDescent="0.4">
      <c r="A2662" s="4" t="s">
        <v>1903</v>
      </c>
      <c r="B2662" s="5" t="s">
        <v>1904</v>
      </c>
      <c r="C2662" s="5" t="s">
        <v>30</v>
      </c>
      <c r="D2662" s="5" t="s">
        <v>19</v>
      </c>
      <c r="E2662" s="9" t="s">
        <v>37</v>
      </c>
      <c r="F2662" s="9">
        <v>1.48</v>
      </c>
      <c r="G2662" s="5" t="s">
        <v>21</v>
      </c>
      <c r="H2662" s="9">
        <v>500</v>
      </c>
      <c r="I2662" s="11">
        <v>41169370</v>
      </c>
      <c r="J2662" s="11">
        <v>60</v>
      </c>
      <c r="K2662" s="11">
        <v>18.245000000000001</v>
      </c>
      <c r="L2662" s="11">
        <v>2410724280</v>
      </c>
      <c r="M2662" s="11">
        <f>VLOOKUP(A2662,'[1]2023년만'!$A$2:$Q$1181,12,0)</f>
        <v>2410724280</v>
      </c>
      <c r="N2662" s="11" t="b">
        <f>L2662&gt;=M2662</f>
        <v>1</v>
      </c>
      <c r="O2662" s="11">
        <v>2.5</v>
      </c>
      <c r="P2662" s="6">
        <v>150474047350</v>
      </c>
      <c r="Q2662" s="7">
        <v>10.41</v>
      </c>
      <c r="R2662" s="7">
        <v>0.64</v>
      </c>
      <c r="S2662" s="7">
        <v>351</v>
      </c>
    </row>
    <row r="2663" spans="1:19" hidden="1" x14ac:dyDescent="0.4">
      <c r="A2663" s="4" t="s">
        <v>1903</v>
      </c>
      <c r="B2663" s="5" t="s">
        <v>1904</v>
      </c>
      <c r="C2663" s="5" t="s">
        <v>18</v>
      </c>
      <c r="D2663" s="5" t="s">
        <v>19</v>
      </c>
      <c r="E2663" s="9" t="s">
        <v>37</v>
      </c>
      <c r="F2663" s="9">
        <v>0.85</v>
      </c>
      <c r="G2663" s="5" t="s">
        <v>21</v>
      </c>
      <c r="H2663" s="9">
        <v>500</v>
      </c>
      <c r="I2663" s="11">
        <v>34169370</v>
      </c>
      <c r="J2663" s="11">
        <v>50</v>
      </c>
      <c r="K2663" s="11">
        <v>7.0309999999999997</v>
      </c>
      <c r="L2663" s="11">
        <v>1658936900</v>
      </c>
      <c r="M2663" s="11">
        <f>VLOOKUP(A2663,'[1]2023년만'!$A$2:$Q$1181,12,0)</f>
        <v>2410724280</v>
      </c>
      <c r="N2663" s="11"/>
      <c r="O2663" s="11">
        <v>1.8</v>
      </c>
      <c r="P2663" s="6">
        <v>150474047350</v>
      </c>
      <c r="Q2663" s="7">
        <v>10.41</v>
      </c>
      <c r="R2663" s="7">
        <v>0.64</v>
      </c>
      <c r="S2663" s="7">
        <v>351</v>
      </c>
    </row>
    <row r="2664" spans="1:19" hidden="1" x14ac:dyDescent="0.4">
      <c r="A2664" s="4" t="s">
        <v>1903</v>
      </c>
      <c r="B2664" s="5" t="s">
        <v>1904</v>
      </c>
      <c r="C2664" s="5" t="s">
        <v>24</v>
      </c>
      <c r="D2664" s="5" t="s">
        <v>19</v>
      </c>
      <c r="E2664" s="9" t="s">
        <v>37</v>
      </c>
      <c r="F2664" s="9">
        <v>0.89</v>
      </c>
      <c r="G2664" s="5" t="s">
        <v>21</v>
      </c>
      <c r="H2664" s="9">
        <v>500</v>
      </c>
      <c r="I2664" s="11">
        <v>41169370</v>
      </c>
      <c r="J2664" s="11">
        <v>60</v>
      </c>
      <c r="K2664" s="11">
        <v>5.5659999999999998</v>
      </c>
      <c r="L2664" s="11">
        <v>2410724280</v>
      </c>
      <c r="M2664" s="11">
        <f>VLOOKUP(A2664,'[1]2023년만'!$A$2:$Q$1181,12,0)</f>
        <v>2410724280</v>
      </c>
      <c r="N2664" s="11"/>
      <c r="O2664" s="11">
        <v>1.2</v>
      </c>
      <c r="P2664" s="6">
        <v>150474047350</v>
      </c>
      <c r="Q2664" s="7">
        <v>10.41</v>
      </c>
      <c r="R2664" s="7">
        <v>0.64</v>
      </c>
      <c r="S2664" s="7">
        <v>351</v>
      </c>
    </row>
    <row r="2665" spans="1:19" hidden="1" x14ac:dyDescent="0.4">
      <c r="A2665" s="7" t="s">
        <v>1903</v>
      </c>
      <c r="B2665" s="12" t="s">
        <v>1904</v>
      </c>
      <c r="C2665" s="12" t="s">
        <v>2933</v>
      </c>
      <c r="D2665" s="12" t="s">
        <v>19</v>
      </c>
      <c r="E2665" s="12" t="s">
        <v>37</v>
      </c>
      <c r="F2665" s="12">
        <v>0.36</v>
      </c>
      <c r="G2665" s="12" t="s">
        <v>21</v>
      </c>
      <c r="H2665" s="12">
        <v>500</v>
      </c>
      <c r="I2665" s="6">
        <v>34169370</v>
      </c>
      <c r="J2665" s="6">
        <v>50</v>
      </c>
      <c r="K2665" s="6">
        <v>30.86</v>
      </c>
      <c r="L2665" s="6">
        <v>1675373450</v>
      </c>
      <c r="M2665" s="11">
        <f>VLOOKUP(A2665,'[1]2023년만'!$A$2:$Q$1181,12,0)</f>
        <v>2410724280</v>
      </c>
      <c r="N2665" s="11"/>
      <c r="O2665" s="6">
        <v>1.7</v>
      </c>
      <c r="P2665" s="6">
        <v>150474047350</v>
      </c>
      <c r="Q2665" s="7">
        <v>10.41</v>
      </c>
      <c r="R2665" s="7">
        <v>0.64</v>
      </c>
      <c r="S2665" s="7">
        <v>351</v>
      </c>
    </row>
    <row r="2666" spans="1:19" hidden="1" x14ac:dyDescent="0.4">
      <c r="A2666" s="4" t="s">
        <v>627</v>
      </c>
      <c r="B2666" s="5" t="s">
        <v>628</v>
      </c>
      <c r="C2666" s="5" t="s">
        <v>24</v>
      </c>
      <c r="D2666" s="5" t="s">
        <v>19</v>
      </c>
      <c r="E2666" s="9" t="s">
        <v>34</v>
      </c>
      <c r="F2666" s="9">
        <v>0.56000000000000005</v>
      </c>
      <c r="G2666" s="5" t="s">
        <v>21</v>
      </c>
      <c r="H2666" s="9">
        <v>500</v>
      </c>
      <c r="I2666" s="11">
        <v>12080000</v>
      </c>
      <c r="J2666" s="11">
        <v>180</v>
      </c>
      <c r="K2666" s="11">
        <v>26.498000000000001</v>
      </c>
      <c r="L2666" s="11">
        <v>2043000000</v>
      </c>
      <c r="M2666" s="11">
        <f>VLOOKUP(A2666,'[1]2023년만'!$A$2:$Q$1181,12,0)</f>
        <v>2043000000</v>
      </c>
      <c r="N2666" s="11"/>
      <c r="O2666" s="11">
        <v>2.8</v>
      </c>
      <c r="P2666" s="6">
        <v>95846788800</v>
      </c>
      <c r="Q2666" s="7">
        <v>23.46</v>
      </c>
      <c r="R2666" s="7">
        <v>1.56</v>
      </c>
      <c r="S2666" s="7">
        <v>358</v>
      </c>
    </row>
    <row r="2667" spans="1:19" hidden="1" x14ac:dyDescent="0.4">
      <c r="A2667" s="4" t="s">
        <v>627</v>
      </c>
      <c r="B2667" s="5" t="s">
        <v>628</v>
      </c>
      <c r="C2667" s="5" t="s">
        <v>18</v>
      </c>
      <c r="D2667" s="5" t="s">
        <v>19</v>
      </c>
      <c r="E2667" s="9" t="s">
        <v>34</v>
      </c>
      <c r="F2667" s="9">
        <v>1.01</v>
      </c>
      <c r="G2667" s="5" t="s">
        <v>21</v>
      </c>
      <c r="H2667" s="9">
        <v>500</v>
      </c>
      <c r="I2667" s="11">
        <v>12080000</v>
      </c>
      <c r="J2667" s="11">
        <v>180</v>
      </c>
      <c r="K2667" s="11">
        <v>26.356999999999999</v>
      </c>
      <c r="L2667" s="11">
        <v>2093810220</v>
      </c>
      <c r="M2667" s="11">
        <f>VLOOKUP(A2667,'[1]2023년만'!$A$2:$Q$1181,12,0)</f>
        <v>2043000000</v>
      </c>
      <c r="N2667" s="11"/>
      <c r="O2667" s="11">
        <v>2.7</v>
      </c>
      <c r="P2667" s="6">
        <v>95846788800</v>
      </c>
      <c r="Q2667" s="7">
        <v>23.46</v>
      </c>
      <c r="R2667" s="7">
        <v>1.56</v>
      </c>
      <c r="S2667" s="7">
        <v>358</v>
      </c>
    </row>
    <row r="2668" spans="1:19" hidden="1" x14ac:dyDescent="0.4">
      <c r="A2668" s="7" t="s">
        <v>627</v>
      </c>
      <c r="B2668" s="12" t="s">
        <v>628</v>
      </c>
      <c r="C2668" s="12" t="s">
        <v>2933</v>
      </c>
      <c r="D2668" s="12" t="s">
        <v>19</v>
      </c>
      <c r="E2668" s="12" t="s">
        <v>34</v>
      </c>
      <c r="F2668" s="12">
        <v>0.5</v>
      </c>
      <c r="G2668" s="12" t="s">
        <v>21</v>
      </c>
      <c r="H2668" s="12">
        <v>500</v>
      </c>
      <c r="I2668" s="6">
        <v>12080000</v>
      </c>
      <c r="J2668" s="6">
        <v>130</v>
      </c>
      <c r="K2668" s="6">
        <v>27.966000000000001</v>
      </c>
      <c r="L2668" s="6">
        <v>1529450000</v>
      </c>
      <c r="M2668" s="11">
        <f>VLOOKUP(A2668,'[1]2023년만'!$A$2:$Q$1181,12,0)</f>
        <v>2043000000</v>
      </c>
      <c r="N2668" s="11"/>
      <c r="O2668" s="6">
        <v>1.22</v>
      </c>
      <c r="P2668" s="6">
        <v>95846788800</v>
      </c>
      <c r="Q2668" s="7">
        <v>23.46</v>
      </c>
      <c r="R2668" s="7">
        <v>1.56</v>
      </c>
      <c r="S2668" s="7">
        <v>358</v>
      </c>
    </row>
    <row r="2669" spans="1:19" x14ac:dyDescent="0.4">
      <c r="A2669" s="4" t="s">
        <v>499</v>
      </c>
      <c r="B2669" s="5" t="s">
        <v>500</v>
      </c>
      <c r="C2669" s="5" t="s">
        <v>30</v>
      </c>
      <c r="D2669" s="5" t="s">
        <v>19</v>
      </c>
      <c r="E2669" s="9" t="s">
        <v>34</v>
      </c>
      <c r="F2669" s="9">
        <v>1.84</v>
      </c>
      <c r="G2669" s="5" t="s">
        <v>21</v>
      </c>
      <c r="H2669" s="9">
        <v>500</v>
      </c>
      <c r="I2669" s="11">
        <v>11558200</v>
      </c>
      <c r="J2669" s="11">
        <v>750</v>
      </c>
      <c r="K2669" s="11">
        <v>75.930000000000007</v>
      </c>
      <c r="L2669" s="11">
        <v>8935472750</v>
      </c>
      <c r="M2669" s="11">
        <f>VLOOKUP(A2669,'[1]2023년만'!$A$2:$Q$1181,12,0)</f>
        <v>8935472750</v>
      </c>
      <c r="N2669" s="11" t="b">
        <f>L2669&gt;=M2669</f>
        <v>1</v>
      </c>
      <c r="O2669" s="11">
        <v>6</v>
      </c>
      <c r="P2669" s="6">
        <v>151296838000</v>
      </c>
      <c r="Q2669" s="7">
        <v>13.24</v>
      </c>
      <c r="R2669" s="7">
        <v>2.21</v>
      </c>
      <c r="S2669" s="7">
        <v>989</v>
      </c>
    </row>
    <row r="2670" spans="1:19" hidden="1" x14ac:dyDescent="0.4">
      <c r="A2670" s="4" t="s">
        <v>2621</v>
      </c>
      <c r="B2670" s="5" t="s">
        <v>2622</v>
      </c>
      <c r="C2670" s="5" t="s">
        <v>18</v>
      </c>
      <c r="D2670" s="5" t="s">
        <v>19</v>
      </c>
      <c r="E2670" s="9" t="s">
        <v>95</v>
      </c>
      <c r="F2670" s="9">
        <v>0.96</v>
      </c>
      <c r="G2670" s="5" t="s">
        <v>21</v>
      </c>
      <c r="H2670" s="9">
        <v>500</v>
      </c>
      <c r="I2670" s="11">
        <v>21756789</v>
      </c>
      <c r="J2670" s="11">
        <v>100</v>
      </c>
      <c r="K2670" s="11">
        <v>4.798</v>
      </c>
      <c r="L2670" s="11">
        <v>1959645200</v>
      </c>
      <c r="M2670" s="11">
        <f>VLOOKUP(A2670,'[1]2023년만'!$A$2:$Q$1181,12,0)</f>
        <v>979822600</v>
      </c>
      <c r="N2670" s="11"/>
      <c r="O2670" s="11">
        <v>0.6</v>
      </c>
      <c r="P2670" s="6">
        <v>489626560400</v>
      </c>
      <c r="Q2670" s="7">
        <v>309.72000000000003</v>
      </c>
      <c r="R2670" s="7">
        <v>1.82</v>
      </c>
      <c r="S2670" s="7">
        <v>72</v>
      </c>
    </row>
    <row r="2671" spans="1:19" hidden="1" x14ac:dyDescent="0.4">
      <c r="A2671" s="4" t="s">
        <v>2621</v>
      </c>
      <c r="B2671" s="5" t="s">
        <v>2622</v>
      </c>
      <c r="C2671" s="5" t="s">
        <v>24</v>
      </c>
      <c r="D2671" s="5" t="s">
        <v>19</v>
      </c>
      <c r="E2671" s="9" t="s">
        <v>95</v>
      </c>
      <c r="F2671" s="9">
        <v>0.59</v>
      </c>
      <c r="G2671" s="5" t="s">
        <v>21</v>
      </c>
      <c r="H2671" s="9">
        <v>500</v>
      </c>
      <c r="I2671" s="11">
        <v>21756789</v>
      </c>
      <c r="J2671" s="11">
        <v>50</v>
      </c>
      <c r="K2671" s="11">
        <v>-5.4119999999999999</v>
      </c>
      <c r="L2671" s="11">
        <v>979822600</v>
      </c>
      <c r="M2671" s="11">
        <f>VLOOKUP(A2671,'[1]2023년만'!$A$2:$Q$1181,12,0)</f>
        <v>979822600</v>
      </c>
      <c r="N2671" s="11"/>
      <c r="O2671" s="11">
        <v>0.2</v>
      </c>
      <c r="P2671" s="6">
        <v>489626560400</v>
      </c>
      <c r="Q2671" s="7">
        <v>309.72000000000003</v>
      </c>
      <c r="R2671" s="7">
        <v>1.82</v>
      </c>
      <c r="S2671" s="7">
        <v>72</v>
      </c>
    </row>
    <row r="2672" spans="1:19" hidden="1" x14ac:dyDescent="0.4">
      <c r="A2672" s="7" t="s">
        <v>2621</v>
      </c>
      <c r="B2672" s="12" t="s">
        <v>2622</v>
      </c>
      <c r="C2672" s="12" t="s">
        <v>2933</v>
      </c>
      <c r="D2672" s="12" t="s">
        <v>19</v>
      </c>
      <c r="E2672" s="12" t="s">
        <v>95</v>
      </c>
      <c r="F2672" s="12">
        <v>0.42</v>
      </c>
      <c r="G2672" s="12" t="s">
        <v>21</v>
      </c>
      <c r="H2672" s="12">
        <v>500</v>
      </c>
      <c r="I2672" s="6">
        <v>21756789</v>
      </c>
      <c r="J2672" s="6">
        <v>130</v>
      </c>
      <c r="K2672" s="6">
        <v>9.0830000000000002</v>
      </c>
      <c r="L2672" s="6">
        <v>2562729780</v>
      </c>
      <c r="M2672" s="11">
        <f>VLOOKUP(A2672,'[1]2023년만'!$A$2:$Q$1181,12,0)</f>
        <v>979822600</v>
      </c>
      <c r="N2672" s="11"/>
      <c r="O2672" s="6">
        <v>0.5</v>
      </c>
      <c r="P2672" s="6">
        <v>489626560400</v>
      </c>
      <c r="Q2672" s="7">
        <v>309.72000000000003</v>
      </c>
      <c r="R2672" s="7">
        <v>1.82</v>
      </c>
      <c r="S2672" s="7">
        <v>72</v>
      </c>
    </row>
    <row r="2673" spans="1:19" hidden="1" x14ac:dyDescent="0.4">
      <c r="A2673" s="4" t="s">
        <v>869</v>
      </c>
      <c r="B2673" s="5" t="s">
        <v>870</v>
      </c>
      <c r="C2673" s="5" t="s">
        <v>24</v>
      </c>
      <c r="D2673" s="5" t="s">
        <v>19</v>
      </c>
      <c r="E2673" s="9" t="s">
        <v>20</v>
      </c>
      <c r="F2673" s="9">
        <v>0.49</v>
      </c>
      <c r="G2673" s="5" t="s">
        <v>21</v>
      </c>
      <c r="H2673" s="9">
        <v>500</v>
      </c>
      <c r="I2673" s="11">
        <v>8490722</v>
      </c>
      <c r="J2673" s="11">
        <v>80</v>
      </c>
      <c r="K2673" s="11">
        <v>43.966000000000001</v>
      </c>
      <c r="L2673" s="11">
        <v>632672000</v>
      </c>
      <c r="M2673" s="11">
        <f>VLOOKUP(A2673,'[1]2023년만'!$A$2:$Q$1181,12,0)</f>
        <v>632672000</v>
      </c>
      <c r="N2673" s="11"/>
      <c r="O2673" s="11">
        <v>0.7</v>
      </c>
      <c r="P2673" s="6">
        <v>115858004220</v>
      </c>
      <c r="Q2673" s="7">
        <v>7.7</v>
      </c>
      <c r="R2673" s="7">
        <v>1.36</v>
      </c>
      <c r="S2673" s="7">
        <v>1755</v>
      </c>
    </row>
    <row r="2674" spans="1:19" hidden="1" x14ac:dyDescent="0.4">
      <c r="A2674" s="4" t="s">
        <v>869</v>
      </c>
      <c r="B2674" s="5" t="s">
        <v>870</v>
      </c>
      <c r="C2674" s="5" t="s">
        <v>18</v>
      </c>
      <c r="D2674" s="5" t="s">
        <v>19</v>
      </c>
      <c r="E2674" s="9" t="s">
        <v>20</v>
      </c>
      <c r="F2674" s="9">
        <v>0.77</v>
      </c>
      <c r="G2674" s="5" t="s">
        <v>21</v>
      </c>
      <c r="H2674" s="9">
        <v>500</v>
      </c>
      <c r="I2674" s="11">
        <v>8490722</v>
      </c>
      <c r="J2674" s="11">
        <v>100</v>
      </c>
      <c r="K2674" s="11">
        <v>19.527000000000001</v>
      </c>
      <c r="L2674" s="11">
        <v>790840000</v>
      </c>
      <c r="M2674" s="11">
        <f>VLOOKUP(A2674,'[1]2023년만'!$A$2:$Q$1181,12,0)</f>
        <v>632672000</v>
      </c>
      <c r="N2674" s="11"/>
      <c r="O2674" s="11">
        <v>1.3</v>
      </c>
      <c r="P2674" s="6">
        <v>115858004220</v>
      </c>
      <c r="Q2674" s="7">
        <v>7.7</v>
      </c>
      <c r="R2674" s="7">
        <v>1.36</v>
      </c>
      <c r="S2674" s="7">
        <v>1755</v>
      </c>
    </row>
    <row r="2675" spans="1:19" hidden="1" x14ac:dyDescent="0.4">
      <c r="A2675" s="4" t="s">
        <v>869</v>
      </c>
      <c r="B2675" s="5" t="s">
        <v>870</v>
      </c>
      <c r="C2675" s="5" t="s">
        <v>30</v>
      </c>
      <c r="D2675" s="5" t="s">
        <v>19</v>
      </c>
      <c r="E2675" s="9" t="s">
        <v>20</v>
      </c>
      <c r="F2675" s="9">
        <v>0.68</v>
      </c>
      <c r="G2675" s="5" t="s">
        <v>21</v>
      </c>
      <c r="H2675" s="9">
        <v>500</v>
      </c>
      <c r="I2675" s="11">
        <v>8575722</v>
      </c>
      <c r="J2675" s="11">
        <v>200</v>
      </c>
      <c r="K2675" s="11">
        <v>10.625</v>
      </c>
      <c r="L2675" s="11">
        <v>1547875400</v>
      </c>
      <c r="M2675" s="11">
        <f>VLOOKUP(A2675,'[1]2023년만'!$A$2:$Q$1181,12,0)</f>
        <v>632672000</v>
      </c>
      <c r="N2675" s="11" t="b">
        <f>L2675&gt;=M2675</f>
        <v>1</v>
      </c>
      <c r="O2675" s="11">
        <v>2.5</v>
      </c>
      <c r="P2675" s="6">
        <v>115858004220</v>
      </c>
      <c r="Q2675" s="7">
        <v>7.7</v>
      </c>
      <c r="R2675" s="7">
        <v>1.36</v>
      </c>
      <c r="S2675" s="7">
        <v>1755</v>
      </c>
    </row>
    <row r="2676" spans="1:19" hidden="1" x14ac:dyDescent="0.4">
      <c r="A2676" s="7" t="s">
        <v>869</v>
      </c>
      <c r="B2676" s="12" t="s">
        <v>870</v>
      </c>
      <c r="C2676" s="12" t="s">
        <v>2933</v>
      </c>
      <c r="D2676" s="12" t="s">
        <v>19</v>
      </c>
      <c r="E2676" s="12" t="s">
        <v>20</v>
      </c>
      <c r="F2676" s="12">
        <v>0.53</v>
      </c>
      <c r="G2676" s="12" t="s">
        <v>21</v>
      </c>
      <c r="H2676" s="12">
        <v>500</v>
      </c>
      <c r="I2676" s="6">
        <v>8385722</v>
      </c>
      <c r="J2676" s="6">
        <v>50</v>
      </c>
      <c r="K2676" s="6">
        <v>43.021999999999998</v>
      </c>
      <c r="L2676" s="6">
        <v>400104900</v>
      </c>
      <c r="M2676" s="11">
        <f>VLOOKUP(A2676,'[1]2023년만'!$A$2:$Q$1181,12,0)</f>
        <v>632672000</v>
      </c>
      <c r="N2676" s="11"/>
      <c r="O2676" s="6">
        <v>0.4</v>
      </c>
      <c r="P2676" s="6">
        <v>115858004220</v>
      </c>
      <c r="Q2676" s="7">
        <v>7.7</v>
      </c>
      <c r="R2676" s="7">
        <v>1.36</v>
      </c>
      <c r="S2676" s="7">
        <v>1755</v>
      </c>
    </row>
    <row r="2677" spans="1:19" hidden="1" x14ac:dyDescent="0.4">
      <c r="A2677" s="4" t="s">
        <v>2439</v>
      </c>
      <c r="B2677" s="5" t="s">
        <v>2440</v>
      </c>
      <c r="C2677" s="5" t="s">
        <v>18</v>
      </c>
      <c r="D2677" s="5" t="s">
        <v>19</v>
      </c>
      <c r="E2677" s="9" t="s">
        <v>21</v>
      </c>
      <c r="F2677" s="9" t="s">
        <v>21</v>
      </c>
      <c r="G2677" s="5" t="s">
        <v>21</v>
      </c>
      <c r="H2677" s="9">
        <v>0</v>
      </c>
      <c r="I2677" s="11">
        <v>36315527</v>
      </c>
      <c r="J2677" s="11">
        <v>871</v>
      </c>
      <c r="K2677" s="11">
        <v>9.0459999999999994</v>
      </c>
      <c r="L2677" s="11">
        <v>31638123438</v>
      </c>
      <c r="M2677" s="11" t="e">
        <f>VLOOKUP(A2677,'[1]2023년만'!$A$2:$Q$1181,12,0)</f>
        <v>#N/A</v>
      </c>
      <c r="N2677" s="11"/>
      <c r="O2677" s="11">
        <v>6.1</v>
      </c>
      <c r="P2677" s="6">
        <v>198448396320</v>
      </c>
      <c r="Q2677" s="7" t="e">
        <v>#N/A</v>
      </c>
      <c r="R2677" s="7" t="e">
        <v>#N/A</v>
      </c>
      <c r="S2677" s="7" t="e">
        <v>#N/A</v>
      </c>
    </row>
    <row r="2678" spans="1:19" hidden="1" x14ac:dyDescent="0.4">
      <c r="A2678" s="4" t="s">
        <v>1841</v>
      </c>
      <c r="B2678" s="5" t="s">
        <v>1842</v>
      </c>
      <c r="C2678" s="5" t="s">
        <v>24</v>
      </c>
      <c r="D2678" s="5" t="s">
        <v>19</v>
      </c>
      <c r="E2678" s="9" t="s">
        <v>61</v>
      </c>
      <c r="F2678" s="9">
        <v>0.55000000000000004</v>
      </c>
      <c r="G2678" s="5" t="s">
        <v>21</v>
      </c>
      <c r="H2678" s="9">
        <v>100</v>
      </c>
      <c r="I2678" s="11">
        <v>71963431</v>
      </c>
      <c r="J2678" s="11">
        <v>28</v>
      </c>
      <c r="K2678" s="11">
        <v>19.332000000000001</v>
      </c>
      <c r="L2678" s="11">
        <v>2014804225</v>
      </c>
      <c r="M2678" s="11">
        <f>VLOOKUP(A2678,'[1]2023년만'!$A$2:$Q$1181,12,0)</f>
        <v>2014804225</v>
      </c>
      <c r="N2678" s="11"/>
      <c r="O2678" s="11">
        <v>1.3</v>
      </c>
      <c r="P2678" s="6">
        <v>149713535260</v>
      </c>
      <c r="Q2678" s="7">
        <v>16.63</v>
      </c>
      <c r="R2678" s="7">
        <v>1.3</v>
      </c>
      <c r="S2678" s="7">
        <v>126</v>
      </c>
    </row>
    <row r="2679" spans="1:19" hidden="1" x14ac:dyDescent="0.4">
      <c r="A2679" s="4" t="s">
        <v>2773</v>
      </c>
      <c r="B2679" s="5" t="s">
        <v>2774</v>
      </c>
      <c r="C2679" s="5" t="s">
        <v>18</v>
      </c>
      <c r="D2679" s="5" t="s">
        <v>19</v>
      </c>
      <c r="E2679" s="9" t="s">
        <v>228</v>
      </c>
      <c r="F2679" s="9">
        <v>0.23</v>
      </c>
      <c r="G2679" s="5" t="s">
        <v>21</v>
      </c>
      <c r="H2679" s="9">
        <v>100</v>
      </c>
      <c r="I2679" s="11">
        <v>18927000</v>
      </c>
      <c r="J2679" s="11">
        <v>50</v>
      </c>
      <c r="K2679" s="11">
        <v>-20.936</v>
      </c>
      <c r="L2679" s="11">
        <v>946310950</v>
      </c>
      <c r="M2679" s="11" t="e">
        <f>VLOOKUP(A2679,'[1]2023년만'!$A$2:$Q$1181,12,0)</f>
        <v>#N/A</v>
      </c>
      <c r="N2679" s="11"/>
      <c r="O2679" s="11">
        <v>0.9</v>
      </c>
      <c r="P2679" s="6">
        <v>71943489744</v>
      </c>
      <c r="Q2679" s="7" t="s">
        <v>21</v>
      </c>
      <c r="R2679" s="7">
        <v>5.54</v>
      </c>
      <c r="S2679" s="7" t="s">
        <v>21</v>
      </c>
    </row>
    <row r="2680" spans="1:19" hidden="1" x14ac:dyDescent="0.4">
      <c r="A2680" s="4" t="s">
        <v>1731</v>
      </c>
      <c r="B2680" s="5" t="s">
        <v>1732</v>
      </c>
      <c r="C2680" s="5" t="s">
        <v>24</v>
      </c>
      <c r="D2680" s="5" t="s">
        <v>19</v>
      </c>
      <c r="E2680" s="9" t="s">
        <v>95</v>
      </c>
      <c r="F2680" s="9">
        <v>0.59</v>
      </c>
      <c r="G2680" s="5" t="s">
        <v>21</v>
      </c>
      <c r="H2680" s="9">
        <v>500</v>
      </c>
      <c r="I2680" s="11">
        <v>10848797</v>
      </c>
      <c r="J2680" s="11">
        <v>100</v>
      </c>
      <c r="K2680" s="11">
        <v>21.081</v>
      </c>
      <c r="L2680" s="11">
        <v>1030040900</v>
      </c>
      <c r="M2680" s="11">
        <f>VLOOKUP(A2680,'[1]2023년만'!$A$2:$Q$1181,12,0)</f>
        <v>1030040900</v>
      </c>
      <c r="N2680" s="11"/>
      <c r="O2680" s="11">
        <v>0.6</v>
      </c>
      <c r="P2680" s="6">
        <v>134814733010</v>
      </c>
      <c r="Q2680" s="7" t="s">
        <v>21</v>
      </c>
      <c r="R2680" s="7">
        <v>0.73</v>
      </c>
      <c r="S2680" s="7" t="s">
        <v>21</v>
      </c>
    </row>
    <row r="2681" spans="1:19" hidden="1" x14ac:dyDescent="0.4">
      <c r="A2681" s="4" t="s">
        <v>1731</v>
      </c>
      <c r="B2681" s="5" t="s">
        <v>1732</v>
      </c>
      <c r="C2681" s="5" t="s">
        <v>18</v>
      </c>
      <c r="D2681" s="5" t="s">
        <v>19</v>
      </c>
      <c r="E2681" s="9" t="s">
        <v>95</v>
      </c>
      <c r="F2681" s="9">
        <v>0.96</v>
      </c>
      <c r="G2681" s="5" t="s">
        <v>21</v>
      </c>
      <c r="H2681" s="9">
        <v>500</v>
      </c>
      <c r="I2681" s="11">
        <v>10476127</v>
      </c>
      <c r="J2681" s="11">
        <v>100</v>
      </c>
      <c r="K2681" s="11">
        <v>6.8419999999999996</v>
      </c>
      <c r="L2681" s="11">
        <v>1040740900</v>
      </c>
      <c r="M2681" s="11">
        <f>VLOOKUP(A2681,'[1]2023년만'!$A$2:$Q$1181,12,0)</f>
        <v>1030040900</v>
      </c>
      <c r="N2681" s="11"/>
      <c r="O2681" s="11">
        <v>1.1000000000000001</v>
      </c>
      <c r="P2681" s="6">
        <v>134814733010</v>
      </c>
      <c r="Q2681" s="7" t="s">
        <v>21</v>
      </c>
      <c r="R2681" s="7">
        <v>0.73</v>
      </c>
      <c r="S2681" s="7" t="s">
        <v>21</v>
      </c>
    </row>
    <row r="2682" spans="1:19" hidden="1" x14ac:dyDescent="0.4">
      <c r="A2682" s="4" t="s">
        <v>1731</v>
      </c>
      <c r="B2682" s="5" t="s">
        <v>1732</v>
      </c>
      <c r="C2682" s="5" t="s">
        <v>30</v>
      </c>
      <c r="D2682" s="5" t="s">
        <v>19</v>
      </c>
      <c r="E2682" s="9" t="s">
        <v>20</v>
      </c>
      <c r="F2682" s="9">
        <v>0.68</v>
      </c>
      <c r="G2682" s="5" t="s">
        <v>21</v>
      </c>
      <c r="H2682" s="9">
        <v>500</v>
      </c>
      <c r="I2682" s="11">
        <v>13050797</v>
      </c>
      <c r="J2682" s="11">
        <v>100</v>
      </c>
      <c r="K2682" s="11">
        <v>-91.997</v>
      </c>
      <c r="L2682" s="11">
        <v>1250240900</v>
      </c>
      <c r="M2682" s="11">
        <f>VLOOKUP(A2682,'[1]2023년만'!$A$2:$Q$1181,12,0)</f>
        <v>1030040900</v>
      </c>
      <c r="N2682" s="11" t="b">
        <f>L2682&gt;=M2682</f>
        <v>1</v>
      </c>
      <c r="O2682" s="11">
        <v>0.7</v>
      </c>
      <c r="P2682" s="6">
        <v>134814733010</v>
      </c>
      <c r="Q2682" s="7" t="s">
        <v>21</v>
      </c>
      <c r="R2682" s="7">
        <v>0.73</v>
      </c>
      <c r="S2682" s="7" t="s">
        <v>21</v>
      </c>
    </row>
    <row r="2683" spans="1:19" hidden="1" x14ac:dyDescent="0.4">
      <c r="A2683" s="7" t="s">
        <v>1731</v>
      </c>
      <c r="B2683" s="12" t="s">
        <v>1732</v>
      </c>
      <c r="C2683" s="12" t="s">
        <v>2933</v>
      </c>
      <c r="D2683" s="12" t="s">
        <v>19</v>
      </c>
      <c r="E2683" s="12" t="s">
        <v>95</v>
      </c>
      <c r="F2683" s="12">
        <v>0.42</v>
      </c>
      <c r="G2683" s="12" t="s">
        <v>21</v>
      </c>
      <c r="H2683" s="12">
        <v>500</v>
      </c>
      <c r="I2683" s="6">
        <v>10476127</v>
      </c>
      <c r="J2683" s="6">
        <v>100</v>
      </c>
      <c r="K2683" s="6">
        <v>3.101</v>
      </c>
      <c r="L2683" s="6">
        <v>1055131335</v>
      </c>
      <c r="M2683" s="11">
        <f>VLOOKUP(A2683,'[1]2023년만'!$A$2:$Q$1181,12,0)</f>
        <v>1030040900</v>
      </c>
      <c r="N2683" s="11"/>
      <c r="O2683" s="6">
        <v>0.72</v>
      </c>
      <c r="P2683" s="6">
        <v>134814733010</v>
      </c>
      <c r="Q2683" s="7" t="s">
        <v>21</v>
      </c>
      <c r="R2683" s="7">
        <v>0.73</v>
      </c>
      <c r="S2683" s="7" t="s">
        <v>21</v>
      </c>
    </row>
    <row r="2684" spans="1:19" hidden="1" x14ac:dyDescent="0.4">
      <c r="A2684" s="4" t="s">
        <v>639</v>
      </c>
      <c r="B2684" s="5" t="s">
        <v>640</v>
      </c>
      <c r="C2684" s="5" t="s">
        <v>24</v>
      </c>
      <c r="D2684" s="5" t="s">
        <v>19</v>
      </c>
      <c r="E2684" s="9" t="s">
        <v>37</v>
      </c>
      <c r="F2684" s="9">
        <v>0.89</v>
      </c>
      <c r="G2684" s="5" t="s">
        <v>21</v>
      </c>
      <c r="H2684" s="9">
        <v>500</v>
      </c>
      <c r="I2684" s="11">
        <v>42170000</v>
      </c>
      <c r="J2684" s="11">
        <v>150</v>
      </c>
      <c r="K2684" s="11">
        <v>59.866</v>
      </c>
      <c r="L2684" s="11">
        <v>6324294600</v>
      </c>
      <c r="M2684" s="11">
        <f>VLOOKUP(A2684,'[1]2023년만'!$A$2:$Q$1181,12,0)</f>
        <v>6324294600</v>
      </c>
      <c r="N2684" s="11"/>
      <c r="O2684" s="11">
        <v>5.2</v>
      </c>
      <c r="P2684" s="6">
        <v>99521200000</v>
      </c>
      <c r="Q2684" s="7">
        <v>8.43</v>
      </c>
      <c r="R2684" s="7">
        <v>0.43</v>
      </c>
      <c r="S2684" s="7">
        <v>280</v>
      </c>
    </row>
    <row r="2685" spans="1:19" hidden="1" x14ac:dyDescent="0.4">
      <c r="A2685" s="4" t="s">
        <v>639</v>
      </c>
      <c r="B2685" s="5" t="s">
        <v>640</v>
      </c>
      <c r="C2685" s="5" t="s">
        <v>18</v>
      </c>
      <c r="D2685" s="5" t="s">
        <v>19</v>
      </c>
      <c r="E2685" s="9" t="s">
        <v>37</v>
      </c>
      <c r="F2685" s="9">
        <v>0.85</v>
      </c>
      <c r="G2685" s="5" t="s">
        <v>21</v>
      </c>
      <c r="H2685" s="9">
        <v>500</v>
      </c>
      <c r="I2685" s="11">
        <v>32824712</v>
      </c>
      <c r="J2685" s="11">
        <v>120</v>
      </c>
      <c r="K2685" s="11">
        <v>51.87</v>
      </c>
      <c r="L2685" s="11">
        <v>3938001120</v>
      </c>
      <c r="M2685" s="11">
        <f>VLOOKUP(A2685,'[1]2023년만'!$A$2:$Q$1181,12,0)</f>
        <v>6324294600</v>
      </c>
      <c r="N2685" s="11"/>
      <c r="O2685" s="11">
        <v>3.44</v>
      </c>
      <c r="P2685" s="6">
        <v>99521200000</v>
      </c>
      <c r="Q2685" s="7">
        <v>8.43</v>
      </c>
      <c r="R2685" s="7">
        <v>0.43</v>
      </c>
      <c r="S2685" s="7">
        <v>280</v>
      </c>
    </row>
    <row r="2686" spans="1:19" hidden="1" x14ac:dyDescent="0.4">
      <c r="A2686" s="4" t="s">
        <v>639</v>
      </c>
      <c r="B2686" s="5" t="s">
        <v>640</v>
      </c>
      <c r="C2686" s="5" t="s">
        <v>30</v>
      </c>
      <c r="D2686" s="5" t="s">
        <v>19</v>
      </c>
      <c r="E2686" s="9" t="s">
        <v>37</v>
      </c>
      <c r="F2686" s="9">
        <v>1.48</v>
      </c>
      <c r="G2686" s="5" t="s">
        <v>21</v>
      </c>
      <c r="H2686" s="9">
        <v>500</v>
      </c>
      <c r="I2686" s="11">
        <v>42170000</v>
      </c>
      <c r="J2686" s="11">
        <v>150</v>
      </c>
      <c r="K2686" s="11">
        <v>30.693000000000001</v>
      </c>
      <c r="L2686" s="11">
        <v>6260454600</v>
      </c>
      <c r="M2686" s="11">
        <f>VLOOKUP(A2686,'[1]2023년만'!$A$2:$Q$1181,12,0)</f>
        <v>6324294600</v>
      </c>
      <c r="N2686" s="11" t="b">
        <f>L2686&gt;=M2686</f>
        <v>0</v>
      </c>
      <c r="O2686" s="11">
        <v>6</v>
      </c>
      <c r="P2686" s="6">
        <v>99521200000</v>
      </c>
      <c r="Q2686" s="7">
        <v>8.43</v>
      </c>
      <c r="R2686" s="7">
        <v>0.43</v>
      </c>
      <c r="S2686" s="7">
        <v>280</v>
      </c>
    </row>
    <row r="2687" spans="1:19" hidden="1" x14ac:dyDescent="0.4">
      <c r="A2687" s="7" t="s">
        <v>639</v>
      </c>
      <c r="B2687" s="12" t="s">
        <v>640</v>
      </c>
      <c r="C2687" s="12" t="s">
        <v>2933</v>
      </c>
      <c r="D2687" s="12" t="s">
        <v>19</v>
      </c>
      <c r="E2687" s="12" t="s">
        <v>37</v>
      </c>
      <c r="F2687" s="12">
        <v>0.36</v>
      </c>
      <c r="G2687" s="12" t="s">
        <v>21</v>
      </c>
      <c r="H2687" s="12">
        <v>500</v>
      </c>
      <c r="I2687" s="6">
        <v>32824712</v>
      </c>
      <c r="J2687" s="6">
        <v>100</v>
      </c>
      <c r="K2687" s="6">
        <v>16.734000000000002</v>
      </c>
      <c r="L2687" s="6">
        <v>3281667600</v>
      </c>
      <c r="M2687" s="11">
        <f>VLOOKUP(A2687,'[1]2023년만'!$A$2:$Q$1181,12,0)</f>
        <v>6324294600</v>
      </c>
      <c r="N2687" s="11"/>
      <c r="O2687" s="6">
        <v>2.2999999999999998</v>
      </c>
      <c r="P2687" s="6">
        <v>99521200000</v>
      </c>
      <c r="Q2687" s="7">
        <v>8.43</v>
      </c>
      <c r="R2687" s="7">
        <v>0.43</v>
      </c>
      <c r="S2687" s="7">
        <v>280</v>
      </c>
    </row>
    <row r="2688" spans="1:19" hidden="1" x14ac:dyDescent="0.4">
      <c r="A2688" s="4" t="s">
        <v>1897</v>
      </c>
      <c r="B2688" s="5" t="s">
        <v>1898</v>
      </c>
      <c r="C2688" s="5" t="s">
        <v>24</v>
      </c>
      <c r="D2688" s="5" t="s">
        <v>19</v>
      </c>
      <c r="E2688" s="9" t="s">
        <v>81</v>
      </c>
      <c r="F2688" s="9">
        <v>0.23</v>
      </c>
      <c r="G2688" s="5" t="s">
        <v>21</v>
      </c>
      <c r="H2688" s="9">
        <v>100</v>
      </c>
      <c r="I2688" s="11">
        <v>10556344</v>
      </c>
      <c r="J2688" s="11">
        <v>40</v>
      </c>
      <c r="K2688" s="11">
        <v>18.376999999999999</v>
      </c>
      <c r="L2688" s="11">
        <v>413288360</v>
      </c>
      <c r="M2688" s="11">
        <f>VLOOKUP(A2688,'[1]2023년만'!$A$2:$Q$1181,12,0)</f>
        <v>413288360</v>
      </c>
      <c r="N2688" s="11"/>
      <c r="O2688" s="11">
        <v>0.4</v>
      </c>
      <c r="P2688" s="6">
        <v>82445046640</v>
      </c>
      <c r="Q2688" s="7">
        <v>7.95</v>
      </c>
      <c r="R2688" s="7">
        <v>1.26</v>
      </c>
      <c r="S2688" s="7">
        <v>983</v>
      </c>
    </row>
    <row r="2689" spans="1:19" hidden="1" x14ac:dyDescent="0.4">
      <c r="A2689" s="4" t="s">
        <v>1897</v>
      </c>
      <c r="B2689" s="5" t="s">
        <v>1898</v>
      </c>
      <c r="C2689" s="5" t="s">
        <v>18</v>
      </c>
      <c r="D2689" s="5" t="s">
        <v>19</v>
      </c>
      <c r="E2689" s="9" t="s">
        <v>81</v>
      </c>
      <c r="F2689" s="9">
        <v>0.38</v>
      </c>
      <c r="G2689" s="5" t="s">
        <v>21</v>
      </c>
      <c r="H2689" s="9">
        <v>100</v>
      </c>
      <c r="I2689" s="11">
        <v>10556344</v>
      </c>
      <c r="J2689" s="11">
        <v>60</v>
      </c>
      <c r="K2689" s="11">
        <v>17.539000000000001</v>
      </c>
      <c r="L2689" s="11">
        <v>620000220</v>
      </c>
      <c r="M2689" s="11">
        <f>VLOOKUP(A2689,'[1]2023년만'!$A$2:$Q$1181,12,0)</f>
        <v>413288360</v>
      </c>
      <c r="N2689" s="11"/>
      <c r="O2689" s="11">
        <v>0.6</v>
      </c>
      <c r="P2689" s="6">
        <v>82445046640</v>
      </c>
      <c r="Q2689" s="7">
        <v>7.95</v>
      </c>
      <c r="R2689" s="7">
        <v>1.26</v>
      </c>
      <c r="S2689" s="7">
        <v>983</v>
      </c>
    </row>
    <row r="2690" spans="1:19" hidden="1" x14ac:dyDescent="0.4">
      <c r="A2690" s="4" t="s">
        <v>1897</v>
      </c>
      <c r="B2690" s="5" t="s">
        <v>1898</v>
      </c>
      <c r="C2690" s="5" t="s">
        <v>30</v>
      </c>
      <c r="D2690" s="5" t="s">
        <v>19</v>
      </c>
      <c r="E2690" s="9" t="s">
        <v>81</v>
      </c>
      <c r="F2690" s="9">
        <v>0.51</v>
      </c>
      <c r="G2690" s="5" t="s">
        <v>21</v>
      </c>
      <c r="H2690" s="9">
        <v>100</v>
      </c>
      <c r="I2690" s="11">
        <v>10556344</v>
      </c>
      <c r="J2690" s="11">
        <v>160</v>
      </c>
      <c r="K2690" s="11">
        <v>16.556000000000001</v>
      </c>
      <c r="L2690" s="11">
        <v>1653153440</v>
      </c>
      <c r="M2690" s="11">
        <f>VLOOKUP(A2690,'[1]2023년만'!$A$2:$Q$1181,12,0)</f>
        <v>413288360</v>
      </c>
      <c r="N2690" s="11" t="b">
        <f>L2690&gt;=M2690</f>
        <v>1</v>
      </c>
      <c r="O2690" s="11">
        <v>2.1</v>
      </c>
      <c r="P2690" s="6">
        <v>82445046640</v>
      </c>
      <c r="Q2690" s="7">
        <v>7.95</v>
      </c>
      <c r="R2690" s="7">
        <v>1.26</v>
      </c>
      <c r="S2690" s="7">
        <v>983</v>
      </c>
    </row>
    <row r="2691" spans="1:19" hidden="1" x14ac:dyDescent="0.4">
      <c r="A2691" s="7" t="s">
        <v>1897</v>
      </c>
      <c r="B2691" s="12" t="s">
        <v>1898</v>
      </c>
      <c r="C2691" s="12" t="s">
        <v>2933</v>
      </c>
      <c r="D2691" s="12" t="s">
        <v>19</v>
      </c>
      <c r="E2691" s="12" t="s">
        <v>81</v>
      </c>
      <c r="F2691" s="12">
        <v>0.23</v>
      </c>
      <c r="G2691" s="12" t="s">
        <v>21</v>
      </c>
      <c r="H2691" s="12">
        <v>100</v>
      </c>
      <c r="I2691" s="6">
        <v>10556344</v>
      </c>
      <c r="J2691" s="6">
        <v>70</v>
      </c>
      <c r="K2691" s="6">
        <v>15.302</v>
      </c>
      <c r="L2691" s="6">
        <v>738943590</v>
      </c>
      <c r="M2691" s="11">
        <f>VLOOKUP(A2691,'[1]2023년만'!$A$2:$Q$1181,12,0)</f>
        <v>413288360</v>
      </c>
      <c r="N2691" s="11"/>
      <c r="O2691" s="6">
        <v>0.4</v>
      </c>
      <c r="P2691" s="6">
        <v>82445046640</v>
      </c>
      <c r="Q2691" s="7">
        <v>7.95</v>
      </c>
      <c r="R2691" s="7">
        <v>1.26</v>
      </c>
      <c r="S2691" s="7">
        <v>983</v>
      </c>
    </row>
    <row r="2692" spans="1:19" hidden="1" x14ac:dyDescent="0.4">
      <c r="A2692" s="4" t="s">
        <v>1244</v>
      </c>
      <c r="B2692" s="5" t="s">
        <v>1245</v>
      </c>
      <c r="C2692" s="5" t="s">
        <v>18</v>
      </c>
      <c r="D2692" s="5" t="s">
        <v>19</v>
      </c>
      <c r="E2692" s="9" t="s">
        <v>34</v>
      </c>
      <c r="F2692" s="9">
        <v>0.78</v>
      </c>
      <c r="G2692" s="5" t="s">
        <v>21</v>
      </c>
      <c r="H2692" s="9">
        <v>500</v>
      </c>
      <c r="I2692" s="11">
        <v>21954022</v>
      </c>
      <c r="J2692" s="11">
        <v>6680</v>
      </c>
      <c r="K2692" s="11">
        <v>31.114000000000001</v>
      </c>
      <c r="L2692" s="11">
        <v>135653692520</v>
      </c>
      <c r="M2692" s="11">
        <f>VLOOKUP(A2692,'[1]2023년만'!$A$2:$Q$1181,12,0)</f>
        <v>63562284070</v>
      </c>
      <c r="N2692" s="11"/>
      <c r="O2692" s="11">
        <v>1.5</v>
      </c>
      <c r="P2692" s="6">
        <v>4524244620000</v>
      </c>
      <c r="Q2692" s="7">
        <v>44.42</v>
      </c>
      <c r="R2692" s="7">
        <v>1.33</v>
      </c>
      <c r="S2692" s="7">
        <v>4728</v>
      </c>
    </row>
    <row r="2693" spans="1:19" hidden="1" x14ac:dyDescent="0.4">
      <c r="A2693" s="4" t="s">
        <v>1244</v>
      </c>
      <c r="B2693" s="5" t="s">
        <v>1245</v>
      </c>
      <c r="C2693" s="5" t="s">
        <v>30</v>
      </c>
      <c r="D2693" s="5" t="s">
        <v>19</v>
      </c>
      <c r="E2693" s="9" t="s">
        <v>52</v>
      </c>
      <c r="F2693" s="9">
        <v>0.68</v>
      </c>
      <c r="G2693" s="5" t="s">
        <v>21</v>
      </c>
      <c r="H2693" s="9">
        <v>500</v>
      </c>
      <c r="I2693" s="11">
        <v>21954022</v>
      </c>
      <c r="J2693" s="11">
        <v>1460</v>
      </c>
      <c r="K2693" s="11">
        <v>30.085000000000001</v>
      </c>
      <c r="L2693" s="11">
        <v>28314463280</v>
      </c>
      <c r="M2693" s="11">
        <f>VLOOKUP(A2693,'[1]2023년만'!$A$2:$Q$1181,12,0)</f>
        <v>63562284070</v>
      </c>
      <c r="N2693" s="11" t="b">
        <f>L2693&gt;=M2693</f>
        <v>0</v>
      </c>
      <c r="O2693" s="11">
        <v>0.8</v>
      </c>
      <c r="P2693" s="6">
        <v>4524244620000</v>
      </c>
      <c r="Q2693" s="7">
        <v>44.42</v>
      </c>
      <c r="R2693" s="7">
        <v>1.33</v>
      </c>
      <c r="S2693" s="7">
        <v>4728</v>
      </c>
    </row>
    <row r="2694" spans="1:19" hidden="1" x14ac:dyDescent="0.4">
      <c r="A2694" s="4" t="s">
        <v>1244</v>
      </c>
      <c r="B2694" s="5" t="s">
        <v>1245</v>
      </c>
      <c r="C2694" s="5" t="s">
        <v>24</v>
      </c>
      <c r="D2694" s="5" t="s">
        <v>19</v>
      </c>
      <c r="E2694" s="9" t="s">
        <v>34</v>
      </c>
      <c r="F2694" s="9">
        <v>0.87</v>
      </c>
      <c r="G2694" s="5" t="s">
        <v>21</v>
      </c>
      <c r="H2694" s="9">
        <v>500</v>
      </c>
      <c r="I2694" s="11">
        <v>21954022</v>
      </c>
      <c r="J2694" s="11">
        <v>3130</v>
      </c>
      <c r="K2694" s="11">
        <v>29.713999999999999</v>
      </c>
      <c r="L2694" s="11">
        <v>63562284070</v>
      </c>
      <c r="M2694" s="11">
        <f>VLOOKUP(A2694,'[1]2023년만'!$A$2:$Q$1181,12,0)</f>
        <v>63562284070</v>
      </c>
      <c r="N2694" s="11"/>
      <c r="O2694" s="11">
        <v>1.3</v>
      </c>
      <c r="P2694" s="6">
        <v>4524244620000</v>
      </c>
      <c r="Q2694" s="7">
        <v>44.42</v>
      </c>
      <c r="R2694" s="7">
        <v>1.33</v>
      </c>
      <c r="S2694" s="7">
        <v>4728</v>
      </c>
    </row>
    <row r="2695" spans="1:19" hidden="1" x14ac:dyDescent="0.4">
      <c r="A2695" s="7" t="s">
        <v>1244</v>
      </c>
      <c r="B2695" s="12" t="s">
        <v>1245</v>
      </c>
      <c r="C2695" s="12" t="s">
        <v>2933</v>
      </c>
      <c r="D2695" s="12" t="s">
        <v>19</v>
      </c>
      <c r="E2695" s="12" t="s">
        <v>34</v>
      </c>
      <c r="F2695" s="12">
        <v>0.43</v>
      </c>
      <c r="G2695" s="12" t="s">
        <v>21</v>
      </c>
      <c r="H2695" s="12">
        <v>500</v>
      </c>
      <c r="I2695" s="6">
        <v>21954022</v>
      </c>
      <c r="J2695" s="6">
        <v>5860</v>
      </c>
      <c r="K2695" s="6">
        <v>30.071000000000002</v>
      </c>
      <c r="L2695" s="6">
        <v>119001592540</v>
      </c>
      <c r="M2695" s="11">
        <f>VLOOKUP(A2695,'[1]2023년만'!$A$2:$Q$1181,12,0)</f>
        <v>63562284070</v>
      </c>
      <c r="N2695" s="11"/>
      <c r="O2695" s="6">
        <v>0.9</v>
      </c>
      <c r="P2695" s="6">
        <v>4524244620000</v>
      </c>
      <c r="Q2695" s="7">
        <v>44.42</v>
      </c>
      <c r="R2695" s="7">
        <v>1.33</v>
      </c>
      <c r="S2695" s="7">
        <v>4728</v>
      </c>
    </row>
    <row r="2696" spans="1:19" hidden="1" x14ac:dyDescent="0.4">
      <c r="A2696" s="4" t="s">
        <v>2615</v>
      </c>
      <c r="B2696" s="5" t="s">
        <v>2616</v>
      </c>
      <c r="C2696" s="5" t="s">
        <v>18</v>
      </c>
      <c r="D2696" s="5" t="s">
        <v>19</v>
      </c>
      <c r="E2696" s="9" t="s">
        <v>21</v>
      </c>
      <c r="F2696" s="9" t="s">
        <v>21</v>
      </c>
      <c r="G2696" s="5" t="s">
        <v>21</v>
      </c>
      <c r="H2696" s="9">
        <v>500</v>
      </c>
      <c r="I2696" s="11">
        <v>3939700</v>
      </c>
      <c r="J2696" s="11">
        <v>50</v>
      </c>
      <c r="K2696" s="11">
        <v>5.1429999999999998</v>
      </c>
      <c r="L2696" s="11">
        <v>196985000</v>
      </c>
      <c r="M2696" s="11" t="e">
        <f>VLOOKUP(A2696,'[1]2023년만'!$A$2:$Q$1181,12,0)</f>
        <v>#N/A</v>
      </c>
      <c r="N2696" s="11"/>
      <c r="O2696" s="11">
        <v>2.0299999999999998</v>
      </c>
      <c r="P2696" s="6">
        <v>15640609000</v>
      </c>
      <c r="Q2696" s="7" t="e">
        <v>#N/A</v>
      </c>
      <c r="R2696" s="7" t="e">
        <v>#N/A</v>
      </c>
      <c r="S2696" s="7" t="e">
        <v>#N/A</v>
      </c>
    </row>
    <row r="2697" spans="1:19" hidden="1" x14ac:dyDescent="0.4">
      <c r="A2697" s="4" t="s">
        <v>2401</v>
      </c>
      <c r="B2697" s="5" t="s">
        <v>2402</v>
      </c>
      <c r="C2697" s="5" t="s">
        <v>24</v>
      </c>
      <c r="D2697" s="5" t="s">
        <v>19</v>
      </c>
      <c r="E2697" s="9" t="s">
        <v>49</v>
      </c>
      <c r="F2697" s="9">
        <v>0.48</v>
      </c>
      <c r="G2697" s="5" t="s">
        <v>21</v>
      </c>
      <c r="H2697" s="9">
        <v>100</v>
      </c>
      <c r="I2697" s="11">
        <v>8931800</v>
      </c>
      <c r="J2697" s="11">
        <v>40</v>
      </c>
      <c r="K2697" s="11">
        <v>9.7189999999999994</v>
      </c>
      <c r="L2697" s="11">
        <v>357272000</v>
      </c>
      <c r="M2697" s="11">
        <f>VLOOKUP(A2697,'[1]2023년만'!$A$2:$Q$1181,12,0)</f>
        <v>357272000</v>
      </c>
      <c r="N2697" s="11"/>
      <c r="O2697" s="11">
        <v>0.5</v>
      </c>
      <c r="P2697" s="6">
        <v>95034352000</v>
      </c>
      <c r="Q2697" s="7" t="s">
        <v>21</v>
      </c>
      <c r="R2697" s="7">
        <v>1.72</v>
      </c>
      <c r="S2697" s="7" t="s">
        <v>21</v>
      </c>
    </row>
    <row r="2698" spans="1:19" hidden="1" x14ac:dyDescent="0.4">
      <c r="A2698" s="4" t="s">
        <v>2401</v>
      </c>
      <c r="B2698" s="5" t="s">
        <v>2402</v>
      </c>
      <c r="C2698" s="5" t="s">
        <v>18</v>
      </c>
      <c r="D2698" s="5" t="s">
        <v>19</v>
      </c>
      <c r="E2698" s="9" t="s">
        <v>49</v>
      </c>
      <c r="F2698" s="9">
        <v>0.56000000000000005</v>
      </c>
      <c r="G2698" s="5" t="s">
        <v>21</v>
      </c>
      <c r="H2698" s="9">
        <v>100</v>
      </c>
      <c r="I2698" s="11">
        <v>8931800</v>
      </c>
      <c r="J2698" s="11">
        <v>20</v>
      </c>
      <c r="K2698" s="11">
        <v>9.5429999999999993</v>
      </c>
      <c r="L2698" s="11">
        <v>178636000</v>
      </c>
      <c r="M2698" s="11">
        <f>VLOOKUP(A2698,'[1]2023년만'!$A$2:$Q$1181,12,0)</f>
        <v>357272000</v>
      </c>
      <c r="N2698" s="11"/>
      <c r="O2698" s="11">
        <v>0.2</v>
      </c>
      <c r="P2698" s="6">
        <v>95034352000</v>
      </c>
      <c r="Q2698" s="7" t="s">
        <v>21</v>
      </c>
      <c r="R2698" s="7">
        <v>1.72</v>
      </c>
      <c r="S2698" s="7" t="s">
        <v>21</v>
      </c>
    </row>
    <row r="2699" spans="1:19" hidden="1" x14ac:dyDescent="0.4">
      <c r="A2699" s="7" t="s">
        <v>2401</v>
      </c>
      <c r="B2699" s="12" t="s">
        <v>2402</v>
      </c>
      <c r="C2699" s="12" t="s">
        <v>2933</v>
      </c>
      <c r="D2699" s="12" t="s">
        <v>19</v>
      </c>
      <c r="E2699" s="12" t="s">
        <v>49</v>
      </c>
      <c r="F2699" s="12">
        <v>0.41</v>
      </c>
      <c r="G2699" s="12" t="s">
        <v>21</v>
      </c>
      <c r="H2699" s="12">
        <v>100</v>
      </c>
      <c r="I2699" s="6">
        <v>8931800</v>
      </c>
      <c r="J2699" s="6">
        <v>100</v>
      </c>
      <c r="K2699" s="6">
        <v>14.537000000000001</v>
      </c>
      <c r="L2699" s="6">
        <v>893180000</v>
      </c>
      <c r="M2699" s="11">
        <f>VLOOKUP(A2699,'[1]2023년만'!$A$2:$Q$1181,12,0)</f>
        <v>357272000</v>
      </c>
      <c r="N2699" s="11"/>
      <c r="O2699" s="6">
        <v>0.8</v>
      </c>
      <c r="P2699" s="6">
        <v>95034352000</v>
      </c>
      <c r="Q2699" s="7" t="s">
        <v>21</v>
      </c>
      <c r="R2699" s="7">
        <v>1.72</v>
      </c>
      <c r="S2699" s="7" t="s">
        <v>21</v>
      </c>
    </row>
    <row r="2700" spans="1:19" hidden="1" x14ac:dyDescent="0.4">
      <c r="A2700" s="4" t="s">
        <v>2789</v>
      </c>
      <c r="B2700" s="5" t="s">
        <v>2790</v>
      </c>
      <c r="C2700" s="5" t="s">
        <v>30</v>
      </c>
      <c r="D2700" s="5" t="s">
        <v>19</v>
      </c>
      <c r="E2700" s="9" t="s">
        <v>43</v>
      </c>
      <c r="F2700" s="9">
        <v>2.46</v>
      </c>
      <c r="G2700" s="5" t="s">
        <v>21</v>
      </c>
      <c r="H2700" s="9">
        <v>500</v>
      </c>
      <c r="I2700" s="11">
        <v>79983352</v>
      </c>
      <c r="J2700" s="11">
        <v>10</v>
      </c>
      <c r="K2700" s="11">
        <v>-35.024999999999999</v>
      </c>
      <c r="L2700" s="11">
        <v>786308450</v>
      </c>
      <c r="M2700" s="11" t="e">
        <f>VLOOKUP(A2700,'[1]2023년만'!$A$2:$Q$1181,12,0)</f>
        <v>#N/A</v>
      </c>
      <c r="N2700" s="11" t="e">
        <f>L2700&gt;=M2700</f>
        <v>#N/A</v>
      </c>
      <c r="O2700" s="11">
        <v>1.3</v>
      </c>
      <c r="P2700" s="6">
        <v>83928662608</v>
      </c>
      <c r="Q2700" s="7" t="s">
        <v>21</v>
      </c>
      <c r="R2700" s="7">
        <v>0.48</v>
      </c>
      <c r="S2700" s="7" t="s">
        <v>21</v>
      </c>
    </row>
    <row r="2701" spans="1:19" hidden="1" x14ac:dyDescent="0.4">
      <c r="A2701" s="4" t="s">
        <v>2053</v>
      </c>
      <c r="B2701" s="5" t="s">
        <v>2054</v>
      </c>
      <c r="C2701" s="5" t="s">
        <v>24</v>
      </c>
      <c r="D2701" s="5" t="s">
        <v>19</v>
      </c>
      <c r="E2701" s="9" t="s">
        <v>49</v>
      </c>
      <c r="F2701" s="9">
        <v>2.11</v>
      </c>
      <c r="G2701" s="5" t="s">
        <v>21</v>
      </c>
      <c r="H2701" s="9">
        <v>500</v>
      </c>
      <c r="I2701" s="11">
        <v>36720000</v>
      </c>
      <c r="J2701" s="11">
        <v>100</v>
      </c>
      <c r="K2701" s="11">
        <v>15.478</v>
      </c>
      <c r="L2701" s="11">
        <v>4138301705</v>
      </c>
      <c r="M2701" s="11">
        <f>VLOOKUP(A2701,'[1]2023년만'!$A$2:$Q$1181,12,0)</f>
        <v>4138301705</v>
      </c>
      <c r="N2701" s="11"/>
      <c r="O2701" s="11">
        <v>1.8</v>
      </c>
      <c r="P2701" s="6">
        <v>158079600000</v>
      </c>
      <c r="Q2701" s="7">
        <v>2.27</v>
      </c>
      <c r="R2701" s="7">
        <v>0.37</v>
      </c>
      <c r="S2701" s="7">
        <v>1893</v>
      </c>
    </row>
    <row r="2702" spans="1:19" hidden="1" x14ac:dyDescent="0.4">
      <c r="A2702" s="4" t="s">
        <v>2053</v>
      </c>
      <c r="B2702" s="5" t="s">
        <v>2054</v>
      </c>
      <c r="C2702" s="5" t="s">
        <v>18</v>
      </c>
      <c r="D2702" s="5" t="s">
        <v>19</v>
      </c>
      <c r="E2702" s="9" t="s">
        <v>49</v>
      </c>
      <c r="F2702" s="9">
        <v>2.41</v>
      </c>
      <c r="G2702" s="5" t="s">
        <v>21</v>
      </c>
      <c r="H2702" s="9">
        <v>500</v>
      </c>
      <c r="I2702" s="11">
        <v>36720000</v>
      </c>
      <c r="J2702" s="11">
        <v>100</v>
      </c>
      <c r="K2702" s="11">
        <v>14.906000000000001</v>
      </c>
      <c r="L2702" s="11">
        <v>4201971405</v>
      </c>
      <c r="M2702" s="11">
        <f>VLOOKUP(A2702,'[1]2023년만'!$A$2:$Q$1181,12,0)</f>
        <v>4138301705</v>
      </c>
      <c r="N2702" s="11"/>
      <c r="O2702" s="11">
        <v>1.6</v>
      </c>
      <c r="P2702" s="6">
        <v>158079600000</v>
      </c>
      <c r="Q2702" s="7">
        <v>2.27</v>
      </c>
      <c r="R2702" s="7">
        <v>0.37</v>
      </c>
      <c r="S2702" s="7">
        <v>1893</v>
      </c>
    </row>
    <row r="2703" spans="1:19" hidden="1" x14ac:dyDescent="0.4">
      <c r="A2703" s="4" t="s">
        <v>2053</v>
      </c>
      <c r="B2703" s="5" t="s">
        <v>2054</v>
      </c>
      <c r="C2703" s="5" t="s">
        <v>30</v>
      </c>
      <c r="D2703" s="5" t="s">
        <v>19</v>
      </c>
      <c r="E2703" s="9" t="s">
        <v>49</v>
      </c>
      <c r="F2703" s="9">
        <v>1.64</v>
      </c>
      <c r="G2703" s="5" t="s">
        <v>21</v>
      </c>
      <c r="H2703" s="9">
        <v>500</v>
      </c>
      <c r="I2703" s="11">
        <v>36720000</v>
      </c>
      <c r="J2703" s="11">
        <v>105</v>
      </c>
      <c r="K2703" s="11">
        <v>5.3140000000000001</v>
      </c>
      <c r="L2703" s="11">
        <v>4028914010</v>
      </c>
      <c r="M2703" s="11">
        <f>VLOOKUP(A2703,'[1]2023년만'!$A$2:$Q$1181,12,0)</f>
        <v>4138301705</v>
      </c>
      <c r="N2703" s="11" t="b">
        <f>L2703&gt;=M2703</f>
        <v>0</v>
      </c>
      <c r="O2703" s="11">
        <v>2.4</v>
      </c>
      <c r="P2703" s="6">
        <v>158079600000</v>
      </c>
      <c r="Q2703" s="7">
        <v>2.27</v>
      </c>
      <c r="R2703" s="7">
        <v>0.37</v>
      </c>
      <c r="S2703" s="7">
        <v>1893</v>
      </c>
    </row>
    <row r="2704" spans="1:19" hidden="1" x14ac:dyDescent="0.4">
      <c r="A2704" s="7" t="s">
        <v>2053</v>
      </c>
      <c r="B2704" s="12" t="s">
        <v>2054</v>
      </c>
      <c r="C2704" s="12" t="s">
        <v>2933</v>
      </c>
      <c r="D2704" s="12" t="s">
        <v>19</v>
      </c>
      <c r="E2704" s="12" t="s">
        <v>49</v>
      </c>
      <c r="F2704" s="12">
        <v>1.1000000000000001</v>
      </c>
      <c r="G2704" s="12" t="s">
        <v>21</v>
      </c>
      <c r="H2704" s="12">
        <v>500</v>
      </c>
      <c r="I2704" s="6">
        <v>36720000</v>
      </c>
      <c r="J2704" s="6">
        <v>100</v>
      </c>
      <c r="K2704" s="6">
        <v>16.114999999999998</v>
      </c>
      <c r="L2704" s="6">
        <v>4219167705</v>
      </c>
      <c r="M2704" s="11">
        <f>VLOOKUP(A2704,'[1]2023년만'!$A$2:$Q$1181,12,0)</f>
        <v>4138301705</v>
      </c>
      <c r="N2704" s="11"/>
      <c r="O2704" s="6">
        <v>1</v>
      </c>
      <c r="P2704" s="6">
        <v>158079600000</v>
      </c>
      <c r="Q2704" s="7">
        <v>2.27</v>
      </c>
      <c r="R2704" s="7">
        <v>0.37</v>
      </c>
      <c r="S2704" s="7">
        <v>1893</v>
      </c>
    </row>
    <row r="2705" spans="1:19" hidden="1" x14ac:dyDescent="0.4">
      <c r="A2705" s="4" t="s">
        <v>1013</v>
      </c>
      <c r="B2705" s="5" t="s">
        <v>1014</v>
      </c>
      <c r="C2705" s="5" t="s">
        <v>18</v>
      </c>
      <c r="D2705" s="5" t="s">
        <v>19</v>
      </c>
      <c r="E2705" s="9" t="s">
        <v>49</v>
      </c>
      <c r="F2705" s="9">
        <v>0.56000000000000005</v>
      </c>
      <c r="G2705" s="5" t="s">
        <v>21</v>
      </c>
      <c r="H2705" s="9">
        <v>500</v>
      </c>
      <c r="I2705" s="11">
        <v>18723923</v>
      </c>
      <c r="J2705" s="11">
        <v>30</v>
      </c>
      <c r="K2705" s="11">
        <v>37.921999999999997</v>
      </c>
      <c r="L2705" s="11">
        <v>560861910</v>
      </c>
      <c r="M2705" s="11">
        <f>VLOOKUP(A2705,'[1]2023년만'!$A$2:$Q$1181,12,0)</f>
        <v>560861910</v>
      </c>
      <c r="N2705" s="11"/>
      <c r="O2705" s="11">
        <v>1.6</v>
      </c>
      <c r="P2705" s="6">
        <v>20259284686</v>
      </c>
      <c r="Q2705" s="7" t="s">
        <v>21</v>
      </c>
      <c r="R2705" s="7">
        <v>0.45</v>
      </c>
      <c r="S2705" s="7" t="s">
        <v>21</v>
      </c>
    </row>
    <row r="2706" spans="1:19" hidden="1" x14ac:dyDescent="0.4">
      <c r="A2706" s="4" t="s">
        <v>1013</v>
      </c>
      <c r="B2706" s="5" t="s">
        <v>1014</v>
      </c>
      <c r="C2706" s="5" t="s">
        <v>24</v>
      </c>
      <c r="D2706" s="5" t="s">
        <v>19</v>
      </c>
      <c r="E2706" s="9" t="s">
        <v>49</v>
      </c>
      <c r="F2706" s="9">
        <v>0.48</v>
      </c>
      <c r="G2706" s="5" t="s">
        <v>21</v>
      </c>
      <c r="H2706" s="9">
        <v>500</v>
      </c>
      <c r="I2706" s="11">
        <v>18723923</v>
      </c>
      <c r="J2706" s="11">
        <v>30</v>
      </c>
      <c r="K2706" s="11">
        <v>32.761000000000003</v>
      </c>
      <c r="L2706" s="11">
        <v>560861910</v>
      </c>
      <c r="M2706" s="11">
        <f>VLOOKUP(A2706,'[1]2023년만'!$A$2:$Q$1181,12,0)</f>
        <v>560861910</v>
      </c>
      <c r="N2706" s="11"/>
      <c r="O2706" s="11">
        <v>1.5</v>
      </c>
      <c r="P2706" s="6">
        <v>20259284686</v>
      </c>
      <c r="Q2706" s="7" t="s">
        <v>21</v>
      </c>
      <c r="R2706" s="7">
        <v>0.45</v>
      </c>
      <c r="S2706" s="7" t="s">
        <v>21</v>
      </c>
    </row>
    <row r="2707" spans="1:19" hidden="1" x14ac:dyDescent="0.4">
      <c r="A2707" s="4" t="s">
        <v>1013</v>
      </c>
      <c r="B2707" s="5" t="s">
        <v>1014</v>
      </c>
      <c r="C2707" s="5" t="s">
        <v>30</v>
      </c>
      <c r="D2707" s="5" t="s">
        <v>19</v>
      </c>
      <c r="E2707" s="9" t="s">
        <v>49</v>
      </c>
      <c r="F2707" s="9">
        <v>0.6</v>
      </c>
      <c r="G2707" s="5" t="s">
        <v>21</v>
      </c>
      <c r="H2707" s="9">
        <v>500</v>
      </c>
      <c r="I2707" s="11">
        <v>18723923</v>
      </c>
      <c r="J2707" s="11">
        <v>30</v>
      </c>
      <c r="K2707" s="11">
        <v>-66.611000000000004</v>
      </c>
      <c r="L2707" s="11">
        <v>560861910</v>
      </c>
      <c r="M2707" s="11">
        <f>VLOOKUP(A2707,'[1]2023년만'!$A$2:$Q$1181,12,0)</f>
        <v>560861910</v>
      </c>
      <c r="N2707" s="11" t="b">
        <f>L2707&gt;=M2707</f>
        <v>1</v>
      </c>
      <c r="O2707" s="11">
        <v>2.74</v>
      </c>
      <c r="P2707" s="6">
        <v>20259284686</v>
      </c>
      <c r="Q2707" s="7" t="s">
        <v>21</v>
      </c>
      <c r="R2707" s="7">
        <v>0.45</v>
      </c>
      <c r="S2707" s="7" t="s">
        <v>21</v>
      </c>
    </row>
    <row r="2708" spans="1:19" hidden="1" x14ac:dyDescent="0.4">
      <c r="A2708" s="7" t="s">
        <v>1013</v>
      </c>
      <c r="B2708" s="12" t="s">
        <v>1014</v>
      </c>
      <c r="C2708" s="12" t="s">
        <v>2933</v>
      </c>
      <c r="D2708" s="12" t="s">
        <v>19</v>
      </c>
      <c r="E2708" s="12" t="s">
        <v>49</v>
      </c>
      <c r="F2708" s="12">
        <v>0.41</v>
      </c>
      <c r="G2708" s="12" t="s">
        <v>21</v>
      </c>
      <c r="H2708" s="12">
        <v>500</v>
      </c>
      <c r="I2708" s="6">
        <v>18723923</v>
      </c>
      <c r="J2708" s="6">
        <v>30</v>
      </c>
      <c r="K2708" s="6">
        <v>28.126999999999999</v>
      </c>
      <c r="L2708" s="6">
        <v>560861910</v>
      </c>
      <c r="M2708" s="11">
        <f>VLOOKUP(A2708,'[1]2023년만'!$A$2:$Q$1181,12,0)</f>
        <v>560861910</v>
      </c>
      <c r="N2708" s="11"/>
      <c r="O2708" s="6">
        <v>1.46</v>
      </c>
      <c r="P2708" s="6">
        <v>20259284686</v>
      </c>
      <c r="Q2708" s="7" t="s">
        <v>21</v>
      </c>
      <c r="R2708" s="7">
        <v>0.45</v>
      </c>
      <c r="S2708" s="7" t="s">
        <v>21</v>
      </c>
    </row>
    <row r="2709" spans="1:19" hidden="1" x14ac:dyDescent="0.4">
      <c r="A2709" s="4" t="s">
        <v>1802</v>
      </c>
      <c r="B2709" s="5" t="s">
        <v>1803</v>
      </c>
      <c r="C2709" s="5" t="s">
        <v>18</v>
      </c>
      <c r="D2709" s="5" t="s">
        <v>19</v>
      </c>
      <c r="E2709" s="9" t="s">
        <v>25</v>
      </c>
      <c r="F2709" s="9">
        <v>0.52</v>
      </c>
      <c r="G2709" s="5" t="s">
        <v>21</v>
      </c>
      <c r="H2709" s="9">
        <v>500</v>
      </c>
      <c r="I2709" s="11">
        <v>22684891</v>
      </c>
      <c r="J2709" s="11">
        <v>50</v>
      </c>
      <c r="K2709" s="11">
        <v>19.927</v>
      </c>
      <c r="L2709" s="11">
        <v>1134244550</v>
      </c>
      <c r="M2709" s="11">
        <f>VLOOKUP(A2709,'[1]2023년만'!$A$2:$Q$1181,12,0)</f>
        <v>2268489100</v>
      </c>
      <c r="N2709" s="11"/>
      <c r="O2709" s="11">
        <v>0.21</v>
      </c>
      <c r="P2709" s="6">
        <v>773031890000</v>
      </c>
      <c r="Q2709" s="7">
        <v>5.05</v>
      </c>
      <c r="R2709" s="7">
        <v>2.5</v>
      </c>
      <c r="S2709" s="7">
        <v>6218</v>
      </c>
    </row>
    <row r="2710" spans="1:19" hidden="1" x14ac:dyDescent="0.4">
      <c r="A2710" s="4" t="s">
        <v>1802</v>
      </c>
      <c r="B2710" s="5" t="s">
        <v>1803</v>
      </c>
      <c r="C2710" s="5" t="s">
        <v>24</v>
      </c>
      <c r="D2710" s="5" t="s">
        <v>19</v>
      </c>
      <c r="E2710" s="9" t="s">
        <v>25</v>
      </c>
      <c r="F2710" s="9">
        <v>0.41</v>
      </c>
      <c r="G2710" s="5" t="s">
        <v>21</v>
      </c>
      <c r="H2710" s="9">
        <v>500</v>
      </c>
      <c r="I2710" s="11">
        <v>22684891</v>
      </c>
      <c r="J2710" s="11">
        <v>100</v>
      </c>
      <c r="K2710" s="11">
        <v>4.6740000000000004</v>
      </c>
      <c r="L2710" s="11">
        <v>2268489100</v>
      </c>
      <c r="M2710" s="11">
        <f>VLOOKUP(A2710,'[1]2023년만'!$A$2:$Q$1181,12,0)</f>
        <v>2268489100</v>
      </c>
      <c r="N2710" s="11"/>
      <c r="O2710" s="11">
        <v>0.3</v>
      </c>
      <c r="P2710" s="6">
        <v>773031890000</v>
      </c>
      <c r="Q2710" s="7">
        <v>5.05</v>
      </c>
      <c r="R2710" s="7">
        <v>2.5</v>
      </c>
      <c r="S2710" s="7">
        <v>6218</v>
      </c>
    </row>
    <row r="2711" spans="1:19" hidden="1" x14ac:dyDescent="0.4">
      <c r="A2711" s="4" t="s">
        <v>1802</v>
      </c>
      <c r="B2711" s="5" t="s">
        <v>1803</v>
      </c>
      <c r="C2711" s="5" t="s">
        <v>30</v>
      </c>
      <c r="D2711" s="5" t="s">
        <v>19</v>
      </c>
      <c r="E2711" s="9" t="s">
        <v>25</v>
      </c>
      <c r="F2711" s="9">
        <v>0.43</v>
      </c>
      <c r="G2711" s="5" t="s">
        <v>21</v>
      </c>
      <c r="H2711" s="9">
        <v>500</v>
      </c>
      <c r="I2711" s="11">
        <v>22684891</v>
      </c>
      <c r="J2711" s="11">
        <v>50</v>
      </c>
      <c r="K2711" s="11">
        <v>0.80500000000000005</v>
      </c>
      <c r="L2711" s="11">
        <v>1134244550</v>
      </c>
      <c r="M2711" s="11">
        <f>VLOOKUP(A2711,'[1]2023년만'!$A$2:$Q$1181,12,0)</f>
        <v>2268489100</v>
      </c>
      <c r="N2711" s="11" t="b">
        <f>L2711&gt;=M2711</f>
        <v>0</v>
      </c>
      <c r="O2711" s="11">
        <v>0.2</v>
      </c>
      <c r="P2711" s="6">
        <v>773031890000</v>
      </c>
      <c r="Q2711" s="7">
        <v>5.05</v>
      </c>
      <c r="R2711" s="7">
        <v>2.5</v>
      </c>
      <c r="S2711" s="7">
        <v>6218</v>
      </c>
    </row>
    <row r="2712" spans="1:19" hidden="1" x14ac:dyDescent="0.4">
      <c r="A2712" s="7" t="s">
        <v>1802</v>
      </c>
      <c r="B2712" s="12" t="s">
        <v>1803</v>
      </c>
      <c r="C2712" s="12" t="s">
        <v>2933</v>
      </c>
      <c r="D2712" s="12" t="s">
        <v>19</v>
      </c>
      <c r="E2712" s="12" t="s">
        <v>25</v>
      </c>
      <c r="F2712" s="12">
        <v>0.3</v>
      </c>
      <c r="G2712" s="12" t="s">
        <v>21</v>
      </c>
      <c r="H2712" s="12">
        <v>500</v>
      </c>
      <c r="I2712" s="6">
        <v>22684891</v>
      </c>
      <c r="J2712" s="6">
        <v>50</v>
      </c>
      <c r="K2712" s="6">
        <v>7.28</v>
      </c>
      <c r="L2712" s="6">
        <v>1134244550</v>
      </c>
      <c r="M2712" s="11">
        <f>VLOOKUP(A2712,'[1]2023년만'!$A$2:$Q$1181,12,0)</f>
        <v>2268489100</v>
      </c>
      <c r="N2712" s="11"/>
      <c r="O2712" s="6">
        <v>0.14000000000000001</v>
      </c>
      <c r="P2712" s="6">
        <v>773031890000</v>
      </c>
      <c r="Q2712" s="7">
        <v>5.05</v>
      </c>
      <c r="R2712" s="7">
        <v>2.5</v>
      </c>
      <c r="S2712" s="7">
        <v>6218</v>
      </c>
    </row>
    <row r="2713" spans="1:19" hidden="1" x14ac:dyDescent="0.4">
      <c r="A2713" s="4" t="s">
        <v>2577</v>
      </c>
      <c r="B2713" s="5" t="s">
        <v>2578</v>
      </c>
      <c r="C2713" s="5" t="s">
        <v>18</v>
      </c>
      <c r="D2713" s="5" t="s">
        <v>19</v>
      </c>
      <c r="E2713" s="9" t="s">
        <v>103</v>
      </c>
      <c r="F2713" s="9">
        <v>0.57999999999999996</v>
      </c>
      <c r="G2713" s="5" t="s">
        <v>21</v>
      </c>
      <c r="H2713" s="9">
        <v>500</v>
      </c>
      <c r="I2713" s="11">
        <v>36018316</v>
      </c>
      <c r="J2713" s="11">
        <v>500</v>
      </c>
      <c r="K2713" s="11">
        <v>6.14</v>
      </c>
      <c r="L2713" s="11">
        <v>16639852500</v>
      </c>
      <c r="M2713" s="11" t="e">
        <f>VLOOKUP(A2713,'[1]2023년만'!$A$2:$Q$1181,12,0)</f>
        <v>#N/A</v>
      </c>
      <c r="N2713" s="11"/>
      <c r="O2713" s="11">
        <v>0.3</v>
      </c>
      <c r="P2713" s="6">
        <v>3286613747000</v>
      </c>
      <c r="Q2713" s="7" t="s">
        <v>21</v>
      </c>
      <c r="R2713" s="7">
        <v>4.26</v>
      </c>
      <c r="S2713" s="7" t="s">
        <v>21</v>
      </c>
    </row>
    <row r="2714" spans="1:19" hidden="1" x14ac:dyDescent="0.4">
      <c r="A2714" s="4" t="s">
        <v>971</v>
      </c>
      <c r="B2714" s="5" t="s">
        <v>972</v>
      </c>
      <c r="C2714" s="5" t="s">
        <v>24</v>
      </c>
      <c r="D2714" s="5" t="s">
        <v>19</v>
      </c>
      <c r="E2714" s="9" t="s">
        <v>81</v>
      </c>
      <c r="F2714" s="9">
        <v>1.25</v>
      </c>
      <c r="G2714" s="5" t="s">
        <v>21</v>
      </c>
      <c r="H2714" s="10">
        <v>5000</v>
      </c>
      <c r="I2714" s="11">
        <v>30000000</v>
      </c>
      <c r="J2714" s="11">
        <v>2800</v>
      </c>
      <c r="K2714" s="11">
        <v>39.58</v>
      </c>
      <c r="L2714" s="11">
        <v>82196928800</v>
      </c>
      <c r="M2714" s="11">
        <f>VLOOKUP(A2714,'[1]2023년만'!$A$2:$Q$1181,12,0)</f>
        <v>82196928800</v>
      </c>
      <c r="N2714" s="11"/>
      <c r="O2714" s="11">
        <v>3.8</v>
      </c>
      <c r="P2714" s="6">
        <v>9210000000000</v>
      </c>
      <c r="Q2714" s="7">
        <v>38</v>
      </c>
      <c r="R2714" s="7">
        <v>4.96</v>
      </c>
      <c r="S2714" s="7">
        <v>8078</v>
      </c>
    </row>
    <row r="2715" spans="1:19" hidden="1" x14ac:dyDescent="0.4">
      <c r="A2715" s="4" t="s">
        <v>971</v>
      </c>
      <c r="B2715" s="5" t="s">
        <v>972</v>
      </c>
      <c r="C2715" s="5" t="s">
        <v>30</v>
      </c>
      <c r="D2715" s="5" t="s">
        <v>19</v>
      </c>
      <c r="E2715" s="9" t="s">
        <v>81</v>
      </c>
      <c r="F2715" s="9">
        <v>1.59</v>
      </c>
      <c r="G2715" s="5" t="s">
        <v>21</v>
      </c>
      <c r="H2715" s="10">
        <v>5000</v>
      </c>
      <c r="I2715" s="11">
        <v>30000000</v>
      </c>
      <c r="J2715" s="11">
        <v>2900</v>
      </c>
      <c r="K2715" s="11">
        <v>35.557000000000002</v>
      </c>
      <c r="L2715" s="11">
        <v>86133656900</v>
      </c>
      <c r="M2715" s="11">
        <f>VLOOKUP(A2715,'[1]2023년만'!$A$2:$Q$1181,12,0)</f>
        <v>82196928800</v>
      </c>
      <c r="N2715" s="11" t="b">
        <f>L2715&gt;=M2715</f>
        <v>1</v>
      </c>
      <c r="O2715" s="11">
        <v>1.8</v>
      </c>
      <c r="P2715" s="6">
        <v>9210000000000</v>
      </c>
      <c r="Q2715" s="7">
        <v>38</v>
      </c>
      <c r="R2715" s="7">
        <v>4.96</v>
      </c>
      <c r="S2715" s="7">
        <v>8078</v>
      </c>
    </row>
    <row r="2716" spans="1:19" hidden="1" x14ac:dyDescent="0.4">
      <c r="A2716" s="4" t="s">
        <v>971</v>
      </c>
      <c r="B2716" s="5" t="s">
        <v>972</v>
      </c>
      <c r="C2716" s="5" t="s">
        <v>18</v>
      </c>
      <c r="D2716" s="5" t="s">
        <v>19</v>
      </c>
      <c r="E2716" s="9" t="s">
        <v>81</v>
      </c>
      <c r="F2716" s="9">
        <v>1.8</v>
      </c>
      <c r="G2716" s="5" t="s">
        <v>21</v>
      </c>
      <c r="H2716" s="10">
        <v>5000</v>
      </c>
      <c r="I2716" s="11">
        <v>30000000</v>
      </c>
      <c r="J2716" s="11">
        <v>1100</v>
      </c>
      <c r="K2716" s="11">
        <v>35.404000000000003</v>
      </c>
      <c r="L2716" s="11">
        <v>32291650600</v>
      </c>
      <c r="M2716" s="11">
        <f>VLOOKUP(A2716,'[1]2023년만'!$A$2:$Q$1181,12,0)</f>
        <v>82196928800</v>
      </c>
      <c r="N2716" s="11"/>
      <c r="O2716" s="11">
        <v>1.9</v>
      </c>
      <c r="P2716" s="6">
        <v>9210000000000</v>
      </c>
      <c r="Q2716" s="7">
        <v>38</v>
      </c>
      <c r="R2716" s="7">
        <v>4.96</v>
      </c>
      <c r="S2716" s="7">
        <v>8078</v>
      </c>
    </row>
    <row r="2717" spans="1:19" hidden="1" x14ac:dyDescent="0.4">
      <c r="A2717" s="7" t="s">
        <v>971</v>
      </c>
      <c r="B2717" s="12" t="s">
        <v>972</v>
      </c>
      <c r="C2717" s="12" t="s">
        <v>2933</v>
      </c>
      <c r="D2717" s="12" t="s">
        <v>19</v>
      </c>
      <c r="E2717" s="12" t="s">
        <v>81</v>
      </c>
      <c r="F2717" s="12">
        <v>2.7</v>
      </c>
      <c r="G2717" s="12" t="s">
        <v>21</v>
      </c>
      <c r="H2717" s="12">
        <v>5000</v>
      </c>
      <c r="I2717" s="6">
        <v>30000000</v>
      </c>
      <c r="J2717" s="6">
        <v>1000</v>
      </c>
      <c r="K2717" s="6">
        <v>34.375</v>
      </c>
      <c r="L2717" s="6">
        <v>29325026000</v>
      </c>
      <c r="M2717" s="11">
        <f>VLOOKUP(A2717,'[1]2023년만'!$A$2:$Q$1181,12,0)</f>
        <v>82196928800</v>
      </c>
      <c r="N2717" s="11"/>
      <c r="O2717" s="6">
        <v>1.8</v>
      </c>
      <c r="P2717" s="6">
        <v>9210000000000</v>
      </c>
      <c r="Q2717" s="7">
        <v>38</v>
      </c>
      <c r="R2717" s="7">
        <v>4.96</v>
      </c>
      <c r="S2717" s="7">
        <v>8078</v>
      </c>
    </row>
    <row r="2718" spans="1:19" hidden="1" x14ac:dyDescent="0.4">
      <c r="A2718" s="4" t="s">
        <v>101</v>
      </c>
      <c r="B2718" s="5" t="s">
        <v>102</v>
      </c>
      <c r="C2718" s="5" t="s">
        <v>18</v>
      </c>
      <c r="D2718" s="5" t="s">
        <v>19</v>
      </c>
      <c r="E2718" s="9" t="s">
        <v>103</v>
      </c>
      <c r="F2718" s="9">
        <v>0.57999999999999996</v>
      </c>
      <c r="G2718" s="5" t="s">
        <v>21</v>
      </c>
      <c r="H2718" s="9">
        <v>500</v>
      </c>
      <c r="I2718" s="11">
        <v>8895755</v>
      </c>
      <c r="J2718" s="11">
        <v>200</v>
      </c>
      <c r="K2718" s="11">
        <v>433.30500000000001</v>
      </c>
      <c r="L2718" s="11">
        <v>1156925600</v>
      </c>
      <c r="M2718" s="11">
        <f>VLOOKUP(A2718,'[1]2023년만'!$A$2:$Q$1181,12,0)</f>
        <v>1156925600</v>
      </c>
      <c r="N2718" s="11"/>
      <c r="O2718" s="11">
        <v>2.9</v>
      </c>
      <c r="P2718" s="6">
        <v>57644492400</v>
      </c>
      <c r="Q2718" s="7" t="s">
        <v>21</v>
      </c>
      <c r="R2718" s="7">
        <v>0.49</v>
      </c>
      <c r="S2718" s="7" t="s">
        <v>21</v>
      </c>
    </row>
    <row r="2719" spans="1:19" hidden="1" x14ac:dyDescent="0.4">
      <c r="A2719" s="4" t="s">
        <v>101</v>
      </c>
      <c r="B2719" s="5" t="s">
        <v>102</v>
      </c>
      <c r="C2719" s="5" t="s">
        <v>24</v>
      </c>
      <c r="D2719" s="5" t="s">
        <v>19</v>
      </c>
      <c r="E2719" s="9" t="s">
        <v>103</v>
      </c>
      <c r="F2719" s="9">
        <v>0.66</v>
      </c>
      <c r="G2719" s="5" t="s">
        <v>21</v>
      </c>
      <c r="H2719" s="9">
        <v>500</v>
      </c>
      <c r="I2719" s="11">
        <v>8895755</v>
      </c>
      <c r="J2719" s="11">
        <v>200</v>
      </c>
      <c r="K2719" s="11">
        <v>-8.86</v>
      </c>
      <c r="L2719" s="11">
        <v>1156925600</v>
      </c>
      <c r="M2719" s="11">
        <f>VLOOKUP(A2719,'[1]2023년만'!$A$2:$Q$1181,12,0)</f>
        <v>1156925600</v>
      </c>
      <c r="N2719" s="11"/>
      <c r="O2719" s="11">
        <v>2.2000000000000002</v>
      </c>
      <c r="P2719" s="6">
        <v>57644492400</v>
      </c>
      <c r="Q2719" s="7" t="s">
        <v>21</v>
      </c>
      <c r="R2719" s="7">
        <v>0.49</v>
      </c>
      <c r="S2719" s="7" t="s">
        <v>21</v>
      </c>
    </row>
    <row r="2720" spans="1:19" hidden="1" x14ac:dyDescent="0.4">
      <c r="A2720" s="4" t="s">
        <v>101</v>
      </c>
      <c r="B2720" s="5" t="s">
        <v>102</v>
      </c>
      <c r="C2720" s="5" t="s">
        <v>30</v>
      </c>
      <c r="D2720" s="5" t="s">
        <v>19</v>
      </c>
      <c r="E2720" s="9" t="s">
        <v>81</v>
      </c>
      <c r="F2720" s="9">
        <v>0.51</v>
      </c>
      <c r="G2720" s="5" t="s">
        <v>21</v>
      </c>
      <c r="H2720" s="9">
        <v>500</v>
      </c>
      <c r="I2720" s="11">
        <v>8895755</v>
      </c>
      <c r="J2720" s="11">
        <v>200</v>
      </c>
      <c r="K2720" s="11">
        <v>-25.062999999999999</v>
      </c>
      <c r="L2720" s="11">
        <v>1156925600</v>
      </c>
      <c r="M2720" s="11">
        <f>VLOOKUP(A2720,'[1]2023년만'!$A$2:$Q$1181,12,0)</f>
        <v>1156925600</v>
      </c>
      <c r="N2720" s="11" t="b">
        <f>L2720&gt;=M2720</f>
        <v>1</v>
      </c>
      <c r="O2720" s="11">
        <v>3.2</v>
      </c>
      <c r="P2720" s="6">
        <v>57644492400</v>
      </c>
      <c r="Q2720" s="7" t="s">
        <v>21</v>
      </c>
      <c r="R2720" s="7">
        <v>0.49</v>
      </c>
      <c r="S2720" s="7" t="s">
        <v>21</v>
      </c>
    </row>
    <row r="2721" spans="1:19" hidden="1" x14ac:dyDescent="0.4">
      <c r="A2721" s="7" t="s">
        <v>101</v>
      </c>
      <c r="B2721" s="12" t="s">
        <v>102</v>
      </c>
      <c r="C2721" s="12" t="s">
        <v>2933</v>
      </c>
      <c r="D2721" s="12" t="s">
        <v>19</v>
      </c>
      <c r="E2721" s="12" t="s">
        <v>103</v>
      </c>
      <c r="F2721" s="12">
        <v>0.36</v>
      </c>
      <c r="G2721" s="12" t="s">
        <v>21</v>
      </c>
      <c r="H2721" s="12">
        <v>500</v>
      </c>
      <c r="I2721" s="6">
        <v>8895755</v>
      </c>
      <c r="J2721" s="6">
        <v>200</v>
      </c>
      <c r="K2721" s="6">
        <v>62.594999999999999</v>
      </c>
      <c r="L2721" s="6">
        <v>1284450800</v>
      </c>
      <c r="M2721" s="11">
        <f>VLOOKUP(A2721,'[1]2023년만'!$A$2:$Q$1181,12,0)</f>
        <v>1156925600</v>
      </c>
      <c r="N2721" s="11"/>
      <c r="O2721" s="6">
        <v>2.2000000000000002</v>
      </c>
      <c r="P2721" s="6">
        <v>57644492400</v>
      </c>
      <c r="Q2721" s="7" t="s">
        <v>21</v>
      </c>
      <c r="R2721" s="7">
        <v>0.49</v>
      </c>
      <c r="S2721" s="7" t="s">
        <v>21</v>
      </c>
    </row>
    <row r="2722" spans="1:19" hidden="1" x14ac:dyDescent="0.4">
      <c r="A2722" s="4" t="s">
        <v>2512</v>
      </c>
      <c r="B2722" s="5" t="s">
        <v>2513</v>
      </c>
      <c r="C2722" s="5" t="s">
        <v>18</v>
      </c>
      <c r="D2722" s="5" t="s">
        <v>19</v>
      </c>
      <c r="E2722" s="9" t="s">
        <v>95</v>
      </c>
      <c r="F2722" s="9">
        <v>0.96</v>
      </c>
      <c r="G2722" s="5" t="s">
        <v>21</v>
      </c>
      <c r="H2722" s="9">
        <v>500</v>
      </c>
      <c r="I2722" s="11">
        <v>17810033</v>
      </c>
      <c r="J2722" s="11">
        <v>100</v>
      </c>
      <c r="K2722" s="11">
        <v>7.4020000000000001</v>
      </c>
      <c r="L2722" s="11">
        <v>1634003300</v>
      </c>
      <c r="M2722" s="11">
        <f>VLOOKUP(A2722,'[1]2023년만'!$A$2:$Q$1181,12,0)</f>
        <v>3268006600</v>
      </c>
      <c r="N2722" s="11"/>
      <c r="O2722" s="11">
        <v>0.8</v>
      </c>
      <c r="P2722" s="6">
        <v>200184770920</v>
      </c>
      <c r="Q2722" s="7">
        <v>110.2</v>
      </c>
      <c r="R2722" s="7">
        <v>0.71</v>
      </c>
      <c r="S2722" s="7">
        <v>102</v>
      </c>
    </row>
    <row r="2723" spans="1:19" hidden="1" x14ac:dyDescent="0.4">
      <c r="A2723" s="4" t="s">
        <v>2512</v>
      </c>
      <c r="B2723" s="5" t="s">
        <v>2513</v>
      </c>
      <c r="C2723" s="5" t="s">
        <v>24</v>
      </c>
      <c r="D2723" s="5" t="s">
        <v>19</v>
      </c>
      <c r="E2723" s="9" t="s">
        <v>95</v>
      </c>
      <c r="F2723" s="9">
        <v>0.59</v>
      </c>
      <c r="G2723" s="5" t="s">
        <v>21</v>
      </c>
      <c r="H2723" s="9">
        <v>500</v>
      </c>
      <c r="I2723" s="11">
        <v>17810033</v>
      </c>
      <c r="J2723" s="11">
        <v>200</v>
      </c>
      <c r="K2723" s="11">
        <v>6.4980000000000002</v>
      </c>
      <c r="L2723" s="11">
        <v>3268006600</v>
      </c>
      <c r="M2723" s="11">
        <f>VLOOKUP(A2723,'[1]2023년만'!$A$2:$Q$1181,12,0)</f>
        <v>3268006600</v>
      </c>
      <c r="N2723" s="11"/>
      <c r="O2723" s="11">
        <v>1</v>
      </c>
      <c r="P2723" s="6">
        <v>200184770920</v>
      </c>
      <c r="Q2723" s="7">
        <v>110.2</v>
      </c>
      <c r="R2723" s="7">
        <v>0.71</v>
      </c>
      <c r="S2723" s="7">
        <v>102</v>
      </c>
    </row>
    <row r="2724" spans="1:19" hidden="1" x14ac:dyDescent="0.4">
      <c r="A2724" s="7" t="s">
        <v>2512</v>
      </c>
      <c r="B2724" s="12" t="s">
        <v>2513</v>
      </c>
      <c r="C2724" s="12" t="s">
        <v>2933</v>
      </c>
      <c r="D2724" s="12" t="s">
        <v>19</v>
      </c>
      <c r="E2724" s="12" t="s">
        <v>95</v>
      </c>
      <c r="F2724" s="12">
        <v>0.42</v>
      </c>
      <c r="G2724" s="12" t="s">
        <v>21</v>
      </c>
      <c r="H2724" s="12">
        <v>500</v>
      </c>
      <c r="I2724" s="6">
        <v>17810033</v>
      </c>
      <c r="J2724" s="6">
        <v>100</v>
      </c>
      <c r="K2724" s="6">
        <v>8.0329999999999995</v>
      </c>
      <c r="L2724" s="6">
        <v>1662578800</v>
      </c>
      <c r="M2724" s="11">
        <f>VLOOKUP(A2724,'[1]2023년만'!$A$2:$Q$1181,12,0)</f>
        <v>3268006600</v>
      </c>
      <c r="N2724" s="11"/>
      <c r="O2724" s="6">
        <v>0.6</v>
      </c>
      <c r="P2724" s="6">
        <v>200184770920</v>
      </c>
      <c r="Q2724" s="7">
        <v>110.2</v>
      </c>
      <c r="R2724" s="7">
        <v>0.71</v>
      </c>
      <c r="S2724" s="7">
        <v>102</v>
      </c>
    </row>
    <row r="2725" spans="1:19" hidden="1" x14ac:dyDescent="0.4">
      <c r="A2725" s="4" t="s">
        <v>2563</v>
      </c>
      <c r="B2725" s="5" t="s">
        <v>2564</v>
      </c>
      <c r="C2725" s="5" t="s">
        <v>30</v>
      </c>
      <c r="D2725" s="5" t="s">
        <v>19</v>
      </c>
      <c r="E2725" s="9" t="s">
        <v>49</v>
      </c>
      <c r="F2725" s="9">
        <v>0.6</v>
      </c>
      <c r="G2725" s="5" t="s">
        <v>21</v>
      </c>
      <c r="H2725" s="9">
        <v>500</v>
      </c>
      <c r="I2725" s="11">
        <v>9805620</v>
      </c>
      <c r="J2725" s="11">
        <v>100</v>
      </c>
      <c r="K2725" s="11">
        <v>6.43</v>
      </c>
      <c r="L2725" s="11">
        <v>927716600</v>
      </c>
      <c r="M2725" s="11" t="e">
        <f>VLOOKUP(A2725,'[1]2023년만'!$A$2:$Q$1181,12,0)</f>
        <v>#N/A</v>
      </c>
      <c r="N2725" s="11" t="e">
        <f>L2725&gt;=M2725</f>
        <v>#N/A</v>
      </c>
      <c r="O2725" s="11">
        <v>1.2</v>
      </c>
      <c r="P2725" s="6">
        <v>117324300240</v>
      </c>
      <c r="Q2725" s="7">
        <v>10.74</v>
      </c>
      <c r="R2725" s="7">
        <v>1</v>
      </c>
      <c r="S2725" s="7">
        <v>1088</v>
      </c>
    </row>
    <row r="2726" spans="1:19" hidden="1" x14ac:dyDescent="0.4">
      <c r="A2726" s="4" t="s">
        <v>1861</v>
      </c>
      <c r="B2726" s="5" t="s">
        <v>1862</v>
      </c>
      <c r="C2726" s="5" t="s">
        <v>30</v>
      </c>
      <c r="D2726" s="5" t="s">
        <v>19</v>
      </c>
      <c r="E2726" s="9" t="s">
        <v>52</v>
      </c>
      <c r="F2726" s="9">
        <v>0.72</v>
      </c>
      <c r="G2726" s="5" t="s">
        <v>21</v>
      </c>
      <c r="H2726" s="9">
        <v>500</v>
      </c>
      <c r="I2726" s="11">
        <v>19543877</v>
      </c>
      <c r="J2726" s="11">
        <v>160</v>
      </c>
      <c r="K2726" s="11">
        <v>19.007999999999999</v>
      </c>
      <c r="L2726" s="11">
        <v>2976411840</v>
      </c>
      <c r="M2726" s="11">
        <f>VLOOKUP(A2726,'[1]2023년만'!$A$2:$Q$1181,12,0)</f>
        <v>2866969350</v>
      </c>
      <c r="N2726" s="11" t="b">
        <f>L2726&gt;=M2726</f>
        <v>1</v>
      </c>
      <c r="O2726" s="11">
        <v>2.9</v>
      </c>
      <c r="P2726" s="6">
        <v>130943975900</v>
      </c>
      <c r="Q2726" s="7">
        <v>8.09</v>
      </c>
      <c r="R2726" s="7">
        <v>1</v>
      </c>
      <c r="S2726" s="7">
        <v>828</v>
      </c>
    </row>
    <row r="2727" spans="1:19" hidden="1" x14ac:dyDescent="0.4">
      <c r="A2727" s="4" t="s">
        <v>1861</v>
      </c>
      <c r="B2727" s="5" t="s">
        <v>1862</v>
      </c>
      <c r="C2727" s="5" t="s">
        <v>24</v>
      </c>
      <c r="D2727" s="5" t="s">
        <v>19</v>
      </c>
      <c r="E2727" s="9" t="s">
        <v>535</v>
      </c>
      <c r="F2727" s="9">
        <v>0.42</v>
      </c>
      <c r="G2727" s="5" t="s">
        <v>21</v>
      </c>
      <c r="H2727" s="9">
        <v>500</v>
      </c>
      <c r="I2727" s="11">
        <v>19543877</v>
      </c>
      <c r="J2727" s="11">
        <v>150</v>
      </c>
      <c r="K2727" s="11">
        <v>13.17</v>
      </c>
      <c r="L2727" s="11">
        <v>2866969350</v>
      </c>
      <c r="M2727" s="11">
        <f>VLOOKUP(A2727,'[1]2023년만'!$A$2:$Q$1181,12,0)</f>
        <v>2866969350</v>
      </c>
      <c r="N2727" s="11"/>
      <c r="O2727" s="11">
        <v>2.4</v>
      </c>
      <c r="P2727" s="6">
        <v>130943975900</v>
      </c>
      <c r="Q2727" s="7">
        <v>8.09</v>
      </c>
      <c r="R2727" s="7">
        <v>1</v>
      </c>
      <c r="S2727" s="7">
        <v>828</v>
      </c>
    </row>
    <row r="2728" spans="1:19" hidden="1" x14ac:dyDescent="0.4">
      <c r="A2728" s="4" t="s">
        <v>503</v>
      </c>
      <c r="B2728" s="5" t="s">
        <v>504</v>
      </c>
      <c r="C2728" s="5" t="s">
        <v>24</v>
      </c>
      <c r="D2728" s="5" t="s">
        <v>505</v>
      </c>
      <c r="E2728" s="9" t="s">
        <v>34</v>
      </c>
      <c r="F2728" s="9">
        <v>0.9</v>
      </c>
      <c r="G2728" s="5" t="s">
        <v>21</v>
      </c>
      <c r="H2728" s="9">
        <v>500</v>
      </c>
      <c r="I2728" s="11">
        <v>18246918</v>
      </c>
      <c r="J2728" s="11">
        <v>120</v>
      </c>
      <c r="K2728" s="11">
        <v>55.518000000000001</v>
      </c>
      <c r="L2728" s="11">
        <v>2189630160</v>
      </c>
      <c r="M2728" s="11">
        <f>VLOOKUP(A2728,'[1]2023년만'!$A$2:$Q$1181,12,0)</f>
        <v>2189630160</v>
      </c>
      <c r="N2728" s="11"/>
      <c r="O2728" s="11">
        <v>3.7</v>
      </c>
      <c r="P2728" s="6">
        <v>38768266160</v>
      </c>
      <c r="Q2728" s="7">
        <v>20.190000000000001</v>
      </c>
      <c r="R2728" s="7">
        <v>1.33</v>
      </c>
      <c r="S2728" s="7">
        <v>105</v>
      </c>
    </row>
    <row r="2729" spans="1:19" hidden="1" x14ac:dyDescent="0.4">
      <c r="A2729" s="4" t="s">
        <v>503</v>
      </c>
      <c r="B2729" s="5" t="s">
        <v>504</v>
      </c>
      <c r="C2729" s="5" t="s">
        <v>18</v>
      </c>
      <c r="D2729" s="5" t="s">
        <v>505</v>
      </c>
      <c r="E2729" s="9" t="s">
        <v>34</v>
      </c>
      <c r="F2729" s="9">
        <v>0.89</v>
      </c>
      <c r="G2729" s="5" t="s">
        <v>21</v>
      </c>
      <c r="H2729" s="9">
        <v>500</v>
      </c>
      <c r="I2729" s="11">
        <v>17936918</v>
      </c>
      <c r="J2729" s="11">
        <v>170</v>
      </c>
      <c r="K2729" s="11">
        <v>50.368000000000002</v>
      </c>
      <c r="L2729" s="11">
        <v>3049276060</v>
      </c>
      <c r="M2729" s="11">
        <f>VLOOKUP(A2729,'[1]2023년만'!$A$2:$Q$1181,12,0)</f>
        <v>2189630160</v>
      </c>
      <c r="N2729" s="11"/>
      <c r="O2729" s="11">
        <v>4.4000000000000004</v>
      </c>
      <c r="P2729" s="6">
        <v>38768266160</v>
      </c>
      <c r="Q2729" s="7">
        <v>20.190000000000001</v>
      </c>
      <c r="R2729" s="7">
        <v>1.33</v>
      </c>
      <c r="S2729" s="7">
        <v>105</v>
      </c>
    </row>
    <row r="2730" spans="1:19" hidden="1" x14ac:dyDescent="0.4">
      <c r="A2730" s="7" t="s">
        <v>503</v>
      </c>
      <c r="B2730" s="12" t="s">
        <v>504</v>
      </c>
      <c r="C2730" s="12" t="s">
        <v>2933</v>
      </c>
      <c r="D2730" s="12" t="s">
        <v>505</v>
      </c>
      <c r="E2730" s="12" t="s">
        <v>34</v>
      </c>
      <c r="F2730" s="12">
        <v>0.45</v>
      </c>
      <c r="G2730" s="12" t="s">
        <v>21</v>
      </c>
      <c r="H2730" s="12">
        <v>500</v>
      </c>
      <c r="I2730" s="6">
        <v>8968459</v>
      </c>
      <c r="J2730" s="6">
        <v>280</v>
      </c>
      <c r="K2730" s="6">
        <v>51.384999999999998</v>
      </c>
      <c r="L2730" s="6">
        <v>2511168520</v>
      </c>
      <c r="M2730" s="11">
        <f>VLOOKUP(A2730,'[1]2023년만'!$A$2:$Q$1181,12,0)</f>
        <v>2189630160</v>
      </c>
      <c r="N2730" s="11"/>
      <c r="O2730" s="6">
        <v>3.2</v>
      </c>
      <c r="P2730" s="6">
        <v>38768266160</v>
      </c>
      <c r="Q2730" s="7">
        <v>20.190000000000001</v>
      </c>
      <c r="R2730" s="7">
        <v>1.33</v>
      </c>
      <c r="S2730" s="7">
        <v>105</v>
      </c>
    </row>
    <row r="2731" spans="1:19" hidden="1" x14ac:dyDescent="0.4">
      <c r="A2731" s="4" t="s">
        <v>503</v>
      </c>
      <c r="B2731" s="5" t="s">
        <v>504</v>
      </c>
      <c r="C2731" s="5" t="s">
        <v>30</v>
      </c>
      <c r="D2731" s="5" t="s">
        <v>505</v>
      </c>
      <c r="E2731" s="9" t="s">
        <v>34</v>
      </c>
      <c r="F2731" s="9">
        <v>0.5</v>
      </c>
      <c r="G2731" s="5" t="s">
        <v>21</v>
      </c>
      <c r="H2731" s="9">
        <v>500</v>
      </c>
      <c r="I2731" s="11">
        <v>18256918</v>
      </c>
      <c r="J2731" s="11">
        <v>80</v>
      </c>
      <c r="K2731" s="11">
        <v>75.081999999999994</v>
      </c>
      <c r="L2731" s="11">
        <v>1420553440</v>
      </c>
      <c r="M2731" s="11">
        <f>VLOOKUP(A2731,'[1]2023년만'!$A$2:$Q$1181,12,0)</f>
        <v>2189630160</v>
      </c>
      <c r="N2731" s="11" t="b">
        <f>L2731&gt;=M2731</f>
        <v>0</v>
      </c>
      <c r="O2731" s="11">
        <v>3.2</v>
      </c>
      <c r="P2731" s="6">
        <v>38768266160</v>
      </c>
      <c r="Q2731" s="7">
        <v>20.190000000000001</v>
      </c>
      <c r="R2731" s="7">
        <v>1.33</v>
      </c>
      <c r="S2731" s="7">
        <v>105</v>
      </c>
    </row>
    <row r="2732" spans="1:19" hidden="1" x14ac:dyDescent="0.4">
      <c r="A2732" s="4" t="s">
        <v>1001</v>
      </c>
      <c r="B2732" s="5" t="s">
        <v>1002</v>
      </c>
      <c r="C2732" s="5" t="s">
        <v>18</v>
      </c>
      <c r="D2732" s="5" t="s">
        <v>19</v>
      </c>
      <c r="E2732" s="9" t="s">
        <v>81</v>
      </c>
      <c r="F2732" s="9">
        <v>1.8</v>
      </c>
      <c r="G2732" s="5" t="s">
        <v>21</v>
      </c>
      <c r="H2732" s="9">
        <v>500</v>
      </c>
      <c r="I2732" s="11">
        <v>17977732</v>
      </c>
      <c r="J2732" s="11">
        <v>500</v>
      </c>
      <c r="K2732" s="11">
        <v>38.49</v>
      </c>
      <c r="L2732" s="11">
        <v>8842277500</v>
      </c>
      <c r="M2732" s="11">
        <f>VLOOKUP(A2732,'[1]2023년만'!$A$2:$Q$1181,12,0)</f>
        <v>10570639200</v>
      </c>
      <c r="N2732" s="11"/>
      <c r="O2732" s="11">
        <v>1.8</v>
      </c>
      <c r="P2732" s="6">
        <v>533039753800</v>
      </c>
      <c r="Q2732" s="7">
        <v>8.1</v>
      </c>
      <c r="R2732" s="7">
        <v>1.34</v>
      </c>
      <c r="S2732" s="7">
        <v>3661</v>
      </c>
    </row>
    <row r="2733" spans="1:19" hidden="1" x14ac:dyDescent="0.4">
      <c r="A2733" s="4" t="s">
        <v>1001</v>
      </c>
      <c r="B2733" s="5" t="s">
        <v>1002</v>
      </c>
      <c r="C2733" s="5" t="s">
        <v>24</v>
      </c>
      <c r="D2733" s="5" t="s">
        <v>19</v>
      </c>
      <c r="E2733" s="9" t="s">
        <v>81</v>
      </c>
      <c r="F2733" s="9">
        <v>1.25</v>
      </c>
      <c r="G2733" s="5" t="s">
        <v>21</v>
      </c>
      <c r="H2733" s="9">
        <v>500</v>
      </c>
      <c r="I2733" s="11">
        <v>17977732</v>
      </c>
      <c r="J2733" s="11">
        <v>600</v>
      </c>
      <c r="K2733" s="11">
        <v>37.854999999999997</v>
      </c>
      <c r="L2733" s="11">
        <v>10570639200</v>
      </c>
      <c r="M2733" s="11">
        <f>VLOOKUP(A2733,'[1]2023년만'!$A$2:$Q$1181,12,0)</f>
        <v>10570639200</v>
      </c>
      <c r="N2733" s="11"/>
      <c r="O2733" s="11">
        <v>2</v>
      </c>
      <c r="P2733" s="6">
        <v>533039753800</v>
      </c>
      <c r="Q2733" s="7">
        <v>8.1</v>
      </c>
      <c r="R2733" s="7">
        <v>1.34</v>
      </c>
      <c r="S2733" s="7">
        <v>3661</v>
      </c>
    </row>
    <row r="2734" spans="1:19" hidden="1" x14ac:dyDescent="0.4">
      <c r="A2734" s="4" t="s">
        <v>1001</v>
      </c>
      <c r="B2734" s="5" t="s">
        <v>1002</v>
      </c>
      <c r="C2734" s="5" t="s">
        <v>30</v>
      </c>
      <c r="D2734" s="5" t="s">
        <v>19</v>
      </c>
      <c r="E2734" s="9" t="s">
        <v>81</v>
      </c>
      <c r="F2734" s="9">
        <v>1.59</v>
      </c>
      <c r="G2734" s="5" t="s">
        <v>21</v>
      </c>
      <c r="H2734" s="9">
        <v>500</v>
      </c>
      <c r="I2734" s="11">
        <v>17977732</v>
      </c>
      <c r="J2734" s="11">
        <v>800</v>
      </c>
      <c r="K2734" s="11">
        <v>21.216000000000001</v>
      </c>
      <c r="L2734" s="11">
        <v>13494185600</v>
      </c>
      <c r="M2734" s="11">
        <f>VLOOKUP(A2734,'[1]2023년만'!$A$2:$Q$1181,12,0)</f>
        <v>10570639200</v>
      </c>
      <c r="N2734" s="11" t="b">
        <f>L2734&gt;=M2734</f>
        <v>1</v>
      </c>
      <c r="O2734" s="11">
        <v>4</v>
      </c>
      <c r="P2734" s="6">
        <v>533039753800</v>
      </c>
      <c r="Q2734" s="7">
        <v>8.1</v>
      </c>
      <c r="R2734" s="7">
        <v>1.34</v>
      </c>
      <c r="S2734" s="7">
        <v>3661</v>
      </c>
    </row>
    <row r="2735" spans="1:19" hidden="1" x14ac:dyDescent="0.4">
      <c r="A2735" s="7" t="s">
        <v>1001</v>
      </c>
      <c r="B2735" s="12" t="s">
        <v>1002</v>
      </c>
      <c r="C2735" s="12" t="s">
        <v>2933</v>
      </c>
      <c r="D2735" s="12" t="s">
        <v>19</v>
      </c>
      <c r="E2735" s="12" t="s">
        <v>81</v>
      </c>
      <c r="F2735" s="12">
        <v>2.7</v>
      </c>
      <c r="G2735" s="12" t="s">
        <v>21</v>
      </c>
      <c r="H2735" s="12">
        <v>500</v>
      </c>
      <c r="I2735" s="6">
        <v>17973432</v>
      </c>
      <c r="J2735" s="6">
        <v>500</v>
      </c>
      <c r="K2735" s="6">
        <v>22.567</v>
      </c>
      <c r="L2735" s="6">
        <v>8915216000</v>
      </c>
      <c r="M2735" s="11">
        <f>VLOOKUP(A2735,'[1]2023년만'!$A$2:$Q$1181,12,0)</f>
        <v>10570639200</v>
      </c>
      <c r="N2735" s="11"/>
      <c r="O2735" s="6">
        <v>0.9</v>
      </c>
      <c r="P2735" s="6">
        <v>533039753800</v>
      </c>
      <c r="Q2735" s="7">
        <v>8.1</v>
      </c>
      <c r="R2735" s="7">
        <v>1.34</v>
      </c>
      <c r="S2735" s="7">
        <v>3661</v>
      </c>
    </row>
    <row r="2736" spans="1:19" hidden="1" x14ac:dyDescent="0.4">
      <c r="A2736" s="4" t="s">
        <v>963</v>
      </c>
      <c r="B2736" s="5" t="s">
        <v>964</v>
      </c>
      <c r="C2736" s="5" t="s">
        <v>24</v>
      </c>
      <c r="D2736" s="5" t="s">
        <v>19</v>
      </c>
      <c r="E2736" s="9" t="s">
        <v>61</v>
      </c>
      <c r="F2736" s="9">
        <v>0.55000000000000004</v>
      </c>
      <c r="G2736" s="5" t="s">
        <v>21</v>
      </c>
      <c r="H2736" s="9">
        <v>100</v>
      </c>
      <c r="I2736" s="11">
        <v>4942930</v>
      </c>
      <c r="J2736" s="11">
        <v>200</v>
      </c>
      <c r="K2736" s="11">
        <v>39.933999999999997</v>
      </c>
      <c r="L2736" s="11">
        <v>997546000</v>
      </c>
      <c r="M2736" s="11">
        <f>VLOOKUP(A2736,'[1]2023년만'!$A$2:$Q$1181,12,0)</f>
        <v>997546000</v>
      </c>
      <c r="N2736" s="11"/>
      <c r="O2736" s="11">
        <v>1.3</v>
      </c>
      <c r="P2736" s="6">
        <v>40706474400</v>
      </c>
      <c r="Q2736" s="7" t="s">
        <v>21</v>
      </c>
      <c r="R2736" s="7">
        <v>1.84</v>
      </c>
      <c r="S2736" s="7" t="s">
        <v>21</v>
      </c>
    </row>
    <row r="2737" spans="1:19" hidden="1" x14ac:dyDescent="0.4">
      <c r="A2737" s="4" t="s">
        <v>1784</v>
      </c>
      <c r="B2737" s="5" t="s">
        <v>1785</v>
      </c>
      <c r="C2737" s="5" t="s">
        <v>24</v>
      </c>
      <c r="D2737" s="5" t="s">
        <v>19</v>
      </c>
      <c r="E2737" s="9" t="s">
        <v>31</v>
      </c>
      <c r="F2737" s="9">
        <v>0.46</v>
      </c>
      <c r="G2737" s="5" t="s">
        <v>21</v>
      </c>
      <c r="H2737" s="9">
        <v>500</v>
      </c>
      <c r="I2737" s="11">
        <v>32275678</v>
      </c>
      <c r="J2737" s="11">
        <v>80</v>
      </c>
      <c r="K2737" s="11">
        <v>20.175000000000001</v>
      </c>
      <c r="L2737" s="11">
        <v>2582054240</v>
      </c>
      <c r="M2737" s="11">
        <f>VLOOKUP(A2737,'[1]2023년만'!$A$2:$Q$1181,12,0)</f>
        <v>2582054240</v>
      </c>
      <c r="N2737" s="11"/>
      <c r="O2737" s="11">
        <v>1.2</v>
      </c>
      <c r="P2737" s="6">
        <v>242742585000</v>
      </c>
      <c r="Q2737" s="7">
        <v>13.27</v>
      </c>
      <c r="R2737" s="7">
        <v>2.23</v>
      </c>
      <c r="S2737" s="7">
        <v>565</v>
      </c>
    </row>
    <row r="2738" spans="1:19" hidden="1" x14ac:dyDescent="0.4">
      <c r="A2738" s="4" t="s">
        <v>1784</v>
      </c>
      <c r="B2738" s="5" t="s">
        <v>1785</v>
      </c>
      <c r="C2738" s="5" t="s">
        <v>18</v>
      </c>
      <c r="D2738" s="5" t="s">
        <v>19</v>
      </c>
      <c r="E2738" s="9" t="s">
        <v>31</v>
      </c>
      <c r="F2738" s="9">
        <v>0.49</v>
      </c>
      <c r="G2738" s="5" t="s">
        <v>21</v>
      </c>
      <c r="H2738" s="9">
        <v>500</v>
      </c>
      <c r="I2738" s="11">
        <v>32079008</v>
      </c>
      <c r="J2738" s="11">
        <v>120</v>
      </c>
      <c r="K2738" s="11">
        <v>20.103999999999999</v>
      </c>
      <c r="L2738" s="11">
        <v>3849480960</v>
      </c>
      <c r="M2738" s="11">
        <f>VLOOKUP(A2738,'[1]2023년만'!$A$2:$Q$1181,12,0)</f>
        <v>2582054240</v>
      </c>
      <c r="N2738" s="11"/>
      <c r="O2738" s="11">
        <v>1.1000000000000001</v>
      </c>
      <c r="P2738" s="6">
        <v>242742585000</v>
      </c>
      <c r="Q2738" s="7">
        <v>13.27</v>
      </c>
      <c r="R2738" s="7">
        <v>2.23</v>
      </c>
      <c r="S2738" s="7">
        <v>565</v>
      </c>
    </row>
    <row r="2739" spans="1:19" hidden="1" x14ac:dyDescent="0.4">
      <c r="A2739" s="4" t="s">
        <v>1784</v>
      </c>
      <c r="B2739" s="5" t="s">
        <v>1785</v>
      </c>
      <c r="C2739" s="5" t="s">
        <v>30</v>
      </c>
      <c r="D2739" s="5" t="s">
        <v>19</v>
      </c>
      <c r="E2739" s="9" t="s">
        <v>31</v>
      </c>
      <c r="F2739" s="9">
        <v>0.46</v>
      </c>
      <c r="G2739" s="5" t="s">
        <v>21</v>
      </c>
      <c r="H2739" s="9">
        <v>500</v>
      </c>
      <c r="I2739" s="11">
        <v>32365678</v>
      </c>
      <c r="J2739" s="11">
        <v>100</v>
      </c>
      <c r="K2739" s="11">
        <v>17.696999999999999</v>
      </c>
      <c r="L2739" s="11">
        <v>3236567800</v>
      </c>
      <c r="M2739" s="11">
        <f>VLOOKUP(A2739,'[1]2023년만'!$A$2:$Q$1181,12,0)</f>
        <v>2582054240</v>
      </c>
      <c r="N2739" s="11" t="b">
        <f>L2739&gt;=M2739</f>
        <v>1</v>
      </c>
      <c r="O2739" s="11">
        <v>1.2</v>
      </c>
      <c r="P2739" s="6">
        <v>242742585000</v>
      </c>
      <c r="Q2739" s="7">
        <v>13.27</v>
      </c>
      <c r="R2739" s="7">
        <v>2.23</v>
      </c>
      <c r="S2739" s="7">
        <v>565</v>
      </c>
    </row>
    <row r="2740" spans="1:19" hidden="1" x14ac:dyDescent="0.4">
      <c r="A2740" s="7" t="s">
        <v>1784</v>
      </c>
      <c r="B2740" s="12" t="s">
        <v>1785</v>
      </c>
      <c r="C2740" s="12" t="s">
        <v>2933</v>
      </c>
      <c r="D2740" s="12" t="s">
        <v>19</v>
      </c>
      <c r="E2740" s="12" t="s">
        <v>31</v>
      </c>
      <c r="F2740" s="12">
        <v>0.32</v>
      </c>
      <c r="G2740" s="12" t="s">
        <v>21</v>
      </c>
      <c r="H2740" s="12">
        <v>500</v>
      </c>
      <c r="I2740" s="6">
        <v>31509018</v>
      </c>
      <c r="J2740" s="6">
        <v>80</v>
      </c>
      <c r="K2740" s="6">
        <v>20.332999999999998</v>
      </c>
      <c r="L2740" s="6">
        <v>2489721440</v>
      </c>
      <c r="M2740" s="11">
        <f>VLOOKUP(A2740,'[1]2023년만'!$A$2:$Q$1181,12,0)</f>
        <v>2582054240</v>
      </c>
      <c r="N2740" s="11"/>
      <c r="O2740" s="6">
        <v>1.5</v>
      </c>
      <c r="P2740" s="6">
        <v>242742585000</v>
      </c>
      <c r="Q2740" s="7">
        <v>13.27</v>
      </c>
      <c r="R2740" s="7">
        <v>2.23</v>
      </c>
      <c r="S2740" s="7">
        <v>565</v>
      </c>
    </row>
    <row r="2741" spans="1:19" hidden="1" x14ac:dyDescent="0.4">
      <c r="A2741" s="4" t="s">
        <v>761</v>
      </c>
      <c r="B2741" s="5" t="s">
        <v>762</v>
      </c>
      <c r="C2741" s="5" t="s">
        <v>30</v>
      </c>
      <c r="D2741" s="5" t="s">
        <v>19</v>
      </c>
      <c r="E2741" s="9" t="s">
        <v>20</v>
      </c>
      <c r="F2741" s="9">
        <v>1.55</v>
      </c>
      <c r="G2741" s="5" t="s">
        <v>21</v>
      </c>
      <c r="H2741" s="9">
        <v>100</v>
      </c>
      <c r="I2741" s="11">
        <v>9153900</v>
      </c>
      <c r="J2741" s="11">
        <v>1480</v>
      </c>
      <c r="K2741" s="11">
        <v>50.244</v>
      </c>
      <c r="L2741" s="11">
        <v>13547772000</v>
      </c>
      <c r="M2741" s="11" t="e">
        <f>VLOOKUP(A2741,'[1]2023년만'!$A$2:$Q$1181,12,0)</f>
        <v>#N/A</v>
      </c>
      <c r="N2741" s="11" t="e">
        <f>L2741&gt;=M2741</f>
        <v>#N/A</v>
      </c>
      <c r="O2741" s="11">
        <v>3.1</v>
      </c>
      <c r="P2741" s="6">
        <v>1482931800000</v>
      </c>
      <c r="Q2741" s="7">
        <v>48.2</v>
      </c>
      <c r="R2741" s="7">
        <v>8.9700000000000006</v>
      </c>
      <c r="S2741" s="7">
        <v>3361</v>
      </c>
    </row>
    <row r="2742" spans="1:19" hidden="1" x14ac:dyDescent="0.4">
      <c r="A2742" s="4" t="s">
        <v>2407</v>
      </c>
      <c r="B2742" s="5" t="s">
        <v>2408</v>
      </c>
      <c r="C2742" s="5" t="s">
        <v>24</v>
      </c>
      <c r="D2742" s="5" t="s">
        <v>19</v>
      </c>
      <c r="E2742" s="9" t="s">
        <v>40</v>
      </c>
      <c r="F2742" s="9">
        <v>0.97</v>
      </c>
      <c r="G2742" s="5" t="s">
        <v>21</v>
      </c>
      <c r="H2742" s="9">
        <v>500</v>
      </c>
      <c r="I2742" s="11">
        <v>17600000</v>
      </c>
      <c r="J2742" s="11">
        <v>100</v>
      </c>
      <c r="K2742" s="11">
        <v>9.5310000000000006</v>
      </c>
      <c r="L2742" s="11">
        <v>1760000000</v>
      </c>
      <c r="M2742" s="11">
        <f>VLOOKUP(A2742,'[1]2023년만'!$A$2:$Q$1181,12,0)</f>
        <v>1760000000</v>
      </c>
      <c r="N2742" s="11"/>
      <c r="O2742" s="11">
        <v>1.8</v>
      </c>
      <c r="P2742" s="6">
        <v>151184000000</v>
      </c>
      <c r="Q2742" s="7">
        <v>6.94</v>
      </c>
      <c r="R2742" s="7">
        <v>0.89</v>
      </c>
      <c r="S2742" s="7">
        <v>1237</v>
      </c>
    </row>
    <row r="2743" spans="1:19" hidden="1" x14ac:dyDescent="0.4">
      <c r="A2743" s="4" t="s">
        <v>2407</v>
      </c>
      <c r="B2743" s="5" t="s">
        <v>2408</v>
      </c>
      <c r="C2743" s="5" t="s">
        <v>30</v>
      </c>
      <c r="D2743" s="5" t="s">
        <v>19</v>
      </c>
      <c r="E2743" s="9" t="s">
        <v>40</v>
      </c>
      <c r="F2743" s="9">
        <v>1.95</v>
      </c>
      <c r="G2743" s="5" t="s">
        <v>21</v>
      </c>
      <c r="H2743" s="9">
        <v>500</v>
      </c>
      <c r="I2743" s="11">
        <v>17600000</v>
      </c>
      <c r="J2743" s="11">
        <v>110</v>
      </c>
      <c r="K2743" s="11">
        <v>8.8949999999999996</v>
      </c>
      <c r="L2743" s="11">
        <v>1936000000</v>
      </c>
      <c r="M2743" s="11">
        <f>VLOOKUP(A2743,'[1]2023년만'!$A$2:$Q$1181,12,0)</f>
        <v>1760000000</v>
      </c>
      <c r="N2743" s="11" t="b">
        <f>L2743&gt;=M2743</f>
        <v>1</v>
      </c>
      <c r="O2743" s="11">
        <v>1.9</v>
      </c>
      <c r="P2743" s="6">
        <v>151184000000</v>
      </c>
      <c r="Q2743" s="7">
        <v>6.94</v>
      </c>
      <c r="R2743" s="7">
        <v>0.89</v>
      </c>
      <c r="S2743" s="7">
        <v>1237</v>
      </c>
    </row>
    <row r="2744" spans="1:19" hidden="1" x14ac:dyDescent="0.4">
      <c r="A2744" s="4" t="s">
        <v>2407</v>
      </c>
      <c r="B2744" s="5" t="s">
        <v>2408</v>
      </c>
      <c r="C2744" s="5" t="s">
        <v>18</v>
      </c>
      <c r="D2744" s="5" t="s">
        <v>19</v>
      </c>
      <c r="E2744" s="9" t="s">
        <v>40</v>
      </c>
      <c r="F2744" s="9">
        <v>1.31</v>
      </c>
      <c r="G2744" s="5" t="s">
        <v>21</v>
      </c>
      <c r="H2744" s="9">
        <v>500</v>
      </c>
      <c r="I2744" s="11">
        <v>17600000</v>
      </c>
      <c r="J2744" s="11">
        <v>60</v>
      </c>
      <c r="K2744" s="11">
        <v>5.827</v>
      </c>
      <c r="L2744" s="11">
        <v>1056000000</v>
      </c>
      <c r="M2744" s="11">
        <f>VLOOKUP(A2744,'[1]2023년만'!$A$2:$Q$1181,12,0)</f>
        <v>1760000000</v>
      </c>
      <c r="N2744" s="11"/>
      <c r="O2744" s="11">
        <v>0.9</v>
      </c>
      <c r="P2744" s="6">
        <v>151184000000</v>
      </c>
      <c r="Q2744" s="7">
        <v>6.94</v>
      </c>
      <c r="R2744" s="7">
        <v>0.89</v>
      </c>
      <c r="S2744" s="7">
        <v>1237</v>
      </c>
    </row>
    <row r="2745" spans="1:19" hidden="1" x14ac:dyDescent="0.4">
      <c r="A2745" s="7" t="s">
        <v>2407</v>
      </c>
      <c r="B2745" s="12" t="s">
        <v>2408</v>
      </c>
      <c r="C2745" s="12" t="s">
        <v>2933</v>
      </c>
      <c r="D2745" s="12" t="s">
        <v>19</v>
      </c>
      <c r="E2745" s="12" t="s">
        <v>40</v>
      </c>
      <c r="F2745" s="12">
        <v>0.86</v>
      </c>
      <c r="G2745" s="12" t="s">
        <v>21</v>
      </c>
      <c r="H2745" s="12">
        <v>500</v>
      </c>
      <c r="I2745" s="6">
        <v>17600000</v>
      </c>
      <c r="J2745" s="6">
        <v>60</v>
      </c>
      <c r="K2745" s="6">
        <v>6.8620000000000001</v>
      </c>
      <c r="L2745" s="6">
        <v>1056000000</v>
      </c>
      <c r="M2745" s="11">
        <f>VLOOKUP(A2745,'[1]2023년만'!$A$2:$Q$1181,12,0)</f>
        <v>1760000000</v>
      </c>
      <c r="N2745" s="11"/>
      <c r="O2745" s="6">
        <v>1.05</v>
      </c>
      <c r="P2745" s="6">
        <v>151184000000</v>
      </c>
      <c r="Q2745" s="7">
        <v>6.94</v>
      </c>
      <c r="R2745" s="7">
        <v>0.89</v>
      </c>
      <c r="S2745" s="7">
        <v>1237</v>
      </c>
    </row>
    <row r="2746" spans="1:19" hidden="1" x14ac:dyDescent="0.4">
      <c r="A2746" s="4" t="s">
        <v>2657</v>
      </c>
      <c r="B2746" s="5" t="s">
        <v>2658</v>
      </c>
      <c r="C2746" s="5" t="s">
        <v>24</v>
      </c>
      <c r="D2746" s="5" t="s">
        <v>19</v>
      </c>
      <c r="E2746" s="9" t="s">
        <v>37</v>
      </c>
      <c r="F2746" s="9">
        <v>0.89</v>
      </c>
      <c r="G2746" s="5" t="s">
        <v>21</v>
      </c>
      <c r="H2746" s="9">
        <v>500</v>
      </c>
      <c r="I2746" s="11">
        <v>45658277</v>
      </c>
      <c r="J2746" s="11">
        <v>75</v>
      </c>
      <c r="K2746" s="11">
        <v>3.7309999999999999</v>
      </c>
      <c r="L2746" s="11">
        <v>3419531850</v>
      </c>
      <c r="M2746" s="11">
        <f>VLOOKUP(A2746,'[1]2023년만'!$A$2:$Q$1181,12,0)</f>
        <v>3419531850</v>
      </c>
      <c r="N2746" s="11"/>
      <c r="O2746" s="11">
        <v>1.4</v>
      </c>
      <c r="P2746" s="6">
        <v>175046095705</v>
      </c>
      <c r="Q2746" s="7">
        <v>87.34</v>
      </c>
      <c r="R2746" s="7">
        <v>0.52</v>
      </c>
      <c r="S2746" s="7">
        <v>32</v>
      </c>
    </row>
    <row r="2747" spans="1:19" hidden="1" x14ac:dyDescent="0.4">
      <c r="A2747" s="4" t="s">
        <v>2657</v>
      </c>
      <c r="B2747" s="5" t="s">
        <v>2658</v>
      </c>
      <c r="C2747" s="5" t="s">
        <v>18</v>
      </c>
      <c r="D2747" s="5" t="s">
        <v>19</v>
      </c>
      <c r="E2747" s="9" t="s">
        <v>37</v>
      </c>
      <c r="F2747" s="9">
        <v>0.85</v>
      </c>
      <c r="G2747" s="5" t="s">
        <v>21</v>
      </c>
      <c r="H2747" s="9">
        <v>500</v>
      </c>
      <c r="I2747" s="11">
        <v>43647846</v>
      </c>
      <c r="J2747" s="11">
        <v>50</v>
      </c>
      <c r="K2747" s="11">
        <v>1.9279999999999999</v>
      </c>
      <c r="L2747" s="11">
        <v>2179166350</v>
      </c>
      <c r="M2747" s="11">
        <f>VLOOKUP(A2747,'[1]2023년만'!$A$2:$Q$1181,12,0)</f>
        <v>3419531850</v>
      </c>
      <c r="N2747" s="11"/>
      <c r="O2747" s="11">
        <v>1.1100000000000001</v>
      </c>
      <c r="P2747" s="6">
        <v>175046095705</v>
      </c>
      <c r="Q2747" s="7">
        <v>87.34</v>
      </c>
      <c r="R2747" s="7">
        <v>0.52</v>
      </c>
      <c r="S2747" s="7">
        <v>32</v>
      </c>
    </row>
    <row r="2748" spans="1:19" hidden="1" x14ac:dyDescent="0.4">
      <c r="A2748" s="4" t="s">
        <v>1859</v>
      </c>
      <c r="B2748" s="5" t="s">
        <v>1860</v>
      </c>
      <c r="C2748" s="5" t="s">
        <v>30</v>
      </c>
      <c r="D2748" s="5" t="s">
        <v>19</v>
      </c>
      <c r="E2748" s="9" t="s">
        <v>20</v>
      </c>
      <c r="F2748" s="9">
        <v>0.68</v>
      </c>
      <c r="G2748" s="5" t="s">
        <v>21</v>
      </c>
      <c r="H2748" s="9">
        <v>500</v>
      </c>
      <c r="I2748" s="11">
        <v>11580180</v>
      </c>
      <c r="J2748" s="11">
        <v>100</v>
      </c>
      <c r="K2748" s="11">
        <v>19.015000000000001</v>
      </c>
      <c r="L2748" s="11">
        <v>1158018000</v>
      </c>
      <c r="M2748" s="11" t="e">
        <f>VLOOKUP(A2748,'[1]2023년만'!$A$2:$Q$1181,12,0)</f>
        <v>#N/A</v>
      </c>
      <c r="N2748" s="11" t="e">
        <f>L2748&gt;=M2748</f>
        <v>#N/A</v>
      </c>
      <c r="O2748" s="11">
        <v>1.68</v>
      </c>
      <c r="P2748" s="6">
        <v>85345926600</v>
      </c>
      <c r="Q2748" s="7">
        <v>12.12</v>
      </c>
      <c r="R2748" s="7">
        <v>1.48</v>
      </c>
      <c r="S2748" s="7">
        <v>608</v>
      </c>
    </row>
    <row r="2749" spans="1:19" hidden="1" x14ac:dyDescent="0.4">
      <c r="A2749" s="4" t="s">
        <v>556</v>
      </c>
      <c r="B2749" s="5" t="s">
        <v>557</v>
      </c>
      <c r="C2749" s="5" t="s">
        <v>18</v>
      </c>
      <c r="D2749" s="5" t="s">
        <v>19</v>
      </c>
      <c r="E2749" s="9" t="s">
        <v>95</v>
      </c>
      <c r="F2749" s="9">
        <v>0.96</v>
      </c>
      <c r="G2749" s="5" t="s">
        <v>21</v>
      </c>
      <c r="H2749" s="9">
        <v>500</v>
      </c>
      <c r="I2749" s="11">
        <v>21807689</v>
      </c>
      <c r="J2749" s="11">
        <v>100</v>
      </c>
      <c r="K2749" s="11">
        <v>66.811000000000007</v>
      </c>
      <c r="L2749" s="11">
        <v>2087843500</v>
      </c>
      <c r="M2749" s="11">
        <f>VLOOKUP(A2749,'[1]2023년만'!$A$2:$Q$1181,12,0)</f>
        <v>2113707700</v>
      </c>
      <c r="N2749" s="11"/>
      <c r="O2749" s="11">
        <v>0.9</v>
      </c>
      <c r="P2749" s="6">
        <v>183591873920</v>
      </c>
      <c r="Q2749" s="7" t="s">
        <v>21</v>
      </c>
      <c r="R2749" s="7">
        <v>0.51</v>
      </c>
      <c r="S2749" s="7" t="s">
        <v>21</v>
      </c>
    </row>
    <row r="2750" spans="1:19" hidden="1" x14ac:dyDescent="0.4">
      <c r="A2750" s="4" t="s">
        <v>556</v>
      </c>
      <c r="B2750" s="5" t="s">
        <v>557</v>
      </c>
      <c r="C2750" s="5" t="s">
        <v>24</v>
      </c>
      <c r="D2750" s="5" t="s">
        <v>19</v>
      </c>
      <c r="E2750" s="9" t="s">
        <v>95</v>
      </c>
      <c r="F2750" s="9">
        <v>0.59</v>
      </c>
      <c r="G2750" s="5" t="s">
        <v>21</v>
      </c>
      <c r="H2750" s="9">
        <v>500</v>
      </c>
      <c r="I2750" s="11">
        <v>22066331</v>
      </c>
      <c r="J2750" s="11">
        <v>100</v>
      </c>
      <c r="K2750" s="11">
        <v>-5.4</v>
      </c>
      <c r="L2750" s="11">
        <v>2113707700</v>
      </c>
      <c r="M2750" s="11">
        <f>VLOOKUP(A2750,'[1]2023년만'!$A$2:$Q$1181,12,0)</f>
        <v>2113707700</v>
      </c>
      <c r="N2750" s="11"/>
      <c r="O2750" s="11">
        <v>0.8</v>
      </c>
      <c r="P2750" s="6">
        <v>183591873920</v>
      </c>
      <c r="Q2750" s="7" t="s">
        <v>21</v>
      </c>
      <c r="R2750" s="7">
        <v>0.51</v>
      </c>
      <c r="S2750" s="7" t="s">
        <v>21</v>
      </c>
    </row>
    <row r="2751" spans="1:19" hidden="1" x14ac:dyDescent="0.4">
      <c r="A2751" s="4" t="s">
        <v>556</v>
      </c>
      <c r="B2751" s="5" t="s">
        <v>557</v>
      </c>
      <c r="C2751" s="5" t="s">
        <v>30</v>
      </c>
      <c r="D2751" s="5" t="s">
        <v>19</v>
      </c>
      <c r="E2751" s="9" t="s">
        <v>81</v>
      </c>
      <c r="F2751" s="9">
        <v>0.51</v>
      </c>
      <c r="G2751" s="5" t="s">
        <v>21</v>
      </c>
      <c r="H2751" s="9">
        <v>500</v>
      </c>
      <c r="I2751" s="11">
        <v>22066331</v>
      </c>
      <c r="J2751" s="11">
        <v>100</v>
      </c>
      <c r="K2751" s="11">
        <v>-5.5449999999999999</v>
      </c>
      <c r="L2751" s="11">
        <v>2090333000</v>
      </c>
      <c r="M2751" s="11">
        <f>VLOOKUP(A2751,'[1]2023년만'!$A$2:$Q$1181,12,0)</f>
        <v>2113707700</v>
      </c>
      <c r="N2751" s="11" t="b">
        <f>L2751&gt;=M2751</f>
        <v>0</v>
      </c>
      <c r="O2751" s="11">
        <v>1.5</v>
      </c>
      <c r="P2751" s="6">
        <v>183591873920</v>
      </c>
      <c r="Q2751" s="7" t="s">
        <v>21</v>
      </c>
      <c r="R2751" s="7">
        <v>0.51</v>
      </c>
      <c r="S2751" s="7" t="s">
        <v>21</v>
      </c>
    </row>
    <row r="2752" spans="1:19" hidden="1" x14ac:dyDescent="0.4">
      <c r="A2752" s="7" t="s">
        <v>556</v>
      </c>
      <c r="B2752" s="12" t="s">
        <v>557</v>
      </c>
      <c r="C2752" s="12" t="s">
        <v>2933</v>
      </c>
      <c r="D2752" s="12" t="s">
        <v>19</v>
      </c>
      <c r="E2752" s="12" t="s">
        <v>95</v>
      </c>
      <c r="F2752" s="12">
        <v>0.42</v>
      </c>
      <c r="G2752" s="12" t="s">
        <v>21</v>
      </c>
      <c r="H2752" s="12">
        <v>500</v>
      </c>
      <c r="I2752" s="6">
        <v>21807689</v>
      </c>
      <c r="J2752" s="6">
        <v>150</v>
      </c>
      <c r="K2752" s="6">
        <v>2.6389999999999998</v>
      </c>
      <c r="L2752" s="6">
        <v>3133265250</v>
      </c>
      <c r="M2752" s="11">
        <f>VLOOKUP(A2752,'[1]2023년만'!$A$2:$Q$1181,12,0)</f>
        <v>2113707700</v>
      </c>
      <c r="N2752" s="11"/>
      <c r="O2752" s="6">
        <v>0.8</v>
      </c>
      <c r="P2752" s="6">
        <v>183591873920</v>
      </c>
      <c r="Q2752" s="7" t="s">
        <v>21</v>
      </c>
      <c r="R2752" s="7">
        <v>0.51</v>
      </c>
      <c r="S2752" s="7" t="s">
        <v>21</v>
      </c>
    </row>
    <row r="2753" spans="1:19" hidden="1" x14ac:dyDescent="0.4">
      <c r="A2753" s="4" t="s">
        <v>663</v>
      </c>
      <c r="B2753" s="5" t="s">
        <v>664</v>
      </c>
      <c r="C2753" s="5" t="s">
        <v>24</v>
      </c>
      <c r="D2753" s="5" t="s">
        <v>19</v>
      </c>
      <c r="E2753" s="9" t="s">
        <v>451</v>
      </c>
      <c r="F2753" s="9">
        <v>1.18</v>
      </c>
      <c r="G2753" s="5" t="s">
        <v>21</v>
      </c>
      <c r="H2753" s="9">
        <v>100</v>
      </c>
      <c r="I2753" s="11">
        <v>16913204</v>
      </c>
      <c r="J2753" s="11">
        <v>220</v>
      </c>
      <c r="K2753" s="11">
        <v>57.689</v>
      </c>
      <c r="L2753" s="11">
        <v>3643624160</v>
      </c>
      <c r="M2753" s="11">
        <f>VLOOKUP(A2753,'[1]2023년만'!$A$2:$Q$1181,12,0)</f>
        <v>3643624160</v>
      </c>
      <c r="N2753" s="11"/>
      <c r="O2753" s="11">
        <v>2.8</v>
      </c>
      <c r="P2753" s="6">
        <v>100802695840</v>
      </c>
      <c r="Q2753" s="7">
        <v>15.36</v>
      </c>
      <c r="R2753" s="7">
        <v>1.32</v>
      </c>
      <c r="S2753" s="7">
        <v>388</v>
      </c>
    </row>
    <row r="2754" spans="1:19" hidden="1" x14ac:dyDescent="0.4">
      <c r="A2754" s="4" t="s">
        <v>663</v>
      </c>
      <c r="B2754" s="5" t="s">
        <v>664</v>
      </c>
      <c r="C2754" s="5" t="s">
        <v>18</v>
      </c>
      <c r="D2754" s="5" t="s">
        <v>19</v>
      </c>
      <c r="E2754" s="9" t="s">
        <v>451</v>
      </c>
      <c r="F2754" s="9">
        <v>1.1399999999999999</v>
      </c>
      <c r="G2754" s="5" t="s">
        <v>21</v>
      </c>
      <c r="H2754" s="9">
        <v>100</v>
      </c>
      <c r="I2754" s="11">
        <v>16798204</v>
      </c>
      <c r="J2754" s="11">
        <v>250</v>
      </c>
      <c r="K2754" s="11">
        <v>40.048999999999999</v>
      </c>
      <c r="L2754" s="11">
        <v>4199551000</v>
      </c>
      <c r="M2754" s="11">
        <f>VLOOKUP(A2754,'[1]2023년만'!$A$2:$Q$1181,12,0)</f>
        <v>3643624160</v>
      </c>
      <c r="N2754" s="11"/>
      <c r="O2754" s="11">
        <v>3.2</v>
      </c>
      <c r="P2754" s="6">
        <v>100802695840</v>
      </c>
      <c r="Q2754" s="7">
        <v>15.36</v>
      </c>
      <c r="R2754" s="7">
        <v>1.32</v>
      </c>
      <c r="S2754" s="7">
        <v>388</v>
      </c>
    </row>
    <row r="2755" spans="1:19" hidden="1" x14ac:dyDescent="0.4">
      <c r="A2755" s="7" t="s">
        <v>663</v>
      </c>
      <c r="B2755" s="12" t="s">
        <v>664</v>
      </c>
      <c r="C2755" s="12" t="s">
        <v>2933</v>
      </c>
      <c r="D2755" s="12" t="s">
        <v>19</v>
      </c>
      <c r="E2755" s="12" t="s">
        <v>451</v>
      </c>
      <c r="F2755" s="12">
        <v>0.73</v>
      </c>
      <c r="G2755" s="12" t="s">
        <v>21</v>
      </c>
      <c r="H2755" s="12">
        <v>100</v>
      </c>
      <c r="I2755" s="6">
        <v>16798204</v>
      </c>
      <c r="J2755" s="6">
        <v>250</v>
      </c>
      <c r="K2755" s="6">
        <v>41.08</v>
      </c>
      <c r="L2755" s="6">
        <v>4119551000</v>
      </c>
      <c r="M2755" s="11">
        <f>VLOOKUP(A2755,'[1]2023년만'!$A$2:$Q$1181,12,0)</f>
        <v>3643624160</v>
      </c>
      <c r="N2755" s="11"/>
      <c r="O2755" s="6">
        <v>2.8</v>
      </c>
      <c r="P2755" s="6">
        <v>100802695840</v>
      </c>
      <c r="Q2755" s="7">
        <v>15.36</v>
      </c>
      <c r="R2755" s="7">
        <v>1.32</v>
      </c>
      <c r="S2755" s="7">
        <v>388</v>
      </c>
    </row>
    <row r="2756" spans="1:19" hidden="1" x14ac:dyDescent="0.4">
      <c r="A2756" s="4" t="s">
        <v>663</v>
      </c>
      <c r="B2756" s="5" t="s">
        <v>664</v>
      </c>
      <c r="C2756" s="5" t="s">
        <v>30</v>
      </c>
      <c r="D2756" s="5" t="s">
        <v>19</v>
      </c>
      <c r="E2756" s="9" t="s">
        <v>31</v>
      </c>
      <c r="F2756" s="9">
        <v>0.46</v>
      </c>
      <c r="G2756" s="5" t="s">
        <v>21</v>
      </c>
      <c r="H2756" s="9">
        <v>100</v>
      </c>
      <c r="I2756" s="11">
        <v>16913204</v>
      </c>
      <c r="J2756" s="11">
        <v>220</v>
      </c>
      <c r="K2756" s="11">
        <v>55.820999999999998</v>
      </c>
      <c r="L2756" s="11">
        <v>3568092220</v>
      </c>
      <c r="M2756" s="11">
        <f>VLOOKUP(A2756,'[1]2023년만'!$A$2:$Q$1181,12,0)</f>
        <v>3643624160</v>
      </c>
      <c r="N2756" s="11" t="b">
        <f>L2756&gt;=M2756</f>
        <v>0</v>
      </c>
      <c r="O2756" s="11">
        <v>4.0999999999999996</v>
      </c>
      <c r="P2756" s="6">
        <v>100802695840</v>
      </c>
      <c r="Q2756" s="7">
        <v>15.36</v>
      </c>
      <c r="R2756" s="7">
        <v>1.32</v>
      </c>
      <c r="S2756" s="7">
        <v>388</v>
      </c>
    </row>
    <row r="2757" spans="1:19" hidden="1" x14ac:dyDescent="0.4">
      <c r="A2757" s="4" t="s">
        <v>2333</v>
      </c>
      <c r="B2757" s="5" t="s">
        <v>2334</v>
      </c>
      <c r="C2757" s="5" t="s">
        <v>30</v>
      </c>
      <c r="D2757" s="5" t="s">
        <v>19</v>
      </c>
      <c r="E2757" s="9" t="s">
        <v>20</v>
      </c>
      <c r="F2757" s="9">
        <v>0.68</v>
      </c>
      <c r="G2757" s="5" t="s">
        <v>21</v>
      </c>
      <c r="H2757" s="9">
        <v>500</v>
      </c>
      <c r="I2757" s="11">
        <v>12282402</v>
      </c>
      <c r="J2757" s="11">
        <v>100</v>
      </c>
      <c r="K2757" s="11">
        <v>10.879</v>
      </c>
      <c r="L2757" s="11">
        <v>1194735500</v>
      </c>
      <c r="M2757" s="11">
        <f>VLOOKUP(A2757,'[1]2023년만'!$A$2:$Q$1181,12,0)</f>
        <v>1207210100</v>
      </c>
      <c r="N2757" s="11" t="b">
        <f>L2757&gt;=M2757</f>
        <v>0</v>
      </c>
      <c r="O2757" s="11">
        <v>1.3</v>
      </c>
      <c r="P2757" s="6">
        <v>125953316160</v>
      </c>
      <c r="Q2757" s="7">
        <v>11.38</v>
      </c>
      <c r="R2757" s="7">
        <v>1.46</v>
      </c>
      <c r="S2757" s="7">
        <v>910</v>
      </c>
    </row>
    <row r="2758" spans="1:19" hidden="1" x14ac:dyDescent="0.4">
      <c r="A2758" s="4" t="s">
        <v>2333</v>
      </c>
      <c r="B2758" s="5" t="s">
        <v>2334</v>
      </c>
      <c r="C2758" s="5" t="s">
        <v>24</v>
      </c>
      <c r="D2758" s="5" t="s">
        <v>19</v>
      </c>
      <c r="E2758" s="9" t="s">
        <v>20</v>
      </c>
      <c r="F2758" s="9">
        <v>0.49</v>
      </c>
      <c r="G2758" s="5" t="s">
        <v>21</v>
      </c>
      <c r="H2758" s="9">
        <v>500</v>
      </c>
      <c r="I2758" s="11">
        <v>12282402</v>
      </c>
      <c r="J2758" s="11">
        <v>100</v>
      </c>
      <c r="K2758" s="11">
        <v>6.0350000000000001</v>
      </c>
      <c r="L2758" s="11">
        <v>1207210100</v>
      </c>
      <c r="M2758" s="11">
        <f>VLOOKUP(A2758,'[1]2023년만'!$A$2:$Q$1181,12,0)</f>
        <v>1207210100</v>
      </c>
      <c r="N2758" s="11"/>
      <c r="O2758" s="11">
        <v>0.87</v>
      </c>
      <c r="P2758" s="6">
        <v>125953316160</v>
      </c>
      <c r="Q2758" s="7">
        <v>11.38</v>
      </c>
      <c r="R2758" s="7">
        <v>1.46</v>
      </c>
      <c r="S2758" s="7">
        <v>910</v>
      </c>
    </row>
    <row r="2759" spans="1:19" hidden="1" x14ac:dyDescent="0.4">
      <c r="A2759" s="4" t="s">
        <v>1809</v>
      </c>
      <c r="B2759" s="5" t="s">
        <v>1810</v>
      </c>
      <c r="C2759" s="5" t="s">
        <v>30</v>
      </c>
      <c r="D2759" s="5" t="s">
        <v>19</v>
      </c>
      <c r="E2759" s="9" t="s">
        <v>52</v>
      </c>
      <c r="F2759" s="9">
        <v>0.72</v>
      </c>
      <c r="G2759" s="5" t="s">
        <v>21</v>
      </c>
      <c r="H2759" s="9">
        <v>500</v>
      </c>
      <c r="I2759" s="11">
        <v>8131000</v>
      </c>
      <c r="J2759" s="11">
        <v>80</v>
      </c>
      <c r="K2759" s="11">
        <v>19.832000000000001</v>
      </c>
      <c r="L2759" s="11">
        <v>650480000</v>
      </c>
      <c r="M2759" s="11">
        <f>VLOOKUP(A2759,'[1]2023년만'!$A$2:$Q$1181,12,0)</f>
        <v>637781440</v>
      </c>
      <c r="N2759" s="11" t="b">
        <f>L2759&gt;=M2759</f>
        <v>1</v>
      </c>
      <c r="O2759" s="11">
        <v>1.5</v>
      </c>
      <c r="P2759" s="6">
        <v>50900060000</v>
      </c>
      <c r="Q2759" s="7">
        <v>15.16</v>
      </c>
      <c r="R2759" s="7">
        <v>1.06</v>
      </c>
      <c r="S2759" s="7">
        <v>413</v>
      </c>
    </row>
    <row r="2760" spans="1:19" hidden="1" x14ac:dyDescent="0.4">
      <c r="A2760" s="4" t="s">
        <v>1809</v>
      </c>
      <c r="B2760" s="5" t="s">
        <v>1810</v>
      </c>
      <c r="C2760" s="5" t="s">
        <v>24</v>
      </c>
      <c r="D2760" s="5" t="s">
        <v>19</v>
      </c>
      <c r="E2760" s="9" t="s">
        <v>61</v>
      </c>
      <c r="F2760" s="9">
        <v>0.55000000000000004</v>
      </c>
      <c r="G2760" s="5" t="s">
        <v>21</v>
      </c>
      <c r="H2760" s="9">
        <v>500</v>
      </c>
      <c r="I2760" s="11">
        <v>8131000</v>
      </c>
      <c r="J2760" s="11">
        <v>80</v>
      </c>
      <c r="K2760" s="11">
        <v>16.922000000000001</v>
      </c>
      <c r="L2760" s="11">
        <v>637781440</v>
      </c>
      <c r="M2760" s="11">
        <f>VLOOKUP(A2760,'[1]2023년만'!$A$2:$Q$1181,12,0)</f>
        <v>637781440</v>
      </c>
      <c r="N2760" s="11"/>
      <c r="O2760" s="11">
        <v>0.9</v>
      </c>
      <c r="P2760" s="6">
        <v>50900060000</v>
      </c>
      <c r="Q2760" s="7">
        <v>15.16</v>
      </c>
      <c r="R2760" s="7">
        <v>1.06</v>
      </c>
      <c r="S2760" s="7">
        <v>413</v>
      </c>
    </row>
    <row r="2761" spans="1:19" hidden="1" x14ac:dyDescent="0.4">
      <c r="A2761" s="4" t="s">
        <v>1809</v>
      </c>
      <c r="B2761" s="5" t="s">
        <v>1810</v>
      </c>
      <c r="C2761" s="5" t="s">
        <v>18</v>
      </c>
      <c r="D2761" s="5" t="s">
        <v>19</v>
      </c>
      <c r="E2761" s="9" t="s">
        <v>61</v>
      </c>
      <c r="F2761" s="9">
        <v>0.76</v>
      </c>
      <c r="G2761" s="5" t="s">
        <v>21</v>
      </c>
      <c r="H2761" s="9">
        <v>500</v>
      </c>
      <c r="I2761" s="11">
        <v>8131000</v>
      </c>
      <c r="J2761" s="11">
        <v>140</v>
      </c>
      <c r="K2761" s="11">
        <v>15.727</v>
      </c>
      <c r="L2761" s="11">
        <v>1124340000</v>
      </c>
      <c r="M2761" s="11">
        <f>VLOOKUP(A2761,'[1]2023년만'!$A$2:$Q$1181,12,0)</f>
        <v>637781440</v>
      </c>
      <c r="N2761" s="11"/>
      <c r="O2761" s="11">
        <v>1.55</v>
      </c>
      <c r="P2761" s="6">
        <v>50900060000</v>
      </c>
      <c r="Q2761" s="7">
        <v>15.16</v>
      </c>
      <c r="R2761" s="7">
        <v>1.06</v>
      </c>
      <c r="S2761" s="7">
        <v>413</v>
      </c>
    </row>
    <row r="2762" spans="1:19" hidden="1" x14ac:dyDescent="0.4">
      <c r="A2762" s="7" t="s">
        <v>1809</v>
      </c>
      <c r="B2762" s="12" t="s">
        <v>1810</v>
      </c>
      <c r="C2762" s="12" t="s">
        <v>2933</v>
      </c>
      <c r="D2762" s="12" t="s">
        <v>19</v>
      </c>
      <c r="E2762" s="12" t="s">
        <v>61</v>
      </c>
      <c r="F2762" s="12">
        <v>0.32</v>
      </c>
      <c r="G2762" s="12" t="s">
        <v>21</v>
      </c>
      <c r="H2762" s="12">
        <v>500</v>
      </c>
      <c r="I2762" s="6">
        <v>8131000</v>
      </c>
      <c r="J2762" s="6">
        <v>110</v>
      </c>
      <c r="K2762" s="6">
        <v>17.986999999999998</v>
      </c>
      <c r="L2762" s="6">
        <v>888016580</v>
      </c>
      <c r="M2762" s="11">
        <f>VLOOKUP(A2762,'[1]2023년만'!$A$2:$Q$1181,12,0)</f>
        <v>637781440</v>
      </c>
      <c r="N2762" s="11"/>
      <c r="O2762" s="6">
        <v>1.03</v>
      </c>
      <c r="P2762" s="6">
        <v>50900060000</v>
      </c>
      <c r="Q2762" s="7">
        <v>15.16</v>
      </c>
      <c r="R2762" s="7">
        <v>1.06</v>
      </c>
      <c r="S2762" s="7">
        <v>413</v>
      </c>
    </row>
    <row r="2763" spans="1:19" hidden="1" x14ac:dyDescent="0.4">
      <c r="A2763" s="4" t="s">
        <v>1283</v>
      </c>
      <c r="B2763" s="5" t="s">
        <v>1284</v>
      </c>
      <c r="C2763" s="5" t="s">
        <v>30</v>
      </c>
      <c r="D2763" s="5" t="s">
        <v>19</v>
      </c>
      <c r="E2763" s="9" t="s">
        <v>49</v>
      </c>
      <c r="F2763" s="9">
        <v>1.64</v>
      </c>
      <c r="G2763" s="5" t="s">
        <v>21</v>
      </c>
      <c r="H2763" s="9">
        <v>500</v>
      </c>
      <c r="I2763" s="11">
        <v>20000000</v>
      </c>
      <c r="J2763" s="11">
        <v>350</v>
      </c>
      <c r="K2763" s="11">
        <v>30.260999999999999</v>
      </c>
      <c r="L2763" s="11">
        <v>6825000000</v>
      </c>
      <c r="M2763" s="11">
        <f>VLOOKUP(A2763,'[1]2023년만'!$A$2:$Q$1181,12,0)</f>
        <v>975000000</v>
      </c>
      <c r="N2763" s="11" t="b">
        <f>L2763&gt;=M2763</f>
        <v>1</v>
      </c>
      <c r="O2763" s="11">
        <v>9.6999999999999993</v>
      </c>
      <c r="P2763" s="6">
        <v>88300000000</v>
      </c>
      <c r="Q2763" s="7">
        <v>3.82</v>
      </c>
      <c r="R2763" s="7">
        <v>0.47</v>
      </c>
      <c r="S2763" s="7">
        <v>1157</v>
      </c>
    </row>
    <row r="2764" spans="1:19" hidden="1" x14ac:dyDescent="0.4">
      <c r="A2764" s="4" t="s">
        <v>1283</v>
      </c>
      <c r="B2764" s="5" t="s">
        <v>1284</v>
      </c>
      <c r="C2764" s="5" t="s">
        <v>24</v>
      </c>
      <c r="D2764" s="5" t="s">
        <v>19</v>
      </c>
      <c r="E2764" s="9" t="s">
        <v>49</v>
      </c>
      <c r="F2764" s="9">
        <v>2.11</v>
      </c>
      <c r="G2764" s="5" t="s">
        <v>21</v>
      </c>
      <c r="H2764" s="9">
        <v>500</v>
      </c>
      <c r="I2764" s="11">
        <v>20000000</v>
      </c>
      <c r="J2764" s="11">
        <v>50</v>
      </c>
      <c r="K2764" s="11">
        <v>16.356000000000002</v>
      </c>
      <c r="L2764" s="11">
        <v>975000000</v>
      </c>
      <c r="M2764" s="11">
        <f>VLOOKUP(A2764,'[1]2023년만'!$A$2:$Q$1181,12,0)</f>
        <v>975000000</v>
      </c>
      <c r="N2764" s="11"/>
      <c r="O2764" s="11">
        <v>1.3</v>
      </c>
      <c r="P2764" s="6">
        <v>88300000000</v>
      </c>
      <c r="Q2764" s="7">
        <v>3.82</v>
      </c>
      <c r="R2764" s="7">
        <v>0.47</v>
      </c>
      <c r="S2764" s="7">
        <v>1157</v>
      </c>
    </row>
    <row r="2765" spans="1:19" hidden="1" x14ac:dyDescent="0.4">
      <c r="A2765" s="4" t="s">
        <v>1283</v>
      </c>
      <c r="B2765" s="5" t="s">
        <v>1284</v>
      </c>
      <c r="C2765" s="5" t="s">
        <v>18</v>
      </c>
      <c r="D2765" s="5" t="s">
        <v>19</v>
      </c>
      <c r="E2765" s="9" t="s">
        <v>49</v>
      </c>
      <c r="F2765" s="9">
        <v>2.41</v>
      </c>
      <c r="G2765" s="5" t="s">
        <v>21</v>
      </c>
      <c r="H2765" s="9">
        <v>500</v>
      </c>
      <c r="I2765" s="11">
        <v>20000000</v>
      </c>
      <c r="J2765" s="11">
        <v>50</v>
      </c>
      <c r="K2765" s="11">
        <v>14.576000000000001</v>
      </c>
      <c r="L2765" s="11">
        <v>975000000</v>
      </c>
      <c r="M2765" s="11">
        <f>VLOOKUP(A2765,'[1]2023년만'!$A$2:$Q$1181,12,0)</f>
        <v>975000000</v>
      </c>
      <c r="N2765" s="11"/>
      <c r="O2765" s="11">
        <v>1.4</v>
      </c>
      <c r="P2765" s="6">
        <v>88300000000</v>
      </c>
      <c r="Q2765" s="7">
        <v>3.82</v>
      </c>
      <c r="R2765" s="7">
        <v>0.47</v>
      </c>
      <c r="S2765" s="7">
        <v>1157</v>
      </c>
    </row>
    <row r="2766" spans="1:19" hidden="1" x14ac:dyDescent="0.4">
      <c r="A2766" s="7" t="s">
        <v>1283</v>
      </c>
      <c r="B2766" s="12" t="s">
        <v>1284</v>
      </c>
      <c r="C2766" s="12" t="s">
        <v>2933</v>
      </c>
      <c r="D2766" s="12" t="s">
        <v>19</v>
      </c>
      <c r="E2766" s="12" t="s">
        <v>49</v>
      </c>
      <c r="F2766" s="12">
        <v>1.1000000000000001</v>
      </c>
      <c r="G2766" s="12" t="s">
        <v>21</v>
      </c>
      <c r="H2766" s="12">
        <v>500</v>
      </c>
      <c r="I2766" s="6">
        <v>20000000</v>
      </c>
      <c r="J2766" s="6">
        <v>100</v>
      </c>
      <c r="K2766" s="6">
        <v>55.682000000000002</v>
      </c>
      <c r="L2766" s="6">
        <v>1950000000</v>
      </c>
      <c r="M2766" s="11">
        <f>VLOOKUP(A2766,'[1]2023년만'!$A$2:$Q$1181,12,0)</f>
        <v>975000000</v>
      </c>
      <c r="N2766" s="11"/>
      <c r="O2766" s="6">
        <v>2.2999999999999998</v>
      </c>
      <c r="P2766" s="6">
        <v>88300000000</v>
      </c>
      <c r="Q2766" s="7">
        <v>3.82</v>
      </c>
      <c r="R2766" s="7">
        <v>0.47</v>
      </c>
      <c r="S2766" s="7">
        <v>1157</v>
      </c>
    </row>
    <row r="2767" spans="1:19" hidden="1" x14ac:dyDescent="0.4">
      <c r="A2767" s="4" t="s">
        <v>1772</v>
      </c>
      <c r="B2767" s="5" t="s">
        <v>1773</v>
      </c>
      <c r="C2767" s="5" t="s">
        <v>30</v>
      </c>
      <c r="D2767" s="5" t="s">
        <v>19</v>
      </c>
      <c r="E2767" s="9" t="s">
        <v>69</v>
      </c>
      <c r="F2767" s="9">
        <v>2.73</v>
      </c>
      <c r="G2767" s="5" t="s">
        <v>21</v>
      </c>
      <c r="H2767" s="9">
        <v>500</v>
      </c>
      <c r="I2767" s="11">
        <v>44311468</v>
      </c>
      <c r="J2767" s="11">
        <v>1400</v>
      </c>
      <c r="K2767" s="11">
        <v>20.32</v>
      </c>
      <c r="L2767" s="11">
        <v>59850068600</v>
      </c>
      <c r="M2767" s="11">
        <f>VLOOKUP(A2767,'[1]2023년만'!$A$2:$Q$1181,12,0)</f>
        <v>57025879300</v>
      </c>
      <c r="N2767" s="11" t="b">
        <f>L2767&gt;=M2767</f>
        <v>1</v>
      </c>
      <c r="O2767" s="11">
        <v>3.3</v>
      </c>
      <c r="P2767" s="6">
        <v>2570065144000</v>
      </c>
      <c r="Q2767" s="7">
        <v>5.89</v>
      </c>
      <c r="R2767" s="7">
        <v>0.67</v>
      </c>
      <c r="S2767" s="7">
        <v>9846</v>
      </c>
    </row>
    <row r="2768" spans="1:19" hidden="1" x14ac:dyDescent="0.4">
      <c r="A2768" s="4" t="s">
        <v>1772</v>
      </c>
      <c r="B2768" s="5" t="s">
        <v>1773</v>
      </c>
      <c r="C2768" s="5" t="s">
        <v>24</v>
      </c>
      <c r="D2768" s="5" t="s">
        <v>19</v>
      </c>
      <c r="E2768" s="9" t="s">
        <v>69</v>
      </c>
      <c r="F2768" s="9">
        <v>2.13</v>
      </c>
      <c r="G2768" s="5" t="s">
        <v>21</v>
      </c>
      <c r="H2768" s="9">
        <v>500</v>
      </c>
      <c r="I2768" s="11">
        <v>44311468</v>
      </c>
      <c r="J2768" s="11">
        <v>1300</v>
      </c>
      <c r="K2768" s="11">
        <v>10.698</v>
      </c>
      <c r="L2768" s="11">
        <v>57025879300</v>
      </c>
      <c r="M2768" s="11">
        <f>VLOOKUP(A2768,'[1]2023년만'!$A$2:$Q$1181,12,0)</f>
        <v>57025879300</v>
      </c>
      <c r="N2768" s="11"/>
      <c r="O2768" s="11">
        <v>2.8</v>
      </c>
      <c r="P2768" s="6">
        <v>2570065144000</v>
      </c>
      <c r="Q2768" s="7">
        <v>5.89</v>
      </c>
      <c r="R2768" s="7">
        <v>0.67</v>
      </c>
      <c r="S2768" s="7">
        <v>9846</v>
      </c>
    </row>
    <row r="2769" spans="1:19" hidden="1" x14ac:dyDescent="0.4">
      <c r="A2769" s="4" t="s">
        <v>1772</v>
      </c>
      <c r="B2769" s="5" t="s">
        <v>1773</v>
      </c>
      <c r="C2769" s="5" t="s">
        <v>18</v>
      </c>
      <c r="D2769" s="5" t="s">
        <v>19</v>
      </c>
      <c r="E2769" s="9" t="s">
        <v>69</v>
      </c>
      <c r="F2769" s="9">
        <v>2.79</v>
      </c>
      <c r="G2769" s="5" t="s">
        <v>21</v>
      </c>
      <c r="H2769" s="9">
        <v>500</v>
      </c>
      <c r="I2769" s="11">
        <v>44311468</v>
      </c>
      <c r="J2769" s="11">
        <v>1530</v>
      </c>
      <c r="K2769" s="11">
        <v>9.0310000000000006</v>
      </c>
      <c r="L2769" s="11">
        <v>67115073330</v>
      </c>
      <c r="M2769" s="11">
        <f>VLOOKUP(A2769,'[1]2023년만'!$A$2:$Q$1181,12,0)</f>
        <v>57025879300</v>
      </c>
      <c r="N2769" s="11"/>
      <c r="O2769" s="11">
        <v>3.2</v>
      </c>
      <c r="P2769" s="6">
        <v>2570065144000</v>
      </c>
      <c r="Q2769" s="7">
        <v>5.89</v>
      </c>
      <c r="R2769" s="7">
        <v>0.67</v>
      </c>
      <c r="S2769" s="7">
        <v>9846</v>
      </c>
    </row>
    <row r="2770" spans="1:19" hidden="1" x14ac:dyDescent="0.4">
      <c r="A2770" s="7" t="s">
        <v>1772</v>
      </c>
      <c r="B2770" s="12" t="s">
        <v>1773</v>
      </c>
      <c r="C2770" s="12" t="s">
        <v>2933</v>
      </c>
      <c r="D2770" s="12" t="s">
        <v>19</v>
      </c>
      <c r="E2770" s="12" t="s">
        <v>69</v>
      </c>
      <c r="F2770" s="12">
        <v>1.59</v>
      </c>
      <c r="G2770" s="12" t="s">
        <v>21</v>
      </c>
      <c r="H2770" s="12">
        <v>500</v>
      </c>
      <c r="I2770" s="6">
        <v>44311468</v>
      </c>
      <c r="J2770" s="6">
        <v>1000</v>
      </c>
      <c r="K2770" s="6">
        <v>13.122</v>
      </c>
      <c r="L2770" s="6">
        <v>43866061000</v>
      </c>
      <c r="M2770" s="11">
        <f>VLOOKUP(A2770,'[1]2023년만'!$A$2:$Q$1181,12,0)</f>
        <v>57025879300</v>
      </c>
      <c r="N2770" s="11"/>
      <c r="O2770" s="6">
        <v>2.2999999999999998</v>
      </c>
      <c r="P2770" s="6">
        <v>2570065144000</v>
      </c>
      <c r="Q2770" s="7">
        <v>5.89</v>
      </c>
      <c r="R2770" s="7">
        <v>0.67</v>
      </c>
      <c r="S2770" s="7">
        <v>9846</v>
      </c>
    </row>
    <row r="2771" spans="1:19" hidden="1" x14ac:dyDescent="0.4">
      <c r="A2771" s="4" t="s">
        <v>2239</v>
      </c>
      <c r="B2771" s="5" t="s">
        <v>2240</v>
      </c>
      <c r="C2771" s="5" t="s">
        <v>30</v>
      </c>
      <c r="D2771" s="5" t="s">
        <v>19</v>
      </c>
      <c r="E2771" s="9" t="s">
        <v>66</v>
      </c>
      <c r="F2771" s="9">
        <v>3.55</v>
      </c>
      <c r="G2771" s="5" t="s">
        <v>21</v>
      </c>
      <c r="H2771" s="9">
        <v>500</v>
      </c>
      <c r="I2771" s="11">
        <v>13635592</v>
      </c>
      <c r="J2771" s="11">
        <v>5350</v>
      </c>
      <c r="K2771" s="11">
        <v>12.526999999999999</v>
      </c>
      <c r="L2771" s="11">
        <v>62086204300</v>
      </c>
      <c r="M2771" s="11">
        <f>VLOOKUP(A2771,'[1]2023년만'!$A$2:$Q$1181,12,0)</f>
        <v>46071445060</v>
      </c>
      <c r="N2771" s="11" t="b">
        <f>L2771&gt;=M2771</f>
        <v>1</v>
      </c>
      <c r="O2771" s="11">
        <v>6</v>
      </c>
      <c r="P2771" s="6">
        <v>1729252259700</v>
      </c>
      <c r="Q2771" s="7">
        <v>4.45</v>
      </c>
      <c r="R2771" s="7">
        <v>0.55000000000000004</v>
      </c>
      <c r="S2771" s="7">
        <v>28777</v>
      </c>
    </row>
    <row r="2772" spans="1:19" hidden="1" x14ac:dyDescent="0.4">
      <c r="A2772" s="4" t="s">
        <v>2239</v>
      </c>
      <c r="B2772" s="5" t="s">
        <v>2240</v>
      </c>
      <c r="C2772" s="5" t="s">
        <v>24</v>
      </c>
      <c r="D2772" s="5" t="s">
        <v>19</v>
      </c>
      <c r="E2772" s="9" t="s">
        <v>66</v>
      </c>
      <c r="F2772" s="9">
        <v>3.86</v>
      </c>
      <c r="G2772" s="5" t="s">
        <v>21</v>
      </c>
      <c r="H2772" s="9">
        <v>500</v>
      </c>
      <c r="I2772" s="11">
        <v>13635592</v>
      </c>
      <c r="J2772" s="11">
        <v>3970</v>
      </c>
      <c r="K2772" s="11">
        <v>6.41</v>
      </c>
      <c r="L2772" s="11">
        <v>46071445060</v>
      </c>
      <c r="M2772" s="11">
        <f>VLOOKUP(A2772,'[1]2023년만'!$A$2:$Q$1181,12,0)</f>
        <v>46071445060</v>
      </c>
      <c r="N2772" s="11"/>
      <c r="O2772" s="11">
        <v>4.2</v>
      </c>
      <c r="P2772" s="6">
        <v>1729252259700</v>
      </c>
      <c r="Q2772" s="7">
        <v>4.45</v>
      </c>
      <c r="R2772" s="7">
        <v>0.55000000000000004</v>
      </c>
      <c r="S2772" s="7">
        <v>28777</v>
      </c>
    </row>
    <row r="2773" spans="1:19" hidden="1" x14ac:dyDescent="0.4">
      <c r="A2773" s="4" t="s">
        <v>2239</v>
      </c>
      <c r="B2773" s="5" t="s">
        <v>2240</v>
      </c>
      <c r="C2773" s="5" t="s">
        <v>18</v>
      </c>
      <c r="D2773" s="5" t="s">
        <v>19</v>
      </c>
      <c r="E2773" s="9" t="s">
        <v>66</v>
      </c>
      <c r="F2773" s="9">
        <v>4.37</v>
      </c>
      <c r="G2773" s="5" t="s">
        <v>21</v>
      </c>
      <c r="H2773" s="9">
        <v>500</v>
      </c>
      <c r="I2773" s="11">
        <v>13635592</v>
      </c>
      <c r="J2773" s="11">
        <v>3050</v>
      </c>
      <c r="K2773" s="11">
        <v>3.9409999999999998</v>
      </c>
      <c r="L2773" s="11">
        <v>35394938900</v>
      </c>
      <c r="M2773" s="11">
        <f>VLOOKUP(A2773,'[1]2023년만'!$A$2:$Q$1181,12,0)</f>
        <v>46071445060</v>
      </c>
      <c r="N2773" s="11"/>
      <c r="O2773" s="11">
        <v>4.9000000000000004</v>
      </c>
      <c r="P2773" s="6">
        <v>1729252259700</v>
      </c>
      <c r="Q2773" s="7">
        <v>4.45</v>
      </c>
      <c r="R2773" s="7">
        <v>0.55000000000000004</v>
      </c>
      <c r="S2773" s="7">
        <v>28777</v>
      </c>
    </row>
    <row r="2774" spans="1:19" hidden="1" x14ac:dyDescent="0.4">
      <c r="A2774" s="7" t="s">
        <v>2239</v>
      </c>
      <c r="B2774" s="12" t="s">
        <v>2240</v>
      </c>
      <c r="C2774" s="12" t="s">
        <v>2933</v>
      </c>
      <c r="D2774" s="12" t="s">
        <v>19</v>
      </c>
      <c r="E2774" s="12" t="s">
        <v>66</v>
      </c>
      <c r="F2774" s="12">
        <v>2.61</v>
      </c>
      <c r="G2774" s="12" t="s">
        <v>21</v>
      </c>
      <c r="H2774" s="12">
        <v>500</v>
      </c>
      <c r="I2774" s="6">
        <v>13635592</v>
      </c>
      <c r="J2774" s="6">
        <v>2000</v>
      </c>
      <c r="K2774" s="6">
        <v>5.194</v>
      </c>
      <c r="L2774" s="6">
        <v>23209796000</v>
      </c>
      <c r="M2774" s="11">
        <f>VLOOKUP(A2774,'[1]2023년만'!$A$2:$Q$1181,12,0)</f>
        <v>46071445060</v>
      </c>
      <c r="N2774" s="11"/>
      <c r="O2774" s="6">
        <v>4.2</v>
      </c>
      <c r="P2774" s="6">
        <v>1729252259700</v>
      </c>
      <c r="Q2774" s="7">
        <v>4.45</v>
      </c>
      <c r="R2774" s="7">
        <v>0.55000000000000004</v>
      </c>
      <c r="S2774" s="7">
        <v>28777</v>
      </c>
    </row>
    <row r="2775" spans="1:19" hidden="1" x14ac:dyDescent="0.4">
      <c r="A2775" s="4" t="s">
        <v>2641</v>
      </c>
      <c r="B2775" s="5" t="s">
        <v>2642</v>
      </c>
      <c r="C2775" s="5" t="s">
        <v>18</v>
      </c>
      <c r="D2775" s="5" t="s">
        <v>19</v>
      </c>
      <c r="E2775" s="9" t="s">
        <v>43</v>
      </c>
      <c r="F2775" s="9">
        <v>4.05</v>
      </c>
      <c r="G2775" s="5" t="s">
        <v>21</v>
      </c>
      <c r="H2775" s="10">
        <v>5000</v>
      </c>
      <c r="I2775" s="11">
        <v>1842040</v>
      </c>
      <c r="J2775" s="11">
        <v>10000</v>
      </c>
      <c r="K2775" s="11">
        <v>4.1390000000000002</v>
      </c>
      <c r="L2775" s="11">
        <v>17201340000</v>
      </c>
      <c r="M2775" s="11">
        <f>VLOOKUP(A2775,'[1]2023년만'!$A$2:$Q$1181,12,0)</f>
        <v>17201340000</v>
      </c>
      <c r="N2775" s="11"/>
      <c r="O2775" s="11">
        <v>1.6</v>
      </c>
      <c r="P2775" s="6">
        <v>802554900000</v>
      </c>
      <c r="Q2775" s="7" t="s">
        <v>21</v>
      </c>
      <c r="R2775" s="7">
        <v>0.21</v>
      </c>
      <c r="S2775" s="7" t="s">
        <v>21</v>
      </c>
    </row>
    <row r="2776" spans="1:19" hidden="1" x14ac:dyDescent="0.4">
      <c r="A2776" s="4" t="s">
        <v>2641</v>
      </c>
      <c r="B2776" s="5" t="s">
        <v>2642</v>
      </c>
      <c r="C2776" s="5" t="s">
        <v>30</v>
      </c>
      <c r="D2776" s="5" t="s">
        <v>19</v>
      </c>
      <c r="E2776" s="9" t="s">
        <v>43</v>
      </c>
      <c r="F2776" s="9">
        <v>2.46</v>
      </c>
      <c r="G2776" s="5" t="s">
        <v>2709</v>
      </c>
      <c r="H2776" s="10">
        <v>5000</v>
      </c>
      <c r="I2776" s="11">
        <v>1842040</v>
      </c>
      <c r="J2776" s="11">
        <v>50</v>
      </c>
      <c r="K2776" s="11">
        <v>-2.5999999999999999E-2</v>
      </c>
      <c r="L2776" s="11">
        <v>86006700</v>
      </c>
      <c r="M2776" s="11">
        <f>VLOOKUP(A2776,'[1]2023년만'!$A$2:$Q$1181,12,0)</f>
        <v>17201340000</v>
      </c>
      <c r="N2776" s="11" t="b">
        <f>L2776&gt;=M2776</f>
        <v>0</v>
      </c>
      <c r="O2776" s="11">
        <v>0</v>
      </c>
      <c r="P2776" s="6">
        <v>802554900000</v>
      </c>
      <c r="Q2776" s="7" t="s">
        <v>21</v>
      </c>
      <c r="R2776" s="7">
        <v>0.21</v>
      </c>
      <c r="S2776" s="7" t="s">
        <v>21</v>
      </c>
    </row>
    <row r="2777" spans="1:19" hidden="1" x14ac:dyDescent="0.4">
      <c r="A2777" s="4" t="s">
        <v>2641</v>
      </c>
      <c r="B2777" s="5" t="s">
        <v>2642</v>
      </c>
      <c r="C2777" s="5" t="s">
        <v>24</v>
      </c>
      <c r="D2777" s="5" t="s">
        <v>19</v>
      </c>
      <c r="E2777" s="9" t="s">
        <v>43</v>
      </c>
      <c r="F2777" s="9">
        <v>2.37</v>
      </c>
      <c r="G2777" s="5" t="s">
        <v>21</v>
      </c>
      <c r="H2777" s="10">
        <v>5000</v>
      </c>
      <c r="I2777" s="11">
        <v>1842040</v>
      </c>
      <c r="J2777" s="11">
        <v>10000</v>
      </c>
      <c r="K2777" s="11">
        <v>-20.632999999999999</v>
      </c>
      <c r="L2777" s="11">
        <v>17201340000</v>
      </c>
      <c r="M2777" s="11">
        <f>VLOOKUP(A2777,'[1]2023년만'!$A$2:$Q$1181,12,0)</f>
        <v>17201340000</v>
      </c>
      <c r="N2777" s="11"/>
      <c r="O2777" s="11">
        <v>1.9</v>
      </c>
      <c r="P2777" s="6">
        <v>802554900000</v>
      </c>
      <c r="Q2777" s="7" t="s">
        <v>21</v>
      </c>
      <c r="R2777" s="7">
        <v>0.21</v>
      </c>
      <c r="S2777" s="7" t="s">
        <v>21</v>
      </c>
    </row>
    <row r="2778" spans="1:19" hidden="1" x14ac:dyDescent="0.4">
      <c r="A2778" s="7" t="s">
        <v>2641</v>
      </c>
      <c r="B2778" s="12" t="s">
        <v>2642</v>
      </c>
      <c r="C2778" s="12" t="s">
        <v>2933</v>
      </c>
      <c r="D2778" s="12" t="s">
        <v>19</v>
      </c>
      <c r="E2778" s="12" t="s">
        <v>43</v>
      </c>
      <c r="F2778" s="12">
        <v>2.09</v>
      </c>
      <c r="G2778" s="12" t="s">
        <v>21</v>
      </c>
      <c r="H2778" s="12">
        <v>5000</v>
      </c>
      <c r="I2778" s="6">
        <v>1842040</v>
      </c>
      <c r="J2778" s="6">
        <v>10000</v>
      </c>
      <c r="K2778" s="6">
        <v>10.115</v>
      </c>
      <c r="L2778" s="6">
        <v>17201340000</v>
      </c>
      <c r="M2778" s="11">
        <f>VLOOKUP(A2778,'[1]2023년만'!$A$2:$Q$1181,12,0)</f>
        <v>17201340000</v>
      </c>
      <c r="N2778" s="11"/>
      <c r="O2778" s="6">
        <v>1.5</v>
      </c>
      <c r="P2778" s="6">
        <v>802554900000</v>
      </c>
      <c r="Q2778" s="7" t="s">
        <v>21</v>
      </c>
      <c r="R2778" s="7">
        <v>0.21</v>
      </c>
      <c r="S2778" s="7" t="s">
        <v>21</v>
      </c>
    </row>
    <row r="2779" spans="1:19" hidden="1" x14ac:dyDescent="0.4">
      <c r="A2779" s="4" t="s">
        <v>237</v>
      </c>
      <c r="B2779" s="5" t="s">
        <v>238</v>
      </c>
      <c r="C2779" s="5" t="s">
        <v>18</v>
      </c>
      <c r="D2779" s="5" t="s">
        <v>19</v>
      </c>
      <c r="E2779" s="9" t="s">
        <v>76</v>
      </c>
      <c r="F2779" s="9">
        <v>1.81</v>
      </c>
      <c r="G2779" s="5" t="s">
        <v>21</v>
      </c>
      <c r="H2779" s="9">
        <v>500</v>
      </c>
      <c r="I2779" s="11">
        <v>22295000</v>
      </c>
      <c r="J2779" s="11">
        <v>779</v>
      </c>
      <c r="K2779" s="11">
        <v>173.602</v>
      </c>
      <c r="L2779" s="11">
        <v>13745840396</v>
      </c>
      <c r="M2779" s="11">
        <f>VLOOKUP(A2779,'[1]2023년만'!$A$2:$Q$1181,12,0)</f>
        <v>1766701800</v>
      </c>
      <c r="N2779" s="11"/>
      <c r="O2779" s="11">
        <v>6.48</v>
      </c>
      <c r="P2779" s="6">
        <v>56130846872</v>
      </c>
      <c r="Q2779" s="7" t="s">
        <v>21</v>
      </c>
      <c r="R2779" s="7">
        <v>0.51</v>
      </c>
      <c r="S2779" s="7" t="s">
        <v>21</v>
      </c>
    </row>
    <row r="2780" spans="1:19" hidden="1" x14ac:dyDescent="0.4">
      <c r="A2780" s="4" t="s">
        <v>237</v>
      </c>
      <c r="B2780" s="5" t="s">
        <v>238</v>
      </c>
      <c r="C2780" s="5" t="s">
        <v>24</v>
      </c>
      <c r="D2780" s="5" t="s">
        <v>19</v>
      </c>
      <c r="E2780" s="9" t="s">
        <v>76</v>
      </c>
      <c r="F2780" s="9">
        <v>2.62</v>
      </c>
      <c r="G2780" s="5" t="s">
        <v>21</v>
      </c>
      <c r="H2780" s="9">
        <v>500</v>
      </c>
      <c r="I2780" s="11">
        <v>46482148</v>
      </c>
      <c r="J2780" s="11">
        <v>40</v>
      </c>
      <c r="K2780" s="11">
        <v>-31.251999999999999</v>
      </c>
      <c r="L2780" s="11">
        <v>1766701800</v>
      </c>
      <c r="M2780" s="11">
        <f>VLOOKUP(A2780,'[1]2023년만'!$A$2:$Q$1181,12,0)</f>
        <v>1766701800</v>
      </c>
      <c r="N2780" s="11"/>
      <c r="O2780" s="11">
        <v>1.39</v>
      </c>
      <c r="P2780" s="6">
        <v>56130846872</v>
      </c>
      <c r="Q2780" s="7" t="s">
        <v>21</v>
      </c>
      <c r="R2780" s="7">
        <v>0.51</v>
      </c>
      <c r="S2780" s="7" t="s">
        <v>21</v>
      </c>
    </row>
    <row r="2781" spans="1:19" hidden="1" x14ac:dyDescent="0.4">
      <c r="A2781" s="7" t="s">
        <v>237</v>
      </c>
      <c r="B2781" s="12" t="s">
        <v>238</v>
      </c>
      <c r="C2781" s="12" t="s">
        <v>2933</v>
      </c>
      <c r="D2781" s="12" t="s">
        <v>19</v>
      </c>
      <c r="E2781" s="12" t="s">
        <v>76</v>
      </c>
      <c r="F2781" s="12">
        <v>1.49</v>
      </c>
      <c r="G2781" s="12" t="s">
        <v>21</v>
      </c>
      <c r="H2781" s="12">
        <v>500</v>
      </c>
      <c r="I2781" s="6">
        <v>22200000</v>
      </c>
      <c r="J2781" s="6">
        <v>40</v>
      </c>
      <c r="K2781" s="6">
        <v>11.081</v>
      </c>
      <c r="L2781" s="6">
        <v>702892960</v>
      </c>
      <c r="M2781" s="11">
        <f>VLOOKUP(A2781,'[1]2023년만'!$A$2:$Q$1181,12,0)</f>
        <v>1766701800</v>
      </c>
      <c r="N2781" s="11"/>
      <c r="O2781" s="6">
        <v>0.55000000000000004</v>
      </c>
      <c r="P2781" s="6">
        <v>56130846872</v>
      </c>
      <c r="Q2781" s="7" t="s">
        <v>21</v>
      </c>
      <c r="R2781" s="7">
        <v>0.51</v>
      </c>
      <c r="S2781" s="7" t="s">
        <v>21</v>
      </c>
    </row>
    <row r="2782" spans="1:19" hidden="1" x14ac:dyDescent="0.4">
      <c r="A2782" s="4" t="s">
        <v>1943</v>
      </c>
      <c r="B2782" s="5" t="s">
        <v>1944</v>
      </c>
      <c r="C2782" s="5" t="s">
        <v>30</v>
      </c>
      <c r="D2782" s="5" t="s">
        <v>19</v>
      </c>
      <c r="E2782" s="9" t="s">
        <v>37</v>
      </c>
      <c r="F2782" s="9">
        <v>2.7</v>
      </c>
      <c r="G2782" s="5" t="s">
        <v>21</v>
      </c>
      <c r="H2782" s="9">
        <v>500</v>
      </c>
      <c r="I2782" s="11">
        <v>51664505</v>
      </c>
      <c r="J2782" s="11">
        <v>30</v>
      </c>
      <c r="K2782" s="11">
        <v>17.309000000000001</v>
      </c>
      <c r="L2782" s="11">
        <v>1497885150</v>
      </c>
      <c r="M2782" s="11">
        <f>VLOOKUP(A2782,'[1]2023년만'!$A$2:$Q$1181,12,0)</f>
        <v>1033290100</v>
      </c>
      <c r="N2782" s="11" t="b">
        <f>L2782&gt;=M2782</f>
        <v>1</v>
      </c>
      <c r="O2782" s="11">
        <v>3.32</v>
      </c>
      <c r="P2782" s="6">
        <v>45568093410</v>
      </c>
      <c r="Q2782" s="7">
        <v>5.19</v>
      </c>
      <c r="R2782" s="7">
        <v>0.6</v>
      </c>
      <c r="S2782" s="7">
        <v>170</v>
      </c>
    </row>
    <row r="2783" spans="1:19" hidden="1" x14ac:dyDescent="0.4">
      <c r="A2783" s="4" t="s">
        <v>1943</v>
      </c>
      <c r="B2783" s="5" t="s">
        <v>1944</v>
      </c>
      <c r="C2783" s="5" t="s">
        <v>24</v>
      </c>
      <c r="D2783" s="5" t="s">
        <v>19</v>
      </c>
      <c r="E2783" s="9" t="s">
        <v>37</v>
      </c>
      <c r="F2783" s="9">
        <v>2.09</v>
      </c>
      <c r="G2783" s="5" t="s">
        <v>21</v>
      </c>
      <c r="H2783" s="9">
        <v>500</v>
      </c>
      <c r="I2783" s="11">
        <v>53394505</v>
      </c>
      <c r="J2783" s="11">
        <v>20</v>
      </c>
      <c r="K2783" s="11">
        <v>13.712999999999999</v>
      </c>
      <c r="L2783" s="11">
        <v>1033290100</v>
      </c>
      <c r="M2783" s="11">
        <f>VLOOKUP(A2783,'[1]2023년만'!$A$2:$Q$1181,12,0)</f>
        <v>1033290100</v>
      </c>
      <c r="N2783" s="11"/>
      <c r="O2783" s="11">
        <v>2.2599999999999998</v>
      </c>
      <c r="P2783" s="6">
        <v>45568093410</v>
      </c>
      <c r="Q2783" s="7">
        <v>5.19</v>
      </c>
      <c r="R2783" s="7">
        <v>0.6</v>
      </c>
      <c r="S2783" s="7">
        <v>170</v>
      </c>
    </row>
    <row r="2784" spans="1:19" hidden="1" x14ac:dyDescent="0.4">
      <c r="A2784" s="4" t="s">
        <v>2144</v>
      </c>
      <c r="B2784" s="5" t="s">
        <v>2145</v>
      </c>
      <c r="C2784" s="5" t="s">
        <v>24</v>
      </c>
      <c r="D2784" s="5" t="s">
        <v>19</v>
      </c>
      <c r="E2784" s="9" t="s">
        <v>37</v>
      </c>
      <c r="F2784" s="9">
        <v>0.89</v>
      </c>
      <c r="G2784" s="5" t="s">
        <v>21</v>
      </c>
      <c r="H2784" s="9">
        <v>500</v>
      </c>
      <c r="I2784" s="11">
        <v>10690180</v>
      </c>
      <c r="J2784" s="11">
        <v>80</v>
      </c>
      <c r="K2784" s="11">
        <v>14.025</v>
      </c>
      <c r="L2784" s="11">
        <v>855214400</v>
      </c>
      <c r="M2784" s="11">
        <f>VLOOKUP(A2784,'[1]2023년만'!$A$2:$Q$1181,12,0)</f>
        <v>855214400</v>
      </c>
      <c r="N2784" s="11"/>
      <c r="O2784" s="11">
        <v>0.77</v>
      </c>
      <c r="P2784" s="6">
        <v>85521440000</v>
      </c>
      <c r="Q2784" s="7">
        <v>6.07</v>
      </c>
      <c r="R2784" s="7">
        <v>1.1299999999999999</v>
      </c>
      <c r="S2784" s="7">
        <v>1318</v>
      </c>
    </row>
    <row r="2785" spans="1:19" hidden="1" x14ac:dyDescent="0.4">
      <c r="A2785" s="4" t="s">
        <v>2144</v>
      </c>
      <c r="B2785" s="5" t="s">
        <v>2145</v>
      </c>
      <c r="C2785" s="5" t="s">
        <v>18</v>
      </c>
      <c r="D2785" s="5" t="s">
        <v>19</v>
      </c>
      <c r="E2785" s="9" t="s">
        <v>37</v>
      </c>
      <c r="F2785" s="9">
        <v>0.85</v>
      </c>
      <c r="G2785" s="5" t="s">
        <v>21</v>
      </c>
      <c r="H2785" s="9">
        <v>500</v>
      </c>
      <c r="I2785" s="11">
        <v>10690180</v>
      </c>
      <c r="J2785" s="11">
        <v>50</v>
      </c>
      <c r="K2785" s="11">
        <v>11.077999999999999</v>
      </c>
      <c r="L2785" s="11">
        <v>534509000</v>
      </c>
      <c r="M2785" s="11">
        <f>VLOOKUP(A2785,'[1]2023년만'!$A$2:$Q$1181,12,0)</f>
        <v>855214400</v>
      </c>
      <c r="N2785" s="11"/>
      <c r="O2785" s="11">
        <v>0.52</v>
      </c>
      <c r="P2785" s="6">
        <v>85521440000</v>
      </c>
      <c r="Q2785" s="7">
        <v>6.07</v>
      </c>
      <c r="R2785" s="7">
        <v>1.1299999999999999</v>
      </c>
      <c r="S2785" s="7">
        <v>1318</v>
      </c>
    </row>
    <row r="2786" spans="1:19" hidden="1" x14ac:dyDescent="0.4">
      <c r="A2786" s="4" t="s">
        <v>2144</v>
      </c>
      <c r="B2786" s="5" t="s">
        <v>2145</v>
      </c>
      <c r="C2786" s="5" t="s">
        <v>30</v>
      </c>
      <c r="D2786" s="5" t="s">
        <v>19</v>
      </c>
      <c r="E2786" s="9" t="s">
        <v>37</v>
      </c>
      <c r="F2786" s="9">
        <v>1.48</v>
      </c>
      <c r="G2786" s="5" t="s">
        <v>21</v>
      </c>
      <c r="H2786" s="9">
        <v>500</v>
      </c>
      <c r="I2786" s="11">
        <v>10690180</v>
      </c>
      <c r="J2786" s="11">
        <v>100</v>
      </c>
      <c r="K2786" s="11">
        <v>7.46</v>
      </c>
      <c r="L2786" s="11">
        <v>1046118000</v>
      </c>
      <c r="M2786" s="11">
        <f>VLOOKUP(A2786,'[1]2023년만'!$A$2:$Q$1181,12,0)</f>
        <v>855214400</v>
      </c>
      <c r="N2786" s="11" t="b">
        <f>L2786&gt;=M2786</f>
        <v>1</v>
      </c>
      <c r="O2786" s="11">
        <v>1.46</v>
      </c>
      <c r="P2786" s="6">
        <v>85521440000</v>
      </c>
      <c r="Q2786" s="7">
        <v>6.07</v>
      </c>
      <c r="R2786" s="7">
        <v>1.1299999999999999</v>
      </c>
      <c r="S2786" s="7">
        <v>1318</v>
      </c>
    </row>
    <row r="2787" spans="1:19" hidden="1" x14ac:dyDescent="0.4">
      <c r="A2787" s="7" t="s">
        <v>2144</v>
      </c>
      <c r="B2787" s="12" t="s">
        <v>2145</v>
      </c>
      <c r="C2787" s="12" t="s">
        <v>2933</v>
      </c>
      <c r="D2787" s="12" t="s">
        <v>19</v>
      </c>
      <c r="E2787" s="12" t="s">
        <v>37</v>
      </c>
      <c r="F2787" s="12">
        <v>0.36</v>
      </c>
      <c r="G2787" s="12" t="s">
        <v>21</v>
      </c>
      <c r="H2787" s="12">
        <v>500</v>
      </c>
      <c r="I2787" s="6">
        <v>10690180</v>
      </c>
      <c r="J2787" s="6">
        <v>50</v>
      </c>
      <c r="K2787" s="6">
        <v>20.937000000000001</v>
      </c>
      <c r="L2787" s="6">
        <v>534509000</v>
      </c>
      <c r="M2787" s="11">
        <f>VLOOKUP(A2787,'[1]2023년만'!$A$2:$Q$1181,12,0)</f>
        <v>855214400</v>
      </c>
      <c r="N2787" s="11"/>
      <c r="O2787" s="6">
        <v>0.28000000000000003</v>
      </c>
      <c r="P2787" s="6">
        <v>85521440000</v>
      </c>
      <c r="Q2787" s="7">
        <v>6.07</v>
      </c>
      <c r="R2787" s="7">
        <v>1.1299999999999999</v>
      </c>
      <c r="S2787" s="7">
        <v>1318</v>
      </c>
    </row>
    <row r="2788" spans="1:19" hidden="1" x14ac:dyDescent="0.4">
      <c r="A2788" s="4" t="s">
        <v>88</v>
      </c>
      <c r="B2788" s="5" t="s">
        <v>89</v>
      </c>
      <c r="C2788" s="5" t="s">
        <v>18</v>
      </c>
      <c r="D2788" s="5" t="s">
        <v>19</v>
      </c>
      <c r="E2788" s="9" t="s">
        <v>90</v>
      </c>
      <c r="F2788" s="9">
        <v>0.88</v>
      </c>
      <c r="G2788" s="5" t="s">
        <v>21</v>
      </c>
      <c r="H2788" s="9">
        <v>500</v>
      </c>
      <c r="I2788" s="11">
        <v>25000000</v>
      </c>
      <c r="J2788" s="11">
        <v>200</v>
      </c>
      <c r="K2788" s="11">
        <v>567.85599999999999</v>
      </c>
      <c r="L2788" s="11">
        <v>4997130400</v>
      </c>
      <c r="M2788" s="11">
        <f>VLOOKUP(A2788,'[1]2023년만'!$A$2:$Q$1181,12,0)</f>
        <v>4997130400</v>
      </c>
      <c r="N2788" s="11"/>
      <c r="O2788" s="11">
        <v>3.9</v>
      </c>
      <c r="P2788" s="6">
        <v>104000000000</v>
      </c>
      <c r="Q2788" s="7">
        <v>71.72</v>
      </c>
      <c r="R2788" s="7">
        <v>0.56999999999999995</v>
      </c>
      <c r="S2788" s="7">
        <v>58</v>
      </c>
    </row>
    <row r="2789" spans="1:19" hidden="1" x14ac:dyDescent="0.4">
      <c r="A2789" s="4" t="s">
        <v>88</v>
      </c>
      <c r="B2789" s="5" t="s">
        <v>89</v>
      </c>
      <c r="C2789" s="5" t="s">
        <v>24</v>
      </c>
      <c r="D2789" s="5" t="s">
        <v>19</v>
      </c>
      <c r="E2789" s="9" t="s">
        <v>90</v>
      </c>
      <c r="F2789" s="9">
        <v>0.77</v>
      </c>
      <c r="G2789" s="5" t="s">
        <v>21</v>
      </c>
      <c r="H2789" s="9">
        <v>500</v>
      </c>
      <c r="I2789" s="11">
        <v>25000000</v>
      </c>
      <c r="J2789" s="11">
        <v>200</v>
      </c>
      <c r="K2789" s="11">
        <v>-118.753</v>
      </c>
      <c r="L2789" s="11">
        <v>4997130400</v>
      </c>
      <c r="M2789" s="11">
        <f>VLOOKUP(A2789,'[1]2023년만'!$A$2:$Q$1181,12,0)</f>
        <v>4997130400</v>
      </c>
      <c r="N2789" s="11"/>
      <c r="O2789" s="11">
        <v>4.2</v>
      </c>
      <c r="P2789" s="6">
        <v>104000000000</v>
      </c>
      <c r="Q2789" s="7">
        <v>71.72</v>
      </c>
      <c r="R2789" s="7">
        <v>0.56999999999999995</v>
      </c>
      <c r="S2789" s="7">
        <v>58</v>
      </c>
    </row>
    <row r="2790" spans="1:19" hidden="1" x14ac:dyDescent="0.4">
      <c r="A2790" s="7" t="s">
        <v>88</v>
      </c>
      <c r="B2790" s="12" t="s">
        <v>89</v>
      </c>
      <c r="C2790" s="12" t="s">
        <v>2933</v>
      </c>
      <c r="D2790" s="12" t="s">
        <v>19</v>
      </c>
      <c r="E2790" s="12" t="s">
        <v>90</v>
      </c>
      <c r="F2790" s="12">
        <v>0.89</v>
      </c>
      <c r="G2790" s="12" t="s">
        <v>21</v>
      </c>
      <c r="H2790" s="12">
        <v>500</v>
      </c>
      <c r="I2790" s="6">
        <v>25000000</v>
      </c>
      <c r="J2790" s="6">
        <v>200</v>
      </c>
      <c r="K2790" s="6">
        <v>27.358000000000001</v>
      </c>
      <c r="L2790" s="6">
        <v>4997130400</v>
      </c>
      <c r="M2790" s="11">
        <f>VLOOKUP(A2790,'[1]2023년만'!$A$2:$Q$1181,12,0)</f>
        <v>4997130400</v>
      </c>
      <c r="N2790" s="11"/>
      <c r="O2790" s="6">
        <v>2.2999999999999998</v>
      </c>
      <c r="P2790" s="6">
        <v>104000000000</v>
      </c>
      <c r="Q2790" s="7">
        <v>71.72</v>
      </c>
      <c r="R2790" s="7">
        <v>0.56999999999999995</v>
      </c>
      <c r="S2790" s="7">
        <v>58</v>
      </c>
    </row>
    <row r="2791" spans="1:19" x14ac:dyDescent="0.4">
      <c r="A2791" s="4" t="s">
        <v>368</v>
      </c>
      <c r="B2791" s="5" t="s">
        <v>369</v>
      </c>
      <c r="C2791" s="5" t="s">
        <v>30</v>
      </c>
      <c r="D2791" s="5" t="s">
        <v>19</v>
      </c>
      <c r="E2791" s="9" t="s">
        <v>66</v>
      </c>
      <c r="F2791" s="9">
        <v>0.71</v>
      </c>
      <c r="G2791" s="5" t="s">
        <v>21</v>
      </c>
      <c r="H2791" s="10">
        <v>1000</v>
      </c>
      <c r="I2791" s="11">
        <v>15082800</v>
      </c>
      <c r="J2791" s="11">
        <v>650</v>
      </c>
      <c r="K2791" s="11">
        <v>96.745999999999995</v>
      </c>
      <c r="L2791" s="11">
        <v>7616778000</v>
      </c>
      <c r="M2791" s="11">
        <f>VLOOKUP(A2791,'[1]2023년만'!$A$2:$Q$1181,12,0)</f>
        <v>7616778000</v>
      </c>
      <c r="N2791" s="11" t="b">
        <f>L2791&gt;=M2791</f>
        <v>1</v>
      </c>
      <c r="O2791" s="11">
        <v>7.2</v>
      </c>
      <c r="P2791" s="6">
        <v>150375516000</v>
      </c>
      <c r="Q2791" s="7">
        <v>14.84</v>
      </c>
      <c r="R2791" s="7">
        <v>0.37</v>
      </c>
      <c r="S2791" s="7">
        <v>672</v>
      </c>
    </row>
    <row r="2792" spans="1:19" hidden="1" x14ac:dyDescent="0.4">
      <c r="A2792" s="4" t="s">
        <v>2315</v>
      </c>
      <c r="B2792" s="5" t="s">
        <v>2316</v>
      </c>
      <c r="C2792" s="5" t="s">
        <v>18</v>
      </c>
      <c r="D2792" s="5" t="s">
        <v>19</v>
      </c>
      <c r="E2792" s="9" t="s">
        <v>49</v>
      </c>
      <c r="F2792" s="9">
        <v>0.56000000000000005</v>
      </c>
      <c r="G2792" s="5" t="s">
        <v>21</v>
      </c>
      <c r="H2792" s="9">
        <v>500</v>
      </c>
      <c r="I2792" s="11">
        <v>16941974</v>
      </c>
      <c r="J2792" s="11">
        <v>50</v>
      </c>
      <c r="K2792" s="11">
        <v>11.228999999999999</v>
      </c>
      <c r="L2792" s="11">
        <v>847098700</v>
      </c>
      <c r="M2792" s="11">
        <f>VLOOKUP(A2792,'[1]2023년만'!$A$2:$Q$1181,12,0)</f>
        <v>847098700</v>
      </c>
      <c r="N2792" s="11"/>
      <c r="O2792" s="11">
        <v>1.4</v>
      </c>
      <c r="P2792" s="6">
        <v>43540873180</v>
      </c>
      <c r="Q2792" s="7">
        <v>5.48</v>
      </c>
      <c r="R2792" s="7">
        <v>0.37</v>
      </c>
      <c r="S2792" s="7">
        <v>469</v>
      </c>
    </row>
    <row r="2793" spans="1:19" hidden="1" x14ac:dyDescent="0.4">
      <c r="A2793" s="4" t="s">
        <v>2315</v>
      </c>
      <c r="B2793" s="5" t="s">
        <v>2316</v>
      </c>
      <c r="C2793" s="5" t="s">
        <v>30</v>
      </c>
      <c r="D2793" s="5" t="s">
        <v>19</v>
      </c>
      <c r="E2793" s="9" t="s">
        <v>49</v>
      </c>
      <c r="F2793" s="9">
        <v>0.6</v>
      </c>
      <c r="G2793" s="5" t="s">
        <v>21</v>
      </c>
      <c r="H2793" s="9">
        <v>500</v>
      </c>
      <c r="I2793" s="11">
        <v>16941974</v>
      </c>
      <c r="J2793" s="11">
        <v>50</v>
      </c>
      <c r="K2793" s="11">
        <v>10.582000000000001</v>
      </c>
      <c r="L2793" s="11">
        <v>847098700</v>
      </c>
      <c r="M2793" s="11">
        <f>VLOOKUP(A2793,'[1]2023년만'!$A$2:$Q$1181,12,0)</f>
        <v>847098700</v>
      </c>
      <c r="N2793" s="11" t="b">
        <f>L2793&gt;=M2793</f>
        <v>1</v>
      </c>
      <c r="O2793" s="11">
        <v>1.9</v>
      </c>
      <c r="P2793" s="6">
        <v>43540873180</v>
      </c>
      <c r="Q2793" s="7">
        <v>5.48</v>
      </c>
      <c r="R2793" s="7">
        <v>0.37</v>
      </c>
      <c r="S2793" s="7">
        <v>469</v>
      </c>
    </row>
    <row r="2794" spans="1:19" hidden="1" x14ac:dyDescent="0.4">
      <c r="A2794" s="4" t="s">
        <v>2315</v>
      </c>
      <c r="B2794" s="5" t="s">
        <v>2316</v>
      </c>
      <c r="C2794" s="5" t="s">
        <v>24</v>
      </c>
      <c r="D2794" s="5" t="s">
        <v>19</v>
      </c>
      <c r="E2794" s="9" t="s">
        <v>49</v>
      </c>
      <c r="F2794" s="9">
        <v>0.48</v>
      </c>
      <c r="G2794" s="5" t="s">
        <v>21</v>
      </c>
      <c r="H2794" s="9">
        <v>500</v>
      </c>
      <c r="I2794" s="11">
        <v>16941974</v>
      </c>
      <c r="J2794" s="11">
        <v>50</v>
      </c>
      <c r="K2794" s="11">
        <v>9.4469999999999992</v>
      </c>
      <c r="L2794" s="11">
        <v>847098700</v>
      </c>
      <c r="M2794" s="11">
        <f>VLOOKUP(A2794,'[1]2023년만'!$A$2:$Q$1181,12,0)</f>
        <v>847098700</v>
      </c>
      <c r="N2794" s="11"/>
      <c r="O2794" s="11">
        <v>1.5</v>
      </c>
      <c r="P2794" s="6">
        <v>43540873180</v>
      </c>
      <c r="Q2794" s="7">
        <v>5.48</v>
      </c>
      <c r="R2794" s="7">
        <v>0.37</v>
      </c>
      <c r="S2794" s="7">
        <v>469</v>
      </c>
    </row>
    <row r="2795" spans="1:19" hidden="1" x14ac:dyDescent="0.4">
      <c r="A2795" s="7" t="s">
        <v>2315</v>
      </c>
      <c r="B2795" s="12" t="s">
        <v>2316</v>
      </c>
      <c r="C2795" s="12" t="s">
        <v>2933</v>
      </c>
      <c r="D2795" s="12" t="s">
        <v>19</v>
      </c>
      <c r="E2795" s="12" t="s">
        <v>49</v>
      </c>
      <c r="F2795" s="12">
        <v>0.41</v>
      </c>
      <c r="G2795" s="12" t="s">
        <v>21</v>
      </c>
      <c r="H2795" s="12">
        <v>500</v>
      </c>
      <c r="I2795" s="6">
        <v>16941974</v>
      </c>
      <c r="J2795" s="6">
        <v>50</v>
      </c>
      <c r="K2795" s="6">
        <v>9.0009999999999994</v>
      </c>
      <c r="L2795" s="6">
        <v>847098700</v>
      </c>
      <c r="M2795" s="11">
        <f>VLOOKUP(A2795,'[1]2023년만'!$A$2:$Q$1181,12,0)</f>
        <v>847098700</v>
      </c>
      <c r="N2795" s="11"/>
      <c r="O2795" s="6">
        <v>1.2</v>
      </c>
      <c r="P2795" s="6">
        <v>43540873180</v>
      </c>
      <c r="Q2795" s="7">
        <v>5.48</v>
      </c>
      <c r="R2795" s="7">
        <v>0.37</v>
      </c>
      <c r="S2795" s="7">
        <v>469</v>
      </c>
    </row>
    <row r="2796" spans="1:19" hidden="1" x14ac:dyDescent="0.4">
      <c r="A2796" s="4" t="s">
        <v>1073</v>
      </c>
      <c r="B2796" s="5" t="s">
        <v>1074</v>
      </c>
      <c r="C2796" s="5" t="s">
        <v>24</v>
      </c>
      <c r="D2796" s="5" t="s">
        <v>19</v>
      </c>
      <c r="E2796" s="9" t="s">
        <v>95</v>
      </c>
      <c r="F2796" s="9">
        <v>0.59</v>
      </c>
      <c r="G2796" s="5" t="s">
        <v>21</v>
      </c>
      <c r="H2796" s="9">
        <v>500</v>
      </c>
      <c r="I2796" s="11">
        <v>11746609</v>
      </c>
      <c r="J2796" s="11">
        <v>100</v>
      </c>
      <c r="K2796" s="11">
        <v>35.86</v>
      </c>
      <c r="L2796" s="11">
        <v>1057878900</v>
      </c>
      <c r="M2796" s="11">
        <f>VLOOKUP(A2796,'[1]2023년만'!$A$2:$Q$1181,12,0)</f>
        <v>1057878900</v>
      </c>
      <c r="N2796" s="11"/>
      <c r="O2796" s="11">
        <v>2.1</v>
      </c>
      <c r="P2796" s="6">
        <v>37882814025</v>
      </c>
      <c r="Q2796" s="7">
        <v>6.19</v>
      </c>
      <c r="R2796" s="7">
        <v>0.26</v>
      </c>
      <c r="S2796" s="7">
        <v>521</v>
      </c>
    </row>
    <row r="2797" spans="1:19" hidden="1" x14ac:dyDescent="0.4">
      <c r="A2797" s="4" t="s">
        <v>1073</v>
      </c>
      <c r="B2797" s="5" t="s">
        <v>1074</v>
      </c>
      <c r="C2797" s="5" t="s">
        <v>30</v>
      </c>
      <c r="D2797" s="5" t="s">
        <v>19</v>
      </c>
      <c r="E2797" s="9" t="s">
        <v>81</v>
      </c>
      <c r="F2797" s="9">
        <v>0.51</v>
      </c>
      <c r="G2797" s="5" t="s">
        <v>21</v>
      </c>
      <c r="H2797" s="9">
        <v>500</v>
      </c>
      <c r="I2797" s="11">
        <v>11746609</v>
      </c>
      <c r="J2797" s="11">
        <v>100</v>
      </c>
      <c r="K2797" s="11">
        <v>18.867000000000001</v>
      </c>
      <c r="L2797" s="11">
        <v>1032407900</v>
      </c>
      <c r="M2797" s="11">
        <f>VLOOKUP(A2797,'[1]2023년만'!$A$2:$Q$1181,12,0)</f>
        <v>1057878900</v>
      </c>
      <c r="N2797" s="11" t="b">
        <f>L2797&gt;=M2797</f>
        <v>0</v>
      </c>
      <c r="O2797" s="11">
        <v>3.18</v>
      </c>
      <c r="P2797" s="6">
        <v>37882814025</v>
      </c>
      <c r="Q2797" s="7">
        <v>6.19</v>
      </c>
      <c r="R2797" s="7">
        <v>0.26</v>
      </c>
      <c r="S2797" s="7">
        <v>521</v>
      </c>
    </row>
    <row r="2798" spans="1:19" hidden="1" x14ac:dyDescent="0.4">
      <c r="A2798" s="4" t="s">
        <v>1073</v>
      </c>
      <c r="B2798" s="5" t="s">
        <v>1074</v>
      </c>
      <c r="C2798" s="5" t="s">
        <v>18</v>
      </c>
      <c r="D2798" s="5" t="s">
        <v>19</v>
      </c>
      <c r="E2798" s="9" t="s">
        <v>95</v>
      </c>
      <c r="F2798" s="9">
        <v>0.96</v>
      </c>
      <c r="G2798" s="5" t="s">
        <v>21</v>
      </c>
      <c r="H2798" s="9">
        <v>500</v>
      </c>
      <c r="I2798" s="11">
        <v>11746609</v>
      </c>
      <c r="J2798" s="11">
        <v>100</v>
      </c>
      <c r="K2798" s="11">
        <v>-26.523</v>
      </c>
      <c r="L2798" s="11">
        <v>1075258900</v>
      </c>
      <c r="M2798" s="11">
        <f>VLOOKUP(A2798,'[1]2023년만'!$A$2:$Q$1181,12,0)</f>
        <v>1057878900</v>
      </c>
      <c r="N2798" s="11"/>
      <c r="O2798" s="11">
        <v>2.1</v>
      </c>
      <c r="P2798" s="6">
        <v>37882814025</v>
      </c>
      <c r="Q2798" s="7">
        <v>6.19</v>
      </c>
      <c r="R2798" s="7">
        <v>0.26</v>
      </c>
      <c r="S2798" s="7">
        <v>521</v>
      </c>
    </row>
    <row r="2799" spans="1:19" hidden="1" x14ac:dyDescent="0.4">
      <c r="A2799" s="7" t="s">
        <v>1073</v>
      </c>
      <c r="B2799" s="12" t="s">
        <v>1074</v>
      </c>
      <c r="C2799" s="12" t="s">
        <v>2933</v>
      </c>
      <c r="D2799" s="12" t="s">
        <v>19</v>
      </c>
      <c r="E2799" s="12" t="s">
        <v>95</v>
      </c>
      <c r="F2799" s="12">
        <v>0.42</v>
      </c>
      <c r="G2799" s="12" t="s">
        <v>21</v>
      </c>
      <c r="H2799" s="12">
        <v>500</v>
      </c>
      <c r="I2799" s="6">
        <v>11746609</v>
      </c>
      <c r="J2799" s="6">
        <v>100</v>
      </c>
      <c r="K2799" s="6">
        <v>26.55</v>
      </c>
      <c r="L2799" s="6">
        <v>1089624200</v>
      </c>
      <c r="M2799" s="11">
        <f>VLOOKUP(A2799,'[1]2023년만'!$A$2:$Q$1181,12,0)</f>
        <v>1057878900</v>
      </c>
      <c r="N2799" s="11"/>
      <c r="O2799" s="6">
        <v>1.6</v>
      </c>
      <c r="P2799" s="6">
        <v>37882814025</v>
      </c>
      <c r="Q2799" s="7">
        <v>6.19</v>
      </c>
      <c r="R2799" s="7">
        <v>0.26</v>
      </c>
      <c r="S2799" s="7">
        <v>521</v>
      </c>
    </row>
    <row r="2800" spans="1:19" hidden="1" x14ac:dyDescent="0.4">
      <c r="A2800" s="4" t="s">
        <v>1667</v>
      </c>
      <c r="B2800" s="5" t="s">
        <v>1668</v>
      </c>
      <c r="C2800" s="5" t="s">
        <v>30</v>
      </c>
      <c r="D2800" s="5" t="s">
        <v>19</v>
      </c>
      <c r="E2800" s="9" t="s">
        <v>40</v>
      </c>
      <c r="F2800" s="9">
        <v>2.63</v>
      </c>
      <c r="G2800" s="5" t="s">
        <v>21</v>
      </c>
      <c r="H2800" s="10">
        <v>5000</v>
      </c>
      <c r="I2800" s="11">
        <v>4007830</v>
      </c>
      <c r="J2800" s="11">
        <v>9000</v>
      </c>
      <c r="K2800" s="11">
        <v>22.495999999999999</v>
      </c>
      <c r="L2800" s="11">
        <v>30953943000</v>
      </c>
      <c r="M2800" s="11">
        <f>VLOOKUP(A2800,'[1]2023년만'!$A$2:$Q$1181,12,0)</f>
        <v>30953943000</v>
      </c>
      <c r="N2800" s="11" t="b">
        <f>L2800&gt;=M2800</f>
        <v>1</v>
      </c>
      <c r="O2800" s="11">
        <v>2.2999999999999998</v>
      </c>
      <c r="P2800" s="6">
        <v>1565057615000</v>
      </c>
      <c r="Q2800" s="7">
        <v>9.75</v>
      </c>
      <c r="R2800" s="7">
        <v>0.65</v>
      </c>
      <c r="S2800" s="7">
        <v>40048</v>
      </c>
    </row>
    <row r="2801" spans="1:19" hidden="1" x14ac:dyDescent="0.4">
      <c r="A2801" s="4" t="s">
        <v>1667</v>
      </c>
      <c r="B2801" s="5" t="s">
        <v>1668</v>
      </c>
      <c r="C2801" s="5" t="s">
        <v>24</v>
      </c>
      <c r="D2801" s="5" t="s">
        <v>19</v>
      </c>
      <c r="E2801" s="9" t="s">
        <v>40</v>
      </c>
      <c r="F2801" s="9">
        <v>1.7</v>
      </c>
      <c r="G2801" s="5" t="s">
        <v>21</v>
      </c>
      <c r="H2801" s="10">
        <v>5000</v>
      </c>
      <c r="I2801" s="11">
        <v>4007830</v>
      </c>
      <c r="J2801" s="11">
        <v>9000</v>
      </c>
      <c r="K2801" s="11">
        <v>19.145</v>
      </c>
      <c r="L2801" s="11">
        <v>30953943000</v>
      </c>
      <c r="M2801" s="11">
        <f>VLOOKUP(A2801,'[1]2023년만'!$A$2:$Q$1181,12,0)</f>
        <v>30953943000</v>
      </c>
      <c r="N2801" s="11"/>
      <c r="O2801" s="11">
        <v>2.2999999999999998</v>
      </c>
      <c r="P2801" s="6">
        <v>1565057615000</v>
      </c>
      <c r="Q2801" s="7">
        <v>9.75</v>
      </c>
      <c r="R2801" s="7">
        <v>0.65</v>
      </c>
      <c r="S2801" s="7">
        <v>40048</v>
      </c>
    </row>
    <row r="2802" spans="1:19" hidden="1" x14ac:dyDescent="0.4">
      <c r="A2802" s="4" t="s">
        <v>1667</v>
      </c>
      <c r="B2802" s="5" t="s">
        <v>1668</v>
      </c>
      <c r="C2802" s="5" t="s">
        <v>18</v>
      </c>
      <c r="D2802" s="5" t="s">
        <v>19</v>
      </c>
      <c r="E2802" s="9" t="s">
        <v>40</v>
      </c>
      <c r="F2802" s="9">
        <v>1.43</v>
      </c>
      <c r="G2802" s="5" t="s">
        <v>21</v>
      </c>
      <c r="H2802" s="10">
        <v>5000</v>
      </c>
      <c r="I2802" s="11">
        <v>4007830</v>
      </c>
      <c r="J2802" s="11">
        <v>9000</v>
      </c>
      <c r="K2802" s="11">
        <v>11.115</v>
      </c>
      <c r="L2802" s="11">
        <v>30953943000</v>
      </c>
      <c r="M2802" s="11">
        <f>VLOOKUP(A2802,'[1]2023년만'!$A$2:$Q$1181,12,0)</f>
        <v>30953943000</v>
      </c>
      <c r="N2802" s="11"/>
      <c r="O2802" s="11">
        <v>1.9</v>
      </c>
      <c r="P2802" s="6">
        <v>1565057615000</v>
      </c>
      <c r="Q2802" s="7">
        <v>9.75</v>
      </c>
      <c r="R2802" s="7">
        <v>0.65</v>
      </c>
      <c r="S2802" s="7">
        <v>40048</v>
      </c>
    </row>
    <row r="2803" spans="1:19" hidden="1" x14ac:dyDescent="0.4">
      <c r="A2803" s="7" t="s">
        <v>1667</v>
      </c>
      <c r="B2803" s="12" t="s">
        <v>1668</v>
      </c>
      <c r="C2803" s="12" t="s">
        <v>2933</v>
      </c>
      <c r="D2803" s="12" t="s">
        <v>19</v>
      </c>
      <c r="E2803" s="12" t="s">
        <v>40</v>
      </c>
      <c r="F2803" s="12">
        <v>1.34</v>
      </c>
      <c r="G2803" s="12" t="s">
        <v>21</v>
      </c>
      <c r="H2803" s="12">
        <v>5000</v>
      </c>
      <c r="I2803" s="6">
        <v>3671981</v>
      </c>
      <c r="J2803" s="6">
        <v>8000</v>
      </c>
      <c r="K2803" s="6">
        <v>20.931000000000001</v>
      </c>
      <c r="L2803" s="6">
        <v>27205232000</v>
      </c>
      <c r="M2803" s="11">
        <f>VLOOKUP(A2803,'[1]2023년만'!$A$2:$Q$1181,12,0)</f>
        <v>30953943000</v>
      </c>
      <c r="N2803" s="11"/>
      <c r="O2803" s="6">
        <v>1.7</v>
      </c>
      <c r="P2803" s="6">
        <v>1565057615000</v>
      </c>
      <c r="Q2803" s="7">
        <v>9.75</v>
      </c>
      <c r="R2803" s="7">
        <v>0.65</v>
      </c>
      <c r="S2803" s="7">
        <v>40048</v>
      </c>
    </row>
    <row r="2804" spans="1:19" x14ac:dyDescent="0.4">
      <c r="A2804" s="4" t="s">
        <v>806</v>
      </c>
      <c r="B2804" s="5" t="s">
        <v>807</v>
      </c>
      <c r="C2804" s="5" t="s">
        <v>30</v>
      </c>
      <c r="D2804" s="5" t="s">
        <v>19</v>
      </c>
      <c r="E2804" s="9" t="s">
        <v>34</v>
      </c>
      <c r="F2804" s="9">
        <v>0.48</v>
      </c>
      <c r="G2804" s="5" t="s">
        <v>21</v>
      </c>
      <c r="H2804" s="9">
        <v>500</v>
      </c>
      <c r="I2804" s="11">
        <v>14300000</v>
      </c>
      <c r="J2804" s="11">
        <v>450</v>
      </c>
      <c r="K2804" s="11">
        <v>47.341000000000001</v>
      </c>
      <c r="L2804" s="11">
        <v>6266527200</v>
      </c>
      <c r="M2804" s="11">
        <f>VLOOKUP(A2804,'[1]2023년만'!$A$2:$Q$1181,12,0)</f>
        <v>5287894080</v>
      </c>
      <c r="N2804" s="11" t="b">
        <f>L2804&gt;=M2804</f>
        <v>1</v>
      </c>
      <c r="O2804" s="11">
        <v>4.4000000000000004</v>
      </c>
      <c r="P2804" s="6">
        <v>150293000000</v>
      </c>
      <c r="Q2804" s="7">
        <v>11.05</v>
      </c>
      <c r="R2804" s="7">
        <v>2.77</v>
      </c>
      <c r="S2804" s="7">
        <v>951</v>
      </c>
    </row>
    <row r="2805" spans="1:19" hidden="1" x14ac:dyDescent="0.4">
      <c r="A2805" s="4" t="s">
        <v>899</v>
      </c>
      <c r="B2805" s="5" t="s">
        <v>900</v>
      </c>
      <c r="C2805" s="5" t="s">
        <v>24</v>
      </c>
      <c r="D2805" s="5" t="s">
        <v>19</v>
      </c>
      <c r="E2805" s="9" t="s">
        <v>34</v>
      </c>
      <c r="F2805" s="9">
        <v>0.56000000000000005</v>
      </c>
      <c r="G2805" s="5" t="s">
        <v>21</v>
      </c>
      <c r="H2805" s="9">
        <v>500</v>
      </c>
      <c r="I2805" s="11">
        <v>10762890</v>
      </c>
      <c r="J2805" s="11">
        <v>150</v>
      </c>
      <c r="K2805" s="11">
        <v>24.841999999999999</v>
      </c>
      <c r="L2805" s="11">
        <v>1504183500</v>
      </c>
      <c r="M2805" s="11">
        <f>VLOOKUP(A2805,'[1]2023년만'!$A$2:$Q$1181,12,0)</f>
        <v>1504183500</v>
      </c>
      <c r="N2805" s="11"/>
      <c r="O2805" s="11">
        <v>2.0699999999999998</v>
      </c>
      <c r="P2805" s="6">
        <v>168762115200</v>
      </c>
      <c r="Q2805" s="7">
        <v>24.69</v>
      </c>
      <c r="R2805" s="7">
        <v>1.03</v>
      </c>
      <c r="S2805" s="7">
        <v>635</v>
      </c>
    </row>
    <row r="2806" spans="1:19" hidden="1" x14ac:dyDescent="0.4">
      <c r="A2806" s="4" t="s">
        <v>899</v>
      </c>
      <c r="B2806" s="5" t="s">
        <v>900</v>
      </c>
      <c r="C2806" s="5" t="s">
        <v>18</v>
      </c>
      <c r="D2806" s="5" t="s">
        <v>19</v>
      </c>
      <c r="E2806" s="9" t="s">
        <v>34</v>
      </c>
      <c r="F2806" s="9">
        <v>1.01</v>
      </c>
      <c r="G2806" s="5" t="s">
        <v>21</v>
      </c>
      <c r="H2806" s="9">
        <v>500</v>
      </c>
      <c r="I2806" s="11">
        <v>10762890</v>
      </c>
      <c r="J2806" s="11">
        <v>120</v>
      </c>
      <c r="K2806" s="11">
        <v>16.085999999999999</v>
      </c>
      <c r="L2806" s="11">
        <v>1216426800</v>
      </c>
      <c r="M2806" s="11">
        <f>VLOOKUP(A2806,'[1]2023년만'!$A$2:$Q$1181,12,0)</f>
        <v>1504183500</v>
      </c>
      <c r="N2806" s="11"/>
      <c r="O2806" s="11">
        <v>1.46</v>
      </c>
      <c r="P2806" s="6">
        <v>168762115200</v>
      </c>
      <c r="Q2806" s="7">
        <v>24.69</v>
      </c>
      <c r="R2806" s="7">
        <v>1.03</v>
      </c>
      <c r="S2806" s="7">
        <v>635</v>
      </c>
    </row>
    <row r="2807" spans="1:19" hidden="1" x14ac:dyDescent="0.4">
      <c r="A2807" s="7" t="s">
        <v>899</v>
      </c>
      <c r="B2807" s="12" t="s">
        <v>900</v>
      </c>
      <c r="C2807" s="12" t="s">
        <v>2933</v>
      </c>
      <c r="D2807" s="12" t="s">
        <v>19</v>
      </c>
      <c r="E2807" s="12" t="s">
        <v>34</v>
      </c>
      <c r="F2807" s="12">
        <v>0.5</v>
      </c>
      <c r="G2807" s="12" t="s">
        <v>21</v>
      </c>
      <c r="H2807" s="12">
        <v>500</v>
      </c>
      <c r="I2807" s="6">
        <v>10762890</v>
      </c>
      <c r="J2807" s="6">
        <v>120</v>
      </c>
      <c r="K2807" s="6">
        <v>12.975</v>
      </c>
      <c r="L2807" s="6">
        <v>1230445680</v>
      </c>
      <c r="M2807" s="11">
        <f>VLOOKUP(A2807,'[1]2023년만'!$A$2:$Q$1181,12,0)</f>
        <v>1504183500</v>
      </c>
      <c r="N2807" s="11"/>
      <c r="O2807" s="6">
        <v>1.27</v>
      </c>
      <c r="P2807" s="6">
        <v>168762115200</v>
      </c>
      <c r="Q2807" s="7">
        <v>24.69</v>
      </c>
      <c r="R2807" s="7">
        <v>1.03</v>
      </c>
      <c r="S2807" s="7">
        <v>635</v>
      </c>
    </row>
    <row r="2808" spans="1:19" hidden="1" x14ac:dyDescent="0.4">
      <c r="A2808" s="4" t="s">
        <v>1439</v>
      </c>
      <c r="B2808" s="5" t="s">
        <v>1440</v>
      </c>
      <c r="C2808" s="5" t="s">
        <v>18</v>
      </c>
      <c r="D2808" s="5" t="s">
        <v>19</v>
      </c>
      <c r="E2808" s="9" t="s">
        <v>20</v>
      </c>
      <c r="F2808" s="9">
        <v>0.77</v>
      </c>
      <c r="G2808" s="5" t="s">
        <v>21</v>
      </c>
      <c r="H2808" s="9">
        <v>500</v>
      </c>
      <c r="I2808" s="11">
        <v>45573661</v>
      </c>
      <c r="J2808" s="11">
        <v>50</v>
      </c>
      <c r="K2808" s="11">
        <v>27.202000000000002</v>
      </c>
      <c r="L2808" s="11">
        <v>2277364450</v>
      </c>
      <c r="M2808" s="11">
        <f>VLOOKUP(A2808,'[1]2023년만'!$A$2:$Q$1181,12,0)</f>
        <v>2277364450</v>
      </c>
      <c r="N2808" s="11"/>
      <c r="O2808" s="11">
        <v>2.2000000000000002</v>
      </c>
      <c r="P2808" s="6">
        <v>313091051070</v>
      </c>
      <c r="Q2808" s="7">
        <v>12.01</v>
      </c>
      <c r="R2808" s="7">
        <v>2.84</v>
      </c>
      <c r="S2808" s="7">
        <v>572</v>
      </c>
    </row>
    <row r="2809" spans="1:19" hidden="1" x14ac:dyDescent="0.4">
      <c r="A2809" s="4" t="s">
        <v>1439</v>
      </c>
      <c r="B2809" s="5" t="s">
        <v>1440</v>
      </c>
      <c r="C2809" s="5" t="s">
        <v>24</v>
      </c>
      <c r="D2809" s="5" t="s">
        <v>19</v>
      </c>
      <c r="E2809" s="9" t="s">
        <v>20</v>
      </c>
      <c r="F2809" s="9">
        <v>0.49</v>
      </c>
      <c r="G2809" s="5" t="s">
        <v>21</v>
      </c>
      <c r="H2809" s="9">
        <v>500</v>
      </c>
      <c r="I2809" s="11">
        <v>45573661</v>
      </c>
      <c r="J2809" s="11">
        <v>50</v>
      </c>
      <c r="K2809" s="11">
        <v>25.562999999999999</v>
      </c>
      <c r="L2809" s="11">
        <v>2277364450</v>
      </c>
      <c r="M2809" s="11">
        <f>VLOOKUP(A2809,'[1]2023년만'!$A$2:$Q$1181,12,0)</f>
        <v>2277364450</v>
      </c>
      <c r="N2809" s="11"/>
      <c r="O2809" s="11">
        <v>1.7</v>
      </c>
      <c r="P2809" s="6">
        <v>313091051070</v>
      </c>
      <c r="Q2809" s="7">
        <v>12.01</v>
      </c>
      <c r="R2809" s="7">
        <v>2.84</v>
      </c>
      <c r="S2809" s="7">
        <v>572</v>
      </c>
    </row>
    <row r="2810" spans="1:19" hidden="1" x14ac:dyDescent="0.4">
      <c r="A2810" s="4" t="s">
        <v>1439</v>
      </c>
      <c r="B2810" s="5" t="s">
        <v>1440</v>
      </c>
      <c r="C2810" s="5" t="s">
        <v>30</v>
      </c>
      <c r="D2810" s="5" t="s">
        <v>19</v>
      </c>
      <c r="E2810" s="9" t="s">
        <v>20</v>
      </c>
      <c r="F2810" s="9">
        <v>0.68</v>
      </c>
      <c r="G2810" s="5" t="s">
        <v>21</v>
      </c>
      <c r="H2810" s="9">
        <v>500</v>
      </c>
      <c r="I2810" s="11">
        <v>45573661</v>
      </c>
      <c r="J2810" s="11">
        <v>100</v>
      </c>
      <c r="K2810" s="11">
        <v>17.483000000000001</v>
      </c>
      <c r="L2810" s="11">
        <v>4554728900</v>
      </c>
      <c r="M2810" s="11">
        <f>VLOOKUP(A2810,'[1]2023년만'!$A$2:$Q$1181,12,0)</f>
        <v>2277364450</v>
      </c>
      <c r="N2810" s="11" t="b">
        <f>L2810&gt;=M2810</f>
        <v>1</v>
      </c>
      <c r="O2810" s="11">
        <v>1.9</v>
      </c>
      <c r="P2810" s="6">
        <v>313091051070</v>
      </c>
      <c r="Q2810" s="7">
        <v>12.01</v>
      </c>
      <c r="R2810" s="7">
        <v>2.84</v>
      </c>
      <c r="S2810" s="7">
        <v>572</v>
      </c>
    </row>
    <row r="2811" spans="1:19" hidden="1" x14ac:dyDescent="0.4">
      <c r="A2811" s="4" t="s">
        <v>1891</v>
      </c>
      <c r="B2811" s="5" t="s">
        <v>1892</v>
      </c>
      <c r="C2811" s="5" t="s">
        <v>30</v>
      </c>
      <c r="D2811" s="5" t="s">
        <v>19</v>
      </c>
      <c r="E2811" s="9" t="s">
        <v>40</v>
      </c>
      <c r="F2811" s="9">
        <v>2.63</v>
      </c>
      <c r="G2811" s="5" t="s">
        <v>21</v>
      </c>
      <c r="H2811" s="9">
        <v>500</v>
      </c>
      <c r="I2811" s="11">
        <v>39536132</v>
      </c>
      <c r="J2811" s="11">
        <v>2500</v>
      </c>
      <c r="K2811" s="11">
        <v>18.533000000000001</v>
      </c>
      <c r="L2811" s="11">
        <v>98821970000</v>
      </c>
      <c r="M2811" s="11">
        <f>VLOOKUP(A2811,'[1]2023년만'!$A$2:$Q$1181,12,0)</f>
        <v>49410985000</v>
      </c>
      <c r="N2811" s="11" t="b">
        <f>L2811&gt;=M2811</f>
        <v>1</v>
      </c>
      <c r="O2811" s="11">
        <v>2.4</v>
      </c>
      <c r="P2811" s="6">
        <v>4329206454000</v>
      </c>
      <c r="Q2811" s="7">
        <v>8.25</v>
      </c>
      <c r="R2811" s="7">
        <v>1.25</v>
      </c>
      <c r="S2811" s="7">
        <v>13271</v>
      </c>
    </row>
    <row r="2812" spans="1:19" hidden="1" x14ac:dyDescent="0.4">
      <c r="A2812" s="4" t="s">
        <v>1891</v>
      </c>
      <c r="B2812" s="5" t="s">
        <v>1892</v>
      </c>
      <c r="C2812" s="5" t="s">
        <v>24</v>
      </c>
      <c r="D2812" s="5" t="s">
        <v>19</v>
      </c>
      <c r="E2812" s="9" t="s">
        <v>40</v>
      </c>
      <c r="F2812" s="9">
        <v>1.7</v>
      </c>
      <c r="G2812" s="5" t="s">
        <v>21</v>
      </c>
      <c r="H2812" s="9">
        <v>500</v>
      </c>
      <c r="I2812" s="11">
        <v>39536132</v>
      </c>
      <c r="J2812" s="11">
        <v>1250</v>
      </c>
      <c r="K2812" s="11">
        <v>12.835000000000001</v>
      </c>
      <c r="L2812" s="11">
        <v>49410985000</v>
      </c>
      <c r="M2812" s="11">
        <f>VLOOKUP(A2812,'[1]2023년만'!$A$2:$Q$1181,12,0)</f>
        <v>49410985000</v>
      </c>
      <c r="N2812" s="11"/>
      <c r="O2812" s="11">
        <v>1.1000000000000001</v>
      </c>
      <c r="P2812" s="6">
        <v>4329206454000</v>
      </c>
      <c r="Q2812" s="7">
        <v>8.25</v>
      </c>
      <c r="R2812" s="7">
        <v>1.25</v>
      </c>
      <c r="S2812" s="7">
        <v>13271</v>
      </c>
    </row>
    <row r="2813" spans="1:19" hidden="1" x14ac:dyDescent="0.4">
      <c r="A2813" s="4" t="s">
        <v>1891</v>
      </c>
      <c r="B2813" s="5" t="s">
        <v>1892</v>
      </c>
      <c r="C2813" s="5" t="s">
        <v>18</v>
      </c>
      <c r="D2813" s="5" t="s">
        <v>19</v>
      </c>
      <c r="E2813" s="9" t="s">
        <v>40</v>
      </c>
      <c r="F2813" s="9">
        <v>1.43</v>
      </c>
      <c r="G2813" s="5" t="s">
        <v>21</v>
      </c>
      <c r="H2813" s="9">
        <v>500</v>
      </c>
      <c r="I2813" s="11">
        <v>39536132</v>
      </c>
      <c r="J2813" s="11">
        <v>950</v>
      </c>
      <c r="K2813" s="11">
        <v>9.4280000000000008</v>
      </c>
      <c r="L2813" s="11">
        <v>37552348600</v>
      </c>
      <c r="M2813" s="11">
        <f>VLOOKUP(A2813,'[1]2023년만'!$A$2:$Q$1181,12,0)</f>
        <v>49410985000</v>
      </c>
      <c r="N2813" s="11"/>
      <c r="O2813" s="11">
        <v>0.7</v>
      </c>
      <c r="P2813" s="6">
        <v>4329206454000</v>
      </c>
      <c r="Q2813" s="7">
        <v>8.25</v>
      </c>
      <c r="R2813" s="7">
        <v>1.25</v>
      </c>
      <c r="S2813" s="7">
        <v>13271</v>
      </c>
    </row>
    <row r="2814" spans="1:19" hidden="1" x14ac:dyDescent="0.4">
      <c r="A2814" s="7" t="s">
        <v>1891</v>
      </c>
      <c r="B2814" s="12" t="s">
        <v>1892</v>
      </c>
      <c r="C2814" s="12" t="s">
        <v>2933</v>
      </c>
      <c r="D2814" s="12" t="s">
        <v>19</v>
      </c>
      <c r="E2814" s="12" t="s">
        <v>40</v>
      </c>
      <c r="F2814" s="12">
        <v>1.34</v>
      </c>
      <c r="G2814" s="12" t="s">
        <v>21</v>
      </c>
      <c r="H2814" s="12">
        <v>500</v>
      </c>
      <c r="I2814" s="6">
        <v>39536132</v>
      </c>
      <c r="J2814" s="6">
        <v>750</v>
      </c>
      <c r="K2814" s="6">
        <v>11.244</v>
      </c>
      <c r="L2814" s="6">
        <v>29646591750</v>
      </c>
      <c r="M2814" s="11">
        <f>VLOOKUP(A2814,'[1]2023년만'!$A$2:$Q$1181,12,0)</f>
        <v>49410985000</v>
      </c>
      <c r="N2814" s="11"/>
      <c r="O2814" s="6">
        <v>0.7</v>
      </c>
      <c r="P2814" s="6">
        <v>4329206454000</v>
      </c>
      <c r="Q2814" s="7">
        <v>8.25</v>
      </c>
      <c r="R2814" s="7">
        <v>1.25</v>
      </c>
      <c r="S2814" s="7">
        <v>13271</v>
      </c>
    </row>
    <row r="2815" spans="1:19" hidden="1" x14ac:dyDescent="0.4">
      <c r="A2815" s="4" t="s">
        <v>2045</v>
      </c>
      <c r="B2815" s="5" t="s">
        <v>2046</v>
      </c>
      <c r="C2815" s="5" t="s">
        <v>24</v>
      </c>
      <c r="D2815" s="5" t="s">
        <v>19</v>
      </c>
      <c r="E2815" s="9" t="s">
        <v>66</v>
      </c>
      <c r="F2815" s="9">
        <v>3.86</v>
      </c>
      <c r="G2815" s="5" t="s">
        <v>21</v>
      </c>
      <c r="H2815" s="9">
        <v>500</v>
      </c>
      <c r="I2815" s="11">
        <v>62645422</v>
      </c>
      <c r="J2815" s="11">
        <v>750</v>
      </c>
      <c r="K2815" s="11">
        <v>15.536</v>
      </c>
      <c r="L2815" s="11">
        <v>45117489750</v>
      </c>
      <c r="M2815" s="11">
        <f>VLOOKUP(A2815,'[1]2023년만'!$A$2:$Q$1181,12,0)</f>
        <v>45117489750</v>
      </c>
      <c r="N2815" s="11"/>
      <c r="O2815" s="11">
        <v>4.9000000000000004</v>
      </c>
      <c r="P2815" s="6">
        <v>1256040711100</v>
      </c>
      <c r="Q2815" s="7">
        <v>7.51</v>
      </c>
      <c r="R2815" s="7">
        <v>0.51</v>
      </c>
      <c r="S2815" s="7">
        <v>2670</v>
      </c>
    </row>
    <row r="2816" spans="1:19" hidden="1" x14ac:dyDescent="0.4">
      <c r="A2816" s="4" t="s">
        <v>2045</v>
      </c>
      <c r="B2816" s="5" t="s">
        <v>2046</v>
      </c>
      <c r="C2816" s="5" t="s">
        <v>18</v>
      </c>
      <c r="D2816" s="5" t="s">
        <v>19</v>
      </c>
      <c r="E2816" s="9" t="s">
        <v>66</v>
      </c>
      <c r="F2816" s="9">
        <v>4.37</v>
      </c>
      <c r="G2816" s="5" t="s">
        <v>21</v>
      </c>
      <c r="H2816" s="9">
        <v>500</v>
      </c>
      <c r="I2816" s="11">
        <v>62645422</v>
      </c>
      <c r="J2816" s="11">
        <v>700</v>
      </c>
      <c r="K2816" s="11">
        <v>13.013999999999999</v>
      </c>
      <c r="L2816" s="11">
        <v>42109657100</v>
      </c>
      <c r="M2816" s="11">
        <f>VLOOKUP(A2816,'[1]2023년만'!$A$2:$Q$1181,12,0)</f>
        <v>45117489750</v>
      </c>
      <c r="N2816" s="11"/>
      <c r="O2816" s="11">
        <v>4.4000000000000004</v>
      </c>
      <c r="P2816" s="6">
        <v>1256040711100</v>
      </c>
      <c r="Q2816" s="7">
        <v>7.51</v>
      </c>
      <c r="R2816" s="7">
        <v>0.51</v>
      </c>
      <c r="S2816" s="7">
        <v>2670</v>
      </c>
    </row>
    <row r="2817" spans="1:19" hidden="1" x14ac:dyDescent="0.4">
      <c r="A2817" s="4" t="s">
        <v>2045</v>
      </c>
      <c r="B2817" s="5" t="s">
        <v>2046</v>
      </c>
      <c r="C2817" s="5" t="s">
        <v>30</v>
      </c>
      <c r="D2817" s="5" t="s">
        <v>19</v>
      </c>
      <c r="E2817" s="9" t="s">
        <v>66</v>
      </c>
      <c r="F2817" s="9">
        <v>3.55</v>
      </c>
      <c r="G2817" s="5" t="s">
        <v>21</v>
      </c>
      <c r="H2817" s="9">
        <v>500</v>
      </c>
      <c r="I2817" s="11">
        <v>62645422</v>
      </c>
      <c r="J2817" s="11">
        <v>800</v>
      </c>
      <c r="K2817" s="11">
        <v>10.036</v>
      </c>
      <c r="L2817" s="11">
        <v>48125322400</v>
      </c>
      <c r="M2817" s="11">
        <f>VLOOKUP(A2817,'[1]2023년만'!$A$2:$Q$1181,12,0)</f>
        <v>45117489750</v>
      </c>
      <c r="N2817" s="11" t="b">
        <f>L2817&gt;=M2817</f>
        <v>1</v>
      </c>
      <c r="O2817" s="11">
        <v>5.3</v>
      </c>
      <c r="P2817" s="6">
        <v>1256040711100</v>
      </c>
      <c r="Q2817" s="7">
        <v>7.51</v>
      </c>
      <c r="R2817" s="7">
        <v>0.51</v>
      </c>
      <c r="S2817" s="7">
        <v>2670</v>
      </c>
    </row>
    <row r="2818" spans="1:19" hidden="1" x14ac:dyDescent="0.4">
      <c r="A2818" s="7" t="s">
        <v>2045</v>
      </c>
      <c r="B2818" s="12" t="s">
        <v>2046</v>
      </c>
      <c r="C2818" s="12" t="s">
        <v>2933</v>
      </c>
      <c r="D2818" s="12" t="s">
        <v>19</v>
      </c>
      <c r="E2818" s="12" t="s">
        <v>66</v>
      </c>
      <c r="F2818" s="12">
        <v>2.61</v>
      </c>
      <c r="G2818" s="12" t="s">
        <v>21</v>
      </c>
      <c r="H2818" s="12">
        <v>500</v>
      </c>
      <c r="I2818" s="6">
        <v>62645422</v>
      </c>
      <c r="J2818" s="6">
        <v>650</v>
      </c>
      <c r="K2818" s="6">
        <v>14.693</v>
      </c>
      <c r="L2818" s="6">
        <v>33107246350</v>
      </c>
      <c r="M2818" s="11">
        <f>VLOOKUP(A2818,'[1]2023년만'!$A$2:$Q$1181,12,0)</f>
        <v>45117489750</v>
      </c>
      <c r="N2818" s="11"/>
      <c r="O2818" s="6">
        <v>4.7</v>
      </c>
      <c r="P2818" s="6">
        <v>1256040711100</v>
      </c>
      <c r="Q2818" s="7">
        <v>7.51</v>
      </c>
      <c r="R2818" s="7">
        <v>0.51</v>
      </c>
      <c r="S2818" s="7">
        <v>2670</v>
      </c>
    </row>
    <row r="2819" spans="1:19" hidden="1" x14ac:dyDescent="0.4">
      <c r="A2819" s="4" t="s">
        <v>1206</v>
      </c>
      <c r="B2819" s="5" t="s">
        <v>1207</v>
      </c>
      <c r="C2819" s="5" t="s">
        <v>30</v>
      </c>
      <c r="D2819" s="5" t="s">
        <v>19</v>
      </c>
      <c r="E2819" s="9" t="s">
        <v>34</v>
      </c>
      <c r="F2819" s="9">
        <v>0.48</v>
      </c>
      <c r="G2819" s="5" t="s">
        <v>21</v>
      </c>
      <c r="H2819" s="10">
        <v>1000</v>
      </c>
      <c r="I2819" s="11">
        <v>11975050</v>
      </c>
      <c r="J2819" s="11">
        <v>270</v>
      </c>
      <c r="K2819" s="11">
        <v>32.031999999999996</v>
      </c>
      <c r="L2819" s="11">
        <v>3145864230</v>
      </c>
      <c r="M2819" s="11">
        <f>VLOOKUP(A2819,'[1]2023년만'!$A$2:$Q$1181,12,0)</f>
        <v>3133278450</v>
      </c>
      <c r="N2819" s="11" t="b">
        <f>L2819&gt;=M2819</f>
        <v>1</v>
      </c>
      <c r="O2819" s="11">
        <v>3.7</v>
      </c>
      <c r="P2819" s="6">
        <v>73167555500</v>
      </c>
      <c r="Q2819" s="7">
        <v>7.22</v>
      </c>
      <c r="R2819" s="7">
        <v>0.56999999999999995</v>
      </c>
      <c r="S2819" s="7">
        <v>846</v>
      </c>
    </row>
    <row r="2820" spans="1:19" hidden="1" x14ac:dyDescent="0.4">
      <c r="A2820" s="4" t="s">
        <v>1206</v>
      </c>
      <c r="B2820" s="5" t="s">
        <v>1207</v>
      </c>
      <c r="C2820" s="5" t="s">
        <v>24</v>
      </c>
      <c r="D2820" s="5" t="s">
        <v>19</v>
      </c>
      <c r="E2820" s="9" t="s">
        <v>34</v>
      </c>
      <c r="F2820" s="9">
        <v>0.56000000000000005</v>
      </c>
      <c r="G2820" s="5" t="s">
        <v>21</v>
      </c>
      <c r="H2820" s="10">
        <v>1000</v>
      </c>
      <c r="I2820" s="11">
        <v>11975050</v>
      </c>
      <c r="J2820" s="11">
        <v>270</v>
      </c>
      <c r="K2820" s="11">
        <v>31.858000000000001</v>
      </c>
      <c r="L2820" s="11">
        <v>3133278450</v>
      </c>
      <c r="M2820" s="11">
        <f>VLOOKUP(A2820,'[1]2023년만'!$A$2:$Q$1181,12,0)</f>
        <v>3133278450</v>
      </c>
      <c r="N2820" s="11"/>
      <c r="O2820" s="11">
        <v>2.4</v>
      </c>
      <c r="P2820" s="6">
        <v>73167555500</v>
      </c>
      <c r="Q2820" s="7">
        <v>7.22</v>
      </c>
      <c r="R2820" s="7">
        <v>0.56999999999999995</v>
      </c>
      <c r="S2820" s="7">
        <v>846</v>
      </c>
    </row>
    <row r="2821" spans="1:19" hidden="1" x14ac:dyDescent="0.4">
      <c r="A2821" s="4" t="s">
        <v>1206</v>
      </c>
      <c r="B2821" s="5" t="s">
        <v>1207</v>
      </c>
      <c r="C2821" s="5" t="s">
        <v>18</v>
      </c>
      <c r="D2821" s="5" t="s">
        <v>19</v>
      </c>
      <c r="E2821" s="9" t="s">
        <v>34</v>
      </c>
      <c r="F2821" s="9">
        <v>1.01</v>
      </c>
      <c r="G2821" s="5" t="s">
        <v>21</v>
      </c>
      <c r="H2821" s="10">
        <v>1000</v>
      </c>
      <c r="I2821" s="11">
        <v>11975050</v>
      </c>
      <c r="J2821" s="11">
        <v>270</v>
      </c>
      <c r="K2821" s="11">
        <v>25.503</v>
      </c>
      <c r="L2821" s="11">
        <v>3133278450</v>
      </c>
      <c r="M2821" s="11">
        <f>VLOOKUP(A2821,'[1]2023년만'!$A$2:$Q$1181,12,0)</f>
        <v>3133278450</v>
      </c>
      <c r="N2821" s="11"/>
      <c r="O2821" s="11">
        <v>1.9</v>
      </c>
      <c r="P2821" s="6">
        <v>73167555500</v>
      </c>
      <c r="Q2821" s="7">
        <v>7.22</v>
      </c>
      <c r="R2821" s="7">
        <v>0.56999999999999995</v>
      </c>
      <c r="S2821" s="7">
        <v>846</v>
      </c>
    </row>
    <row r="2822" spans="1:19" hidden="1" x14ac:dyDescent="0.4">
      <c r="A2822" s="7" t="s">
        <v>1206</v>
      </c>
      <c r="B2822" s="12" t="s">
        <v>1207</v>
      </c>
      <c r="C2822" s="12" t="s">
        <v>2933</v>
      </c>
      <c r="D2822" s="12" t="s">
        <v>19</v>
      </c>
      <c r="E2822" s="12" t="s">
        <v>34</v>
      </c>
      <c r="F2822" s="12">
        <v>0.5</v>
      </c>
      <c r="G2822" s="12" t="s">
        <v>21</v>
      </c>
      <c r="H2822" s="12">
        <v>1000</v>
      </c>
      <c r="I2822" s="6">
        <v>11975050</v>
      </c>
      <c r="J2822" s="6">
        <v>220</v>
      </c>
      <c r="K2822" s="6">
        <v>41.533000000000001</v>
      </c>
      <c r="L2822" s="6">
        <v>2553041700</v>
      </c>
      <c r="M2822" s="11">
        <f>VLOOKUP(A2822,'[1]2023년만'!$A$2:$Q$1181,12,0)</f>
        <v>3133278450</v>
      </c>
      <c r="N2822" s="11"/>
      <c r="O2822" s="6">
        <v>3.4</v>
      </c>
      <c r="P2822" s="6">
        <v>73167555500</v>
      </c>
      <c r="Q2822" s="7">
        <v>7.22</v>
      </c>
      <c r="R2822" s="7">
        <v>0.56999999999999995</v>
      </c>
      <c r="S2822" s="7">
        <v>846</v>
      </c>
    </row>
    <row r="2823" spans="1:19" hidden="1" x14ac:dyDescent="0.4">
      <c r="A2823" s="4" t="s">
        <v>398</v>
      </c>
      <c r="B2823" s="5" t="s">
        <v>399</v>
      </c>
      <c r="C2823" s="5" t="s">
        <v>30</v>
      </c>
      <c r="D2823" s="5" t="s">
        <v>19</v>
      </c>
      <c r="E2823" s="9" t="s">
        <v>52</v>
      </c>
      <c r="F2823" s="9">
        <v>0.72</v>
      </c>
      <c r="G2823" s="5" t="s">
        <v>21</v>
      </c>
      <c r="H2823" s="9">
        <v>500</v>
      </c>
      <c r="I2823" s="11">
        <v>18982783</v>
      </c>
      <c r="J2823" s="11">
        <v>300</v>
      </c>
      <c r="K2823" s="11">
        <v>89.078000000000003</v>
      </c>
      <c r="L2823" s="11">
        <v>5661809400</v>
      </c>
      <c r="M2823" s="11" t="e">
        <f>VLOOKUP(A2823,'[1]2023년만'!$A$2:$Q$1181,12,0)</f>
        <v>#N/A</v>
      </c>
      <c r="N2823" s="11" t="e">
        <f>L2823&gt;=M2823</f>
        <v>#N/A</v>
      </c>
      <c r="O2823" s="11">
        <v>8.89</v>
      </c>
      <c r="P2823" s="6">
        <v>70046469270</v>
      </c>
      <c r="Q2823" s="7">
        <v>10.95</v>
      </c>
      <c r="R2823" s="7">
        <v>0.67</v>
      </c>
      <c r="S2823" s="7">
        <v>337</v>
      </c>
    </row>
    <row r="2824" spans="1:19" hidden="1" x14ac:dyDescent="0.4">
      <c r="A2824" s="4" t="s">
        <v>1703</v>
      </c>
      <c r="B2824" s="5" t="s">
        <v>1704</v>
      </c>
      <c r="C2824" s="5" t="s">
        <v>24</v>
      </c>
      <c r="D2824" s="5" t="s">
        <v>19</v>
      </c>
      <c r="E2824" s="9" t="s">
        <v>21</v>
      </c>
      <c r="F2824" s="9" t="s">
        <v>21</v>
      </c>
      <c r="G2824" s="5" t="s">
        <v>21</v>
      </c>
      <c r="H2824" s="5" t="s">
        <v>21</v>
      </c>
      <c r="I2824" s="11" t="s">
        <v>21</v>
      </c>
      <c r="J2824" s="11">
        <v>2000</v>
      </c>
      <c r="K2824" s="11">
        <v>21.573</v>
      </c>
      <c r="L2824" s="11">
        <v>25168660000</v>
      </c>
      <c r="M2824" s="11">
        <f>VLOOKUP(A2824,'[1]2023년만'!$A$2:$Q$1181,12,0)</f>
        <v>25168660000</v>
      </c>
      <c r="N2824" s="11"/>
      <c r="O2824" s="11" t="s">
        <v>21</v>
      </c>
      <c r="P2824" s="6">
        <v>263781182880</v>
      </c>
      <c r="Q2824" s="7" t="s">
        <v>21</v>
      </c>
      <c r="R2824" s="7">
        <v>0.87</v>
      </c>
      <c r="S2824" s="7" t="s">
        <v>21</v>
      </c>
    </row>
    <row r="2825" spans="1:19" hidden="1" x14ac:dyDescent="0.4">
      <c r="A2825" s="4" t="s">
        <v>1703</v>
      </c>
      <c r="B2825" s="5" t="s">
        <v>1704</v>
      </c>
      <c r="C2825" s="5" t="s">
        <v>30</v>
      </c>
      <c r="D2825" s="5" t="s">
        <v>19</v>
      </c>
      <c r="E2825" s="9" t="s">
        <v>25</v>
      </c>
      <c r="F2825" s="9">
        <v>0.43</v>
      </c>
      <c r="G2825" s="5" t="s">
        <v>21</v>
      </c>
      <c r="H2825" s="9">
        <v>500</v>
      </c>
      <c r="I2825" s="11">
        <v>14489416</v>
      </c>
      <c r="J2825" s="11">
        <v>500</v>
      </c>
      <c r="K2825" s="11">
        <v>-60.186</v>
      </c>
      <c r="L2825" s="11">
        <v>6855805000</v>
      </c>
      <c r="M2825" s="11">
        <f>VLOOKUP(A2825,'[1]2023년만'!$A$2:$Q$1181,12,0)</f>
        <v>25168660000</v>
      </c>
      <c r="N2825" s="11" t="b">
        <f>L2825&gt;=M2825</f>
        <v>0</v>
      </c>
      <c r="O2825" s="11">
        <v>4.0999999999999996</v>
      </c>
      <c r="P2825" s="6">
        <v>263781182880</v>
      </c>
      <c r="Q2825" s="7" t="s">
        <v>21</v>
      </c>
      <c r="R2825" s="7">
        <v>0.87</v>
      </c>
      <c r="S2825" s="7" t="s">
        <v>21</v>
      </c>
    </row>
    <row r="2826" spans="1:19" hidden="1" x14ac:dyDescent="0.4">
      <c r="A2826" s="4" t="s">
        <v>1917</v>
      </c>
      <c r="B2826" s="5" t="s">
        <v>1918</v>
      </c>
      <c r="C2826" s="5" t="s">
        <v>24</v>
      </c>
      <c r="D2826" s="5" t="s">
        <v>19</v>
      </c>
      <c r="E2826" s="9" t="s">
        <v>37</v>
      </c>
      <c r="F2826" s="9">
        <v>0.89</v>
      </c>
      <c r="G2826" s="5" t="s">
        <v>21</v>
      </c>
      <c r="H2826" s="9">
        <v>500</v>
      </c>
      <c r="I2826" s="11">
        <v>28000000</v>
      </c>
      <c r="J2826" s="11">
        <v>50</v>
      </c>
      <c r="K2826" s="11">
        <v>17.898</v>
      </c>
      <c r="L2826" s="11">
        <v>1332500000</v>
      </c>
      <c r="M2826" s="11">
        <f>VLOOKUP(A2826,'[1]2023년만'!$A$2:$Q$1181,12,0)</f>
        <v>1332500000</v>
      </c>
      <c r="N2826" s="11"/>
      <c r="O2826" s="11">
        <v>2.66</v>
      </c>
      <c r="P2826" s="6">
        <v>28840000000</v>
      </c>
      <c r="Q2826" s="7" t="s">
        <v>21</v>
      </c>
      <c r="R2826" s="7">
        <v>0.4</v>
      </c>
      <c r="S2826" s="7" t="s">
        <v>21</v>
      </c>
    </row>
    <row r="2827" spans="1:19" hidden="1" x14ac:dyDescent="0.4">
      <c r="A2827" s="4" t="s">
        <v>1917</v>
      </c>
      <c r="B2827" s="5" t="s">
        <v>1918</v>
      </c>
      <c r="C2827" s="5" t="s">
        <v>30</v>
      </c>
      <c r="D2827" s="5" t="s">
        <v>19</v>
      </c>
      <c r="E2827" s="9" t="s">
        <v>37</v>
      </c>
      <c r="F2827" s="9">
        <v>1.48</v>
      </c>
      <c r="G2827" s="5" t="s">
        <v>21</v>
      </c>
      <c r="H2827" s="9">
        <v>500</v>
      </c>
      <c r="I2827" s="11">
        <v>28000000</v>
      </c>
      <c r="J2827" s="11">
        <v>30</v>
      </c>
      <c r="K2827" s="11">
        <v>-1.9510000000000001</v>
      </c>
      <c r="L2827" s="11">
        <v>761678850</v>
      </c>
      <c r="M2827" s="11">
        <f>VLOOKUP(A2827,'[1]2023년만'!$A$2:$Q$1181,12,0)</f>
        <v>1332500000</v>
      </c>
      <c r="N2827" s="11" t="b">
        <f>L2827&gt;=M2827</f>
        <v>0</v>
      </c>
      <c r="O2827" s="11">
        <v>2.35</v>
      </c>
      <c r="P2827" s="6">
        <v>28840000000</v>
      </c>
      <c r="Q2827" s="7" t="s">
        <v>21</v>
      </c>
      <c r="R2827" s="7">
        <v>0.4</v>
      </c>
      <c r="S2827" s="7" t="s">
        <v>21</v>
      </c>
    </row>
    <row r="2828" spans="1:19" hidden="1" x14ac:dyDescent="0.4">
      <c r="A2828" s="4" t="s">
        <v>1917</v>
      </c>
      <c r="B2828" s="5" t="s">
        <v>1918</v>
      </c>
      <c r="C2828" s="5" t="s">
        <v>18</v>
      </c>
      <c r="D2828" s="5" t="s">
        <v>19</v>
      </c>
      <c r="E2828" s="9" t="s">
        <v>37</v>
      </c>
      <c r="F2828" s="9">
        <v>0.85</v>
      </c>
      <c r="G2828" s="5" t="s">
        <v>21</v>
      </c>
      <c r="H2828" s="9">
        <v>500</v>
      </c>
      <c r="I2828" s="11">
        <v>28000000</v>
      </c>
      <c r="J2828" s="11">
        <v>20</v>
      </c>
      <c r="K2828" s="11">
        <v>-3.9020000000000001</v>
      </c>
      <c r="L2828" s="11">
        <v>533000000</v>
      </c>
      <c r="M2828" s="11">
        <f>VLOOKUP(A2828,'[1]2023년만'!$A$2:$Q$1181,12,0)</f>
        <v>1332500000</v>
      </c>
      <c r="N2828" s="11"/>
      <c r="O2828" s="11">
        <v>1.4</v>
      </c>
      <c r="P2828" s="6">
        <v>28840000000</v>
      </c>
      <c r="Q2828" s="7" t="s">
        <v>21</v>
      </c>
      <c r="R2828" s="7">
        <v>0.4</v>
      </c>
      <c r="S2828" s="7" t="s">
        <v>21</v>
      </c>
    </row>
    <row r="2829" spans="1:19" hidden="1" x14ac:dyDescent="0.4">
      <c r="A2829" s="7" t="s">
        <v>1917</v>
      </c>
      <c r="B2829" s="12" t="s">
        <v>1918</v>
      </c>
      <c r="C2829" s="12" t="s">
        <v>2933</v>
      </c>
      <c r="D2829" s="12" t="s">
        <v>19</v>
      </c>
      <c r="E2829" s="12" t="s">
        <v>37</v>
      </c>
      <c r="F2829" s="12">
        <v>0.36</v>
      </c>
      <c r="G2829" s="12" t="s">
        <v>21</v>
      </c>
      <c r="H2829" s="12">
        <v>500</v>
      </c>
      <c r="I2829" s="6">
        <v>28000000</v>
      </c>
      <c r="J2829" s="6">
        <v>20</v>
      </c>
      <c r="K2829" s="6">
        <v>-4.3360000000000003</v>
      </c>
      <c r="L2829" s="6">
        <v>533000000</v>
      </c>
      <c r="M2829" s="11">
        <f>VLOOKUP(A2829,'[1]2023년만'!$A$2:$Q$1181,12,0)</f>
        <v>1332500000</v>
      </c>
      <c r="N2829" s="11"/>
      <c r="O2829" s="6">
        <v>0.9</v>
      </c>
      <c r="P2829" s="6">
        <v>28840000000</v>
      </c>
      <c r="Q2829" s="7" t="s">
        <v>21</v>
      </c>
      <c r="R2829" s="7">
        <v>0.4</v>
      </c>
      <c r="S2829" s="7" t="s">
        <v>21</v>
      </c>
    </row>
    <row r="2830" spans="1:19" hidden="1" x14ac:dyDescent="0.4">
      <c r="A2830" s="4" t="s">
        <v>2722</v>
      </c>
      <c r="B2830" s="5" t="s">
        <v>2723</v>
      </c>
      <c r="C2830" s="5" t="s">
        <v>24</v>
      </c>
      <c r="D2830" s="5" t="s">
        <v>19</v>
      </c>
      <c r="E2830" s="9" t="s">
        <v>256</v>
      </c>
      <c r="F2830" s="9">
        <v>0.53</v>
      </c>
      <c r="G2830" s="5" t="s">
        <v>21</v>
      </c>
      <c r="H2830" s="9">
        <v>500</v>
      </c>
      <c r="I2830" s="11">
        <v>10624095</v>
      </c>
      <c r="J2830" s="11">
        <v>100</v>
      </c>
      <c r="K2830" s="11">
        <v>-2.2320000000000002</v>
      </c>
      <c r="L2830" s="11">
        <v>754871400</v>
      </c>
      <c r="M2830" s="11">
        <f>VLOOKUP(A2830,'[1]2023년만'!$A$2:$Q$1181,12,0)</f>
        <v>754871400</v>
      </c>
      <c r="N2830" s="11"/>
      <c r="O2830" s="11">
        <v>0.8</v>
      </c>
      <c r="P2830" s="6">
        <v>103372444350</v>
      </c>
      <c r="Q2830" s="7" t="s">
        <v>21</v>
      </c>
      <c r="R2830" s="7">
        <v>1.32</v>
      </c>
      <c r="S2830" s="7" t="s">
        <v>21</v>
      </c>
    </row>
    <row r="2831" spans="1:19" hidden="1" x14ac:dyDescent="0.4">
      <c r="A2831" s="4" t="s">
        <v>2722</v>
      </c>
      <c r="B2831" s="5" t="s">
        <v>2723</v>
      </c>
      <c r="C2831" s="5" t="s">
        <v>18</v>
      </c>
      <c r="D2831" s="5" t="s">
        <v>19</v>
      </c>
      <c r="E2831" s="9" t="s">
        <v>256</v>
      </c>
      <c r="F2831" s="9">
        <v>0.59</v>
      </c>
      <c r="G2831" s="5" t="s">
        <v>21</v>
      </c>
      <c r="H2831" s="9">
        <v>500</v>
      </c>
      <c r="I2831" s="11">
        <v>10624095</v>
      </c>
      <c r="J2831" s="11">
        <v>200</v>
      </c>
      <c r="K2831" s="11">
        <v>-32.712000000000003</v>
      </c>
      <c r="L2831" s="11">
        <v>1955220000</v>
      </c>
      <c r="M2831" s="11">
        <f>VLOOKUP(A2831,'[1]2023년만'!$A$2:$Q$1181,12,0)</f>
        <v>754871400</v>
      </c>
      <c r="N2831" s="11"/>
      <c r="O2831" s="11">
        <v>1.1000000000000001</v>
      </c>
      <c r="P2831" s="6">
        <v>103372444350</v>
      </c>
      <c r="Q2831" s="7" t="s">
        <v>21</v>
      </c>
      <c r="R2831" s="7">
        <v>1.32</v>
      </c>
      <c r="S2831" s="7" t="s">
        <v>21</v>
      </c>
    </row>
    <row r="2832" spans="1:19" hidden="1" x14ac:dyDescent="0.4">
      <c r="A2832" s="7" t="s">
        <v>2722</v>
      </c>
      <c r="B2832" s="12" t="s">
        <v>2723</v>
      </c>
      <c r="C2832" s="12" t="s">
        <v>2933</v>
      </c>
      <c r="D2832" s="12" t="s">
        <v>19</v>
      </c>
      <c r="E2832" s="12" t="s">
        <v>256</v>
      </c>
      <c r="F2832" s="12">
        <v>0.28000000000000003</v>
      </c>
      <c r="G2832" s="12" t="s">
        <v>21</v>
      </c>
      <c r="H2832" s="12">
        <v>500</v>
      </c>
      <c r="I2832" s="6">
        <v>10624095</v>
      </c>
      <c r="J2832" s="6">
        <v>300</v>
      </c>
      <c r="K2832" s="6">
        <v>22.158000000000001</v>
      </c>
      <c r="L2832" s="6">
        <v>3184556100</v>
      </c>
      <c r="M2832" s="11">
        <f>VLOOKUP(A2832,'[1]2023년만'!$A$2:$Q$1181,12,0)</f>
        <v>754871400</v>
      </c>
      <c r="N2832" s="11"/>
      <c r="O2832" s="6">
        <v>0.9</v>
      </c>
      <c r="P2832" s="6">
        <v>103372444350</v>
      </c>
      <c r="Q2832" s="7" t="s">
        <v>21</v>
      </c>
      <c r="R2832" s="7">
        <v>1.32</v>
      </c>
      <c r="S2832" s="7" t="s">
        <v>21</v>
      </c>
    </row>
    <row r="2833" spans="1:19" hidden="1" x14ac:dyDescent="0.4">
      <c r="A2833" s="4" t="s">
        <v>2738</v>
      </c>
      <c r="B2833" s="5" t="s">
        <v>2739</v>
      </c>
      <c r="C2833" s="5" t="s">
        <v>18</v>
      </c>
      <c r="D2833" s="5" t="s">
        <v>19</v>
      </c>
      <c r="E2833" s="9" t="s">
        <v>37</v>
      </c>
      <c r="F2833" s="9">
        <v>0.85</v>
      </c>
      <c r="G2833" s="5" t="s">
        <v>21</v>
      </c>
      <c r="H2833" s="9">
        <v>500</v>
      </c>
      <c r="I2833" s="11">
        <v>15391605</v>
      </c>
      <c r="J2833" s="11">
        <v>130</v>
      </c>
      <c r="K2833" s="11">
        <v>-4.7629999999999999</v>
      </c>
      <c r="L2833" s="11">
        <v>1846739570</v>
      </c>
      <c r="M2833" s="11">
        <f>VLOOKUP(A2833,'[1]2023년만'!$A$2:$Q$1181,12,0)</f>
        <v>1420568900</v>
      </c>
      <c r="N2833" s="11"/>
      <c r="O2833" s="11">
        <v>2.15</v>
      </c>
      <c r="P2833" s="6">
        <v>31706706300</v>
      </c>
      <c r="Q2833" s="7" t="s">
        <v>21</v>
      </c>
      <c r="R2833" s="7">
        <v>0.34</v>
      </c>
      <c r="S2833" s="7" t="s">
        <v>21</v>
      </c>
    </row>
    <row r="2834" spans="1:19" hidden="1" x14ac:dyDescent="0.4">
      <c r="A2834" s="4" t="s">
        <v>2738</v>
      </c>
      <c r="B2834" s="5" t="s">
        <v>2739</v>
      </c>
      <c r="C2834" s="5" t="s">
        <v>24</v>
      </c>
      <c r="D2834" s="5" t="s">
        <v>19</v>
      </c>
      <c r="E2834" s="9" t="s">
        <v>37</v>
      </c>
      <c r="F2834" s="9">
        <v>0.89</v>
      </c>
      <c r="G2834" s="5" t="s">
        <v>21</v>
      </c>
      <c r="H2834" s="9">
        <v>500</v>
      </c>
      <c r="I2834" s="11">
        <v>15391605</v>
      </c>
      <c r="J2834" s="11">
        <v>100</v>
      </c>
      <c r="K2834" s="11">
        <v>-6.8639999999999999</v>
      </c>
      <c r="L2834" s="11">
        <v>1420568900</v>
      </c>
      <c r="M2834" s="11">
        <f>VLOOKUP(A2834,'[1]2023년만'!$A$2:$Q$1181,12,0)</f>
        <v>1420568900</v>
      </c>
      <c r="N2834" s="11"/>
      <c r="O2834" s="11">
        <v>2.23</v>
      </c>
      <c r="P2834" s="6">
        <v>31706706300</v>
      </c>
      <c r="Q2834" s="7" t="s">
        <v>21</v>
      </c>
      <c r="R2834" s="7">
        <v>0.34</v>
      </c>
      <c r="S2834" s="7" t="s">
        <v>21</v>
      </c>
    </row>
    <row r="2835" spans="1:19" hidden="1" x14ac:dyDescent="0.4">
      <c r="A2835" s="7" t="s">
        <v>2738</v>
      </c>
      <c r="B2835" s="12" t="s">
        <v>2739</v>
      </c>
      <c r="C2835" s="12" t="s">
        <v>2933</v>
      </c>
      <c r="D2835" s="12" t="s">
        <v>19</v>
      </c>
      <c r="E2835" s="12" t="s">
        <v>37</v>
      </c>
      <c r="F2835" s="12">
        <v>0.36</v>
      </c>
      <c r="G2835" s="12" t="s">
        <v>21</v>
      </c>
      <c r="H2835" s="12">
        <v>500</v>
      </c>
      <c r="I2835" s="6">
        <v>15391605</v>
      </c>
      <c r="J2835" s="6">
        <v>130</v>
      </c>
      <c r="K2835" s="6">
        <v>-1526.91</v>
      </c>
      <c r="L2835" s="6">
        <v>1862829930</v>
      </c>
      <c r="M2835" s="11">
        <f>VLOOKUP(A2835,'[1]2023년만'!$A$2:$Q$1181,12,0)</f>
        <v>1420568900</v>
      </c>
      <c r="N2835" s="11"/>
      <c r="O2835" s="6">
        <v>1.2</v>
      </c>
      <c r="P2835" s="6">
        <v>31706706300</v>
      </c>
      <c r="Q2835" s="7" t="s">
        <v>21</v>
      </c>
      <c r="R2835" s="7">
        <v>0.34</v>
      </c>
      <c r="S2835" s="7" t="s">
        <v>21</v>
      </c>
    </row>
    <row r="2836" spans="1:19" hidden="1" x14ac:dyDescent="0.4">
      <c r="A2836" s="4" t="s">
        <v>2179</v>
      </c>
      <c r="B2836" s="5" t="s">
        <v>2180</v>
      </c>
      <c r="C2836" s="5" t="s">
        <v>30</v>
      </c>
      <c r="D2836" s="5" t="s">
        <v>19</v>
      </c>
      <c r="E2836" s="9" t="s">
        <v>52</v>
      </c>
      <c r="F2836" s="9">
        <v>0.72</v>
      </c>
      <c r="G2836" s="5" t="s">
        <v>21</v>
      </c>
      <c r="H2836" s="9">
        <v>500</v>
      </c>
      <c r="I2836" s="11">
        <v>13046473</v>
      </c>
      <c r="J2836" s="11">
        <v>100</v>
      </c>
      <c r="K2836" s="11">
        <v>13.52</v>
      </c>
      <c r="L2836" s="11">
        <v>1304308400</v>
      </c>
      <c r="M2836" s="11">
        <f>VLOOKUP(A2836,'[1]2023년만'!$A$2:$Q$1181,12,0)</f>
        <v>1186043000</v>
      </c>
      <c r="N2836" s="11" t="b">
        <f>L2836&gt;=M2836</f>
        <v>1</v>
      </c>
      <c r="O2836" s="11">
        <v>1.1000000000000001</v>
      </c>
      <c r="P2836" s="6">
        <v>84280215580</v>
      </c>
      <c r="Q2836" s="7">
        <v>8.83</v>
      </c>
      <c r="R2836" s="7">
        <v>1.56</v>
      </c>
      <c r="S2836" s="7">
        <v>732</v>
      </c>
    </row>
    <row r="2837" spans="1:19" hidden="1" x14ac:dyDescent="0.4">
      <c r="A2837" s="4" t="s">
        <v>2179</v>
      </c>
      <c r="B2837" s="5" t="s">
        <v>2180</v>
      </c>
      <c r="C2837" s="5" t="s">
        <v>24</v>
      </c>
      <c r="D2837" s="5" t="s">
        <v>19</v>
      </c>
      <c r="E2837" s="9" t="s">
        <v>61</v>
      </c>
      <c r="F2837" s="9">
        <v>0.55000000000000004</v>
      </c>
      <c r="G2837" s="5" t="s">
        <v>2312</v>
      </c>
      <c r="H2837" s="9">
        <v>500</v>
      </c>
      <c r="I2837" s="11">
        <v>11860430</v>
      </c>
      <c r="J2837" s="11">
        <v>100</v>
      </c>
      <c r="K2837" s="11">
        <v>11.339</v>
      </c>
      <c r="L2837" s="11">
        <v>1186043000</v>
      </c>
      <c r="M2837" s="11">
        <f>VLOOKUP(A2837,'[1]2023년만'!$A$2:$Q$1181,12,0)</f>
        <v>1186043000</v>
      </c>
      <c r="N2837" s="11"/>
      <c r="O2837" s="11">
        <v>0.7</v>
      </c>
      <c r="P2837" s="6">
        <v>84280215580</v>
      </c>
      <c r="Q2837" s="7">
        <v>8.83</v>
      </c>
      <c r="R2837" s="7">
        <v>1.56</v>
      </c>
      <c r="S2837" s="7">
        <v>732</v>
      </c>
    </row>
    <row r="2838" spans="1:19" hidden="1" x14ac:dyDescent="0.4">
      <c r="A2838" s="4" t="s">
        <v>2179</v>
      </c>
      <c r="B2838" s="5" t="s">
        <v>2180</v>
      </c>
      <c r="C2838" s="5" t="s">
        <v>18</v>
      </c>
      <c r="D2838" s="5" t="s">
        <v>19</v>
      </c>
      <c r="E2838" s="9" t="s">
        <v>61</v>
      </c>
      <c r="F2838" s="9">
        <v>0.76</v>
      </c>
      <c r="G2838" s="5" t="s">
        <v>21</v>
      </c>
      <c r="H2838" s="9">
        <v>500</v>
      </c>
      <c r="I2838" s="11">
        <v>11860430</v>
      </c>
      <c r="J2838" s="11">
        <v>50</v>
      </c>
      <c r="K2838" s="11">
        <v>9.6820000000000004</v>
      </c>
      <c r="L2838" s="11">
        <v>587589600</v>
      </c>
      <c r="M2838" s="11">
        <f>VLOOKUP(A2838,'[1]2023년만'!$A$2:$Q$1181,12,0)</f>
        <v>1186043000</v>
      </c>
      <c r="N2838" s="11"/>
      <c r="O2838" s="11">
        <v>0.6</v>
      </c>
      <c r="P2838" s="6">
        <v>84280215580</v>
      </c>
      <c r="Q2838" s="7">
        <v>8.83</v>
      </c>
      <c r="R2838" s="7">
        <v>1.56</v>
      </c>
      <c r="S2838" s="7">
        <v>732</v>
      </c>
    </row>
    <row r="2839" spans="1:19" hidden="1" x14ac:dyDescent="0.4">
      <c r="A2839" s="7" t="s">
        <v>2179</v>
      </c>
      <c r="B2839" s="12" t="s">
        <v>2180</v>
      </c>
      <c r="C2839" s="12" t="s">
        <v>2933</v>
      </c>
      <c r="D2839" s="12" t="s">
        <v>19</v>
      </c>
      <c r="E2839" s="12" t="s">
        <v>61</v>
      </c>
      <c r="F2839" s="12">
        <v>0.32</v>
      </c>
      <c r="G2839" s="12" t="s">
        <v>21</v>
      </c>
      <c r="H2839" s="12">
        <v>500</v>
      </c>
      <c r="I2839" s="6">
        <v>11860430</v>
      </c>
      <c r="J2839" s="6">
        <v>50</v>
      </c>
      <c r="K2839" s="6">
        <v>9.43</v>
      </c>
      <c r="L2839" s="6">
        <v>587589600</v>
      </c>
      <c r="M2839" s="11">
        <f>VLOOKUP(A2839,'[1]2023년만'!$A$2:$Q$1181,12,0)</f>
        <v>1186043000</v>
      </c>
      <c r="N2839" s="11"/>
      <c r="O2839" s="6">
        <v>1.3</v>
      </c>
      <c r="P2839" s="6">
        <v>84280215580</v>
      </c>
      <c r="Q2839" s="7">
        <v>8.83</v>
      </c>
      <c r="R2839" s="7">
        <v>1.56</v>
      </c>
      <c r="S2839" s="7">
        <v>732</v>
      </c>
    </row>
    <row r="2840" spans="1:19" hidden="1" x14ac:dyDescent="0.4">
      <c r="A2840" s="4" t="s">
        <v>2167</v>
      </c>
      <c r="B2840" s="5" t="s">
        <v>2168</v>
      </c>
      <c r="C2840" s="5" t="s">
        <v>24</v>
      </c>
      <c r="D2840" s="5" t="s">
        <v>19</v>
      </c>
      <c r="E2840" s="9" t="s">
        <v>157</v>
      </c>
      <c r="F2840" s="9">
        <v>0.75</v>
      </c>
      <c r="G2840" s="5" t="s">
        <v>21</v>
      </c>
      <c r="H2840" s="9">
        <v>500</v>
      </c>
      <c r="I2840" s="11">
        <v>31422383</v>
      </c>
      <c r="J2840" s="11">
        <v>25</v>
      </c>
      <c r="K2840" s="11">
        <v>13.635999999999999</v>
      </c>
      <c r="L2840" s="11">
        <v>785559575</v>
      </c>
      <c r="M2840" s="11">
        <f>VLOOKUP(A2840,'[1]2023년만'!$A$2:$Q$1181,12,0)</f>
        <v>785559575</v>
      </c>
      <c r="N2840" s="11"/>
      <c r="O2840" s="11">
        <v>0.9</v>
      </c>
      <c r="P2840" s="6">
        <v>78084621755</v>
      </c>
      <c r="Q2840" s="7">
        <v>9.9</v>
      </c>
      <c r="R2840" s="7">
        <v>0.87</v>
      </c>
      <c r="S2840" s="7">
        <v>251</v>
      </c>
    </row>
    <row r="2841" spans="1:19" hidden="1" x14ac:dyDescent="0.4">
      <c r="A2841" s="4" t="s">
        <v>2167</v>
      </c>
      <c r="B2841" s="5" t="s">
        <v>2168</v>
      </c>
      <c r="C2841" s="5" t="s">
        <v>30</v>
      </c>
      <c r="D2841" s="5" t="s">
        <v>19</v>
      </c>
      <c r="E2841" s="9" t="s">
        <v>52</v>
      </c>
      <c r="F2841" s="9">
        <v>0.72</v>
      </c>
      <c r="G2841" s="5" t="s">
        <v>21</v>
      </c>
      <c r="H2841" s="9">
        <v>500</v>
      </c>
      <c r="I2841" s="11">
        <v>31422383</v>
      </c>
      <c r="J2841" s="11">
        <v>25</v>
      </c>
      <c r="K2841" s="11">
        <v>8.9079999999999995</v>
      </c>
      <c r="L2841" s="11">
        <v>682822000</v>
      </c>
      <c r="M2841" s="11">
        <f>VLOOKUP(A2841,'[1]2023년만'!$A$2:$Q$1181,12,0)</f>
        <v>785559575</v>
      </c>
      <c r="N2841" s="11" t="b">
        <f>L2841&gt;=M2841</f>
        <v>0</v>
      </c>
      <c r="O2841" s="11">
        <v>0.9</v>
      </c>
      <c r="P2841" s="6">
        <v>78084621755</v>
      </c>
      <c r="Q2841" s="7">
        <v>9.9</v>
      </c>
      <c r="R2841" s="7">
        <v>0.87</v>
      </c>
      <c r="S2841" s="7">
        <v>251</v>
      </c>
    </row>
    <row r="2842" spans="1:19" hidden="1" x14ac:dyDescent="0.4">
      <c r="A2842" s="4" t="s">
        <v>2167</v>
      </c>
      <c r="B2842" s="5" t="s">
        <v>2168</v>
      </c>
      <c r="C2842" s="5" t="s">
        <v>18</v>
      </c>
      <c r="D2842" s="5" t="s">
        <v>19</v>
      </c>
      <c r="E2842" s="9" t="s">
        <v>157</v>
      </c>
      <c r="F2842" s="9">
        <v>0.95</v>
      </c>
      <c r="G2842" s="5" t="s">
        <v>21</v>
      </c>
      <c r="H2842" s="9">
        <v>500</v>
      </c>
      <c r="I2842" s="11">
        <v>31422383</v>
      </c>
      <c r="J2842" s="11">
        <v>15</v>
      </c>
      <c r="K2842" s="11">
        <v>6.9020000000000001</v>
      </c>
      <c r="L2842" s="11">
        <v>471335745</v>
      </c>
      <c r="M2842" s="11">
        <f>VLOOKUP(A2842,'[1]2023년만'!$A$2:$Q$1181,12,0)</f>
        <v>785559575</v>
      </c>
      <c r="N2842" s="11"/>
      <c r="O2842" s="11">
        <v>0.6</v>
      </c>
      <c r="P2842" s="6">
        <v>78084621755</v>
      </c>
      <c r="Q2842" s="7">
        <v>9.9</v>
      </c>
      <c r="R2842" s="7">
        <v>0.87</v>
      </c>
      <c r="S2842" s="7">
        <v>251</v>
      </c>
    </row>
    <row r="2843" spans="1:19" hidden="1" x14ac:dyDescent="0.4">
      <c r="A2843" s="7" t="s">
        <v>2167</v>
      </c>
      <c r="B2843" s="12" t="s">
        <v>2168</v>
      </c>
      <c r="C2843" s="12" t="s">
        <v>2933</v>
      </c>
      <c r="D2843" s="12" t="s">
        <v>19</v>
      </c>
      <c r="E2843" s="12" t="s">
        <v>157</v>
      </c>
      <c r="F2843" s="12">
        <v>0.55000000000000004</v>
      </c>
      <c r="G2843" s="12" t="s">
        <v>21</v>
      </c>
      <c r="H2843" s="12">
        <v>500</v>
      </c>
      <c r="I2843" s="6">
        <v>31422383</v>
      </c>
      <c r="J2843" s="6">
        <v>15</v>
      </c>
      <c r="K2843" s="6">
        <v>9.3010000000000002</v>
      </c>
      <c r="L2843" s="6">
        <v>469519125</v>
      </c>
      <c r="M2843" s="11">
        <f>VLOOKUP(A2843,'[1]2023년만'!$A$2:$Q$1181,12,0)</f>
        <v>785559575</v>
      </c>
      <c r="N2843" s="11"/>
      <c r="O2843" s="6">
        <v>0.42</v>
      </c>
      <c r="P2843" s="6">
        <v>78084621755</v>
      </c>
      <c r="Q2843" s="7">
        <v>9.9</v>
      </c>
      <c r="R2843" s="7">
        <v>0.87</v>
      </c>
      <c r="S2843" s="7">
        <v>251</v>
      </c>
    </row>
    <row r="2844" spans="1:19" hidden="1" x14ac:dyDescent="0.4">
      <c r="A2844" s="4" t="s">
        <v>1285</v>
      </c>
      <c r="B2844" s="5" t="s">
        <v>1286</v>
      </c>
      <c r="C2844" s="5" t="s">
        <v>18</v>
      </c>
      <c r="D2844" s="5" t="s">
        <v>19</v>
      </c>
      <c r="E2844" s="9" t="s">
        <v>25</v>
      </c>
      <c r="F2844" s="9">
        <v>0.52</v>
      </c>
      <c r="G2844" s="5" t="s">
        <v>21</v>
      </c>
      <c r="H2844" s="9">
        <v>500</v>
      </c>
      <c r="I2844" s="11">
        <v>16153162</v>
      </c>
      <c r="J2844" s="11">
        <v>100</v>
      </c>
      <c r="K2844" s="11">
        <v>30.259</v>
      </c>
      <c r="L2844" s="11">
        <v>1516594800</v>
      </c>
      <c r="M2844" s="11">
        <f>VLOOKUP(A2844,'[1]2023년만'!$A$2:$Q$1181,12,0)</f>
        <v>1525924200</v>
      </c>
      <c r="N2844" s="11"/>
      <c r="O2844" s="11">
        <v>1.5</v>
      </c>
      <c r="P2844" s="6">
        <v>110810691320</v>
      </c>
      <c r="Q2844" s="7">
        <v>10.16</v>
      </c>
      <c r="R2844" s="7">
        <v>0.73</v>
      </c>
      <c r="S2844" s="7">
        <v>675</v>
      </c>
    </row>
    <row r="2845" spans="1:19" hidden="1" x14ac:dyDescent="0.4">
      <c r="A2845" s="4" t="s">
        <v>1285</v>
      </c>
      <c r="B2845" s="5" t="s">
        <v>1286</v>
      </c>
      <c r="C2845" s="5" t="s">
        <v>24</v>
      </c>
      <c r="D2845" s="5" t="s">
        <v>19</v>
      </c>
      <c r="E2845" s="9" t="s">
        <v>25</v>
      </c>
      <c r="F2845" s="9">
        <v>0.41</v>
      </c>
      <c r="G2845" s="5" t="s">
        <v>21</v>
      </c>
      <c r="H2845" s="9">
        <v>500</v>
      </c>
      <c r="I2845" s="11">
        <v>16153162</v>
      </c>
      <c r="J2845" s="11">
        <v>100</v>
      </c>
      <c r="K2845" s="11">
        <v>14.180999999999999</v>
      </c>
      <c r="L2845" s="11">
        <v>1525924200</v>
      </c>
      <c r="M2845" s="11">
        <f>VLOOKUP(A2845,'[1]2023년만'!$A$2:$Q$1181,12,0)</f>
        <v>1525924200</v>
      </c>
      <c r="N2845" s="11"/>
      <c r="O2845" s="11">
        <v>1.9</v>
      </c>
      <c r="P2845" s="6">
        <v>110810691320</v>
      </c>
      <c r="Q2845" s="7">
        <v>10.16</v>
      </c>
      <c r="R2845" s="7">
        <v>0.73</v>
      </c>
      <c r="S2845" s="7">
        <v>675</v>
      </c>
    </row>
    <row r="2846" spans="1:19" hidden="1" x14ac:dyDescent="0.4">
      <c r="A2846" s="7" t="s">
        <v>1285</v>
      </c>
      <c r="B2846" s="12" t="s">
        <v>1286</v>
      </c>
      <c r="C2846" s="12" t="s">
        <v>2933</v>
      </c>
      <c r="D2846" s="12" t="s">
        <v>19</v>
      </c>
      <c r="E2846" s="12" t="s">
        <v>25</v>
      </c>
      <c r="F2846" s="12">
        <v>0.3</v>
      </c>
      <c r="G2846" s="12" t="s">
        <v>21</v>
      </c>
      <c r="H2846" s="12">
        <v>500</v>
      </c>
      <c r="I2846" s="6">
        <v>16564797</v>
      </c>
      <c r="J2846" s="6">
        <v>100</v>
      </c>
      <c r="K2846" s="6">
        <v>16.216000000000001</v>
      </c>
      <c r="L2846" s="6">
        <v>1604126100</v>
      </c>
      <c r="M2846" s="11">
        <f>VLOOKUP(A2846,'[1]2023년만'!$A$2:$Q$1181,12,0)</f>
        <v>1525924200</v>
      </c>
      <c r="N2846" s="11"/>
      <c r="O2846" s="6">
        <v>1.5</v>
      </c>
      <c r="P2846" s="6">
        <v>110810691320</v>
      </c>
      <c r="Q2846" s="7">
        <v>10.16</v>
      </c>
      <c r="R2846" s="7">
        <v>0.73</v>
      </c>
      <c r="S2846" s="7">
        <v>675</v>
      </c>
    </row>
    <row r="2847" spans="1:19" hidden="1" x14ac:dyDescent="0.4">
      <c r="A2847" s="4" t="s">
        <v>1735</v>
      </c>
      <c r="B2847" s="5" t="s">
        <v>1736</v>
      </c>
      <c r="C2847" s="5" t="s">
        <v>24</v>
      </c>
      <c r="D2847" s="5" t="s">
        <v>19</v>
      </c>
      <c r="E2847" s="9" t="s">
        <v>256</v>
      </c>
      <c r="F2847" s="9">
        <v>0.53</v>
      </c>
      <c r="G2847" s="5" t="s">
        <v>21</v>
      </c>
      <c r="H2847" s="9">
        <v>500</v>
      </c>
      <c r="I2847" s="11">
        <v>5636000</v>
      </c>
      <c r="J2847" s="11">
        <v>100</v>
      </c>
      <c r="K2847" s="11">
        <v>20.981000000000002</v>
      </c>
      <c r="L2847" s="11">
        <v>484032800</v>
      </c>
      <c r="M2847" s="11">
        <f>VLOOKUP(A2847,'[1]2023년만'!$A$2:$Q$1181,12,0)</f>
        <v>484032800</v>
      </c>
      <c r="N2847" s="11"/>
      <c r="O2847" s="11">
        <v>1</v>
      </c>
      <c r="P2847" s="6">
        <v>54838280000</v>
      </c>
      <c r="Q2847" s="7">
        <v>9.82</v>
      </c>
      <c r="R2847" s="7">
        <v>0.82</v>
      </c>
      <c r="S2847" s="7">
        <v>991</v>
      </c>
    </row>
    <row r="2848" spans="1:19" hidden="1" x14ac:dyDescent="0.4">
      <c r="A2848" s="4" t="s">
        <v>1735</v>
      </c>
      <c r="B2848" s="5" t="s">
        <v>1736</v>
      </c>
      <c r="C2848" s="5" t="s">
        <v>18</v>
      </c>
      <c r="D2848" s="5" t="s">
        <v>19</v>
      </c>
      <c r="E2848" s="9" t="s">
        <v>256</v>
      </c>
      <c r="F2848" s="9">
        <v>0.59</v>
      </c>
      <c r="G2848" s="5" t="s">
        <v>21</v>
      </c>
      <c r="H2848" s="9">
        <v>500</v>
      </c>
      <c r="I2848" s="11">
        <v>5636000</v>
      </c>
      <c r="J2848" s="11">
        <v>200</v>
      </c>
      <c r="K2848" s="11">
        <v>13.093999999999999</v>
      </c>
      <c r="L2848" s="11">
        <v>968065600</v>
      </c>
      <c r="M2848" s="11">
        <f>VLOOKUP(A2848,'[1]2023년만'!$A$2:$Q$1181,12,0)</f>
        <v>484032800</v>
      </c>
      <c r="N2848" s="11"/>
      <c r="O2848" s="11">
        <v>1.7</v>
      </c>
      <c r="P2848" s="6">
        <v>54838280000</v>
      </c>
      <c r="Q2848" s="7">
        <v>9.82</v>
      </c>
      <c r="R2848" s="7">
        <v>0.82</v>
      </c>
      <c r="S2848" s="7">
        <v>991</v>
      </c>
    </row>
    <row r="2849" spans="1:19" hidden="1" x14ac:dyDescent="0.4">
      <c r="A2849" s="4" t="s">
        <v>1735</v>
      </c>
      <c r="B2849" s="5" t="s">
        <v>1736</v>
      </c>
      <c r="C2849" s="5" t="s">
        <v>30</v>
      </c>
      <c r="D2849" s="5" t="s">
        <v>19</v>
      </c>
      <c r="E2849" s="9" t="s">
        <v>81</v>
      </c>
      <c r="F2849" s="9">
        <v>0.51</v>
      </c>
      <c r="G2849" s="5" t="s">
        <v>21</v>
      </c>
      <c r="H2849" s="9">
        <v>500</v>
      </c>
      <c r="I2849" s="11">
        <v>5636000</v>
      </c>
      <c r="J2849" s="11">
        <v>100</v>
      </c>
      <c r="K2849" s="11">
        <v>9.9670000000000005</v>
      </c>
      <c r="L2849" s="11">
        <v>472325700</v>
      </c>
      <c r="M2849" s="11">
        <f>VLOOKUP(A2849,'[1]2023년만'!$A$2:$Q$1181,12,0)</f>
        <v>484032800</v>
      </c>
      <c r="N2849" s="11" t="b">
        <f>L2849&gt;=M2849</f>
        <v>0</v>
      </c>
      <c r="O2849" s="11">
        <v>1.2</v>
      </c>
      <c r="P2849" s="6">
        <v>54838280000</v>
      </c>
      <c r="Q2849" s="7">
        <v>9.82</v>
      </c>
      <c r="R2849" s="7">
        <v>0.82</v>
      </c>
      <c r="S2849" s="7">
        <v>991</v>
      </c>
    </row>
    <row r="2850" spans="1:19" hidden="1" x14ac:dyDescent="0.4">
      <c r="A2850" s="7" t="s">
        <v>1735</v>
      </c>
      <c r="B2850" s="12" t="s">
        <v>1736</v>
      </c>
      <c r="C2850" s="12" t="s">
        <v>2933</v>
      </c>
      <c r="D2850" s="12" t="s">
        <v>19</v>
      </c>
      <c r="E2850" s="12" t="s">
        <v>256</v>
      </c>
      <c r="F2850" s="12">
        <v>0.28000000000000003</v>
      </c>
      <c r="G2850" s="12" t="s">
        <v>21</v>
      </c>
      <c r="H2850" s="12">
        <v>500</v>
      </c>
      <c r="I2850" s="6">
        <v>5636000</v>
      </c>
      <c r="J2850" s="6">
        <v>100</v>
      </c>
      <c r="K2850" s="6">
        <v>8.4329999999999998</v>
      </c>
      <c r="L2850" s="6">
        <v>488840200</v>
      </c>
      <c r="M2850" s="11">
        <f>VLOOKUP(A2850,'[1]2023년만'!$A$2:$Q$1181,12,0)</f>
        <v>484032800</v>
      </c>
      <c r="N2850" s="11"/>
      <c r="O2850" s="6">
        <v>0.5</v>
      </c>
      <c r="P2850" s="6">
        <v>54838280000</v>
      </c>
      <c r="Q2850" s="7">
        <v>9.82</v>
      </c>
      <c r="R2850" s="7">
        <v>0.82</v>
      </c>
      <c r="S2850" s="7">
        <v>991</v>
      </c>
    </row>
    <row r="2851" spans="1:19" x14ac:dyDescent="0.4">
      <c r="A2851" s="4" t="s">
        <v>252</v>
      </c>
      <c r="B2851" s="5" t="s">
        <v>253</v>
      </c>
      <c r="C2851" s="5" t="s">
        <v>30</v>
      </c>
      <c r="D2851" s="5" t="s">
        <v>19</v>
      </c>
      <c r="E2851" s="9" t="s">
        <v>34</v>
      </c>
      <c r="F2851" s="9">
        <v>0.48</v>
      </c>
      <c r="G2851" s="5" t="s">
        <v>21</v>
      </c>
      <c r="H2851" s="9">
        <v>500</v>
      </c>
      <c r="I2851" s="11">
        <v>34147728</v>
      </c>
      <c r="J2851" s="11">
        <v>125</v>
      </c>
      <c r="K2851" s="11">
        <v>158.102</v>
      </c>
      <c r="L2851" s="11">
        <v>3791296000</v>
      </c>
      <c r="M2851" s="11">
        <f>VLOOKUP(A2851,'[1]2023년만'!$A$2:$Q$1181,12,0)</f>
        <v>3791296000</v>
      </c>
      <c r="N2851" s="11" t="b">
        <f>L2851&gt;=M2851</f>
        <v>1</v>
      </c>
      <c r="O2851" s="11">
        <v>2.4</v>
      </c>
      <c r="P2851" s="6">
        <v>149737787280</v>
      </c>
      <c r="Q2851" s="7">
        <v>54.14</v>
      </c>
      <c r="R2851" s="7">
        <v>0.74</v>
      </c>
      <c r="S2851" s="7">
        <v>81</v>
      </c>
    </row>
    <row r="2852" spans="1:19" hidden="1" x14ac:dyDescent="0.4">
      <c r="A2852" s="4" t="s">
        <v>302</v>
      </c>
      <c r="B2852" s="5" t="s">
        <v>303</v>
      </c>
      <c r="C2852" s="5" t="s">
        <v>24</v>
      </c>
      <c r="D2852" s="5" t="s">
        <v>19</v>
      </c>
      <c r="E2852" s="9" t="s">
        <v>95</v>
      </c>
      <c r="F2852" s="9">
        <v>0.59</v>
      </c>
      <c r="G2852" s="5" t="s">
        <v>21</v>
      </c>
      <c r="H2852" s="9">
        <v>500</v>
      </c>
      <c r="I2852" s="11">
        <v>28186941</v>
      </c>
      <c r="J2852" s="11">
        <v>250</v>
      </c>
      <c r="K2852" s="11">
        <v>52.372</v>
      </c>
      <c r="L2852" s="11">
        <v>6917883250</v>
      </c>
      <c r="M2852" s="11">
        <f>VLOOKUP(A2852,'[1]2023년만'!$A$2:$Q$1181,12,0)</f>
        <v>6917883250</v>
      </c>
      <c r="N2852" s="11"/>
      <c r="O2852" s="11">
        <v>3.5</v>
      </c>
      <c r="P2852" s="6">
        <v>164922336680</v>
      </c>
      <c r="Q2852" s="7">
        <v>14.94</v>
      </c>
      <c r="R2852" s="7">
        <v>0.46</v>
      </c>
      <c r="S2852" s="7">
        <v>399</v>
      </c>
    </row>
    <row r="2853" spans="1:19" hidden="1" x14ac:dyDescent="0.4">
      <c r="A2853" s="4" t="s">
        <v>302</v>
      </c>
      <c r="B2853" s="5" t="s">
        <v>303</v>
      </c>
      <c r="C2853" s="5" t="s">
        <v>18</v>
      </c>
      <c r="D2853" s="5" t="s">
        <v>19</v>
      </c>
      <c r="E2853" s="9" t="s">
        <v>95</v>
      </c>
      <c r="F2853" s="9">
        <v>0.96</v>
      </c>
      <c r="G2853" s="5" t="s">
        <v>21</v>
      </c>
      <c r="H2853" s="9">
        <v>500</v>
      </c>
      <c r="I2853" s="11">
        <v>28186941</v>
      </c>
      <c r="J2853" s="11">
        <v>250</v>
      </c>
      <c r="K2853" s="11">
        <v>-46.817999999999998</v>
      </c>
      <c r="L2853" s="11">
        <v>6917883250</v>
      </c>
      <c r="M2853" s="11">
        <f>VLOOKUP(A2853,'[1]2023년만'!$A$2:$Q$1181,12,0)</f>
        <v>6917883250</v>
      </c>
      <c r="N2853" s="11"/>
      <c r="O2853" s="11">
        <v>3.6</v>
      </c>
      <c r="P2853" s="6">
        <v>164922336680</v>
      </c>
      <c r="Q2853" s="7">
        <v>14.94</v>
      </c>
      <c r="R2853" s="7">
        <v>0.46</v>
      </c>
      <c r="S2853" s="7">
        <v>399</v>
      </c>
    </row>
    <row r="2854" spans="1:19" hidden="1" x14ac:dyDescent="0.4">
      <c r="A2854" s="7" t="s">
        <v>302</v>
      </c>
      <c r="B2854" s="12" t="s">
        <v>303</v>
      </c>
      <c r="C2854" s="12" t="s">
        <v>2933</v>
      </c>
      <c r="D2854" s="12" t="s">
        <v>19</v>
      </c>
      <c r="E2854" s="12" t="s">
        <v>95</v>
      </c>
      <c r="F2854" s="12">
        <v>0.42</v>
      </c>
      <c r="G2854" s="12" t="s">
        <v>21</v>
      </c>
      <c r="H2854" s="12">
        <v>500</v>
      </c>
      <c r="I2854" s="6">
        <v>28186941</v>
      </c>
      <c r="J2854" s="6">
        <v>250</v>
      </c>
      <c r="K2854" s="6">
        <v>25.588000000000001</v>
      </c>
      <c r="L2854" s="6">
        <v>6917883250</v>
      </c>
      <c r="M2854" s="11">
        <f>VLOOKUP(A2854,'[1]2023년만'!$A$2:$Q$1181,12,0)</f>
        <v>6917883250</v>
      </c>
      <c r="N2854" s="11"/>
      <c r="O2854" s="6">
        <v>2.2999999999999998</v>
      </c>
      <c r="P2854" s="6">
        <v>164922336680</v>
      </c>
      <c r="Q2854" s="7">
        <v>14.94</v>
      </c>
      <c r="R2854" s="7">
        <v>0.46</v>
      </c>
      <c r="S2854" s="7">
        <v>399</v>
      </c>
    </row>
    <row r="2855" spans="1:19" hidden="1" x14ac:dyDescent="0.4">
      <c r="A2855" s="4" t="s">
        <v>1595</v>
      </c>
      <c r="B2855" s="5" t="s">
        <v>1596</v>
      </c>
      <c r="C2855" s="5" t="s">
        <v>18</v>
      </c>
      <c r="D2855" s="5" t="s">
        <v>19</v>
      </c>
      <c r="E2855" s="9" t="s">
        <v>95</v>
      </c>
      <c r="F2855" s="9">
        <v>0.96</v>
      </c>
      <c r="G2855" s="5" t="s">
        <v>21</v>
      </c>
      <c r="H2855" s="10">
        <v>1000</v>
      </c>
      <c r="I2855" s="11">
        <v>10110545</v>
      </c>
      <c r="J2855" s="11">
        <v>100</v>
      </c>
      <c r="K2855" s="11">
        <v>24.274999999999999</v>
      </c>
      <c r="L2855" s="11">
        <v>1011054500</v>
      </c>
      <c r="M2855" s="11" t="e">
        <f>VLOOKUP(A2855,'[1]2023년만'!$A$2:$Q$1181,12,0)</f>
        <v>#N/A</v>
      </c>
      <c r="N2855" s="11"/>
      <c r="O2855" s="11">
        <v>0.85</v>
      </c>
      <c r="P2855" s="6">
        <v>206255118000</v>
      </c>
      <c r="Q2855" s="7" t="s">
        <v>21</v>
      </c>
      <c r="R2855" s="7">
        <v>4.6399999999999997</v>
      </c>
      <c r="S2855" s="7" t="s">
        <v>21</v>
      </c>
    </row>
    <row r="2856" spans="1:19" hidden="1" x14ac:dyDescent="0.4">
      <c r="A2856" s="4" t="s">
        <v>345</v>
      </c>
      <c r="B2856" s="5" t="s">
        <v>346</v>
      </c>
      <c r="C2856" s="5" t="s">
        <v>24</v>
      </c>
      <c r="D2856" s="5" t="s">
        <v>19</v>
      </c>
      <c r="E2856" s="9" t="s">
        <v>347</v>
      </c>
      <c r="F2856" s="9">
        <v>1.04</v>
      </c>
      <c r="G2856" s="5" t="s">
        <v>21</v>
      </c>
      <c r="H2856" s="9">
        <v>500</v>
      </c>
      <c r="I2856" s="11">
        <v>52860000</v>
      </c>
      <c r="J2856" s="11">
        <v>50</v>
      </c>
      <c r="K2856" s="11">
        <v>102.22</v>
      </c>
      <c r="L2856" s="11">
        <v>2391937950</v>
      </c>
      <c r="M2856" s="11">
        <f>VLOOKUP(A2856,'[1]2023년만'!$A$2:$Q$1181,12,0)</f>
        <v>2391937950</v>
      </c>
      <c r="N2856" s="11"/>
      <c r="O2856" s="11">
        <v>2.7</v>
      </c>
      <c r="P2856" s="6">
        <v>69828060000</v>
      </c>
      <c r="Q2856" s="7">
        <v>20.97</v>
      </c>
      <c r="R2856" s="7">
        <v>0.83</v>
      </c>
      <c r="S2856" s="7">
        <v>63</v>
      </c>
    </row>
    <row r="2857" spans="1:19" hidden="1" x14ac:dyDescent="0.4">
      <c r="A2857" s="4" t="s">
        <v>345</v>
      </c>
      <c r="B2857" s="5" t="s">
        <v>346</v>
      </c>
      <c r="C2857" s="5" t="s">
        <v>18</v>
      </c>
      <c r="D2857" s="5" t="s">
        <v>19</v>
      </c>
      <c r="E2857" s="9" t="s">
        <v>347</v>
      </c>
      <c r="F2857" s="9">
        <v>1.1100000000000001</v>
      </c>
      <c r="G2857" s="5" t="s">
        <v>21</v>
      </c>
      <c r="H2857" s="9">
        <v>500</v>
      </c>
      <c r="I2857" s="11">
        <v>52860000</v>
      </c>
      <c r="J2857" s="11">
        <v>50</v>
      </c>
      <c r="K2857" s="11">
        <v>98.231999999999999</v>
      </c>
      <c r="L2857" s="11">
        <v>2391937950</v>
      </c>
      <c r="M2857" s="11">
        <f>VLOOKUP(A2857,'[1]2023년만'!$A$2:$Q$1181,12,0)</f>
        <v>2391937950</v>
      </c>
      <c r="N2857" s="11"/>
      <c r="O2857" s="11">
        <v>2.2999999999999998</v>
      </c>
      <c r="P2857" s="6">
        <v>69828060000</v>
      </c>
      <c r="Q2857" s="7">
        <v>20.97</v>
      </c>
      <c r="R2857" s="7">
        <v>0.83</v>
      </c>
      <c r="S2857" s="7">
        <v>63</v>
      </c>
    </row>
    <row r="2858" spans="1:19" hidden="1" x14ac:dyDescent="0.4">
      <c r="A2858" s="7" t="s">
        <v>345</v>
      </c>
      <c r="B2858" s="12" t="s">
        <v>346</v>
      </c>
      <c r="C2858" s="12" t="s">
        <v>2933</v>
      </c>
      <c r="D2858" s="12" t="s">
        <v>19</v>
      </c>
      <c r="E2858" s="12" t="s">
        <v>347</v>
      </c>
      <c r="F2858" s="12">
        <v>0.68</v>
      </c>
      <c r="G2858" s="12" t="s">
        <v>21</v>
      </c>
      <c r="H2858" s="12">
        <v>500</v>
      </c>
      <c r="I2858" s="6">
        <v>52860000</v>
      </c>
      <c r="J2858" s="6">
        <v>50</v>
      </c>
      <c r="K2858" s="6">
        <v>95.100999999999999</v>
      </c>
      <c r="L2858" s="6">
        <v>2390837950</v>
      </c>
      <c r="M2858" s="11">
        <f>VLOOKUP(A2858,'[1]2023년만'!$A$2:$Q$1181,12,0)</f>
        <v>2391937950</v>
      </c>
      <c r="N2858" s="11"/>
      <c r="O2858" s="6">
        <v>1.6</v>
      </c>
      <c r="P2858" s="6">
        <v>69828060000</v>
      </c>
      <c r="Q2858" s="7">
        <v>20.97</v>
      </c>
      <c r="R2858" s="7">
        <v>0.83</v>
      </c>
      <c r="S2858" s="7">
        <v>63</v>
      </c>
    </row>
    <row r="2859" spans="1:19" x14ac:dyDescent="0.4">
      <c r="A2859" s="4" t="s">
        <v>623</v>
      </c>
      <c r="B2859" s="5" t="s">
        <v>624</v>
      </c>
      <c r="C2859" s="5" t="s">
        <v>30</v>
      </c>
      <c r="D2859" s="5" t="s">
        <v>19</v>
      </c>
      <c r="E2859" s="9" t="s">
        <v>43</v>
      </c>
      <c r="F2859" s="9">
        <v>1.34</v>
      </c>
      <c r="G2859" s="5" t="s">
        <v>21</v>
      </c>
      <c r="H2859" s="9">
        <v>500</v>
      </c>
      <c r="I2859" s="11">
        <v>20000000</v>
      </c>
      <c r="J2859" s="11">
        <v>200</v>
      </c>
      <c r="K2859" s="11">
        <v>61.365000000000002</v>
      </c>
      <c r="L2859" s="11">
        <v>3830395800</v>
      </c>
      <c r="M2859" s="11">
        <f>VLOOKUP(A2859,'[1]2023년만'!$A$2:$Q$1181,12,0)</f>
        <v>3830395800</v>
      </c>
      <c r="N2859" s="11" t="b">
        <f>L2859&gt;=M2859</f>
        <v>1</v>
      </c>
      <c r="O2859" s="11">
        <v>3.5</v>
      </c>
      <c r="P2859" s="6">
        <v>142000000000</v>
      </c>
      <c r="Q2859" s="7">
        <v>21.78</v>
      </c>
      <c r="R2859" s="7">
        <v>1.73</v>
      </c>
      <c r="S2859" s="7">
        <v>326</v>
      </c>
    </row>
    <row r="2860" spans="1:19" hidden="1" x14ac:dyDescent="0.4">
      <c r="A2860" s="4" t="s">
        <v>2643</v>
      </c>
      <c r="B2860" s="5" t="s">
        <v>2644</v>
      </c>
      <c r="C2860" s="5" t="s">
        <v>30</v>
      </c>
      <c r="D2860" s="5" t="s">
        <v>19</v>
      </c>
      <c r="E2860" s="9" t="s">
        <v>34</v>
      </c>
      <c r="F2860" s="9">
        <v>0.48</v>
      </c>
      <c r="G2860" s="5" t="s">
        <v>21</v>
      </c>
      <c r="H2860" s="9">
        <v>500</v>
      </c>
      <c r="I2860" s="11">
        <v>18199659</v>
      </c>
      <c r="J2860" s="11">
        <v>70</v>
      </c>
      <c r="K2860" s="11">
        <v>4.0460000000000003</v>
      </c>
      <c r="L2860" s="11">
        <v>1266976130</v>
      </c>
      <c r="M2860" s="11">
        <f>VLOOKUP(A2860,'[1]2023년만'!$A$2:$Q$1181,12,0)</f>
        <v>904982950</v>
      </c>
      <c r="N2860" s="11" t="b">
        <f>L2860&gt;=M2860</f>
        <v>1</v>
      </c>
      <c r="O2860" s="11">
        <v>1.1499999999999999</v>
      </c>
      <c r="P2860" s="6">
        <v>122847698250</v>
      </c>
      <c r="Q2860" s="7">
        <v>3.9</v>
      </c>
      <c r="R2860" s="7">
        <v>0.4</v>
      </c>
      <c r="S2860" s="7">
        <v>1730</v>
      </c>
    </row>
    <row r="2861" spans="1:19" hidden="1" x14ac:dyDescent="0.4">
      <c r="A2861" s="4" t="s">
        <v>2643</v>
      </c>
      <c r="B2861" s="5" t="s">
        <v>2644</v>
      </c>
      <c r="C2861" s="5" t="s">
        <v>24</v>
      </c>
      <c r="D2861" s="5" t="s">
        <v>19</v>
      </c>
      <c r="E2861" s="9" t="s">
        <v>34</v>
      </c>
      <c r="F2861" s="9">
        <v>0.56000000000000005</v>
      </c>
      <c r="G2861" s="5" t="s">
        <v>21</v>
      </c>
      <c r="H2861" s="9">
        <v>500</v>
      </c>
      <c r="I2861" s="11">
        <v>18199659</v>
      </c>
      <c r="J2861" s="11">
        <v>50</v>
      </c>
      <c r="K2861" s="11">
        <v>3.7589999999999999</v>
      </c>
      <c r="L2861" s="11">
        <v>904982950</v>
      </c>
      <c r="M2861" s="11">
        <f>VLOOKUP(A2861,'[1]2023년만'!$A$2:$Q$1181,12,0)</f>
        <v>904982950</v>
      </c>
      <c r="N2861" s="11"/>
      <c r="O2861" s="11">
        <v>0.69</v>
      </c>
      <c r="P2861" s="6">
        <v>122847698250</v>
      </c>
      <c r="Q2861" s="7">
        <v>3.9</v>
      </c>
      <c r="R2861" s="7">
        <v>0.4</v>
      </c>
      <c r="S2861" s="7">
        <v>1730</v>
      </c>
    </row>
    <row r="2862" spans="1:19" hidden="1" x14ac:dyDescent="0.4">
      <c r="A2862" s="4" t="s">
        <v>2643</v>
      </c>
      <c r="B2862" s="5" t="s">
        <v>2644</v>
      </c>
      <c r="C2862" s="5" t="s">
        <v>18</v>
      </c>
      <c r="D2862" s="5" t="s">
        <v>19</v>
      </c>
      <c r="E2862" s="9" t="s">
        <v>34</v>
      </c>
      <c r="F2862" s="9">
        <v>1.01</v>
      </c>
      <c r="G2862" s="5" t="s">
        <v>21</v>
      </c>
      <c r="H2862" s="9">
        <v>500</v>
      </c>
      <c r="I2862" s="11">
        <v>18199659</v>
      </c>
      <c r="J2862" s="11">
        <v>50</v>
      </c>
      <c r="K2862" s="11">
        <v>3.6739999999999999</v>
      </c>
      <c r="L2862" s="11">
        <v>904982950</v>
      </c>
      <c r="M2862" s="11">
        <f>VLOOKUP(A2862,'[1]2023년만'!$A$2:$Q$1181,12,0)</f>
        <v>904982950</v>
      </c>
      <c r="N2862" s="11"/>
      <c r="O2862" s="11">
        <v>0.57999999999999996</v>
      </c>
      <c r="P2862" s="6">
        <v>122847698250</v>
      </c>
      <c r="Q2862" s="7">
        <v>3.9</v>
      </c>
      <c r="R2862" s="7">
        <v>0.4</v>
      </c>
      <c r="S2862" s="7">
        <v>1730</v>
      </c>
    </row>
    <row r="2863" spans="1:19" hidden="1" x14ac:dyDescent="0.4">
      <c r="A2863" s="4" t="s">
        <v>2229</v>
      </c>
      <c r="B2863" s="5" t="s">
        <v>2230</v>
      </c>
      <c r="C2863" s="5" t="s">
        <v>30</v>
      </c>
      <c r="D2863" s="5" t="s">
        <v>19</v>
      </c>
      <c r="E2863" s="9" t="s">
        <v>43</v>
      </c>
      <c r="F2863" s="9">
        <v>1.34</v>
      </c>
      <c r="G2863" s="5" t="s">
        <v>21</v>
      </c>
      <c r="H2863" s="9">
        <v>500</v>
      </c>
      <c r="I2863" s="11">
        <v>19174452</v>
      </c>
      <c r="J2863" s="11">
        <v>30</v>
      </c>
      <c r="K2863" s="11">
        <v>12.763999999999999</v>
      </c>
      <c r="L2863" s="11">
        <v>663110820</v>
      </c>
      <c r="M2863" s="11" t="e">
        <f>VLOOKUP(A2863,'[1]2023년만'!$A$2:$Q$1181,12,0)</f>
        <v>#N/A</v>
      </c>
      <c r="N2863" s="11" t="e">
        <f>L2863&gt;=M2863</f>
        <v>#N/A</v>
      </c>
      <c r="O2863" s="11">
        <v>1.2</v>
      </c>
      <c r="P2863" s="6">
        <v>62311846800</v>
      </c>
      <c r="Q2863" s="7">
        <v>10.26</v>
      </c>
      <c r="R2863" s="7">
        <v>1.1000000000000001</v>
      </c>
      <c r="S2863" s="7">
        <v>273</v>
      </c>
    </row>
    <row r="2864" spans="1:19" hidden="1" x14ac:dyDescent="0.4">
      <c r="A2864" s="4" t="s">
        <v>1575</v>
      </c>
      <c r="B2864" s="5" t="s">
        <v>1576</v>
      </c>
      <c r="C2864" s="5" t="s">
        <v>24</v>
      </c>
      <c r="D2864" s="5" t="s">
        <v>19</v>
      </c>
      <c r="E2864" s="9" t="s">
        <v>103</v>
      </c>
      <c r="F2864" s="9">
        <v>0.66</v>
      </c>
      <c r="G2864" s="5" t="s">
        <v>21</v>
      </c>
      <c r="H2864" s="9">
        <v>500</v>
      </c>
      <c r="I2864" s="11">
        <v>19474358</v>
      </c>
      <c r="J2864" s="11">
        <v>200</v>
      </c>
      <c r="K2864" s="11">
        <v>24.596</v>
      </c>
      <c r="L2864" s="11">
        <v>3641862400</v>
      </c>
      <c r="M2864" s="11">
        <f>VLOOKUP(A2864,'[1]2023년만'!$A$2:$Q$1181,12,0)</f>
        <v>3641862400</v>
      </c>
      <c r="N2864" s="11"/>
      <c r="O2864" s="11">
        <v>3.5</v>
      </c>
      <c r="P2864" s="6">
        <v>75073650090</v>
      </c>
      <c r="Q2864" s="7">
        <v>10.62</v>
      </c>
      <c r="R2864" s="7">
        <v>0.6</v>
      </c>
      <c r="S2864" s="7">
        <v>363</v>
      </c>
    </row>
    <row r="2865" spans="1:19" hidden="1" x14ac:dyDescent="0.4">
      <c r="A2865" s="4" t="s">
        <v>1575</v>
      </c>
      <c r="B2865" s="5" t="s">
        <v>1576</v>
      </c>
      <c r="C2865" s="5" t="s">
        <v>18</v>
      </c>
      <c r="D2865" s="5" t="s">
        <v>19</v>
      </c>
      <c r="E2865" s="9" t="s">
        <v>103</v>
      </c>
      <c r="F2865" s="9">
        <v>0.57999999999999996</v>
      </c>
      <c r="G2865" s="5" t="s">
        <v>21</v>
      </c>
      <c r="H2865" s="9">
        <v>500</v>
      </c>
      <c r="I2865" s="11">
        <v>19974358</v>
      </c>
      <c r="J2865" s="11">
        <v>250</v>
      </c>
      <c r="K2865" s="11">
        <v>22.236000000000001</v>
      </c>
      <c r="L2865" s="11">
        <v>4554503000</v>
      </c>
      <c r="M2865" s="11">
        <f>VLOOKUP(A2865,'[1]2023년만'!$A$2:$Q$1181,12,0)</f>
        <v>3641862400</v>
      </c>
      <c r="N2865" s="11"/>
      <c r="O2865" s="11">
        <v>4.4000000000000004</v>
      </c>
      <c r="P2865" s="6">
        <v>75073650090</v>
      </c>
      <c r="Q2865" s="7">
        <v>10.62</v>
      </c>
      <c r="R2865" s="7">
        <v>0.6</v>
      </c>
      <c r="S2865" s="7">
        <v>363</v>
      </c>
    </row>
    <row r="2866" spans="1:19" hidden="1" x14ac:dyDescent="0.4">
      <c r="A2866" s="4" t="s">
        <v>1575</v>
      </c>
      <c r="B2866" s="5" t="s">
        <v>1576</v>
      </c>
      <c r="C2866" s="5" t="s">
        <v>30</v>
      </c>
      <c r="D2866" s="5" t="s">
        <v>19</v>
      </c>
      <c r="E2866" s="9" t="s">
        <v>81</v>
      </c>
      <c r="F2866" s="9">
        <v>0.51</v>
      </c>
      <c r="G2866" s="5" t="s">
        <v>21</v>
      </c>
      <c r="H2866" s="9">
        <v>500</v>
      </c>
      <c r="I2866" s="11">
        <v>19474358</v>
      </c>
      <c r="J2866" s="11">
        <v>75</v>
      </c>
      <c r="K2866" s="11">
        <v>19.852</v>
      </c>
      <c r="L2866" s="11">
        <v>1329859500</v>
      </c>
      <c r="M2866" s="11">
        <f>VLOOKUP(A2866,'[1]2023년만'!$A$2:$Q$1181,12,0)</f>
        <v>3641862400</v>
      </c>
      <c r="N2866" s="11" t="b">
        <f>L2866&gt;=M2866</f>
        <v>0</v>
      </c>
      <c r="O2866" s="11">
        <v>2.2000000000000002</v>
      </c>
      <c r="P2866" s="6">
        <v>75073650090</v>
      </c>
      <c r="Q2866" s="7">
        <v>10.62</v>
      </c>
      <c r="R2866" s="7">
        <v>0.6</v>
      </c>
      <c r="S2866" s="7">
        <v>363</v>
      </c>
    </row>
    <row r="2867" spans="1:19" hidden="1" x14ac:dyDescent="0.4">
      <c r="A2867" s="7" t="s">
        <v>1575</v>
      </c>
      <c r="B2867" s="12" t="s">
        <v>1576</v>
      </c>
      <c r="C2867" s="12" t="s">
        <v>2933</v>
      </c>
      <c r="D2867" s="12" t="s">
        <v>19</v>
      </c>
      <c r="E2867" s="12" t="s">
        <v>103</v>
      </c>
      <c r="F2867" s="12">
        <v>0.36</v>
      </c>
      <c r="G2867" s="12" t="s">
        <v>21</v>
      </c>
      <c r="H2867" s="12">
        <v>500</v>
      </c>
      <c r="I2867" s="6">
        <v>19974358</v>
      </c>
      <c r="J2867" s="6">
        <v>150</v>
      </c>
      <c r="K2867" s="6">
        <v>23.762</v>
      </c>
      <c r="L2867" s="6">
        <v>2806070700</v>
      </c>
      <c r="M2867" s="11">
        <f>VLOOKUP(A2867,'[1]2023년만'!$A$2:$Q$1181,12,0)</f>
        <v>3641862400</v>
      </c>
      <c r="N2867" s="11"/>
      <c r="O2867" s="6">
        <v>1.7</v>
      </c>
      <c r="P2867" s="6">
        <v>75073650090</v>
      </c>
      <c r="Q2867" s="7">
        <v>10.62</v>
      </c>
      <c r="R2867" s="7">
        <v>0.6</v>
      </c>
      <c r="S2867" s="7">
        <v>363</v>
      </c>
    </row>
    <row r="2868" spans="1:19" hidden="1" x14ac:dyDescent="0.4">
      <c r="A2868" s="4" t="s">
        <v>1178</v>
      </c>
      <c r="B2868" s="5" t="s">
        <v>1179</v>
      </c>
      <c r="C2868" s="5" t="s">
        <v>18</v>
      </c>
      <c r="D2868" s="5" t="s">
        <v>19</v>
      </c>
      <c r="E2868" s="9" t="s">
        <v>81</v>
      </c>
      <c r="F2868" s="9">
        <v>0.38</v>
      </c>
      <c r="G2868" s="5" t="s">
        <v>21</v>
      </c>
      <c r="H2868" s="9">
        <v>500</v>
      </c>
      <c r="I2868" s="11">
        <v>10966000</v>
      </c>
      <c r="J2868" s="11">
        <v>380</v>
      </c>
      <c r="K2868" s="11">
        <v>32.738999999999997</v>
      </c>
      <c r="L2868" s="11">
        <v>4167080000</v>
      </c>
      <c r="M2868" s="11">
        <f>VLOOKUP(A2868,'[1]2023년만'!$A$2:$Q$1181,12,0)</f>
        <v>1937615940</v>
      </c>
      <c r="N2868" s="11"/>
      <c r="O2868" s="11">
        <v>1.86</v>
      </c>
      <c r="P2868" s="6">
        <v>108673060000</v>
      </c>
      <c r="Q2868" s="7">
        <v>22.27</v>
      </c>
      <c r="R2868" s="7">
        <v>1.83</v>
      </c>
      <c r="S2868" s="7">
        <v>445</v>
      </c>
    </row>
    <row r="2869" spans="1:19" hidden="1" x14ac:dyDescent="0.4">
      <c r="A2869" s="4" t="s">
        <v>1178</v>
      </c>
      <c r="B2869" s="5" t="s">
        <v>1179</v>
      </c>
      <c r="C2869" s="5" t="s">
        <v>30</v>
      </c>
      <c r="D2869" s="5" t="s">
        <v>19</v>
      </c>
      <c r="E2869" s="9" t="s">
        <v>81</v>
      </c>
      <c r="F2869" s="9">
        <v>0.51</v>
      </c>
      <c r="G2869" s="5" t="s">
        <v>21</v>
      </c>
      <c r="H2869" s="9">
        <v>500</v>
      </c>
      <c r="I2869" s="11">
        <v>10966000</v>
      </c>
      <c r="J2869" s="11">
        <v>140</v>
      </c>
      <c r="K2869" s="11">
        <v>29.3</v>
      </c>
      <c r="L2869" s="11">
        <v>1429234800</v>
      </c>
      <c r="M2869" s="11">
        <f>VLOOKUP(A2869,'[1]2023년만'!$A$2:$Q$1181,12,0)</f>
        <v>1937615940</v>
      </c>
      <c r="N2869" s="11" t="b">
        <f>L2869&gt;=M2869</f>
        <v>0</v>
      </c>
      <c r="O2869" s="11">
        <v>1.3</v>
      </c>
      <c r="P2869" s="6">
        <v>108673060000</v>
      </c>
      <c r="Q2869" s="7">
        <v>22.27</v>
      </c>
      <c r="R2869" s="7">
        <v>1.83</v>
      </c>
      <c r="S2869" s="7">
        <v>445</v>
      </c>
    </row>
    <row r="2870" spans="1:19" hidden="1" x14ac:dyDescent="0.4">
      <c r="A2870" s="4" t="s">
        <v>1178</v>
      </c>
      <c r="B2870" s="5" t="s">
        <v>1179</v>
      </c>
      <c r="C2870" s="5" t="s">
        <v>24</v>
      </c>
      <c r="D2870" s="5" t="s">
        <v>19</v>
      </c>
      <c r="E2870" s="9" t="s">
        <v>81</v>
      </c>
      <c r="F2870" s="9">
        <v>0.23</v>
      </c>
      <c r="G2870" s="5" t="s">
        <v>21</v>
      </c>
      <c r="H2870" s="9">
        <v>500</v>
      </c>
      <c r="I2870" s="11">
        <v>10966000</v>
      </c>
      <c r="J2870" s="11">
        <v>180</v>
      </c>
      <c r="K2870" s="11">
        <v>29.015000000000001</v>
      </c>
      <c r="L2870" s="11">
        <v>1937615940</v>
      </c>
      <c r="M2870" s="11">
        <f>VLOOKUP(A2870,'[1]2023년만'!$A$2:$Q$1181,12,0)</f>
        <v>1937615940</v>
      </c>
      <c r="N2870" s="11"/>
      <c r="O2870" s="11">
        <v>1.17</v>
      </c>
      <c r="P2870" s="6">
        <v>108673060000</v>
      </c>
      <c r="Q2870" s="7">
        <v>22.27</v>
      </c>
      <c r="R2870" s="7">
        <v>1.83</v>
      </c>
      <c r="S2870" s="7">
        <v>445</v>
      </c>
    </row>
    <row r="2871" spans="1:19" hidden="1" x14ac:dyDescent="0.4">
      <c r="A2871" s="7" t="s">
        <v>1178</v>
      </c>
      <c r="B2871" s="12" t="s">
        <v>1179</v>
      </c>
      <c r="C2871" s="12" t="s">
        <v>2933</v>
      </c>
      <c r="D2871" s="12" t="s">
        <v>19</v>
      </c>
      <c r="E2871" s="12" t="s">
        <v>81</v>
      </c>
      <c r="F2871" s="12">
        <v>0.23</v>
      </c>
      <c r="G2871" s="12" t="s">
        <v>21</v>
      </c>
      <c r="H2871" s="12">
        <v>500</v>
      </c>
      <c r="I2871" s="6">
        <v>5483000</v>
      </c>
      <c r="J2871" s="6">
        <v>400</v>
      </c>
      <c r="K2871" s="6">
        <v>34.024000000000001</v>
      </c>
      <c r="L2871" s="6">
        <v>2193200000</v>
      </c>
      <c r="M2871" s="11">
        <f>VLOOKUP(A2871,'[1]2023년만'!$A$2:$Q$1181,12,0)</f>
        <v>1937615940</v>
      </c>
      <c r="N2871" s="11"/>
      <c r="O2871" s="6">
        <v>1.1000000000000001</v>
      </c>
      <c r="P2871" s="6">
        <v>108673060000</v>
      </c>
      <c r="Q2871" s="7">
        <v>22.27</v>
      </c>
      <c r="R2871" s="7">
        <v>1.83</v>
      </c>
      <c r="S2871" s="7">
        <v>445</v>
      </c>
    </row>
    <row r="2872" spans="1:19" hidden="1" x14ac:dyDescent="0.4">
      <c r="A2872" s="7" t="s">
        <v>2880</v>
      </c>
      <c r="B2872" s="12" t="s">
        <v>2881</v>
      </c>
      <c r="C2872" s="12" t="s">
        <v>2933</v>
      </c>
      <c r="D2872" s="12" t="s">
        <v>19</v>
      </c>
      <c r="E2872" s="12" t="s">
        <v>49</v>
      </c>
      <c r="F2872" s="12">
        <v>0.41</v>
      </c>
      <c r="G2872" s="12" t="s">
        <v>21</v>
      </c>
      <c r="H2872" s="12">
        <v>500</v>
      </c>
      <c r="I2872" s="6">
        <v>14954978</v>
      </c>
      <c r="J2872" s="6">
        <v>75</v>
      </c>
      <c r="K2872" s="6">
        <v>7.9889999999999999</v>
      </c>
      <c r="L2872" s="6">
        <v>1121623350</v>
      </c>
      <c r="M2872" s="11" t="e">
        <f>VLOOKUP(A2872,'[1]2023년만'!$A$2:$Q$1181,12,0)</f>
        <v>#N/A</v>
      </c>
      <c r="N2872" s="11"/>
      <c r="O2872" s="6">
        <v>0.3</v>
      </c>
      <c r="P2872" s="6">
        <v>174727909440</v>
      </c>
      <c r="Q2872" s="7" t="s">
        <v>21</v>
      </c>
      <c r="R2872" s="7">
        <v>1</v>
      </c>
      <c r="S2872" s="7" t="s">
        <v>21</v>
      </c>
    </row>
    <row r="2873" spans="1:19" hidden="1" x14ac:dyDescent="0.4">
      <c r="A2873" s="4" t="s">
        <v>1383</v>
      </c>
      <c r="B2873" s="5" t="s">
        <v>1384</v>
      </c>
      <c r="C2873" s="5" t="s">
        <v>30</v>
      </c>
      <c r="D2873" s="5" t="s">
        <v>19</v>
      </c>
      <c r="E2873" s="9" t="s">
        <v>21</v>
      </c>
      <c r="F2873" s="9" t="s">
        <v>21</v>
      </c>
      <c r="G2873" s="5" t="s">
        <v>21</v>
      </c>
      <c r="H2873" s="5" t="s">
        <v>21</v>
      </c>
      <c r="I2873" s="11" t="s">
        <v>21</v>
      </c>
      <c r="J2873" s="11">
        <v>71</v>
      </c>
      <c r="K2873" s="11">
        <v>28.248000000000001</v>
      </c>
      <c r="L2873" s="11">
        <v>861841452</v>
      </c>
      <c r="M2873" s="11" t="e">
        <f>VLOOKUP(A2873,'[1]2023년만'!$A$2:$Q$1181,12,0)</f>
        <v>#N/A</v>
      </c>
      <c r="N2873" s="11" t="e">
        <f>L2873&gt;=M2873</f>
        <v>#N/A</v>
      </c>
      <c r="O2873" s="11" t="s">
        <v>21</v>
      </c>
      <c r="P2873" s="6">
        <v>177065166720</v>
      </c>
      <c r="Q2873" s="7">
        <v>53.65</v>
      </c>
      <c r="R2873" s="7">
        <v>3.2</v>
      </c>
      <c r="S2873" s="7">
        <v>252</v>
      </c>
    </row>
    <row r="2874" spans="1:19" hidden="1" x14ac:dyDescent="0.4">
      <c r="A2874" s="4" t="s">
        <v>845</v>
      </c>
      <c r="B2874" s="5" t="s">
        <v>846</v>
      </c>
      <c r="C2874" s="5" t="s">
        <v>18</v>
      </c>
      <c r="D2874" s="5" t="s">
        <v>19</v>
      </c>
      <c r="E2874" s="9" t="s">
        <v>34</v>
      </c>
      <c r="F2874" s="9">
        <v>1.01</v>
      </c>
      <c r="G2874" s="5" t="s">
        <v>21</v>
      </c>
      <c r="H2874" s="9">
        <v>100</v>
      </c>
      <c r="I2874" s="11">
        <v>50459582</v>
      </c>
      <c r="J2874" s="11">
        <v>20</v>
      </c>
      <c r="K2874" s="11">
        <v>45.073</v>
      </c>
      <c r="L2874" s="11">
        <v>1009191500</v>
      </c>
      <c r="M2874" s="11" t="e">
        <f>VLOOKUP(A2874,'[1]2023년만'!$A$2:$Q$1181,12,0)</f>
        <v>#N/A</v>
      </c>
      <c r="N2874" s="11"/>
      <c r="O2874" s="11">
        <v>1.5</v>
      </c>
      <c r="P2874" s="6">
        <v>55757838110</v>
      </c>
      <c r="Q2874" s="7">
        <v>25.7</v>
      </c>
      <c r="R2874" s="7">
        <v>1.17</v>
      </c>
      <c r="S2874" s="7">
        <v>43</v>
      </c>
    </row>
    <row r="2875" spans="1:19" hidden="1" x14ac:dyDescent="0.4">
      <c r="A2875" s="7" t="s">
        <v>845</v>
      </c>
      <c r="B2875" s="12" t="s">
        <v>846</v>
      </c>
      <c r="C2875" s="12" t="s">
        <v>2933</v>
      </c>
      <c r="D2875" s="12" t="s">
        <v>19</v>
      </c>
      <c r="E2875" s="12" t="s">
        <v>34</v>
      </c>
      <c r="F2875" s="12">
        <v>0.5</v>
      </c>
      <c r="G2875" s="12" t="s">
        <v>21</v>
      </c>
      <c r="H2875" s="12">
        <v>100</v>
      </c>
      <c r="I2875" s="6">
        <v>48561742</v>
      </c>
      <c r="J2875" s="6">
        <v>20</v>
      </c>
      <c r="K2875" s="6">
        <v>35.773000000000003</v>
      </c>
      <c r="L2875" s="6">
        <v>971234780</v>
      </c>
      <c r="M2875" s="11" t="e">
        <f>VLOOKUP(A2875,'[1]2023년만'!$A$2:$Q$1181,12,0)</f>
        <v>#N/A</v>
      </c>
      <c r="N2875" s="11"/>
      <c r="O2875" s="6">
        <v>1.1000000000000001</v>
      </c>
      <c r="P2875" s="6">
        <v>55757838110</v>
      </c>
      <c r="Q2875" s="7">
        <v>25.7</v>
      </c>
      <c r="R2875" s="7">
        <v>1.17</v>
      </c>
      <c r="S2875" s="7">
        <v>43</v>
      </c>
    </row>
    <row r="2876" spans="1:19" hidden="1" x14ac:dyDescent="0.4">
      <c r="A2876" s="4" t="s">
        <v>1641</v>
      </c>
      <c r="B2876" s="5" t="s">
        <v>1642</v>
      </c>
      <c r="C2876" s="5" t="s">
        <v>30</v>
      </c>
      <c r="D2876" s="5" t="s">
        <v>19</v>
      </c>
      <c r="E2876" s="9" t="s">
        <v>46</v>
      </c>
      <c r="F2876" s="9">
        <v>0.7</v>
      </c>
      <c r="G2876" s="5" t="s">
        <v>21</v>
      </c>
      <c r="H2876" s="9">
        <v>500</v>
      </c>
      <c r="I2876" s="11">
        <v>18691049</v>
      </c>
      <c r="J2876" s="11">
        <v>250</v>
      </c>
      <c r="K2876" s="11">
        <v>23.149000000000001</v>
      </c>
      <c r="L2876" s="11">
        <v>4636719500</v>
      </c>
      <c r="M2876" s="11">
        <f>VLOOKUP(A2876,'[1]2023년만'!$A$2:$Q$1181,12,0)</f>
        <v>5562899400</v>
      </c>
      <c r="N2876" s="11" t="b">
        <f>L2876&gt;=M2876</f>
        <v>0</v>
      </c>
      <c r="O2876" s="11">
        <v>0.55000000000000004</v>
      </c>
      <c r="P2876" s="6">
        <v>1852282955900</v>
      </c>
      <c r="Q2876" s="7">
        <v>99.2</v>
      </c>
      <c r="R2876" s="7">
        <v>3.8</v>
      </c>
      <c r="S2876" s="7">
        <v>999</v>
      </c>
    </row>
    <row r="2877" spans="1:19" hidden="1" x14ac:dyDescent="0.4">
      <c r="A2877" s="4" t="s">
        <v>1641</v>
      </c>
      <c r="B2877" s="5" t="s">
        <v>1642</v>
      </c>
      <c r="C2877" s="5" t="s">
        <v>18</v>
      </c>
      <c r="D2877" s="5" t="s">
        <v>19</v>
      </c>
      <c r="E2877" s="9" t="s">
        <v>46</v>
      </c>
      <c r="F2877" s="9">
        <v>0.2</v>
      </c>
      <c r="G2877" s="5" t="s">
        <v>21</v>
      </c>
      <c r="H2877" s="9">
        <v>500</v>
      </c>
      <c r="I2877" s="11">
        <v>18654969</v>
      </c>
      <c r="J2877" s="11">
        <v>250</v>
      </c>
      <c r="K2877" s="11">
        <v>9.8940000000000001</v>
      </c>
      <c r="L2877" s="11">
        <v>4627699500</v>
      </c>
      <c r="M2877" s="11">
        <f>VLOOKUP(A2877,'[1]2023년만'!$A$2:$Q$1181,12,0)</f>
        <v>5562899400</v>
      </c>
      <c r="N2877" s="11"/>
      <c r="O2877" s="11">
        <v>0.5</v>
      </c>
      <c r="P2877" s="6">
        <v>1852282955900</v>
      </c>
      <c r="Q2877" s="7">
        <v>99.2</v>
      </c>
      <c r="R2877" s="7">
        <v>3.8</v>
      </c>
      <c r="S2877" s="7">
        <v>999</v>
      </c>
    </row>
    <row r="2878" spans="1:19" hidden="1" x14ac:dyDescent="0.4">
      <c r="A2878" s="4" t="s">
        <v>1641</v>
      </c>
      <c r="B2878" s="5" t="s">
        <v>1642</v>
      </c>
      <c r="C2878" s="5" t="s">
        <v>24</v>
      </c>
      <c r="D2878" s="5" t="s">
        <v>19</v>
      </c>
      <c r="E2878" s="9" t="s">
        <v>46</v>
      </c>
      <c r="F2878" s="9">
        <v>0.41</v>
      </c>
      <c r="G2878" s="5" t="s">
        <v>21</v>
      </c>
      <c r="H2878" s="9">
        <v>500</v>
      </c>
      <c r="I2878" s="11">
        <v>18680629</v>
      </c>
      <c r="J2878" s="11">
        <v>300</v>
      </c>
      <c r="K2878" s="11">
        <v>7.226</v>
      </c>
      <c r="L2878" s="11">
        <v>5562899400</v>
      </c>
      <c r="M2878" s="11">
        <f>VLOOKUP(A2878,'[1]2023년만'!$A$2:$Q$1181,12,0)</f>
        <v>5562899400</v>
      </c>
      <c r="N2878" s="11"/>
      <c r="O2878" s="11">
        <v>0.59</v>
      </c>
      <c r="P2878" s="6">
        <v>1852282955900</v>
      </c>
      <c r="Q2878" s="7">
        <v>99.2</v>
      </c>
      <c r="R2878" s="7">
        <v>3.8</v>
      </c>
      <c r="S2878" s="7">
        <v>999</v>
      </c>
    </row>
    <row r="2879" spans="1:19" hidden="1" x14ac:dyDescent="0.4">
      <c r="A2879" s="7" t="s">
        <v>1641</v>
      </c>
      <c r="B2879" s="12" t="s">
        <v>1642</v>
      </c>
      <c r="C2879" s="12" t="s">
        <v>2933</v>
      </c>
      <c r="D2879" s="12" t="s">
        <v>19</v>
      </c>
      <c r="E2879" s="12" t="s">
        <v>46</v>
      </c>
      <c r="F2879" s="12">
        <v>0.04</v>
      </c>
      <c r="G2879" s="12" t="s">
        <v>21</v>
      </c>
      <c r="H2879" s="12">
        <v>500</v>
      </c>
      <c r="I2879" s="6">
        <v>18444369</v>
      </c>
      <c r="J2879" s="6">
        <v>250</v>
      </c>
      <c r="K2879" s="6">
        <v>20.012</v>
      </c>
      <c r="L2879" s="6">
        <v>4575049500</v>
      </c>
      <c r="M2879" s="11">
        <f>VLOOKUP(A2879,'[1]2023년만'!$A$2:$Q$1181,12,0)</f>
        <v>5562899400</v>
      </c>
      <c r="N2879" s="11"/>
      <c r="O2879" s="6">
        <v>0.5</v>
      </c>
      <c r="P2879" s="6">
        <v>1852282955900</v>
      </c>
      <c r="Q2879" s="7">
        <v>99.2</v>
      </c>
      <c r="R2879" s="7">
        <v>3.8</v>
      </c>
      <c r="S2879" s="7">
        <v>999</v>
      </c>
    </row>
    <row r="2880" spans="1:19" hidden="1" x14ac:dyDescent="0.4">
      <c r="A2880" s="4" t="s">
        <v>979</v>
      </c>
      <c r="B2880" s="5" t="s">
        <v>980</v>
      </c>
      <c r="C2880" s="5" t="s">
        <v>24</v>
      </c>
      <c r="D2880" s="5" t="s">
        <v>19</v>
      </c>
      <c r="E2880" s="9" t="s">
        <v>43</v>
      </c>
      <c r="F2880" s="9">
        <v>0.94</v>
      </c>
      <c r="G2880" s="5" t="s">
        <v>21</v>
      </c>
      <c r="H2880" s="9">
        <v>500</v>
      </c>
      <c r="I2880" s="11">
        <v>30573819</v>
      </c>
      <c r="J2880" s="11">
        <v>280</v>
      </c>
      <c r="K2880" s="11">
        <v>39.314</v>
      </c>
      <c r="L2880" s="11">
        <v>9574243840</v>
      </c>
      <c r="M2880" s="11">
        <f>VLOOKUP(A2880,'[1]2023년만'!$A$2:$Q$1181,12,0)</f>
        <v>9574243840</v>
      </c>
      <c r="N2880" s="11"/>
      <c r="O2880" s="11">
        <v>4.7</v>
      </c>
      <c r="P2880" s="6">
        <v>187006171830</v>
      </c>
      <c r="Q2880" s="7">
        <v>11.85</v>
      </c>
      <c r="R2880" s="7">
        <v>0.52</v>
      </c>
      <c r="S2880" s="7">
        <v>470</v>
      </c>
    </row>
    <row r="2881" spans="1:19" hidden="1" x14ac:dyDescent="0.4">
      <c r="A2881" s="4" t="s">
        <v>979</v>
      </c>
      <c r="B2881" s="5" t="s">
        <v>980</v>
      </c>
      <c r="C2881" s="5" t="s">
        <v>30</v>
      </c>
      <c r="D2881" s="5" t="s">
        <v>19</v>
      </c>
      <c r="E2881" s="9" t="s">
        <v>43</v>
      </c>
      <c r="F2881" s="9">
        <v>1.34</v>
      </c>
      <c r="G2881" s="5" t="s">
        <v>21</v>
      </c>
      <c r="H2881" s="9">
        <v>500</v>
      </c>
      <c r="I2881" s="11">
        <v>33573819</v>
      </c>
      <c r="J2881" s="11">
        <v>160</v>
      </c>
      <c r="K2881" s="11">
        <v>35.042999999999999</v>
      </c>
      <c r="L2881" s="11">
        <v>5950996480</v>
      </c>
      <c r="M2881" s="11">
        <f>VLOOKUP(A2881,'[1]2023년만'!$A$2:$Q$1181,12,0)</f>
        <v>9574243840</v>
      </c>
      <c r="N2881" s="11" t="b">
        <f>L2881&gt;=M2881</f>
        <v>0</v>
      </c>
      <c r="O2881" s="11">
        <v>3</v>
      </c>
      <c r="P2881" s="6">
        <v>187006171830</v>
      </c>
      <c r="Q2881" s="7">
        <v>11.85</v>
      </c>
      <c r="R2881" s="7">
        <v>0.52</v>
      </c>
      <c r="S2881" s="7">
        <v>470</v>
      </c>
    </row>
    <row r="2882" spans="1:19" hidden="1" x14ac:dyDescent="0.4">
      <c r="A2882" s="4" t="s">
        <v>979</v>
      </c>
      <c r="B2882" s="5" t="s">
        <v>980</v>
      </c>
      <c r="C2882" s="5" t="s">
        <v>18</v>
      </c>
      <c r="D2882" s="5" t="s">
        <v>19</v>
      </c>
      <c r="E2882" s="9" t="s">
        <v>43</v>
      </c>
      <c r="F2882" s="9">
        <v>0.91</v>
      </c>
      <c r="G2882" s="5" t="s">
        <v>21</v>
      </c>
      <c r="H2882" s="9">
        <v>500</v>
      </c>
      <c r="I2882" s="11">
        <v>30573819</v>
      </c>
      <c r="J2882" s="11">
        <v>300</v>
      </c>
      <c r="K2882" s="11">
        <v>30.686</v>
      </c>
      <c r="L2882" s="11">
        <v>10258118400</v>
      </c>
      <c r="M2882" s="11">
        <f>VLOOKUP(A2882,'[1]2023년만'!$A$2:$Q$1181,12,0)</f>
        <v>9574243840</v>
      </c>
      <c r="N2882" s="11"/>
      <c r="O2882" s="11">
        <v>4.5</v>
      </c>
      <c r="P2882" s="6">
        <v>187006171830</v>
      </c>
      <c r="Q2882" s="7">
        <v>11.85</v>
      </c>
      <c r="R2882" s="7">
        <v>0.52</v>
      </c>
      <c r="S2882" s="7">
        <v>470</v>
      </c>
    </row>
    <row r="2883" spans="1:19" hidden="1" x14ac:dyDescent="0.4">
      <c r="A2883" s="7" t="s">
        <v>979</v>
      </c>
      <c r="B2883" s="12" t="s">
        <v>980</v>
      </c>
      <c r="C2883" s="12" t="s">
        <v>2933</v>
      </c>
      <c r="D2883" s="12" t="s">
        <v>19</v>
      </c>
      <c r="E2883" s="12" t="s">
        <v>43</v>
      </c>
      <c r="F2883" s="12">
        <v>0.87</v>
      </c>
      <c r="G2883" s="12" t="s">
        <v>21</v>
      </c>
      <c r="H2883" s="12">
        <v>500</v>
      </c>
      <c r="I2883" s="6">
        <v>30573819</v>
      </c>
      <c r="J2883" s="6">
        <v>180</v>
      </c>
      <c r="K2883" s="6">
        <v>27.898</v>
      </c>
      <c r="L2883" s="6">
        <v>6154871040</v>
      </c>
      <c r="M2883" s="11">
        <f>VLOOKUP(A2883,'[1]2023년만'!$A$2:$Q$1181,12,0)</f>
        <v>9574243840</v>
      </c>
      <c r="N2883" s="11"/>
      <c r="O2883" s="6">
        <v>2.4</v>
      </c>
      <c r="P2883" s="6">
        <v>187006171830</v>
      </c>
      <c r="Q2883" s="7">
        <v>11.85</v>
      </c>
      <c r="R2883" s="7">
        <v>0.52</v>
      </c>
      <c r="S2883" s="7">
        <v>470</v>
      </c>
    </row>
    <row r="2884" spans="1:19" hidden="1" x14ac:dyDescent="0.4">
      <c r="A2884" s="4" t="s">
        <v>548</v>
      </c>
      <c r="B2884" s="5" t="s">
        <v>549</v>
      </c>
      <c r="C2884" s="5" t="s">
        <v>24</v>
      </c>
      <c r="D2884" s="5" t="s">
        <v>19</v>
      </c>
      <c r="E2884" s="9" t="s">
        <v>49</v>
      </c>
      <c r="F2884" s="9">
        <v>0.48</v>
      </c>
      <c r="G2884" s="5" t="s">
        <v>21</v>
      </c>
      <c r="H2884" s="9">
        <v>500</v>
      </c>
      <c r="I2884" s="11">
        <v>7200000</v>
      </c>
      <c r="J2884" s="11">
        <v>200</v>
      </c>
      <c r="K2884" s="11">
        <v>53.982999999999997</v>
      </c>
      <c r="L2884" s="11">
        <v>1439721400</v>
      </c>
      <c r="M2884" s="11">
        <f>VLOOKUP(A2884,'[1]2023년만'!$A$2:$Q$1181,12,0)</f>
        <v>1439721400</v>
      </c>
      <c r="N2884" s="11"/>
      <c r="O2884" s="11">
        <v>4</v>
      </c>
      <c r="P2884" s="6">
        <v>38952000000</v>
      </c>
      <c r="Q2884" s="7">
        <v>18.72</v>
      </c>
      <c r="R2884" s="7">
        <v>0.48</v>
      </c>
      <c r="S2884" s="7">
        <v>289</v>
      </c>
    </row>
    <row r="2885" spans="1:19" hidden="1" x14ac:dyDescent="0.4">
      <c r="A2885" s="4" t="s">
        <v>548</v>
      </c>
      <c r="B2885" s="5" t="s">
        <v>549</v>
      </c>
      <c r="C2885" s="5" t="s">
        <v>18</v>
      </c>
      <c r="D2885" s="5" t="s">
        <v>19</v>
      </c>
      <c r="E2885" s="9" t="s">
        <v>49</v>
      </c>
      <c r="F2885" s="9">
        <v>0.56000000000000005</v>
      </c>
      <c r="G2885" s="5" t="s">
        <v>21</v>
      </c>
      <c r="H2885" s="9">
        <v>500</v>
      </c>
      <c r="I2885" s="11">
        <v>7200000</v>
      </c>
      <c r="J2885" s="11">
        <v>200</v>
      </c>
      <c r="K2885" s="11">
        <v>27.103000000000002</v>
      </c>
      <c r="L2885" s="11">
        <v>1439721400</v>
      </c>
      <c r="M2885" s="11">
        <f>VLOOKUP(A2885,'[1]2023년만'!$A$2:$Q$1181,12,0)</f>
        <v>1439721400</v>
      </c>
      <c r="N2885" s="11"/>
      <c r="O2885" s="11">
        <v>3.6</v>
      </c>
      <c r="P2885" s="6">
        <v>38952000000</v>
      </c>
      <c r="Q2885" s="7">
        <v>18.72</v>
      </c>
      <c r="R2885" s="7">
        <v>0.48</v>
      </c>
      <c r="S2885" s="7">
        <v>289</v>
      </c>
    </row>
    <row r="2886" spans="1:19" hidden="1" x14ac:dyDescent="0.4">
      <c r="A2886" s="7" t="s">
        <v>548</v>
      </c>
      <c r="B2886" s="12" t="s">
        <v>549</v>
      </c>
      <c r="C2886" s="12" t="s">
        <v>2933</v>
      </c>
      <c r="D2886" s="12" t="s">
        <v>19</v>
      </c>
      <c r="E2886" s="12" t="s">
        <v>49</v>
      </c>
      <c r="F2886" s="12">
        <v>0.41</v>
      </c>
      <c r="G2886" s="12" t="s">
        <v>21</v>
      </c>
      <c r="H2886" s="12">
        <v>500</v>
      </c>
      <c r="I2886" s="6">
        <v>7200000</v>
      </c>
      <c r="J2886" s="6">
        <v>200</v>
      </c>
      <c r="K2886" s="6">
        <v>101.31699999999999</v>
      </c>
      <c r="L2886" s="6">
        <v>1439721400</v>
      </c>
      <c r="M2886" s="11">
        <f>VLOOKUP(A2886,'[1]2023년만'!$A$2:$Q$1181,12,0)</f>
        <v>1439721400</v>
      </c>
      <c r="N2886" s="11"/>
      <c r="O2886" s="6">
        <v>3.3</v>
      </c>
      <c r="P2886" s="6">
        <v>38952000000</v>
      </c>
      <c r="Q2886" s="7">
        <v>18.72</v>
      </c>
      <c r="R2886" s="7">
        <v>0.48</v>
      </c>
      <c r="S2886" s="7">
        <v>289</v>
      </c>
    </row>
    <row r="2887" spans="1:19" hidden="1" x14ac:dyDescent="0.4">
      <c r="A2887" s="4" t="s">
        <v>548</v>
      </c>
      <c r="B2887" s="5" t="s">
        <v>549</v>
      </c>
      <c r="C2887" s="5" t="s">
        <v>30</v>
      </c>
      <c r="D2887" s="5" t="s">
        <v>19</v>
      </c>
      <c r="E2887" s="9" t="s">
        <v>49</v>
      </c>
      <c r="F2887" s="9">
        <v>0.6</v>
      </c>
      <c r="G2887" s="5" t="s">
        <v>21</v>
      </c>
      <c r="H2887" s="9">
        <v>500</v>
      </c>
      <c r="I2887" s="11">
        <v>7200000</v>
      </c>
      <c r="J2887" s="11">
        <v>200</v>
      </c>
      <c r="K2887" s="11">
        <v>67.811999999999998</v>
      </c>
      <c r="L2887" s="11">
        <v>1400315800</v>
      </c>
      <c r="M2887" s="11">
        <f>VLOOKUP(A2887,'[1]2023년만'!$A$2:$Q$1181,12,0)</f>
        <v>1439721400</v>
      </c>
      <c r="N2887" s="11" t="b">
        <f>L2887&gt;=M2887</f>
        <v>0</v>
      </c>
      <c r="O2887" s="11">
        <v>3.8</v>
      </c>
      <c r="P2887" s="6">
        <v>38952000000</v>
      </c>
      <c r="Q2887" s="7">
        <v>18.72</v>
      </c>
      <c r="R2887" s="7">
        <v>0.48</v>
      </c>
      <c r="S2887" s="7">
        <v>289</v>
      </c>
    </row>
    <row r="2888" spans="1:19" hidden="1" x14ac:dyDescent="0.4">
      <c r="A2888" s="4" t="s">
        <v>1375</v>
      </c>
      <c r="B2888" s="5" t="s">
        <v>1376</v>
      </c>
      <c r="C2888" s="5" t="s">
        <v>24</v>
      </c>
      <c r="D2888" s="5" t="s">
        <v>19</v>
      </c>
      <c r="E2888" s="9" t="s">
        <v>66</v>
      </c>
      <c r="F2888" s="9">
        <v>3.86</v>
      </c>
      <c r="G2888" s="5" t="s">
        <v>21</v>
      </c>
      <c r="H2888" s="10">
        <v>5000</v>
      </c>
      <c r="I2888" s="11">
        <v>751949461</v>
      </c>
      <c r="J2888" s="11">
        <v>1000</v>
      </c>
      <c r="K2888" s="11">
        <v>28.448</v>
      </c>
      <c r="L2888" s="11">
        <v>747302121920</v>
      </c>
      <c r="M2888" s="11">
        <f>VLOOKUP(A2888,'[1]2023년만'!$A$2:$Q$1181,12,0)</f>
        <v>747302121920</v>
      </c>
      <c r="N2888" s="11"/>
      <c r="O2888" s="11">
        <v>6.7</v>
      </c>
      <c r="P2888" s="6">
        <v>18898953700450</v>
      </c>
      <c r="Q2888" s="7">
        <v>6.44</v>
      </c>
      <c r="R2888" s="7">
        <v>0.55000000000000004</v>
      </c>
      <c r="S2888" s="7">
        <v>3950</v>
      </c>
    </row>
    <row r="2889" spans="1:19" hidden="1" x14ac:dyDescent="0.4">
      <c r="A2889" s="4" t="s">
        <v>1375</v>
      </c>
      <c r="B2889" s="5" t="s">
        <v>1376</v>
      </c>
      <c r="C2889" s="5" t="s">
        <v>30</v>
      </c>
      <c r="D2889" s="5" t="s">
        <v>19</v>
      </c>
      <c r="E2889" s="9" t="s">
        <v>66</v>
      </c>
      <c r="F2889" s="9">
        <v>3.55</v>
      </c>
      <c r="G2889" s="5" t="s">
        <v>21</v>
      </c>
      <c r="H2889" s="10">
        <v>5000</v>
      </c>
      <c r="I2889" s="11">
        <v>742591501</v>
      </c>
      <c r="J2889" s="11">
        <v>1200</v>
      </c>
      <c r="K2889" s="11">
        <v>28.096</v>
      </c>
      <c r="L2889" s="11">
        <v>891045067200</v>
      </c>
      <c r="M2889" s="11">
        <f>VLOOKUP(A2889,'[1]2023년만'!$A$2:$Q$1181,12,0)</f>
        <v>747302121920</v>
      </c>
      <c r="N2889" s="11" t="b">
        <f>L2889&gt;=M2889</f>
        <v>1</v>
      </c>
      <c r="O2889" s="11">
        <v>6.9</v>
      </c>
      <c r="P2889" s="6">
        <v>18898953700450</v>
      </c>
      <c r="Q2889" s="7">
        <v>6.44</v>
      </c>
      <c r="R2889" s="7">
        <v>0.55000000000000004</v>
      </c>
      <c r="S2889" s="7">
        <v>3950</v>
      </c>
    </row>
    <row r="2890" spans="1:19" hidden="1" x14ac:dyDescent="0.4">
      <c r="A2890" s="4" t="s">
        <v>1375</v>
      </c>
      <c r="B2890" s="5" t="s">
        <v>1376</v>
      </c>
      <c r="C2890" s="5" t="s">
        <v>18</v>
      </c>
      <c r="D2890" s="5" t="s">
        <v>19</v>
      </c>
      <c r="E2890" s="9" t="s">
        <v>66</v>
      </c>
      <c r="F2890" s="9">
        <v>4.37</v>
      </c>
      <c r="G2890" s="5" t="s">
        <v>21</v>
      </c>
      <c r="H2890" s="10">
        <v>5000</v>
      </c>
      <c r="I2890" s="11">
        <v>728060549</v>
      </c>
      <c r="J2890" s="11">
        <v>1130</v>
      </c>
      <c r="K2890" s="11">
        <v>24.751000000000001</v>
      </c>
      <c r="L2890" s="11">
        <v>822705794250</v>
      </c>
      <c r="M2890" s="11">
        <f>VLOOKUP(A2890,'[1]2023년만'!$A$2:$Q$1181,12,0)</f>
        <v>747302121920</v>
      </c>
      <c r="N2890" s="11"/>
      <c r="O2890" s="11">
        <v>8.8000000000000007</v>
      </c>
      <c r="P2890" s="6">
        <v>18898953700450</v>
      </c>
      <c r="Q2890" s="7">
        <v>6.44</v>
      </c>
      <c r="R2890" s="7">
        <v>0.55000000000000004</v>
      </c>
      <c r="S2890" s="7">
        <v>3950</v>
      </c>
    </row>
    <row r="2891" spans="1:19" hidden="1" x14ac:dyDescent="0.4">
      <c r="A2891" s="7" t="s">
        <v>1375</v>
      </c>
      <c r="B2891" s="12" t="s">
        <v>1376</v>
      </c>
      <c r="C2891" s="12" t="s">
        <v>2933</v>
      </c>
      <c r="D2891" s="12" t="s">
        <v>19</v>
      </c>
      <c r="E2891" s="12" t="s">
        <v>66</v>
      </c>
      <c r="F2891" s="12">
        <v>2.61</v>
      </c>
      <c r="G2891" s="12" t="s">
        <v>21</v>
      </c>
      <c r="H2891" s="12">
        <v>5000</v>
      </c>
      <c r="I2891" s="6">
        <v>728060549</v>
      </c>
      <c r="J2891" s="6">
        <v>900</v>
      </c>
      <c r="K2891" s="6">
        <v>23.309000000000001</v>
      </c>
      <c r="L2891" s="6">
        <v>654383820900</v>
      </c>
      <c r="M2891" s="11">
        <f>VLOOKUP(A2891,'[1]2023년만'!$A$2:$Q$1181,12,0)</f>
        <v>747302121920</v>
      </c>
      <c r="N2891" s="11"/>
      <c r="O2891" s="6">
        <v>6.8</v>
      </c>
      <c r="P2891" s="6">
        <v>18898953700450</v>
      </c>
      <c r="Q2891" s="7">
        <v>6.44</v>
      </c>
      <c r="R2891" s="7">
        <v>0.55000000000000004</v>
      </c>
      <c r="S2891" s="7">
        <v>3950</v>
      </c>
    </row>
    <row r="2892" spans="1:19" hidden="1" x14ac:dyDescent="0.4">
      <c r="A2892" s="4" t="s">
        <v>2611</v>
      </c>
      <c r="B2892" s="5" t="s">
        <v>2612</v>
      </c>
      <c r="C2892" s="5" t="s">
        <v>30</v>
      </c>
      <c r="D2892" s="5" t="s">
        <v>19</v>
      </c>
      <c r="E2892" s="9" t="s">
        <v>81</v>
      </c>
      <c r="F2892" s="9">
        <v>0.51</v>
      </c>
      <c r="G2892" s="5" t="s">
        <v>21</v>
      </c>
      <c r="H2892" s="9">
        <v>500</v>
      </c>
      <c r="I2892" s="11">
        <v>10754239</v>
      </c>
      <c r="J2892" s="11">
        <v>100</v>
      </c>
      <c r="K2892" s="11">
        <v>5.1769999999999996</v>
      </c>
      <c r="L2892" s="11">
        <v>1044023900</v>
      </c>
      <c r="M2892" s="11" t="e">
        <f>VLOOKUP(A2892,'[1]2023년만'!$A$2:$Q$1181,12,0)</f>
        <v>#N/A</v>
      </c>
      <c r="N2892" s="11" t="e">
        <f>L2892&gt;=M2892</f>
        <v>#N/A</v>
      </c>
      <c r="O2892" s="11">
        <v>1.39</v>
      </c>
      <c r="P2892" s="6">
        <v>70702612600</v>
      </c>
      <c r="Q2892" s="7">
        <v>3.42</v>
      </c>
      <c r="R2892" s="7">
        <v>0.73</v>
      </c>
      <c r="S2892" s="7">
        <v>1915</v>
      </c>
    </row>
    <row r="2893" spans="1:19" hidden="1" x14ac:dyDescent="0.4">
      <c r="A2893" s="4" t="s">
        <v>2251</v>
      </c>
      <c r="B2893" s="5" t="s">
        <v>2252</v>
      </c>
      <c r="C2893" s="5" t="s">
        <v>30</v>
      </c>
      <c r="D2893" s="5" t="s">
        <v>19</v>
      </c>
      <c r="E2893" s="9" t="s">
        <v>37</v>
      </c>
      <c r="F2893" s="9">
        <v>1.48</v>
      </c>
      <c r="G2893" s="5" t="s">
        <v>21</v>
      </c>
      <c r="H2893" s="9">
        <v>500</v>
      </c>
      <c r="I2893" s="11">
        <v>9132163</v>
      </c>
      <c r="J2893" s="11">
        <v>180</v>
      </c>
      <c r="K2893" s="11">
        <v>12.364000000000001</v>
      </c>
      <c r="L2893" s="11">
        <v>1643789340</v>
      </c>
      <c r="M2893" s="11">
        <f>VLOOKUP(A2893,'[1]2023년만'!$A$2:$Q$1181,12,0)</f>
        <v>1506806895</v>
      </c>
      <c r="N2893" s="11" t="b">
        <f>L2893&gt;=M2893</f>
        <v>1</v>
      </c>
      <c r="O2893" s="11">
        <v>1.8</v>
      </c>
      <c r="P2893" s="6">
        <v>81915502110</v>
      </c>
      <c r="Q2893" s="7">
        <v>6.24</v>
      </c>
      <c r="R2893" s="7">
        <v>0.75</v>
      </c>
      <c r="S2893" s="7">
        <v>1438</v>
      </c>
    </row>
    <row r="2894" spans="1:19" hidden="1" x14ac:dyDescent="0.4">
      <c r="A2894" s="4" t="s">
        <v>2251</v>
      </c>
      <c r="B2894" s="5" t="s">
        <v>2252</v>
      </c>
      <c r="C2894" s="5" t="s">
        <v>24</v>
      </c>
      <c r="D2894" s="5" t="s">
        <v>19</v>
      </c>
      <c r="E2894" s="9" t="s">
        <v>37</v>
      </c>
      <c r="F2894" s="9">
        <v>0.89</v>
      </c>
      <c r="G2894" s="5" t="s">
        <v>21</v>
      </c>
      <c r="H2894" s="9">
        <v>500</v>
      </c>
      <c r="I2894" s="11">
        <v>9132163</v>
      </c>
      <c r="J2894" s="11">
        <v>165</v>
      </c>
      <c r="K2894" s="11">
        <v>8.4629999999999992</v>
      </c>
      <c r="L2894" s="11">
        <v>1506806895</v>
      </c>
      <c r="M2894" s="11">
        <f>VLOOKUP(A2894,'[1]2023년만'!$A$2:$Q$1181,12,0)</f>
        <v>1506806895</v>
      </c>
      <c r="N2894" s="11"/>
      <c r="O2894" s="11">
        <v>1.2</v>
      </c>
      <c r="P2894" s="6">
        <v>81915502110</v>
      </c>
      <c r="Q2894" s="7">
        <v>6.24</v>
      </c>
      <c r="R2894" s="7">
        <v>0.75</v>
      </c>
      <c r="S2894" s="7">
        <v>1438</v>
      </c>
    </row>
    <row r="2895" spans="1:19" hidden="1" x14ac:dyDescent="0.4">
      <c r="A2895" s="4" t="s">
        <v>2251</v>
      </c>
      <c r="B2895" s="5" t="s">
        <v>2252</v>
      </c>
      <c r="C2895" s="5" t="s">
        <v>18</v>
      </c>
      <c r="D2895" s="5" t="s">
        <v>19</v>
      </c>
      <c r="E2895" s="9" t="s">
        <v>37</v>
      </c>
      <c r="F2895" s="9">
        <v>0.85</v>
      </c>
      <c r="G2895" s="5" t="s">
        <v>21</v>
      </c>
      <c r="H2895" s="9">
        <v>500</v>
      </c>
      <c r="I2895" s="11">
        <v>9132163</v>
      </c>
      <c r="J2895" s="11">
        <v>150</v>
      </c>
      <c r="K2895" s="11">
        <v>-7.6280000000000001</v>
      </c>
      <c r="L2895" s="11">
        <v>1369824450</v>
      </c>
      <c r="M2895" s="11">
        <f>VLOOKUP(A2895,'[1]2023년만'!$A$2:$Q$1181,12,0)</f>
        <v>1506806895</v>
      </c>
      <c r="N2895" s="11"/>
      <c r="O2895" s="11">
        <v>1.1000000000000001</v>
      </c>
      <c r="P2895" s="6">
        <v>81915502110</v>
      </c>
      <c r="Q2895" s="7">
        <v>6.24</v>
      </c>
      <c r="R2895" s="7">
        <v>0.75</v>
      </c>
      <c r="S2895" s="7">
        <v>1438</v>
      </c>
    </row>
    <row r="2896" spans="1:19" hidden="1" x14ac:dyDescent="0.4">
      <c r="A2896" s="7" t="s">
        <v>2251</v>
      </c>
      <c r="B2896" s="12" t="s">
        <v>2252</v>
      </c>
      <c r="C2896" s="12" t="s">
        <v>2933</v>
      </c>
      <c r="D2896" s="12" t="s">
        <v>19</v>
      </c>
      <c r="E2896" s="12" t="s">
        <v>37</v>
      </c>
      <c r="F2896" s="12">
        <v>0.36</v>
      </c>
      <c r="G2896" s="12" t="s">
        <v>21</v>
      </c>
      <c r="H2896" s="12">
        <v>500</v>
      </c>
      <c r="I2896" s="6">
        <v>9132163</v>
      </c>
      <c r="J2896" s="6">
        <v>130</v>
      </c>
      <c r="K2896" s="6">
        <v>220.256</v>
      </c>
      <c r="L2896" s="6">
        <v>1187181190</v>
      </c>
      <c r="M2896" s="11">
        <f>VLOOKUP(A2896,'[1]2023년만'!$A$2:$Q$1181,12,0)</f>
        <v>1506806895</v>
      </c>
      <c r="N2896" s="11"/>
      <c r="O2896" s="6">
        <v>0.6</v>
      </c>
      <c r="P2896" s="6">
        <v>81915502110</v>
      </c>
      <c r="Q2896" s="7">
        <v>6.24</v>
      </c>
      <c r="R2896" s="7">
        <v>0.75</v>
      </c>
      <c r="S2896" s="7">
        <v>1438</v>
      </c>
    </row>
    <row r="2897" spans="1:19" hidden="1" x14ac:dyDescent="0.4">
      <c r="A2897" s="4" t="s">
        <v>483</v>
      </c>
      <c r="B2897" s="5" t="s">
        <v>484</v>
      </c>
      <c r="C2897" s="5" t="s">
        <v>24</v>
      </c>
      <c r="D2897" s="5" t="s">
        <v>19</v>
      </c>
      <c r="E2897" s="9" t="s">
        <v>37</v>
      </c>
      <c r="F2897" s="9">
        <v>0.89</v>
      </c>
      <c r="G2897" s="5" t="s">
        <v>21</v>
      </c>
      <c r="H2897" s="9">
        <v>500</v>
      </c>
      <c r="I2897" s="11">
        <v>18887341</v>
      </c>
      <c r="J2897" s="11">
        <v>50</v>
      </c>
      <c r="K2897" s="11">
        <v>6.2220000000000004</v>
      </c>
      <c r="L2897" s="11">
        <v>944186450</v>
      </c>
      <c r="M2897" s="11">
        <f>VLOOKUP(A2897,'[1]2023년만'!$A$2:$Q$1181,12,0)</f>
        <v>944186450</v>
      </c>
      <c r="N2897" s="11"/>
      <c r="O2897" s="11">
        <v>1.4</v>
      </c>
      <c r="P2897" s="6">
        <v>60628364610</v>
      </c>
      <c r="Q2897" s="7">
        <v>139.57</v>
      </c>
      <c r="R2897" s="7">
        <v>0.45</v>
      </c>
      <c r="S2897" s="7">
        <v>23</v>
      </c>
    </row>
    <row r="2898" spans="1:19" hidden="1" x14ac:dyDescent="0.4">
      <c r="A2898" s="4" t="s">
        <v>483</v>
      </c>
      <c r="B2898" s="5" t="s">
        <v>484</v>
      </c>
      <c r="C2898" s="5" t="s">
        <v>18</v>
      </c>
      <c r="D2898" s="5" t="s">
        <v>19</v>
      </c>
      <c r="E2898" s="9" t="s">
        <v>37</v>
      </c>
      <c r="F2898" s="9">
        <v>0.85</v>
      </c>
      <c r="G2898" s="5" t="s">
        <v>21</v>
      </c>
      <c r="H2898" s="9">
        <v>500</v>
      </c>
      <c r="I2898" s="11">
        <v>18887341</v>
      </c>
      <c r="J2898" s="11">
        <v>45</v>
      </c>
      <c r="K2898" s="11">
        <v>-4.6420000000000003</v>
      </c>
      <c r="L2898" s="11">
        <v>849767805</v>
      </c>
      <c r="M2898" s="11">
        <f>VLOOKUP(A2898,'[1]2023년만'!$A$2:$Q$1181,12,0)</f>
        <v>944186450</v>
      </c>
      <c r="N2898" s="11"/>
      <c r="O2898" s="11">
        <v>1</v>
      </c>
      <c r="P2898" s="6">
        <v>60628364610</v>
      </c>
      <c r="Q2898" s="7">
        <v>139.57</v>
      </c>
      <c r="R2898" s="7">
        <v>0.45</v>
      </c>
      <c r="S2898" s="7">
        <v>23</v>
      </c>
    </row>
    <row r="2899" spans="1:19" hidden="1" x14ac:dyDescent="0.4">
      <c r="A2899" s="7" t="s">
        <v>483</v>
      </c>
      <c r="B2899" s="12" t="s">
        <v>484</v>
      </c>
      <c r="C2899" s="12" t="s">
        <v>2933</v>
      </c>
      <c r="D2899" s="12" t="s">
        <v>19</v>
      </c>
      <c r="E2899" s="12" t="s">
        <v>37</v>
      </c>
      <c r="F2899" s="12">
        <v>0.36</v>
      </c>
      <c r="G2899" s="12" t="s">
        <v>21</v>
      </c>
      <c r="H2899" s="12">
        <v>500</v>
      </c>
      <c r="I2899" s="6">
        <v>18887341</v>
      </c>
      <c r="J2899" s="6">
        <v>35</v>
      </c>
      <c r="K2899" s="6">
        <v>-203.363</v>
      </c>
      <c r="L2899" s="6">
        <v>660930515</v>
      </c>
      <c r="M2899" s="11">
        <f>VLOOKUP(A2899,'[1]2023년만'!$A$2:$Q$1181,12,0)</f>
        <v>944186450</v>
      </c>
      <c r="N2899" s="11"/>
      <c r="O2899" s="6">
        <v>0.5</v>
      </c>
      <c r="P2899" s="6">
        <v>60628364610</v>
      </c>
      <c r="Q2899" s="7">
        <v>139.57</v>
      </c>
      <c r="R2899" s="7">
        <v>0.45</v>
      </c>
      <c r="S2899" s="7">
        <v>23</v>
      </c>
    </row>
    <row r="2900" spans="1:19" x14ac:dyDescent="0.4">
      <c r="A2900" s="4" t="s">
        <v>711</v>
      </c>
      <c r="B2900" s="5" t="s">
        <v>712</v>
      </c>
      <c r="C2900" s="5" t="s">
        <v>30</v>
      </c>
      <c r="D2900" s="5" t="s">
        <v>19</v>
      </c>
      <c r="E2900" s="9" t="s">
        <v>40</v>
      </c>
      <c r="F2900" s="9">
        <v>1.95</v>
      </c>
      <c r="G2900" s="5" t="s">
        <v>21</v>
      </c>
      <c r="H2900" s="9">
        <v>500</v>
      </c>
      <c r="I2900" s="11">
        <v>111416600</v>
      </c>
      <c r="J2900" s="11">
        <v>25</v>
      </c>
      <c r="K2900" s="11">
        <v>53.555</v>
      </c>
      <c r="L2900" s="11">
        <v>2765056525</v>
      </c>
      <c r="M2900" s="11">
        <f>VLOOKUP(A2900,'[1]2023년만'!$A$2:$Q$1181,12,0)</f>
        <v>2765056525</v>
      </c>
      <c r="N2900" s="11" t="b">
        <f>L2900&gt;=M2900</f>
        <v>1</v>
      </c>
      <c r="O2900" s="11">
        <v>2.1</v>
      </c>
      <c r="P2900" s="6">
        <v>134257003000</v>
      </c>
      <c r="Q2900" s="7">
        <v>34.43</v>
      </c>
      <c r="R2900" s="7">
        <v>0.52</v>
      </c>
      <c r="S2900" s="7">
        <v>35</v>
      </c>
    </row>
    <row r="2901" spans="1:19" hidden="1" x14ac:dyDescent="0.4">
      <c r="A2901" s="4" t="s">
        <v>348</v>
      </c>
      <c r="B2901" s="5" t="s">
        <v>349</v>
      </c>
      <c r="C2901" s="5" t="s">
        <v>24</v>
      </c>
      <c r="D2901" s="5" t="s">
        <v>19</v>
      </c>
      <c r="E2901" s="9" t="s">
        <v>40</v>
      </c>
      <c r="F2901" s="9">
        <v>0.97</v>
      </c>
      <c r="G2901" s="5" t="s">
        <v>21</v>
      </c>
      <c r="H2901" s="9">
        <v>500</v>
      </c>
      <c r="I2901" s="11">
        <v>69237643</v>
      </c>
      <c r="J2901" s="11">
        <v>25</v>
      </c>
      <c r="K2901" s="11">
        <v>101.28400000000001</v>
      </c>
      <c r="L2901" s="11">
        <v>1730941075</v>
      </c>
      <c r="M2901" s="11">
        <f>VLOOKUP(A2901,'[1]2023년만'!$A$2:$Q$1181,12,0)</f>
        <v>1730941075</v>
      </c>
      <c r="N2901" s="11"/>
      <c r="O2901" s="11">
        <v>1.62</v>
      </c>
      <c r="P2901" s="6">
        <v>106902920792</v>
      </c>
      <c r="Q2901" s="7">
        <v>7.08</v>
      </c>
      <c r="R2901" s="7">
        <v>0.34</v>
      </c>
      <c r="S2901" s="7">
        <v>218</v>
      </c>
    </row>
    <row r="2902" spans="1:19" hidden="1" x14ac:dyDescent="0.4">
      <c r="A2902" s="4" t="s">
        <v>348</v>
      </c>
      <c r="B2902" s="5" t="s">
        <v>349</v>
      </c>
      <c r="C2902" s="5" t="s">
        <v>18</v>
      </c>
      <c r="D2902" s="5" t="s">
        <v>19</v>
      </c>
      <c r="E2902" s="9" t="s">
        <v>40</v>
      </c>
      <c r="F2902" s="9">
        <v>1.31</v>
      </c>
      <c r="G2902" s="5" t="s">
        <v>21</v>
      </c>
      <c r="H2902" s="9">
        <v>500</v>
      </c>
      <c r="I2902" s="11">
        <v>69237643</v>
      </c>
      <c r="J2902" s="11">
        <v>50</v>
      </c>
      <c r="K2902" s="11">
        <v>13.06</v>
      </c>
      <c r="L2902" s="11">
        <v>3461882150</v>
      </c>
      <c r="M2902" s="11">
        <f>VLOOKUP(A2902,'[1]2023년만'!$A$2:$Q$1181,12,0)</f>
        <v>1730941075</v>
      </c>
      <c r="N2902" s="11"/>
      <c r="O2902" s="11">
        <v>2.7</v>
      </c>
      <c r="P2902" s="6">
        <v>106902920792</v>
      </c>
      <c r="Q2902" s="7">
        <v>7.08</v>
      </c>
      <c r="R2902" s="7">
        <v>0.34</v>
      </c>
      <c r="S2902" s="7">
        <v>218</v>
      </c>
    </row>
    <row r="2903" spans="1:19" hidden="1" x14ac:dyDescent="0.4">
      <c r="A2903" s="7" t="s">
        <v>348</v>
      </c>
      <c r="B2903" s="12" t="s">
        <v>349</v>
      </c>
      <c r="C2903" s="12" t="s">
        <v>2933</v>
      </c>
      <c r="D2903" s="12" t="s">
        <v>19</v>
      </c>
      <c r="E2903" s="12" t="s">
        <v>40</v>
      </c>
      <c r="F2903" s="12">
        <v>0.86</v>
      </c>
      <c r="G2903" s="12" t="s">
        <v>21</v>
      </c>
      <c r="H2903" s="12">
        <v>500</v>
      </c>
      <c r="I2903" s="6">
        <v>69237643</v>
      </c>
      <c r="J2903" s="6">
        <v>50</v>
      </c>
      <c r="K2903" s="6">
        <v>12.148</v>
      </c>
      <c r="L2903" s="6">
        <v>3461882150</v>
      </c>
      <c r="M2903" s="11">
        <f>VLOOKUP(A2903,'[1]2023년만'!$A$2:$Q$1181,12,0)</f>
        <v>1730941075</v>
      </c>
      <c r="N2903" s="11"/>
      <c r="O2903" s="6">
        <v>2.38</v>
      </c>
      <c r="P2903" s="6">
        <v>106902920792</v>
      </c>
      <c r="Q2903" s="7">
        <v>7.08</v>
      </c>
      <c r="R2903" s="7">
        <v>0.34</v>
      </c>
      <c r="S2903" s="7">
        <v>218</v>
      </c>
    </row>
    <row r="2904" spans="1:19" hidden="1" x14ac:dyDescent="0.4">
      <c r="A2904" s="4" t="s">
        <v>1510</v>
      </c>
      <c r="B2904" s="5" t="s">
        <v>1511</v>
      </c>
      <c r="C2904" s="5" t="s">
        <v>18</v>
      </c>
      <c r="D2904" s="5" t="s">
        <v>19</v>
      </c>
      <c r="E2904" s="9" t="s">
        <v>20</v>
      </c>
      <c r="F2904" s="9">
        <v>0.77</v>
      </c>
      <c r="G2904" s="5" t="s">
        <v>21</v>
      </c>
      <c r="H2904" s="9">
        <v>500</v>
      </c>
      <c r="I2904" s="11">
        <v>13500000</v>
      </c>
      <c r="J2904" s="11">
        <v>100</v>
      </c>
      <c r="K2904" s="11">
        <v>25.946000000000002</v>
      </c>
      <c r="L2904" s="11">
        <v>1321690200</v>
      </c>
      <c r="M2904" s="11">
        <f>VLOOKUP(A2904,'[1]2023년만'!$A$2:$Q$1181,12,0)</f>
        <v>660845100</v>
      </c>
      <c r="N2904" s="11"/>
      <c r="O2904" s="11">
        <v>1.6</v>
      </c>
      <c r="P2904" s="6">
        <v>68580000000</v>
      </c>
      <c r="Q2904" s="7" t="s">
        <v>21</v>
      </c>
      <c r="R2904" s="7">
        <v>0.83</v>
      </c>
      <c r="S2904" s="7" t="s">
        <v>21</v>
      </c>
    </row>
    <row r="2905" spans="1:19" hidden="1" x14ac:dyDescent="0.4">
      <c r="A2905" s="4" t="s">
        <v>1510</v>
      </c>
      <c r="B2905" s="5" t="s">
        <v>1511</v>
      </c>
      <c r="C2905" s="5" t="s">
        <v>24</v>
      </c>
      <c r="D2905" s="5" t="s">
        <v>19</v>
      </c>
      <c r="E2905" s="9" t="s">
        <v>20</v>
      </c>
      <c r="F2905" s="9">
        <v>0.49</v>
      </c>
      <c r="G2905" s="5" t="s">
        <v>21</v>
      </c>
      <c r="H2905" s="9">
        <v>500</v>
      </c>
      <c r="I2905" s="11">
        <v>13500000</v>
      </c>
      <c r="J2905" s="11">
        <v>50</v>
      </c>
      <c r="K2905" s="11">
        <v>13.117000000000001</v>
      </c>
      <c r="L2905" s="11">
        <v>660845100</v>
      </c>
      <c r="M2905" s="11">
        <f>VLOOKUP(A2905,'[1]2023년만'!$A$2:$Q$1181,12,0)</f>
        <v>660845100</v>
      </c>
      <c r="N2905" s="11"/>
      <c r="O2905" s="11">
        <v>0.8</v>
      </c>
      <c r="P2905" s="6">
        <v>68580000000</v>
      </c>
      <c r="Q2905" s="7" t="s">
        <v>21</v>
      </c>
      <c r="R2905" s="7">
        <v>0.83</v>
      </c>
      <c r="S2905" s="7" t="s">
        <v>21</v>
      </c>
    </row>
    <row r="2906" spans="1:19" hidden="1" x14ac:dyDescent="0.4">
      <c r="A2906" s="4" t="s">
        <v>1510</v>
      </c>
      <c r="B2906" s="5" t="s">
        <v>1511</v>
      </c>
      <c r="C2906" s="5" t="s">
        <v>30</v>
      </c>
      <c r="D2906" s="5" t="s">
        <v>19</v>
      </c>
      <c r="E2906" s="9" t="s">
        <v>20</v>
      </c>
      <c r="F2906" s="9">
        <v>0.68</v>
      </c>
      <c r="G2906" s="5" t="s">
        <v>21</v>
      </c>
      <c r="H2906" s="9">
        <v>500</v>
      </c>
      <c r="I2906" s="11">
        <v>13500000</v>
      </c>
      <c r="J2906" s="11">
        <v>30</v>
      </c>
      <c r="K2906" s="11">
        <v>-5.1040000000000001</v>
      </c>
      <c r="L2906" s="11">
        <v>396507060</v>
      </c>
      <c r="M2906" s="11">
        <f>VLOOKUP(A2906,'[1]2023년만'!$A$2:$Q$1181,12,0)</f>
        <v>660845100</v>
      </c>
      <c r="N2906" s="11" t="b">
        <f>L2906&gt;=M2906</f>
        <v>0</v>
      </c>
      <c r="O2906" s="11">
        <v>0.63</v>
      </c>
      <c r="P2906" s="6">
        <v>68580000000</v>
      </c>
      <c r="Q2906" s="7" t="s">
        <v>21</v>
      </c>
      <c r="R2906" s="7">
        <v>0.83</v>
      </c>
      <c r="S2906" s="7" t="s">
        <v>21</v>
      </c>
    </row>
    <row r="2907" spans="1:19" hidden="1" x14ac:dyDescent="0.4">
      <c r="A2907" s="7" t="s">
        <v>1510</v>
      </c>
      <c r="B2907" s="12" t="s">
        <v>1511</v>
      </c>
      <c r="C2907" s="12" t="s">
        <v>2933</v>
      </c>
      <c r="D2907" s="12" t="s">
        <v>19</v>
      </c>
      <c r="E2907" s="12" t="s">
        <v>20</v>
      </c>
      <c r="F2907" s="12">
        <v>0.53</v>
      </c>
      <c r="G2907" s="12" t="s">
        <v>21</v>
      </c>
      <c r="H2907" s="12">
        <v>500</v>
      </c>
      <c r="I2907" s="6">
        <v>13500000</v>
      </c>
      <c r="J2907" s="6">
        <v>100</v>
      </c>
      <c r="K2907" s="6">
        <v>37.527000000000001</v>
      </c>
      <c r="L2907" s="6">
        <v>1321690200</v>
      </c>
      <c r="M2907" s="11">
        <f>VLOOKUP(A2907,'[1]2023년만'!$A$2:$Q$1181,12,0)</f>
        <v>660845100</v>
      </c>
      <c r="N2907" s="11"/>
      <c r="O2907" s="6">
        <v>2.6</v>
      </c>
      <c r="P2907" s="6">
        <v>68580000000</v>
      </c>
      <c r="Q2907" s="7" t="s">
        <v>21</v>
      </c>
      <c r="R2907" s="7">
        <v>0.83</v>
      </c>
      <c r="S2907" s="7" t="s">
        <v>21</v>
      </c>
    </row>
    <row r="2908" spans="1:19" hidden="1" x14ac:dyDescent="0.4">
      <c r="A2908" s="4" t="s">
        <v>2533</v>
      </c>
      <c r="B2908" s="5" t="s">
        <v>2534</v>
      </c>
      <c r="C2908" s="5" t="s">
        <v>24</v>
      </c>
      <c r="D2908" s="5" t="s">
        <v>19</v>
      </c>
      <c r="E2908" s="9" t="s">
        <v>40</v>
      </c>
      <c r="F2908" s="9">
        <v>1.7</v>
      </c>
      <c r="G2908" s="5" t="s">
        <v>21</v>
      </c>
      <c r="H2908" s="10">
        <v>5000</v>
      </c>
      <c r="I2908" s="11">
        <v>3090000</v>
      </c>
      <c r="J2908" s="11">
        <v>300</v>
      </c>
      <c r="K2908" s="11">
        <v>6.9649999999999999</v>
      </c>
      <c r="L2908" s="11">
        <v>770026800</v>
      </c>
      <c r="M2908" s="11">
        <f>VLOOKUP(A2908,'[1]2023년만'!$A$2:$Q$1181,12,0)</f>
        <v>770026800</v>
      </c>
      <c r="N2908" s="11"/>
      <c r="O2908" s="11">
        <v>1.5</v>
      </c>
      <c r="P2908" s="6">
        <v>51850200000</v>
      </c>
      <c r="Q2908" s="7">
        <v>2.19</v>
      </c>
      <c r="R2908" s="7">
        <v>0.22</v>
      </c>
      <c r="S2908" s="7">
        <v>7672</v>
      </c>
    </row>
    <row r="2909" spans="1:19" hidden="1" x14ac:dyDescent="0.4">
      <c r="A2909" s="4" t="s">
        <v>2533</v>
      </c>
      <c r="B2909" s="5" t="s">
        <v>2534</v>
      </c>
      <c r="C2909" s="5" t="s">
        <v>30</v>
      </c>
      <c r="D2909" s="5" t="s">
        <v>19</v>
      </c>
      <c r="E2909" s="9" t="s">
        <v>40</v>
      </c>
      <c r="F2909" s="9">
        <v>2.63</v>
      </c>
      <c r="G2909" s="5" t="s">
        <v>21</v>
      </c>
      <c r="H2909" s="10">
        <v>5000</v>
      </c>
      <c r="I2909" s="11">
        <v>3090000</v>
      </c>
      <c r="J2909" s="11">
        <v>300</v>
      </c>
      <c r="K2909" s="11">
        <v>3.911</v>
      </c>
      <c r="L2909" s="11">
        <v>770026800</v>
      </c>
      <c r="M2909" s="11">
        <f>VLOOKUP(A2909,'[1]2023년만'!$A$2:$Q$1181,12,0)</f>
        <v>770026800</v>
      </c>
      <c r="N2909" s="11" t="b">
        <f>L2909&gt;=M2909</f>
        <v>1</v>
      </c>
      <c r="O2909" s="11">
        <v>2</v>
      </c>
      <c r="P2909" s="6">
        <v>51850200000</v>
      </c>
      <c r="Q2909" s="7">
        <v>2.19</v>
      </c>
      <c r="R2909" s="7">
        <v>0.22</v>
      </c>
      <c r="S2909" s="7">
        <v>7672</v>
      </c>
    </row>
    <row r="2910" spans="1:19" hidden="1" x14ac:dyDescent="0.4">
      <c r="A2910" s="7" t="s">
        <v>2533</v>
      </c>
      <c r="B2910" s="12" t="s">
        <v>2534</v>
      </c>
      <c r="C2910" s="12" t="s">
        <v>2933</v>
      </c>
      <c r="D2910" s="12" t="s">
        <v>19</v>
      </c>
      <c r="E2910" s="12" t="s">
        <v>40</v>
      </c>
      <c r="F2910" s="12">
        <v>1.34</v>
      </c>
      <c r="G2910" s="12" t="s">
        <v>21</v>
      </c>
      <c r="H2910" s="12">
        <v>5000</v>
      </c>
      <c r="I2910" s="6">
        <v>3090000</v>
      </c>
      <c r="J2910" s="6">
        <v>150</v>
      </c>
      <c r="K2910" s="6">
        <v>-6.59</v>
      </c>
      <c r="L2910" s="6">
        <v>385013400</v>
      </c>
      <c r="M2910" s="11">
        <f>VLOOKUP(A2910,'[1]2023년만'!$A$2:$Q$1181,12,0)</f>
        <v>770026800</v>
      </c>
      <c r="N2910" s="11"/>
      <c r="O2910" s="6">
        <v>0.6</v>
      </c>
      <c r="P2910" s="6">
        <v>51850200000</v>
      </c>
      <c r="Q2910" s="7">
        <v>2.19</v>
      </c>
      <c r="R2910" s="7">
        <v>0.22</v>
      </c>
      <c r="S2910" s="7">
        <v>7672</v>
      </c>
    </row>
    <row r="2911" spans="1:19" hidden="1" x14ac:dyDescent="0.4">
      <c r="A2911" s="4" t="s">
        <v>1975</v>
      </c>
      <c r="B2911" s="5" t="s">
        <v>1976</v>
      </c>
      <c r="C2911" s="5" t="s">
        <v>18</v>
      </c>
      <c r="D2911" s="5" t="s">
        <v>19</v>
      </c>
      <c r="E2911" s="9" t="s">
        <v>20</v>
      </c>
      <c r="F2911" s="9">
        <v>1.49</v>
      </c>
      <c r="G2911" s="5" t="s">
        <v>21</v>
      </c>
      <c r="H2911" s="9">
        <v>500</v>
      </c>
      <c r="I2911" s="11">
        <v>18314054</v>
      </c>
      <c r="J2911" s="11">
        <v>30</v>
      </c>
      <c r="K2911" s="11">
        <v>16.821999999999999</v>
      </c>
      <c r="L2911" s="11">
        <v>473861820</v>
      </c>
      <c r="M2911" s="11">
        <f>VLOOKUP(A2911,'[1]2023년만'!$A$2:$Q$1181,12,0)</f>
        <v>777420100</v>
      </c>
      <c r="N2911" s="11"/>
      <c r="O2911" s="11">
        <v>1</v>
      </c>
      <c r="P2911" s="6">
        <v>137172264460</v>
      </c>
      <c r="Q2911" s="7">
        <v>3.43</v>
      </c>
      <c r="R2911" s="7">
        <v>0.9</v>
      </c>
      <c r="S2911" s="7">
        <v>2186</v>
      </c>
    </row>
    <row r="2912" spans="1:19" hidden="1" x14ac:dyDescent="0.4">
      <c r="A2912" s="4" t="s">
        <v>1975</v>
      </c>
      <c r="B2912" s="5" t="s">
        <v>1976</v>
      </c>
      <c r="C2912" s="5" t="s">
        <v>24</v>
      </c>
      <c r="D2912" s="5" t="s">
        <v>19</v>
      </c>
      <c r="E2912" s="9" t="s">
        <v>20</v>
      </c>
      <c r="F2912" s="9">
        <v>1.1299999999999999</v>
      </c>
      <c r="G2912" s="5" t="s">
        <v>21</v>
      </c>
      <c r="H2912" s="9">
        <v>500</v>
      </c>
      <c r="I2912" s="11">
        <v>18314054</v>
      </c>
      <c r="J2912" s="11">
        <v>50</v>
      </c>
      <c r="K2912" s="11">
        <v>10.462</v>
      </c>
      <c r="L2912" s="11">
        <v>777420100</v>
      </c>
      <c r="M2912" s="11">
        <f>VLOOKUP(A2912,'[1]2023년만'!$A$2:$Q$1181,12,0)</f>
        <v>777420100</v>
      </c>
      <c r="N2912" s="11"/>
      <c r="O2912" s="11">
        <v>0.6</v>
      </c>
      <c r="P2912" s="6">
        <v>137172264460</v>
      </c>
      <c r="Q2912" s="7">
        <v>3.43</v>
      </c>
      <c r="R2912" s="7">
        <v>0.9</v>
      </c>
      <c r="S2912" s="7">
        <v>2186</v>
      </c>
    </row>
    <row r="2913" spans="1:19" hidden="1" x14ac:dyDescent="0.4">
      <c r="A2913" s="4" t="s">
        <v>1975</v>
      </c>
      <c r="B2913" s="5" t="s">
        <v>1976</v>
      </c>
      <c r="C2913" s="5" t="s">
        <v>30</v>
      </c>
      <c r="D2913" s="5" t="s">
        <v>19</v>
      </c>
      <c r="E2913" s="9" t="s">
        <v>20</v>
      </c>
      <c r="F2913" s="9">
        <v>1.55</v>
      </c>
      <c r="G2913" s="5" t="s">
        <v>21</v>
      </c>
      <c r="H2913" s="9">
        <v>500</v>
      </c>
      <c r="I2913" s="11">
        <v>18314054</v>
      </c>
      <c r="J2913" s="11">
        <v>50</v>
      </c>
      <c r="K2913" s="11">
        <v>2.2749999999999999</v>
      </c>
      <c r="L2913" s="11">
        <v>771018900</v>
      </c>
      <c r="M2913" s="11">
        <f>VLOOKUP(A2913,'[1]2023년만'!$A$2:$Q$1181,12,0)</f>
        <v>777420100</v>
      </c>
      <c r="N2913" s="11" t="b">
        <f>L2913&gt;=M2913</f>
        <v>0</v>
      </c>
      <c r="O2913" s="11">
        <v>0.9</v>
      </c>
      <c r="P2913" s="6">
        <v>137172264460</v>
      </c>
      <c r="Q2913" s="7">
        <v>3.43</v>
      </c>
      <c r="R2913" s="7">
        <v>0.9</v>
      </c>
      <c r="S2913" s="7">
        <v>2186</v>
      </c>
    </row>
    <row r="2914" spans="1:19" hidden="1" x14ac:dyDescent="0.4">
      <c r="A2914" s="4" t="s">
        <v>1709</v>
      </c>
      <c r="B2914" s="5" t="s">
        <v>1710</v>
      </c>
      <c r="C2914" s="5" t="s">
        <v>24</v>
      </c>
      <c r="D2914" s="5" t="s">
        <v>19</v>
      </c>
      <c r="E2914" s="9" t="s">
        <v>103</v>
      </c>
      <c r="F2914" s="9">
        <v>0.66</v>
      </c>
      <c r="G2914" s="5" t="s">
        <v>21</v>
      </c>
      <c r="H2914" s="9">
        <v>500</v>
      </c>
      <c r="I2914" s="11">
        <v>9530000</v>
      </c>
      <c r="J2914" s="11">
        <v>150</v>
      </c>
      <c r="K2914" s="11">
        <v>21.47</v>
      </c>
      <c r="L2914" s="11">
        <v>1205770650</v>
      </c>
      <c r="M2914" s="11">
        <f>VLOOKUP(A2914,'[1]2023년만'!$A$2:$Q$1181,12,0)</f>
        <v>1205770650</v>
      </c>
      <c r="N2914" s="11"/>
      <c r="O2914" s="11">
        <v>1</v>
      </c>
      <c r="P2914" s="6">
        <v>389023829100</v>
      </c>
      <c r="Q2914" s="7">
        <v>17.02</v>
      </c>
      <c r="R2914" s="7">
        <v>1.37</v>
      </c>
      <c r="S2914" s="7">
        <v>2474</v>
      </c>
    </row>
    <row r="2915" spans="1:19" hidden="1" x14ac:dyDescent="0.4">
      <c r="A2915" s="4" t="s">
        <v>1709</v>
      </c>
      <c r="B2915" s="5" t="s">
        <v>1710</v>
      </c>
      <c r="C2915" s="5" t="s">
        <v>18</v>
      </c>
      <c r="D2915" s="5" t="s">
        <v>19</v>
      </c>
      <c r="E2915" s="9" t="s">
        <v>103</v>
      </c>
      <c r="F2915" s="9">
        <v>0.57999999999999996</v>
      </c>
      <c r="G2915" s="5" t="s">
        <v>21</v>
      </c>
      <c r="H2915" s="9">
        <v>500</v>
      </c>
      <c r="I2915" s="11">
        <v>9934220</v>
      </c>
      <c r="J2915" s="11">
        <v>300</v>
      </c>
      <c r="K2915" s="11">
        <v>20.445</v>
      </c>
      <c r="L2915" s="11">
        <v>2498128500</v>
      </c>
      <c r="M2915" s="11">
        <f>VLOOKUP(A2915,'[1]2023년만'!$A$2:$Q$1181,12,0)</f>
        <v>1205770650</v>
      </c>
      <c r="N2915" s="11"/>
      <c r="O2915" s="11">
        <v>2</v>
      </c>
      <c r="P2915" s="6">
        <v>389023829100</v>
      </c>
      <c r="Q2915" s="7">
        <v>17.02</v>
      </c>
      <c r="R2915" s="7">
        <v>1.37</v>
      </c>
      <c r="S2915" s="7">
        <v>2474</v>
      </c>
    </row>
    <row r="2916" spans="1:19" hidden="1" x14ac:dyDescent="0.4">
      <c r="A2916" s="4" t="s">
        <v>1709</v>
      </c>
      <c r="B2916" s="5" t="s">
        <v>1710</v>
      </c>
      <c r="C2916" s="5" t="s">
        <v>30</v>
      </c>
      <c r="D2916" s="5" t="s">
        <v>19</v>
      </c>
      <c r="E2916" s="9" t="s">
        <v>81</v>
      </c>
      <c r="F2916" s="9">
        <v>0.51</v>
      </c>
      <c r="G2916" s="5" t="s">
        <v>21</v>
      </c>
      <c r="H2916" s="9">
        <v>500</v>
      </c>
      <c r="I2916" s="11">
        <v>9530000</v>
      </c>
      <c r="J2916" s="11">
        <v>300</v>
      </c>
      <c r="K2916" s="11">
        <v>12.157999999999999</v>
      </c>
      <c r="L2916" s="11">
        <v>2411541300</v>
      </c>
      <c r="M2916" s="11">
        <f>VLOOKUP(A2916,'[1]2023년만'!$A$2:$Q$1181,12,0)</f>
        <v>1205770650</v>
      </c>
      <c r="N2916" s="11" t="b">
        <f>L2916&gt;=M2916</f>
        <v>1</v>
      </c>
      <c r="O2916" s="11">
        <v>2</v>
      </c>
      <c r="P2916" s="6">
        <v>389023829100</v>
      </c>
      <c r="Q2916" s="7">
        <v>17.02</v>
      </c>
      <c r="R2916" s="7">
        <v>1.37</v>
      </c>
      <c r="S2916" s="7">
        <v>2474</v>
      </c>
    </row>
    <row r="2917" spans="1:19" hidden="1" x14ac:dyDescent="0.4">
      <c r="A2917" s="7" t="s">
        <v>1709</v>
      </c>
      <c r="B2917" s="12" t="s">
        <v>1710</v>
      </c>
      <c r="C2917" s="12" t="s">
        <v>2933</v>
      </c>
      <c r="D2917" s="12" t="s">
        <v>19</v>
      </c>
      <c r="E2917" s="12" t="s">
        <v>103</v>
      </c>
      <c r="F2917" s="12">
        <v>0.36</v>
      </c>
      <c r="G2917" s="12" t="s">
        <v>21</v>
      </c>
      <c r="H2917" s="12">
        <v>500</v>
      </c>
      <c r="I2917" s="6">
        <v>9934220</v>
      </c>
      <c r="J2917" s="6">
        <v>400</v>
      </c>
      <c r="K2917" s="6">
        <v>19.946000000000002</v>
      </c>
      <c r="L2917" s="6">
        <v>3330838000</v>
      </c>
      <c r="M2917" s="11">
        <f>VLOOKUP(A2917,'[1]2023년만'!$A$2:$Q$1181,12,0)</f>
        <v>1205770650</v>
      </c>
      <c r="N2917" s="11"/>
      <c r="O2917" s="6">
        <v>1.3</v>
      </c>
      <c r="P2917" s="6">
        <v>389023829100</v>
      </c>
      <c r="Q2917" s="7">
        <v>17.02</v>
      </c>
      <c r="R2917" s="7">
        <v>1.37</v>
      </c>
      <c r="S2917" s="7">
        <v>2474</v>
      </c>
    </row>
    <row r="2918" spans="1:19" hidden="1" x14ac:dyDescent="0.4">
      <c r="A2918" s="4" t="s">
        <v>1534</v>
      </c>
      <c r="B2918" s="5" t="s">
        <v>1535</v>
      </c>
      <c r="C2918" s="5" t="s">
        <v>18</v>
      </c>
      <c r="D2918" s="5" t="s">
        <v>19</v>
      </c>
      <c r="E2918" s="9" t="s">
        <v>31</v>
      </c>
      <c r="F2918" s="9">
        <v>2.75</v>
      </c>
      <c r="G2918" s="5" t="s">
        <v>21</v>
      </c>
      <c r="H2918" s="9">
        <v>500</v>
      </c>
      <c r="I2918" s="11">
        <v>20323614</v>
      </c>
      <c r="J2918" s="11">
        <v>150</v>
      </c>
      <c r="K2918" s="11">
        <v>25.224</v>
      </c>
      <c r="L2918" s="11">
        <v>2972648400</v>
      </c>
      <c r="M2918" s="11">
        <f>VLOOKUP(A2918,'[1]2023년만'!$A$2:$Q$1181,12,0)</f>
        <v>2972648400</v>
      </c>
      <c r="N2918" s="11"/>
      <c r="O2918" s="11">
        <v>1.8</v>
      </c>
      <c r="P2918" s="6">
        <v>225002043800</v>
      </c>
      <c r="Q2918" s="7">
        <v>16.22</v>
      </c>
      <c r="R2918" s="7">
        <v>1.1599999999999999</v>
      </c>
      <c r="S2918" s="7">
        <v>687</v>
      </c>
    </row>
    <row r="2919" spans="1:19" hidden="1" x14ac:dyDescent="0.4">
      <c r="A2919" s="4" t="s">
        <v>1534</v>
      </c>
      <c r="B2919" s="5" t="s">
        <v>1535</v>
      </c>
      <c r="C2919" s="5" t="s">
        <v>30</v>
      </c>
      <c r="D2919" s="5" t="s">
        <v>19</v>
      </c>
      <c r="E2919" s="9" t="s">
        <v>31</v>
      </c>
      <c r="F2919" s="9">
        <v>0.49</v>
      </c>
      <c r="G2919" s="5" t="s">
        <v>21</v>
      </c>
      <c r="H2919" s="9">
        <v>500</v>
      </c>
      <c r="I2919" s="11">
        <v>20323614</v>
      </c>
      <c r="J2919" s="11">
        <v>200</v>
      </c>
      <c r="K2919" s="11">
        <v>23.645</v>
      </c>
      <c r="L2919" s="11">
        <v>3963531200</v>
      </c>
      <c r="M2919" s="11">
        <f>VLOOKUP(A2919,'[1]2023년만'!$A$2:$Q$1181,12,0)</f>
        <v>2972648400</v>
      </c>
      <c r="N2919" s="11" t="b">
        <f>L2919&gt;=M2919</f>
        <v>1</v>
      </c>
      <c r="O2919" s="11">
        <v>3.1</v>
      </c>
      <c r="P2919" s="6">
        <v>225002043800</v>
      </c>
      <c r="Q2919" s="7">
        <v>16.22</v>
      </c>
      <c r="R2919" s="7">
        <v>1.1599999999999999</v>
      </c>
      <c r="S2919" s="7">
        <v>687</v>
      </c>
    </row>
    <row r="2920" spans="1:19" hidden="1" x14ac:dyDescent="0.4">
      <c r="A2920" s="4" t="s">
        <v>1534</v>
      </c>
      <c r="B2920" s="5" t="s">
        <v>1535</v>
      </c>
      <c r="C2920" s="5" t="s">
        <v>24</v>
      </c>
      <c r="D2920" s="5" t="s">
        <v>19</v>
      </c>
      <c r="E2920" s="9" t="s">
        <v>31</v>
      </c>
      <c r="F2920" s="9">
        <v>2.77</v>
      </c>
      <c r="G2920" s="5" t="s">
        <v>21</v>
      </c>
      <c r="H2920" s="9">
        <v>500</v>
      </c>
      <c r="I2920" s="11">
        <v>20323614</v>
      </c>
      <c r="J2920" s="11">
        <v>150</v>
      </c>
      <c r="K2920" s="11">
        <v>21.317</v>
      </c>
      <c r="L2920" s="11">
        <v>2972648400</v>
      </c>
      <c r="M2920" s="11">
        <f>VLOOKUP(A2920,'[1]2023년만'!$A$2:$Q$1181,12,0)</f>
        <v>2972648400</v>
      </c>
      <c r="N2920" s="11"/>
      <c r="O2920" s="11">
        <v>1.66</v>
      </c>
      <c r="P2920" s="6">
        <v>225002043800</v>
      </c>
      <c r="Q2920" s="7">
        <v>16.22</v>
      </c>
      <c r="R2920" s="7">
        <v>1.1599999999999999</v>
      </c>
      <c r="S2920" s="7">
        <v>687</v>
      </c>
    </row>
    <row r="2921" spans="1:19" hidden="1" x14ac:dyDescent="0.4">
      <c r="A2921" s="7" t="s">
        <v>1534</v>
      </c>
      <c r="B2921" s="12" t="s">
        <v>1535</v>
      </c>
      <c r="C2921" s="12" t="s">
        <v>2933</v>
      </c>
      <c r="D2921" s="12" t="s">
        <v>19</v>
      </c>
      <c r="E2921" s="12" t="s">
        <v>31</v>
      </c>
      <c r="F2921" s="12">
        <v>0.79</v>
      </c>
      <c r="G2921" s="12" t="s">
        <v>21</v>
      </c>
      <c r="H2921" s="12">
        <v>500</v>
      </c>
      <c r="I2921" s="6">
        <v>20323614</v>
      </c>
      <c r="J2921" s="6">
        <v>100</v>
      </c>
      <c r="K2921" s="6">
        <v>-32.145000000000003</v>
      </c>
      <c r="L2921" s="6">
        <v>1981765600</v>
      </c>
      <c r="M2921" s="11">
        <f>VLOOKUP(A2921,'[1]2023년만'!$A$2:$Q$1181,12,0)</f>
        <v>2972648400</v>
      </c>
      <c r="N2921" s="11"/>
      <c r="O2921" s="6">
        <v>1.2</v>
      </c>
      <c r="P2921" s="6">
        <v>225002043800</v>
      </c>
      <c r="Q2921" s="7">
        <v>16.22</v>
      </c>
      <c r="R2921" s="7">
        <v>1.1599999999999999</v>
      </c>
      <c r="S2921" s="7">
        <v>687</v>
      </c>
    </row>
    <row r="2922" spans="1:19" hidden="1" x14ac:dyDescent="0.4">
      <c r="A2922" s="7" t="s">
        <v>2882</v>
      </c>
      <c r="B2922" s="12" t="s">
        <v>2883</v>
      </c>
      <c r="C2922" s="12" t="s">
        <v>2933</v>
      </c>
      <c r="D2922" s="12" t="s">
        <v>19</v>
      </c>
      <c r="E2922" s="12" t="s">
        <v>416</v>
      </c>
      <c r="F2922" s="12">
        <v>1.63</v>
      </c>
      <c r="G2922" s="12" t="s">
        <v>21</v>
      </c>
      <c r="H2922" s="12">
        <v>500</v>
      </c>
      <c r="I2922" s="6">
        <v>7622000</v>
      </c>
      <c r="J2922" s="6">
        <v>100</v>
      </c>
      <c r="K2922" s="6">
        <v>-8.2949999999999999</v>
      </c>
      <c r="L2922" s="6">
        <v>266434900</v>
      </c>
      <c r="M2922" s="11" t="e">
        <f>VLOOKUP(A2922,'[1]2023년만'!$A$2:$Q$1181,12,0)</f>
        <v>#N/A</v>
      </c>
      <c r="N2922" s="11"/>
      <c r="O2922" s="6">
        <v>1.42</v>
      </c>
      <c r="P2922" s="6">
        <v>19093110000</v>
      </c>
      <c r="Q2922" s="7" t="s">
        <v>21</v>
      </c>
      <c r="R2922" s="7">
        <v>0.23</v>
      </c>
      <c r="S2922" s="7" t="s">
        <v>21</v>
      </c>
    </row>
    <row r="2923" spans="1:19" hidden="1" x14ac:dyDescent="0.4">
      <c r="A2923" s="4" t="s">
        <v>851</v>
      </c>
      <c r="B2923" s="5" t="s">
        <v>852</v>
      </c>
      <c r="C2923" s="5" t="s">
        <v>24</v>
      </c>
      <c r="D2923" s="5" t="s">
        <v>19</v>
      </c>
      <c r="E2923" s="9" t="s">
        <v>21</v>
      </c>
      <c r="F2923" s="9" t="s">
        <v>21</v>
      </c>
      <c r="G2923" s="5" t="s">
        <v>21</v>
      </c>
      <c r="H2923" s="5" t="s">
        <v>21</v>
      </c>
      <c r="I2923" s="11" t="s">
        <v>21</v>
      </c>
      <c r="J2923" s="11">
        <v>330</v>
      </c>
      <c r="K2923" s="11">
        <v>44.802999999999997</v>
      </c>
      <c r="L2923" s="11">
        <v>2359347870</v>
      </c>
      <c r="M2923" s="11">
        <f>VLOOKUP(A2923,'[1]2023년만'!$A$2:$Q$1181,12,0)</f>
        <v>2359347870</v>
      </c>
      <c r="N2923" s="11"/>
      <c r="O2923" s="11" t="s">
        <v>21</v>
      </c>
      <c r="P2923" s="6">
        <v>248008318250</v>
      </c>
      <c r="Q2923" s="7">
        <v>45.34</v>
      </c>
      <c r="R2923" s="7">
        <v>5.23</v>
      </c>
      <c r="S2923" s="7">
        <v>590</v>
      </c>
    </row>
    <row r="2924" spans="1:19" hidden="1" x14ac:dyDescent="0.4">
      <c r="A2924" s="4" t="s">
        <v>851</v>
      </c>
      <c r="B2924" s="5" t="s">
        <v>852</v>
      </c>
      <c r="C2924" s="5" t="s">
        <v>30</v>
      </c>
      <c r="D2924" s="5" t="s">
        <v>19</v>
      </c>
      <c r="E2924" s="9" t="s">
        <v>34</v>
      </c>
      <c r="F2924" s="9">
        <v>0.48</v>
      </c>
      <c r="G2924" s="5" t="s">
        <v>21</v>
      </c>
      <c r="H2924" s="9">
        <v>500</v>
      </c>
      <c r="I2924" s="11">
        <v>9271339</v>
      </c>
      <c r="J2924" s="11">
        <v>200</v>
      </c>
      <c r="K2924" s="11">
        <v>34.280999999999999</v>
      </c>
      <c r="L2924" s="11">
        <v>1854267800</v>
      </c>
      <c r="M2924" s="11">
        <f>VLOOKUP(A2924,'[1]2023년만'!$A$2:$Q$1181,12,0)</f>
        <v>2359347870</v>
      </c>
      <c r="N2924" s="11" t="b">
        <f>L2924&gt;=M2924</f>
        <v>0</v>
      </c>
      <c r="O2924" s="11">
        <v>1.4</v>
      </c>
      <c r="P2924" s="6">
        <v>248008318250</v>
      </c>
      <c r="Q2924" s="7">
        <v>45.34</v>
      </c>
      <c r="R2924" s="7">
        <v>5.23</v>
      </c>
      <c r="S2924" s="7">
        <v>590</v>
      </c>
    </row>
    <row r="2925" spans="1:19" hidden="1" x14ac:dyDescent="0.4">
      <c r="A2925" s="4" t="s">
        <v>931</v>
      </c>
      <c r="B2925" s="5" t="s">
        <v>932</v>
      </c>
      <c r="C2925" s="5" t="s">
        <v>24</v>
      </c>
      <c r="D2925" s="5" t="s">
        <v>19</v>
      </c>
      <c r="E2925" s="9" t="s">
        <v>20</v>
      </c>
      <c r="F2925" s="9">
        <v>1.1299999999999999</v>
      </c>
      <c r="G2925" s="5" t="s">
        <v>21</v>
      </c>
      <c r="H2925" s="9">
        <v>500</v>
      </c>
      <c r="I2925" s="11">
        <v>20000000</v>
      </c>
      <c r="J2925" s="11">
        <v>50</v>
      </c>
      <c r="K2925" s="11">
        <v>16.526</v>
      </c>
      <c r="L2925" s="11">
        <v>1000000000</v>
      </c>
      <c r="M2925" s="11">
        <f>VLOOKUP(A2925,'[1]2023년만'!$A$2:$Q$1181,12,0)</f>
        <v>1000000000</v>
      </c>
      <c r="N2925" s="11"/>
      <c r="O2925" s="11">
        <v>1.63</v>
      </c>
      <c r="P2925" s="6">
        <v>39980000000</v>
      </c>
      <c r="Q2925" s="7">
        <v>16.66</v>
      </c>
      <c r="R2925" s="7">
        <v>0.37</v>
      </c>
      <c r="S2925" s="7">
        <v>120</v>
      </c>
    </row>
    <row r="2926" spans="1:19" hidden="1" x14ac:dyDescent="0.4">
      <c r="A2926" s="4" t="s">
        <v>931</v>
      </c>
      <c r="B2926" s="5" t="s">
        <v>932</v>
      </c>
      <c r="C2926" s="5" t="s">
        <v>18</v>
      </c>
      <c r="D2926" s="5" t="s">
        <v>19</v>
      </c>
      <c r="E2926" s="9" t="s">
        <v>20</v>
      </c>
      <c r="F2926" s="9">
        <v>1.49</v>
      </c>
      <c r="G2926" s="5" t="s">
        <v>21</v>
      </c>
      <c r="H2926" s="9">
        <v>500</v>
      </c>
      <c r="I2926" s="11">
        <v>20000000</v>
      </c>
      <c r="J2926" s="11">
        <v>50</v>
      </c>
      <c r="K2926" s="11">
        <v>4.577</v>
      </c>
      <c r="L2926" s="11">
        <v>1000000000</v>
      </c>
      <c r="M2926" s="11">
        <f>VLOOKUP(A2926,'[1]2023년만'!$A$2:$Q$1181,12,0)</f>
        <v>1000000000</v>
      </c>
      <c r="N2926" s="11"/>
      <c r="O2926" s="11">
        <v>1.37</v>
      </c>
      <c r="P2926" s="6">
        <v>39980000000</v>
      </c>
      <c r="Q2926" s="7">
        <v>16.66</v>
      </c>
      <c r="R2926" s="7">
        <v>0.37</v>
      </c>
      <c r="S2926" s="7">
        <v>120</v>
      </c>
    </row>
    <row r="2927" spans="1:19" hidden="1" x14ac:dyDescent="0.4">
      <c r="A2927" s="7" t="s">
        <v>931</v>
      </c>
      <c r="B2927" s="12" t="s">
        <v>932</v>
      </c>
      <c r="C2927" s="12" t="s">
        <v>2933</v>
      </c>
      <c r="D2927" s="12" t="s">
        <v>19</v>
      </c>
      <c r="E2927" s="12" t="s">
        <v>20</v>
      </c>
      <c r="F2927" s="12">
        <v>0.76</v>
      </c>
      <c r="G2927" s="12" t="s">
        <v>21</v>
      </c>
      <c r="H2927" s="12">
        <v>500</v>
      </c>
      <c r="I2927" s="6">
        <v>20000000</v>
      </c>
      <c r="J2927" s="6">
        <v>50</v>
      </c>
      <c r="K2927" s="6">
        <v>4.4420000000000002</v>
      </c>
      <c r="L2927" s="6">
        <v>1000000000</v>
      </c>
      <c r="M2927" s="11">
        <f>VLOOKUP(A2927,'[1]2023년만'!$A$2:$Q$1181,12,0)</f>
        <v>1000000000</v>
      </c>
      <c r="N2927" s="11"/>
      <c r="O2927" s="6">
        <v>1.1599999999999999</v>
      </c>
      <c r="P2927" s="6">
        <v>39980000000</v>
      </c>
      <c r="Q2927" s="7">
        <v>16.66</v>
      </c>
      <c r="R2927" s="7">
        <v>0.37</v>
      </c>
      <c r="S2927" s="7">
        <v>120</v>
      </c>
    </row>
    <row r="2928" spans="1:19" x14ac:dyDescent="0.4">
      <c r="A2928" s="4" t="s">
        <v>508</v>
      </c>
      <c r="B2928" s="5" t="s">
        <v>509</v>
      </c>
      <c r="C2928" s="5" t="s">
        <v>30</v>
      </c>
      <c r="D2928" s="5" t="s">
        <v>19</v>
      </c>
      <c r="E2928" s="9" t="s">
        <v>43</v>
      </c>
      <c r="F2928" s="9">
        <v>2.46</v>
      </c>
      <c r="G2928" s="5" t="s">
        <v>21</v>
      </c>
      <c r="H2928" s="10">
        <v>5000</v>
      </c>
      <c r="I2928" s="11">
        <v>8570000</v>
      </c>
      <c r="J2928" s="11">
        <v>1000</v>
      </c>
      <c r="K2928" s="11">
        <v>73.13</v>
      </c>
      <c r="L2928" s="11">
        <v>8344869000</v>
      </c>
      <c r="M2928" s="11">
        <f>VLOOKUP(A2928,'[1]2023년만'!$A$2:$Q$1181,12,0)</f>
        <v>8344869000</v>
      </c>
      <c r="N2928" s="11" t="b">
        <f>L2928&gt;=M2928</f>
        <v>1</v>
      </c>
      <c r="O2928" s="11">
        <v>7.1</v>
      </c>
      <c r="P2928" s="6">
        <v>133263500000</v>
      </c>
      <c r="Q2928" s="7">
        <v>11.83</v>
      </c>
      <c r="R2928" s="7">
        <v>0.39</v>
      </c>
      <c r="S2928" s="7">
        <v>1314</v>
      </c>
    </row>
    <row r="2929" spans="1:19" hidden="1" x14ac:dyDescent="0.4">
      <c r="A2929" s="4" t="s">
        <v>110</v>
      </c>
      <c r="B2929" s="5" t="s">
        <v>111</v>
      </c>
      <c r="C2929" s="5" t="s">
        <v>18</v>
      </c>
      <c r="D2929" s="5" t="s">
        <v>19</v>
      </c>
      <c r="E2929" s="9" t="s">
        <v>34</v>
      </c>
      <c r="F2929" s="9">
        <v>0.78</v>
      </c>
      <c r="G2929" s="5" t="s">
        <v>21</v>
      </c>
      <c r="H2929" s="9">
        <v>500</v>
      </c>
      <c r="I2929" s="11">
        <v>115505985</v>
      </c>
      <c r="J2929" s="11">
        <v>110</v>
      </c>
      <c r="K2929" s="11">
        <v>398.68599999999998</v>
      </c>
      <c r="L2929" s="11">
        <v>12395139790</v>
      </c>
      <c r="M2929" s="11" t="e">
        <f>VLOOKUP(A2929,'[1]2023년만'!$A$2:$Q$1181,12,0)</f>
        <v>#N/A</v>
      </c>
      <c r="N2929" s="11"/>
      <c r="O2929" s="11">
        <v>4.4800000000000004</v>
      </c>
      <c r="P2929" s="6">
        <v>212762024370</v>
      </c>
      <c r="Q2929" s="7" t="s">
        <v>21</v>
      </c>
      <c r="R2929" s="7">
        <v>0.71</v>
      </c>
      <c r="S2929" s="7" t="s">
        <v>21</v>
      </c>
    </row>
    <row r="2930" spans="1:19" hidden="1" x14ac:dyDescent="0.4">
      <c r="A2930" s="4" t="s">
        <v>110</v>
      </c>
      <c r="B2930" s="5" t="s">
        <v>111</v>
      </c>
      <c r="C2930" s="5" t="s">
        <v>30</v>
      </c>
      <c r="D2930" s="5" t="s">
        <v>19</v>
      </c>
      <c r="E2930" s="9" t="s">
        <v>34</v>
      </c>
      <c r="F2930" s="9">
        <v>1.84</v>
      </c>
      <c r="G2930" s="5" t="s">
        <v>21</v>
      </c>
      <c r="H2930" s="9">
        <v>500</v>
      </c>
      <c r="I2930" s="11">
        <v>115505985</v>
      </c>
      <c r="J2930" s="11">
        <v>90</v>
      </c>
      <c r="K2930" s="11">
        <v>-51.046999999999997</v>
      </c>
      <c r="L2930" s="11">
        <v>10141478010</v>
      </c>
      <c r="M2930" s="11" t="e">
        <f>VLOOKUP(A2930,'[1]2023년만'!$A$2:$Q$1181,12,0)</f>
        <v>#N/A</v>
      </c>
      <c r="N2930" s="11" t="e">
        <f>L2930&gt;=M2930</f>
        <v>#N/A</v>
      </c>
      <c r="O2930" s="11">
        <v>5.69</v>
      </c>
      <c r="P2930" s="6">
        <v>212762024370</v>
      </c>
      <c r="Q2930" s="7" t="s">
        <v>21</v>
      </c>
      <c r="R2930" s="7">
        <v>0.71</v>
      </c>
      <c r="S2930" s="7" t="s">
        <v>21</v>
      </c>
    </row>
    <row r="2931" spans="1:19" hidden="1" x14ac:dyDescent="0.4">
      <c r="A2931" s="7" t="s">
        <v>110</v>
      </c>
      <c r="B2931" s="12" t="s">
        <v>111</v>
      </c>
      <c r="C2931" s="12" t="s">
        <v>2933</v>
      </c>
      <c r="D2931" s="12" t="s">
        <v>19</v>
      </c>
      <c r="E2931" s="12" t="s">
        <v>34</v>
      </c>
      <c r="F2931" s="12">
        <v>0.43</v>
      </c>
      <c r="G2931" s="12" t="s">
        <v>21</v>
      </c>
      <c r="H2931" s="12">
        <v>500</v>
      </c>
      <c r="I2931" s="6">
        <v>115505985</v>
      </c>
      <c r="J2931" s="6">
        <v>130</v>
      </c>
      <c r="K2931" s="6">
        <v>33.286999999999999</v>
      </c>
      <c r="L2931" s="6">
        <v>14705378650</v>
      </c>
      <c r="M2931" s="11" t="e">
        <f>VLOOKUP(A2931,'[1]2023년만'!$A$2:$Q$1181,12,0)</f>
        <v>#N/A</v>
      </c>
      <c r="N2931" s="11"/>
      <c r="O2931" s="6">
        <v>4.0599999999999996</v>
      </c>
      <c r="P2931" s="6">
        <v>212762024370</v>
      </c>
      <c r="Q2931" s="7" t="s">
        <v>21</v>
      </c>
      <c r="R2931" s="7">
        <v>0.71</v>
      </c>
      <c r="S2931" s="7" t="s">
        <v>21</v>
      </c>
    </row>
    <row r="2932" spans="1:19" hidden="1" x14ac:dyDescent="0.4">
      <c r="A2932" s="4" t="s">
        <v>1053</v>
      </c>
      <c r="B2932" s="5" t="s">
        <v>1054</v>
      </c>
      <c r="C2932" s="5" t="s">
        <v>24</v>
      </c>
      <c r="D2932" s="5" t="s">
        <v>19</v>
      </c>
      <c r="E2932" s="9" t="s">
        <v>95</v>
      </c>
      <c r="F2932" s="9">
        <v>0.59</v>
      </c>
      <c r="G2932" s="5" t="s">
        <v>21</v>
      </c>
      <c r="H2932" s="9">
        <v>100</v>
      </c>
      <c r="I2932" s="11">
        <v>16120000</v>
      </c>
      <c r="J2932" s="11">
        <v>50</v>
      </c>
      <c r="K2932" s="11">
        <v>36.487000000000002</v>
      </c>
      <c r="L2932" s="11">
        <v>806000000</v>
      </c>
      <c r="M2932" s="11">
        <f>VLOOKUP(A2932,'[1]2023년만'!$A$2:$Q$1181,12,0)</f>
        <v>806000000</v>
      </c>
      <c r="N2932" s="11"/>
      <c r="O2932" s="11">
        <v>0.5</v>
      </c>
      <c r="P2932" s="6">
        <v>134118400000</v>
      </c>
      <c r="Q2932" s="7">
        <v>39.619999999999997</v>
      </c>
      <c r="R2932" s="7">
        <v>2.12</v>
      </c>
      <c r="S2932" s="7">
        <v>210</v>
      </c>
    </row>
    <row r="2933" spans="1:19" hidden="1" x14ac:dyDescent="0.4">
      <c r="A2933" s="4" t="s">
        <v>1053</v>
      </c>
      <c r="B2933" s="5" t="s">
        <v>1054</v>
      </c>
      <c r="C2933" s="5" t="s">
        <v>30</v>
      </c>
      <c r="D2933" s="5" t="s">
        <v>19</v>
      </c>
      <c r="E2933" s="9" t="s">
        <v>20</v>
      </c>
      <c r="F2933" s="9">
        <v>0.68</v>
      </c>
      <c r="G2933" s="5" t="s">
        <v>21</v>
      </c>
      <c r="H2933" s="9">
        <v>100</v>
      </c>
      <c r="I2933" s="11">
        <v>16120000</v>
      </c>
      <c r="J2933" s="11">
        <v>50</v>
      </c>
      <c r="K2933" s="11">
        <v>23.762</v>
      </c>
      <c r="L2933" s="11">
        <v>806000000</v>
      </c>
      <c r="M2933" s="11">
        <f>VLOOKUP(A2933,'[1]2023년만'!$A$2:$Q$1181,12,0)</f>
        <v>806000000</v>
      </c>
      <c r="N2933" s="11" t="b">
        <f>L2933&gt;=M2933</f>
        <v>1</v>
      </c>
      <c r="O2933" s="11">
        <v>0.5</v>
      </c>
      <c r="P2933" s="6">
        <v>134118400000</v>
      </c>
      <c r="Q2933" s="7">
        <v>39.619999999999997</v>
      </c>
      <c r="R2933" s="7">
        <v>2.12</v>
      </c>
      <c r="S2933" s="7">
        <v>210</v>
      </c>
    </row>
    <row r="2934" spans="1:19" hidden="1" x14ac:dyDescent="0.4">
      <c r="A2934" s="4" t="s">
        <v>1971</v>
      </c>
      <c r="B2934" s="5" t="s">
        <v>1972</v>
      </c>
      <c r="C2934" s="5" t="s">
        <v>30</v>
      </c>
      <c r="D2934" s="5" t="s">
        <v>19</v>
      </c>
      <c r="E2934" s="9" t="s">
        <v>133</v>
      </c>
      <c r="F2934" s="9">
        <v>2.68</v>
      </c>
      <c r="G2934" s="5" t="s">
        <v>21</v>
      </c>
      <c r="H2934" s="10">
        <v>5000</v>
      </c>
      <c r="I2934" s="11">
        <v>2297970</v>
      </c>
      <c r="J2934" s="11">
        <v>400</v>
      </c>
      <c r="K2934" s="11">
        <v>17.006</v>
      </c>
      <c r="L2934" s="11">
        <v>822732000</v>
      </c>
      <c r="M2934" s="11">
        <f>VLOOKUP(A2934,'[1]2023년만'!$A$2:$Q$1181,12,0)</f>
        <v>1028415000</v>
      </c>
      <c r="N2934" s="11" t="b">
        <f>L2934&gt;=M2934</f>
        <v>0</v>
      </c>
      <c r="O2934" s="11">
        <v>3.1</v>
      </c>
      <c r="P2934" s="6">
        <v>35342778600</v>
      </c>
      <c r="Q2934" s="7">
        <v>7.84</v>
      </c>
      <c r="R2934" s="7">
        <v>0.26</v>
      </c>
      <c r="S2934" s="7">
        <v>1961</v>
      </c>
    </row>
    <row r="2935" spans="1:19" hidden="1" x14ac:dyDescent="0.4">
      <c r="A2935" s="4" t="s">
        <v>1971</v>
      </c>
      <c r="B2935" s="5" t="s">
        <v>1972</v>
      </c>
      <c r="C2935" s="5" t="s">
        <v>24</v>
      </c>
      <c r="D2935" s="5" t="s">
        <v>19</v>
      </c>
      <c r="E2935" s="9" t="s">
        <v>133</v>
      </c>
      <c r="F2935" s="9">
        <v>2.34</v>
      </c>
      <c r="G2935" s="5" t="s">
        <v>21</v>
      </c>
      <c r="H2935" s="10">
        <v>5000</v>
      </c>
      <c r="I2935" s="11">
        <v>2297970</v>
      </c>
      <c r="J2935" s="11">
        <v>500</v>
      </c>
      <c r="K2935" s="11">
        <v>10.193</v>
      </c>
      <c r="L2935" s="11">
        <v>1028415000</v>
      </c>
      <c r="M2935" s="11">
        <f>VLOOKUP(A2935,'[1]2023년만'!$A$2:$Q$1181,12,0)</f>
        <v>1028415000</v>
      </c>
      <c r="N2935" s="11"/>
      <c r="O2935" s="11">
        <v>2.7</v>
      </c>
      <c r="P2935" s="6">
        <v>35342778600</v>
      </c>
      <c r="Q2935" s="7">
        <v>7.84</v>
      </c>
      <c r="R2935" s="7">
        <v>0.26</v>
      </c>
      <c r="S2935" s="7">
        <v>1961</v>
      </c>
    </row>
    <row r="2936" spans="1:19" hidden="1" x14ac:dyDescent="0.4">
      <c r="A2936" s="4" t="s">
        <v>1971</v>
      </c>
      <c r="B2936" s="5" t="s">
        <v>1972</v>
      </c>
      <c r="C2936" s="5" t="s">
        <v>18</v>
      </c>
      <c r="D2936" s="5" t="s">
        <v>19</v>
      </c>
      <c r="E2936" s="9" t="s">
        <v>133</v>
      </c>
      <c r="F2936" s="9">
        <v>1.3</v>
      </c>
      <c r="G2936" s="5" t="s">
        <v>21</v>
      </c>
      <c r="H2936" s="10">
        <v>5000</v>
      </c>
      <c r="I2936" s="11">
        <v>2297970</v>
      </c>
      <c r="J2936" s="11">
        <v>350</v>
      </c>
      <c r="K2936" s="11">
        <v>7.8090000000000002</v>
      </c>
      <c r="L2936" s="11">
        <v>719890500</v>
      </c>
      <c r="M2936" s="11">
        <f>VLOOKUP(A2936,'[1]2023년만'!$A$2:$Q$1181,12,0)</f>
        <v>1028415000</v>
      </c>
      <c r="N2936" s="11"/>
      <c r="O2936" s="11">
        <v>1.7</v>
      </c>
      <c r="P2936" s="6">
        <v>35342778600</v>
      </c>
      <c r="Q2936" s="7">
        <v>7.84</v>
      </c>
      <c r="R2936" s="7">
        <v>0.26</v>
      </c>
      <c r="S2936" s="7">
        <v>1961</v>
      </c>
    </row>
    <row r="2937" spans="1:19" hidden="1" x14ac:dyDescent="0.4">
      <c r="A2937" s="7" t="s">
        <v>1971</v>
      </c>
      <c r="B2937" s="12" t="s">
        <v>1972</v>
      </c>
      <c r="C2937" s="12" t="s">
        <v>2933</v>
      </c>
      <c r="D2937" s="12" t="s">
        <v>19</v>
      </c>
      <c r="E2937" s="12" t="s">
        <v>133</v>
      </c>
      <c r="F2937" s="12">
        <v>0.53</v>
      </c>
      <c r="G2937" s="12" t="s">
        <v>21</v>
      </c>
      <c r="H2937" s="12">
        <v>5000</v>
      </c>
      <c r="I2937" s="6">
        <v>2297970</v>
      </c>
      <c r="J2937" s="6">
        <v>250</v>
      </c>
      <c r="K2937" s="6">
        <v>18.876999999999999</v>
      </c>
      <c r="L2937" s="6">
        <v>514207500</v>
      </c>
      <c r="M2937" s="11">
        <f>VLOOKUP(A2937,'[1]2023년만'!$A$2:$Q$1181,12,0)</f>
        <v>1028415000</v>
      </c>
      <c r="N2937" s="11"/>
      <c r="O2937" s="6">
        <v>1.3</v>
      </c>
      <c r="P2937" s="6">
        <v>35342778600</v>
      </c>
      <c r="Q2937" s="7">
        <v>7.84</v>
      </c>
      <c r="R2937" s="7">
        <v>0.26</v>
      </c>
      <c r="S2937" s="7">
        <v>1961</v>
      </c>
    </row>
    <row r="2938" spans="1:19" hidden="1" x14ac:dyDescent="0.4">
      <c r="A2938" s="4" t="s">
        <v>2187</v>
      </c>
      <c r="B2938" s="5" t="s">
        <v>2188</v>
      </c>
      <c r="C2938" s="5" t="s">
        <v>30</v>
      </c>
      <c r="D2938" s="5" t="s">
        <v>19</v>
      </c>
      <c r="E2938" s="9" t="s">
        <v>25</v>
      </c>
      <c r="F2938" s="9">
        <v>0.43</v>
      </c>
      <c r="G2938" s="5" t="s">
        <v>21</v>
      </c>
      <c r="H2938" s="9">
        <v>100</v>
      </c>
      <c r="I2938" s="11">
        <v>36959013</v>
      </c>
      <c r="J2938" s="11">
        <v>20</v>
      </c>
      <c r="K2938" s="11">
        <v>13.288</v>
      </c>
      <c r="L2938" s="11">
        <v>709457560</v>
      </c>
      <c r="M2938" s="11">
        <f>VLOOKUP(A2938,'[1]2023년만'!$A$2:$Q$1181,12,0)</f>
        <v>709457560</v>
      </c>
      <c r="N2938" s="11" t="b">
        <f>L2938&gt;=M2938</f>
        <v>1</v>
      </c>
      <c r="O2938" s="11">
        <v>1.8</v>
      </c>
      <c r="P2938" s="6">
        <v>39250468620</v>
      </c>
      <c r="Q2938" s="7">
        <v>6.63</v>
      </c>
      <c r="R2938" s="7">
        <v>1.01</v>
      </c>
      <c r="S2938" s="7">
        <v>801</v>
      </c>
    </row>
    <row r="2939" spans="1:19" hidden="1" x14ac:dyDescent="0.4">
      <c r="A2939" s="4" t="s">
        <v>2187</v>
      </c>
      <c r="B2939" s="5" t="s">
        <v>2188</v>
      </c>
      <c r="C2939" s="5" t="s">
        <v>24</v>
      </c>
      <c r="D2939" s="5" t="s">
        <v>19</v>
      </c>
      <c r="E2939" s="9" t="s">
        <v>25</v>
      </c>
      <c r="F2939" s="9">
        <v>0.41</v>
      </c>
      <c r="G2939" s="5" t="s">
        <v>21</v>
      </c>
      <c r="H2939" s="9">
        <v>100</v>
      </c>
      <c r="I2939" s="11">
        <v>36959013</v>
      </c>
      <c r="J2939" s="11">
        <v>20</v>
      </c>
      <c r="K2939" s="11">
        <v>11.901999999999999</v>
      </c>
      <c r="L2939" s="11">
        <v>709457560</v>
      </c>
      <c r="M2939" s="11">
        <f>VLOOKUP(A2939,'[1]2023년만'!$A$2:$Q$1181,12,0)</f>
        <v>709457560</v>
      </c>
      <c r="N2939" s="11"/>
      <c r="O2939" s="11">
        <v>1.3</v>
      </c>
      <c r="P2939" s="6">
        <v>39250468620</v>
      </c>
      <c r="Q2939" s="7">
        <v>6.63</v>
      </c>
      <c r="R2939" s="7">
        <v>1.01</v>
      </c>
      <c r="S2939" s="7">
        <v>801</v>
      </c>
    </row>
    <row r="2940" spans="1:19" hidden="1" x14ac:dyDescent="0.4">
      <c r="A2940" s="4" t="s">
        <v>2283</v>
      </c>
      <c r="B2940" s="5" t="s">
        <v>2284</v>
      </c>
      <c r="C2940" s="5" t="s">
        <v>30</v>
      </c>
      <c r="D2940" s="5" t="s">
        <v>19</v>
      </c>
      <c r="E2940" s="9" t="s">
        <v>20</v>
      </c>
      <c r="F2940" s="9">
        <v>0.68</v>
      </c>
      <c r="G2940" s="5" t="s">
        <v>21</v>
      </c>
      <c r="H2940" s="9">
        <v>500</v>
      </c>
      <c r="I2940" s="11">
        <v>49083901</v>
      </c>
      <c r="J2940" s="11">
        <v>50</v>
      </c>
      <c r="K2940" s="11">
        <v>11.725</v>
      </c>
      <c r="L2940" s="11">
        <v>2432784500</v>
      </c>
      <c r="M2940" s="11" t="e">
        <f>VLOOKUP(A2940,'[1]2023년만'!$A$2:$Q$1181,12,0)</f>
        <v>#N/A</v>
      </c>
      <c r="N2940" s="11" t="e">
        <f>L2940&gt;=M2940</f>
        <v>#N/A</v>
      </c>
      <c r="O2940" s="11">
        <v>0.2</v>
      </c>
      <c r="P2940" s="6">
        <v>2088519987550</v>
      </c>
      <c r="Q2940" s="7">
        <v>99.88</v>
      </c>
      <c r="R2940" s="7">
        <v>2.33</v>
      </c>
      <c r="S2940" s="7">
        <v>426</v>
      </c>
    </row>
    <row r="2941" spans="1:19" hidden="1" x14ac:dyDescent="0.4">
      <c r="A2941" s="4" t="s">
        <v>2283</v>
      </c>
      <c r="B2941" s="5" t="s">
        <v>2284</v>
      </c>
      <c r="C2941" s="5" t="s">
        <v>18</v>
      </c>
      <c r="D2941" s="5" t="s">
        <v>19</v>
      </c>
      <c r="E2941" s="9" t="s">
        <v>95</v>
      </c>
      <c r="F2941" s="9">
        <v>0.96</v>
      </c>
      <c r="G2941" s="5" t="s">
        <v>21</v>
      </c>
      <c r="H2941" s="9">
        <v>500</v>
      </c>
      <c r="I2941" s="11">
        <v>49083901</v>
      </c>
      <c r="J2941" s="11">
        <v>200</v>
      </c>
      <c r="K2941" s="11">
        <v>10.712999999999999</v>
      </c>
      <c r="L2941" s="11">
        <v>9581072600</v>
      </c>
      <c r="M2941" s="11" t="e">
        <f>VLOOKUP(A2941,'[1]2023년만'!$A$2:$Q$1181,12,0)</f>
        <v>#N/A</v>
      </c>
      <c r="N2941" s="11"/>
      <c r="O2941" s="11">
        <v>0.8</v>
      </c>
      <c r="P2941" s="6">
        <v>2088519987550</v>
      </c>
      <c r="Q2941" s="7">
        <v>99.88</v>
      </c>
      <c r="R2941" s="7">
        <v>2.33</v>
      </c>
      <c r="S2941" s="7">
        <v>426</v>
      </c>
    </row>
    <row r="2942" spans="1:19" hidden="1" x14ac:dyDescent="0.4">
      <c r="A2942" s="7" t="s">
        <v>2283</v>
      </c>
      <c r="B2942" s="12" t="s">
        <v>2284</v>
      </c>
      <c r="C2942" s="12" t="s">
        <v>2933</v>
      </c>
      <c r="D2942" s="12" t="s">
        <v>19</v>
      </c>
      <c r="E2942" s="12" t="s">
        <v>95</v>
      </c>
      <c r="F2942" s="12">
        <v>0.42</v>
      </c>
      <c r="G2942" s="12" t="s">
        <v>21</v>
      </c>
      <c r="H2942" s="12">
        <v>500</v>
      </c>
      <c r="I2942" s="6">
        <v>49083901</v>
      </c>
      <c r="J2942" s="6">
        <v>300</v>
      </c>
      <c r="K2942" s="6">
        <v>9.9779999999999998</v>
      </c>
      <c r="L2942" s="6">
        <v>14479259700</v>
      </c>
      <c r="M2942" s="11" t="e">
        <f>VLOOKUP(A2942,'[1]2023년만'!$A$2:$Q$1181,12,0)</f>
        <v>#N/A</v>
      </c>
      <c r="N2942" s="11"/>
      <c r="O2942" s="6">
        <v>0.7</v>
      </c>
      <c r="P2942" s="6">
        <v>2088519987550</v>
      </c>
      <c r="Q2942" s="7">
        <v>99.88</v>
      </c>
      <c r="R2942" s="7">
        <v>2.33</v>
      </c>
      <c r="S2942" s="7">
        <v>426</v>
      </c>
    </row>
    <row r="2943" spans="1:19" hidden="1" x14ac:dyDescent="0.4">
      <c r="A2943" s="4" t="s">
        <v>2541</v>
      </c>
      <c r="B2943" s="5" t="s">
        <v>2542</v>
      </c>
      <c r="C2943" s="5" t="s">
        <v>18</v>
      </c>
      <c r="D2943" s="5" t="s">
        <v>19</v>
      </c>
      <c r="E2943" s="9" t="s">
        <v>129</v>
      </c>
      <c r="F2943" s="9">
        <v>1.55</v>
      </c>
      <c r="G2943" s="5" t="s">
        <v>21</v>
      </c>
      <c r="H2943" s="9">
        <v>500</v>
      </c>
      <c r="I2943" s="11">
        <v>26288000</v>
      </c>
      <c r="J2943" s="11">
        <v>150</v>
      </c>
      <c r="K2943" s="11">
        <v>6.7709999999999999</v>
      </c>
      <c r="L2943" s="11">
        <v>3943200000</v>
      </c>
      <c r="M2943" s="11">
        <f>VLOOKUP(A2943,'[1]2023년만'!$A$2:$Q$1181,12,0)</f>
        <v>1498416000</v>
      </c>
      <c r="N2943" s="11"/>
      <c r="O2943" s="11">
        <v>0.6</v>
      </c>
      <c r="P2943" s="6">
        <v>483173440000</v>
      </c>
      <c r="Q2943" s="7">
        <v>9.5</v>
      </c>
      <c r="R2943" s="7">
        <v>1.04</v>
      </c>
      <c r="S2943" s="7">
        <v>1934</v>
      </c>
    </row>
    <row r="2944" spans="1:19" hidden="1" x14ac:dyDescent="0.4">
      <c r="A2944" s="4" t="s">
        <v>2541</v>
      </c>
      <c r="B2944" s="5" t="s">
        <v>2542</v>
      </c>
      <c r="C2944" s="5" t="s">
        <v>30</v>
      </c>
      <c r="D2944" s="5" t="s">
        <v>19</v>
      </c>
      <c r="E2944" s="9" t="s">
        <v>129</v>
      </c>
      <c r="F2944" s="9">
        <v>1.89</v>
      </c>
      <c r="G2944" s="5" t="s">
        <v>21</v>
      </c>
      <c r="H2944" s="9">
        <v>500</v>
      </c>
      <c r="I2944" s="11">
        <v>26288000</v>
      </c>
      <c r="J2944" s="11">
        <v>100</v>
      </c>
      <c r="K2944" s="11">
        <v>4.2729999999999997</v>
      </c>
      <c r="L2944" s="11">
        <v>2628800000</v>
      </c>
      <c r="M2944" s="11">
        <f>VLOOKUP(A2944,'[1]2023년만'!$A$2:$Q$1181,12,0)</f>
        <v>1498416000</v>
      </c>
      <c r="N2944" s="11" t="b">
        <f>L2944&gt;=M2944</f>
        <v>1</v>
      </c>
      <c r="O2944" s="11">
        <v>0.5</v>
      </c>
      <c r="P2944" s="6">
        <v>483173440000</v>
      </c>
      <c r="Q2944" s="7">
        <v>9.5</v>
      </c>
      <c r="R2944" s="7">
        <v>1.04</v>
      </c>
      <c r="S2944" s="7">
        <v>1934</v>
      </c>
    </row>
    <row r="2945" spans="1:19" hidden="1" x14ac:dyDescent="0.4">
      <c r="A2945" s="4" t="s">
        <v>2541</v>
      </c>
      <c r="B2945" s="5" t="s">
        <v>2542</v>
      </c>
      <c r="C2945" s="5" t="s">
        <v>24</v>
      </c>
      <c r="D2945" s="5" t="s">
        <v>19</v>
      </c>
      <c r="E2945" s="9" t="s">
        <v>129</v>
      </c>
      <c r="F2945" s="9">
        <v>1.47</v>
      </c>
      <c r="G2945" s="5" t="s">
        <v>21</v>
      </c>
      <c r="H2945" s="9">
        <v>500</v>
      </c>
      <c r="I2945" s="11">
        <v>26288000</v>
      </c>
      <c r="J2945" s="11">
        <v>57</v>
      </c>
      <c r="K2945" s="11">
        <v>2.9380000000000002</v>
      </c>
      <c r="L2945" s="11">
        <v>1498416000</v>
      </c>
      <c r="M2945" s="11">
        <f>VLOOKUP(A2945,'[1]2023년만'!$A$2:$Q$1181,12,0)</f>
        <v>1498416000</v>
      </c>
      <c r="N2945" s="11"/>
      <c r="O2945" s="11">
        <v>0.2</v>
      </c>
      <c r="P2945" s="6">
        <v>483173440000</v>
      </c>
      <c r="Q2945" s="7">
        <v>9.5</v>
      </c>
      <c r="R2945" s="7">
        <v>1.04</v>
      </c>
      <c r="S2945" s="7">
        <v>1934</v>
      </c>
    </row>
    <row r="2946" spans="1:19" hidden="1" x14ac:dyDescent="0.4">
      <c r="A2946" s="7" t="s">
        <v>2541</v>
      </c>
      <c r="B2946" s="12" t="s">
        <v>2542</v>
      </c>
      <c r="C2946" s="12" t="s">
        <v>2933</v>
      </c>
      <c r="D2946" s="12" t="s">
        <v>19</v>
      </c>
      <c r="E2946" s="12" t="s">
        <v>129</v>
      </c>
      <c r="F2946" s="12">
        <v>0.88</v>
      </c>
      <c r="G2946" s="12" t="s">
        <v>21</v>
      </c>
      <c r="H2946" s="12">
        <v>500</v>
      </c>
      <c r="I2946" s="6">
        <v>26288000</v>
      </c>
      <c r="J2946" s="6">
        <v>150</v>
      </c>
      <c r="K2946" s="6">
        <v>6.3090000000000002</v>
      </c>
      <c r="L2946" s="6">
        <v>3943200000</v>
      </c>
      <c r="M2946" s="11">
        <f>VLOOKUP(A2946,'[1]2023년만'!$A$2:$Q$1181,12,0)</f>
        <v>1498416000</v>
      </c>
      <c r="N2946" s="11"/>
      <c r="O2946" s="6">
        <v>0.5</v>
      </c>
      <c r="P2946" s="6">
        <v>483173440000</v>
      </c>
      <c r="Q2946" s="7">
        <v>9.5</v>
      </c>
      <c r="R2946" s="7">
        <v>1.04</v>
      </c>
      <c r="S2946" s="7">
        <v>1934</v>
      </c>
    </row>
    <row r="2947" spans="1:19" hidden="1" x14ac:dyDescent="0.4">
      <c r="A2947" s="4" t="s">
        <v>1937</v>
      </c>
      <c r="B2947" s="5" t="s">
        <v>1938</v>
      </c>
      <c r="C2947" s="5" t="s">
        <v>18</v>
      </c>
      <c r="D2947" s="5" t="s">
        <v>19</v>
      </c>
      <c r="E2947" s="9" t="s">
        <v>95</v>
      </c>
      <c r="F2947" s="9">
        <v>0.96</v>
      </c>
      <c r="G2947" s="5" t="s">
        <v>21</v>
      </c>
      <c r="H2947" s="9">
        <v>500</v>
      </c>
      <c r="I2947" s="11">
        <v>12608000</v>
      </c>
      <c r="J2947" s="11">
        <v>800</v>
      </c>
      <c r="K2947" s="11">
        <v>17.471</v>
      </c>
      <c r="L2947" s="11">
        <v>10086400000</v>
      </c>
      <c r="M2947" s="11">
        <f>VLOOKUP(A2947,'[1]2023년만'!$A$2:$Q$1181,12,0)</f>
        <v>1891200000</v>
      </c>
      <c r="N2947" s="11"/>
      <c r="O2947" s="11">
        <v>2.7</v>
      </c>
      <c r="P2947" s="6">
        <v>313939200000</v>
      </c>
      <c r="Q2947" s="7">
        <v>9.8699999999999992</v>
      </c>
      <c r="R2947" s="7">
        <v>0.65</v>
      </c>
      <c r="S2947" s="7">
        <v>2523</v>
      </c>
    </row>
    <row r="2948" spans="1:19" hidden="1" x14ac:dyDescent="0.4">
      <c r="A2948" s="4" t="s">
        <v>1937</v>
      </c>
      <c r="B2948" s="5" t="s">
        <v>1938</v>
      </c>
      <c r="C2948" s="5" t="s">
        <v>30</v>
      </c>
      <c r="D2948" s="5" t="s">
        <v>19</v>
      </c>
      <c r="E2948" s="9" t="s">
        <v>49</v>
      </c>
      <c r="F2948" s="9">
        <v>0.6</v>
      </c>
      <c r="G2948" s="5" t="s">
        <v>21</v>
      </c>
      <c r="H2948" s="9">
        <v>500</v>
      </c>
      <c r="I2948" s="11">
        <v>12608000</v>
      </c>
      <c r="J2948" s="11">
        <v>350</v>
      </c>
      <c r="K2948" s="11">
        <v>13.874000000000001</v>
      </c>
      <c r="L2948" s="11">
        <v>4412800000</v>
      </c>
      <c r="M2948" s="11">
        <f>VLOOKUP(A2948,'[1]2023년만'!$A$2:$Q$1181,12,0)</f>
        <v>1891200000</v>
      </c>
      <c r="N2948" s="11" t="b">
        <f>L2948&gt;=M2948</f>
        <v>1</v>
      </c>
      <c r="O2948" s="11">
        <v>2</v>
      </c>
      <c r="P2948" s="6">
        <v>313939200000</v>
      </c>
      <c r="Q2948" s="7">
        <v>9.8699999999999992</v>
      </c>
      <c r="R2948" s="7">
        <v>0.65</v>
      </c>
      <c r="S2948" s="7">
        <v>2523</v>
      </c>
    </row>
    <row r="2949" spans="1:19" hidden="1" x14ac:dyDescent="0.4">
      <c r="A2949" s="4" t="s">
        <v>1937</v>
      </c>
      <c r="B2949" s="5" t="s">
        <v>1938</v>
      </c>
      <c r="C2949" s="5" t="s">
        <v>24</v>
      </c>
      <c r="D2949" s="5" t="s">
        <v>19</v>
      </c>
      <c r="E2949" s="9" t="s">
        <v>95</v>
      </c>
      <c r="F2949" s="9">
        <v>0.59</v>
      </c>
      <c r="G2949" s="5" t="s">
        <v>21</v>
      </c>
      <c r="H2949" s="9">
        <v>500</v>
      </c>
      <c r="I2949" s="11">
        <v>12608000</v>
      </c>
      <c r="J2949" s="11">
        <v>150</v>
      </c>
      <c r="K2949" s="11">
        <v>13.66</v>
      </c>
      <c r="L2949" s="11">
        <v>1891200000</v>
      </c>
      <c r="M2949" s="11">
        <f>VLOOKUP(A2949,'[1]2023년만'!$A$2:$Q$1181,12,0)</f>
        <v>1891200000</v>
      </c>
      <c r="N2949" s="11"/>
      <c r="O2949" s="11">
        <v>0.5</v>
      </c>
      <c r="P2949" s="6">
        <v>313939200000</v>
      </c>
      <c r="Q2949" s="7">
        <v>9.8699999999999992</v>
      </c>
      <c r="R2949" s="7">
        <v>0.65</v>
      </c>
      <c r="S2949" s="7">
        <v>2523</v>
      </c>
    </row>
    <row r="2950" spans="1:19" hidden="1" x14ac:dyDescent="0.4">
      <c r="A2950" s="7" t="s">
        <v>1937</v>
      </c>
      <c r="B2950" s="12" t="s">
        <v>1938</v>
      </c>
      <c r="C2950" s="12" t="s">
        <v>2933</v>
      </c>
      <c r="D2950" s="12" t="s">
        <v>19</v>
      </c>
      <c r="E2950" s="12" t="s">
        <v>95</v>
      </c>
      <c r="F2950" s="12">
        <v>0.42</v>
      </c>
      <c r="G2950" s="12" t="s">
        <v>21</v>
      </c>
      <c r="H2950" s="12">
        <v>500</v>
      </c>
      <c r="I2950" s="6">
        <v>12608000</v>
      </c>
      <c r="J2950" s="6">
        <v>400</v>
      </c>
      <c r="K2950" s="6">
        <v>9.5519999999999996</v>
      </c>
      <c r="L2950" s="6">
        <v>5043200000</v>
      </c>
      <c r="M2950" s="11">
        <f>VLOOKUP(A2950,'[1]2023년만'!$A$2:$Q$1181,12,0)</f>
        <v>1891200000</v>
      </c>
      <c r="N2950" s="11"/>
      <c r="O2950" s="6">
        <v>1.1000000000000001</v>
      </c>
      <c r="P2950" s="6">
        <v>313939200000</v>
      </c>
      <c r="Q2950" s="7">
        <v>9.8699999999999992</v>
      </c>
      <c r="R2950" s="7">
        <v>0.65</v>
      </c>
      <c r="S2950" s="7">
        <v>2523</v>
      </c>
    </row>
    <row r="2951" spans="1:19" hidden="1" x14ac:dyDescent="0.4">
      <c r="A2951" s="4" t="s">
        <v>1993</v>
      </c>
      <c r="B2951" s="5" t="s">
        <v>1994</v>
      </c>
      <c r="C2951" s="5" t="s">
        <v>30</v>
      </c>
      <c r="D2951" s="5" t="s">
        <v>19</v>
      </c>
      <c r="E2951" s="9" t="s">
        <v>43</v>
      </c>
      <c r="F2951" s="9">
        <v>1.34</v>
      </c>
      <c r="G2951" s="5" t="s">
        <v>21</v>
      </c>
      <c r="H2951" s="9">
        <v>500</v>
      </c>
      <c r="I2951" s="11">
        <v>4400000</v>
      </c>
      <c r="J2951" s="11">
        <v>250</v>
      </c>
      <c r="K2951" s="11">
        <v>16.539000000000001</v>
      </c>
      <c r="L2951" s="11">
        <v>1100000000</v>
      </c>
      <c r="M2951" s="11">
        <f>VLOOKUP(A2951,'[1]2023년만'!$A$2:$Q$1181,12,0)</f>
        <v>968000000</v>
      </c>
      <c r="N2951" s="11" t="b">
        <f>L2951&gt;=M2951</f>
        <v>1</v>
      </c>
      <c r="O2951" s="11">
        <v>3.4</v>
      </c>
      <c r="P2951" s="6">
        <v>34980000000</v>
      </c>
      <c r="Q2951" s="7">
        <v>5.26</v>
      </c>
      <c r="R2951" s="7">
        <v>0.22</v>
      </c>
      <c r="S2951" s="7">
        <v>1512</v>
      </c>
    </row>
    <row r="2952" spans="1:19" hidden="1" x14ac:dyDescent="0.4">
      <c r="A2952" s="4" t="s">
        <v>1993</v>
      </c>
      <c r="B2952" s="5" t="s">
        <v>1994</v>
      </c>
      <c r="C2952" s="5" t="s">
        <v>24</v>
      </c>
      <c r="D2952" s="5" t="s">
        <v>19</v>
      </c>
      <c r="E2952" s="9" t="s">
        <v>43</v>
      </c>
      <c r="F2952" s="9">
        <v>0.94</v>
      </c>
      <c r="G2952" s="5" t="s">
        <v>21</v>
      </c>
      <c r="H2952" s="9">
        <v>500</v>
      </c>
      <c r="I2952" s="11">
        <v>4400000</v>
      </c>
      <c r="J2952" s="11">
        <v>220</v>
      </c>
      <c r="K2952" s="11">
        <v>12.105</v>
      </c>
      <c r="L2952" s="11">
        <v>968000000</v>
      </c>
      <c r="M2952" s="11">
        <f>VLOOKUP(A2952,'[1]2023년만'!$A$2:$Q$1181,12,0)</f>
        <v>968000000</v>
      </c>
      <c r="N2952" s="11"/>
      <c r="O2952" s="11">
        <v>2.5</v>
      </c>
      <c r="P2952" s="6">
        <v>34980000000</v>
      </c>
      <c r="Q2952" s="7">
        <v>5.26</v>
      </c>
      <c r="R2952" s="7">
        <v>0.22</v>
      </c>
      <c r="S2952" s="7">
        <v>1512</v>
      </c>
    </row>
    <row r="2953" spans="1:19" hidden="1" x14ac:dyDescent="0.4">
      <c r="A2953" s="4" t="s">
        <v>1993</v>
      </c>
      <c r="B2953" s="5" t="s">
        <v>1994</v>
      </c>
      <c r="C2953" s="5" t="s">
        <v>18</v>
      </c>
      <c r="D2953" s="5" t="s">
        <v>19</v>
      </c>
      <c r="E2953" s="9" t="s">
        <v>43</v>
      </c>
      <c r="F2953" s="9">
        <v>0.91</v>
      </c>
      <c r="G2953" s="5" t="s">
        <v>21</v>
      </c>
      <c r="H2953" s="9">
        <v>500</v>
      </c>
      <c r="I2953" s="11">
        <v>4400000</v>
      </c>
      <c r="J2953" s="11">
        <v>220</v>
      </c>
      <c r="K2953" s="11">
        <v>9.1280000000000001</v>
      </c>
      <c r="L2953" s="11">
        <v>968000000</v>
      </c>
      <c r="M2953" s="11">
        <f>VLOOKUP(A2953,'[1]2023년만'!$A$2:$Q$1181,12,0)</f>
        <v>968000000</v>
      </c>
      <c r="N2953" s="11"/>
      <c r="O2953" s="11">
        <v>2.2000000000000002</v>
      </c>
      <c r="P2953" s="6">
        <v>34980000000</v>
      </c>
      <c r="Q2953" s="7">
        <v>5.26</v>
      </c>
      <c r="R2953" s="7">
        <v>0.22</v>
      </c>
      <c r="S2953" s="7">
        <v>1512</v>
      </c>
    </row>
    <row r="2954" spans="1:19" hidden="1" x14ac:dyDescent="0.4">
      <c r="A2954" s="7" t="s">
        <v>1993</v>
      </c>
      <c r="B2954" s="12" t="s">
        <v>1994</v>
      </c>
      <c r="C2954" s="12" t="s">
        <v>2933</v>
      </c>
      <c r="D2954" s="12" t="s">
        <v>19</v>
      </c>
      <c r="E2954" s="12" t="s">
        <v>43</v>
      </c>
      <c r="F2954" s="12">
        <v>0.87</v>
      </c>
      <c r="G2954" s="12" t="s">
        <v>21</v>
      </c>
      <c r="H2954" s="12">
        <v>500</v>
      </c>
      <c r="I2954" s="6">
        <v>4400000</v>
      </c>
      <c r="J2954" s="6">
        <v>250</v>
      </c>
      <c r="K2954" s="6">
        <v>5.86</v>
      </c>
      <c r="L2954" s="6">
        <v>1100000000</v>
      </c>
      <c r="M2954" s="11">
        <f>VLOOKUP(A2954,'[1]2023년만'!$A$2:$Q$1181,12,0)</f>
        <v>968000000</v>
      </c>
      <c r="N2954" s="11"/>
      <c r="O2954" s="6">
        <v>1.8</v>
      </c>
      <c r="P2954" s="6">
        <v>34980000000</v>
      </c>
      <c r="Q2954" s="7">
        <v>5.26</v>
      </c>
      <c r="R2954" s="7">
        <v>0.22</v>
      </c>
      <c r="S2954" s="7">
        <v>1512</v>
      </c>
    </row>
    <row r="2955" spans="1:19" x14ac:dyDescent="0.4">
      <c r="A2955" s="4" t="s">
        <v>580</v>
      </c>
      <c r="B2955" s="5" t="s">
        <v>581</v>
      </c>
      <c r="C2955" s="5" t="s">
        <v>30</v>
      </c>
      <c r="D2955" s="5" t="s">
        <v>19</v>
      </c>
      <c r="E2955" s="9" t="s">
        <v>52</v>
      </c>
      <c r="F2955" s="9">
        <v>0.68</v>
      </c>
      <c r="G2955" s="5" t="s">
        <v>21</v>
      </c>
      <c r="H2955" s="9">
        <v>500</v>
      </c>
      <c r="I2955" s="11">
        <v>11100000</v>
      </c>
      <c r="J2955" s="11">
        <v>500</v>
      </c>
      <c r="K2955" s="11">
        <v>47.165999999999997</v>
      </c>
      <c r="L2955" s="11">
        <v>5550000000</v>
      </c>
      <c r="M2955" s="11">
        <f>VLOOKUP(A2955,'[1]2023년만'!$A$2:$Q$1181,12,0)</f>
        <v>5550000000</v>
      </c>
      <c r="N2955" s="11" t="b">
        <f>L2955&gt;=M2955</f>
        <v>1</v>
      </c>
      <c r="O2955" s="11">
        <v>4</v>
      </c>
      <c r="P2955" s="6">
        <v>133200000000</v>
      </c>
      <c r="Q2955" s="7">
        <v>11.32</v>
      </c>
      <c r="R2955" s="7">
        <v>0.79</v>
      </c>
      <c r="S2955" s="7">
        <v>1060</v>
      </c>
    </row>
    <row r="2956" spans="1:19" hidden="1" x14ac:dyDescent="0.4">
      <c r="A2956" s="4" t="s">
        <v>458</v>
      </c>
      <c r="B2956" s="5" t="s">
        <v>459</v>
      </c>
      <c r="C2956" s="5" t="s">
        <v>24</v>
      </c>
      <c r="D2956" s="5" t="s">
        <v>19</v>
      </c>
      <c r="E2956" s="9" t="s">
        <v>20</v>
      </c>
      <c r="F2956" s="9">
        <v>0.49</v>
      </c>
      <c r="G2956" s="5" t="s">
        <v>21</v>
      </c>
      <c r="H2956" s="9">
        <v>100</v>
      </c>
      <c r="I2956" s="11">
        <v>15271581</v>
      </c>
      <c r="J2956" s="11">
        <v>200</v>
      </c>
      <c r="K2956" s="11">
        <v>54.344000000000001</v>
      </c>
      <c r="L2956" s="11">
        <v>3037856200</v>
      </c>
      <c r="M2956" s="11">
        <f>VLOOKUP(A2956,'[1]2023년만'!$A$2:$Q$1181,12,0)</f>
        <v>3037856200</v>
      </c>
      <c r="N2956" s="11"/>
      <c r="O2956" s="11">
        <v>1.1000000000000001</v>
      </c>
      <c r="P2956" s="6">
        <v>152104946760</v>
      </c>
      <c r="Q2956" s="7">
        <v>40.49</v>
      </c>
      <c r="R2956" s="7">
        <v>1.27</v>
      </c>
      <c r="S2956" s="7">
        <v>246</v>
      </c>
    </row>
    <row r="2957" spans="1:19" hidden="1" x14ac:dyDescent="0.4">
      <c r="A2957" s="4" t="s">
        <v>458</v>
      </c>
      <c r="B2957" s="5" t="s">
        <v>459</v>
      </c>
      <c r="C2957" s="5" t="s">
        <v>18</v>
      </c>
      <c r="D2957" s="5" t="s">
        <v>19</v>
      </c>
      <c r="E2957" s="9" t="s">
        <v>20</v>
      </c>
      <c r="F2957" s="9">
        <v>0.77</v>
      </c>
      <c r="G2957" s="5" t="s">
        <v>21</v>
      </c>
      <c r="H2957" s="9">
        <v>100</v>
      </c>
      <c r="I2957" s="11">
        <v>15060573</v>
      </c>
      <c r="J2957" s="11">
        <v>200</v>
      </c>
      <c r="K2957" s="11">
        <v>19.841000000000001</v>
      </c>
      <c r="L2957" s="11">
        <v>3012114600</v>
      </c>
      <c r="M2957" s="11">
        <f>VLOOKUP(A2957,'[1]2023년만'!$A$2:$Q$1181,12,0)</f>
        <v>3037856200</v>
      </c>
      <c r="N2957" s="11"/>
      <c r="O2957" s="11">
        <v>1.1000000000000001</v>
      </c>
      <c r="P2957" s="6">
        <v>152104946760</v>
      </c>
      <c r="Q2957" s="7">
        <v>40.49</v>
      </c>
      <c r="R2957" s="7">
        <v>1.27</v>
      </c>
      <c r="S2957" s="7">
        <v>246</v>
      </c>
    </row>
    <row r="2958" spans="1:19" hidden="1" x14ac:dyDescent="0.4">
      <c r="A2958" s="4" t="s">
        <v>2071</v>
      </c>
      <c r="B2958" s="5" t="s">
        <v>2072</v>
      </c>
      <c r="C2958" s="5" t="s">
        <v>30</v>
      </c>
      <c r="D2958" s="5" t="s">
        <v>19</v>
      </c>
      <c r="E2958" s="9" t="s">
        <v>31</v>
      </c>
      <c r="F2958" s="9">
        <v>0.46</v>
      </c>
      <c r="G2958" s="5" t="s">
        <v>21</v>
      </c>
      <c r="H2958" s="9">
        <v>100</v>
      </c>
      <c r="I2958" s="11">
        <v>89340619</v>
      </c>
      <c r="J2958" s="11">
        <v>50</v>
      </c>
      <c r="K2958" s="11">
        <v>15.343</v>
      </c>
      <c r="L2958" s="11">
        <v>4466841300</v>
      </c>
      <c r="M2958" s="11">
        <f>VLOOKUP(A2958,'[1]2023년만'!$A$2:$Q$1181,12,0)</f>
        <v>4408506100</v>
      </c>
      <c r="N2958" s="11" t="b">
        <f>L2958&gt;=M2958</f>
        <v>1</v>
      </c>
      <c r="O2958" s="11">
        <v>1.1200000000000001</v>
      </c>
      <c r="P2958" s="6">
        <v>896989903090</v>
      </c>
      <c r="Q2958" s="7">
        <v>30.49</v>
      </c>
      <c r="R2958" s="7">
        <v>7.03</v>
      </c>
      <c r="S2958" s="7">
        <v>327</v>
      </c>
    </row>
    <row r="2959" spans="1:19" hidden="1" x14ac:dyDescent="0.4">
      <c r="A2959" s="4" t="s">
        <v>2071</v>
      </c>
      <c r="B2959" s="5" t="s">
        <v>2072</v>
      </c>
      <c r="C2959" s="5" t="s">
        <v>24</v>
      </c>
      <c r="D2959" s="5" t="s">
        <v>19</v>
      </c>
      <c r="E2959" s="9" t="s">
        <v>31</v>
      </c>
      <c r="F2959" s="9">
        <v>0.46</v>
      </c>
      <c r="G2959" s="5" t="s">
        <v>21</v>
      </c>
      <c r="H2959" s="9">
        <v>100</v>
      </c>
      <c r="I2959" s="11">
        <v>88173915</v>
      </c>
      <c r="J2959" s="11">
        <v>50</v>
      </c>
      <c r="K2959" s="11">
        <v>11.352</v>
      </c>
      <c r="L2959" s="11">
        <v>4408506100</v>
      </c>
      <c r="M2959" s="11">
        <f>VLOOKUP(A2959,'[1]2023년만'!$A$2:$Q$1181,12,0)</f>
        <v>4408506100</v>
      </c>
      <c r="N2959" s="11"/>
      <c r="O2959" s="11">
        <v>0.51</v>
      </c>
      <c r="P2959" s="6">
        <v>896989903090</v>
      </c>
      <c r="Q2959" s="7">
        <v>30.49</v>
      </c>
      <c r="R2959" s="7">
        <v>7.03</v>
      </c>
      <c r="S2959" s="7">
        <v>327</v>
      </c>
    </row>
    <row r="2960" spans="1:19" hidden="1" x14ac:dyDescent="0.4">
      <c r="A2960" s="4" t="s">
        <v>1019</v>
      </c>
      <c r="B2960" s="5" t="s">
        <v>1020</v>
      </c>
      <c r="C2960" s="5" t="s">
        <v>30</v>
      </c>
      <c r="D2960" s="5" t="s">
        <v>19</v>
      </c>
      <c r="E2960" s="9" t="s">
        <v>49</v>
      </c>
      <c r="F2960" s="9">
        <v>0.6</v>
      </c>
      <c r="G2960" s="5" t="s">
        <v>21</v>
      </c>
      <c r="H2960" s="9">
        <v>500</v>
      </c>
      <c r="I2960" s="11">
        <v>12000000</v>
      </c>
      <c r="J2960" s="11">
        <v>250</v>
      </c>
      <c r="K2960" s="11">
        <v>37.683999999999997</v>
      </c>
      <c r="L2960" s="11">
        <v>2677835500</v>
      </c>
      <c r="M2960" s="11">
        <f>VLOOKUP(A2960,'[1]2023년만'!$A$2:$Q$1181,12,0)</f>
        <v>2462095240</v>
      </c>
      <c r="N2960" s="11" t="b">
        <f>L2960&gt;=M2960</f>
        <v>1</v>
      </c>
      <c r="O2960" s="11">
        <v>5.96</v>
      </c>
      <c r="P2960" s="6">
        <v>54840000000</v>
      </c>
      <c r="Q2960" s="7">
        <v>7.09</v>
      </c>
      <c r="R2960" s="7">
        <v>0.53</v>
      </c>
      <c r="S2960" s="7">
        <v>645</v>
      </c>
    </row>
    <row r="2961" spans="1:19" hidden="1" x14ac:dyDescent="0.4">
      <c r="A2961" s="4" t="s">
        <v>1019</v>
      </c>
      <c r="B2961" s="5" t="s">
        <v>1020</v>
      </c>
      <c r="C2961" s="5" t="s">
        <v>24</v>
      </c>
      <c r="D2961" s="5" t="s">
        <v>19</v>
      </c>
      <c r="E2961" s="9" t="s">
        <v>49</v>
      </c>
      <c r="F2961" s="9">
        <v>0.48</v>
      </c>
      <c r="G2961" s="5" t="s">
        <v>21</v>
      </c>
      <c r="H2961" s="9">
        <v>500</v>
      </c>
      <c r="I2961" s="11">
        <v>12000000</v>
      </c>
      <c r="J2961" s="11">
        <v>220</v>
      </c>
      <c r="K2961" s="11">
        <v>36.578000000000003</v>
      </c>
      <c r="L2961" s="11">
        <v>2462095240</v>
      </c>
      <c r="M2961" s="11">
        <f>VLOOKUP(A2961,'[1]2023년만'!$A$2:$Q$1181,12,0)</f>
        <v>2462095240</v>
      </c>
      <c r="N2961" s="11"/>
      <c r="O2961" s="11">
        <v>4.9800000000000004</v>
      </c>
      <c r="P2961" s="6">
        <v>54840000000</v>
      </c>
      <c r="Q2961" s="7">
        <v>7.09</v>
      </c>
      <c r="R2961" s="7">
        <v>0.53</v>
      </c>
      <c r="S2961" s="7">
        <v>645</v>
      </c>
    </row>
    <row r="2962" spans="1:19" hidden="1" x14ac:dyDescent="0.4">
      <c r="A2962" s="4" t="s">
        <v>1019</v>
      </c>
      <c r="B2962" s="5" t="s">
        <v>1020</v>
      </c>
      <c r="C2962" s="5" t="s">
        <v>18</v>
      </c>
      <c r="D2962" s="5" t="s">
        <v>19</v>
      </c>
      <c r="E2962" s="9" t="s">
        <v>49</v>
      </c>
      <c r="F2962" s="9">
        <v>0.56000000000000005</v>
      </c>
      <c r="G2962" s="5" t="s">
        <v>21</v>
      </c>
      <c r="H2962" s="9">
        <v>500</v>
      </c>
      <c r="I2962" s="11">
        <v>12000000</v>
      </c>
      <c r="J2962" s="11">
        <v>200</v>
      </c>
      <c r="K2962" s="11">
        <v>26.867999999999999</v>
      </c>
      <c r="L2962" s="11">
        <v>2283789800</v>
      </c>
      <c r="M2962" s="11">
        <f>VLOOKUP(A2962,'[1]2023년만'!$A$2:$Q$1181,12,0)</f>
        <v>2462095240</v>
      </c>
      <c r="N2962" s="11"/>
      <c r="O2962" s="11">
        <v>3.86</v>
      </c>
      <c r="P2962" s="6">
        <v>54840000000</v>
      </c>
      <c r="Q2962" s="7">
        <v>7.09</v>
      </c>
      <c r="R2962" s="7">
        <v>0.53</v>
      </c>
      <c r="S2962" s="7">
        <v>645</v>
      </c>
    </row>
    <row r="2963" spans="1:19" hidden="1" x14ac:dyDescent="0.4">
      <c r="A2963" s="7" t="s">
        <v>1019</v>
      </c>
      <c r="B2963" s="12" t="s">
        <v>1020</v>
      </c>
      <c r="C2963" s="12" t="s">
        <v>2933</v>
      </c>
      <c r="D2963" s="12" t="s">
        <v>19</v>
      </c>
      <c r="E2963" s="12" t="s">
        <v>49</v>
      </c>
      <c r="F2963" s="12">
        <v>0.41</v>
      </c>
      <c r="G2963" s="12" t="s">
        <v>21</v>
      </c>
      <c r="H2963" s="12">
        <v>500</v>
      </c>
      <c r="I2963" s="6">
        <v>12000000</v>
      </c>
      <c r="J2963" s="6">
        <v>170</v>
      </c>
      <c r="K2963" s="6">
        <v>38.881</v>
      </c>
      <c r="L2963" s="6">
        <v>2017900000</v>
      </c>
      <c r="M2963" s="11">
        <f>VLOOKUP(A2963,'[1]2023년만'!$A$2:$Q$1181,12,0)</f>
        <v>2462095240</v>
      </c>
      <c r="N2963" s="11"/>
      <c r="O2963" s="6">
        <v>3.24</v>
      </c>
      <c r="P2963" s="6">
        <v>54840000000</v>
      </c>
      <c r="Q2963" s="7">
        <v>7.09</v>
      </c>
      <c r="R2963" s="7">
        <v>0.53</v>
      </c>
      <c r="S2963" s="7">
        <v>645</v>
      </c>
    </row>
    <row r="2964" spans="1:19" hidden="1" x14ac:dyDescent="0.4">
      <c r="A2964" s="4" t="s">
        <v>2687</v>
      </c>
      <c r="B2964" s="5" t="s">
        <v>2688</v>
      </c>
      <c r="C2964" s="5" t="s">
        <v>18</v>
      </c>
      <c r="D2964" s="5" t="s">
        <v>19</v>
      </c>
      <c r="E2964" s="9" t="s">
        <v>95</v>
      </c>
      <c r="F2964" s="9">
        <v>0.96</v>
      </c>
      <c r="G2964" s="5" t="s">
        <v>21</v>
      </c>
      <c r="H2964" s="9">
        <v>500</v>
      </c>
      <c r="I2964" s="11">
        <v>16510993</v>
      </c>
      <c r="J2964" s="11">
        <v>50</v>
      </c>
      <c r="K2964" s="11">
        <v>1.9890000000000001</v>
      </c>
      <c r="L2964" s="11">
        <v>825549650</v>
      </c>
      <c r="M2964" s="11">
        <f>VLOOKUP(A2964,'[1]2023년만'!$A$2:$Q$1181,12,0)</f>
        <v>990659580</v>
      </c>
      <c r="N2964" s="11"/>
      <c r="O2964" s="11">
        <v>0.3</v>
      </c>
      <c r="P2964" s="6">
        <v>347556402650</v>
      </c>
      <c r="Q2964" s="7">
        <v>5.34</v>
      </c>
      <c r="R2964" s="7">
        <v>1.1299999999999999</v>
      </c>
      <c r="S2964" s="7">
        <v>3939</v>
      </c>
    </row>
    <row r="2965" spans="1:19" hidden="1" x14ac:dyDescent="0.4">
      <c r="A2965" s="4" t="s">
        <v>2687</v>
      </c>
      <c r="B2965" s="5" t="s">
        <v>2688</v>
      </c>
      <c r="C2965" s="5" t="s">
        <v>24</v>
      </c>
      <c r="D2965" s="5" t="s">
        <v>19</v>
      </c>
      <c r="E2965" s="9" t="s">
        <v>95</v>
      </c>
      <c r="F2965" s="9">
        <v>0.59</v>
      </c>
      <c r="G2965" s="5" t="s">
        <v>21</v>
      </c>
      <c r="H2965" s="9">
        <v>500</v>
      </c>
      <c r="I2965" s="11">
        <v>16510993</v>
      </c>
      <c r="J2965" s="11">
        <v>60</v>
      </c>
      <c r="K2965" s="11">
        <v>1.84</v>
      </c>
      <c r="L2965" s="11">
        <v>990659580</v>
      </c>
      <c r="M2965" s="11">
        <f>VLOOKUP(A2965,'[1]2023년만'!$A$2:$Q$1181,12,0)</f>
        <v>990659580</v>
      </c>
      <c r="N2965" s="11"/>
      <c r="O2965" s="11">
        <v>0.2</v>
      </c>
      <c r="P2965" s="6">
        <v>347556402650</v>
      </c>
      <c r="Q2965" s="7">
        <v>5.34</v>
      </c>
      <c r="R2965" s="7">
        <v>1.1299999999999999</v>
      </c>
      <c r="S2965" s="7">
        <v>3939</v>
      </c>
    </row>
    <row r="2966" spans="1:19" hidden="1" x14ac:dyDescent="0.4">
      <c r="A2966" s="4" t="s">
        <v>2687</v>
      </c>
      <c r="B2966" s="5" t="s">
        <v>2688</v>
      </c>
      <c r="C2966" s="5" t="s">
        <v>30</v>
      </c>
      <c r="D2966" s="5" t="s">
        <v>19</v>
      </c>
      <c r="E2966" s="9" t="s">
        <v>81</v>
      </c>
      <c r="F2966" s="9">
        <v>0.51</v>
      </c>
      <c r="G2966" s="5" t="s">
        <v>21</v>
      </c>
      <c r="H2966" s="9">
        <v>500</v>
      </c>
      <c r="I2966" s="11">
        <v>16510993</v>
      </c>
      <c r="J2966" s="11">
        <v>60</v>
      </c>
      <c r="K2966" s="11">
        <v>1.5229999999999999</v>
      </c>
      <c r="L2966" s="11">
        <v>990659580</v>
      </c>
      <c r="M2966" s="11">
        <f>VLOOKUP(A2966,'[1]2023년만'!$A$2:$Q$1181,12,0)</f>
        <v>990659580</v>
      </c>
      <c r="N2966" s="11" t="b">
        <f>L2966&gt;=M2966</f>
        <v>1</v>
      </c>
      <c r="O2966" s="11">
        <v>0.4</v>
      </c>
      <c r="P2966" s="6">
        <v>347556402650</v>
      </c>
      <c r="Q2966" s="7">
        <v>5.34</v>
      </c>
      <c r="R2966" s="7">
        <v>1.1299999999999999</v>
      </c>
      <c r="S2966" s="7">
        <v>3939</v>
      </c>
    </row>
    <row r="2967" spans="1:19" hidden="1" x14ac:dyDescent="0.4">
      <c r="A2967" s="7" t="s">
        <v>2687</v>
      </c>
      <c r="B2967" s="12" t="s">
        <v>2688</v>
      </c>
      <c r="C2967" s="12" t="s">
        <v>2933</v>
      </c>
      <c r="D2967" s="12" t="s">
        <v>19</v>
      </c>
      <c r="E2967" s="12" t="s">
        <v>95</v>
      </c>
      <c r="F2967" s="12">
        <v>0.42</v>
      </c>
      <c r="G2967" s="12" t="s">
        <v>21</v>
      </c>
      <c r="H2967" s="12">
        <v>500</v>
      </c>
      <c r="I2967" s="6">
        <v>16510993</v>
      </c>
      <c r="J2967" s="6">
        <v>60</v>
      </c>
      <c r="K2967" s="6">
        <v>2.9630000000000001</v>
      </c>
      <c r="L2967" s="6">
        <v>990659580</v>
      </c>
      <c r="M2967" s="11">
        <f>VLOOKUP(A2967,'[1]2023년만'!$A$2:$Q$1181,12,0)</f>
        <v>990659580</v>
      </c>
      <c r="N2967" s="11"/>
      <c r="O2967" s="6">
        <v>0.2</v>
      </c>
      <c r="P2967" s="6">
        <v>347556402650</v>
      </c>
      <c r="Q2967" s="7">
        <v>5.34</v>
      </c>
      <c r="R2967" s="7">
        <v>1.1299999999999999</v>
      </c>
      <c r="S2967" s="7">
        <v>3939</v>
      </c>
    </row>
    <row r="2968" spans="1:19" hidden="1" x14ac:dyDescent="0.4">
      <c r="A2968" s="7" t="s">
        <v>2884</v>
      </c>
      <c r="B2968" s="12" t="s">
        <v>2885</v>
      </c>
      <c r="C2968" s="12" t="s">
        <v>2933</v>
      </c>
      <c r="D2968" s="12" t="s">
        <v>19</v>
      </c>
      <c r="E2968" s="12" t="s">
        <v>133</v>
      </c>
      <c r="F2968" s="12">
        <v>0.7</v>
      </c>
      <c r="G2968" s="12" t="s">
        <v>21</v>
      </c>
      <c r="H2968" s="12">
        <v>500</v>
      </c>
      <c r="I2968" s="6">
        <v>28231302</v>
      </c>
      <c r="J2968" s="6">
        <v>50</v>
      </c>
      <c r="K2968" s="6">
        <v>17.672000000000001</v>
      </c>
      <c r="L2968" s="6">
        <v>1370998250</v>
      </c>
      <c r="M2968" s="11" t="e">
        <f>VLOOKUP(A2968,'[1]2023년만'!$A$2:$Q$1181,12,0)</f>
        <v>#N/A</v>
      </c>
      <c r="N2968" s="11"/>
      <c r="O2968" s="6">
        <v>1.08</v>
      </c>
      <c r="P2968" s="6">
        <v>59991516750</v>
      </c>
      <c r="Q2968" s="7" t="s">
        <v>21</v>
      </c>
      <c r="R2968" s="7">
        <v>0.96</v>
      </c>
      <c r="S2968" s="7" t="s">
        <v>21</v>
      </c>
    </row>
    <row r="2969" spans="1:19" hidden="1" x14ac:dyDescent="0.4">
      <c r="A2969" s="4" t="s">
        <v>2041</v>
      </c>
      <c r="B2969" s="5" t="s">
        <v>2042</v>
      </c>
      <c r="C2969" s="5" t="s">
        <v>30</v>
      </c>
      <c r="D2969" s="5" t="s">
        <v>19</v>
      </c>
      <c r="E2969" s="9" t="s">
        <v>52</v>
      </c>
      <c r="F2969" s="9">
        <v>0.72</v>
      </c>
      <c r="G2969" s="5" t="s">
        <v>21</v>
      </c>
      <c r="H2969" s="9">
        <v>500</v>
      </c>
      <c r="I2969" s="11">
        <v>34950884</v>
      </c>
      <c r="J2969" s="11">
        <v>300</v>
      </c>
      <c r="K2969" s="11">
        <v>15.577</v>
      </c>
      <c r="L2969" s="11">
        <v>8840044500</v>
      </c>
      <c r="M2969" s="11">
        <f>VLOOKUP(A2969,'[1]2023년만'!$A$2:$Q$1181,12,0)</f>
        <v>8840044500</v>
      </c>
      <c r="N2969" s="11" t="b">
        <f>L2969&gt;=M2969</f>
        <v>1</v>
      </c>
      <c r="O2969" s="11">
        <v>2.1</v>
      </c>
      <c r="P2969" s="6">
        <v>498944747280</v>
      </c>
      <c r="Q2969" s="7">
        <v>7.46</v>
      </c>
      <c r="R2969" s="7">
        <v>0.63</v>
      </c>
      <c r="S2969" s="7">
        <v>1932</v>
      </c>
    </row>
    <row r="2970" spans="1:19" hidden="1" x14ac:dyDescent="0.4">
      <c r="A2970" s="4" t="s">
        <v>2041</v>
      </c>
      <c r="B2970" s="5" t="s">
        <v>2042</v>
      </c>
      <c r="C2970" s="5" t="s">
        <v>24</v>
      </c>
      <c r="D2970" s="5" t="s">
        <v>19</v>
      </c>
      <c r="E2970" s="9" t="s">
        <v>535</v>
      </c>
      <c r="F2970" s="9">
        <v>0.42</v>
      </c>
      <c r="G2970" s="5" t="s">
        <v>21</v>
      </c>
      <c r="H2970" s="9">
        <v>500</v>
      </c>
      <c r="I2970" s="11">
        <v>34950884</v>
      </c>
      <c r="J2970" s="11">
        <v>300</v>
      </c>
      <c r="K2970" s="11">
        <v>15.356</v>
      </c>
      <c r="L2970" s="11">
        <v>8840044500</v>
      </c>
      <c r="M2970" s="11">
        <f>VLOOKUP(A2970,'[1]2023년만'!$A$2:$Q$1181,12,0)</f>
        <v>8840044500</v>
      </c>
      <c r="N2970" s="11"/>
      <c r="O2970" s="11">
        <v>1.7</v>
      </c>
      <c r="P2970" s="6">
        <v>498944747280</v>
      </c>
      <c r="Q2970" s="7">
        <v>7.46</v>
      </c>
      <c r="R2970" s="7">
        <v>0.63</v>
      </c>
      <c r="S2970" s="7">
        <v>1932</v>
      </c>
    </row>
    <row r="2971" spans="1:19" hidden="1" x14ac:dyDescent="0.4">
      <c r="A2971" s="4" t="s">
        <v>2041</v>
      </c>
      <c r="B2971" s="5" t="s">
        <v>2042</v>
      </c>
      <c r="C2971" s="5" t="s">
        <v>18</v>
      </c>
      <c r="D2971" s="5" t="s">
        <v>19</v>
      </c>
      <c r="E2971" s="9" t="s">
        <v>535</v>
      </c>
      <c r="F2971" s="9">
        <v>0.34</v>
      </c>
      <c r="G2971" s="5" t="s">
        <v>21</v>
      </c>
      <c r="H2971" s="9">
        <v>500</v>
      </c>
      <c r="I2971" s="11">
        <v>35310884</v>
      </c>
      <c r="J2971" s="11">
        <v>370</v>
      </c>
      <c r="K2971" s="11">
        <v>15.06</v>
      </c>
      <c r="L2971" s="11">
        <v>10902721550</v>
      </c>
      <c r="M2971" s="11">
        <f>VLOOKUP(A2971,'[1]2023년만'!$A$2:$Q$1181,12,0)</f>
        <v>8840044500</v>
      </c>
      <c r="N2971" s="11"/>
      <c r="O2971" s="11">
        <v>2.5</v>
      </c>
      <c r="P2971" s="6">
        <v>498944747280</v>
      </c>
      <c r="Q2971" s="7">
        <v>7.46</v>
      </c>
      <c r="R2971" s="7">
        <v>0.63</v>
      </c>
      <c r="S2971" s="7">
        <v>1932</v>
      </c>
    </row>
    <row r="2972" spans="1:19" hidden="1" x14ac:dyDescent="0.4">
      <c r="A2972" s="4" t="s">
        <v>1611</v>
      </c>
      <c r="B2972" s="5" t="s">
        <v>1612</v>
      </c>
      <c r="C2972" s="5" t="s">
        <v>24</v>
      </c>
      <c r="D2972" s="5" t="s">
        <v>19</v>
      </c>
      <c r="E2972" s="9" t="s">
        <v>66</v>
      </c>
      <c r="F2972" s="9">
        <v>0.34</v>
      </c>
      <c r="G2972" s="5" t="s">
        <v>21</v>
      </c>
      <c r="H2972" s="9">
        <v>500</v>
      </c>
      <c r="I2972" s="11">
        <v>13636248</v>
      </c>
      <c r="J2972" s="11">
        <v>100</v>
      </c>
      <c r="K2972" s="11">
        <v>23.869</v>
      </c>
      <c r="L2972" s="11">
        <v>1338343700</v>
      </c>
      <c r="M2972" s="11">
        <f>VLOOKUP(A2972,'[1]2023년만'!$A$2:$Q$1181,12,0)</f>
        <v>1338343700</v>
      </c>
      <c r="N2972" s="11"/>
      <c r="O2972" s="11">
        <v>1.07</v>
      </c>
      <c r="P2972" s="6">
        <v>191862009360</v>
      </c>
      <c r="Q2972" s="7">
        <v>25.31</v>
      </c>
      <c r="R2972" s="7">
        <v>1.75</v>
      </c>
      <c r="S2972" s="7">
        <v>556</v>
      </c>
    </row>
    <row r="2973" spans="1:19" hidden="1" x14ac:dyDescent="0.4">
      <c r="A2973" s="4" t="s">
        <v>1611</v>
      </c>
      <c r="B2973" s="5" t="s">
        <v>1612</v>
      </c>
      <c r="C2973" s="5" t="s">
        <v>30</v>
      </c>
      <c r="D2973" s="5" t="s">
        <v>19</v>
      </c>
      <c r="E2973" s="9" t="s">
        <v>52</v>
      </c>
      <c r="F2973" s="9">
        <v>0.72</v>
      </c>
      <c r="G2973" s="5" t="s">
        <v>21</v>
      </c>
      <c r="H2973" s="9">
        <v>500</v>
      </c>
      <c r="I2973" s="11">
        <v>13636248</v>
      </c>
      <c r="J2973" s="11">
        <v>100</v>
      </c>
      <c r="K2973" s="11">
        <v>17.795000000000002</v>
      </c>
      <c r="L2973" s="11">
        <v>1278715700</v>
      </c>
      <c r="M2973" s="11">
        <f>VLOOKUP(A2973,'[1]2023년만'!$A$2:$Q$1181,12,0)</f>
        <v>1338343700</v>
      </c>
      <c r="N2973" s="11" t="b">
        <f>L2973&gt;=M2973</f>
        <v>0</v>
      </c>
      <c r="O2973" s="11">
        <v>1.07</v>
      </c>
      <c r="P2973" s="6">
        <v>191862009360</v>
      </c>
      <c r="Q2973" s="7">
        <v>25.31</v>
      </c>
      <c r="R2973" s="7">
        <v>1.75</v>
      </c>
      <c r="S2973" s="7">
        <v>556</v>
      </c>
    </row>
    <row r="2974" spans="1:19" hidden="1" x14ac:dyDescent="0.4">
      <c r="A2974" s="7" t="s">
        <v>1611</v>
      </c>
      <c r="B2974" s="12" t="s">
        <v>1612</v>
      </c>
      <c r="C2974" s="12" t="s">
        <v>2933</v>
      </c>
      <c r="D2974" s="12" t="s">
        <v>19</v>
      </c>
      <c r="E2974" s="12" t="s">
        <v>66</v>
      </c>
      <c r="F2974" s="12">
        <v>1.34</v>
      </c>
      <c r="G2974" s="12" t="s">
        <v>21</v>
      </c>
      <c r="H2974" s="12">
        <v>500</v>
      </c>
      <c r="I2974" s="6">
        <v>13786248</v>
      </c>
      <c r="J2974" s="6">
        <v>100</v>
      </c>
      <c r="K2974" s="6">
        <v>9.1080000000000005</v>
      </c>
      <c r="L2974" s="6">
        <v>1353839900</v>
      </c>
      <c r="M2974" s="11">
        <f>VLOOKUP(A2974,'[1]2023년만'!$A$2:$Q$1181,12,0)</f>
        <v>1338343700</v>
      </c>
      <c r="N2974" s="11"/>
      <c r="O2974" s="6">
        <v>0.37</v>
      </c>
      <c r="P2974" s="6">
        <v>191862009360</v>
      </c>
      <c r="Q2974" s="7">
        <v>25.31</v>
      </c>
      <c r="R2974" s="7">
        <v>1.75</v>
      </c>
      <c r="S2974" s="7">
        <v>556</v>
      </c>
    </row>
    <row r="2975" spans="1:19" hidden="1" x14ac:dyDescent="0.4">
      <c r="A2975" s="4" t="s">
        <v>278</v>
      </c>
      <c r="B2975" s="5" t="s">
        <v>279</v>
      </c>
      <c r="C2975" s="5" t="s">
        <v>30</v>
      </c>
      <c r="D2975" s="5" t="s">
        <v>19</v>
      </c>
      <c r="E2975" s="9" t="s">
        <v>21</v>
      </c>
      <c r="F2975" s="9" t="s">
        <v>21</v>
      </c>
      <c r="G2975" s="5" t="s">
        <v>21</v>
      </c>
      <c r="H2975" s="5" t="s">
        <v>21</v>
      </c>
      <c r="I2975" s="11" t="s">
        <v>21</v>
      </c>
      <c r="J2975" s="11">
        <v>686.27</v>
      </c>
      <c r="K2975" s="11">
        <v>141.643</v>
      </c>
      <c r="L2975" s="11">
        <v>3500000000</v>
      </c>
      <c r="M2975" s="11" t="e">
        <f>VLOOKUP(A2975,'[1]2023년만'!$A$2:$Q$1181,12,0)</f>
        <v>#N/A</v>
      </c>
      <c r="N2975" s="11" t="e">
        <f>L2975&gt;=M2975</f>
        <v>#N/A</v>
      </c>
      <c r="O2975" s="11" t="s">
        <v>21</v>
      </c>
      <c r="P2975" s="6">
        <v>91118300000</v>
      </c>
      <c r="Q2975" s="7">
        <v>27.42</v>
      </c>
      <c r="R2975" s="7">
        <v>2.71</v>
      </c>
      <c r="S2975" s="7">
        <v>485</v>
      </c>
    </row>
    <row r="2976" spans="1:19" hidden="1" x14ac:dyDescent="0.4">
      <c r="A2976" s="4" t="s">
        <v>153</v>
      </c>
      <c r="B2976" s="5" t="s">
        <v>154</v>
      </c>
      <c r="C2976" s="5" t="s">
        <v>18</v>
      </c>
      <c r="D2976" s="5" t="s">
        <v>19</v>
      </c>
      <c r="E2976" s="9" t="s">
        <v>81</v>
      </c>
      <c r="F2976" s="9">
        <v>0.38</v>
      </c>
      <c r="G2976" s="5" t="s">
        <v>21</v>
      </c>
      <c r="H2976" s="9">
        <v>500</v>
      </c>
      <c r="I2976" s="11">
        <v>17873425</v>
      </c>
      <c r="J2976" s="11">
        <v>400</v>
      </c>
      <c r="K2976" s="11">
        <v>290.053</v>
      </c>
      <c r="L2976" s="11">
        <v>6323161600</v>
      </c>
      <c r="M2976" s="11">
        <f>VLOOKUP(A2976,'[1]2023년만'!$A$2:$Q$1181,12,0)</f>
        <v>4742371200</v>
      </c>
      <c r="N2976" s="11"/>
      <c r="O2976" s="11">
        <v>3.4</v>
      </c>
      <c r="P2976" s="6">
        <v>117964605000</v>
      </c>
      <c r="Q2976" s="7" t="s">
        <v>21</v>
      </c>
      <c r="R2976" s="7">
        <v>0.62</v>
      </c>
      <c r="S2976" s="7" t="s">
        <v>21</v>
      </c>
    </row>
    <row r="2977" spans="1:19" hidden="1" x14ac:dyDescent="0.4">
      <c r="A2977" s="4" t="s">
        <v>153</v>
      </c>
      <c r="B2977" s="5" t="s">
        <v>154</v>
      </c>
      <c r="C2977" s="5" t="s">
        <v>24</v>
      </c>
      <c r="D2977" s="5" t="s">
        <v>19</v>
      </c>
      <c r="E2977" s="9" t="s">
        <v>81</v>
      </c>
      <c r="F2977" s="9">
        <v>0.23</v>
      </c>
      <c r="G2977" s="5" t="s">
        <v>21</v>
      </c>
      <c r="H2977" s="9">
        <v>500</v>
      </c>
      <c r="I2977" s="11">
        <v>17873425</v>
      </c>
      <c r="J2977" s="11">
        <v>300</v>
      </c>
      <c r="K2977" s="11">
        <v>47.418999999999997</v>
      </c>
      <c r="L2977" s="11">
        <v>4742371200</v>
      </c>
      <c r="M2977" s="11">
        <f>VLOOKUP(A2977,'[1]2023년만'!$A$2:$Q$1181,12,0)</f>
        <v>4742371200</v>
      </c>
      <c r="N2977" s="11"/>
      <c r="O2977" s="11">
        <v>2.9</v>
      </c>
      <c r="P2977" s="6">
        <v>117964605000</v>
      </c>
      <c r="Q2977" s="7" t="s">
        <v>21</v>
      </c>
      <c r="R2977" s="7">
        <v>0.62</v>
      </c>
      <c r="S2977" s="7" t="s">
        <v>21</v>
      </c>
    </row>
    <row r="2978" spans="1:19" hidden="1" x14ac:dyDescent="0.4">
      <c r="A2978" s="4" t="s">
        <v>153</v>
      </c>
      <c r="B2978" s="5" t="s">
        <v>154</v>
      </c>
      <c r="C2978" s="5" t="s">
        <v>30</v>
      </c>
      <c r="D2978" s="5" t="s">
        <v>19</v>
      </c>
      <c r="E2978" s="9" t="s">
        <v>81</v>
      </c>
      <c r="F2978" s="9">
        <v>0.51</v>
      </c>
      <c r="G2978" s="5" t="s">
        <v>21</v>
      </c>
      <c r="H2978" s="9">
        <v>500</v>
      </c>
      <c r="I2978" s="11">
        <v>17873425</v>
      </c>
      <c r="J2978" s="11">
        <v>300</v>
      </c>
      <c r="K2978" s="11">
        <v>-10.677</v>
      </c>
      <c r="L2978" s="11">
        <v>4742371200</v>
      </c>
      <c r="M2978" s="11">
        <f>VLOOKUP(A2978,'[1]2023년만'!$A$2:$Q$1181,12,0)</f>
        <v>4742371200</v>
      </c>
      <c r="N2978" s="11" t="b">
        <f>L2978&gt;=M2978</f>
        <v>1</v>
      </c>
      <c r="O2978" s="11">
        <v>6.2</v>
      </c>
      <c r="P2978" s="6">
        <v>117964605000</v>
      </c>
      <c r="Q2978" s="7" t="s">
        <v>21</v>
      </c>
      <c r="R2978" s="7">
        <v>0.62</v>
      </c>
      <c r="S2978" s="7" t="s">
        <v>21</v>
      </c>
    </row>
    <row r="2979" spans="1:19" hidden="1" x14ac:dyDescent="0.4">
      <c r="A2979" s="7" t="s">
        <v>153</v>
      </c>
      <c r="B2979" s="12" t="s">
        <v>154</v>
      </c>
      <c r="C2979" s="12" t="s">
        <v>2933</v>
      </c>
      <c r="D2979" s="12" t="s">
        <v>19</v>
      </c>
      <c r="E2979" s="12" t="s">
        <v>81</v>
      </c>
      <c r="F2979" s="12">
        <v>0.23</v>
      </c>
      <c r="G2979" s="12" t="s">
        <v>21</v>
      </c>
      <c r="H2979" s="12">
        <v>500</v>
      </c>
      <c r="I2979" s="6">
        <v>17873425</v>
      </c>
      <c r="J2979" s="6">
        <v>500</v>
      </c>
      <c r="K2979" s="6">
        <v>39.654000000000003</v>
      </c>
      <c r="L2979" s="6">
        <v>7923717000</v>
      </c>
      <c r="M2979" s="11">
        <f>VLOOKUP(A2979,'[1]2023년만'!$A$2:$Q$1181,12,0)</f>
        <v>4742371200</v>
      </c>
      <c r="N2979" s="11"/>
      <c r="O2979" s="6">
        <v>2.5</v>
      </c>
      <c r="P2979" s="6">
        <v>117964605000</v>
      </c>
      <c r="Q2979" s="7" t="s">
        <v>21</v>
      </c>
      <c r="R2979" s="7">
        <v>0.62</v>
      </c>
      <c r="S2979" s="7" t="s">
        <v>21</v>
      </c>
    </row>
    <row r="2980" spans="1:19" hidden="1" x14ac:dyDescent="0.4">
      <c r="A2980" s="4" t="s">
        <v>1987</v>
      </c>
      <c r="B2980" s="5" t="s">
        <v>1988</v>
      </c>
      <c r="C2980" s="5" t="s">
        <v>24</v>
      </c>
      <c r="D2980" s="5" t="s">
        <v>19</v>
      </c>
      <c r="E2980" s="9" t="s">
        <v>25</v>
      </c>
      <c r="F2980" s="9">
        <v>0.41</v>
      </c>
      <c r="G2980" s="5" t="s">
        <v>21</v>
      </c>
      <c r="H2980" s="9">
        <v>200</v>
      </c>
      <c r="I2980" s="11">
        <v>13192778</v>
      </c>
      <c r="J2980" s="11">
        <v>100</v>
      </c>
      <c r="K2980" s="11">
        <v>16.573</v>
      </c>
      <c r="L2980" s="11">
        <v>1319031900</v>
      </c>
      <c r="M2980" s="11">
        <f>VLOOKUP(A2980,'[1]2023년만'!$A$2:$Q$1181,12,0)</f>
        <v>1319031900</v>
      </c>
      <c r="N2980" s="11"/>
      <c r="O2980" s="11">
        <v>1.04</v>
      </c>
      <c r="P2980" s="6">
        <v>97959871380</v>
      </c>
      <c r="Q2980" s="7">
        <v>20.5</v>
      </c>
      <c r="R2980" s="7">
        <v>1.05</v>
      </c>
      <c r="S2980" s="7">
        <v>362</v>
      </c>
    </row>
    <row r="2981" spans="1:19" hidden="1" x14ac:dyDescent="0.4">
      <c r="A2981" s="7" t="s">
        <v>1987</v>
      </c>
      <c r="B2981" s="12" t="s">
        <v>1988</v>
      </c>
      <c r="C2981" s="12" t="s">
        <v>2933</v>
      </c>
      <c r="D2981" s="12" t="s">
        <v>19</v>
      </c>
      <c r="E2981" s="12" t="s">
        <v>25</v>
      </c>
      <c r="F2981" s="12">
        <v>0.3</v>
      </c>
      <c r="G2981" s="12" t="s">
        <v>21</v>
      </c>
      <c r="H2981" s="12">
        <v>200</v>
      </c>
      <c r="I2981" s="6">
        <v>13188622</v>
      </c>
      <c r="J2981" s="6">
        <v>48</v>
      </c>
      <c r="K2981" s="6">
        <v>14.843999999999999</v>
      </c>
      <c r="L2981" s="6">
        <v>632935824</v>
      </c>
      <c r="M2981" s="11">
        <f>VLOOKUP(A2981,'[1]2023년만'!$A$2:$Q$1181,12,0)</f>
        <v>1319031900</v>
      </c>
      <c r="N2981" s="11"/>
      <c r="O2981" s="6">
        <v>0.47</v>
      </c>
      <c r="P2981" s="6">
        <v>97959871380</v>
      </c>
      <c r="Q2981" s="7">
        <v>20.5</v>
      </c>
      <c r="R2981" s="7">
        <v>1.05</v>
      </c>
      <c r="S2981" s="7">
        <v>362</v>
      </c>
    </row>
    <row r="2982" spans="1:19" hidden="1" x14ac:dyDescent="0.4">
      <c r="A2982" s="4" t="s">
        <v>2587</v>
      </c>
      <c r="B2982" s="5" t="s">
        <v>2588</v>
      </c>
      <c r="C2982" s="5" t="s">
        <v>18</v>
      </c>
      <c r="D2982" s="5" t="s">
        <v>19</v>
      </c>
      <c r="E2982" s="9" t="s">
        <v>31</v>
      </c>
      <c r="F2982" s="9">
        <v>0.49</v>
      </c>
      <c r="G2982" s="5" t="s">
        <v>21</v>
      </c>
      <c r="H2982" s="9">
        <v>500</v>
      </c>
      <c r="I2982" s="11">
        <v>10183600</v>
      </c>
      <c r="J2982" s="11">
        <v>100</v>
      </c>
      <c r="K2982" s="11">
        <v>5.9089999999999998</v>
      </c>
      <c r="L2982" s="11">
        <v>723568000</v>
      </c>
      <c r="M2982" s="11" t="e">
        <f>VLOOKUP(A2982,'[1]2023년만'!$A$2:$Q$1181,12,0)</f>
        <v>#N/A</v>
      </c>
      <c r="N2982" s="11"/>
      <c r="O2982" s="11">
        <v>0.9</v>
      </c>
      <c r="P2982" s="6">
        <v>96947872000</v>
      </c>
      <c r="Q2982" s="7">
        <v>13.41</v>
      </c>
      <c r="R2982" s="7">
        <v>0.77</v>
      </c>
      <c r="S2982" s="7">
        <v>710</v>
      </c>
    </row>
    <row r="2983" spans="1:19" hidden="1" x14ac:dyDescent="0.4">
      <c r="A2983" s="4" t="s">
        <v>2757</v>
      </c>
      <c r="B2983" s="5" t="s">
        <v>2758</v>
      </c>
      <c r="C2983" s="5" t="s">
        <v>18</v>
      </c>
      <c r="D2983" s="5" t="s">
        <v>19</v>
      </c>
      <c r="E2983" s="9" t="s">
        <v>535</v>
      </c>
      <c r="F2983" s="9">
        <v>0.34</v>
      </c>
      <c r="G2983" s="5" t="s">
        <v>21</v>
      </c>
      <c r="H2983" s="9">
        <v>500</v>
      </c>
      <c r="I2983" s="11">
        <v>33796962</v>
      </c>
      <c r="J2983" s="11">
        <v>750</v>
      </c>
      <c r="K2983" s="11">
        <v>-13.506</v>
      </c>
      <c r="L2983" s="11">
        <v>25087499250</v>
      </c>
      <c r="M2983" s="11" t="e">
        <f>VLOOKUP(A2983,'[1]2023년만'!$A$2:$Q$1181,12,0)</f>
        <v>#N/A</v>
      </c>
      <c r="N2983" s="11"/>
      <c r="O2983" s="11">
        <v>2.2000000000000002</v>
      </c>
      <c r="P2983" s="6">
        <v>1011664793400</v>
      </c>
      <c r="Q2983" s="7">
        <v>5.32</v>
      </c>
      <c r="R2983" s="7">
        <v>2.34</v>
      </c>
      <c r="S2983" s="7">
        <v>5604</v>
      </c>
    </row>
    <row r="2984" spans="1:19" hidden="1" x14ac:dyDescent="0.4">
      <c r="A2984" s="7" t="s">
        <v>2757</v>
      </c>
      <c r="B2984" s="12" t="s">
        <v>2758</v>
      </c>
      <c r="C2984" s="12" t="s">
        <v>2933</v>
      </c>
      <c r="D2984" s="12" t="s">
        <v>19</v>
      </c>
      <c r="E2984" s="12" t="s">
        <v>535</v>
      </c>
      <c r="F2984" s="12">
        <v>0.1</v>
      </c>
      <c r="G2984" s="12" t="s">
        <v>21</v>
      </c>
      <c r="H2984" s="12">
        <v>500</v>
      </c>
      <c r="I2984" s="6">
        <v>33322268</v>
      </c>
      <c r="J2984" s="6">
        <v>650</v>
      </c>
      <c r="K2984" s="6">
        <v>6.9580000000000002</v>
      </c>
      <c r="L2984" s="6">
        <v>21436806300</v>
      </c>
      <c r="M2984" s="11" t="e">
        <f>VLOOKUP(A2984,'[1]2023년만'!$A$2:$Q$1181,12,0)</f>
        <v>#N/A</v>
      </c>
      <c r="N2984" s="11"/>
      <c r="O2984" s="6">
        <v>0.37</v>
      </c>
      <c r="P2984" s="6">
        <v>1011664793400</v>
      </c>
      <c r="Q2984" s="7">
        <v>5.32</v>
      </c>
      <c r="R2984" s="7">
        <v>2.34</v>
      </c>
      <c r="S2984" s="7">
        <v>5604</v>
      </c>
    </row>
    <row r="2985" spans="1:19" hidden="1" x14ac:dyDescent="0.4">
      <c r="A2985" s="4" t="s">
        <v>1613</v>
      </c>
      <c r="B2985" s="5" t="s">
        <v>1614</v>
      </c>
      <c r="C2985" s="5" t="s">
        <v>18</v>
      </c>
      <c r="D2985" s="5" t="s">
        <v>19</v>
      </c>
      <c r="E2985" s="9" t="s">
        <v>520</v>
      </c>
      <c r="F2985" s="9">
        <v>0.4</v>
      </c>
      <c r="G2985" s="5" t="s">
        <v>21</v>
      </c>
      <c r="H2985" s="9">
        <v>500</v>
      </c>
      <c r="I2985" s="11">
        <v>6575874</v>
      </c>
      <c r="J2985" s="11">
        <v>150</v>
      </c>
      <c r="K2985" s="11">
        <v>23.847999999999999</v>
      </c>
      <c r="L2985" s="11">
        <v>922917150</v>
      </c>
      <c r="M2985" s="11">
        <f>VLOOKUP(A2985,'[1]2023년만'!$A$2:$Q$1181,12,0)</f>
        <v>1041764100</v>
      </c>
      <c r="N2985" s="11"/>
      <c r="O2985" s="11">
        <v>1.3</v>
      </c>
      <c r="P2985" s="6">
        <v>51909196620</v>
      </c>
      <c r="Q2985" s="7" t="s">
        <v>21</v>
      </c>
      <c r="R2985" s="7">
        <v>1.58</v>
      </c>
      <c r="S2985" s="7" t="s">
        <v>21</v>
      </c>
    </row>
    <row r="2986" spans="1:19" hidden="1" x14ac:dyDescent="0.4">
      <c r="A2986" s="4" t="s">
        <v>1613</v>
      </c>
      <c r="B2986" s="5" t="s">
        <v>1614</v>
      </c>
      <c r="C2986" s="5" t="s">
        <v>24</v>
      </c>
      <c r="D2986" s="5" t="s">
        <v>19</v>
      </c>
      <c r="E2986" s="9" t="s">
        <v>520</v>
      </c>
      <c r="F2986" s="9">
        <v>0.74</v>
      </c>
      <c r="G2986" s="5" t="s">
        <v>21</v>
      </c>
      <c r="H2986" s="9">
        <v>500</v>
      </c>
      <c r="I2986" s="11">
        <v>7383954</v>
      </c>
      <c r="J2986" s="11">
        <v>150</v>
      </c>
      <c r="K2986" s="11">
        <v>-31.626000000000001</v>
      </c>
      <c r="L2986" s="11">
        <v>1041764100</v>
      </c>
      <c r="M2986" s="11">
        <f>VLOOKUP(A2986,'[1]2023년만'!$A$2:$Q$1181,12,0)</f>
        <v>1041764100</v>
      </c>
      <c r="N2986" s="11"/>
      <c r="O2986" s="11">
        <v>1.9</v>
      </c>
      <c r="P2986" s="6">
        <v>51909196620</v>
      </c>
      <c r="Q2986" s="7" t="s">
        <v>21</v>
      </c>
      <c r="R2986" s="7">
        <v>1.58</v>
      </c>
      <c r="S2986" s="7" t="s">
        <v>21</v>
      </c>
    </row>
    <row r="2987" spans="1:19" hidden="1" x14ac:dyDescent="0.4">
      <c r="A2987" s="4" t="s">
        <v>1613</v>
      </c>
      <c r="B2987" s="5" t="s">
        <v>1614</v>
      </c>
      <c r="C2987" s="5" t="s">
        <v>30</v>
      </c>
      <c r="D2987" s="5" t="s">
        <v>19</v>
      </c>
      <c r="E2987" s="9" t="s">
        <v>52</v>
      </c>
      <c r="F2987" s="9">
        <v>0.72</v>
      </c>
      <c r="G2987" s="5" t="s">
        <v>21</v>
      </c>
      <c r="H2987" s="9">
        <v>500</v>
      </c>
      <c r="I2987" s="11">
        <v>7383954</v>
      </c>
      <c r="J2987" s="11">
        <v>150</v>
      </c>
      <c r="K2987" s="11">
        <v>-254.71</v>
      </c>
      <c r="L2987" s="11">
        <v>1041764100</v>
      </c>
      <c r="M2987" s="11">
        <f>VLOOKUP(A2987,'[1]2023년만'!$A$2:$Q$1181,12,0)</f>
        <v>1041764100</v>
      </c>
      <c r="N2987" s="11" t="b">
        <f>L2987&gt;=M2987</f>
        <v>1</v>
      </c>
      <c r="O2987" s="11">
        <v>2.7</v>
      </c>
      <c r="P2987" s="6">
        <v>51909196620</v>
      </c>
      <c r="Q2987" s="7" t="s">
        <v>21</v>
      </c>
      <c r="R2987" s="7">
        <v>1.58</v>
      </c>
      <c r="S2987" s="7" t="s">
        <v>21</v>
      </c>
    </row>
    <row r="2988" spans="1:19" hidden="1" x14ac:dyDescent="0.4">
      <c r="A2988" s="7" t="s">
        <v>1613</v>
      </c>
      <c r="B2988" s="12" t="s">
        <v>1614</v>
      </c>
      <c r="C2988" s="12" t="s">
        <v>2933</v>
      </c>
      <c r="D2988" s="12" t="s">
        <v>19</v>
      </c>
      <c r="E2988" s="12" t="s">
        <v>520</v>
      </c>
      <c r="F2988" s="12">
        <v>0.32</v>
      </c>
      <c r="G2988" s="12" t="s">
        <v>21</v>
      </c>
      <c r="H2988" s="12">
        <v>500</v>
      </c>
      <c r="I2988" s="6">
        <v>6575874</v>
      </c>
      <c r="J2988" s="6">
        <v>150</v>
      </c>
      <c r="K2988" s="6">
        <v>22.888999999999999</v>
      </c>
      <c r="L2988" s="6">
        <v>925413150</v>
      </c>
      <c r="M2988" s="11">
        <f>VLOOKUP(A2988,'[1]2023년만'!$A$2:$Q$1181,12,0)</f>
        <v>1041764100</v>
      </c>
      <c r="N2988" s="11"/>
      <c r="O2988" s="6">
        <v>0.8</v>
      </c>
      <c r="P2988" s="6">
        <v>51909196620</v>
      </c>
      <c r="Q2988" s="7" t="s">
        <v>21</v>
      </c>
      <c r="R2988" s="7">
        <v>1.58</v>
      </c>
      <c r="S2988" s="7" t="s">
        <v>21</v>
      </c>
    </row>
    <row r="2989" spans="1:19" hidden="1" x14ac:dyDescent="0.4">
      <c r="A2989" s="4" t="s">
        <v>170</v>
      </c>
      <c r="B2989" s="5" t="s">
        <v>171</v>
      </c>
      <c r="C2989" s="5" t="s">
        <v>30</v>
      </c>
      <c r="D2989" s="5" t="s">
        <v>19</v>
      </c>
      <c r="E2989" s="9" t="s">
        <v>81</v>
      </c>
      <c r="F2989" s="9">
        <v>0.51</v>
      </c>
      <c r="G2989" s="5" t="s">
        <v>21</v>
      </c>
      <c r="H2989" s="9">
        <v>500</v>
      </c>
      <c r="I2989" s="11">
        <v>12572000</v>
      </c>
      <c r="J2989" s="11">
        <v>300</v>
      </c>
      <c r="K2989" s="11">
        <v>243.643</v>
      </c>
      <c r="L2989" s="11">
        <v>3771600000</v>
      </c>
      <c r="M2989" s="11" t="e">
        <f>VLOOKUP(A2989,'[1]2023년만'!$A$2:$Q$1181,12,0)</f>
        <v>#N/A</v>
      </c>
      <c r="N2989" s="11" t="e">
        <f>L2989&gt;=M2989</f>
        <v>#N/A</v>
      </c>
      <c r="O2989" s="11">
        <v>2.9</v>
      </c>
      <c r="P2989" s="6">
        <v>88381160000</v>
      </c>
      <c r="Q2989" s="7">
        <v>48.15</v>
      </c>
      <c r="R2989" s="7">
        <v>2.16</v>
      </c>
      <c r="S2989" s="7">
        <v>146</v>
      </c>
    </row>
    <row r="2990" spans="1:19" x14ac:dyDescent="0.4">
      <c r="A2990" s="4" t="s">
        <v>140</v>
      </c>
      <c r="B2990" s="5" t="s">
        <v>141</v>
      </c>
      <c r="C2990" s="5" t="s">
        <v>30</v>
      </c>
      <c r="D2990" s="5" t="s">
        <v>19</v>
      </c>
      <c r="E2990" s="9" t="s">
        <v>66</v>
      </c>
      <c r="F2990" s="9">
        <v>3.55</v>
      </c>
      <c r="G2990" s="5" t="s">
        <v>21</v>
      </c>
      <c r="H2990" s="10">
        <v>1000</v>
      </c>
      <c r="I2990" s="11">
        <v>42008577</v>
      </c>
      <c r="J2990" s="11">
        <v>120</v>
      </c>
      <c r="K2990" s="11">
        <v>310.80799999999999</v>
      </c>
      <c r="L2990" s="11">
        <v>4923194280</v>
      </c>
      <c r="M2990" s="11">
        <f>VLOOKUP(A2990,'[1]2023년만'!$A$2:$Q$1181,12,0)</f>
        <v>4120261900</v>
      </c>
      <c r="N2990" s="11" t="b">
        <f>L2990&gt;=M2990</f>
        <v>1</v>
      </c>
      <c r="O2990" s="11">
        <v>5.0999999999999996</v>
      </c>
      <c r="P2990" s="6">
        <v>133131381900</v>
      </c>
      <c r="Q2990" s="7">
        <v>66.22</v>
      </c>
      <c r="R2990" s="7">
        <v>0.23</v>
      </c>
      <c r="S2990" s="7">
        <v>49</v>
      </c>
    </row>
    <row r="2991" spans="1:19" hidden="1" x14ac:dyDescent="0.4">
      <c r="A2991" s="4" t="s">
        <v>863</v>
      </c>
      <c r="B2991" s="5" t="s">
        <v>864</v>
      </c>
      <c r="C2991" s="5" t="s">
        <v>18</v>
      </c>
      <c r="D2991" s="5" t="s">
        <v>19</v>
      </c>
      <c r="E2991" s="9" t="s">
        <v>61</v>
      </c>
      <c r="F2991" s="9">
        <v>0.76</v>
      </c>
      <c r="G2991" s="5" t="s">
        <v>21</v>
      </c>
      <c r="H2991" s="9">
        <v>500</v>
      </c>
      <c r="I2991" s="11">
        <v>13864162</v>
      </c>
      <c r="J2991" s="11">
        <v>500</v>
      </c>
      <c r="K2991" s="11">
        <v>32.600999999999999</v>
      </c>
      <c r="L2991" s="11">
        <v>6272049500</v>
      </c>
      <c r="M2991" s="11">
        <f>VLOOKUP(A2991,'[1]2023년만'!$A$2:$Q$1181,12,0)</f>
        <v>6272049500</v>
      </c>
      <c r="N2991" s="11"/>
      <c r="O2991" s="11">
        <v>3.9</v>
      </c>
      <c r="P2991" s="6">
        <v>155461584360</v>
      </c>
      <c r="Q2991" s="7">
        <v>7.85</v>
      </c>
      <c r="R2991" s="7">
        <v>0.79</v>
      </c>
      <c r="S2991" s="7">
        <v>1613</v>
      </c>
    </row>
    <row r="2992" spans="1:19" hidden="1" x14ac:dyDescent="0.4">
      <c r="A2992" s="4" t="s">
        <v>863</v>
      </c>
      <c r="B2992" s="5" t="s">
        <v>864</v>
      </c>
      <c r="C2992" s="5" t="s">
        <v>24</v>
      </c>
      <c r="D2992" s="5" t="s">
        <v>19</v>
      </c>
      <c r="E2992" s="9" t="s">
        <v>61</v>
      </c>
      <c r="F2992" s="9">
        <v>0.55000000000000004</v>
      </c>
      <c r="G2992" s="5" t="s">
        <v>21</v>
      </c>
      <c r="H2992" s="9">
        <v>500</v>
      </c>
      <c r="I2992" s="11">
        <v>13864162</v>
      </c>
      <c r="J2992" s="11">
        <v>500</v>
      </c>
      <c r="K2992" s="11">
        <v>29.748000000000001</v>
      </c>
      <c r="L2992" s="11">
        <v>6272049500</v>
      </c>
      <c r="M2992" s="11">
        <f>VLOOKUP(A2992,'[1]2023년만'!$A$2:$Q$1181,12,0)</f>
        <v>6272049500</v>
      </c>
      <c r="N2992" s="11"/>
      <c r="O2992" s="11">
        <v>4</v>
      </c>
      <c r="P2992" s="6">
        <v>155461584360</v>
      </c>
      <c r="Q2992" s="7">
        <v>7.85</v>
      </c>
      <c r="R2992" s="7">
        <v>0.79</v>
      </c>
      <c r="S2992" s="7">
        <v>1613</v>
      </c>
    </row>
    <row r="2993" spans="1:19" hidden="1" x14ac:dyDescent="0.4">
      <c r="A2993" s="7" t="s">
        <v>863</v>
      </c>
      <c r="B2993" s="12" t="s">
        <v>864</v>
      </c>
      <c r="C2993" s="12" t="s">
        <v>2933</v>
      </c>
      <c r="D2993" s="12" t="s">
        <v>19</v>
      </c>
      <c r="E2993" s="12" t="s">
        <v>61</v>
      </c>
      <c r="F2993" s="12">
        <v>0.32</v>
      </c>
      <c r="G2993" s="12" t="s">
        <v>21</v>
      </c>
      <c r="H2993" s="12">
        <v>500</v>
      </c>
      <c r="I2993" s="6">
        <v>12211663</v>
      </c>
      <c r="J2993" s="6">
        <v>500</v>
      </c>
      <c r="K2993" s="6">
        <v>33.244999999999997</v>
      </c>
      <c r="L2993" s="6">
        <v>6245799500</v>
      </c>
      <c r="M2993" s="11">
        <f>VLOOKUP(A2993,'[1]2023년만'!$A$2:$Q$1181,12,0)</f>
        <v>6272049500</v>
      </c>
      <c r="N2993" s="11"/>
      <c r="O2993" s="6">
        <v>3</v>
      </c>
      <c r="P2993" s="6">
        <v>155461584360</v>
      </c>
      <c r="Q2993" s="7">
        <v>7.85</v>
      </c>
      <c r="R2993" s="7">
        <v>0.79</v>
      </c>
      <c r="S2993" s="7">
        <v>1613</v>
      </c>
    </row>
    <row r="2994" spans="1:19" hidden="1" x14ac:dyDescent="0.4">
      <c r="A2994" s="4" t="s">
        <v>2373</v>
      </c>
      <c r="B2994" s="5" t="s">
        <v>2374</v>
      </c>
      <c r="C2994" s="5" t="s">
        <v>24</v>
      </c>
      <c r="D2994" s="5" t="s">
        <v>19</v>
      </c>
      <c r="E2994" s="9" t="s">
        <v>43</v>
      </c>
      <c r="F2994" s="9">
        <v>0.94</v>
      </c>
      <c r="G2994" s="5" t="s">
        <v>21</v>
      </c>
      <c r="H2994" s="9">
        <v>500</v>
      </c>
      <c r="I2994" s="11">
        <v>10924991</v>
      </c>
      <c r="J2994" s="11">
        <v>60</v>
      </c>
      <c r="K2994" s="11">
        <v>10.028</v>
      </c>
      <c r="L2994" s="11">
        <v>655499460</v>
      </c>
      <c r="M2994" s="11">
        <f>VLOOKUP(A2994,'[1]2023년만'!$A$2:$Q$1181,12,0)</f>
        <v>655499460</v>
      </c>
      <c r="N2994" s="11"/>
      <c r="O2994" s="11">
        <v>1.41</v>
      </c>
      <c r="P2994" s="6">
        <v>30448952040</v>
      </c>
      <c r="Q2994" s="7">
        <v>3.88</v>
      </c>
      <c r="R2994" s="7">
        <v>0.39</v>
      </c>
      <c r="S2994" s="7">
        <v>711</v>
      </c>
    </row>
    <row r="2995" spans="1:19" hidden="1" x14ac:dyDescent="0.4">
      <c r="A2995" s="4" t="s">
        <v>2373</v>
      </c>
      <c r="B2995" s="5" t="s">
        <v>2374</v>
      </c>
      <c r="C2995" s="5" t="s">
        <v>30</v>
      </c>
      <c r="D2995" s="5" t="s">
        <v>19</v>
      </c>
      <c r="E2995" s="9" t="s">
        <v>43</v>
      </c>
      <c r="F2995" s="9">
        <v>1.34</v>
      </c>
      <c r="G2995" s="5" t="s">
        <v>21</v>
      </c>
      <c r="H2995" s="9">
        <v>500</v>
      </c>
      <c r="I2995" s="11">
        <v>11032229</v>
      </c>
      <c r="J2995" s="11">
        <v>30</v>
      </c>
      <c r="K2995" s="11">
        <v>4.2569999999999997</v>
      </c>
      <c r="L2995" s="11">
        <v>330966870</v>
      </c>
      <c r="M2995" s="11">
        <f>VLOOKUP(A2995,'[1]2023년만'!$A$2:$Q$1181,12,0)</f>
        <v>655499460</v>
      </c>
      <c r="N2995" s="11" t="b">
        <f>L2995&gt;=M2995</f>
        <v>0</v>
      </c>
      <c r="O2995" s="11">
        <v>0.74</v>
      </c>
      <c r="P2995" s="6">
        <v>30448952040</v>
      </c>
      <c r="Q2995" s="7">
        <v>3.88</v>
      </c>
      <c r="R2995" s="7">
        <v>0.39</v>
      </c>
      <c r="S2995" s="7">
        <v>711</v>
      </c>
    </row>
    <row r="2996" spans="1:19" hidden="1" x14ac:dyDescent="0.4">
      <c r="A2996" s="7" t="s">
        <v>2886</v>
      </c>
      <c r="B2996" s="12" t="s">
        <v>2887</v>
      </c>
      <c r="C2996" s="12" t="s">
        <v>2933</v>
      </c>
      <c r="D2996" s="12" t="s">
        <v>19</v>
      </c>
      <c r="E2996" s="12" t="s">
        <v>21</v>
      </c>
      <c r="F2996" s="12" t="s">
        <v>21</v>
      </c>
      <c r="G2996" s="12" t="s">
        <v>21</v>
      </c>
      <c r="H2996" s="12">
        <v>0</v>
      </c>
      <c r="I2996" s="6">
        <v>47973428</v>
      </c>
      <c r="J2996" s="6" t="s">
        <v>21</v>
      </c>
      <c r="K2996" s="6">
        <v>3.7349999999999999</v>
      </c>
      <c r="L2996" s="6">
        <v>487471393</v>
      </c>
      <c r="M2996" s="11" t="e">
        <f>VLOOKUP(A2996,'[1]2023년만'!$A$2:$Q$1181,12,0)</f>
        <v>#N/A</v>
      </c>
      <c r="N2996" s="11"/>
      <c r="O2996" s="6">
        <v>0.74</v>
      </c>
      <c r="P2996" s="6">
        <v>58383876480</v>
      </c>
      <c r="Q2996" s="7" t="e">
        <v>#N/A</v>
      </c>
      <c r="R2996" s="7" t="e">
        <v>#N/A</v>
      </c>
      <c r="S2996" s="7" t="e">
        <v>#N/A</v>
      </c>
    </row>
    <row r="2997" spans="1:19" hidden="1" x14ac:dyDescent="0.4">
      <c r="A2997" s="4" t="s">
        <v>1764</v>
      </c>
      <c r="B2997" s="5" t="s">
        <v>1765</v>
      </c>
      <c r="C2997" s="5" t="s">
        <v>30</v>
      </c>
      <c r="D2997" s="5" t="s">
        <v>19</v>
      </c>
      <c r="E2997" s="9" t="s">
        <v>25</v>
      </c>
      <c r="F2997" s="9">
        <v>0.21</v>
      </c>
      <c r="G2997" s="5" t="s">
        <v>21</v>
      </c>
      <c r="H2997" s="9">
        <v>500</v>
      </c>
      <c r="I2997" s="11">
        <v>16333822</v>
      </c>
      <c r="J2997" s="11">
        <v>450</v>
      </c>
      <c r="K2997" s="11">
        <v>20.399000000000001</v>
      </c>
      <c r="L2997" s="11">
        <v>6620071050</v>
      </c>
      <c r="M2997" s="11">
        <f>VLOOKUP(A2997,'[1]2023년만'!$A$2:$Q$1181,12,0)</f>
        <v>6141352980</v>
      </c>
      <c r="N2997" s="11" t="b">
        <f>L2997&gt;=M2997</f>
        <v>1</v>
      </c>
      <c r="O2997" s="11">
        <v>2.5</v>
      </c>
      <c r="P2997" s="6">
        <v>337293424300</v>
      </c>
      <c r="Q2997" s="7">
        <v>9.35</v>
      </c>
      <c r="R2997" s="7">
        <v>0.75</v>
      </c>
      <c r="S2997" s="7">
        <v>2209</v>
      </c>
    </row>
    <row r="2998" spans="1:19" hidden="1" x14ac:dyDescent="0.4">
      <c r="A2998" s="4" t="s">
        <v>1764</v>
      </c>
      <c r="B2998" s="5" t="s">
        <v>1765</v>
      </c>
      <c r="C2998" s="5" t="s">
        <v>18</v>
      </c>
      <c r="D2998" s="5" t="s">
        <v>19</v>
      </c>
      <c r="E2998" s="9" t="s">
        <v>25</v>
      </c>
      <c r="F2998" s="9">
        <v>0.28999999999999998</v>
      </c>
      <c r="G2998" s="5" t="s">
        <v>21</v>
      </c>
      <c r="H2998" s="9">
        <v>500</v>
      </c>
      <c r="I2998" s="11">
        <v>16244822</v>
      </c>
      <c r="J2998" s="11">
        <v>400</v>
      </c>
      <c r="K2998" s="11">
        <v>12.994</v>
      </c>
      <c r="L2998" s="11">
        <v>5883219200</v>
      </c>
      <c r="M2998" s="11">
        <f>VLOOKUP(A2998,'[1]2023년만'!$A$2:$Q$1181,12,0)</f>
        <v>6141352980</v>
      </c>
      <c r="N2998" s="11"/>
      <c r="O2998" s="11">
        <v>1.6</v>
      </c>
      <c r="P2998" s="6">
        <v>337293424300</v>
      </c>
      <c r="Q2998" s="7">
        <v>9.35</v>
      </c>
      <c r="R2998" s="7">
        <v>0.75</v>
      </c>
      <c r="S2998" s="7">
        <v>2209</v>
      </c>
    </row>
    <row r="2999" spans="1:19" hidden="1" x14ac:dyDescent="0.4">
      <c r="A2999" s="4" t="s">
        <v>1764</v>
      </c>
      <c r="B2999" s="5" t="s">
        <v>1765</v>
      </c>
      <c r="C2999" s="5" t="s">
        <v>24</v>
      </c>
      <c r="D2999" s="5" t="s">
        <v>19</v>
      </c>
      <c r="E2999" s="9" t="s">
        <v>25</v>
      </c>
      <c r="F2999" s="9">
        <v>0.23</v>
      </c>
      <c r="G2999" s="5" t="s">
        <v>21</v>
      </c>
      <c r="H2999" s="9">
        <v>500</v>
      </c>
      <c r="I2999" s="11">
        <v>16244822</v>
      </c>
      <c r="J2999" s="11">
        <v>420</v>
      </c>
      <c r="K2999" s="11">
        <v>12.725</v>
      </c>
      <c r="L2999" s="11">
        <v>6141352980</v>
      </c>
      <c r="M2999" s="11">
        <f>VLOOKUP(A2999,'[1]2023년만'!$A$2:$Q$1181,12,0)</f>
        <v>6141352980</v>
      </c>
      <c r="N2999" s="11"/>
      <c r="O2999" s="11">
        <v>1.7</v>
      </c>
      <c r="P2999" s="6">
        <v>337293424300</v>
      </c>
      <c r="Q2999" s="7">
        <v>9.35</v>
      </c>
      <c r="R2999" s="7">
        <v>0.75</v>
      </c>
      <c r="S2999" s="7">
        <v>2209</v>
      </c>
    </row>
    <row r="3000" spans="1:19" hidden="1" x14ac:dyDescent="0.4">
      <c r="A3000" s="7" t="s">
        <v>1764</v>
      </c>
      <c r="B3000" s="12" t="s">
        <v>1765</v>
      </c>
      <c r="C3000" s="12" t="s">
        <v>2933</v>
      </c>
      <c r="D3000" s="12" t="s">
        <v>19</v>
      </c>
      <c r="E3000" s="12" t="s">
        <v>25</v>
      </c>
      <c r="F3000" s="12">
        <v>0.12</v>
      </c>
      <c r="G3000" s="12" t="s">
        <v>21</v>
      </c>
      <c r="H3000" s="12">
        <v>500</v>
      </c>
      <c r="I3000" s="6">
        <v>16244822</v>
      </c>
      <c r="J3000" s="6">
        <v>370</v>
      </c>
      <c r="K3000" s="6">
        <v>19.170000000000002</v>
      </c>
      <c r="L3000" s="6">
        <v>5492002130</v>
      </c>
      <c r="M3000" s="11">
        <f>VLOOKUP(A3000,'[1]2023년만'!$A$2:$Q$1181,12,0)</f>
        <v>6141352980</v>
      </c>
      <c r="N3000" s="11"/>
      <c r="O3000" s="6">
        <v>0.8</v>
      </c>
      <c r="P3000" s="6">
        <v>337293424300</v>
      </c>
      <c r="Q3000" s="7">
        <v>9.35</v>
      </c>
      <c r="R3000" s="7">
        <v>0.75</v>
      </c>
      <c r="S3000" s="7">
        <v>2209</v>
      </c>
    </row>
    <row r="3001" spans="1:19" hidden="1" x14ac:dyDescent="0.4">
      <c r="A3001" s="4" t="s">
        <v>574</v>
      </c>
      <c r="B3001" s="5" t="s">
        <v>575</v>
      </c>
      <c r="C3001" s="5" t="s">
        <v>24</v>
      </c>
      <c r="D3001" s="5" t="s">
        <v>19</v>
      </c>
      <c r="E3001" s="9" t="s">
        <v>49</v>
      </c>
      <c r="F3001" s="9">
        <v>2.11</v>
      </c>
      <c r="G3001" s="5" t="s">
        <v>21</v>
      </c>
      <c r="H3001" s="10">
        <v>5000</v>
      </c>
      <c r="I3001" s="11">
        <v>6767600</v>
      </c>
      <c r="J3001" s="11">
        <v>1600</v>
      </c>
      <c r="K3001" s="11">
        <v>65.308000000000007</v>
      </c>
      <c r="L3001" s="11">
        <v>10622286400</v>
      </c>
      <c r="M3001" s="11">
        <f>VLOOKUP(A3001,'[1]2023년만'!$A$2:$Q$1181,12,0)</f>
        <v>10622286400</v>
      </c>
      <c r="N3001" s="11"/>
      <c r="O3001" s="11">
        <v>2.2999999999999998</v>
      </c>
      <c r="P3001" s="6">
        <v>527872800000</v>
      </c>
      <c r="Q3001" s="7">
        <v>6.79</v>
      </c>
      <c r="R3001" s="7">
        <v>0.51</v>
      </c>
      <c r="S3001" s="7">
        <v>11483</v>
      </c>
    </row>
    <row r="3002" spans="1:19" hidden="1" x14ac:dyDescent="0.4">
      <c r="A3002" s="4" t="s">
        <v>574</v>
      </c>
      <c r="B3002" s="5" t="s">
        <v>575</v>
      </c>
      <c r="C3002" s="5" t="s">
        <v>30</v>
      </c>
      <c r="D3002" s="5" t="s">
        <v>19</v>
      </c>
      <c r="E3002" s="9" t="s">
        <v>49</v>
      </c>
      <c r="F3002" s="9">
        <v>1.64</v>
      </c>
      <c r="G3002" s="5" t="s">
        <v>21</v>
      </c>
      <c r="H3002" s="10">
        <v>5000</v>
      </c>
      <c r="I3002" s="11">
        <v>6767600</v>
      </c>
      <c r="J3002" s="11">
        <v>1800</v>
      </c>
      <c r="K3002" s="11">
        <v>15.675000000000001</v>
      </c>
      <c r="L3002" s="11">
        <v>11950072200</v>
      </c>
      <c r="M3002" s="11">
        <f>VLOOKUP(A3002,'[1]2023년만'!$A$2:$Q$1181,12,0)</f>
        <v>10622286400</v>
      </c>
      <c r="N3002" s="11" t="b">
        <f>L3002&gt;=M3002</f>
        <v>1</v>
      </c>
      <c r="O3002" s="11">
        <v>2.44</v>
      </c>
      <c r="P3002" s="6">
        <v>527872800000</v>
      </c>
      <c r="Q3002" s="7">
        <v>6.79</v>
      </c>
      <c r="R3002" s="7">
        <v>0.51</v>
      </c>
      <c r="S3002" s="7">
        <v>11483</v>
      </c>
    </row>
    <row r="3003" spans="1:19" hidden="1" x14ac:dyDescent="0.4">
      <c r="A3003" s="4" t="s">
        <v>574</v>
      </c>
      <c r="B3003" s="5" t="s">
        <v>575</v>
      </c>
      <c r="C3003" s="5" t="s">
        <v>18</v>
      </c>
      <c r="D3003" s="5" t="s">
        <v>19</v>
      </c>
      <c r="E3003" s="9" t="s">
        <v>49</v>
      </c>
      <c r="F3003" s="9">
        <v>2.41</v>
      </c>
      <c r="G3003" s="5" t="s">
        <v>21</v>
      </c>
      <c r="H3003" s="10">
        <v>5000</v>
      </c>
      <c r="I3003" s="11">
        <v>6767600</v>
      </c>
      <c r="J3003" s="11">
        <v>2000</v>
      </c>
      <c r="K3003" s="11">
        <v>10.476000000000001</v>
      </c>
      <c r="L3003" s="11">
        <v>13277858000</v>
      </c>
      <c r="M3003" s="11">
        <f>VLOOKUP(A3003,'[1]2023년만'!$A$2:$Q$1181,12,0)</f>
        <v>10622286400</v>
      </c>
      <c r="N3003" s="11"/>
      <c r="O3003" s="11">
        <v>2.4</v>
      </c>
      <c r="P3003" s="6">
        <v>527872800000</v>
      </c>
      <c r="Q3003" s="7">
        <v>6.79</v>
      </c>
      <c r="R3003" s="7">
        <v>0.51</v>
      </c>
      <c r="S3003" s="7">
        <v>11483</v>
      </c>
    </row>
    <row r="3004" spans="1:19" hidden="1" x14ac:dyDescent="0.4">
      <c r="A3004" s="7" t="s">
        <v>574</v>
      </c>
      <c r="B3004" s="12" t="s">
        <v>575</v>
      </c>
      <c r="C3004" s="12" t="s">
        <v>2933</v>
      </c>
      <c r="D3004" s="12" t="s">
        <v>19</v>
      </c>
      <c r="E3004" s="12" t="s">
        <v>49</v>
      </c>
      <c r="F3004" s="12">
        <v>1.1000000000000001</v>
      </c>
      <c r="G3004" s="12" t="s">
        <v>21</v>
      </c>
      <c r="H3004" s="12">
        <v>5000</v>
      </c>
      <c r="I3004" s="6">
        <v>8889843</v>
      </c>
      <c r="J3004" s="6">
        <v>1700</v>
      </c>
      <c r="K3004" s="6">
        <v>8.1370000000000005</v>
      </c>
      <c r="L3004" s="6">
        <v>14844133100</v>
      </c>
      <c r="M3004" s="11">
        <f>VLOOKUP(A3004,'[1]2023년만'!$A$2:$Q$1181,12,0)</f>
        <v>10622286400</v>
      </c>
      <c r="N3004" s="11"/>
      <c r="O3004" s="6">
        <v>1.7</v>
      </c>
      <c r="P3004" s="6">
        <v>527872800000</v>
      </c>
      <c r="Q3004" s="7">
        <v>6.79</v>
      </c>
      <c r="R3004" s="7">
        <v>0.51</v>
      </c>
      <c r="S3004" s="7">
        <v>11483</v>
      </c>
    </row>
    <row r="3005" spans="1:19" hidden="1" x14ac:dyDescent="0.4">
      <c r="A3005" s="4" t="s">
        <v>2221</v>
      </c>
      <c r="B3005" s="5" t="s">
        <v>2222</v>
      </c>
      <c r="C3005" s="5" t="s">
        <v>30</v>
      </c>
      <c r="D3005" s="5" t="s">
        <v>19</v>
      </c>
      <c r="E3005" s="9" t="s">
        <v>76</v>
      </c>
      <c r="F3005" s="9">
        <v>2.88</v>
      </c>
      <c r="G3005" s="5" t="s">
        <v>21</v>
      </c>
      <c r="H3005" s="10">
        <v>1000</v>
      </c>
      <c r="I3005" s="11">
        <v>10611215</v>
      </c>
      <c r="J3005" s="11">
        <v>80</v>
      </c>
      <c r="K3005" s="11">
        <v>12.843999999999999</v>
      </c>
      <c r="L3005" s="11">
        <v>821602320</v>
      </c>
      <c r="M3005" s="11" t="e">
        <f>VLOOKUP(A3005,'[1]2023년만'!$A$2:$Q$1181,12,0)</f>
        <v>#N/A</v>
      </c>
      <c r="N3005" s="11" t="e">
        <f>L3005&gt;=M3005</f>
        <v>#N/A</v>
      </c>
      <c r="O3005" s="11">
        <v>2.1800000000000002</v>
      </c>
      <c r="P3005" s="6">
        <v>41755131025</v>
      </c>
      <c r="Q3005" s="7">
        <v>6.37</v>
      </c>
      <c r="R3005" s="7">
        <v>0.21</v>
      </c>
      <c r="S3005" s="7">
        <v>618</v>
      </c>
    </row>
    <row r="3006" spans="1:19" hidden="1" x14ac:dyDescent="0.4">
      <c r="A3006" s="4" t="s">
        <v>2092</v>
      </c>
      <c r="B3006" s="5" t="s">
        <v>2093</v>
      </c>
      <c r="C3006" s="5" t="s">
        <v>30</v>
      </c>
      <c r="D3006" s="5" t="s">
        <v>19</v>
      </c>
      <c r="E3006" s="9" t="s">
        <v>20</v>
      </c>
      <c r="F3006" s="9">
        <v>0.68</v>
      </c>
      <c r="G3006" s="5" t="s">
        <v>21</v>
      </c>
      <c r="H3006" s="9">
        <v>500</v>
      </c>
      <c r="I3006" s="11">
        <v>30664223</v>
      </c>
      <c r="J3006" s="11">
        <v>80</v>
      </c>
      <c r="K3006" s="11">
        <v>15.178000000000001</v>
      </c>
      <c r="L3006" s="11">
        <v>2353284240</v>
      </c>
      <c r="M3006" s="11">
        <f>VLOOKUP(A3006,'[1]2023년만'!$A$2:$Q$1181,12,0)</f>
        <v>2353284240</v>
      </c>
      <c r="N3006" s="11" t="b">
        <f>L3006&gt;=M3006</f>
        <v>1</v>
      </c>
      <c r="O3006" s="11">
        <v>1.4</v>
      </c>
      <c r="P3006" s="6">
        <v>257886115430</v>
      </c>
      <c r="Q3006" s="7">
        <v>15.93</v>
      </c>
      <c r="R3006" s="7">
        <v>1.08</v>
      </c>
      <c r="S3006" s="7">
        <v>528</v>
      </c>
    </row>
    <row r="3007" spans="1:19" hidden="1" x14ac:dyDescent="0.4">
      <c r="A3007" s="4" t="s">
        <v>2092</v>
      </c>
      <c r="B3007" s="5" t="s">
        <v>2093</v>
      </c>
      <c r="C3007" s="5" t="s">
        <v>18</v>
      </c>
      <c r="D3007" s="5" t="s">
        <v>19</v>
      </c>
      <c r="E3007" s="9" t="s">
        <v>95</v>
      </c>
      <c r="F3007" s="9">
        <v>0.96</v>
      </c>
      <c r="G3007" s="5" t="s">
        <v>21</v>
      </c>
      <c r="H3007" s="9">
        <v>500</v>
      </c>
      <c r="I3007" s="11">
        <v>30664223</v>
      </c>
      <c r="J3007" s="11">
        <v>100</v>
      </c>
      <c r="K3007" s="11">
        <v>15.016999999999999</v>
      </c>
      <c r="L3007" s="11">
        <v>2941605300</v>
      </c>
      <c r="M3007" s="11">
        <f>VLOOKUP(A3007,'[1]2023년만'!$A$2:$Q$1181,12,0)</f>
        <v>2353284240</v>
      </c>
      <c r="N3007" s="11"/>
      <c r="O3007" s="11">
        <v>1.7</v>
      </c>
      <c r="P3007" s="6">
        <v>257886115430</v>
      </c>
      <c r="Q3007" s="7">
        <v>15.93</v>
      </c>
      <c r="R3007" s="7">
        <v>1.08</v>
      </c>
      <c r="S3007" s="7">
        <v>528</v>
      </c>
    </row>
    <row r="3008" spans="1:19" hidden="1" x14ac:dyDescent="0.4">
      <c r="A3008" s="4" t="s">
        <v>2092</v>
      </c>
      <c r="B3008" s="5" t="s">
        <v>2093</v>
      </c>
      <c r="C3008" s="5" t="s">
        <v>24</v>
      </c>
      <c r="D3008" s="5" t="s">
        <v>19</v>
      </c>
      <c r="E3008" s="9" t="s">
        <v>95</v>
      </c>
      <c r="F3008" s="9">
        <v>0.59</v>
      </c>
      <c r="G3008" s="5" t="s">
        <v>21</v>
      </c>
      <c r="H3008" s="9">
        <v>500</v>
      </c>
      <c r="I3008" s="11">
        <v>30664223</v>
      </c>
      <c r="J3008" s="11">
        <v>80</v>
      </c>
      <c r="K3008" s="11">
        <v>12.909000000000001</v>
      </c>
      <c r="L3008" s="11">
        <v>2353284240</v>
      </c>
      <c r="M3008" s="11">
        <f>VLOOKUP(A3008,'[1]2023년만'!$A$2:$Q$1181,12,0)</f>
        <v>2353284240</v>
      </c>
      <c r="N3008" s="11"/>
      <c r="O3008" s="11">
        <v>1</v>
      </c>
      <c r="P3008" s="6">
        <v>257886115430</v>
      </c>
      <c r="Q3008" s="7">
        <v>15.93</v>
      </c>
      <c r="R3008" s="7">
        <v>1.08</v>
      </c>
      <c r="S3008" s="7">
        <v>528</v>
      </c>
    </row>
    <row r="3009" spans="1:19" hidden="1" x14ac:dyDescent="0.4">
      <c r="A3009" s="7" t="s">
        <v>2092</v>
      </c>
      <c r="B3009" s="12" t="s">
        <v>2093</v>
      </c>
      <c r="C3009" s="12" t="s">
        <v>2933</v>
      </c>
      <c r="D3009" s="12" t="s">
        <v>19</v>
      </c>
      <c r="E3009" s="12" t="s">
        <v>95</v>
      </c>
      <c r="F3009" s="12">
        <v>0.42</v>
      </c>
      <c r="G3009" s="12" t="s">
        <v>21</v>
      </c>
      <c r="H3009" s="12">
        <v>500</v>
      </c>
      <c r="I3009" s="6">
        <v>30664223</v>
      </c>
      <c r="J3009" s="6">
        <v>120</v>
      </c>
      <c r="K3009" s="6">
        <v>9.2509999999999994</v>
      </c>
      <c r="L3009" s="6">
        <v>3529926360</v>
      </c>
      <c r="M3009" s="11">
        <f>VLOOKUP(A3009,'[1]2023년만'!$A$2:$Q$1181,12,0)</f>
        <v>2353284240</v>
      </c>
      <c r="N3009" s="11"/>
      <c r="O3009" s="6">
        <v>0.86</v>
      </c>
      <c r="P3009" s="6">
        <v>257886115430</v>
      </c>
      <c r="Q3009" s="7">
        <v>15.93</v>
      </c>
      <c r="R3009" s="7">
        <v>1.08</v>
      </c>
      <c r="S3009" s="7">
        <v>528</v>
      </c>
    </row>
    <row r="3010" spans="1:19" hidden="1" x14ac:dyDescent="0.4">
      <c r="A3010" s="4" t="s">
        <v>2726</v>
      </c>
      <c r="B3010" s="5" t="s">
        <v>2727</v>
      </c>
      <c r="C3010" s="5" t="s">
        <v>30</v>
      </c>
      <c r="D3010" s="5" t="s">
        <v>19</v>
      </c>
      <c r="E3010" s="9" t="s">
        <v>129</v>
      </c>
      <c r="F3010" s="9">
        <v>4.47</v>
      </c>
      <c r="G3010" s="5" t="s">
        <v>21</v>
      </c>
      <c r="H3010" s="9">
        <v>500</v>
      </c>
      <c r="I3010" s="11">
        <v>15611619</v>
      </c>
      <c r="J3010" s="11">
        <v>125</v>
      </c>
      <c r="K3010" s="11">
        <v>-2.8319999999999999</v>
      </c>
      <c r="L3010" s="11">
        <v>1951452375</v>
      </c>
      <c r="M3010" s="11">
        <f>VLOOKUP(A3010,'[1]2023년만'!$A$2:$Q$1181,12,0)</f>
        <v>1951452375</v>
      </c>
      <c r="N3010" s="11" t="b">
        <f>L3010&gt;=M3010</f>
        <v>1</v>
      </c>
      <c r="O3010" s="11">
        <v>2.5</v>
      </c>
      <c r="P3010" s="6">
        <v>76340816910</v>
      </c>
      <c r="Q3010" s="7" t="s">
        <v>21</v>
      </c>
      <c r="R3010" s="7">
        <v>0.92</v>
      </c>
      <c r="S3010" s="7" t="s">
        <v>21</v>
      </c>
    </row>
    <row r="3011" spans="1:19" hidden="1" x14ac:dyDescent="0.4">
      <c r="A3011" s="4" t="s">
        <v>2726</v>
      </c>
      <c r="B3011" s="5" t="s">
        <v>2727</v>
      </c>
      <c r="C3011" s="5" t="s">
        <v>18</v>
      </c>
      <c r="D3011" s="5" t="s">
        <v>19</v>
      </c>
      <c r="E3011" s="9" t="s">
        <v>129</v>
      </c>
      <c r="F3011" s="9">
        <v>2.0099999999999998</v>
      </c>
      <c r="G3011" s="5" t="s">
        <v>21</v>
      </c>
      <c r="H3011" s="9">
        <v>500</v>
      </c>
      <c r="I3011" s="11">
        <v>15611619</v>
      </c>
      <c r="J3011" s="11">
        <v>125</v>
      </c>
      <c r="K3011" s="11">
        <v>-21.353000000000002</v>
      </c>
      <c r="L3011" s="11">
        <v>1951452375</v>
      </c>
      <c r="M3011" s="11">
        <f>VLOOKUP(A3011,'[1]2023년만'!$A$2:$Q$1181,12,0)</f>
        <v>1951452375</v>
      </c>
      <c r="N3011" s="11"/>
      <c r="O3011" s="11">
        <v>2.6</v>
      </c>
      <c r="P3011" s="6">
        <v>76340816910</v>
      </c>
      <c r="Q3011" s="7" t="s">
        <v>21</v>
      </c>
      <c r="R3011" s="7">
        <v>0.92</v>
      </c>
      <c r="S3011" s="7" t="s">
        <v>21</v>
      </c>
    </row>
    <row r="3012" spans="1:19" hidden="1" x14ac:dyDescent="0.4">
      <c r="A3012" s="4" t="s">
        <v>2726</v>
      </c>
      <c r="B3012" s="5" t="s">
        <v>2727</v>
      </c>
      <c r="C3012" s="5" t="s">
        <v>24</v>
      </c>
      <c r="D3012" s="5" t="s">
        <v>19</v>
      </c>
      <c r="E3012" s="9" t="s">
        <v>129</v>
      </c>
      <c r="F3012" s="9">
        <v>4.51</v>
      </c>
      <c r="G3012" s="5" t="s">
        <v>21</v>
      </c>
      <c r="H3012" s="9">
        <v>500</v>
      </c>
      <c r="I3012" s="11">
        <v>15611619</v>
      </c>
      <c r="J3012" s="11">
        <v>125</v>
      </c>
      <c r="K3012" s="11">
        <v>-76.168999999999997</v>
      </c>
      <c r="L3012" s="11">
        <v>1951452375</v>
      </c>
      <c r="M3012" s="11">
        <f>VLOOKUP(A3012,'[1]2023년만'!$A$2:$Q$1181,12,0)</f>
        <v>1951452375</v>
      </c>
      <c r="N3012" s="11"/>
      <c r="O3012" s="11">
        <v>2.2999999999999998</v>
      </c>
      <c r="P3012" s="6">
        <v>76340816910</v>
      </c>
      <c r="Q3012" s="7" t="s">
        <v>21</v>
      </c>
      <c r="R3012" s="7">
        <v>0.92</v>
      </c>
      <c r="S3012" s="7" t="s">
        <v>21</v>
      </c>
    </row>
    <row r="3013" spans="1:19" hidden="1" x14ac:dyDescent="0.4">
      <c r="A3013" s="7" t="s">
        <v>2726</v>
      </c>
      <c r="B3013" s="12" t="s">
        <v>2727</v>
      </c>
      <c r="C3013" s="12" t="s">
        <v>2933</v>
      </c>
      <c r="D3013" s="12" t="s">
        <v>19</v>
      </c>
      <c r="E3013" s="12" t="s">
        <v>129</v>
      </c>
      <c r="F3013" s="12">
        <v>1.8</v>
      </c>
      <c r="G3013" s="12" t="s">
        <v>21</v>
      </c>
      <c r="H3013" s="12">
        <v>500</v>
      </c>
      <c r="I3013" s="6">
        <v>15611619</v>
      </c>
      <c r="J3013" s="6">
        <v>125</v>
      </c>
      <c r="K3013" s="6">
        <v>18.811</v>
      </c>
      <c r="L3013" s="6">
        <v>1951452375</v>
      </c>
      <c r="M3013" s="11">
        <f>VLOOKUP(A3013,'[1]2023년만'!$A$2:$Q$1181,12,0)</f>
        <v>1951452375</v>
      </c>
      <c r="N3013" s="11"/>
      <c r="O3013" s="6">
        <v>1.7</v>
      </c>
      <c r="P3013" s="6">
        <v>76340816910</v>
      </c>
      <c r="Q3013" s="7" t="s">
        <v>21</v>
      </c>
      <c r="R3013" s="7">
        <v>0.92</v>
      </c>
      <c r="S3013" s="7" t="s">
        <v>21</v>
      </c>
    </row>
    <row r="3014" spans="1:19" hidden="1" x14ac:dyDescent="0.4">
      <c r="A3014" s="4" t="s">
        <v>2812</v>
      </c>
      <c r="B3014" s="5" t="s">
        <v>2813</v>
      </c>
      <c r="C3014" s="5" t="s">
        <v>18</v>
      </c>
      <c r="D3014" s="5" t="s">
        <v>19</v>
      </c>
      <c r="E3014" s="9" t="s">
        <v>129</v>
      </c>
      <c r="F3014" s="9">
        <v>2.0099999999999998</v>
      </c>
      <c r="G3014" s="5" t="s">
        <v>21</v>
      </c>
      <c r="H3014" s="9">
        <v>500</v>
      </c>
      <c r="I3014" s="11">
        <v>42000000</v>
      </c>
      <c r="J3014" s="11">
        <v>35</v>
      </c>
      <c r="K3014" s="11">
        <v>-683.721</v>
      </c>
      <c r="L3014" s="11">
        <v>1470000000</v>
      </c>
      <c r="M3014" s="11" t="e">
        <f>VLOOKUP(A3014,'[1]2023년만'!$A$2:$Q$1181,12,0)</f>
        <v>#N/A</v>
      </c>
      <c r="N3014" s="11"/>
      <c r="O3014" s="11">
        <v>1.3</v>
      </c>
      <c r="P3014" s="6">
        <v>70980000000</v>
      </c>
      <c r="Q3014" s="7" t="s">
        <v>21</v>
      </c>
      <c r="R3014" s="7">
        <v>4.5999999999999996</v>
      </c>
      <c r="S3014" s="7" t="s">
        <v>21</v>
      </c>
    </row>
    <row r="3015" spans="1:19" hidden="1" x14ac:dyDescent="0.4">
      <c r="A3015" s="7" t="s">
        <v>2812</v>
      </c>
      <c r="B3015" s="12" t="s">
        <v>2813</v>
      </c>
      <c r="C3015" s="12" t="s">
        <v>2933</v>
      </c>
      <c r="D3015" s="12" t="s">
        <v>19</v>
      </c>
      <c r="E3015" s="12" t="s">
        <v>129</v>
      </c>
      <c r="F3015" s="12">
        <v>1.8</v>
      </c>
      <c r="G3015" s="12" t="s">
        <v>21</v>
      </c>
      <c r="H3015" s="12">
        <v>500</v>
      </c>
      <c r="I3015" s="6">
        <v>42000000</v>
      </c>
      <c r="J3015" s="6">
        <v>35</v>
      </c>
      <c r="K3015" s="6">
        <v>270.221</v>
      </c>
      <c r="L3015" s="6">
        <v>1470000000</v>
      </c>
      <c r="M3015" s="11" t="e">
        <f>VLOOKUP(A3015,'[1]2023년만'!$A$2:$Q$1181,12,0)</f>
        <v>#N/A</v>
      </c>
      <c r="N3015" s="11"/>
      <c r="O3015" s="6">
        <v>1.1000000000000001</v>
      </c>
      <c r="P3015" s="6">
        <v>70980000000</v>
      </c>
      <c r="Q3015" s="7" t="s">
        <v>21</v>
      </c>
      <c r="R3015" s="7">
        <v>4.5999999999999996</v>
      </c>
      <c r="S3015" s="7" t="s">
        <v>21</v>
      </c>
    </row>
    <row r="3016" spans="1:19" hidden="1" x14ac:dyDescent="0.4">
      <c r="A3016" s="4" t="s">
        <v>1345</v>
      </c>
      <c r="B3016" s="5" t="s">
        <v>1346</v>
      </c>
      <c r="C3016" s="5" t="s">
        <v>24</v>
      </c>
      <c r="D3016" s="5" t="s">
        <v>19</v>
      </c>
      <c r="E3016" s="9" t="s">
        <v>81</v>
      </c>
      <c r="F3016" s="9">
        <v>0.23</v>
      </c>
      <c r="G3016" s="5" t="s">
        <v>21</v>
      </c>
      <c r="H3016" s="9">
        <v>500</v>
      </c>
      <c r="I3016" s="11">
        <v>14679007</v>
      </c>
      <c r="J3016" s="11">
        <v>70</v>
      </c>
      <c r="K3016" s="11">
        <v>29.436</v>
      </c>
      <c r="L3016" s="11">
        <v>903386610</v>
      </c>
      <c r="M3016" s="11">
        <f>VLOOKUP(A3016,'[1]2023년만'!$A$2:$Q$1181,12,0)</f>
        <v>903386610</v>
      </c>
      <c r="N3016" s="11"/>
      <c r="O3016" s="11">
        <v>2</v>
      </c>
      <c r="P3016" s="6">
        <v>45967957855</v>
      </c>
      <c r="Q3016" s="7">
        <v>8.1999999999999993</v>
      </c>
      <c r="R3016" s="7">
        <v>0.96</v>
      </c>
      <c r="S3016" s="7">
        <v>398</v>
      </c>
    </row>
    <row r="3017" spans="1:19" hidden="1" x14ac:dyDescent="0.4">
      <c r="A3017" s="4" t="s">
        <v>1345</v>
      </c>
      <c r="B3017" s="5" t="s">
        <v>1346</v>
      </c>
      <c r="C3017" s="5" t="s">
        <v>30</v>
      </c>
      <c r="D3017" s="5" t="s">
        <v>19</v>
      </c>
      <c r="E3017" s="9" t="s">
        <v>81</v>
      </c>
      <c r="F3017" s="9">
        <v>0.51</v>
      </c>
      <c r="G3017" s="5" t="s">
        <v>21</v>
      </c>
      <c r="H3017" s="9">
        <v>500</v>
      </c>
      <c r="I3017" s="11">
        <v>14079007</v>
      </c>
      <c r="J3017" s="11">
        <v>70</v>
      </c>
      <c r="K3017" s="11">
        <v>17.417999999999999</v>
      </c>
      <c r="L3017" s="11">
        <v>861995610</v>
      </c>
      <c r="M3017" s="11">
        <f>VLOOKUP(A3017,'[1]2023년만'!$A$2:$Q$1181,12,0)</f>
        <v>903386610</v>
      </c>
      <c r="N3017" s="11" t="b">
        <f>L3017&gt;=M3017</f>
        <v>0</v>
      </c>
      <c r="O3017" s="11">
        <v>2.5</v>
      </c>
      <c r="P3017" s="6">
        <v>45967957855</v>
      </c>
      <c r="Q3017" s="7">
        <v>8.1999999999999993</v>
      </c>
      <c r="R3017" s="7">
        <v>0.96</v>
      </c>
      <c r="S3017" s="7">
        <v>398</v>
      </c>
    </row>
    <row r="3018" spans="1:19" hidden="1" x14ac:dyDescent="0.4">
      <c r="A3018" s="7" t="s">
        <v>2888</v>
      </c>
      <c r="B3018" s="12" t="s">
        <v>2889</v>
      </c>
      <c r="C3018" s="12" t="s">
        <v>2933</v>
      </c>
      <c r="D3018" s="12" t="s">
        <v>19</v>
      </c>
      <c r="E3018" s="12" t="s">
        <v>21</v>
      </c>
      <c r="F3018" s="12" t="s">
        <v>21</v>
      </c>
      <c r="G3018" s="12" t="s">
        <v>21</v>
      </c>
      <c r="H3018" s="12">
        <v>500</v>
      </c>
      <c r="I3018" s="6">
        <v>72688462</v>
      </c>
      <c r="J3018" s="6">
        <v>30</v>
      </c>
      <c r="K3018" s="6">
        <v>61.055</v>
      </c>
      <c r="L3018" s="6">
        <v>2153419320</v>
      </c>
      <c r="M3018" s="11" t="e">
        <f>VLOOKUP(A3018,'[1]2023년만'!$A$2:$Q$1181,12,0)</f>
        <v>#N/A</v>
      </c>
      <c r="N3018" s="11"/>
      <c r="O3018" s="6">
        <v>2.2999999999999998</v>
      </c>
      <c r="P3018" s="6">
        <v>165680616440</v>
      </c>
      <c r="Q3018" s="7" t="s">
        <v>21</v>
      </c>
      <c r="R3018" s="7">
        <v>1.33</v>
      </c>
      <c r="S3018" s="7" t="s">
        <v>21</v>
      </c>
    </row>
    <row r="3019" spans="1:19" hidden="1" x14ac:dyDescent="0.4">
      <c r="A3019" s="4" t="s">
        <v>879</v>
      </c>
      <c r="B3019" s="5" t="s">
        <v>880</v>
      </c>
      <c r="C3019" s="5" t="s">
        <v>30</v>
      </c>
      <c r="D3019" s="5" t="s">
        <v>19</v>
      </c>
      <c r="E3019" s="9" t="s">
        <v>69</v>
      </c>
      <c r="F3019" s="9">
        <v>2.73</v>
      </c>
      <c r="G3019" s="5" t="s">
        <v>21</v>
      </c>
      <c r="H3019" s="9">
        <v>500</v>
      </c>
      <c r="I3019" s="11">
        <v>21600102</v>
      </c>
      <c r="J3019" s="11">
        <v>100</v>
      </c>
      <c r="K3019" s="11">
        <v>43.645000000000003</v>
      </c>
      <c r="L3019" s="11">
        <v>2160010200</v>
      </c>
      <c r="M3019" s="11">
        <f>VLOOKUP(A3019,'[1]2023년만'!$A$2:$Q$1181,12,0)</f>
        <v>4320020400</v>
      </c>
      <c r="N3019" s="11" t="b">
        <f>L3019&gt;=M3019</f>
        <v>0</v>
      </c>
      <c r="O3019" s="11">
        <v>2</v>
      </c>
      <c r="P3019" s="6">
        <v>129168609960</v>
      </c>
      <c r="Q3019" s="7">
        <v>24.41</v>
      </c>
      <c r="R3019" s="7">
        <v>0.56000000000000005</v>
      </c>
      <c r="S3019" s="7">
        <v>245</v>
      </c>
    </row>
    <row r="3020" spans="1:19" hidden="1" x14ac:dyDescent="0.4">
      <c r="A3020" s="4" t="s">
        <v>879</v>
      </c>
      <c r="B3020" s="5" t="s">
        <v>880</v>
      </c>
      <c r="C3020" s="5" t="s">
        <v>24</v>
      </c>
      <c r="D3020" s="5" t="s">
        <v>19</v>
      </c>
      <c r="E3020" s="9" t="s">
        <v>69</v>
      </c>
      <c r="F3020" s="9">
        <v>2.13</v>
      </c>
      <c r="G3020" s="5" t="s">
        <v>21</v>
      </c>
      <c r="H3020" s="9">
        <v>500</v>
      </c>
      <c r="I3020" s="11">
        <v>21794015</v>
      </c>
      <c r="J3020" s="11">
        <v>200</v>
      </c>
      <c r="K3020" s="11">
        <v>26.437000000000001</v>
      </c>
      <c r="L3020" s="11">
        <v>4320020400</v>
      </c>
      <c r="M3020" s="11">
        <f>VLOOKUP(A3020,'[1]2023년만'!$A$2:$Q$1181,12,0)</f>
        <v>4320020400</v>
      </c>
      <c r="N3020" s="11"/>
      <c r="O3020" s="11">
        <v>3.4</v>
      </c>
      <c r="P3020" s="6">
        <v>129168609960</v>
      </c>
      <c r="Q3020" s="7">
        <v>24.41</v>
      </c>
      <c r="R3020" s="7">
        <v>0.56000000000000005</v>
      </c>
      <c r="S3020" s="7">
        <v>245</v>
      </c>
    </row>
    <row r="3021" spans="1:19" hidden="1" x14ac:dyDescent="0.4">
      <c r="A3021" s="4" t="s">
        <v>879</v>
      </c>
      <c r="B3021" s="5" t="s">
        <v>880</v>
      </c>
      <c r="C3021" s="5" t="s">
        <v>18</v>
      </c>
      <c r="D3021" s="5" t="s">
        <v>19</v>
      </c>
      <c r="E3021" s="9" t="s">
        <v>69</v>
      </c>
      <c r="F3021" s="9">
        <v>2.79</v>
      </c>
      <c r="G3021" s="5" t="s">
        <v>21</v>
      </c>
      <c r="H3021" s="9">
        <v>500</v>
      </c>
      <c r="I3021" s="11">
        <v>27355975</v>
      </c>
      <c r="J3021" s="11">
        <v>200</v>
      </c>
      <c r="K3021" s="11">
        <v>11.907</v>
      </c>
      <c r="L3021" s="11">
        <v>5249087200</v>
      </c>
      <c r="M3021" s="11">
        <f>VLOOKUP(A3021,'[1]2023년만'!$A$2:$Q$1181,12,0)</f>
        <v>4320020400</v>
      </c>
      <c r="N3021" s="11"/>
      <c r="O3021" s="11">
        <v>2.2999999999999998</v>
      </c>
      <c r="P3021" s="6">
        <v>129168609960</v>
      </c>
      <c r="Q3021" s="7">
        <v>24.41</v>
      </c>
      <c r="R3021" s="7">
        <v>0.56000000000000005</v>
      </c>
      <c r="S3021" s="7">
        <v>245</v>
      </c>
    </row>
    <row r="3022" spans="1:19" hidden="1" x14ac:dyDescent="0.4">
      <c r="A3022" s="7" t="s">
        <v>879</v>
      </c>
      <c r="B3022" s="12" t="s">
        <v>880</v>
      </c>
      <c r="C3022" s="12" t="s">
        <v>2933</v>
      </c>
      <c r="D3022" s="12" t="s">
        <v>19</v>
      </c>
      <c r="E3022" s="12" t="s">
        <v>69</v>
      </c>
      <c r="F3022" s="12">
        <v>1.59</v>
      </c>
      <c r="G3022" s="12" t="s">
        <v>21</v>
      </c>
      <c r="H3022" s="12">
        <v>500</v>
      </c>
      <c r="I3022" s="6">
        <v>27342975</v>
      </c>
      <c r="J3022" s="6">
        <v>300</v>
      </c>
      <c r="K3022" s="6">
        <v>13.218</v>
      </c>
      <c r="L3022" s="6">
        <v>7983138300</v>
      </c>
      <c r="M3022" s="11">
        <f>VLOOKUP(A3022,'[1]2023년만'!$A$2:$Q$1181,12,0)</f>
        <v>4320020400</v>
      </c>
      <c r="N3022" s="11"/>
      <c r="O3022" s="6">
        <v>2.7</v>
      </c>
      <c r="P3022" s="6">
        <v>129168609960</v>
      </c>
      <c r="Q3022" s="7">
        <v>24.41</v>
      </c>
      <c r="R3022" s="7">
        <v>0.56000000000000005</v>
      </c>
      <c r="S3022" s="7">
        <v>245</v>
      </c>
    </row>
    <row r="3023" spans="1:19" hidden="1" x14ac:dyDescent="0.4">
      <c r="A3023" s="4" t="s">
        <v>2169</v>
      </c>
      <c r="B3023" s="5" t="s">
        <v>2170</v>
      </c>
      <c r="C3023" s="5" t="s">
        <v>24</v>
      </c>
      <c r="D3023" s="5" t="s">
        <v>19</v>
      </c>
      <c r="E3023" s="9" t="s">
        <v>37</v>
      </c>
      <c r="F3023" s="9">
        <v>0.89</v>
      </c>
      <c r="G3023" s="5" t="s">
        <v>21</v>
      </c>
      <c r="H3023" s="9">
        <v>500</v>
      </c>
      <c r="I3023" s="11">
        <v>19320695</v>
      </c>
      <c r="J3023" s="11">
        <v>45</v>
      </c>
      <c r="K3023" s="11">
        <v>13.619</v>
      </c>
      <c r="L3023" s="11">
        <v>869431275</v>
      </c>
      <c r="M3023" s="11">
        <f>VLOOKUP(A3023,'[1]2023년만'!$A$2:$Q$1181,12,0)</f>
        <v>869431275</v>
      </c>
      <c r="N3023" s="11"/>
      <c r="O3023" s="11">
        <v>0.9</v>
      </c>
      <c r="P3023" s="6">
        <v>73225434050</v>
      </c>
      <c r="Q3023" s="7">
        <v>9.5</v>
      </c>
      <c r="R3023" s="7">
        <v>0.59</v>
      </c>
      <c r="S3023" s="7">
        <v>399</v>
      </c>
    </row>
    <row r="3024" spans="1:19" hidden="1" x14ac:dyDescent="0.4">
      <c r="A3024" s="4" t="s">
        <v>2169</v>
      </c>
      <c r="B3024" s="5" t="s">
        <v>2170</v>
      </c>
      <c r="C3024" s="5" t="s">
        <v>30</v>
      </c>
      <c r="D3024" s="5" t="s">
        <v>19</v>
      </c>
      <c r="E3024" s="9" t="s">
        <v>37</v>
      </c>
      <c r="F3024" s="9">
        <v>1.48</v>
      </c>
      <c r="G3024" s="5" t="s">
        <v>21</v>
      </c>
      <c r="H3024" s="9">
        <v>500</v>
      </c>
      <c r="I3024" s="11">
        <v>19320695</v>
      </c>
      <c r="J3024" s="11">
        <v>45</v>
      </c>
      <c r="K3024" s="11">
        <v>11.268000000000001</v>
      </c>
      <c r="L3024" s="11">
        <v>869431275</v>
      </c>
      <c r="M3024" s="11">
        <f>VLOOKUP(A3024,'[1]2023년만'!$A$2:$Q$1181,12,0)</f>
        <v>869431275</v>
      </c>
      <c r="N3024" s="11" t="b">
        <f>L3024&gt;=M3024</f>
        <v>1</v>
      </c>
      <c r="O3024" s="11">
        <v>1.3</v>
      </c>
      <c r="P3024" s="6">
        <v>73225434050</v>
      </c>
      <c r="Q3024" s="7">
        <v>9.5</v>
      </c>
      <c r="R3024" s="7">
        <v>0.59</v>
      </c>
      <c r="S3024" s="7">
        <v>399</v>
      </c>
    </row>
    <row r="3025" spans="1:19" hidden="1" x14ac:dyDescent="0.4">
      <c r="A3025" s="4" t="s">
        <v>2169</v>
      </c>
      <c r="B3025" s="5" t="s">
        <v>2170</v>
      </c>
      <c r="C3025" s="5" t="s">
        <v>18</v>
      </c>
      <c r="D3025" s="5" t="s">
        <v>19</v>
      </c>
      <c r="E3025" s="9" t="s">
        <v>37</v>
      </c>
      <c r="F3025" s="9">
        <v>0.85</v>
      </c>
      <c r="G3025" s="5" t="s">
        <v>21</v>
      </c>
      <c r="H3025" s="9">
        <v>500</v>
      </c>
      <c r="I3025" s="11">
        <v>19320695</v>
      </c>
      <c r="J3025" s="11">
        <v>15</v>
      </c>
      <c r="K3025" s="11">
        <v>8.173</v>
      </c>
      <c r="L3025" s="11">
        <v>289810425</v>
      </c>
      <c r="M3025" s="11">
        <f>VLOOKUP(A3025,'[1]2023년만'!$A$2:$Q$1181,12,0)</f>
        <v>869431275</v>
      </c>
      <c r="N3025" s="11"/>
      <c r="O3025" s="11">
        <v>0.3</v>
      </c>
      <c r="P3025" s="6">
        <v>73225434050</v>
      </c>
      <c r="Q3025" s="7">
        <v>9.5</v>
      </c>
      <c r="R3025" s="7">
        <v>0.59</v>
      </c>
      <c r="S3025" s="7">
        <v>399</v>
      </c>
    </row>
    <row r="3026" spans="1:19" hidden="1" x14ac:dyDescent="0.4">
      <c r="A3026" s="4" t="s">
        <v>769</v>
      </c>
      <c r="B3026" s="5" t="s">
        <v>770</v>
      </c>
      <c r="C3026" s="5" t="s">
        <v>24</v>
      </c>
      <c r="D3026" s="5" t="s">
        <v>19</v>
      </c>
      <c r="E3026" s="9" t="s">
        <v>95</v>
      </c>
      <c r="F3026" s="9">
        <v>0.59</v>
      </c>
      <c r="G3026" s="5" t="s">
        <v>21</v>
      </c>
      <c r="H3026" s="9">
        <v>500</v>
      </c>
      <c r="I3026" s="11">
        <v>21134126</v>
      </c>
      <c r="J3026" s="11">
        <v>150</v>
      </c>
      <c r="K3026" s="11">
        <v>49.924999999999997</v>
      </c>
      <c r="L3026" s="11">
        <v>3049922550</v>
      </c>
      <c r="M3026" s="11">
        <f>VLOOKUP(A3026,'[1]2023년만'!$A$2:$Q$1181,12,0)</f>
        <v>3049922550</v>
      </c>
      <c r="N3026" s="11"/>
      <c r="O3026" s="11">
        <v>1.2</v>
      </c>
      <c r="P3026" s="6">
        <v>270516812800</v>
      </c>
      <c r="Q3026" s="7" t="s">
        <v>21</v>
      </c>
      <c r="R3026" s="7">
        <v>2.2000000000000002</v>
      </c>
      <c r="S3026" s="7" t="s">
        <v>21</v>
      </c>
    </row>
    <row r="3027" spans="1:19" hidden="1" x14ac:dyDescent="0.4">
      <c r="A3027" s="4" t="s">
        <v>2128</v>
      </c>
      <c r="B3027" s="5" t="s">
        <v>2129</v>
      </c>
      <c r="C3027" s="5" t="s">
        <v>30</v>
      </c>
      <c r="D3027" s="5" t="s">
        <v>19</v>
      </c>
      <c r="E3027" s="9" t="s">
        <v>69</v>
      </c>
      <c r="F3027" s="9">
        <v>0.93</v>
      </c>
      <c r="G3027" s="5" t="s">
        <v>21</v>
      </c>
      <c r="H3027" s="9">
        <v>500</v>
      </c>
      <c r="I3027" s="11">
        <v>19246092</v>
      </c>
      <c r="J3027" s="11">
        <v>150</v>
      </c>
      <c r="K3027" s="11">
        <v>14.404999999999999</v>
      </c>
      <c r="L3027" s="11">
        <v>2839343550</v>
      </c>
      <c r="M3027" s="11">
        <f>VLOOKUP(A3027,'[1]2023년만'!$A$2:$Q$1181,12,0)</f>
        <v>1889649600</v>
      </c>
      <c r="N3027" s="11" t="b">
        <f>L3027&gt;=M3027</f>
        <v>1</v>
      </c>
      <c r="O3027" s="11">
        <v>3.1</v>
      </c>
      <c r="P3027" s="6">
        <v>113359481880</v>
      </c>
      <c r="Q3027" s="7">
        <v>5.33</v>
      </c>
      <c r="R3027" s="7">
        <v>0.88</v>
      </c>
      <c r="S3027" s="7">
        <v>1105</v>
      </c>
    </row>
    <row r="3028" spans="1:19" hidden="1" x14ac:dyDescent="0.4">
      <c r="A3028" s="4" t="s">
        <v>2128</v>
      </c>
      <c r="B3028" s="5" t="s">
        <v>2129</v>
      </c>
      <c r="C3028" s="5" t="s">
        <v>18</v>
      </c>
      <c r="D3028" s="5" t="s">
        <v>19</v>
      </c>
      <c r="E3028" s="9" t="s">
        <v>69</v>
      </c>
      <c r="F3028" s="9">
        <v>0.81</v>
      </c>
      <c r="G3028" s="5" t="s">
        <v>21</v>
      </c>
      <c r="H3028" s="9">
        <v>500</v>
      </c>
      <c r="I3028" s="11">
        <v>18804562</v>
      </c>
      <c r="J3028" s="11">
        <v>100</v>
      </c>
      <c r="K3028" s="11">
        <v>13.704000000000001</v>
      </c>
      <c r="L3028" s="11">
        <v>1850511900</v>
      </c>
      <c r="M3028" s="11">
        <f>VLOOKUP(A3028,'[1]2023년만'!$A$2:$Q$1181,12,0)</f>
        <v>1889649600</v>
      </c>
      <c r="N3028" s="11"/>
      <c r="O3028" s="11">
        <v>2.5</v>
      </c>
      <c r="P3028" s="6">
        <v>113359481880</v>
      </c>
      <c r="Q3028" s="7">
        <v>5.33</v>
      </c>
      <c r="R3028" s="7">
        <v>0.88</v>
      </c>
      <c r="S3028" s="7">
        <v>1105</v>
      </c>
    </row>
    <row r="3029" spans="1:19" hidden="1" x14ac:dyDescent="0.4">
      <c r="A3029" s="4" t="s">
        <v>2128</v>
      </c>
      <c r="B3029" s="5" t="s">
        <v>2129</v>
      </c>
      <c r="C3029" s="5" t="s">
        <v>24</v>
      </c>
      <c r="D3029" s="5" t="s">
        <v>19</v>
      </c>
      <c r="E3029" s="9" t="s">
        <v>69</v>
      </c>
      <c r="F3029" s="9">
        <v>0.63</v>
      </c>
      <c r="G3029" s="5" t="s">
        <v>21</v>
      </c>
      <c r="H3029" s="9">
        <v>500</v>
      </c>
      <c r="I3029" s="11">
        <v>19246092</v>
      </c>
      <c r="J3029" s="11">
        <v>100</v>
      </c>
      <c r="K3029" s="11">
        <v>9.43</v>
      </c>
      <c r="L3029" s="11">
        <v>1889649600</v>
      </c>
      <c r="M3029" s="11">
        <f>VLOOKUP(A3029,'[1]2023년만'!$A$2:$Q$1181,12,0)</f>
        <v>1889649600</v>
      </c>
      <c r="N3029" s="11"/>
      <c r="O3029" s="11">
        <v>2.4</v>
      </c>
      <c r="P3029" s="6">
        <v>113359481880</v>
      </c>
      <c r="Q3029" s="7">
        <v>5.33</v>
      </c>
      <c r="R3029" s="7">
        <v>0.88</v>
      </c>
      <c r="S3029" s="7">
        <v>1105</v>
      </c>
    </row>
    <row r="3030" spans="1:19" hidden="1" x14ac:dyDescent="0.4">
      <c r="A3030" s="7" t="s">
        <v>2128</v>
      </c>
      <c r="B3030" s="12" t="s">
        <v>2129</v>
      </c>
      <c r="C3030" s="12" t="s">
        <v>2933</v>
      </c>
      <c r="D3030" s="12" t="s">
        <v>19</v>
      </c>
      <c r="E3030" s="12" t="s">
        <v>69</v>
      </c>
      <c r="F3030" s="12">
        <v>0.36</v>
      </c>
      <c r="G3030" s="12" t="s">
        <v>21</v>
      </c>
      <c r="H3030" s="12">
        <v>500</v>
      </c>
      <c r="I3030" s="6">
        <v>12560930</v>
      </c>
      <c r="J3030" s="6">
        <v>75</v>
      </c>
      <c r="K3030" s="6">
        <v>17.779</v>
      </c>
      <c r="L3030" s="6">
        <v>916131825</v>
      </c>
      <c r="M3030" s="11">
        <f>VLOOKUP(A3030,'[1]2023년만'!$A$2:$Q$1181,12,0)</f>
        <v>1889649600</v>
      </c>
      <c r="N3030" s="11"/>
      <c r="O3030" s="6">
        <v>1.2</v>
      </c>
      <c r="P3030" s="6">
        <v>113359481880</v>
      </c>
      <c r="Q3030" s="7">
        <v>5.33</v>
      </c>
      <c r="R3030" s="7">
        <v>0.88</v>
      </c>
      <c r="S3030" s="7">
        <v>1105</v>
      </c>
    </row>
    <row r="3031" spans="1:19" hidden="1" x14ac:dyDescent="0.4">
      <c r="A3031" s="4" t="s">
        <v>1887</v>
      </c>
      <c r="B3031" s="5" t="s">
        <v>1888</v>
      </c>
      <c r="C3031" s="5" t="s">
        <v>30</v>
      </c>
      <c r="D3031" s="5" t="s">
        <v>19</v>
      </c>
      <c r="E3031" s="9" t="s">
        <v>52</v>
      </c>
      <c r="F3031" s="9">
        <v>0.72</v>
      </c>
      <c r="G3031" s="5" t="s">
        <v>21</v>
      </c>
      <c r="H3031" s="9">
        <v>500</v>
      </c>
      <c r="I3031" s="11">
        <v>4330068</v>
      </c>
      <c r="J3031" s="11">
        <v>100</v>
      </c>
      <c r="K3031" s="11">
        <v>18.558</v>
      </c>
      <c r="L3031" s="11">
        <v>407902000</v>
      </c>
      <c r="M3031" s="11" t="e">
        <f>VLOOKUP(A3031,'[1]2023년만'!$A$2:$Q$1181,12,0)</f>
        <v>#N/A</v>
      </c>
      <c r="N3031" s="11" t="e">
        <f>L3031&gt;=M3031</f>
        <v>#N/A</v>
      </c>
      <c r="O3031" s="11">
        <v>0.9</v>
      </c>
      <c r="P3031" s="6">
        <v>73346284440</v>
      </c>
      <c r="Q3031" s="7">
        <v>29.73</v>
      </c>
      <c r="R3031" s="7">
        <v>2.42</v>
      </c>
      <c r="S3031" s="7">
        <v>566</v>
      </c>
    </row>
    <row r="3032" spans="1:19" hidden="1" x14ac:dyDescent="0.4">
      <c r="A3032" s="4" t="s">
        <v>292</v>
      </c>
      <c r="B3032" s="5" t="s">
        <v>293</v>
      </c>
      <c r="C3032" s="5" t="s">
        <v>18</v>
      </c>
      <c r="D3032" s="5" t="s">
        <v>19</v>
      </c>
      <c r="E3032" s="9" t="s">
        <v>81</v>
      </c>
      <c r="F3032" s="9">
        <v>0.38</v>
      </c>
      <c r="G3032" s="5" t="s">
        <v>21</v>
      </c>
      <c r="H3032" s="9">
        <v>500</v>
      </c>
      <c r="I3032" s="11">
        <v>11520000</v>
      </c>
      <c r="J3032" s="11">
        <v>100</v>
      </c>
      <c r="K3032" s="11">
        <v>132.251</v>
      </c>
      <c r="L3032" s="11">
        <v>1145295200</v>
      </c>
      <c r="M3032" s="11">
        <f>VLOOKUP(A3032,'[1]2023년만'!$A$2:$Q$1181,12,0)</f>
        <v>2176060880</v>
      </c>
      <c r="N3032" s="11"/>
      <c r="O3032" s="11">
        <v>1.3</v>
      </c>
      <c r="P3032" s="6">
        <v>99648000000</v>
      </c>
      <c r="Q3032" s="7">
        <v>7.42</v>
      </c>
      <c r="R3032" s="7">
        <v>0.68</v>
      </c>
      <c r="S3032" s="7">
        <v>1166</v>
      </c>
    </row>
    <row r="3033" spans="1:19" hidden="1" x14ac:dyDescent="0.4">
      <c r="A3033" s="4" t="s">
        <v>292</v>
      </c>
      <c r="B3033" s="5" t="s">
        <v>293</v>
      </c>
      <c r="C3033" s="5" t="s">
        <v>30</v>
      </c>
      <c r="D3033" s="5" t="s">
        <v>19</v>
      </c>
      <c r="E3033" s="9" t="s">
        <v>81</v>
      </c>
      <c r="F3033" s="9">
        <v>0.51</v>
      </c>
      <c r="G3033" s="5" t="s">
        <v>21</v>
      </c>
      <c r="H3033" s="9">
        <v>500</v>
      </c>
      <c r="I3033" s="11">
        <v>11520000</v>
      </c>
      <c r="J3033" s="11">
        <v>300</v>
      </c>
      <c r="K3033" s="11">
        <v>25.722000000000001</v>
      </c>
      <c r="L3033" s="11">
        <v>3435885600</v>
      </c>
      <c r="M3033" s="11">
        <f>VLOOKUP(A3033,'[1]2023년만'!$A$2:$Q$1181,12,0)</f>
        <v>2176060880</v>
      </c>
      <c r="N3033" s="11" t="b">
        <f>L3033&gt;=M3033</f>
        <v>1</v>
      </c>
      <c r="O3033" s="11">
        <v>3.8</v>
      </c>
      <c r="P3033" s="6">
        <v>99648000000</v>
      </c>
      <c r="Q3033" s="7">
        <v>7.42</v>
      </c>
      <c r="R3033" s="7">
        <v>0.68</v>
      </c>
      <c r="S3033" s="7">
        <v>1166</v>
      </c>
    </row>
    <row r="3034" spans="1:19" hidden="1" x14ac:dyDescent="0.4">
      <c r="A3034" s="4" t="s">
        <v>292</v>
      </c>
      <c r="B3034" s="5" t="s">
        <v>293</v>
      </c>
      <c r="C3034" s="5" t="s">
        <v>24</v>
      </c>
      <c r="D3034" s="5" t="s">
        <v>19</v>
      </c>
      <c r="E3034" s="9" t="s">
        <v>81</v>
      </c>
      <c r="F3034" s="9">
        <v>0.23</v>
      </c>
      <c r="G3034" s="5" t="s">
        <v>21</v>
      </c>
      <c r="H3034" s="9">
        <v>500</v>
      </c>
      <c r="I3034" s="11">
        <v>11520000</v>
      </c>
      <c r="J3034" s="11">
        <v>190</v>
      </c>
      <c r="K3034" s="11">
        <v>12.605</v>
      </c>
      <c r="L3034" s="11">
        <v>2176060880</v>
      </c>
      <c r="M3034" s="11">
        <f>VLOOKUP(A3034,'[1]2023년만'!$A$2:$Q$1181,12,0)</f>
        <v>2176060880</v>
      </c>
      <c r="N3034" s="11"/>
      <c r="O3034" s="11">
        <v>2.2000000000000002</v>
      </c>
      <c r="P3034" s="6">
        <v>99648000000</v>
      </c>
      <c r="Q3034" s="7">
        <v>7.42</v>
      </c>
      <c r="R3034" s="7">
        <v>0.68</v>
      </c>
      <c r="S3034" s="7">
        <v>1166</v>
      </c>
    </row>
    <row r="3035" spans="1:19" hidden="1" x14ac:dyDescent="0.4">
      <c r="A3035" s="7" t="s">
        <v>292</v>
      </c>
      <c r="B3035" s="12" t="s">
        <v>293</v>
      </c>
      <c r="C3035" s="12" t="s">
        <v>2933</v>
      </c>
      <c r="D3035" s="12" t="s">
        <v>19</v>
      </c>
      <c r="E3035" s="12" t="s">
        <v>81</v>
      </c>
      <c r="F3035" s="12">
        <v>0.23</v>
      </c>
      <c r="G3035" s="12" t="s">
        <v>21</v>
      </c>
      <c r="H3035" s="12">
        <v>500</v>
      </c>
      <c r="I3035" s="6">
        <v>11520000</v>
      </c>
      <c r="J3035" s="6">
        <v>100</v>
      </c>
      <c r="K3035" s="6">
        <v>42.106000000000002</v>
      </c>
      <c r="L3035" s="6">
        <v>1145295200</v>
      </c>
      <c r="M3035" s="11">
        <f>VLOOKUP(A3035,'[1]2023년만'!$A$2:$Q$1181,12,0)</f>
        <v>2176060880</v>
      </c>
      <c r="N3035" s="11"/>
      <c r="O3035" s="6">
        <v>0.94</v>
      </c>
      <c r="P3035" s="6">
        <v>99648000000</v>
      </c>
      <c r="Q3035" s="7">
        <v>7.42</v>
      </c>
      <c r="R3035" s="7">
        <v>0.68</v>
      </c>
      <c r="S3035" s="7">
        <v>1166</v>
      </c>
    </row>
    <row r="3036" spans="1:19" hidden="1" x14ac:dyDescent="0.4">
      <c r="A3036" s="4" t="s">
        <v>2557</v>
      </c>
      <c r="B3036" s="5" t="s">
        <v>2558</v>
      </c>
      <c r="C3036" s="5" t="s">
        <v>24</v>
      </c>
      <c r="D3036" s="5" t="s">
        <v>19</v>
      </c>
      <c r="E3036" s="9" t="s">
        <v>61</v>
      </c>
      <c r="F3036" s="9">
        <v>0.55000000000000004</v>
      </c>
      <c r="G3036" s="5" t="s">
        <v>21</v>
      </c>
      <c r="H3036" s="9">
        <v>500</v>
      </c>
      <c r="I3036" s="11">
        <v>7456734</v>
      </c>
      <c r="J3036" s="11">
        <v>280</v>
      </c>
      <c r="K3036" s="11">
        <v>6.5650000000000004</v>
      </c>
      <c r="L3036" s="11">
        <v>2036570200</v>
      </c>
      <c r="M3036" s="11">
        <f>VLOOKUP(A3036,'[1]2023년만'!$A$2:$Q$1181,12,0)</f>
        <v>2036570200</v>
      </c>
      <c r="N3036" s="11"/>
      <c r="O3036" s="11">
        <v>1.7</v>
      </c>
      <c r="P3036" s="6">
        <v>90296119870</v>
      </c>
      <c r="Q3036" s="7">
        <v>5.69</v>
      </c>
      <c r="R3036" s="7">
        <v>0.66</v>
      </c>
      <c r="S3036" s="7">
        <v>1077</v>
      </c>
    </row>
    <row r="3037" spans="1:19" hidden="1" x14ac:dyDescent="0.4">
      <c r="A3037" s="4" t="s">
        <v>506</v>
      </c>
      <c r="B3037" s="5" t="s">
        <v>507</v>
      </c>
      <c r="C3037" s="5" t="s">
        <v>18</v>
      </c>
      <c r="D3037" s="5" t="s">
        <v>19</v>
      </c>
      <c r="E3037" s="9" t="s">
        <v>61</v>
      </c>
      <c r="F3037" s="9">
        <v>0.76</v>
      </c>
      <c r="G3037" s="5" t="s">
        <v>21</v>
      </c>
      <c r="H3037" s="9">
        <v>500</v>
      </c>
      <c r="I3037" s="11">
        <v>52197139</v>
      </c>
      <c r="J3037" s="11">
        <v>60</v>
      </c>
      <c r="K3037" s="11">
        <v>74.131</v>
      </c>
      <c r="L3037" s="11">
        <v>3044558520</v>
      </c>
      <c r="M3037" s="11">
        <f>VLOOKUP(A3037,'[1]2023년만'!$A$2:$Q$1181,12,0)</f>
        <v>3044558520</v>
      </c>
      <c r="N3037" s="11"/>
      <c r="O3037" s="11">
        <v>1.2</v>
      </c>
      <c r="P3037" s="6">
        <v>214269255595</v>
      </c>
      <c r="Q3037" s="7" t="s">
        <v>21</v>
      </c>
      <c r="R3037" s="7">
        <v>2.1</v>
      </c>
      <c r="S3037" s="7" t="s">
        <v>21</v>
      </c>
    </row>
    <row r="3038" spans="1:19" hidden="1" x14ac:dyDescent="0.4">
      <c r="A3038" s="4" t="s">
        <v>506</v>
      </c>
      <c r="B3038" s="5" t="s">
        <v>507</v>
      </c>
      <c r="C3038" s="5" t="s">
        <v>30</v>
      </c>
      <c r="D3038" s="5" t="s">
        <v>19</v>
      </c>
      <c r="E3038" s="9" t="s">
        <v>52</v>
      </c>
      <c r="F3038" s="9">
        <v>0.72</v>
      </c>
      <c r="G3038" s="5" t="s">
        <v>21</v>
      </c>
      <c r="H3038" s="9">
        <v>500</v>
      </c>
      <c r="I3038" s="11">
        <v>52197139</v>
      </c>
      <c r="J3038" s="11">
        <v>30</v>
      </c>
      <c r="K3038" s="11">
        <v>-97.207999999999998</v>
      </c>
      <c r="L3038" s="11">
        <v>1522279260</v>
      </c>
      <c r="M3038" s="11">
        <f>VLOOKUP(A3038,'[1]2023년만'!$A$2:$Q$1181,12,0)</f>
        <v>3044558520</v>
      </c>
      <c r="N3038" s="11" t="b">
        <f>L3038&gt;=M3038</f>
        <v>0</v>
      </c>
      <c r="O3038" s="11">
        <v>0.85</v>
      </c>
      <c r="P3038" s="6">
        <v>214269255595</v>
      </c>
      <c r="Q3038" s="7" t="s">
        <v>21</v>
      </c>
      <c r="R3038" s="7">
        <v>2.1</v>
      </c>
      <c r="S3038" s="7" t="s">
        <v>21</v>
      </c>
    </row>
    <row r="3039" spans="1:19" hidden="1" x14ac:dyDescent="0.4">
      <c r="A3039" s="4" t="s">
        <v>506</v>
      </c>
      <c r="B3039" s="5" t="s">
        <v>507</v>
      </c>
      <c r="C3039" s="5" t="s">
        <v>24</v>
      </c>
      <c r="D3039" s="5" t="s">
        <v>19</v>
      </c>
      <c r="E3039" s="9" t="s">
        <v>61</v>
      </c>
      <c r="F3039" s="9">
        <v>0.55000000000000004</v>
      </c>
      <c r="G3039" s="5" t="s">
        <v>21</v>
      </c>
      <c r="H3039" s="9">
        <v>500</v>
      </c>
      <c r="I3039" s="11">
        <v>52197139</v>
      </c>
      <c r="J3039" s="11">
        <v>60</v>
      </c>
      <c r="K3039" s="11">
        <v>-316.81200000000001</v>
      </c>
      <c r="L3039" s="11">
        <v>3044558520</v>
      </c>
      <c r="M3039" s="11">
        <f>VLOOKUP(A3039,'[1]2023년만'!$A$2:$Q$1181,12,0)</f>
        <v>3044558520</v>
      </c>
      <c r="N3039" s="11"/>
      <c r="O3039" s="11">
        <v>1.27</v>
      </c>
      <c r="P3039" s="6">
        <v>214269255595</v>
      </c>
      <c r="Q3039" s="7" t="s">
        <v>21</v>
      </c>
      <c r="R3039" s="7">
        <v>2.1</v>
      </c>
      <c r="S3039" s="7" t="s">
        <v>21</v>
      </c>
    </row>
    <row r="3040" spans="1:19" hidden="1" x14ac:dyDescent="0.4">
      <c r="A3040" s="7" t="s">
        <v>506</v>
      </c>
      <c r="B3040" s="12" t="s">
        <v>507</v>
      </c>
      <c r="C3040" s="12" t="s">
        <v>2933</v>
      </c>
      <c r="D3040" s="12" t="s">
        <v>19</v>
      </c>
      <c r="E3040" s="12" t="s">
        <v>61</v>
      </c>
      <c r="F3040" s="12">
        <v>0.32</v>
      </c>
      <c r="G3040" s="12" t="s">
        <v>21</v>
      </c>
      <c r="H3040" s="12">
        <v>500</v>
      </c>
      <c r="I3040" s="6">
        <v>52197139</v>
      </c>
      <c r="J3040" s="6">
        <v>40</v>
      </c>
      <c r="K3040" s="6">
        <v>14.909000000000001</v>
      </c>
      <c r="L3040" s="6">
        <v>2029705680</v>
      </c>
      <c r="M3040" s="11">
        <f>VLOOKUP(A3040,'[1]2023년만'!$A$2:$Q$1181,12,0)</f>
        <v>3044558520</v>
      </c>
      <c r="N3040" s="11"/>
      <c r="O3040" s="6">
        <v>0.5</v>
      </c>
      <c r="P3040" s="6">
        <v>214269255595</v>
      </c>
      <c r="Q3040" s="7" t="s">
        <v>21</v>
      </c>
      <c r="R3040" s="7">
        <v>2.1</v>
      </c>
      <c r="S3040" s="7" t="s">
        <v>21</v>
      </c>
    </row>
    <row r="3041" spans="1:19" hidden="1" x14ac:dyDescent="0.4">
      <c r="A3041" s="4" t="s">
        <v>1782</v>
      </c>
      <c r="B3041" s="5" t="s">
        <v>1783</v>
      </c>
      <c r="C3041" s="5" t="s">
        <v>24</v>
      </c>
      <c r="D3041" s="5" t="s">
        <v>19</v>
      </c>
      <c r="E3041" s="9" t="s">
        <v>256</v>
      </c>
      <c r="F3041" s="9">
        <v>0.53</v>
      </c>
      <c r="G3041" s="5" t="s">
        <v>21</v>
      </c>
      <c r="H3041" s="9">
        <v>500</v>
      </c>
      <c r="I3041" s="11">
        <v>10245706</v>
      </c>
      <c r="J3041" s="11">
        <v>510</v>
      </c>
      <c r="K3041" s="11">
        <v>20.183</v>
      </c>
      <c r="L3041" s="11">
        <v>5225310060</v>
      </c>
      <c r="M3041" s="11">
        <f>VLOOKUP(A3041,'[1]2023년만'!$A$2:$Q$1181,12,0)</f>
        <v>5225310060</v>
      </c>
      <c r="N3041" s="11"/>
      <c r="O3041" s="11">
        <v>3</v>
      </c>
      <c r="P3041" s="6">
        <v>132773608700</v>
      </c>
      <c r="Q3041" s="7">
        <v>6.29</v>
      </c>
      <c r="R3041" s="7">
        <v>0.75</v>
      </c>
      <c r="S3041" s="7">
        <v>1415</v>
      </c>
    </row>
    <row r="3042" spans="1:19" hidden="1" x14ac:dyDescent="0.4">
      <c r="A3042" s="4" t="s">
        <v>1782</v>
      </c>
      <c r="B3042" s="5" t="s">
        <v>1783</v>
      </c>
      <c r="C3042" s="5" t="s">
        <v>18</v>
      </c>
      <c r="D3042" s="5" t="s">
        <v>19</v>
      </c>
      <c r="E3042" s="9" t="s">
        <v>256</v>
      </c>
      <c r="F3042" s="9">
        <v>0.59</v>
      </c>
      <c r="G3042" s="5" t="s">
        <v>21</v>
      </c>
      <c r="H3042" s="9">
        <v>500</v>
      </c>
      <c r="I3042" s="11">
        <v>10245706</v>
      </c>
      <c r="J3042" s="11">
        <v>420</v>
      </c>
      <c r="K3042" s="11">
        <v>20.024000000000001</v>
      </c>
      <c r="L3042" s="11">
        <v>4302270840</v>
      </c>
      <c r="M3042" s="11">
        <f>VLOOKUP(A3042,'[1]2023년만'!$A$2:$Q$1181,12,0)</f>
        <v>5225310060</v>
      </c>
      <c r="N3042" s="11"/>
      <c r="O3042" s="11">
        <v>2.8</v>
      </c>
      <c r="P3042" s="6">
        <v>132773608700</v>
      </c>
      <c r="Q3042" s="7">
        <v>6.29</v>
      </c>
      <c r="R3042" s="7">
        <v>0.75</v>
      </c>
      <c r="S3042" s="7">
        <v>1415</v>
      </c>
    </row>
    <row r="3043" spans="1:19" hidden="1" x14ac:dyDescent="0.4">
      <c r="A3043" s="4" t="s">
        <v>1782</v>
      </c>
      <c r="B3043" s="5" t="s">
        <v>1783</v>
      </c>
      <c r="C3043" s="5" t="s">
        <v>30</v>
      </c>
      <c r="D3043" s="5" t="s">
        <v>19</v>
      </c>
      <c r="E3043" s="9" t="s">
        <v>81</v>
      </c>
      <c r="F3043" s="9">
        <v>0.51</v>
      </c>
      <c r="G3043" s="5" t="s">
        <v>21</v>
      </c>
      <c r="H3043" s="9">
        <v>500</v>
      </c>
      <c r="I3043" s="11">
        <v>14918383</v>
      </c>
      <c r="J3043" s="11">
        <v>170</v>
      </c>
      <c r="K3043" s="11">
        <v>11.917</v>
      </c>
      <c r="L3043" s="11">
        <v>2535863310</v>
      </c>
      <c r="M3043" s="11">
        <f>VLOOKUP(A3043,'[1]2023년만'!$A$2:$Q$1181,12,0)</f>
        <v>5225310060</v>
      </c>
      <c r="N3043" s="11" t="b">
        <f>L3043&gt;=M3043</f>
        <v>0</v>
      </c>
      <c r="O3043" s="11">
        <v>2.1</v>
      </c>
      <c r="P3043" s="6">
        <v>132773608700</v>
      </c>
      <c r="Q3043" s="7">
        <v>6.29</v>
      </c>
      <c r="R3043" s="7">
        <v>0.75</v>
      </c>
      <c r="S3043" s="7">
        <v>1415</v>
      </c>
    </row>
    <row r="3044" spans="1:19" hidden="1" x14ac:dyDescent="0.4">
      <c r="A3044" s="7" t="s">
        <v>1782</v>
      </c>
      <c r="B3044" s="12" t="s">
        <v>1783</v>
      </c>
      <c r="C3044" s="12" t="s">
        <v>2933</v>
      </c>
      <c r="D3044" s="12" t="s">
        <v>19</v>
      </c>
      <c r="E3044" s="12" t="s">
        <v>256</v>
      </c>
      <c r="F3044" s="12">
        <v>0.28000000000000003</v>
      </c>
      <c r="G3044" s="12" t="s">
        <v>21</v>
      </c>
      <c r="H3044" s="12">
        <v>500</v>
      </c>
      <c r="I3044" s="6">
        <v>10245706</v>
      </c>
      <c r="J3044" s="6">
        <v>560</v>
      </c>
      <c r="K3044" s="6">
        <v>19.916</v>
      </c>
      <c r="L3044" s="6">
        <v>5736361120</v>
      </c>
      <c r="M3044" s="11">
        <f>VLOOKUP(A3044,'[1]2023년만'!$A$2:$Q$1181,12,0)</f>
        <v>5225310060</v>
      </c>
      <c r="N3044" s="11"/>
      <c r="O3044" s="6">
        <v>2.5</v>
      </c>
      <c r="P3044" s="6">
        <v>132773608700</v>
      </c>
      <c r="Q3044" s="7">
        <v>6.29</v>
      </c>
      <c r="R3044" s="7">
        <v>0.75</v>
      </c>
      <c r="S3044" s="7">
        <v>1415</v>
      </c>
    </row>
    <row r="3045" spans="1:19" hidden="1" x14ac:dyDescent="0.4">
      <c r="A3045" s="4" t="s">
        <v>2057</v>
      </c>
      <c r="B3045" s="5" t="s">
        <v>2058</v>
      </c>
      <c r="C3045" s="5" t="s">
        <v>18</v>
      </c>
      <c r="D3045" s="5" t="s">
        <v>19</v>
      </c>
      <c r="E3045" s="9" t="s">
        <v>66</v>
      </c>
      <c r="F3045" s="9">
        <v>1.62</v>
      </c>
      <c r="G3045" s="5" t="s">
        <v>21</v>
      </c>
      <c r="H3045" s="9">
        <v>500</v>
      </c>
      <c r="I3045" s="11">
        <v>18696628</v>
      </c>
      <c r="J3045" s="11">
        <v>250</v>
      </c>
      <c r="K3045" s="11">
        <v>15.414999999999999</v>
      </c>
      <c r="L3045" s="11">
        <v>4128228500</v>
      </c>
      <c r="M3045" s="11">
        <f>VLOOKUP(A3045,'[1]2023년만'!$A$2:$Q$1181,12,0)</f>
        <v>4128228500</v>
      </c>
      <c r="N3045" s="11"/>
      <c r="O3045" s="11">
        <v>1.5</v>
      </c>
      <c r="P3045" s="6">
        <v>176047720000</v>
      </c>
      <c r="Q3045" s="7">
        <v>18.55</v>
      </c>
      <c r="R3045" s="7">
        <v>0.67</v>
      </c>
      <c r="S3045" s="7">
        <v>539</v>
      </c>
    </row>
    <row r="3046" spans="1:19" hidden="1" x14ac:dyDescent="0.4">
      <c r="A3046" s="4" t="s">
        <v>2057</v>
      </c>
      <c r="B3046" s="5" t="s">
        <v>2058</v>
      </c>
      <c r="C3046" s="5" t="s">
        <v>24</v>
      </c>
      <c r="D3046" s="5" t="s">
        <v>19</v>
      </c>
      <c r="E3046" s="9" t="s">
        <v>66</v>
      </c>
      <c r="F3046" s="9">
        <v>0.34</v>
      </c>
      <c r="G3046" s="5" t="s">
        <v>21</v>
      </c>
      <c r="H3046" s="9">
        <v>500</v>
      </c>
      <c r="I3046" s="11">
        <v>18696628</v>
      </c>
      <c r="J3046" s="11">
        <v>250</v>
      </c>
      <c r="K3046" s="11">
        <v>14.217000000000001</v>
      </c>
      <c r="L3046" s="11">
        <v>4128228500</v>
      </c>
      <c r="M3046" s="11">
        <f>VLOOKUP(A3046,'[1]2023년만'!$A$2:$Q$1181,12,0)</f>
        <v>4128228500</v>
      </c>
      <c r="N3046" s="11"/>
      <c r="O3046" s="11">
        <v>1.9</v>
      </c>
      <c r="P3046" s="6">
        <v>176047720000</v>
      </c>
      <c r="Q3046" s="7">
        <v>18.55</v>
      </c>
      <c r="R3046" s="7">
        <v>0.67</v>
      </c>
      <c r="S3046" s="7">
        <v>539</v>
      </c>
    </row>
    <row r="3047" spans="1:19" hidden="1" x14ac:dyDescent="0.4">
      <c r="A3047" s="4" t="s">
        <v>2057</v>
      </c>
      <c r="B3047" s="5" t="s">
        <v>2058</v>
      </c>
      <c r="C3047" s="5" t="s">
        <v>30</v>
      </c>
      <c r="D3047" s="5" t="s">
        <v>19</v>
      </c>
      <c r="E3047" s="9" t="s">
        <v>66</v>
      </c>
      <c r="F3047" s="9">
        <v>0.71</v>
      </c>
      <c r="G3047" s="5" t="s">
        <v>21</v>
      </c>
      <c r="H3047" s="9">
        <v>500</v>
      </c>
      <c r="I3047" s="11">
        <v>18150700</v>
      </c>
      <c r="J3047" s="11">
        <v>130</v>
      </c>
      <c r="K3047" s="11">
        <v>10.022</v>
      </c>
      <c r="L3047" s="11">
        <v>2146678820</v>
      </c>
      <c r="M3047" s="11">
        <f>VLOOKUP(A3047,'[1]2023년만'!$A$2:$Q$1181,12,0)</f>
        <v>4128228500</v>
      </c>
      <c r="N3047" s="11" t="b">
        <f>L3047&gt;=M3047</f>
        <v>0</v>
      </c>
      <c r="O3047" s="11">
        <v>1.3</v>
      </c>
      <c r="P3047" s="6">
        <v>176047720000</v>
      </c>
      <c r="Q3047" s="7">
        <v>18.55</v>
      </c>
      <c r="R3047" s="7">
        <v>0.67</v>
      </c>
      <c r="S3047" s="7">
        <v>539</v>
      </c>
    </row>
    <row r="3048" spans="1:19" hidden="1" x14ac:dyDescent="0.4">
      <c r="A3048" s="7" t="s">
        <v>2057</v>
      </c>
      <c r="B3048" s="12" t="s">
        <v>2058</v>
      </c>
      <c r="C3048" s="12" t="s">
        <v>2933</v>
      </c>
      <c r="D3048" s="12" t="s">
        <v>19</v>
      </c>
      <c r="E3048" s="12" t="s">
        <v>81</v>
      </c>
      <c r="F3048" s="12">
        <v>0.23</v>
      </c>
      <c r="G3048" s="12" t="s">
        <v>21</v>
      </c>
      <c r="H3048" s="12">
        <v>500</v>
      </c>
      <c r="I3048" s="6">
        <v>18696628</v>
      </c>
      <c r="J3048" s="6">
        <v>350</v>
      </c>
      <c r="K3048" s="6">
        <v>15.615</v>
      </c>
      <c r="L3048" s="6">
        <v>5779519900</v>
      </c>
      <c r="M3048" s="11">
        <f>VLOOKUP(A3048,'[1]2023년만'!$A$2:$Q$1181,12,0)</f>
        <v>4128228500</v>
      </c>
      <c r="N3048" s="11"/>
      <c r="O3048" s="6">
        <v>2.2000000000000002</v>
      </c>
      <c r="P3048" s="6">
        <v>176047720000</v>
      </c>
      <c r="Q3048" s="7">
        <v>18.55</v>
      </c>
      <c r="R3048" s="7">
        <v>0.67</v>
      </c>
      <c r="S3048" s="7">
        <v>539</v>
      </c>
    </row>
    <row r="3049" spans="1:19" hidden="1" x14ac:dyDescent="0.4">
      <c r="A3049" s="4" t="s">
        <v>2157</v>
      </c>
      <c r="B3049" s="5" t="s">
        <v>2158</v>
      </c>
      <c r="C3049" s="5" t="s">
        <v>18</v>
      </c>
      <c r="D3049" s="5" t="s">
        <v>19</v>
      </c>
      <c r="E3049" s="9" t="s">
        <v>37</v>
      </c>
      <c r="F3049" s="9">
        <v>2.2599999999999998</v>
      </c>
      <c r="G3049" s="5" t="s">
        <v>21</v>
      </c>
      <c r="H3049" s="9">
        <v>500</v>
      </c>
      <c r="I3049" s="11">
        <v>25947500</v>
      </c>
      <c r="J3049" s="11">
        <v>120</v>
      </c>
      <c r="K3049" s="11">
        <v>13.898</v>
      </c>
      <c r="L3049" s="11">
        <v>3077700000</v>
      </c>
      <c r="M3049" s="11">
        <f>VLOOKUP(A3049,'[1]2023년만'!$A$2:$Q$1181,12,0)</f>
        <v>1538850000</v>
      </c>
      <c r="N3049" s="11"/>
      <c r="O3049" s="11">
        <v>4.26</v>
      </c>
      <c r="P3049" s="6">
        <v>58511612500</v>
      </c>
      <c r="Q3049" s="7" t="s">
        <v>21</v>
      </c>
      <c r="R3049" s="7">
        <v>0.2</v>
      </c>
      <c r="S3049" s="7" t="s">
        <v>21</v>
      </c>
    </row>
    <row r="3050" spans="1:19" hidden="1" x14ac:dyDescent="0.4">
      <c r="A3050" s="4" t="s">
        <v>2157</v>
      </c>
      <c r="B3050" s="5" t="s">
        <v>2158</v>
      </c>
      <c r="C3050" s="5" t="s">
        <v>24</v>
      </c>
      <c r="D3050" s="5" t="s">
        <v>19</v>
      </c>
      <c r="E3050" s="9" t="s">
        <v>37</v>
      </c>
      <c r="F3050" s="9">
        <v>2.09</v>
      </c>
      <c r="G3050" s="5" t="s">
        <v>21</v>
      </c>
      <c r="H3050" s="9">
        <v>500</v>
      </c>
      <c r="I3050" s="11">
        <v>25947500</v>
      </c>
      <c r="J3050" s="11">
        <v>60</v>
      </c>
      <c r="K3050" s="11">
        <v>11.188000000000001</v>
      </c>
      <c r="L3050" s="11">
        <v>1538850000</v>
      </c>
      <c r="M3050" s="11">
        <f>VLOOKUP(A3050,'[1]2023년만'!$A$2:$Q$1181,12,0)</f>
        <v>1538850000</v>
      </c>
      <c r="N3050" s="11"/>
      <c r="O3050" s="11">
        <v>2.04</v>
      </c>
      <c r="P3050" s="6">
        <v>58511612500</v>
      </c>
      <c r="Q3050" s="7" t="s">
        <v>21</v>
      </c>
      <c r="R3050" s="7">
        <v>0.2</v>
      </c>
      <c r="S3050" s="7" t="s">
        <v>21</v>
      </c>
    </row>
    <row r="3051" spans="1:19" hidden="1" x14ac:dyDescent="0.4">
      <c r="A3051" s="4" t="s">
        <v>2157</v>
      </c>
      <c r="B3051" s="5" t="s">
        <v>2158</v>
      </c>
      <c r="C3051" s="5" t="s">
        <v>30</v>
      </c>
      <c r="D3051" s="5" t="s">
        <v>19</v>
      </c>
      <c r="E3051" s="9" t="s">
        <v>37</v>
      </c>
      <c r="F3051" s="9">
        <v>2.7</v>
      </c>
      <c r="G3051" s="5" t="s">
        <v>21</v>
      </c>
      <c r="H3051" s="9">
        <v>500</v>
      </c>
      <c r="I3051" s="11">
        <v>25947500</v>
      </c>
      <c r="J3051" s="11">
        <v>40</v>
      </c>
      <c r="K3051" s="11">
        <v>-15.069000000000001</v>
      </c>
      <c r="L3051" s="11">
        <v>1025900000</v>
      </c>
      <c r="M3051" s="11">
        <f>VLOOKUP(A3051,'[1]2023년만'!$A$2:$Q$1181,12,0)</f>
        <v>1538850000</v>
      </c>
      <c r="N3051" s="11" t="b">
        <f>L3051&gt;=M3051</f>
        <v>0</v>
      </c>
      <c r="O3051" s="11">
        <v>2.11</v>
      </c>
      <c r="P3051" s="6">
        <v>58511612500</v>
      </c>
      <c r="Q3051" s="7" t="s">
        <v>21</v>
      </c>
      <c r="R3051" s="7">
        <v>0.2</v>
      </c>
      <c r="S3051" s="7" t="s">
        <v>21</v>
      </c>
    </row>
    <row r="3052" spans="1:19" hidden="1" x14ac:dyDescent="0.4">
      <c r="A3052" s="7" t="s">
        <v>2157</v>
      </c>
      <c r="B3052" s="12" t="s">
        <v>2158</v>
      </c>
      <c r="C3052" s="12" t="s">
        <v>2933</v>
      </c>
      <c r="D3052" s="12" t="s">
        <v>19</v>
      </c>
      <c r="E3052" s="12" t="s">
        <v>37</v>
      </c>
      <c r="F3052" s="12">
        <v>1.02</v>
      </c>
      <c r="G3052" s="12" t="s">
        <v>21</v>
      </c>
      <c r="H3052" s="12">
        <v>500</v>
      </c>
      <c r="I3052" s="6">
        <v>25947500</v>
      </c>
      <c r="J3052" s="6">
        <v>120</v>
      </c>
      <c r="K3052" s="6">
        <v>29.748000000000001</v>
      </c>
      <c r="L3052" s="6">
        <v>3077700000</v>
      </c>
      <c r="M3052" s="11">
        <f>VLOOKUP(A3052,'[1]2023년만'!$A$2:$Q$1181,12,0)</f>
        <v>1538850000</v>
      </c>
      <c r="N3052" s="11"/>
      <c r="O3052" s="6">
        <v>3.71</v>
      </c>
      <c r="P3052" s="6">
        <v>58511612500</v>
      </c>
      <c r="Q3052" s="7" t="s">
        <v>21</v>
      </c>
      <c r="R3052" s="7">
        <v>0.2</v>
      </c>
      <c r="S3052" s="7" t="s">
        <v>21</v>
      </c>
    </row>
    <row r="3053" spans="1:19" hidden="1" x14ac:dyDescent="0.4">
      <c r="A3053" s="4" t="s">
        <v>1031</v>
      </c>
      <c r="B3053" s="5" t="s">
        <v>1032</v>
      </c>
      <c r="C3053" s="5" t="s">
        <v>24</v>
      </c>
      <c r="D3053" s="5" t="s">
        <v>19</v>
      </c>
      <c r="E3053" s="9" t="s">
        <v>34</v>
      </c>
      <c r="F3053" s="9">
        <v>0.87</v>
      </c>
      <c r="G3053" s="5" t="s">
        <v>21</v>
      </c>
      <c r="H3053" s="10">
        <v>2500</v>
      </c>
      <c r="I3053" s="11">
        <v>26041812</v>
      </c>
      <c r="J3053" s="11">
        <v>350</v>
      </c>
      <c r="K3053" s="11">
        <v>36.857999999999997</v>
      </c>
      <c r="L3053" s="11">
        <v>8574620600</v>
      </c>
      <c r="M3053" s="11">
        <f>VLOOKUP(A3053,'[1]2023년만'!$A$2:$Q$1181,12,0)</f>
        <v>8574620600</v>
      </c>
      <c r="N3053" s="11"/>
      <c r="O3053" s="11">
        <v>5.9</v>
      </c>
      <c r="P3053" s="6">
        <v>151563345840</v>
      </c>
      <c r="Q3053" s="7">
        <v>4.5199999999999996</v>
      </c>
      <c r="R3053" s="7">
        <v>0.44</v>
      </c>
      <c r="S3053" s="7">
        <v>1288</v>
      </c>
    </row>
    <row r="3054" spans="1:19" hidden="1" x14ac:dyDescent="0.4">
      <c r="A3054" s="4" t="s">
        <v>1031</v>
      </c>
      <c r="B3054" s="5" t="s">
        <v>1032</v>
      </c>
      <c r="C3054" s="5" t="s">
        <v>30</v>
      </c>
      <c r="D3054" s="5" t="s">
        <v>19</v>
      </c>
      <c r="E3054" s="9" t="s">
        <v>34</v>
      </c>
      <c r="F3054" s="9">
        <v>1.84</v>
      </c>
      <c r="G3054" s="5" t="s">
        <v>21</v>
      </c>
      <c r="H3054" s="10">
        <v>2500</v>
      </c>
      <c r="I3054" s="11">
        <v>26041812</v>
      </c>
      <c r="J3054" s="11">
        <v>350</v>
      </c>
      <c r="K3054" s="11">
        <v>28.803000000000001</v>
      </c>
      <c r="L3054" s="11">
        <v>9114634200</v>
      </c>
      <c r="M3054" s="11">
        <f>VLOOKUP(A3054,'[1]2023년만'!$A$2:$Q$1181,12,0)</f>
        <v>8574620600</v>
      </c>
      <c r="N3054" s="11" t="b">
        <f>L3054&gt;=M3054</f>
        <v>1</v>
      </c>
      <c r="O3054" s="11">
        <v>6.6</v>
      </c>
      <c r="P3054" s="6">
        <v>151563345840</v>
      </c>
      <c r="Q3054" s="7">
        <v>4.5199999999999996</v>
      </c>
      <c r="R3054" s="7">
        <v>0.44</v>
      </c>
      <c r="S3054" s="7">
        <v>1288</v>
      </c>
    </row>
    <row r="3055" spans="1:19" hidden="1" x14ac:dyDescent="0.4">
      <c r="A3055" s="4" t="s">
        <v>1031</v>
      </c>
      <c r="B3055" s="5" t="s">
        <v>1032</v>
      </c>
      <c r="C3055" s="5" t="s">
        <v>18</v>
      </c>
      <c r="D3055" s="5" t="s">
        <v>19</v>
      </c>
      <c r="E3055" s="9" t="s">
        <v>34</v>
      </c>
      <c r="F3055" s="9">
        <v>0.78</v>
      </c>
      <c r="G3055" s="5" t="s">
        <v>21</v>
      </c>
      <c r="H3055" s="10">
        <v>2500</v>
      </c>
      <c r="I3055" s="11">
        <v>26041812</v>
      </c>
      <c r="J3055" s="11">
        <v>400</v>
      </c>
      <c r="K3055" s="11">
        <v>22.212</v>
      </c>
      <c r="L3055" s="11">
        <v>9799566400</v>
      </c>
      <c r="M3055" s="11">
        <f>VLOOKUP(A3055,'[1]2023년만'!$A$2:$Q$1181,12,0)</f>
        <v>8574620600</v>
      </c>
      <c r="N3055" s="11"/>
      <c r="O3055" s="11">
        <v>5.5</v>
      </c>
      <c r="P3055" s="6">
        <v>151563345840</v>
      </c>
      <c r="Q3055" s="7">
        <v>4.5199999999999996</v>
      </c>
      <c r="R3055" s="7">
        <v>0.44</v>
      </c>
      <c r="S3055" s="7">
        <v>1288</v>
      </c>
    </row>
    <row r="3056" spans="1:19" hidden="1" x14ac:dyDescent="0.4">
      <c r="A3056" s="7" t="s">
        <v>1031</v>
      </c>
      <c r="B3056" s="12" t="s">
        <v>1032</v>
      </c>
      <c r="C3056" s="12" t="s">
        <v>2933</v>
      </c>
      <c r="D3056" s="12" t="s">
        <v>19</v>
      </c>
      <c r="E3056" s="12" t="s">
        <v>34</v>
      </c>
      <c r="F3056" s="12">
        <v>0.43</v>
      </c>
      <c r="G3056" s="12" t="s">
        <v>21</v>
      </c>
      <c r="H3056" s="12">
        <v>2500</v>
      </c>
      <c r="I3056" s="6">
        <v>26041812</v>
      </c>
      <c r="J3056" s="6">
        <v>400</v>
      </c>
      <c r="K3056" s="6">
        <v>24.256</v>
      </c>
      <c r="L3056" s="6">
        <v>9500492000</v>
      </c>
      <c r="M3056" s="11">
        <f>VLOOKUP(A3056,'[1]2023년만'!$A$2:$Q$1181,12,0)</f>
        <v>8574620600</v>
      </c>
      <c r="N3056" s="11"/>
      <c r="O3056" s="6">
        <v>6</v>
      </c>
      <c r="P3056" s="6">
        <v>151563345840</v>
      </c>
      <c r="Q3056" s="7">
        <v>4.5199999999999996</v>
      </c>
      <c r="R3056" s="7">
        <v>0.44</v>
      </c>
      <c r="S3056" s="7">
        <v>1288</v>
      </c>
    </row>
    <row r="3057" spans="1:19" hidden="1" x14ac:dyDescent="0.4">
      <c r="A3057" s="4" t="s">
        <v>2258</v>
      </c>
      <c r="B3057" s="5" t="s">
        <v>2259</v>
      </c>
      <c r="C3057" s="5" t="s">
        <v>18</v>
      </c>
      <c r="D3057" s="5" t="s">
        <v>19</v>
      </c>
      <c r="E3057" s="9" t="s">
        <v>34</v>
      </c>
      <c r="F3057" s="9">
        <v>1.01</v>
      </c>
      <c r="G3057" s="5" t="s">
        <v>21</v>
      </c>
      <c r="H3057" s="10">
        <v>5000</v>
      </c>
      <c r="I3057" s="11">
        <v>3000000</v>
      </c>
      <c r="J3057" s="11">
        <v>750</v>
      </c>
      <c r="K3057" s="11">
        <v>12.279</v>
      </c>
      <c r="L3057" s="11">
        <v>2250000000</v>
      </c>
      <c r="M3057" s="11">
        <f>VLOOKUP(A3057,'[1]2023년만'!$A$2:$Q$1181,12,0)</f>
        <v>2250000000</v>
      </c>
      <c r="N3057" s="11"/>
      <c r="O3057" s="11">
        <v>2.2000000000000002</v>
      </c>
      <c r="P3057" s="6">
        <v>74100000000</v>
      </c>
      <c r="Q3057" s="7">
        <v>3.03</v>
      </c>
      <c r="R3057" s="7">
        <v>0.5</v>
      </c>
      <c r="S3057" s="7">
        <v>8141</v>
      </c>
    </row>
    <row r="3058" spans="1:19" hidden="1" x14ac:dyDescent="0.4">
      <c r="A3058" s="4" t="s">
        <v>2258</v>
      </c>
      <c r="B3058" s="5" t="s">
        <v>2259</v>
      </c>
      <c r="C3058" s="5" t="s">
        <v>24</v>
      </c>
      <c r="D3058" s="5" t="s">
        <v>19</v>
      </c>
      <c r="E3058" s="9" t="s">
        <v>34</v>
      </c>
      <c r="F3058" s="9">
        <v>0.56000000000000005</v>
      </c>
      <c r="G3058" s="5" t="s">
        <v>21</v>
      </c>
      <c r="H3058" s="10">
        <v>5000</v>
      </c>
      <c r="I3058" s="11">
        <v>3000000</v>
      </c>
      <c r="J3058" s="11">
        <v>750</v>
      </c>
      <c r="K3058" s="11">
        <v>11.196999999999999</v>
      </c>
      <c r="L3058" s="11">
        <v>2250000000</v>
      </c>
      <c r="M3058" s="11">
        <f>VLOOKUP(A3058,'[1]2023년만'!$A$2:$Q$1181,12,0)</f>
        <v>2250000000</v>
      </c>
      <c r="N3058" s="11"/>
      <c r="O3058" s="11">
        <v>2.2999999999999998</v>
      </c>
      <c r="P3058" s="6">
        <v>74100000000</v>
      </c>
      <c r="Q3058" s="7">
        <v>3.03</v>
      </c>
      <c r="R3058" s="7">
        <v>0.5</v>
      </c>
      <c r="S3058" s="7">
        <v>8141</v>
      </c>
    </row>
    <row r="3059" spans="1:19" hidden="1" x14ac:dyDescent="0.4">
      <c r="A3059" s="4" t="s">
        <v>2258</v>
      </c>
      <c r="B3059" s="5" t="s">
        <v>2259</v>
      </c>
      <c r="C3059" s="5" t="s">
        <v>30</v>
      </c>
      <c r="D3059" s="5" t="s">
        <v>19</v>
      </c>
      <c r="E3059" s="9" t="s">
        <v>34</v>
      </c>
      <c r="F3059" s="9">
        <v>0.48</v>
      </c>
      <c r="G3059" s="5" t="s">
        <v>21</v>
      </c>
      <c r="H3059" s="10">
        <v>5000</v>
      </c>
      <c r="I3059" s="11">
        <v>3000000</v>
      </c>
      <c r="J3059" s="11">
        <v>900</v>
      </c>
      <c r="K3059" s="11">
        <v>11.055</v>
      </c>
      <c r="L3059" s="11">
        <v>2700000000</v>
      </c>
      <c r="M3059" s="11">
        <f>VLOOKUP(A3059,'[1]2023년만'!$A$2:$Q$1181,12,0)</f>
        <v>2250000000</v>
      </c>
      <c r="N3059" s="11" t="b">
        <f>L3059&gt;=M3059</f>
        <v>1</v>
      </c>
      <c r="O3059" s="11">
        <v>3.7</v>
      </c>
      <c r="P3059" s="6">
        <v>74100000000</v>
      </c>
      <c r="Q3059" s="7">
        <v>3.03</v>
      </c>
      <c r="R3059" s="7">
        <v>0.5</v>
      </c>
      <c r="S3059" s="7">
        <v>8141</v>
      </c>
    </row>
    <row r="3060" spans="1:19" hidden="1" x14ac:dyDescent="0.4">
      <c r="A3060" s="7" t="s">
        <v>2258</v>
      </c>
      <c r="B3060" s="12" t="s">
        <v>2259</v>
      </c>
      <c r="C3060" s="12" t="s">
        <v>2933</v>
      </c>
      <c r="D3060" s="12" t="s">
        <v>19</v>
      </c>
      <c r="E3060" s="12" t="s">
        <v>34</v>
      </c>
      <c r="F3060" s="12">
        <v>0.5</v>
      </c>
      <c r="G3060" s="12" t="s">
        <v>21</v>
      </c>
      <c r="H3060" s="12">
        <v>5000</v>
      </c>
      <c r="I3060" s="6">
        <v>3000000</v>
      </c>
      <c r="J3060" s="6">
        <v>750</v>
      </c>
      <c r="K3060" s="6">
        <v>18.585999999999999</v>
      </c>
      <c r="L3060" s="6">
        <v>2250000000</v>
      </c>
      <c r="M3060" s="11">
        <f>VLOOKUP(A3060,'[1]2023년만'!$A$2:$Q$1181,12,0)</f>
        <v>2250000000</v>
      </c>
      <c r="N3060" s="11"/>
      <c r="O3060" s="6">
        <v>4.2</v>
      </c>
      <c r="P3060" s="6">
        <v>74100000000</v>
      </c>
      <c r="Q3060" s="7">
        <v>3.03</v>
      </c>
      <c r="R3060" s="7">
        <v>0.5</v>
      </c>
      <c r="S3060" s="7">
        <v>8141</v>
      </c>
    </row>
    <row r="3061" spans="1:19" hidden="1" x14ac:dyDescent="0.4">
      <c r="A3061" s="4" t="s">
        <v>1367</v>
      </c>
      <c r="B3061" s="5" t="s">
        <v>1368</v>
      </c>
      <c r="C3061" s="5" t="s">
        <v>30</v>
      </c>
      <c r="D3061" s="5" t="s">
        <v>19</v>
      </c>
      <c r="E3061" s="9" t="s">
        <v>81</v>
      </c>
      <c r="F3061" s="9">
        <v>0.51</v>
      </c>
      <c r="G3061" s="5" t="s">
        <v>21</v>
      </c>
      <c r="H3061" s="9">
        <v>500</v>
      </c>
      <c r="I3061" s="11">
        <v>21784936</v>
      </c>
      <c r="J3061" s="11">
        <v>400</v>
      </c>
      <c r="K3061" s="11">
        <v>28.602</v>
      </c>
      <c r="L3061" s="11">
        <v>8523157600</v>
      </c>
      <c r="M3061" s="11" t="e">
        <f>VLOOKUP(A3061,'[1]2023년만'!$A$2:$Q$1181,12,0)</f>
        <v>#N/A</v>
      </c>
      <c r="N3061" s="11" t="e">
        <f>L3061&gt;=M3061</f>
        <v>#N/A</v>
      </c>
      <c r="O3061" s="11">
        <v>7.9</v>
      </c>
      <c r="P3061" s="6">
        <v>108512514460</v>
      </c>
      <c r="Q3061" s="7">
        <v>3.61</v>
      </c>
      <c r="R3061" s="7">
        <v>0.53</v>
      </c>
      <c r="S3061" s="7">
        <v>933</v>
      </c>
    </row>
    <row r="3062" spans="1:19" x14ac:dyDescent="0.4">
      <c r="A3062" s="4" t="s">
        <v>798</v>
      </c>
      <c r="B3062" s="5" t="s">
        <v>799</v>
      </c>
      <c r="C3062" s="5" t="s">
        <v>30</v>
      </c>
      <c r="D3062" s="5" t="s">
        <v>19</v>
      </c>
      <c r="E3062" s="9" t="s">
        <v>69</v>
      </c>
      <c r="F3062" s="9">
        <v>2.73</v>
      </c>
      <c r="G3062" s="5" t="s">
        <v>21</v>
      </c>
      <c r="H3062" s="9">
        <v>500</v>
      </c>
      <c r="I3062" s="11">
        <v>9500000</v>
      </c>
      <c r="J3062" s="11">
        <v>290</v>
      </c>
      <c r="K3062" s="11">
        <v>48.314999999999998</v>
      </c>
      <c r="L3062" s="11">
        <v>2522067720</v>
      </c>
      <c r="M3062" s="11">
        <f>VLOOKUP(A3062,'[1]2023년만'!$A$2:$Q$1181,12,0)</f>
        <v>2474626900</v>
      </c>
      <c r="N3062" s="11" t="b">
        <f>L3062&gt;=M3062</f>
        <v>1</v>
      </c>
      <c r="O3062" s="11">
        <v>2.0299999999999998</v>
      </c>
      <c r="P3062" s="6">
        <v>133000000000</v>
      </c>
      <c r="Q3062" s="7">
        <v>25.27</v>
      </c>
      <c r="R3062" s="7">
        <v>1.1399999999999999</v>
      </c>
      <c r="S3062" s="7">
        <v>554</v>
      </c>
    </row>
    <row r="3063" spans="1:19" hidden="1" x14ac:dyDescent="0.4">
      <c r="A3063" s="4" t="s">
        <v>657</v>
      </c>
      <c r="B3063" s="5" t="s">
        <v>658</v>
      </c>
      <c r="C3063" s="5" t="s">
        <v>24</v>
      </c>
      <c r="D3063" s="5" t="s">
        <v>19</v>
      </c>
      <c r="E3063" s="9" t="s">
        <v>247</v>
      </c>
      <c r="F3063" s="9">
        <v>3.7</v>
      </c>
      <c r="G3063" s="5" t="s">
        <v>21</v>
      </c>
      <c r="H3063" s="10">
        <v>5000</v>
      </c>
      <c r="I3063" s="11">
        <v>199596576</v>
      </c>
      <c r="J3063" s="11">
        <v>180</v>
      </c>
      <c r="K3063" s="11">
        <v>58.405000000000001</v>
      </c>
      <c r="L3063" s="11">
        <v>37629033640</v>
      </c>
      <c r="M3063" s="11">
        <f>VLOOKUP(A3063,'[1]2023년만'!$A$2:$Q$1181,12,0)</f>
        <v>37629033640</v>
      </c>
      <c r="N3063" s="11"/>
      <c r="O3063" s="11">
        <v>7.01</v>
      </c>
      <c r="P3063" s="6">
        <v>700583981760</v>
      </c>
      <c r="Q3063" s="7">
        <v>10.32</v>
      </c>
      <c r="R3063" s="7">
        <v>0.44</v>
      </c>
      <c r="S3063" s="7">
        <v>340</v>
      </c>
    </row>
    <row r="3064" spans="1:19" hidden="1" x14ac:dyDescent="0.4">
      <c r="A3064" s="4" t="s">
        <v>657</v>
      </c>
      <c r="B3064" s="5" t="s">
        <v>658</v>
      </c>
      <c r="C3064" s="5" t="s">
        <v>18</v>
      </c>
      <c r="D3064" s="5" t="s">
        <v>19</v>
      </c>
      <c r="E3064" s="9" t="s">
        <v>247</v>
      </c>
      <c r="F3064" s="9">
        <v>6.19</v>
      </c>
      <c r="G3064" s="5" t="s">
        <v>21</v>
      </c>
      <c r="H3064" s="10">
        <v>5000</v>
      </c>
      <c r="I3064" s="11">
        <v>199596576</v>
      </c>
      <c r="J3064" s="11">
        <v>110</v>
      </c>
      <c r="K3064" s="11">
        <v>51.570999999999998</v>
      </c>
      <c r="L3064" s="11">
        <v>23244630530</v>
      </c>
      <c r="M3064" s="11">
        <f>VLOOKUP(A3064,'[1]2023년만'!$A$2:$Q$1181,12,0)</f>
        <v>37629033640</v>
      </c>
      <c r="N3064" s="11"/>
      <c r="O3064" s="11">
        <v>4.42</v>
      </c>
      <c r="P3064" s="6">
        <v>700583981760</v>
      </c>
      <c r="Q3064" s="7">
        <v>10.32</v>
      </c>
      <c r="R3064" s="7">
        <v>0.44</v>
      </c>
      <c r="S3064" s="7">
        <v>340</v>
      </c>
    </row>
    <row r="3065" spans="1:19" hidden="1" x14ac:dyDescent="0.4">
      <c r="A3065" s="7" t="s">
        <v>657</v>
      </c>
      <c r="B3065" s="12" t="s">
        <v>658</v>
      </c>
      <c r="C3065" s="12" t="s">
        <v>2933</v>
      </c>
      <c r="D3065" s="12" t="s">
        <v>19</v>
      </c>
      <c r="E3065" s="12" t="s">
        <v>247</v>
      </c>
      <c r="F3065" s="12">
        <v>3.64</v>
      </c>
      <c r="G3065" s="12" t="s">
        <v>21</v>
      </c>
      <c r="H3065" s="12">
        <v>5000</v>
      </c>
      <c r="I3065" s="6">
        <v>199596576</v>
      </c>
      <c r="J3065" s="6">
        <v>180</v>
      </c>
      <c r="K3065" s="6">
        <v>24.981000000000002</v>
      </c>
      <c r="L3065" s="6">
        <v>37629033870</v>
      </c>
      <c r="M3065" s="11">
        <f>VLOOKUP(A3065,'[1]2023년만'!$A$2:$Q$1181,12,0)</f>
        <v>37629033640</v>
      </c>
      <c r="N3065" s="11"/>
      <c r="O3065" s="6">
        <v>4.5</v>
      </c>
      <c r="P3065" s="6">
        <v>700583981760</v>
      </c>
      <c r="Q3065" s="7">
        <v>10.32</v>
      </c>
      <c r="R3065" s="7">
        <v>0.44</v>
      </c>
      <c r="S3065" s="7">
        <v>340</v>
      </c>
    </row>
    <row r="3066" spans="1:19" hidden="1" x14ac:dyDescent="0.4">
      <c r="A3066" s="4" t="s">
        <v>1522</v>
      </c>
      <c r="B3066" s="5" t="s">
        <v>1523</v>
      </c>
      <c r="C3066" s="5" t="s">
        <v>30</v>
      </c>
      <c r="D3066" s="5" t="s">
        <v>19</v>
      </c>
      <c r="E3066" s="9" t="s">
        <v>43</v>
      </c>
      <c r="F3066" s="9">
        <v>1.34</v>
      </c>
      <c r="G3066" s="5" t="s">
        <v>21</v>
      </c>
      <c r="H3066" s="9">
        <v>100</v>
      </c>
      <c r="I3066" s="11">
        <v>23700172</v>
      </c>
      <c r="J3066" s="11">
        <v>60</v>
      </c>
      <c r="K3066" s="11">
        <v>25.567</v>
      </c>
      <c r="L3066" s="11">
        <v>1410759540</v>
      </c>
      <c r="M3066" s="11">
        <f>VLOOKUP(A3066,'[1]2023년만'!$A$2:$Q$1181,12,0)</f>
        <v>2351265900</v>
      </c>
      <c r="N3066" s="11" t="b">
        <f>L3066&gt;=M3066</f>
        <v>0</v>
      </c>
      <c r="O3066" s="11">
        <v>3.1</v>
      </c>
      <c r="P3066" s="6">
        <v>54984399040</v>
      </c>
      <c r="Q3066" s="7">
        <v>9.8699999999999992</v>
      </c>
      <c r="R3066" s="7">
        <v>0.67</v>
      </c>
      <c r="S3066" s="7">
        <v>235</v>
      </c>
    </row>
    <row r="3067" spans="1:19" hidden="1" x14ac:dyDescent="0.4">
      <c r="A3067" s="4" t="s">
        <v>1522</v>
      </c>
      <c r="B3067" s="5" t="s">
        <v>1523</v>
      </c>
      <c r="C3067" s="5" t="s">
        <v>24</v>
      </c>
      <c r="D3067" s="5" t="s">
        <v>19</v>
      </c>
      <c r="E3067" s="9" t="s">
        <v>43</v>
      </c>
      <c r="F3067" s="9">
        <v>0.94</v>
      </c>
      <c r="G3067" s="5" t="s">
        <v>21</v>
      </c>
      <c r="H3067" s="9">
        <v>100</v>
      </c>
      <c r="I3067" s="11">
        <v>23700172</v>
      </c>
      <c r="J3067" s="11">
        <v>100</v>
      </c>
      <c r="K3067" s="11">
        <v>20.071999999999999</v>
      </c>
      <c r="L3067" s="11">
        <v>2351265900</v>
      </c>
      <c r="M3067" s="11">
        <f>VLOOKUP(A3067,'[1]2023년만'!$A$2:$Q$1181,12,0)</f>
        <v>2351265900</v>
      </c>
      <c r="N3067" s="11"/>
      <c r="O3067" s="11">
        <v>3.2</v>
      </c>
      <c r="P3067" s="6">
        <v>54984399040</v>
      </c>
      <c r="Q3067" s="7">
        <v>9.8699999999999992</v>
      </c>
      <c r="R3067" s="7">
        <v>0.67</v>
      </c>
      <c r="S3067" s="7">
        <v>235</v>
      </c>
    </row>
    <row r="3068" spans="1:19" hidden="1" x14ac:dyDescent="0.4">
      <c r="A3068" s="4" t="s">
        <v>1522</v>
      </c>
      <c r="B3068" s="5" t="s">
        <v>1523</v>
      </c>
      <c r="C3068" s="5" t="s">
        <v>18</v>
      </c>
      <c r="D3068" s="5" t="s">
        <v>19</v>
      </c>
      <c r="E3068" s="9" t="s">
        <v>43</v>
      </c>
      <c r="F3068" s="9">
        <v>0.91</v>
      </c>
      <c r="G3068" s="5" t="s">
        <v>21</v>
      </c>
      <c r="H3068" s="9">
        <v>100</v>
      </c>
      <c r="I3068" s="11">
        <v>23700172</v>
      </c>
      <c r="J3068" s="11">
        <v>100</v>
      </c>
      <c r="K3068" s="11">
        <v>18.766999999999999</v>
      </c>
      <c r="L3068" s="11">
        <v>2351265900</v>
      </c>
      <c r="M3068" s="11">
        <f>VLOOKUP(A3068,'[1]2023년만'!$A$2:$Q$1181,12,0)</f>
        <v>2351265900</v>
      </c>
      <c r="N3068" s="11"/>
      <c r="O3068" s="11">
        <v>3.1</v>
      </c>
      <c r="P3068" s="6">
        <v>54984399040</v>
      </c>
      <c r="Q3068" s="7">
        <v>9.8699999999999992</v>
      </c>
      <c r="R3068" s="7">
        <v>0.67</v>
      </c>
      <c r="S3068" s="7">
        <v>235</v>
      </c>
    </row>
    <row r="3069" spans="1:19" hidden="1" x14ac:dyDescent="0.4">
      <c r="A3069" s="4" t="s">
        <v>1619</v>
      </c>
      <c r="B3069" s="5" t="s">
        <v>1620</v>
      </c>
      <c r="C3069" s="5" t="s">
        <v>30</v>
      </c>
      <c r="D3069" s="5" t="s">
        <v>19</v>
      </c>
      <c r="E3069" s="9" t="s">
        <v>52</v>
      </c>
      <c r="F3069" s="9">
        <v>0.68</v>
      </c>
      <c r="G3069" s="5" t="s">
        <v>21</v>
      </c>
      <c r="H3069" s="9">
        <v>500</v>
      </c>
      <c r="I3069" s="11">
        <v>13195454</v>
      </c>
      <c r="J3069" s="11">
        <v>70</v>
      </c>
      <c r="K3069" s="11">
        <v>23.727</v>
      </c>
      <c r="L3069" s="11">
        <v>865315710</v>
      </c>
      <c r="M3069" s="11" t="e">
        <f>VLOOKUP(A3069,'[1]2023년만'!$A$2:$Q$1181,12,0)</f>
        <v>#N/A</v>
      </c>
      <c r="N3069" s="11" t="e">
        <f>L3069&gt;=M3069</f>
        <v>#N/A</v>
      </c>
      <c r="O3069" s="11">
        <v>1.1000000000000001</v>
      </c>
      <c r="P3069" s="6">
        <v>73375133260</v>
      </c>
      <c r="Q3069" s="7">
        <v>18.66</v>
      </c>
      <c r="R3069" s="7">
        <v>1.17</v>
      </c>
      <c r="S3069" s="7">
        <v>305</v>
      </c>
    </row>
    <row r="3070" spans="1:19" hidden="1" x14ac:dyDescent="0.4">
      <c r="A3070" s="4" t="s">
        <v>1875</v>
      </c>
      <c r="B3070" s="5" t="s">
        <v>1876</v>
      </c>
      <c r="C3070" s="5" t="s">
        <v>30</v>
      </c>
      <c r="D3070" s="5" t="s">
        <v>19</v>
      </c>
      <c r="E3070" s="9" t="s">
        <v>25</v>
      </c>
      <c r="F3070" s="9">
        <v>0.21</v>
      </c>
      <c r="G3070" s="5" t="s">
        <v>21</v>
      </c>
      <c r="H3070" s="10">
        <v>1000</v>
      </c>
      <c r="I3070" s="11">
        <v>17032351</v>
      </c>
      <c r="J3070" s="11">
        <v>100</v>
      </c>
      <c r="K3070" s="11">
        <v>18.748999999999999</v>
      </c>
      <c r="L3070" s="11">
        <v>1929054100</v>
      </c>
      <c r="M3070" s="11" t="e">
        <f>VLOOKUP(A3070,'[1]2023년만'!$A$2:$Q$1181,12,0)</f>
        <v>#N/A</v>
      </c>
      <c r="N3070" s="11" t="e">
        <f>L3070&gt;=M3070</f>
        <v>#N/A</v>
      </c>
      <c r="O3070" s="11">
        <v>2.2000000000000002</v>
      </c>
      <c r="P3070" s="6">
        <v>75708800195</v>
      </c>
      <c r="Q3070" s="7">
        <v>9.5</v>
      </c>
      <c r="R3070" s="7">
        <v>0.67</v>
      </c>
      <c r="S3070" s="7">
        <v>468</v>
      </c>
    </row>
    <row r="3071" spans="1:19" hidden="1" x14ac:dyDescent="0.4">
      <c r="A3071" s="4" t="s">
        <v>1875</v>
      </c>
      <c r="B3071" s="5" t="s">
        <v>1876</v>
      </c>
      <c r="C3071" s="5" t="s">
        <v>18</v>
      </c>
      <c r="D3071" s="5" t="s">
        <v>19</v>
      </c>
      <c r="E3071" s="9" t="s">
        <v>25</v>
      </c>
      <c r="F3071" s="9">
        <v>0.28999999999999998</v>
      </c>
      <c r="G3071" s="5" t="s">
        <v>21</v>
      </c>
      <c r="H3071" s="10">
        <v>1000</v>
      </c>
      <c r="I3071" s="11">
        <v>17232351</v>
      </c>
      <c r="J3071" s="11">
        <v>105</v>
      </c>
      <c r="K3071" s="11">
        <v>-45.237000000000002</v>
      </c>
      <c r="L3071" s="11">
        <v>2001734920</v>
      </c>
      <c r="M3071" s="11" t="e">
        <f>VLOOKUP(A3071,'[1]2023년만'!$A$2:$Q$1181,12,0)</f>
        <v>#N/A</v>
      </c>
      <c r="N3071" s="11"/>
      <c r="O3071" s="11">
        <v>1.6</v>
      </c>
      <c r="P3071" s="6">
        <v>75708800195</v>
      </c>
      <c r="Q3071" s="7">
        <v>9.5</v>
      </c>
      <c r="R3071" s="7">
        <v>0.67</v>
      </c>
      <c r="S3071" s="7">
        <v>468</v>
      </c>
    </row>
    <row r="3072" spans="1:19" hidden="1" x14ac:dyDescent="0.4">
      <c r="A3072" s="7" t="s">
        <v>1875</v>
      </c>
      <c r="B3072" s="12" t="s">
        <v>1876</v>
      </c>
      <c r="C3072" s="12" t="s">
        <v>2933</v>
      </c>
      <c r="D3072" s="12" t="s">
        <v>19</v>
      </c>
      <c r="E3072" s="12" t="s">
        <v>25</v>
      </c>
      <c r="F3072" s="12">
        <v>0.12</v>
      </c>
      <c r="G3072" s="12" t="s">
        <v>21</v>
      </c>
      <c r="H3072" s="12">
        <v>1000</v>
      </c>
      <c r="I3072" s="6">
        <v>17232351</v>
      </c>
      <c r="J3072" s="6">
        <v>105</v>
      </c>
      <c r="K3072" s="6">
        <v>-221.059</v>
      </c>
      <c r="L3072" s="6">
        <v>2033747110</v>
      </c>
      <c r="M3072" s="11" t="e">
        <f>VLOOKUP(A3072,'[1]2023년만'!$A$2:$Q$1181,12,0)</f>
        <v>#N/A</v>
      </c>
      <c r="N3072" s="11"/>
      <c r="O3072" s="6">
        <v>1.3</v>
      </c>
      <c r="P3072" s="6">
        <v>75708800195</v>
      </c>
      <c r="Q3072" s="7">
        <v>9.5</v>
      </c>
      <c r="R3072" s="7">
        <v>0.67</v>
      </c>
      <c r="S3072" s="7">
        <v>468</v>
      </c>
    </row>
    <row r="3073" spans="1:19" hidden="1" x14ac:dyDescent="0.4">
      <c r="A3073" s="4" t="s">
        <v>1015</v>
      </c>
      <c r="B3073" s="5" t="s">
        <v>1016</v>
      </c>
      <c r="C3073" s="5" t="s">
        <v>18</v>
      </c>
      <c r="D3073" s="5" t="s">
        <v>19</v>
      </c>
      <c r="E3073" s="9" t="s">
        <v>129</v>
      </c>
      <c r="F3073" s="9">
        <v>1.55</v>
      </c>
      <c r="G3073" s="5" t="s">
        <v>21</v>
      </c>
      <c r="H3073" s="9">
        <v>500</v>
      </c>
      <c r="I3073" s="11">
        <v>77310863</v>
      </c>
      <c r="J3073" s="11">
        <v>170</v>
      </c>
      <c r="K3073" s="11">
        <v>37.795000000000002</v>
      </c>
      <c r="L3073" s="11">
        <v>11766356710</v>
      </c>
      <c r="M3073" s="11">
        <f>VLOOKUP(A3073,'[1]2023년만'!$A$2:$Q$1181,12,0)</f>
        <v>11651598890</v>
      </c>
      <c r="N3073" s="11"/>
      <c r="O3073" s="11">
        <v>4.5</v>
      </c>
      <c r="P3073" s="6">
        <v>263243488515</v>
      </c>
      <c r="Q3073" s="7" t="s">
        <v>21</v>
      </c>
      <c r="R3073" s="7">
        <v>0.26</v>
      </c>
      <c r="S3073" s="7" t="s">
        <v>21</v>
      </c>
    </row>
    <row r="3074" spans="1:19" hidden="1" x14ac:dyDescent="0.4">
      <c r="A3074" s="4" t="s">
        <v>1015</v>
      </c>
      <c r="B3074" s="5" t="s">
        <v>1016</v>
      </c>
      <c r="C3074" s="5" t="s">
        <v>24</v>
      </c>
      <c r="D3074" s="5" t="s">
        <v>19</v>
      </c>
      <c r="E3074" s="9" t="s">
        <v>129</v>
      </c>
      <c r="F3074" s="9">
        <v>1.47</v>
      </c>
      <c r="G3074" s="5" t="s">
        <v>21</v>
      </c>
      <c r="H3074" s="9">
        <v>500</v>
      </c>
      <c r="I3074" s="11">
        <v>77310863</v>
      </c>
      <c r="J3074" s="11">
        <v>170</v>
      </c>
      <c r="K3074" s="11">
        <v>16.809999999999999</v>
      </c>
      <c r="L3074" s="11">
        <v>11651598890</v>
      </c>
      <c r="M3074" s="11">
        <f>VLOOKUP(A3074,'[1]2023년만'!$A$2:$Q$1181,12,0)</f>
        <v>11651598890</v>
      </c>
      <c r="N3074" s="11"/>
      <c r="O3074" s="11">
        <v>4.8</v>
      </c>
      <c r="P3074" s="6">
        <v>263243488515</v>
      </c>
      <c r="Q3074" s="7" t="s">
        <v>21</v>
      </c>
      <c r="R3074" s="7">
        <v>0.26</v>
      </c>
      <c r="S3074" s="7" t="s">
        <v>21</v>
      </c>
    </row>
    <row r="3075" spans="1:19" hidden="1" x14ac:dyDescent="0.4">
      <c r="A3075" s="4" t="s">
        <v>1015</v>
      </c>
      <c r="B3075" s="5" t="s">
        <v>1016</v>
      </c>
      <c r="C3075" s="5" t="s">
        <v>30</v>
      </c>
      <c r="D3075" s="5" t="s">
        <v>19</v>
      </c>
      <c r="E3075" s="9" t="s">
        <v>129</v>
      </c>
      <c r="F3075" s="9">
        <v>1.89</v>
      </c>
      <c r="G3075" s="5" t="s">
        <v>21</v>
      </c>
      <c r="H3075" s="9">
        <v>500</v>
      </c>
      <c r="I3075" s="11">
        <v>77310863</v>
      </c>
      <c r="J3075" s="11">
        <v>170</v>
      </c>
      <c r="K3075" s="11">
        <v>-11.565</v>
      </c>
      <c r="L3075" s="11">
        <v>11651598890</v>
      </c>
      <c r="M3075" s="11">
        <f>VLOOKUP(A3075,'[1]2023년만'!$A$2:$Q$1181,12,0)</f>
        <v>11651598890</v>
      </c>
      <c r="N3075" s="11" t="b">
        <f>L3075&gt;=M3075</f>
        <v>1</v>
      </c>
      <c r="O3075" s="11">
        <v>5.3</v>
      </c>
      <c r="P3075" s="6">
        <v>263243488515</v>
      </c>
      <c r="Q3075" s="7" t="s">
        <v>21</v>
      </c>
      <c r="R3075" s="7">
        <v>0.26</v>
      </c>
      <c r="S3075" s="7" t="s">
        <v>21</v>
      </c>
    </row>
    <row r="3076" spans="1:19" hidden="1" x14ac:dyDescent="0.4">
      <c r="A3076" s="7" t="s">
        <v>1015</v>
      </c>
      <c r="B3076" s="12" t="s">
        <v>1016</v>
      </c>
      <c r="C3076" s="12" t="s">
        <v>2933</v>
      </c>
      <c r="D3076" s="12" t="s">
        <v>19</v>
      </c>
      <c r="E3076" s="12" t="s">
        <v>129</v>
      </c>
      <c r="F3076" s="12">
        <v>0.88</v>
      </c>
      <c r="G3076" s="12" t="s">
        <v>21</v>
      </c>
      <c r="H3076" s="12">
        <v>500</v>
      </c>
      <c r="I3076" s="6">
        <v>77310863</v>
      </c>
      <c r="J3076" s="6">
        <v>170</v>
      </c>
      <c r="K3076" s="6">
        <v>15.426</v>
      </c>
      <c r="L3076" s="6">
        <v>12071659200</v>
      </c>
      <c r="M3076" s="11">
        <f>VLOOKUP(A3076,'[1]2023년만'!$A$2:$Q$1181,12,0)</f>
        <v>11651598890</v>
      </c>
      <c r="N3076" s="11"/>
      <c r="O3076" s="6">
        <v>3.4</v>
      </c>
      <c r="P3076" s="6">
        <v>263243488515</v>
      </c>
      <c r="Q3076" s="7" t="s">
        <v>21</v>
      </c>
      <c r="R3076" s="7">
        <v>0.26</v>
      </c>
      <c r="S3076" s="7" t="s">
        <v>21</v>
      </c>
    </row>
    <row r="3077" spans="1:19" hidden="1" x14ac:dyDescent="0.4">
      <c r="A3077" s="4" t="s">
        <v>1089</v>
      </c>
      <c r="B3077" s="5" t="s">
        <v>1090</v>
      </c>
      <c r="C3077" s="5" t="s">
        <v>18</v>
      </c>
      <c r="D3077" s="5" t="s">
        <v>19</v>
      </c>
      <c r="E3077" s="9" t="s">
        <v>247</v>
      </c>
      <c r="F3077" s="9">
        <v>6.19</v>
      </c>
      <c r="G3077" s="5" t="s">
        <v>21</v>
      </c>
      <c r="H3077" s="10">
        <v>5000</v>
      </c>
      <c r="I3077" s="11">
        <v>96866418</v>
      </c>
      <c r="J3077" s="11">
        <v>60</v>
      </c>
      <c r="K3077" s="11">
        <v>35.159999999999997</v>
      </c>
      <c r="L3077" s="11">
        <v>5510348700</v>
      </c>
      <c r="M3077" s="11">
        <f>VLOOKUP(A3077,'[1]2023년만'!$A$2:$Q$1181,12,0)</f>
        <v>5510348700</v>
      </c>
      <c r="N3077" s="11"/>
      <c r="O3077" s="11">
        <v>2.4</v>
      </c>
      <c r="P3077" s="6">
        <v>324502500300</v>
      </c>
      <c r="Q3077" s="7">
        <v>6.2</v>
      </c>
      <c r="R3077" s="7">
        <v>0.28999999999999998</v>
      </c>
      <c r="S3077" s="7">
        <v>540</v>
      </c>
    </row>
    <row r="3078" spans="1:19" hidden="1" x14ac:dyDescent="0.4">
      <c r="A3078" s="4" t="s">
        <v>1089</v>
      </c>
      <c r="B3078" s="5" t="s">
        <v>1090</v>
      </c>
      <c r="C3078" s="5" t="s">
        <v>30</v>
      </c>
      <c r="D3078" s="5" t="s">
        <v>19</v>
      </c>
      <c r="E3078" s="9" t="s">
        <v>247</v>
      </c>
      <c r="F3078" s="9">
        <v>3.56</v>
      </c>
      <c r="G3078" s="5" t="s">
        <v>21</v>
      </c>
      <c r="H3078" s="10">
        <v>5000</v>
      </c>
      <c r="I3078" s="11">
        <v>96866418</v>
      </c>
      <c r="J3078" s="11">
        <v>100</v>
      </c>
      <c r="K3078" s="11">
        <v>18.509</v>
      </c>
      <c r="L3078" s="11">
        <v>9183914500</v>
      </c>
      <c r="M3078" s="11">
        <f>VLOOKUP(A3078,'[1]2023년만'!$A$2:$Q$1181,12,0)</f>
        <v>5510348700</v>
      </c>
      <c r="N3078" s="11" t="b">
        <f>L3078&gt;=M3078</f>
        <v>1</v>
      </c>
      <c r="O3078" s="11">
        <v>3.8</v>
      </c>
      <c r="P3078" s="6">
        <v>324502500300</v>
      </c>
      <c r="Q3078" s="7">
        <v>6.2</v>
      </c>
      <c r="R3078" s="7">
        <v>0.28999999999999998</v>
      </c>
      <c r="S3078" s="7">
        <v>540</v>
      </c>
    </row>
    <row r="3079" spans="1:19" hidden="1" x14ac:dyDescent="0.4">
      <c r="A3079" s="4" t="s">
        <v>1089</v>
      </c>
      <c r="B3079" s="5" t="s">
        <v>1090</v>
      </c>
      <c r="C3079" s="5" t="s">
        <v>24</v>
      </c>
      <c r="D3079" s="5" t="s">
        <v>19</v>
      </c>
      <c r="E3079" s="9" t="s">
        <v>247</v>
      </c>
      <c r="F3079" s="9">
        <v>3.7</v>
      </c>
      <c r="G3079" s="5" t="s">
        <v>21</v>
      </c>
      <c r="H3079" s="10">
        <v>5000</v>
      </c>
      <c r="I3079" s="11">
        <v>96866418</v>
      </c>
      <c r="J3079" s="11">
        <v>60</v>
      </c>
      <c r="K3079" s="11">
        <v>17.951000000000001</v>
      </c>
      <c r="L3079" s="11">
        <v>5510348700</v>
      </c>
      <c r="M3079" s="11">
        <f>VLOOKUP(A3079,'[1]2023년만'!$A$2:$Q$1181,12,0)</f>
        <v>5510348700</v>
      </c>
      <c r="N3079" s="11"/>
      <c r="O3079" s="11">
        <v>1.4</v>
      </c>
      <c r="P3079" s="6">
        <v>324502500300</v>
      </c>
      <c r="Q3079" s="7">
        <v>6.2</v>
      </c>
      <c r="R3079" s="7">
        <v>0.28999999999999998</v>
      </c>
      <c r="S3079" s="7">
        <v>540</v>
      </c>
    </row>
    <row r="3080" spans="1:19" hidden="1" x14ac:dyDescent="0.4">
      <c r="A3080" s="7" t="s">
        <v>1089</v>
      </c>
      <c r="B3080" s="12" t="s">
        <v>1090</v>
      </c>
      <c r="C3080" s="12" t="s">
        <v>2933</v>
      </c>
      <c r="D3080" s="12" t="s">
        <v>19</v>
      </c>
      <c r="E3080" s="12" t="s">
        <v>247</v>
      </c>
      <c r="F3080" s="12">
        <v>3.64</v>
      </c>
      <c r="G3080" s="12" t="s">
        <v>21</v>
      </c>
      <c r="H3080" s="12">
        <v>5000</v>
      </c>
      <c r="I3080" s="6">
        <v>96866418</v>
      </c>
      <c r="J3080" s="6">
        <v>140</v>
      </c>
      <c r="K3080" s="6">
        <v>14.487</v>
      </c>
      <c r="L3080" s="6">
        <v>13137480300</v>
      </c>
      <c r="M3080" s="11">
        <f>VLOOKUP(A3080,'[1]2023년만'!$A$2:$Q$1181,12,0)</f>
        <v>5510348700</v>
      </c>
      <c r="N3080" s="11"/>
      <c r="O3080" s="6">
        <v>3.8</v>
      </c>
      <c r="P3080" s="6">
        <v>324502500300</v>
      </c>
      <c r="Q3080" s="7">
        <v>6.2</v>
      </c>
      <c r="R3080" s="7">
        <v>0.28999999999999998</v>
      </c>
      <c r="S3080" s="7">
        <v>540</v>
      </c>
    </row>
    <row r="3081" spans="1:19" hidden="1" x14ac:dyDescent="0.4">
      <c r="A3081" s="4" t="s">
        <v>1933</v>
      </c>
      <c r="B3081" s="5" t="s">
        <v>1934</v>
      </c>
      <c r="C3081" s="5" t="s">
        <v>24</v>
      </c>
      <c r="D3081" s="5" t="s">
        <v>19</v>
      </c>
      <c r="E3081" s="9" t="s">
        <v>95</v>
      </c>
      <c r="F3081" s="9">
        <v>0.59</v>
      </c>
      <c r="G3081" s="5" t="s">
        <v>21</v>
      </c>
      <c r="H3081" s="9">
        <v>500</v>
      </c>
      <c r="I3081" s="11">
        <v>22916042</v>
      </c>
      <c r="J3081" s="11">
        <v>200</v>
      </c>
      <c r="K3081" s="11">
        <v>17.501000000000001</v>
      </c>
      <c r="L3081" s="11">
        <v>4444638000</v>
      </c>
      <c r="M3081" s="11">
        <f>VLOOKUP(A3081,'[1]2023년만'!$A$2:$Q$1181,12,0)</f>
        <v>4444638000</v>
      </c>
      <c r="N3081" s="11"/>
      <c r="O3081" s="11">
        <v>0.5</v>
      </c>
      <c r="P3081" s="6">
        <v>1164134933600</v>
      </c>
      <c r="Q3081" s="7">
        <v>17.86</v>
      </c>
      <c r="R3081" s="7">
        <v>2.78</v>
      </c>
      <c r="S3081" s="7">
        <v>2845</v>
      </c>
    </row>
    <row r="3082" spans="1:19" hidden="1" x14ac:dyDescent="0.4">
      <c r="A3082" s="4" t="s">
        <v>1933</v>
      </c>
      <c r="B3082" s="5" t="s">
        <v>1934</v>
      </c>
      <c r="C3082" s="5" t="s">
        <v>18</v>
      </c>
      <c r="D3082" s="5" t="s">
        <v>19</v>
      </c>
      <c r="E3082" s="9" t="s">
        <v>95</v>
      </c>
      <c r="F3082" s="9">
        <v>0.96</v>
      </c>
      <c r="G3082" s="5" t="s">
        <v>21</v>
      </c>
      <c r="H3082" s="9">
        <v>500</v>
      </c>
      <c r="I3082" s="11">
        <v>22916042</v>
      </c>
      <c r="J3082" s="11">
        <v>270</v>
      </c>
      <c r="K3082" s="11">
        <v>14.084</v>
      </c>
      <c r="L3082" s="11">
        <v>5998911300</v>
      </c>
      <c r="M3082" s="11">
        <f>VLOOKUP(A3082,'[1]2023년만'!$A$2:$Q$1181,12,0)</f>
        <v>4444638000</v>
      </c>
      <c r="N3082" s="11"/>
      <c r="O3082" s="11">
        <v>1.1000000000000001</v>
      </c>
      <c r="P3082" s="6">
        <v>1164134933600</v>
      </c>
      <c r="Q3082" s="7">
        <v>17.86</v>
      </c>
      <c r="R3082" s="7">
        <v>2.78</v>
      </c>
      <c r="S3082" s="7">
        <v>2845</v>
      </c>
    </row>
    <row r="3083" spans="1:19" hidden="1" x14ac:dyDescent="0.4">
      <c r="A3083" s="4" t="s">
        <v>1933</v>
      </c>
      <c r="B3083" s="5" t="s">
        <v>1934</v>
      </c>
      <c r="C3083" s="5" t="s">
        <v>30</v>
      </c>
      <c r="D3083" s="5" t="s">
        <v>19</v>
      </c>
      <c r="E3083" s="9" t="s">
        <v>20</v>
      </c>
      <c r="F3083" s="9">
        <v>0.68</v>
      </c>
      <c r="G3083" s="5" t="s">
        <v>21</v>
      </c>
      <c r="H3083" s="9">
        <v>500</v>
      </c>
      <c r="I3083" s="11">
        <v>22916042</v>
      </c>
      <c r="J3083" s="11">
        <v>230</v>
      </c>
      <c r="K3083" s="11">
        <v>7.819</v>
      </c>
      <c r="L3083" s="11">
        <v>5116623700</v>
      </c>
      <c r="M3083" s="11">
        <f>VLOOKUP(A3083,'[1]2023년만'!$A$2:$Q$1181,12,0)</f>
        <v>4444638000</v>
      </c>
      <c r="N3083" s="11" t="b">
        <f>L3083&gt;=M3083</f>
        <v>1</v>
      </c>
      <c r="O3083" s="11">
        <v>0.5</v>
      </c>
      <c r="P3083" s="6">
        <v>1164134933600</v>
      </c>
      <c r="Q3083" s="7">
        <v>17.86</v>
      </c>
      <c r="R3083" s="7">
        <v>2.78</v>
      </c>
      <c r="S3083" s="7">
        <v>2845</v>
      </c>
    </row>
    <row r="3084" spans="1:19" hidden="1" x14ac:dyDescent="0.4">
      <c r="A3084" s="7" t="s">
        <v>1933</v>
      </c>
      <c r="B3084" s="12" t="s">
        <v>1934</v>
      </c>
      <c r="C3084" s="12" t="s">
        <v>2933</v>
      </c>
      <c r="D3084" s="12" t="s">
        <v>19</v>
      </c>
      <c r="E3084" s="12" t="s">
        <v>95</v>
      </c>
      <c r="F3084" s="12">
        <v>0.42</v>
      </c>
      <c r="G3084" s="12" t="s">
        <v>21</v>
      </c>
      <c r="H3084" s="12">
        <v>500</v>
      </c>
      <c r="I3084" s="6">
        <v>22916042</v>
      </c>
      <c r="J3084" s="6">
        <v>270</v>
      </c>
      <c r="K3084" s="6">
        <v>9.58</v>
      </c>
      <c r="L3084" s="6">
        <v>6054040710</v>
      </c>
      <c r="M3084" s="11">
        <f>VLOOKUP(A3084,'[1]2023년만'!$A$2:$Q$1181,12,0)</f>
        <v>4444638000</v>
      </c>
      <c r="N3084" s="11"/>
      <c r="O3084" s="6">
        <v>0.5</v>
      </c>
      <c r="P3084" s="6">
        <v>1164134933600</v>
      </c>
      <c r="Q3084" s="7">
        <v>17.86</v>
      </c>
      <c r="R3084" s="7">
        <v>2.78</v>
      </c>
      <c r="S3084" s="7">
        <v>2845</v>
      </c>
    </row>
    <row r="3085" spans="1:19" hidden="1" x14ac:dyDescent="0.4">
      <c r="A3085" s="4" t="s">
        <v>729</v>
      </c>
      <c r="B3085" s="5" t="s">
        <v>730</v>
      </c>
      <c r="C3085" s="5" t="s">
        <v>24</v>
      </c>
      <c r="D3085" s="5" t="s">
        <v>19</v>
      </c>
      <c r="E3085" s="9" t="s">
        <v>34</v>
      </c>
      <c r="F3085" s="9">
        <v>0.56000000000000005</v>
      </c>
      <c r="G3085" s="5" t="s">
        <v>21</v>
      </c>
      <c r="H3085" s="9">
        <v>500</v>
      </c>
      <c r="I3085" s="11">
        <v>11287196</v>
      </c>
      <c r="J3085" s="11">
        <v>30</v>
      </c>
      <c r="K3085" s="11">
        <v>52.417000000000002</v>
      </c>
      <c r="L3085" s="11">
        <v>338615880</v>
      </c>
      <c r="M3085" s="11">
        <f>VLOOKUP(A3085,'[1]2023년만'!$A$2:$Q$1181,12,0)</f>
        <v>338615880</v>
      </c>
      <c r="N3085" s="11"/>
      <c r="O3085" s="11">
        <v>0.6</v>
      </c>
      <c r="P3085" s="6">
        <v>35272487500</v>
      </c>
      <c r="Q3085" s="7" t="s">
        <v>21</v>
      </c>
      <c r="R3085" s="7">
        <v>1.02</v>
      </c>
      <c r="S3085" s="7" t="s">
        <v>21</v>
      </c>
    </row>
    <row r="3086" spans="1:19" hidden="1" x14ac:dyDescent="0.4">
      <c r="A3086" s="4" t="s">
        <v>729</v>
      </c>
      <c r="B3086" s="5" t="s">
        <v>730</v>
      </c>
      <c r="C3086" s="5" t="s">
        <v>18</v>
      </c>
      <c r="D3086" s="5" t="s">
        <v>19</v>
      </c>
      <c r="E3086" s="9" t="s">
        <v>21</v>
      </c>
      <c r="F3086" s="9" t="s">
        <v>21</v>
      </c>
      <c r="G3086" s="5" t="s">
        <v>21</v>
      </c>
      <c r="H3086" s="9">
        <v>500</v>
      </c>
      <c r="I3086" s="11">
        <v>2525510</v>
      </c>
      <c r="J3086" s="11">
        <v>500</v>
      </c>
      <c r="K3086" s="11">
        <v>9.5950000000000006</v>
      </c>
      <c r="L3086" s="11">
        <v>1262755000</v>
      </c>
      <c r="M3086" s="11">
        <f>VLOOKUP(A3086,'[1]2023년만'!$A$2:$Q$1181,12,0)</f>
        <v>338615880</v>
      </c>
      <c r="N3086" s="11"/>
      <c r="O3086" s="11">
        <v>2</v>
      </c>
      <c r="P3086" s="6">
        <v>35272487500</v>
      </c>
      <c r="Q3086" s="7" t="s">
        <v>21</v>
      </c>
      <c r="R3086" s="7">
        <v>1.02</v>
      </c>
      <c r="S3086" s="7" t="s">
        <v>21</v>
      </c>
    </row>
    <row r="3087" spans="1:19" hidden="1" x14ac:dyDescent="0.4">
      <c r="A3087" s="7" t="s">
        <v>729</v>
      </c>
      <c r="B3087" s="12" t="s">
        <v>730</v>
      </c>
      <c r="C3087" s="12" t="s">
        <v>2933</v>
      </c>
      <c r="D3087" s="12" t="s">
        <v>19</v>
      </c>
      <c r="E3087" s="12" t="s">
        <v>21</v>
      </c>
      <c r="F3087" s="12" t="s">
        <v>21</v>
      </c>
      <c r="G3087" s="12" t="s">
        <v>21</v>
      </c>
      <c r="H3087" s="12">
        <v>500</v>
      </c>
      <c r="I3087" s="6">
        <v>2525510</v>
      </c>
      <c r="J3087" s="6">
        <v>300</v>
      </c>
      <c r="K3087" s="6">
        <v>8.2029999999999994</v>
      </c>
      <c r="L3087" s="6">
        <v>757653000</v>
      </c>
      <c r="M3087" s="11">
        <f>VLOOKUP(A3087,'[1]2023년만'!$A$2:$Q$1181,12,0)</f>
        <v>338615880</v>
      </c>
      <c r="N3087" s="11"/>
      <c r="O3087" s="6">
        <v>1</v>
      </c>
      <c r="P3087" s="6">
        <v>35272487500</v>
      </c>
      <c r="Q3087" s="7" t="s">
        <v>21</v>
      </c>
      <c r="R3087" s="7">
        <v>1.02</v>
      </c>
      <c r="S3087" s="7" t="s">
        <v>21</v>
      </c>
    </row>
    <row r="3088" spans="1:19" hidden="1" x14ac:dyDescent="0.4">
      <c r="A3088" s="7" t="s">
        <v>2890</v>
      </c>
      <c r="B3088" s="12" t="s">
        <v>2891</v>
      </c>
      <c r="C3088" s="12" t="s">
        <v>2933</v>
      </c>
      <c r="D3088" s="12" t="s">
        <v>19</v>
      </c>
      <c r="E3088" s="12" t="s">
        <v>103</v>
      </c>
      <c r="F3088" s="12">
        <v>0.36</v>
      </c>
      <c r="G3088" s="12" t="s">
        <v>21</v>
      </c>
      <c r="H3088" s="12">
        <v>500</v>
      </c>
      <c r="I3088" s="6">
        <v>16206895</v>
      </c>
      <c r="J3088" s="6">
        <v>50</v>
      </c>
      <c r="K3088" s="6">
        <v>62.000999999999998</v>
      </c>
      <c r="L3088" s="6">
        <v>789888650</v>
      </c>
      <c r="M3088" s="11" t="e">
        <f>VLOOKUP(A3088,'[1]2023년만'!$A$2:$Q$1181,12,0)</f>
        <v>#N/A</v>
      </c>
      <c r="N3088" s="11"/>
      <c r="O3088" s="6">
        <v>0.34</v>
      </c>
      <c r="P3088" s="6">
        <v>419577989900</v>
      </c>
      <c r="Q3088" s="7" t="s">
        <v>21</v>
      </c>
      <c r="R3088" s="7">
        <v>5.36</v>
      </c>
      <c r="S3088" s="7" t="s">
        <v>21</v>
      </c>
    </row>
    <row r="3089" spans="1:19" x14ac:dyDescent="0.4">
      <c r="A3089" s="4" t="s">
        <v>441</v>
      </c>
      <c r="B3089" s="5" t="s">
        <v>442</v>
      </c>
      <c r="C3089" s="5" t="s">
        <v>30</v>
      </c>
      <c r="D3089" s="5" t="s">
        <v>19</v>
      </c>
      <c r="E3089" s="9" t="s">
        <v>40</v>
      </c>
      <c r="F3089" s="9">
        <v>1.95</v>
      </c>
      <c r="G3089" s="5" t="s">
        <v>21</v>
      </c>
      <c r="H3089" s="9">
        <v>500</v>
      </c>
      <c r="I3089" s="11">
        <v>6621120</v>
      </c>
      <c r="J3089" s="11">
        <v>1100</v>
      </c>
      <c r="K3089" s="11">
        <v>69.296000000000006</v>
      </c>
      <c r="L3089" s="11">
        <v>7279540400</v>
      </c>
      <c r="M3089" s="11">
        <f>VLOOKUP(A3089,'[1]2023년만'!$A$2:$Q$1181,12,0)</f>
        <v>4301546600</v>
      </c>
      <c r="N3089" s="11" t="b">
        <f>L3089&gt;=M3089</f>
        <v>1</v>
      </c>
      <c r="O3089" s="11">
        <v>6.3</v>
      </c>
      <c r="P3089" s="6">
        <v>126264758400</v>
      </c>
      <c r="Q3089" s="7">
        <v>12.31</v>
      </c>
      <c r="R3089" s="7">
        <v>1.46</v>
      </c>
      <c r="S3089" s="7">
        <v>1549</v>
      </c>
    </row>
    <row r="3090" spans="1:19" hidden="1" x14ac:dyDescent="0.4">
      <c r="A3090" s="4" t="s">
        <v>546</v>
      </c>
      <c r="B3090" s="5" t="s">
        <v>547</v>
      </c>
      <c r="C3090" s="5" t="s">
        <v>18</v>
      </c>
      <c r="D3090" s="5" t="s">
        <v>19</v>
      </c>
      <c r="E3090" s="9" t="s">
        <v>25</v>
      </c>
      <c r="F3090" s="9">
        <v>0.28999999999999998</v>
      </c>
      <c r="G3090" s="5" t="s">
        <v>21</v>
      </c>
      <c r="H3090" s="10">
        <v>1000</v>
      </c>
      <c r="I3090" s="11">
        <v>73231476</v>
      </c>
      <c r="J3090" s="11">
        <v>400</v>
      </c>
      <c r="K3090" s="11">
        <v>30.1</v>
      </c>
      <c r="L3090" s="11">
        <v>27268933000</v>
      </c>
      <c r="M3090" s="11">
        <f>VLOOKUP(A3090,'[1]2023년만'!$A$2:$Q$1181,12,0)</f>
        <v>32145147300</v>
      </c>
      <c r="N3090" s="11"/>
      <c r="O3090" s="11">
        <v>0.67</v>
      </c>
      <c r="P3090" s="6">
        <v>9148389192800</v>
      </c>
      <c r="Q3090" s="7">
        <v>121.31</v>
      </c>
      <c r="R3090" s="7">
        <v>4.08</v>
      </c>
      <c r="S3090" s="7">
        <v>943</v>
      </c>
    </row>
    <row r="3091" spans="1:19" hidden="1" x14ac:dyDescent="0.4">
      <c r="A3091" s="4" t="s">
        <v>546</v>
      </c>
      <c r="B3091" s="5" t="s">
        <v>547</v>
      </c>
      <c r="C3091" s="5" t="s">
        <v>24</v>
      </c>
      <c r="D3091" s="5" t="s">
        <v>19</v>
      </c>
      <c r="E3091" s="9" t="s">
        <v>25</v>
      </c>
      <c r="F3091" s="9">
        <v>0.23</v>
      </c>
      <c r="G3091" s="5" t="s">
        <v>21</v>
      </c>
      <c r="H3091" s="10">
        <v>1000</v>
      </c>
      <c r="I3091" s="11">
        <v>76638657</v>
      </c>
      <c r="J3091" s="11">
        <v>450</v>
      </c>
      <c r="K3091" s="11">
        <v>23.983000000000001</v>
      </c>
      <c r="L3091" s="11">
        <v>32145147300</v>
      </c>
      <c r="M3091" s="11">
        <f>VLOOKUP(A3091,'[1]2023년만'!$A$2:$Q$1181,12,0)</f>
        <v>32145147300</v>
      </c>
      <c r="N3091" s="11"/>
      <c r="O3091" s="11">
        <v>0.7</v>
      </c>
      <c r="P3091" s="6">
        <v>9148389192800</v>
      </c>
      <c r="Q3091" s="7">
        <v>121.31</v>
      </c>
      <c r="R3091" s="7">
        <v>4.08</v>
      </c>
      <c r="S3091" s="7">
        <v>943</v>
      </c>
    </row>
    <row r="3092" spans="1:19" hidden="1" x14ac:dyDescent="0.4">
      <c r="A3092" s="7" t="s">
        <v>546</v>
      </c>
      <c r="B3092" s="12" t="s">
        <v>547</v>
      </c>
      <c r="C3092" s="12" t="s">
        <v>2933</v>
      </c>
      <c r="D3092" s="12" t="s">
        <v>19</v>
      </c>
      <c r="E3092" s="12" t="s">
        <v>25</v>
      </c>
      <c r="F3092" s="12">
        <v>0.12</v>
      </c>
      <c r="G3092" s="12" t="s">
        <v>21</v>
      </c>
      <c r="H3092" s="12">
        <v>1000</v>
      </c>
      <c r="I3092" s="6">
        <v>69972959</v>
      </c>
      <c r="J3092" s="6">
        <v>400</v>
      </c>
      <c r="K3092" s="6">
        <v>26.309000000000001</v>
      </c>
      <c r="L3092" s="6">
        <v>26079622200</v>
      </c>
      <c r="M3092" s="11">
        <f>VLOOKUP(A3092,'[1]2023년만'!$A$2:$Q$1181,12,0)</f>
        <v>32145147300</v>
      </c>
      <c r="N3092" s="11"/>
      <c r="O3092" s="6">
        <v>0.61</v>
      </c>
      <c r="P3092" s="6">
        <v>9148389192800</v>
      </c>
      <c r="Q3092" s="7">
        <v>121.31</v>
      </c>
      <c r="R3092" s="7">
        <v>4.08</v>
      </c>
      <c r="S3092" s="7">
        <v>943</v>
      </c>
    </row>
    <row r="3093" spans="1:19" x14ac:dyDescent="0.4">
      <c r="A3093" s="4" t="s">
        <v>540</v>
      </c>
      <c r="B3093" s="5" t="s">
        <v>541</v>
      </c>
      <c r="C3093" s="5" t="s">
        <v>30</v>
      </c>
      <c r="D3093" s="5" t="s">
        <v>19</v>
      </c>
      <c r="E3093" s="9" t="s">
        <v>49</v>
      </c>
      <c r="F3093" s="9">
        <v>1.64</v>
      </c>
      <c r="G3093" s="5" t="s">
        <v>21</v>
      </c>
      <c r="H3093" s="9">
        <v>500</v>
      </c>
      <c r="I3093" s="11">
        <v>34869420</v>
      </c>
      <c r="J3093" s="11">
        <v>200</v>
      </c>
      <c r="K3093" s="11">
        <v>69.838999999999999</v>
      </c>
      <c r="L3093" s="11">
        <v>6733884000</v>
      </c>
      <c r="M3093" s="11">
        <f>VLOOKUP(A3093,'[1]2023년만'!$A$2:$Q$1181,12,0)</f>
        <v>6733884000</v>
      </c>
      <c r="N3093" s="11" t="b">
        <f>L3093&gt;=M3093</f>
        <v>1</v>
      </c>
      <c r="O3093" s="11">
        <v>5.48</v>
      </c>
      <c r="P3093" s="6">
        <v>118904722200</v>
      </c>
      <c r="Q3093" s="7">
        <v>12.77</v>
      </c>
      <c r="R3093" s="7">
        <v>0.56000000000000005</v>
      </c>
      <c r="S3093" s="7">
        <v>267</v>
      </c>
    </row>
    <row r="3094" spans="1:19" hidden="1" x14ac:dyDescent="0.4">
      <c r="A3094" s="4" t="s">
        <v>245</v>
      </c>
      <c r="B3094" s="5" t="s">
        <v>246</v>
      </c>
      <c r="C3094" s="5" t="s">
        <v>18</v>
      </c>
      <c r="D3094" s="5" t="s">
        <v>19</v>
      </c>
      <c r="E3094" s="9" t="s">
        <v>247</v>
      </c>
      <c r="F3094" s="9">
        <v>6.19</v>
      </c>
      <c r="G3094" s="5" t="s">
        <v>21</v>
      </c>
      <c r="H3094" s="10">
        <v>1000</v>
      </c>
      <c r="I3094" s="11">
        <v>56702415</v>
      </c>
      <c r="J3094" s="11">
        <v>110</v>
      </c>
      <c r="K3094" s="11">
        <v>162.499</v>
      </c>
      <c r="L3094" s="11">
        <v>6818468950</v>
      </c>
      <c r="M3094" s="11">
        <f>VLOOKUP(A3094,'[1]2023년만'!$A$2:$Q$1181,12,0)</f>
        <v>7424804700</v>
      </c>
      <c r="N3094" s="11"/>
      <c r="O3094" s="11">
        <v>4.82</v>
      </c>
      <c r="P3094" s="6">
        <v>159900810300</v>
      </c>
      <c r="Q3094" s="7">
        <v>9.69</v>
      </c>
      <c r="R3094" s="7">
        <v>0.33</v>
      </c>
      <c r="S3094" s="7">
        <v>291</v>
      </c>
    </row>
    <row r="3095" spans="1:19" hidden="1" x14ac:dyDescent="0.4">
      <c r="A3095" s="4" t="s">
        <v>245</v>
      </c>
      <c r="B3095" s="5" t="s">
        <v>246</v>
      </c>
      <c r="C3095" s="5" t="s">
        <v>24</v>
      </c>
      <c r="D3095" s="5" t="s">
        <v>19</v>
      </c>
      <c r="E3095" s="9" t="s">
        <v>247</v>
      </c>
      <c r="F3095" s="9">
        <v>3.7</v>
      </c>
      <c r="G3095" s="5" t="s">
        <v>21</v>
      </c>
      <c r="H3095" s="10">
        <v>1000</v>
      </c>
      <c r="I3095" s="11">
        <v>56702415</v>
      </c>
      <c r="J3095" s="11">
        <v>120</v>
      </c>
      <c r="K3095" s="11">
        <v>101.211</v>
      </c>
      <c r="L3095" s="11">
        <v>7424804700</v>
      </c>
      <c r="M3095" s="11">
        <f>VLOOKUP(A3095,'[1]2023년만'!$A$2:$Q$1181,12,0)</f>
        <v>7424804700</v>
      </c>
      <c r="N3095" s="11"/>
      <c r="O3095" s="11">
        <v>5.03</v>
      </c>
      <c r="P3095" s="6">
        <v>159900810300</v>
      </c>
      <c r="Q3095" s="7">
        <v>9.69</v>
      </c>
      <c r="R3095" s="7">
        <v>0.33</v>
      </c>
      <c r="S3095" s="7">
        <v>291</v>
      </c>
    </row>
    <row r="3096" spans="1:19" hidden="1" x14ac:dyDescent="0.4">
      <c r="A3096" s="7" t="s">
        <v>245</v>
      </c>
      <c r="B3096" s="12" t="s">
        <v>246</v>
      </c>
      <c r="C3096" s="12" t="s">
        <v>2933</v>
      </c>
      <c r="D3096" s="12" t="s">
        <v>19</v>
      </c>
      <c r="E3096" s="12" t="s">
        <v>247</v>
      </c>
      <c r="F3096" s="12">
        <v>3.64</v>
      </c>
      <c r="G3096" s="12" t="s">
        <v>21</v>
      </c>
      <c r="H3096" s="12">
        <v>1000</v>
      </c>
      <c r="I3096" s="6">
        <v>56702415</v>
      </c>
      <c r="J3096" s="6">
        <v>130</v>
      </c>
      <c r="K3096" s="6">
        <v>83.700999999999993</v>
      </c>
      <c r="L3096" s="6">
        <v>8031140450</v>
      </c>
      <c r="M3096" s="11">
        <f>VLOOKUP(A3096,'[1]2023년만'!$A$2:$Q$1181,12,0)</f>
        <v>7424804700</v>
      </c>
      <c r="N3096" s="11"/>
      <c r="O3096" s="6">
        <v>4.6900000000000004</v>
      </c>
      <c r="P3096" s="6">
        <v>159900810300</v>
      </c>
      <c r="Q3096" s="7">
        <v>9.69</v>
      </c>
      <c r="R3096" s="7">
        <v>0.33</v>
      </c>
      <c r="S3096" s="7">
        <v>291</v>
      </c>
    </row>
    <row r="3097" spans="1:19" hidden="1" x14ac:dyDescent="0.4">
      <c r="A3097" s="4" t="s">
        <v>2619</v>
      </c>
      <c r="B3097" s="5" t="s">
        <v>2620</v>
      </c>
      <c r="C3097" s="5" t="s">
        <v>24</v>
      </c>
      <c r="D3097" s="5" t="s">
        <v>19</v>
      </c>
      <c r="E3097" s="9" t="s">
        <v>20</v>
      </c>
      <c r="F3097" s="9">
        <v>0.49</v>
      </c>
      <c r="G3097" s="5" t="s">
        <v>21</v>
      </c>
      <c r="H3097" s="9">
        <v>100</v>
      </c>
      <c r="I3097" s="11">
        <v>7979048</v>
      </c>
      <c r="J3097" s="11">
        <v>150</v>
      </c>
      <c r="K3097" s="11">
        <v>4.8810000000000002</v>
      </c>
      <c r="L3097" s="11">
        <v>1196857200</v>
      </c>
      <c r="M3097" s="11">
        <f>VLOOKUP(A3097,'[1]2023년만'!$A$2:$Q$1181,12,0)</f>
        <v>1196857200</v>
      </c>
      <c r="N3097" s="11"/>
      <c r="O3097" s="11">
        <v>0.13</v>
      </c>
      <c r="P3097" s="6">
        <v>277670870400</v>
      </c>
      <c r="Q3097" s="7">
        <v>7.49</v>
      </c>
      <c r="R3097" s="7">
        <v>1.41</v>
      </c>
      <c r="S3097" s="7">
        <v>4649</v>
      </c>
    </row>
    <row r="3098" spans="1:19" hidden="1" x14ac:dyDescent="0.4">
      <c r="A3098" s="4" t="s">
        <v>2619</v>
      </c>
      <c r="B3098" s="5" t="s">
        <v>2620</v>
      </c>
      <c r="C3098" s="5" t="s">
        <v>18</v>
      </c>
      <c r="D3098" s="5" t="s">
        <v>19</v>
      </c>
      <c r="E3098" s="9" t="s">
        <v>43</v>
      </c>
      <c r="F3098" s="9">
        <v>0.91</v>
      </c>
      <c r="G3098" s="5" t="s">
        <v>21</v>
      </c>
      <c r="H3098" s="9">
        <v>100</v>
      </c>
      <c r="I3098" s="11">
        <v>7979048</v>
      </c>
      <c r="J3098" s="11">
        <v>150</v>
      </c>
      <c r="K3098" s="11">
        <v>4.8330000000000002</v>
      </c>
      <c r="L3098" s="11">
        <v>1196857200</v>
      </c>
      <c r="M3098" s="11">
        <f>VLOOKUP(A3098,'[1]2023년만'!$A$2:$Q$1181,12,0)</f>
        <v>1196857200</v>
      </c>
      <c r="N3098" s="11"/>
      <c r="O3098" s="11">
        <v>0.32</v>
      </c>
      <c r="P3098" s="6">
        <v>277670870400</v>
      </c>
      <c r="Q3098" s="7">
        <v>7.49</v>
      </c>
      <c r="R3098" s="7">
        <v>1.41</v>
      </c>
      <c r="S3098" s="7">
        <v>4649</v>
      </c>
    </row>
    <row r="3099" spans="1:19" hidden="1" x14ac:dyDescent="0.4">
      <c r="A3099" s="4" t="s">
        <v>2619</v>
      </c>
      <c r="B3099" s="5" t="s">
        <v>2620</v>
      </c>
      <c r="C3099" s="5" t="s">
        <v>30</v>
      </c>
      <c r="D3099" s="5" t="s">
        <v>19</v>
      </c>
      <c r="E3099" s="9" t="s">
        <v>20</v>
      </c>
      <c r="F3099" s="9">
        <v>0.68</v>
      </c>
      <c r="G3099" s="5" t="s">
        <v>21</v>
      </c>
      <c r="H3099" s="9">
        <v>100</v>
      </c>
      <c r="I3099" s="11">
        <v>7979048</v>
      </c>
      <c r="J3099" s="11">
        <v>200</v>
      </c>
      <c r="K3099" s="11">
        <v>4.3019999999999996</v>
      </c>
      <c r="L3099" s="11">
        <v>1595809600</v>
      </c>
      <c r="M3099" s="11">
        <f>VLOOKUP(A3099,'[1]2023년만'!$A$2:$Q$1181,12,0)</f>
        <v>1196857200</v>
      </c>
      <c r="N3099" s="11" t="b">
        <f>L3099&gt;=M3099</f>
        <v>1</v>
      </c>
      <c r="O3099" s="11">
        <v>0.55000000000000004</v>
      </c>
      <c r="P3099" s="6">
        <v>277670870400</v>
      </c>
      <c r="Q3099" s="7">
        <v>7.49</v>
      </c>
      <c r="R3099" s="7">
        <v>1.41</v>
      </c>
      <c r="S3099" s="7">
        <v>4649</v>
      </c>
    </row>
    <row r="3100" spans="1:19" hidden="1" x14ac:dyDescent="0.4">
      <c r="A3100" s="4" t="s">
        <v>2781</v>
      </c>
      <c r="B3100" s="5" t="s">
        <v>2782</v>
      </c>
      <c r="C3100" s="5" t="s">
        <v>24</v>
      </c>
      <c r="D3100" s="5" t="s">
        <v>19</v>
      </c>
      <c r="E3100" s="9" t="s">
        <v>49</v>
      </c>
      <c r="F3100" s="9">
        <v>2.11</v>
      </c>
      <c r="G3100" s="5" t="s">
        <v>21</v>
      </c>
      <c r="H3100" s="9">
        <v>500</v>
      </c>
      <c r="I3100" s="11">
        <v>24800000</v>
      </c>
      <c r="J3100" s="11">
        <v>250</v>
      </c>
      <c r="K3100" s="11">
        <v>-32.485999999999997</v>
      </c>
      <c r="L3100" s="11">
        <v>6200000000</v>
      </c>
      <c r="M3100" s="11">
        <f>VLOOKUP(A3100,'[1]2023년만'!$A$2:$Q$1181,12,0)</f>
        <v>6200000000</v>
      </c>
      <c r="N3100" s="11"/>
      <c r="O3100" s="11">
        <v>0.8</v>
      </c>
      <c r="P3100" s="6">
        <v>848160000000</v>
      </c>
      <c r="Q3100" s="7" t="s">
        <v>21</v>
      </c>
      <c r="R3100" s="7">
        <v>2.92</v>
      </c>
      <c r="S3100" s="7" t="s">
        <v>21</v>
      </c>
    </row>
    <row r="3101" spans="1:19" hidden="1" x14ac:dyDescent="0.4">
      <c r="A3101" s="4" t="s">
        <v>2781</v>
      </c>
      <c r="B3101" s="5" t="s">
        <v>2782</v>
      </c>
      <c r="C3101" s="5" t="s">
        <v>30</v>
      </c>
      <c r="D3101" s="5" t="s">
        <v>19</v>
      </c>
      <c r="E3101" s="9" t="s">
        <v>49</v>
      </c>
      <c r="F3101" s="9">
        <v>1.64</v>
      </c>
      <c r="G3101" s="5" t="s">
        <v>21</v>
      </c>
      <c r="H3101" s="9">
        <v>500</v>
      </c>
      <c r="I3101" s="11">
        <v>24800000</v>
      </c>
      <c r="J3101" s="11">
        <v>250</v>
      </c>
      <c r="K3101" s="11">
        <v>-72.685000000000002</v>
      </c>
      <c r="L3101" s="11">
        <v>6200000000</v>
      </c>
      <c r="M3101" s="11">
        <f>VLOOKUP(A3101,'[1]2023년만'!$A$2:$Q$1181,12,0)</f>
        <v>6200000000</v>
      </c>
      <c r="N3101" s="11" t="b">
        <f>L3101&gt;=M3101</f>
        <v>1</v>
      </c>
      <c r="O3101" s="11">
        <v>1.2</v>
      </c>
      <c r="P3101" s="6">
        <v>848160000000</v>
      </c>
      <c r="Q3101" s="7" t="s">
        <v>21</v>
      </c>
      <c r="R3101" s="7">
        <v>2.92</v>
      </c>
      <c r="S3101" s="7" t="s">
        <v>21</v>
      </c>
    </row>
    <row r="3102" spans="1:19" hidden="1" x14ac:dyDescent="0.4">
      <c r="A3102" s="4" t="s">
        <v>2781</v>
      </c>
      <c r="B3102" s="5" t="s">
        <v>2782</v>
      </c>
      <c r="C3102" s="5" t="s">
        <v>18</v>
      </c>
      <c r="D3102" s="5" t="s">
        <v>19</v>
      </c>
      <c r="E3102" s="9" t="s">
        <v>49</v>
      </c>
      <c r="F3102" s="9">
        <v>2.41</v>
      </c>
      <c r="G3102" s="5" t="s">
        <v>21</v>
      </c>
      <c r="H3102" s="9">
        <v>500</v>
      </c>
      <c r="I3102" s="11">
        <v>24800000</v>
      </c>
      <c r="J3102" s="11">
        <v>250</v>
      </c>
      <c r="K3102" s="11">
        <v>-149.434</v>
      </c>
      <c r="L3102" s="11">
        <v>6200000000</v>
      </c>
      <c r="M3102" s="11">
        <f>VLOOKUP(A3102,'[1]2023년만'!$A$2:$Q$1181,12,0)</f>
        <v>6200000000</v>
      </c>
      <c r="N3102" s="11"/>
      <c r="O3102" s="11">
        <v>0.7</v>
      </c>
      <c r="P3102" s="6">
        <v>848160000000</v>
      </c>
      <c r="Q3102" s="7" t="s">
        <v>21</v>
      </c>
      <c r="R3102" s="7">
        <v>2.92</v>
      </c>
      <c r="S3102" s="7" t="s">
        <v>21</v>
      </c>
    </row>
    <row r="3103" spans="1:19" hidden="1" x14ac:dyDescent="0.4">
      <c r="A3103" s="7" t="s">
        <v>2781</v>
      </c>
      <c r="B3103" s="12" t="s">
        <v>2782</v>
      </c>
      <c r="C3103" s="12" t="s">
        <v>2933</v>
      </c>
      <c r="D3103" s="12" t="s">
        <v>19</v>
      </c>
      <c r="E3103" s="12" t="s">
        <v>49</v>
      </c>
      <c r="F3103" s="12">
        <v>1.1000000000000001</v>
      </c>
      <c r="G3103" s="12" t="s">
        <v>21</v>
      </c>
      <c r="H3103" s="12">
        <v>500</v>
      </c>
      <c r="I3103" s="6">
        <v>24800000</v>
      </c>
      <c r="J3103" s="6">
        <v>500</v>
      </c>
      <c r="K3103" s="6">
        <v>146.71100000000001</v>
      </c>
      <c r="L3103" s="6">
        <v>12400000000</v>
      </c>
      <c r="M3103" s="11">
        <f>VLOOKUP(A3103,'[1]2023년만'!$A$2:$Q$1181,12,0)</f>
        <v>6200000000</v>
      </c>
      <c r="N3103" s="11"/>
      <c r="O3103" s="6">
        <v>1.83</v>
      </c>
      <c r="P3103" s="6">
        <v>848160000000</v>
      </c>
      <c r="Q3103" s="7" t="s">
        <v>21</v>
      </c>
      <c r="R3103" s="7">
        <v>2.92</v>
      </c>
      <c r="S3103" s="7" t="s">
        <v>21</v>
      </c>
    </row>
    <row r="3104" spans="1:19" hidden="1" x14ac:dyDescent="0.4">
      <c r="A3104" s="4" t="s">
        <v>1798</v>
      </c>
      <c r="B3104" s="5" t="s">
        <v>1799</v>
      </c>
      <c r="C3104" s="5" t="s">
        <v>18</v>
      </c>
      <c r="D3104" s="5" t="s">
        <v>19</v>
      </c>
      <c r="E3104" s="9" t="s">
        <v>76</v>
      </c>
      <c r="F3104" s="9">
        <v>1.81</v>
      </c>
      <c r="G3104" s="5" t="s">
        <v>21</v>
      </c>
      <c r="H3104" s="10">
        <v>5000</v>
      </c>
      <c r="I3104" s="11">
        <v>10952635</v>
      </c>
      <c r="J3104" s="11">
        <v>100</v>
      </c>
      <c r="K3104" s="11">
        <v>19.957999999999998</v>
      </c>
      <c r="L3104" s="11">
        <v>1068952700</v>
      </c>
      <c r="M3104" s="11">
        <f>VLOOKUP(A3104,'[1]2023년만'!$A$2:$Q$1181,12,0)</f>
        <v>1037542700</v>
      </c>
      <c r="N3104" s="11"/>
      <c r="O3104" s="11">
        <v>1.3</v>
      </c>
      <c r="P3104" s="6">
        <v>56406070250</v>
      </c>
      <c r="Q3104" s="7" t="s">
        <v>21</v>
      </c>
      <c r="R3104" s="7">
        <v>0.26</v>
      </c>
      <c r="S3104" s="7" t="s">
        <v>21</v>
      </c>
    </row>
    <row r="3105" spans="1:19" hidden="1" x14ac:dyDescent="0.4">
      <c r="A3105" s="4" t="s">
        <v>1798</v>
      </c>
      <c r="B3105" s="5" t="s">
        <v>1799</v>
      </c>
      <c r="C3105" s="5" t="s">
        <v>24</v>
      </c>
      <c r="D3105" s="5" t="s">
        <v>19</v>
      </c>
      <c r="E3105" s="9" t="s">
        <v>76</v>
      </c>
      <c r="F3105" s="9">
        <v>2.62</v>
      </c>
      <c r="G3105" s="5" t="s">
        <v>21</v>
      </c>
      <c r="H3105" s="10">
        <v>5000</v>
      </c>
      <c r="I3105" s="11">
        <v>10952635</v>
      </c>
      <c r="J3105" s="11">
        <v>100</v>
      </c>
      <c r="K3105" s="11">
        <v>-18.550999999999998</v>
      </c>
      <c r="L3105" s="11">
        <v>1037542700</v>
      </c>
      <c r="M3105" s="11">
        <f>VLOOKUP(A3105,'[1]2023년만'!$A$2:$Q$1181,12,0)</f>
        <v>1037542700</v>
      </c>
      <c r="N3105" s="11"/>
      <c r="O3105" s="11">
        <v>1.5</v>
      </c>
      <c r="P3105" s="6">
        <v>56406070250</v>
      </c>
      <c r="Q3105" s="7" t="s">
        <v>21</v>
      </c>
      <c r="R3105" s="7">
        <v>0.26</v>
      </c>
      <c r="S3105" s="7" t="s">
        <v>21</v>
      </c>
    </row>
    <row r="3106" spans="1:19" hidden="1" x14ac:dyDescent="0.4">
      <c r="A3106" s="4" t="s">
        <v>1798</v>
      </c>
      <c r="B3106" s="5" t="s">
        <v>1799</v>
      </c>
      <c r="C3106" s="5" t="s">
        <v>30</v>
      </c>
      <c r="D3106" s="5" t="s">
        <v>19</v>
      </c>
      <c r="E3106" s="9" t="s">
        <v>76</v>
      </c>
      <c r="F3106" s="9">
        <v>2.88</v>
      </c>
      <c r="G3106" s="5" t="s">
        <v>21</v>
      </c>
      <c r="H3106" s="10">
        <v>5000</v>
      </c>
      <c r="I3106" s="11">
        <v>10952635</v>
      </c>
      <c r="J3106" s="11">
        <v>100</v>
      </c>
      <c r="K3106" s="11">
        <v>-53.085999999999999</v>
      </c>
      <c r="L3106" s="11">
        <v>1022436400</v>
      </c>
      <c r="M3106" s="11">
        <f>VLOOKUP(A3106,'[1]2023년만'!$A$2:$Q$1181,12,0)</f>
        <v>1037542700</v>
      </c>
      <c r="N3106" s="11" t="b">
        <f>L3106&gt;=M3106</f>
        <v>0</v>
      </c>
      <c r="O3106" s="11">
        <v>1.9</v>
      </c>
      <c r="P3106" s="6">
        <v>56406070250</v>
      </c>
      <c r="Q3106" s="7" t="s">
        <v>21</v>
      </c>
      <c r="R3106" s="7">
        <v>0.26</v>
      </c>
      <c r="S3106" s="7" t="s">
        <v>21</v>
      </c>
    </row>
    <row r="3107" spans="1:19" hidden="1" x14ac:dyDescent="0.4">
      <c r="A3107" s="7" t="s">
        <v>1798</v>
      </c>
      <c r="B3107" s="12" t="s">
        <v>1799</v>
      </c>
      <c r="C3107" s="12" t="s">
        <v>2933</v>
      </c>
      <c r="D3107" s="12" t="s">
        <v>19</v>
      </c>
      <c r="E3107" s="12" t="s">
        <v>76</v>
      </c>
      <c r="F3107" s="12">
        <v>1.49</v>
      </c>
      <c r="G3107" s="12" t="s">
        <v>21</v>
      </c>
      <c r="H3107" s="12">
        <v>5000</v>
      </c>
      <c r="I3107" s="6">
        <v>10952635</v>
      </c>
      <c r="J3107" s="6">
        <v>200</v>
      </c>
      <c r="K3107" s="6">
        <v>18.332000000000001</v>
      </c>
      <c r="L3107" s="6">
        <v>2137905400</v>
      </c>
      <c r="M3107" s="11">
        <f>VLOOKUP(A3107,'[1]2023년만'!$A$2:$Q$1181,12,0)</f>
        <v>1037542700</v>
      </c>
      <c r="N3107" s="11"/>
      <c r="O3107" s="6">
        <v>1.8</v>
      </c>
      <c r="P3107" s="6">
        <v>56406070250</v>
      </c>
      <c r="Q3107" s="7" t="s">
        <v>21</v>
      </c>
      <c r="R3107" s="7">
        <v>0.26</v>
      </c>
      <c r="S3107" s="7" t="s">
        <v>21</v>
      </c>
    </row>
    <row r="3108" spans="1:19" hidden="1" x14ac:dyDescent="0.4">
      <c r="A3108" s="4" t="s">
        <v>1811</v>
      </c>
      <c r="B3108" s="5" t="s">
        <v>1812</v>
      </c>
      <c r="C3108" s="5" t="s">
        <v>18</v>
      </c>
      <c r="D3108" s="5" t="s">
        <v>19</v>
      </c>
      <c r="E3108" s="9" t="s">
        <v>76</v>
      </c>
      <c r="F3108" s="9">
        <v>0.43</v>
      </c>
      <c r="G3108" s="5" t="s">
        <v>21</v>
      </c>
      <c r="H3108" s="10">
        <v>1000</v>
      </c>
      <c r="I3108" s="11">
        <v>22584709</v>
      </c>
      <c r="J3108" s="11">
        <v>50</v>
      </c>
      <c r="K3108" s="11">
        <v>19.811</v>
      </c>
      <c r="L3108" s="11">
        <v>1082487800</v>
      </c>
      <c r="M3108" s="11">
        <f>VLOOKUP(A3108,'[1]2023년만'!$A$2:$Q$1181,12,0)</f>
        <v>1082487800</v>
      </c>
      <c r="N3108" s="11"/>
      <c r="O3108" s="11">
        <v>1.5</v>
      </c>
      <c r="P3108" s="6">
        <v>107954909020</v>
      </c>
      <c r="Q3108" s="7" t="s">
        <v>21</v>
      </c>
      <c r="R3108" s="7">
        <v>0.54</v>
      </c>
      <c r="S3108" s="7" t="s">
        <v>21</v>
      </c>
    </row>
    <row r="3109" spans="1:19" hidden="1" x14ac:dyDescent="0.4">
      <c r="A3109" s="4" t="s">
        <v>1811</v>
      </c>
      <c r="B3109" s="5" t="s">
        <v>1812</v>
      </c>
      <c r="C3109" s="5" t="s">
        <v>30</v>
      </c>
      <c r="D3109" s="5" t="s">
        <v>19</v>
      </c>
      <c r="E3109" s="9" t="s">
        <v>76</v>
      </c>
      <c r="F3109" s="9">
        <v>0.97</v>
      </c>
      <c r="G3109" s="5" t="s">
        <v>21</v>
      </c>
      <c r="H3109" s="10">
        <v>1000</v>
      </c>
      <c r="I3109" s="11">
        <v>22584709</v>
      </c>
      <c r="J3109" s="11">
        <v>50</v>
      </c>
      <c r="K3109" s="11">
        <v>-6.7249999999999996</v>
      </c>
      <c r="L3109" s="11">
        <v>1082487800</v>
      </c>
      <c r="M3109" s="11">
        <f>VLOOKUP(A3109,'[1]2023년만'!$A$2:$Q$1181,12,0)</f>
        <v>1082487800</v>
      </c>
      <c r="N3109" s="11" t="b">
        <f>L3109&gt;=M3109</f>
        <v>1</v>
      </c>
      <c r="O3109" s="11">
        <v>1.2</v>
      </c>
      <c r="P3109" s="6">
        <v>107954909020</v>
      </c>
      <c r="Q3109" s="7" t="s">
        <v>21</v>
      </c>
      <c r="R3109" s="7">
        <v>0.54</v>
      </c>
      <c r="S3109" s="7" t="s">
        <v>21</v>
      </c>
    </row>
    <row r="3110" spans="1:19" hidden="1" x14ac:dyDescent="0.4">
      <c r="A3110" s="4" t="s">
        <v>1811</v>
      </c>
      <c r="B3110" s="5" t="s">
        <v>1812</v>
      </c>
      <c r="C3110" s="5" t="s">
        <v>24</v>
      </c>
      <c r="D3110" s="5" t="s">
        <v>19</v>
      </c>
      <c r="E3110" s="9" t="s">
        <v>76</v>
      </c>
      <c r="F3110" s="9">
        <v>0.4</v>
      </c>
      <c r="G3110" s="5" t="s">
        <v>21</v>
      </c>
      <c r="H3110" s="10">
        <v>1000</v>
      </c>
      <c r="I3110" s="11">
        <v>22584709</v>
      </c>
      <c r="J3110" s="11">
        <v>50</v>
      </c>
      <c r="K3110" s="11">
        <v>-10.005000000000001</v>
      </c>
      <c r="L3110" s="11">
        <v>1082487800</v>
      </c>
      <c r="M3110" s="11">
        <f>VLOOKUP(A3110,'[1]2023년만'!$A$2:$Q$1181,12,0)</f>
        <v>1082487800</v>
      </c>
      <c r="N3110" s="11"/>
      <c r="O3110" s="11">
        <v>1.8</v>
      </c>
      <c r="P3110" s="6">
        <v>107954909020</v>
      </c>
      <c r="Q3110" s="7" t="s">
        <v>21</v>
      </c>
      <c r="R3110" s="7">
        <v>0.54</v>
      </c>
      <c r="S3110" s="7" t="s">
        <v>21</v>
      </c>
    </row>
    <row r="3111" spans="1:19" hidden="1" x14ac:dyDescent="0.4">
      <c r="A3111" s="7" t="s">
        <v>1811</v>
      </c>
      <c r="B3111" s="12" t="s">
        <v>1812</v>
      </c>
      <c r="C3111" s="12" t="s">
        <v>2933</v>
      </c>
      <c r="D3111" s="12" t="s">
        <v>19</v>
      </c>
      <c r="E3111" s="12" t="s">
        <v>76</v>
      </c>
      <c r="F3111" s="12">
        <v>0.2</v>
      </c>
      <c r="G3111" s="12" t="s">
        <v>21</v>
      </c>
      <c r="H3111" s="12">
        <v>1000</v>
      </c>
      <c r="I3111" s="6">
        <v>22584709</v>
      </c>
      <c r="J3111" s="6">
        <v>70</v>
      </c>
      <c r="K3111" s="6">
        <v>10.502000000000001</v>
      </c>
      <c r="L3111" s="6">
        <v>1515482920</v>
      </c>
      <c r="M3111" s="11">
        <f>VLOOKUP(A3111,'[1]2023년만'!$A$2:$Q$1181,12,0)</f>
        <v>1082487800</v>
      </c>
      <c r="N3111" s="11"/>
      <c r="O3111" s="6">
        <v>1.36</v>
      </c>
      <c r="P3111" s="6">
        <v>107954909020</v>
      </c>
      <c r="Q3111" s="7" t="s">
        <v>21</v>
      </c>
      <c r="R3111" s="7">
        <v>0.54</v>
      </c>
      <c r="S3111" s="7" t="s">
        <v>21</v>
      </c>
    </row>
    <row r="3112" spans="1:19" hidden="1" x14ac:dyDescent="0.4">
      <c r="A3112" s="4" t="s">
        <v>162</v>
      </c>
      <c r="B3112" s="5" t="s">
        <v>163</v>
      </c>
      <c r="C3112" s="5" t="s">
        <v>24</v>
      </c>
      <c r="D3112" s="5" t="s">
        <v>19</v>
      </c>
      <c r="E3112" s="9" t="s">
        <v>43</v>
      </c>
      <c r="F3112" s="9">
        <v>2.37</v>
      </c>
      <c r="G3112" s="5" t="s">
        <v>21</v>
      </c>
      <c r="H3112" s="9">
        <v>500</v>
      </c>
      <c r="I3112" s="11">
        <v>33442000</v>
      </c>
      <c r="J3112" s="11">
        <v>50</v>
      </c>
      <c r="K3112" s="11">
        <v>254.88399999999999</v>
      </c>
      <c r="L3112" s="11">
        <v>1672039450</v>
      </c>
      <c r="M3112" s="11">
        <f>VLOOKUP(A3112,'[1]2023년만'!$A$2:$Q$1181,12,0)</f>
        <v>1672039450</v>
      </c>
      <c r="N3112" s="11"/>
      <c r="O3112" s="11">
        <v>1.3</v>
      </c>
      <c r="P3112" s="6">
        <v>165036270000</v>
      </c>
      <c r="Q3112" s="7">
        <v>13.09</v>
      </c>
      <c r="R3112" s="7">
        <v>1.21</v>
      </c>
      <c r="S3112" s="7">
        <v>377</v>
      </c>
    </row>
    <row r="3113" spans="1:19" hidden="1" x14ac:dyDescent="0.4">
      <c r="A3113" s="4" t="s">
        <v>162</v>
      </c>
      <c r="B3113" s="5" t="s">
        <v>163</v>
      </c>
      <c r="C3113" s="5" t="s">
        <v>18</v>
      </c>
      <c r="D3113" s="5" t="s">
        <v>19</v>
      </c>
      <c r="E3113" s="9" t="s">
        <v>43</v>
      </c>
      <c r="F3113" s="9">
        <v>4.05</v>
      </c>
      <c r="G3113" s="5" t="s">
        <v>21</v>
      </c>
      <c r="H3113" s="9">
        <v>500</v>
      </c>
      <c r="I3113" s="11">
        <v>33442000</v>
      </c>
      <c r="J3113" s="11">
        <v>50</v>
      </c>
      <c r="K3113" s="11">
        <v>29.225999999999999</v>
      </c>
      <c r="L3113" s="11">
        <v>1672039450</v>
      </c>
      <c r="M3113" s="11">
        <f>VLOOKUP(A3113,'[1]2023년만'!$A$2:$Q$1181,12,0)</f>
        <v>1672039450</v>
      </c>
      <c r="N3113" s="11"/>
      <c r="O3113" s="11">
        <v>1.6</v>
      </c>
      <c r="P3113" s="6">
        <v>165036270000</v>
      </c>
      <c r="Q3113" s="7">
        <v>13.09</v>
      </c>
      <c r="R3113" s="7">
        <v>1.21</v>
      </c>
      <c r="S3113" s="7">
        <v>377</v>
      </c>
    </row>
    <row r="3114" spans="1:19" hidden="1" x14ac:dyDescent="0.4">
      <c r="A3114" s="4" t="s">
        <v>162</v>
      </c>
      <c r="B3114" s="5" t="s">
        <v>163</v>
      </c>
      <c r="C3114" s="5" t="s">
        <v>30</v>
      </c>
      <c r="D3114" s="5" t="s">
        <v>19</v>
      </c>
      <c r="E3114" s="9" t="s">
        <v>43</v>
      </c>
      <c r="F3114" s="9">
        <v>2.46</v>
      </c>
      <c r="G3114" s="5" t="s">
        <v>21</v>
      </c>
      <c r="H3114" s="9">
        <v>500</v>
      </c>
      <c r="I3114" s="11">
        <v>33442000</v>
      </c>
      <c r="J3114" s="11">
        <v>50</v>
      </c>
      <c r="K3114" s="11">
        <v>13.263</v>
      </c>
      <c r="L3114" s="11">
        <v>1672039450</v>
      </c>
      <c r="M3114" s="11">
        <f>VLOOKUP(A3114,'[1]2023년만'!$A$2:$Q$1181,12,0)</f>
        <v>1672039450</v>
      </c>
      <c r="N3114" s="11" t="b">
        <f>L3114&gt;=M3114</f>
        <v>1</v>
      </c>
      <c r="O3114" s="11">
        <v>1.3</v>
      </c>
      <c r="P3114" s="6">
        <v>165036270000</v>
      </c>
      <c r="Q3114" s="7">
        <v>13.09</v>
      </c>
      <c r="R3114" s="7">
        <v>1.21</v>
      </c>
      <c r="S3114" s="7">
        <v>377</v>
      </c>
    </row>
    <row r="3115" spans="1:19" hidden="1" x14ac:dyDescent="0.4">
      <c r="A3115" s="7" t="s">
        <v>162</v>
      </c>
      <c r="B3115" s="12" t="s">
        <v>163</v>
      </c>
      <c r="C3115" s="12" t="s">
        <v>2933</v>
      </c>
      <c r="D3115" s="12" t="s">
        <v>19</v>
      </c>
      <c r="E3115" s="12" t="s">
        <v>43</v>
      </c>
      <c r="F3115" s="12">
        <v>2.09</v>
      </c>
      <c r="G3115" s="12" t="s">
        <v>21</v>
      </c>
      <c r="H3115" s="12">
        <v>500</v>
      </c>
      <c r="I3115" s="6">
        <v>33442000</v>
      </c>
      <c r="J3115" s="6">
        <v>50</v>
      </c>
      <c r="K3115" s="6">
        <v>7.9420000000000002</v>
      </c>
      <c r="L3115" s="6">
        <v>1672039450</v>
      </c>
      <c r="M3115" s="11">
        <f>VLOOKUP(A3115,'[1]2023년만'!$A$2:$Q$1181,12,0)</f>
        <v>1672039450</v>
      </c>
      <c r="N3115" s="11"/>
      <c r="O3115" s="6">
        <v>1.4</v>
      </c>
      <c r="P3115" s="6">
        <v>165036270000</v>
      </c>
      <c r="Q3115" s="7">
        <v>13.09</v>
      </c>
      <c r="R3115" s="7">
        <v>1.21</v>
      </c>
      <c r="S3115" s="7">
        <v>377</v>
      </c>
    </row>
    <row r="3116" spans="1:19" hidden="1" x14ac:dyDescent="0.4">
      <c r="A3116" s="4" t="s">
        <v>1287</v>
      </c>
      <c r="B3116" s="5" t="s">
        <v>1288</v>
      </c>
      <c r="C3116" s="5" t="s">
        <v>30</v>
      </c>
      <c r="D3116" s="5" t="s">
        <v>19</v>
      </c>
      <c r="E3116" s="9" t="s">
        <v>52</v>
      </c>
      <c r="F3116" s="9">
        <v>0.72</v>
      </c>
      <c r="G3116" s="5" t="s">
        <v>21</v>
      </c>
      <c r="H3116" s="9">
        <v>500</v>
      </c>
      <c r="I3116" s="11">
        <v>10996119</v>
      </c>
      <c r="J3116" s="11">
        <v>180</v>
      </c>
      <c r="K3116" s="11">
        <v>30.204000000000001</v>
      </c>
      <c r="L3116" s="11">
        <v>1884738420</v>
      </c>
      <c r="M3116" s="11">
        <f>VLOOKUP(A3116,'[1]2023년만'!$A$2:$Q$1181,12,0)</f>
        <v>1878168420</v>
      </c>
      <c r="N3116" s="11" t="b">
        <f>L3116&gt;=M3116</f>
        <v>1</v>
      </c>
      <c r="O3116" s="11">
        <v>3.4</v>
      </c>
      <c r="P3116" s="6">
        <v>61578266400</v>
      </c>
      <c r="Q3116" s="7">
        <v>8.99</v>
      </c>
      <c r="R3116" s="7">
        <v>0.73</v>
      </c>
      <c r="S3116" s="7">
        <v>623</v>
      </c>
    </row>
    <row r="3117" spans="1:19" hidden="1" x14ac:dyDescent="0.4">
      <c r="A3117" s="4" t="s">
        <v>1287</v>
      </c>
      <c r="B3117" s="5" t="s">
        <v>1288</v>
      </c>
      <c r="C3117" s="5" t="s">
        <v>24</v>
      </c>
      <c r="D3117" s="5" t="s">
        <v>19</v>
      </c>
      <c r="E3117" s="9" t="s">
        <v>61</v>
      </c>
      <c r="F3117" s="9">
        <v>0.55000000000000004</v>
      </c>
      <c r="G3117" s="5" t="s">
        <v>21</v>
      </c>
      <c r="H3117" s="9">
        <v>500</v>
      </c>
      <c r="I3117" s="11">
        <v>10996119</v>
      </c>
      <c r="J3117" s="11">
        <v>180</v>
      </c>
      <c r="K3117" s="11">
        <v>25.806000000000001</v>
      </c>
      <c r="L3117" s="11">
        <v>1878168420</v>
      </c>
      <c r="M3117" s="11">
        <f>VLOOKUP(A3117,'[1]2023년만'!$A$2:$Q$1181,12,0)</f>
        <v>1878168420</v>
      </c>
      <c r="N3117" s="11"/>
      <c r="O3117" s="11">
        <v>2.9</v>
      </c>
      <c r="P3117" s="6">
        <v>61578266400</v>
      </c>
      <c r="Q3117" s="7">
        <v>8.99</v>
      </c>
      <c r="R3117" s="7">
        <v>0.73</v>
      </c>
      <c r="S3117" s="7">
        <v>623</v>
      </c>
    </row>
    <row r="3118" spans="1:19" hidden="1" x14ac:dyDescent="0.4">
      <c r="A3118" s="4" t="s">
        <v>1287</v>
      </c>
      <c r="B3118" s="5" t="s">
        <v>1288</v>
      </c>
      <c r="C3118" s="5" t="s">
        <v>18</v>
      </c>
      <c r="D3118" s="5" t="s">
        <v>19</v>
      </c>
      <c r="E3118" s="9" t="s">
        <v>61</v>
      </c>
      <c r="F3118" s="9">
        <v>0.76</v>
      </c>
      <c r="G3118" s="5" t="s">
        <v>21</v>
      </c>
      <c r="H3118" s="9">
        <v>500</v>
      </c>
      <c r="I3118" s="11">
        <v>10996119</v>
      </c>
      <c r="J3118" s="11">
        <v>180</v>
      </c>
      <c r="K3118" s="11">
        <v>24.802</v>
      </c>
      <c r="L3118" s="11">
        <v>1873758420</v>
      </c>
      <c r="M3118" s="11">
        <f>VLOOKUP(A3118,'[1]2023년만'!$A$2:$Q$1181,12,0)</f>
        <v>1878168420</v>
      </c>
      <c r="N3118" s="11"/>
      <c r="O3118" s="11">
        <v>3.2</v>
      </c>
      <c r="P3118" s="6">
        <v>61578266400</v>
      </c>
      <c r="Q3118" s="7">
        <v>8.99</v>
      </c>
      <c r="R3118" s="7">
        <v>0.73</v>
      </c>
      <c r="S3118" s="7">
        <v>623</v>
      </c>
    </row>
    <row r="3119" spans="1:19" hidden="1" x14ac:dyDescent="0.4">
      <c r="A3119" s="7" t="s">
        <v>1287</v>
      </c>
      <c r="B3119" s="12" t="s">
        <v>1288</v>
      </c>
      <c r="C3119" s="12" t="s">
        <v>2933</v>
      </c>
      <c r="D3119" s="12" t="s">
        <v>19</v>
      </c>
      <c r="E3119" s="12" t="s">
        <v>61</v>
      </c>
      <c r="F3119" s="12">
        <v>0.32</v>
      </c>
      <c r="G3119" s="12" t="s">
        <v>21</v>
      </c>
      <c r="H3119" s="12">
        <v>500</v>
      </c>
      <c r="I3119" s="6">
        <v>10996119</v>
      </c>
      <c r="J3119" s="6">
        <v>160</v>
      </c>
      <c r="K3119" s="6">
        <v>22.082999999999998</v>
      </c>
      <c r="L3119" s="6">
        <v>1661771040</v>
      </c>
      <c r="M3119" s="11">
        <f>VLOOKUP(A3119,'[1]2023년만'!$A$2:$Q$1181,12,0)</f>
        <v>1878168420</v>
      </c>
      <c r="N3119" s="11"/>
      <c r="O3119" s="6">
        <v>2.2999999999999998</v>
      </c>
      <c r="P3119" s="6">
        <v>61578266400</v>
      </c>
      <c r="Q3119" s="7">
        <v>8.99</v>
      </c>
      <c r="R3119" s="7">
        <v>0.73</v>
      </c>
      <c r="S3119" s="7">
        <v>623</v>
      </c>
    </row>
    <row r="3120" spans="1:19" hidden="1" x14ac:dyDescent="0.4">
      <c r="A3120" s="4" t="s">
        <v>1804</v>
      </c>
      <c r="B3120" s="5" t="s">
        <v>1805</v>
      </c>
      <c r="C3120" s="5" t="s">
        <v>30</v>
      </c>
      <c r="D3120" s="5" t="s">
        <v>19</v>
      </c>
      <c r="E3120" s="9" t="s">
        <v>69</v>
      </c>
      <c r="F3120" s="9">
        <v>0.93</v>
      </c>
      <c r="G3120" s="5" t="s">
        <v>21</v>
      </c>
      <c r="H3120" s="9">
        <v>500</v>
      </c>
      <c r="I3120" s="11">
        <v>12641883</v>
      </c>
      <c r="J3120" s="11">
        <v>60</v>
      </c>
      <c r="K3120" s="11">
        <v>19.878</v>
      </c>
      <c r="L3120" s="11">
        <v>736493820</v>
      </c>
      <c r="M3120" s="11">
        <f>VLOOKUP(A3120,'[1]2023년만'!$A$2:$Q$1181,12,0)</f>
        <v>490995880</v>
      </c>
      <c r="N3120" s="11" t="b">
        <f>L3120&gt;=M3120</f>
        <v>1</v>
      </c>
      <c r="O3120" s="11">
        <v>1.2</v>
      </c>
      <c r="P3120" s="6">
        <v>54739353390</v>
      </c>
      <c r="Q3120" s="7">
        <v>14.34</v>
      </c>
      <c r="R3120" s="7">
        <v>1.0900000000000001</v>
      </c>
      <c r="S3120" s="7">
        <v>302</v>
      </c>
    </row>
    <row r="3121" spans="1:19" hidden="1" x14ac:dyDescent="0.4">
      <c r="A3121" s="4" t="s">
        <v>1804</v>
      </c>
      <c r="B3121" s="5" t="s">
        <v>1805</v>
      </c>
      <c r="C3121" s="5" t="s">
        <v>18</v>
      </c>
      <c r="D3121" s="5" t="s">
        <v>19</v>
      </c>
      <c r="E3121" s="9" t="s">
        <v>69</v>
      </c>
      <c r="F3121" s="9">
        <v>0.81</v>
      </c>
      <c r="G3121" s="5" t="s">
        <v>21</v>
      </c>
      <c r="H3121" s="9">
        <v>500</v>
      </c>
      <c r="I3121" s="11">
        <v>12641883</v>
      </c>
      <c r="J3121" s="11">
        <v>40</v>
      </c>
      <c r="K3121" s="11">
        <v>18.577000000000002</v>
      </c>
      <c r="L3121" s="11">
        <v>490995880</v>
      </c>
      <c r="M3121" s="11">
        <f>VLOOKUP(A3121,'[1]2023년만'!$A$2:$Q$1181,12,0)</f>
        <v>490995880</v>
      </c>
      <c r="N3121" s="11"/>
      <c r="O3121" s="11">
        <v>0.7</v>
      </c>
      <c r="P3121" s="6">
        <v>54739353390</v>
      </c>
      <c r="Q3121" s="7">
        <v>14.34</v>
      </c>
      <c r="R3121" s="7">
        <v>1.0900000000000001</v>
      </c>
      <c r="S3121" s="7">
        <v>302</v>
      </c>
    </row>
    <row r="3122" spans="1:19" hidden="1" x14ac:dyDescent="0.4">
      <c r="A3122" s="4" t="s">
        <v>1804</v>
      </c>
      <c r="B3122" s="5" t="s">
        <v>1805</v>
      </c>
      <c r="C3122" s="5" t="s">
        <v>24</v>
      </c>
      <c r="D3122" s="5" t="s">
        <v>19</v>
      </c>
      <c r="E3122" s="9" t="s">
        <v>69</v>
      </c>
      <c r="F3122" s="9">
        <v>0.63</v>
      </c>
      <c r="G3122" s="5" t="s">
        <v>21</v>
      </c>
      <c r="H3122" s="9">
        <v>500</v>
      </c>
      <c r="I3122" s="11">
        <v>12641883</v>
      </c>
      <c r="J3122" s="11">
        <v>40</v>
      </c>
      <c r="K3122" s="11">
        <v>16.498999999999999</v>
      </c>
      <c r="L3122" s="11">
        <v>490995880</v>
      </c>
      <c r="M3122" s="11">
        <f>VLOOKUP(A3122,'[1]2023년만'!$A$2:$Q$1181,12,0)</f>
        <v>490995880</v>
      </c>
      <c r="N3122" s="11"/>
      <c r="O3122" s="11">
        <v>0.7</v>
      </c>
      <c r="P3122" s="6">
        <v>54739353390</v>
      </c>
      <c r="Q3122" s="7">
        <v>14.34</v>
      </c>
      <c r="R3122" s="7">
        <v>1.0900000000000001</v>
      </c>
      <c r="S3122" s="7">
        <v>302</v>
      </c>
    </row>
    <row r="3123" spans="1:19" hidden="1" x14ac:dyDescent="0.4">
      <c r="A3123" s="7" t="s">
        <v>1804</v>
      </c>
      <c r="B3123" s="12" t="s">
        <v>1805</v>
      </c>
      <c r="C3123" s="12" t="s">
        <v>2933</v>
      </c>
      <c r="D3123" s="12" t="s">
        <v>19</v>
      </c>
      <c r="E3123" s="12" t="s">
        <v>69</v>
      </c>
      <c r="F3123" s="12">
        <v>0.36</v>
      </c>
      <c r="G3123" s="12" t="s">
        <v>21</v>
      </c>
      <c r="H3123" s="12">
        <v>500</v>
      </c>
      <c r="I3123" s="6">
        <v>12641883</v>
      </c>
      <c r="J3123" s="6">
        <v>50</v>
      </c>
      <c r="K3123" s="6">
        <v>16.87</v>
      </c>
      <c r="L3123" s="6">
        <v>613744850</v>
      </c>
      <c r="M3123" s="11">
        <f>VLOOKUP(A3123,'[1]2023년만'!$A$2:$Q$1181,12,0)</f>
        <v>490995880</v>
      </c>
      <c r="N3123" s="11"/>
      <c r="O3123" s="6">
        <v>0.6</v>
      </c>
      <c r="P3123" s="6">
        <v>54739353390</v>
      </c>
      <c r="Q3123" s="7">
        <v>14.34</v>
      </c>
      <c r="R3123" s="7">
        <v>1.0900000000000001</v>
      </c>
      <c r="S3123" s="7">
        <v>302</v>
      </c>
    </row>
    <row r="3124" spans="1:19" hidden="1" x14ac:dyDescent="0.4">
      <c r="A3124" s="4" t="s">
        <v>59</v>
      </c>
      <c r="B3124" s="5" t="s">
        <v>60</v>
      </c>
      <c r="C3124" s="5" t="s">
        <v>24</v>
      </c>
      <c r="D3124" s="5" t="s">
        <v>19</v>
      </c>
      <c r="E3124" s="9" t="s">
        <v>61</v>
      </c>
      <c r="F3124" s="9">
        <v>0.55000000000000004</v>
      </c>
      <c r="G3124" s="5" t="s">
        <v>21</v>
      </c>
      <c r="H3124" s="9">
        <v>500</v>
      </c>
      <c r="I3124" s="11">
        <v>5178252</v>
      </c>
      <c r="J3124" s="11">
        <v>60</v>
      </c>
      <c r="K3124" s="11">
        <v>870.02599999999995</v>
      </c>
      <c r="L3124" s="11">
        <v>304509120</v>
      </c>
      <c r="M3124" s="11">
        <f>VLOOKUP(A3124,'[1]2023년만'!$A$2:$Q$1181,12,0)</f>
        <v>304509120</v>
      </c>
      <c r="N3124" s="11"/>
      <c r="O3124" s="11">
        <v>0.8</v>
      </c>
      <c r="P3124" s="6">
        <v>33503290440</v>
      </c>
      <c r="Q3124" s="7">
        <v>10.66</v>
      </c>
      <c r="R3124" s="7">
        <v>1</v>
      </c>
      <c r="S3124" s="7">
        <v>607</v>
      </c>
    </row>
    <row r="3125" spans="1:19" hidden="1" x14ac:dyDescent="0.4">
      <c r="A3125" s="4" t="s">
        <v>59</v>
      </c>
      <c r="B3125" s="5" t="s">
        <v>60</v>
      </c>
      <c r="C3125" s="5" t="s">
        <v>18</v>
      </c>
      <c r="D3125" s="5" t="s">
        <v>19</v>
      </c>
      <c r="E3125" s="9" t="s">
        <v>61</v>
      </c>
      <c r="F3125" s="9">
        <v>0.76</v>
      </c>
      <c r="G3125" s="5" t="s">
        <v>21</v>
      </c>
      <c r="H3125" s="9">
        <v>500</v>
      </c>
      <c r="I3125" s="11">
        <v>5141760</v>
      </c>
      <c r="J3125" s="11">
        <v>110</v>
      </c>
      <c r="K3125" s="11">
        <v>26.331</v>
      </c>
      <c r="L3125" s="11">
        <v>565593600</v>
      </c>
      <c r="M3125" s="11">
        <f>VLOOKUP(A3125,'[1]2023년만'!$A$2:$Q$1181,12,0)</f>
        <v>304509120</v>
      </c>
      <c r="N3125" s="11"/>
      <c r="O3125" s="11">
        <v>1.1000000000000001</v>
      </c>
      <c r="P3125" s="6">
        <v>33503290440</v>
      </c>
      <c r="Q3125" s="7">
        <v>10.66</v>
      </c>
      <c r="R3125" s="7">
        <v>1</v>
      </c>
      <c r="S3125" s="7">
        <v>607</v>
      </c>
    </row>
    <row r="3126" spans="1:19" x14ac:dyDescent="0.4">
      <c r="A3126" s="4" t="s">
        <v>523</v>
      </c>
      <c r="B3126" s="5" t="s">
        <v>524</v>
      </c>
      <c r="C3126" s="5" t="s">
        <v>30</v>
      </c>
      <c r="D3126" s="5" t="s">
        <v>19</v>
      </c>
      <c r="E3126" s="9" t="s">
        <v>66</v>
      </c>
      <c r="F3126" s="9">
        <v>0.71</v>
      </c>
      <c r="G3126" s="5" t="s">
        <v>21</v>
      </c>
      <c r="H3126" s="10">
        <v>1000</v>
      </c>
      <c r="I3126" s="11">
        <v>23217239</v>
      </c>
      <c r="J3126" s="11">
        <v>200</v>
      </c>
      <c r="K3126" s="11">
        <v>53.615000000000002</v>
      </c>
      <c r="L3126" s="11">
        <v>4599088600</v>
      </c>
      <c r="M3126" s="11">
        <f>VLOOKUP(A3126,'[1]2023년만'!$A$2:$Q$1181,12,0)</f>
        <v>4599088600</v>
      </c>
      <c r="N3126" s="11" t="b">
        <f>L3126&gt;=M3126</f>
        <v>1</v>
      </c>
      <c r="O3126" s="11">
        <v>6.2</v>
      </c>
      <c r="P3126" s="6">
        <v>118175746510</v>
      </c>
      <c r="Q3126" s="7">
        <v>13.65</v>
      </c>
      <c r="R3126" s="7">
        <v>0.98</v>
      </c>
      <c r="S3126" s="7">
        <v>373</v>
      </c>
    </row>
    <row r="3127" spans="1:19" x14ac:dyDescent="0.4">
      <c r="A3127" s="4" t="s">
        <v>199</v>
      </c>
      <c r="B3127" s="5" t="s">
        <v>200</v>
      </c>
      <c r="C3127" s="5" t="s">
        <v>30</v>
      </c>
      <c r="D3127" s="5" t="s">
        <v>19</v>
      </c>
      <c r="E3127" s="9" t="s">
        <v>52</v>
      </c>
      <c r="F3127" s="9">
        <v>0.72</v>
      </c>
      <c r="G3127" s="5" t="s">
        <v>21</v>
      </c>
      <c r="H3127" s="9">
        <v>500</v>
      </c>
      <c r="I3127" s="11">
        <v>12000000</v>
      </c>
      <c r="J3127" s="11">
        <v>180</v>
      </c>
      <c r="K3127" s="11">
        <v>108.054</v>
      </c>
      <c r="L3127" s="11">
        <v>2160000000</v>
      </c>
      <c r="M3127" s="11">
        <f>VLOOKUP(A3127,'[1]2023년만'!$A$2:$Q$1181,12,0)</f>
        <v>2160000000</v>
      </c>
      <c r="N3127" s="11" t="b">
        <f>L3127&gt;=M3127</f>
        <v>1</v>
      </c>
      <c r="O3127" s="11">
        <v>1.8</v>
      </c>
      <c r="P3127" s="6">
        <v>116280000000</v>
      </c>
      <c r="Q3127" s="7">
        <v>58.02</v>
      </c>
      <c r="R3127" s="7">
        <v>6.16</v>
      </c>
      <c r="S3127" s="7">
        <v>167</v>
      </c>
    </row>
    <row r="3128" spans="1:19" hidden="1" x14ac:dyDescent="0.4">
      <c r="A3128" s="4" t="s">
        <v>800</v>
      </c>
      <c r="B3128" s="5" t="s">
        <v>801</v>
      </c>
      <c r="C3128" s="5" t="s">
        <v>18</v>
      </c>
      <c r="D3128" s="5" t="s">
        <v>19</v>
      </c>
      <c r="E3128" s="9" t="s">
        <v>34</v>
      </c>
      <c r="F3128" s="9">
        <v>0.78</v>
      </c>
      <c r="G3128" s="5" t="s">
        <v>21</v>
      </c>
      <c r="H3128" s="9">
        <v>500</v>
      </c>
      <c r="I3128" s="11">
        <v>20000000</v>
      </c>
      <c r="J3128" s="11">
        <v>2150</v>
      </c>
      <c r="K3128" s="11">
        <v>47.917999999999999</v>
      </c>
      <c r="L3128" s="11">
        <v>43000000000</v>
      </c>
      <c r="M3128" s="11">
        <f>VLOOKUP(A3128,'[1]2023년만'!$A$2:$Q$1181,12,0)</f>
        <v>47000000000</v>
      </c>
      <c r="N3128" s="11"/>
      <c r="O3128" s="11">
        <v>5</v>
      </c>
      <c r="P3128" s="6">
        <v>756400000000</v>
      </c>
      <c r="Q3128" s="7">
        <v>7.55</v>
      </c>
      <c r="R3128" s="7">
        <v>0.75</v>
      </c>
      <c r="S3128" s="7">
        <v>2506</v>
      </c>
    </row>
    <row r="3129" spans="1:19" hidden="1" x14ac:dyDescent="0.4">
      <c r="A3129" s="4" t="s">
        <v>800</v>
      </c>
      <c r="B3129" s="5" t="s">
        <v>801</v>
      </c>
      <c r="C3129" s="5" t="s">
        <v>24</v>
      </c>
      <c r="D3129" s="5" t="s">
        <v>19</v>
      </c>
      <c r="E3129" s="9" t="s">
        <v>34</v>
      </c>
      <c r="F3129" s="9">
        <v>0.87</v>
      </c>
      <c r="G3129" s="5" t="s">
        <v>21</v>
      </c>
      <c r="H3129" s="9">
        <v>500</v>
      </c>
      <c r="I3129" s="11">
        <v>40000000</v>
      </c>
      <c r="J3129" s="11">
        <v>1175</v>
      </c>
      <c r="K3129" s="11">
        <v>40.268000000000001</v>
      </c>
      <c r="L3129" s="11">
        <v>47000000000</v>
      </c>
      <c r="M3129" s="11">
        <f>VLOOKUP(A3129,'[1]2023년만'!$A$2:$Q$1181,12,0)</f>
        <v>47000000000</v>
      </c>
      <c r="N3129" s="11"/>
      <c r="O3129" s="11">
        <v>5.4</v>
      </c>
      <c r="P3129" s="6">
        <v>756400000000</v>
      </c>
      <c r="Q3129" s="7">
        <v>7.55</v>
      </c>
      <c r="R3129" s="7">
        <v>0.75</v>
      </c>
      <c r="S3129" s="7">
        <v>2506</v>
      </c>
    </row>
    <row r="3130" spans="1:19" hidden="1" x14ac:dyDescent="0.4">
      <c r="A3130" s="7" t="s">
        <v>800</v>
      </c>
      <c r="B3130" s="12" t="s">
        <v>801</v>
      </c>
      <c r="C3130" s="12" t="s">
        <v>2933</v>
      </c>
      <c r="D3130" s="12" t="s">
        <v>19</v>
      </c>
      <c r="E3130" s="12" t="s">
        <v>34</v>
      </c>
      <c r="F3130" s="12">
        <v>0.43</v>
      </c>
      <c r="G3130" s="12" t="s">
        <v>21</v>
      </c>
      <c r="H3130" s="12">
        <v>500</v>
      </c>
      <c r="I3130" s="6">
        <v>20000000</v>
      </c>
      <c r="J3130" s="6">
        <v>1800</v>
      </c>
      <c r="K3130" s="6">
        <v>41.311</v>
      </c>
      <c r="L3130" s="6">
        <v>36000000000</v>
      </c>
      <c r="M3130" s="11">
        <f>VLOOKUP(A3130,'[1]2023년만'!$A$2:$Q$1181,12,0)</f>
        <v>47000000000</v>
      </c>
      <c r="N3130" s="11"/>
      <c r="O3130" s="6">
        <v>3.3</v>
      </c>
      <c r="P3130" s="6">
        <v>756400000000</v>
      </c>
      <c r="Q3130" s="7">
        <v>7.55</v>
      </c>
      <c r="R3130" s="7">
        <v>0.75</v>
      </c>
      <c r="S3130" s="7">
        <v>2506</v>
      </c>
    </row>
    <row r="3131" spans="1:19" hidden="1" x14ac:dyDescent="0.4">
      <c r="A3131" s="4" t="s">
        <v>1230</v>
      </c>
      <c r="B3131" s="5" t="s">
        <v>1231</v>
      </c>
      <c r="C3131" s="5" t="s">
        <v>30</v>
      </c>
      <c r="D3131" s="5" t="s">
        <v>19</v>
      </c>
      <c r="E3131" s="9" t="s">
        <v>81</v>
      </c>
      <c r="F3131" s="9">
        <v>0.51</v>
      </c>
      <c r="G3131" s="5" t="s">
        <v>21</v>
      </c>
      <c r="H3131" s="9">
        <v>500</v>
      </c>
      <c r="I3131" s="11">
        <v>7603846</v>
      </c>
      <c r="J3131" s="11">
        <v>120</v>
      </c>
      <c r="K3131" s="11">
        <v>31.378</v>
      </c>
      <c r="L3131" s="11">
        <v>912461520</v>
      </c>
      <c r="M3131" s="11">
        <f>VLOOKUP(A3131,'[1]2023년만'!$A$2:$Q$1181,12,0)</f>
        <v>2661346100</v>
      </c>
      <c r="N3131" s="11" t="b">
        <f>L3131&gt;=M3131</f>
        <v>0</v>
      </c>
      <c r="O3131" s="11">
        <v>0.6</v>
      </c>
      <c r="P3131" s="6">
        <v>146906304720</v>
      </c>
      <c r="Q3131" s="7">
        <v>58.02</v>
      </c>
      <c r="R3131" s="7">
        <v>0.87</v>
      </c>
      <c r="S3131" s="7">
        <v>333</v>
      </c>
    </row>
    <row r="3132" spans="1:19" hidden="1" x14ac:dyDescent="0.4">
      <c r="A3132" s="4" t="s">
        <v>1230</v>
      </c>
      <c r="B3132" s="5" t="s">
        <v>1231</v>
      </c>
      <c r="C3132" s="5" t="s">
        <v>24</v>
      </c>
      <c r="D3132" s="5" t="s">
        <v>19</v>
      </c>
      <c r="E3132" s="9" t="s">
        <v>256</v>
      </c>
      <c r="F3132" s="9">
        <v>0.53</v>
      </c>
      <c r="G3132" s="5" t="s">
        <v>21</v>
      </c>
      <c r="H3132" s="9">
        <v>500</v>
      </c>
      <c r="I3132" s="11">
        <v>7603846</v>
      </c>
      <c r="J3132" s="11">
        <v>350</v>
      </c>
      <c r="K3132" s="11">
        <v>24.548999999999999</v>
      </c>
      <c r="L3132" s="11">
        <v>2661346100</v>
      </c>
      <c r="M3132" s="11">
        <f>VLOOKUP(A3132,'[1]2023년만'!$A$2:$Q$1181,12,0)</f>
        <v>2661346100</v>
      </c>
      <c r="N3132" s="11"/>
      <c r="O3132" s="11">
        <v>1.3</v>
      </c>
      <c r="P3132" s="6">
        <v>146906304720</v>
      </c>
      <c r="Q3132" s="7">
        <v>58.02</v>
      </c>
      <c r="R3132" s="7">
        <v>0.87</v>
      </c>
      <c r="S3132" s="7">
        <v>333</v>
      </c>
    </row>
    <row r="3133" spans="1:19" hidden="1" x14ac:dyDescent="0.4">
      <c r="A3133" s="4" t="s">
        <v>1230</v>
      </c>
      <c r="B3133" s="5" t="s">
        <v>1231</v>
      </c>
      <c r="C3133" s="5" t="s">
        <v>18</v>
      </c>
      <c r="D3133" s="5" t="s">
        <v>19</v>
      </c>
      <c r="E3133" s="9" t="s">
        <v>256</v>
      </c>
      <c r="F3133" s="9">
        <v>0.59</v>
      </c>
      <c r="G3133" s="5" t="s">
        <v>21</v>
      </c>
      <c r="H3133" s="9">
        <v>500</v>
      </c>
      <c r="I3133" s="11">
        <v>6737544</v>
      </c>
      <c r="J3133" s="11">
        <v>350</v>
      </c>
      <c r="K3133" s="11">
        <v>17.530999999999999</v>
      </c>
      <c r="L3133" s="11">
        <v>2358140400</v>
      </c>
      <c r="M3133" s="11">
        <f>VLOOKUP(A3133,'[1]2023년만'!$A$2:$Q$1181,12,0)</f>
        <v>2661346100</v>
      </c>
      <c r="N3133" s="11"/>
      <c r="O3133" s="11">
        <v>1</v>
      </c>
      <c r="P3133" s="6">
        <v>146906304720</v>
      </c>
      <c r="Q3133" s="7">
        <v>58.02</v>
      </c>
      <c r="R3133" s="7">
        <v>0.87</v>
      </c>
      <c r="S3133" s="7">
        <v>333</v>
      </c>
    </row>
    <row r="3134" spans="1:19" hidden="1" x14ac:dyDescent="0.4">
      <c r="A3134" s="7" t="s">
        <v>1230</v>
      </c>
      <c r="B3134" s="12" t="s">
        <v>1231</v>
      </c>
      <c r="C3134" s="12" t="s">
        <v>2933</v>
      </c>
      <c r="D3134" s="12" t="s">
        <v>19</v>
      </c>
      <c r="E3134" s="12" t="s">
        <v>256</v>
      </c>
      <c r="F3134" s="12">
        <v>0.28000000000000003</v>
      </c>
      <c r="G3134" s="12" t="s">
        <v>21</v>
      </c>
      <c r="H3134" s="12">
        <v>500</v>
      </c>
      <c r="I3134" s="6">
        <v>6737544</v>
      </c>
      <c r="J3134" s="6">
        <v>250</v>
      </c>
      <c r="K3134" s="6">
        <v>11.109</v>
      </c>
      <c r="L3134" s="6">
        <v>1684386000</v>
      </c>
      <c r="M3134" s="11">
        <f>VLOOKUP(A3134,'[1]2023년만'!$A$2:$Q$1181,12,0)</f>
        <v>2661346100</v>
      </c>
      <c r="N3134" s="11"/>
      <c r="O3134" s="6">
        <v>0.6</v>
      </c>
      <c r="P3134" s="6">
        <v>146906304720</v>
      </c>
      <c r="Q3134" s="7">
        <v>58.02</v>
      </c>
      <c r="R3134" s="7">
        <v>0.87</v>
      </c>
      <c r="S3134" s="7">
        <v>333</v>
      </c>
    </row>
    <row r="3135" spans="1:19" hidden="1" x14ac:dyDescent="0.4">
      <c r="A3135" s="4" t="s">
        <v>350</v>
      </c>
      <c r="B3135" s="5" t="s">
        <v>351</v>
      </c>
      <c r="C3135" s="5" t="s">
        <v>24</v>
      </c>
      <c r="D3135" s="5" t="s">
        <v>19</v>
      </c>
      <c r="E3135" s="9" t="s">
        <v>49</v>
      </c>
      <c r="F3135" s="9">
        <v>0.48</v>
      </c>
      <c r="G3135" s="5" t="s">
        <v>21</v>
      </c>
      <c r="H3135" s="9">
        <v>100</v>
      </c>
      <c r="I3135" s="11">
        <v>12030000</v>
      </c>
      <c r="J3135" s="11">
        <v>30</v>
      </c>
      <c r="K3135" s="11">
        <v>25.698</v>
      </c>
      <c r="L3135" s="11">
        <v>358740000</v>
      </c>
      <c r="M3135" s="11">
        <f>VLOOKUP(A3135,'[1]2023년만'!$A$2:$Q$1181,12,0)</f>
        <v>358740000</v>
      </c>
      <c r="N3135" s="11"/>
      <c r="O3135" s="11">
        <v>1.1000000000000001</v>
      </c>
      <c r="P3135" s="6">
        <v>22243470000</v>
      </c>
      <c r="Q3135" s="7">
        <v>23.41</v>
      </c>
      <c r="R3135" s="7">
        <v>1.33</v>
      </c>
      <c r="S3135" s="7">
        <v>79</v>
      </c>
    </row>
    <row r="3136" spans="1:19" x14ac:dyDescent="0.4">
      <c r="A3136" s="4" t="s">
        <v>88</v>
      </c>
      <c r="B3136" s="5" t="s">
        <v>89</v>
      </c>
      <c r="C3136" s="5" t="s">
        <v>30</v>
      </c>
      <c r="D3136" s="5" t="s">
        <v>19</v>
      </c>
      <c r="E3136" s="9" t="s">
        <v>69</v>
      </c>
      <c r="F3136" s="9">
        <v>0.93</v>
      </c>
      <c r="G3136" s="5" t="s">
        <v>21</v>
      </c>
      <c r="H3136" s="9">
        <v>500</v>
      </c>
      <c r="I3136" s="11">
        <v>25000000</v>
      </c>
      <c r="J3136" s="11">
        <v>200</v>
      </c>
      <c r="K3136" s="11">
        <v>443.00799999999998</v>
      </c>
      <c r="L3136" s="11">
        <v>4997130400</v>
      </c>
      <c r="M3136" s="11">
        <f>VLOOKUP(A3136,'[1]2023년만'!$A$2:$Q$1181,12,0)</f>
        <v>4997130400</v>
      </c>
      <c r="N3136" s="11" t="b">
        <f>L3136&gt;=M3136</f>
        <v>1</v>
      </c>
      <c r="O3136" s="11">
        <v>4.2</v>
      </c>
      <c r="P3136" s="6">
        <v>104000000000</v>
      </c>
      <c r="Q3136" s="7">
        <v>71.72</v>
      </c>
      <c r="R3136" s="7">
        <v>0.56999999999999995</v>
      </c>
      <c r="S3136" s="7">
        <v>58</v>
      </c>
    </row>
    <row r="3137" spans="1:19" hidden="1" x14ac:dyDescent="0.4">
      <c r="A3137" s="4" t="s">
        <v>2104</v>
      </c>
      <c r="B3137" s="5" t="s">
        <v>2105</v>
      </c>
      <c r="C3137" s="5" t="s">
        <v>24</v>
      </c>
      <c r="D3137" s="5" t="s">
        <v>19</v>
      </c>
      <c r="E3137" s="9" t="s">
        <v>103</v>
      </c>
      <c r="F3137" s="9">
        <v>0.66</v>
      </c>
      <c r="G3137" s="5" t="s">
        <v>21</v>
      </c>
      <c r="H3137" s="9">
        <v>500</v>
      </c>
      <c r="I3137" s="11">
        <v>20201658</v>
      </c>
      <c r="J3137" s="11">
        <v>250</v>
      </c>
      <c r="K3137" s="11">
        <v>14.96</v>
      </c>
      <c r="L3137" s="11">
        <v>4902914500</v>
      </c>
      <c r="M3137" s="11">
        <f>VLOOKUP(A3137,'[1]2023년만'!$A$2:$Q$1181,12,0)</f>
        <v>4902914500</v>
      </c>
      <c r="N3137" s="11"/>
      <c r="O3137" s="11">
        <v>0.8</v>
      </c>
      <c r="P3137" s="6">
        <v>526930490900</v>
      </c>
      <c r="Q3137" s="7">
        <v>7.17</v>
      </c>
      <c r="R3137" s="7">
        <v>1.06</v>
      </c>
      <c r="S3137" s="7">
        <v>3632</v>
      </c>
    </row>
    <row r="3138" spans="1:19" hidden="1" x14ac:dyDescent="0.4">
      <c r="A3138" s="4" t="s">
        <v>2104</v>
      </c>
      <c r="B3138" s="5" t="s">
        <v>2105</v>
      </c>
      <c r="C3138" s="5" t="s">
        <v>18</v>
      </c>
      <c r="D3138" s="5" t="s">
        <v>19</v>
      </c>
      <c r="E3138" s="9" t="s">
        <v>103</v>
      </c>
      <c r="F3138" s="9">
        <v>0.57999999999999996</v>
      </c>
      <c r="G3138" s="5" t="s">
        <v>21</v>
      </c>
      <c r="H3138" s="9">
        <v>500</v>
      </c>
      <c r="I3138" s="11">
        <v>20125658</v>
      </c>
      <c r="J3138" s="11">
        <v>450</v>
      </c>
      <c r="K3138" s="11">
        <v>10.298999999999999</v>
      </c>
      <c r="L3138" s="11">
        <v>8791046100</v>
      </c>
      <c r="M3138" s="11">
        <f>VLOOKUP(A3138,'[1]2023년만'!$A$2:$Q$1181,12,0)</f>
        <v>4902914500</v>
      </c>
      <c r="N3138" s="11"/>
      <c r="O3138" s="11">
        <v>1.5</v>
      </c>
      <c r="P3138" s="6">
        <v>526930490900</v>
      </c>
      <c r="Q3138" s="7">
        <v>7.17</v>
      </c>
      <c r="R3138" s="7">
        <v>1.06</v>
      </c>
      <c r="S3138" s="7">
        <v>3632</v>
      </c>
    </row>
    <row r="3139" spans="1:19" hidden="1" x14ac:dyDescent="0.4">
      <c r="A3139" s="4" t="s">
        <v>2104</v>
      </c>
      <c r="B3139" s="5" t="s">
        <v>2105</v>
      </c>
      <c r="C3139" s="5" t="s">
        <v>30</v>
      </c>
      <c r="D3139" s="5" t="s">
        <v>19</v>
      </c>
      <c r="E3139" s="9" t="s">
        <v>81</v>
      </c>
      <c r="F3139" s="9">
        <v>0.51</v>
      </c>
      <c r="G3139" s="5" t="s">
        <v>21</v>
      </c>
      <c r="H3139" s="9">
        <v>500</v>
      </c>
      <c r="I3139" s="11">
        <v>20227658</v>
      </c>
      <c r="J3139" s="11">
        <v>350</v>
      </c>
      <c r="K3139" s="11">
        <v>9.4030000000000005</v>
      </c>
      <c r="L3139" s="11">
        <v>6587486850</v>
      </c>
      <c r="M3139" s="11">
        <f>VLOOKUP(A3139,'[1]2023년만'!$A$2:$Q$1181,12,0)</f>
        <v>4902914500</v>
      </c>
      <c r="N3139" s="11" t="b">
        <f>L3139&gt;=M3139</f>
        <v>1</v>
      </c>
      <c r="O3139" s="11">
        <v>1.7</v>
      </c>
      <c r="P3139" s="6">
        <v>526930490900</v>
      </c>
      <c r="Q3139" s="7">
        <v>7.17</v>
      </c>
      <c r="R3139" s="7">
        <v>1.06</v>
      </c>
      <c r="S3139" s="7">
        <v>3632</v>
      </c>
    </row>
    <row r="3140" spans="1:19" hidden="1" x14ac:dyDescent="0.4">
      <c r="A3140" s="7" t="s">
        <v>2104</v>
      </c>
      <c r="B3140" s="12" t="s">
        <v>2105</v>
      </c>
      <c r="C3140" s="12" t="s">
        <v>2933</v>
      </c>
      <c r="D3140" s="12" t="s">
        <v>19</v>
      </c>
      <c r="E3140" s="12" t="s">
        <v>103</v>
      </c>
      <c r="F3140" s="12">
        <v>0.36</v>
      </c>
      <c r="G3140" s="12" t="s">
        <v>21</v>
      </c>
      <c r="H3140" s="12">
        <v>500</v>
      </c>
      <c r="I3140" s="6">
        <v>19641658</v>
      </c>
      <c r="J3140" s="6">
        <v>350</v>
      </c>
      <c r="K3140" s="6">
        <v>8.5730000000000004</v>
      </c>
      <c r="L3140" s="6">
        <v>6874580300</v>
      </c>
      <c r="M3140" s="11">
        <f>VLOOKUP(A3140,'[1]2023년만'!$A$2:$Q$1181,12,0)</f>
        <v>4902914500</v>
      </c>
      <c r="N3140" s="11"/>
      <c r="O3140" s="6">
        <v>0.8</v>
      </c>
      <c r="P3140" s="6">
        <v>526930490900</v>
      </c>
      <c r="Q3140" s="7">
        <v>7.17</v>
      </c>
      <c r="R3140" s="7">
        <v>1.06</v>
      </c>
      <c r="S3140" s="7">
        <v>3632</v>
      </c>
    </row>
    <row r="3141" spans="1:19" hidden="1" x14ac:dyDescent="0.4">
      <c r="A3141" s="4" t="s">
        <v>222</v>
      </c>
      <c r="B3141" s="5" t="s">
        <v>223</v>
      </c>
      <c r="C3141" s="5" t="s">
        <v>18</v>
      </c>
      <c r="D3141" s="5" t="s">
        <v>19</v>
      </c>
      <c r="E3141" s="9" t="s">
        <v>61</v>
      </c>
      <c r="F3141" s="9">
        <v>0.76</v>
      </c>
      <c r="G3141" s="5" t="s">
        <v>21</v>
      </c>
      <c r="H3141" s="9">
        <v>500</v>
      </c>
      <c r="I3141" s="11">
        <v>19790916</v>
      </c>
      <c r="J3141" s="11">
        <v>20</v>
      </c>
      <c r="K3141" s="11">
        <v>183.19499999999999</v>
      </c>
      <c r="L3141" s="11">
        <v>368222020</v>
      </c>
      <c r="M3141" s="11">
        <f>VLOOKUP(A3141,'[1]2023년만'!$A$2:$Q$1181,12,0)</f>
        <v>352982580</v>
      </c>
      <c r="N3141" s="11"/>
      <c r="O3141" s="11">
        <v>0.5</v>
      </c>
      <c r="P3141" s="6">
        <v>181284790560</v>
      </c>
      <c r="Q3141" s="7">
        <v>67.349999999999994</v>
      </c>
      <c r="R3141" s="7">
        <v>1.38</v>
      </c>
      <c r="S3141" s="7">
        <v>136</v>
      </c>
    </row>
    <row r="3142" spans="1:19" hidden="1" x14ac:dyDescent="0.4">
      <c r="A3142" s="4" t="s">
        <v>222</v>
      </c>
      <c r="B3142" s="5" t="s">
        <v>223</v>
      </c>
      <c r="C3142" s="5" t="s">
        <v>24</v>
      </c>
      <c r="D3142" s="5" t="s">
        <v>19</v>
      </c>
      <c r="E3142" s="9" t="s">
        <v>61</v>
      </c>
      <c r="F3142" s="9">
        <v>0.55000000000000004</v>
      </c>
      <c r="G3142" s="5" t="s">
        <v>21</v>
      </c>
      <c r="H3142" s="9">
        <v>500</v>
      </c>
      <c r="I3142" s="11">
        <v>19790916</v>
      </c>
      <c r="J3142" s="11">
        <v>20</v>
      </c>
      <c r="K3142" s="11">
        <v>-116.88200000000001</v>
      </c>
      <c r="L3142" s="11">
        <v>352982580</v>
      </c>
      <c r="M3142" s="11">
        <f>VLOOKUP(A3142,'[1]2023년만'!$A$2:$Q$1181,12,0)</f>
        <v>352982580</v>
      </c>
      <c r="N3142" s="11"/>
      <c r="O3142" s="11">
        <v>0.6</v>
      </c>
      <c r="P3142" s="6">
        <v>181284790560</v>
      </c>
      <c r="Q3142" s="7">
        <v>67.349999999999994</v>
      </c>
      <c r="R3142" s="7">
        <v>1.38</v>
      </c>
      <c r="S3142" s="7">
        <v>136</v>
      </c>
    </row>
    <row r="3143" spans="1:19" hidden="1" x14ac:dyDescent="0.4">
      <c r="A3143" s="7" t="s">
        <v>222</v>
      </c>
      <c r="B3143" s="12" t="s">
        <v>223</v>
      </c>
      <c r="C3143" s="12" t="s">
        <v>2933</v>
      </c>
      <c r="D3143" s="12" t="s">
        <v>19</v>
      </c>
      <c r="E3143" s="12" t="s">
        <v>61</v>
      </c>
      <c r="F3143" s="12">
        <v>0.32</v>
      </c>
      <c r="G3143" s="12" t="s">
        <v>21</v>
      </c>
      <c r="H3143" s="12">
        <v>500</v>
      </c>
      <c r="I3143" s="6">
        <v>19790916</v>
      </c>
      <c r="J3143" s="6">
        <v>20</v>
      </c>
      <c r="K3143" s="6">
        <v>7.3120000000000003</v>
      </c>
      <c r="L3143" s="6">
        <v>387832720</v>
      </c>
      <c r="M3143" s="11">
        <f>VLOOKUP(A3143,'[1]2023년만'!$A$2:$Q$1181,12,0)</f>
        <v>352982580</v>
      </c>
      <c r="N3143" s="11"/>
      <c r="O3143" s="6">
        <v>0.4</v>
      </c>
      <c r="P3143" s="6">
        <v>181284790560</v>
      </c>
      <c r="Q3143" s="7">
        <v>67.349999999999994</v>
      </c>
      <c r="R3143" s="7">
        <v>1.38</v>
      </c>
      <c r="S3143" s="7">
        <v>136</v>
      </c>
    </row>
    <row r="3144" spans="1:19" hidden="1" x14ac:dyDescent="0.4">
      <c r="A3144" s="4" t="s">
        <v>231</v>
      </c>
      <c r="B3144" s="5" t="s">
        <v>232</v>
      </c>
      <c r="C3144" s="5" t="s">
        <v>30</v>
      </c>
      <c r="D3144" s="5" t="s">
        <v>19</v>
      </c>
      <c r="E3144" s="9" t="s">
        <v>37</v>
      </c>
      <c r="F3144" s="9">
        <v>1.48</v>
      </c>
      <c r="G3144" s="5" t="s">
        <v>21</v>
      </c>
      <c r="H3144" s="9">
        <v>500</v>
      </c>
      <c r="I3144" s="11">
        <v>9071428</v>
      </c>
      <c r="J3144" s="11">
        <v>200</v>
      </c>
      <c r="K3144" s="11">
        <v>178.12</v>
      </c>
      <c r="L3144" s="11">
        <v>1779418000</v>
      </c>
      <c r="M3144" s="11">
        <f>VLOOKUP(A3144,'[1]2023년만'!$A$2:$Q$1181,12,0)</f>
        <v>2496000000</v>
      </c>
      <c r="N3144" s="11" t="b">
        <f>L3144&gt;=M3144</f>
        <v>0</v>
      </c>
      <c r="O3144" s="11">
        <v>2.0499999999999998</v>
      </c>
      <c r="P3144" s="6">
        <v>111759992960</v>
      </c>
      <c r="Q3144" s="7">
        <v>107.13</v>
      </c>
      <c r="R3144" s="7">
        <v>0.9</v>
      </c>
      <c r="S3144" s="7">
        <v>115</v>
      </c>
    </row>
    <row r="3145" spans="1:19" hidden="1" x14ac:dyDescent="0.4">
      <c r="A3145" s="4" t="s">
        <v>231</v>
      </c>
      <c r="B3145" s="5" t="s">
        <v>232</v>
      </c>
      <c r="C3145" s="5" t="s">
        <v>24</v>
      </c>
      <c r="D3145" s="5" t="s">
        <v>19</v>
      </c>
      <c r="E3145" s="9" t="s">
        <v>21</v>
      </c>
      <c r="F3145" s="9" t="s">
        <v>21</v>
      </c>
      <c r="G3145" s="5" t="s">
        <v>21</v>
      </c>
      <c r="H3145" s="5" t="s">
        <v>21</v>
      </c>
      <c r="I3145" s="11" t="s">
        <v>21</v>
      </c>
      <c r="J3145" s="11">
        <v>416</v>
      </c>
      <c r="K3145" s="11">
        <v>22.652000000000001</v>
      </c>
      <c r="L3145" s="11">
        <v>2496000000</v>
      </c>
      <c r="M3145" s="11">
        <f>VLOOKUP(A3145,'[1]2023년만'!$A$2:$Q$1181,12,0)</f>
        <v>2496000000</v>
      </c>
      <c r="N3145" s="11"/>
      <c r="O3145" s="11" t="s">
        <v>21</v>
      </c>
      <c r="P3145" s="6">
        <v>111759992960</v>
      </c>
      <c r="Q3145" s="7">
        <v>107.13</v>
      </c>
      <c r="R3145" s="7">
        <v>0.9</v>
      </c>
      <c r="S3145" s="7">
        <v>115</v>
      </c>
    </row>
    <row r="3146" spans="1:19" hidden="1" x14ac:dyDescent="0.4">
      <c r="A3146" s="4" t="s">
        <v>1277</v>
      </c>
      <c r="B3146" s="5" t="s">
        <v>1278</v>
      </c>
      <c r="C3146" s="5" t="s">
        <v>30</v>
      </c>
      <c r="D3146" s="5" t="s">
        <v>19</v>
      </c>
      <c r="E3146" s="9" t="s">
        <v>81</v>
      </c>
      <c r="F3146" s="9">
        <v>0.51</v>
      </c>
      <c r="G3146" s="5" t="s">
        <v>21</v>
      </c>
      <c r="H3146" s="9">
        <v>100</v>
      </c>
      <c r="I3146" s="11">
        <v>30294612</v>
      </c>
      <c r="J3146" s="11">
        <v>50</v>
      </c>
      <c r="K3146" s="11">
        <v>30.385999999999999</v>
      </c>
      <c r="L3146" s="11">
        <v>1514730600</v>
      </c>
      <c r="M3146" s="11">
        <f>VLOOKUP(A3146,'[1]2023년만'!$A$2:$Q$1181,12,0)</f>
        <v>1492520600</v>
      </c>
      <c r="N3146" s="11" t="b">
        <f>L3146&gt;=M3146</f>
        <v>1</v>
      </c>
      <c r="O3146" s="11">
        <v>1.1000000000000001</v>
      </c>
      <c r="P3146" s="6">
        <v>138143430720</v>
      </c>
      <c r="Q3146" s="7">
        <v>27.47</v>
      </c>
      <c r="R3146" s="7">
        <v>2.66</v>
      </c>
      <c r="S3146" s="7">
        <v>166</v>
      </c>
    </row>
    <row r="3147" spans="1:19" hidden="1" x14ac:dyDescent="0.4">
      <c r="A3147" s="4" t="s">
        <v>1277</v>
      </c>
      <c r="B3147" s="5" t="s">
        <v>1278</v>
      </c>
      <c r="C3147" s="5" t="s">
        <v>24</v>
      </c>
      <c r="D3147" s="5" t="s">
        <v>19</v>
      </c>
      <c r="E3147" s="9" t="s">
        <v>81</v>
      </c>
      <c r="F3147" s="9">
        <v>0.23</v>
      </c>
      <c r="G3147" s="5" t="s">
        <v>21</v>
      </c>
      <c r="H3147" s="9">
        <v>100</v>
      </c>
      <c r="I3147" s="11">
        <v>29850412</v>
      </c>
      <c r="J3147" s="11">
        <v>50</v>
      </c>
      <c r="K3147" s="11">
        <v>29.952000000000002</v>
      </c>
      <c r="L3147" s="11">
        <v>1492520600</v>
      </c>
      <c r="M3147" s="11">
        <f>VLOOKUP(A3147,'[1]2023년만'!$A$2:$Q$1181,12,0)</f>
        <v>1492520600</v>
      </c>
      <c r="N3147" s="11"/>
      <c r="O3147" s="11">
        <v>1.23</v>
      </c>
      <c r="P3147" s="6">
        <v>138143430720</v>
      </c>
      <c r="Q3147" s="7">
        <v>27.47</v>
      </c>
      <c r="R3147" s="7">
        <v>2.66</v>
      </c>
      <c r="S3147" s="7">
        <v>166</v>
      </c>
    </row>
    <row r="3148" spans="1:19" hidden="1" x14ac:dyDescent="0.4">
      <c r="A3148" s="4" t="s">
        <v>1277</v>
      </c>
      <c r="B3148" s="5" t="s">
        <v>1278</v>
      </c>
      <c r="C3148" s="5" t="s">
        <v>18</v>
      </c>
      <c r="D3148" s="5" t="s">
        <v>19</v>
      </c>
      <c r="E3148" s="9" t="s">
        <v>81</v>
      </c>
      <c r="F3148" s="9">
        <v>0.38</v>
      </c>
      <c r="G3148" s="5" t="s">
        <v>21</v>
      </c>
      <c r="H3148" s="9">
        <v>100</v>
      </c>
      <c r="I3148" s="11">
        <v>29271012</v>
      </c>
      <c r="J3148" s="11">
        <v>50</v>
      </c>
      <c r="K3148" s="11">
        <v>28.297999999999998</v>
      </c>
      <c r="L3148" s="11">
        <v>1463550600</v>
      </c>
      <c r="M3148" s="11">
        <f>VLOOKUP(A3148,'[1]2023년만'!$A$2:$Q$1181,12,0)</f>
        <v>1492520600</v>
      </c>
      <c r="N3148" s="11"/>
      <c r="O3148" s="11">
        <v>1.98</v>
      </c>
      <c r="P3148" s="6">
        <v>138143430720</v>
      </c>
      <c r="Q3148" s="7">
        <v>27.47</v>
      </c>
      <c r="R3148" s="7">
        <v>2.66</v>
      </c>
      <c r="S3148" s="7">
        <v>166</v>
      </c>
    </row>
    <row r="3149" spans="1:19" hidden="1" x14ac:dyDescent="0.4">
      <c r="A3149" s="7" t="s">
        <v>1277</v>
      </c>
      <c r="B3149" s="12" t="s">
        <v>1278</v>
      </c>
      <c r="C3149" s="12" t="s">
        <v>2933</v>
      </c>
      <c r="D3149" s="12" t="s">
        <v>19</v>
      </c>
      <c r="E3149" s="12" t="s">
        <v>81</v>
      </c>
      <c r="F3149" s="12">
        <v>0.23</v>
      </c>
      <c r="G3149" s="12" t="s">
        <v>21</v>
      </c>
      <c r="H3149" s="12">
        <v>100</v>
      </c>
      <c r="I3149" s="6">
        <v>29025672</v>
      </c>
      <c r="J3149" s="6">
        <v>45</v>
      </c>
      <c r="K3149" s="6">
        <v>20.603000000000002</v>
      </c>
      <c r="L3149" s="6">
        <v>1286475480</v>
      </c>
      <c r="M3149" s="11">
        <f>VLOOKUP(A3149,'[1]2023년만'!$A$2:$Q$1181,12,0)</f>
        <v>1492520600</v>
      </c>
      <c r="N3149" s="11"/>
      <c r="O3149" s="6">
        <v>1.49</v>
      </c>
      <c r="P3149" s="6">
        <v>138143430720</v>
      </c>
      <c r="Q3149" s="7">
        <v>27.47</v>
      </c>
      <c r="R3149" s="7">
        <v>2.66</v>
      </c>
      <c r="S3149" s="7">
        <v>166</v>
      </c>
    </row>
    <row r="3150" spans="1:19" x14ac:dyDescent="0.4">
      <c r="A3150" s="4" t="s">
        <v>804</v>
      </c>
      <c r="B3150" s="5" t="s">
        <v>805</v>
      </c>
      <c r="C3150" s="5" t="s">
        <v>30</v>
      </c>
      <c r="D3150" s="5" t="s">
        <v>19</v>
      </c>
      <c r="E3150" s="9" t="s">
        <v>49</v>
      </c>
      <c r="F3150" s="9">
        <v>0.6</v>
      </c>
      <c r="G3150" s="5" t="s">
        <v>21</v>
      </c>
      <c r="H3150" s="9">
        <v>100</v>
      </c>
      <c r="I3150" s="11">
        <v>26872998</v>
      </c>
      <c r="J3150" s="11">
        <v>260</v>
      </c>
      <c r="K3150" s="11">
        <v>47.347999999999999</v>
      </c>
      <c r="L3150" s="11">
        <v>6796320880</v>
      </c>
      <c r="M3150" s="11">
        <f>VLOOKUP(A3150,'[1]2023년만'!$A$2:$Q$1181,12,0)</f>
        <v>4030949700</v>
      </c>
      <c r="N3150" s="11" t="b">
        <f>L3150&gt;=M3150</f>
        <v>1</v>
      </c>
      <c r="O3150" s="11">
        <v>7.82</v>
      </c>
      <c r="P3150" s="6">
        <v>100505012520</v>
      </c>
      <c r="Q3150" s="7">
        <v>7</v>
      </c>
      <c r="R3150" s="7">
        <v>1.1200000000000001</v>
      </c>
      <c r="S3150" s="7">
        <v>534</v>
      </c>
    </row>
    <row r="3151" spans="1:19" hidden="1" x14ac:dyDescent="0.4">
      <c r="A3151" s="4" t="s">
        <v>79</v>
      </c>
      <c r="B3151" s="5" t="s">
        <v>80</v>
      </c>
      <c r="C3151" s="5" t="s">
        <v>24</v>
      </c>
      <c r="D3151" s="5" t="s">
        <v>19</v>
      </c>
      <c r="E3151" s="9" t="s">
        <v>103</v>
      </c>
      <c r="F3151" s="9">
        <v>0.66</v>
      </c>
      <c r="G3151" s="5" t="s">
        <v>21</v>
      </c>
      <c r="H3151" s="9">
        <v>500</v>
      </c>
      <c r="I3151" s="11">
        <v>25291210</v>
      </c>
      <c r="J3151" s="11">
        <v>80</v>
      </c>
      <c r="K3151" s="11">
        <v>13.754</v>
      </c>
      <c r="L3151" s="11">
        <v>2296410560</v>
      </c>
      <c r="M3151" s="11">
        <f>VLOOKUP(A3151,'[1]2023년만'!$A$2:$Q$1181,12,0)</f>
        <v>2296410560</v>
      </c>
      <c r="N3151" s="11"/>
      <c r="O3151" s="11">
        <v>0.81</v>
      </c>
      <c r="P3151" s="6">
        <v>209664130900</v>
      </c>
      <c r="Q3151" s="7">
        <v>4145</v>
      </c>
      <c r="R3151" s="7">
        <v>0.83</v>
      </c>
      <c r="S3151" s="7">
        <v>2</v>
      </c>
    </row>
    <row r="3152" spans="1:19" hidden="1" x14ac:dyDescent="0.4">
      <c r="A3152" s="4" t="s">
        <v>79</v>
      </c>
      <c r="B3152" s="5" t="s">
        <v>80</v>
      </c>
      <c r="C3152" s="5" t="s">
        <v>18</v>
      </c>
      <c r="D3152" s="5" t="s">
        <v>19</v>
      </c>
      <c r="E3152" s="9" t="s">
        <v>103</v>
      </c>
      <c r="F3152" s="9">
        <v>0.57999999999999996</v>
      </c>
      <c r="G3152" s="5" t="s">
        <v>21</v>
      </c>
      <c r="H3152" s="9">
        <v>500</v>
      </c>
      <c r="I3152" s="11">
        <v>25291210</v>
      </c>
      <c r="J3152" s="11">
        <v>150</v>
      </c>
      <c r="K3152" s="11">
        <v>7.87</v>
      </c>
      <c r="L3152" s="11">
        <v>4305769800</v>
      </c>
      <c r="M3152" s="11">
        <f>VLOOKUP(A3152,'[1]2023년만'!$A$2:$Q$1181,12,0)</f>
        <v>2296410560</v>
      </c>
      <c r="N3152" s="11"/>
      <c r="O3152" s="11">
        <v>1.32</v>
      </c>
      <c r="P3152" s="6">
        <v>209664130900</v>
      </c>
      <c r="Q3152" s="7">
        <v>4145</v>
      </c>
      <c r="R3152" s="7">
        <v>0.83</v>
      </c>
      <c r="S3152" s="7">
        <v>2</v>
      </c>
    </row>
    <row r="3153" spans="1:19" hidden="1" x14ac:dyDescent="0.4">
      <c r="A3153" s="7" t="s">
        <v>79</v>
      </c>
      <c r="B3153" s="12" t="s">
        <v>80</v>
      </c>
      <c r="C3153" s="12" t="s">
        <v>2933</v>
      </c>
      <c r="D3153" s="12" t="s">
        <v>19</v>
      </c>
      <c r="E3153" s="12" t="s">
        <v>103</v>
      </c>
      <c r="F3153" s="12">
        <v>0.36</v>
      </c>
      <c r="G3153" s="12" t="s">
        <v>21</v>
      </c>
      <c r="H3153" s="12">
        <v>500</v>
      </c>
      <c r="I3153" s="6">
        <v>25291210</v>
      </c>
      <c r="J3153" s="6">
        <v>100</v>
      </c>
      <c r="K3153" s="6">
        <v>8.4489999999999998</v>
      </c>
      <c r="L3153" s="6">
        <v>2866579300</v>
      </c>
      <c r="M3153" s="11">
        <f>VLOOKUP(A3153,'[1]2023년만'!$A$2:$Q$1181,12,0)</f>
        <v>2296410560</v>
      </c>
      <c r="N3153" s="11"/>
      <c r="O3153" s="6">
        <v>0.87</v>
      </c>
      <c r="P3153" s="6">
        <v>209664130900</v>
      </c>
      <c r="Q3153" s="7">
        <v>4145</v>
      </c>
      <c r="R3153" s="7">
        <v>0.83</v>
      </c>
      <c r="S3153" s="7">
        <v>2</v>
      </c>
    </row>
    <row r="3154" spans="1:19" hidden="1" x14ac:dyDescent="0.4">
      <c r="A3154" s="4" t="s">
        <v>2606</v>
      </c>
      <c r="B3154" s="5" t="s">
        <v>2607</v>
      </c>
      <c r="C3154" s="5" t="s">
        <v>18</v>
      </c>
      <c r="D3154" s="5" t="s">
        <v>19</v>
      </c>
      <c r="E3154" s="9" t="s">
        <v>69</v>
      </c>
      <c r="F3154" s="9">
        <v>2.79</v>
      </c>
      <c r="G3154" s="5" t="s">
        <v>21</v>
      </c>
      <c r="H3154" s="10">
        <v>5000</v>
      </c>
      <c r="I3154" s="11">
        <v>27875819</v>
      </c>
      <c r="J3154" s="11">
        <v>2000</v>
      </c>
      <c r="K3154" s="11">
        <v>5.3170000000000002</v>
      </c>
      <c r="L3154" s="11">
        <v>53576710000</v>
      </c>
      <c r="M3154" s="11">
        <f>VLOOKUP(A3154,'[1]2023년만'!$A$2:$Q$1181,12,0)</f>
        <v>53576706000</v>
      </c>
      <c r="N3154" s="11"/>
      <c r="O3154" s="11">
        <v>1.95</v>
      </c>
      <c r="P3154" s="6">
        <v>2166271791500</v>
      </c>
      <c r="Q3154" s="7" t="s">
        <v>21</v>
      </c>
      <c r="R3154" s="7">
        <v>0.2</v>
      </c>
      <c r="S3154" s="7" t="s">
        <v>21</v>
      </c>
    </row>
    <row r="3155" spans="1:19" hidden="1" x14ac:dyDescent="0.4">
      <c r="A3155" s="4" t="s">
        <v>2606</v>
      </c>
      <c r="B3155" s="5" t="s">
        <v>2607</v>
      </c>
      <c r="C3155" s="5" t="s">
        <v>30</v>
      </c>
      <c r="D3155" s="5" t="s">
        <v>19</v>
      </c>
      <c r="E3155" s="9" t="s">
        <v>69</v>
      </c>
      <c r="F3155" s="9">
        <v>2.73</v>
      </c>
      <c r="G3155" s="5" t="s">
        <v>21</v>
      </c>
      <c r="H3155" s="10">
        <v>5000</v>
      </c>
      <c r="I3155" s="11">
        <v>27875819</v>
      </c>
      <c r="J3155" s="11">
        <v>2000</v>
      </c>
      <c r="K3155" s="11">
        <v>-9.343</v>
      </c>
      <c r="L3155" s="11">
        <v>53576706000</v>
      </c>
      <c r="M3155" s="11">
        <f>VLOOKUP(A3155,'[1]2023년만'!$A$2:$Q$1181,12,0)</f>
        <v>53576706000</v>
      </c>
      <c r="N3155" s="11" t="b">
        <f>L3155&gt;=M3155</f>
        <v>1</v>
      </c>
      <c r="O3155" s="11">
        <v>3.2</v>
      </c>
      <c r="P3155" s="6">
        <v>2166271791500</v>
      </c>
      <c r="Q3155" s="7" t="s">
        <v>21</v>
      </c>
      <c r="R3155" s="7">
        <v>0.2</v>
      </c>
      <c r="S3155" s="7" t="s">
        <v>21</v>
      </c>
    </row>
    <row r="3156" spans="1:19" hidden="1" x14ac:dyDescent="0.4">
      <c r="A3156" s="4" t="s">
        <v>2606</v>
      </c>
      <c r="B3156" s="5" t="s">
        <v>2607</v>
      </c>
      <c r="C3156" s="5" t="s">
        <v>24</v>
      </c>
      <c r="D3156" s="5" t="s">
        <v>19</v>
      </c>
      <c r="E3156" s="9" t="s">
        <v>69</v>
      </c>
      <c r="F3156" s="9">
        <v>2.13</v>
      </c>
      <c r="G3156" s="5" t="s">
        <v>21</v>
      </c>
      <c r="H3156" s="10">
        <v>5000</v>
      </c>
      <c r="I3156" s="11">
        <v>27875819</v>
      </c>
      <c r="J3156" s="11">
        <v>2000</v>
      </c>
      <c r="K3156" s="11">
        <v>-28.579000000000001</v>
      </c>
      <c r="L3156" s="11">
        <v>53576706000</v>
      </c>
      <c r="M3156" s="11">
        <f>VLOOKUP(A3156,'[1]2023년만'!$A$2:$Q$1181,12,0)</f>
        <v>53576706000</v>
      </c>
      <c r="N3156" s="11"/>
      <c r="O3156" s="11">
        <v>2.4</v>
      </c>
      <c r="P3156" s="6">
        <v>2166271791500</v>
      </c>
      <c r="Q3156" s="7" t="s">
        <v>21</v>
      </c>
      <c r="R3156" s="7">
        <v>0.2</v>
      </c>
      <c r="S3156" s="7" t="s">
        <v>21</v>
      </c>
    </row>
    <row r="3157" spans="1:19" hidden="1" x14ac:dyDescent="0.4">
      <c r="A3157" s="7" t="s">
        <v>2606</v>
      </c>
      <c r="B3157" s="12" t="s">
        <v>2607</v>
      </c>
      <c r="C3157" s="12" t="s">
        <v>2933</v>
      </c>
      <c r="D3157" s="12" t="s">
        <v>19</v>
      </c>
      <c r="E3157" s="12" t="s">
        <v>69</v>
      </c>
      <c r="F3157" s="12">
        <v>1.59</v>
      </c>
      <c r="G3157" s="12" t="s">
        <v>21</v>
      </c>
      <c r="H3157" s="12">
        <v>5000</v>
      </c>
      <c r="I3157" s="6">
        <v>27875819</v>
      </c>
      <c r="J3157" s="6">
        <v>2000</v>
      </c>
      <c r="K3157" s="6">
        <v>3.4969999999999999</v>
      </c>
      <c r="L3157" s="6">
        <v>55576710000</v>
      </c>
      <c r="M3157" s="11">
        <f>VLOOKUP(A3157,'[1]2023년만'!$A$2:$Q$1181,12,0)</f>
        <v>53576706000</v>
      </c>
      <c r="N3157" s="11"/>
      <c r="O3157" s="6">
        <v>1.3</v>
      </c>
      <c r="P3157" s="6">
        <v>2166271791500</v>
      </c>
      <c r="Q3157" s="7" t="s">
        <v>21</v>
      </c>
      <c r="R3157" s="7">
        <v>0.2</v>
      </c>
      <c r="S3157" s="7" t="s">
        <v>21</v>
      </c>
    </row>
    <row r="3158" spans="1:19" hidden="1" x14ac:dyDescent="0.4">
      <c r="A3158" s="4" t="s">
        <v>2319</v>
      </c>
      <c r="B3158" s="5" t="s">
        <v>2320</v>
      </c>
      <c r="C3158" s="5" t="s">
        <v>18</v>
      </c>
      <c r="D3158" s="5" t="s">
        <v>19</v>
      </c>
      <c r="E3158" s="9" t="s">
        <v>21</v>
      </c>
      <c r="F3158" s="9" t="s">
        <v>21</v>
      </c>
      <c r="G3158" s="5" t="s">
        <v>21</v>
      </c>
      <c r="H3158" s="10">
        <v>1000</v>
      </c>
      <c r="I3158" s="11">
        <v>2820250</v>
      </c>
      <c r="J3158" s="11">
        <v>50</v>
      </c>
      <c r="K3158" s="11">
        <v>11.173999999999999</v>
      </c>
      <c r="L3158" s="11">
        <v>141012500</v>
      </c>
      <c r="M3158" s="11" t="e">
        <f>VLOOKUP(A3158,'[1]2023년만'!$A$2:$Q$1181,12,0)</f>
        <v>#N/A</v>
      </c>
      <c r="N3158" s="11"/>
      <c r="O3158" s="11">
        <v>1</v>
      </c>
      <c r="P3158" s="6">
        <v>14806312500</v>
      </c>
      <c r="Q3158" s="7" t="e">
        <v>#N/A</v>
      </c>
      <c r="R3158" s="7" t="e">
        <v>#N/A</v>
      </c>
      <c r="S3158" s="7" t="e">
        <v>#N/A</v>
      </c>
    </row>
    <row r="3159" spans="1:19" hidden="1" x14ac:dyDescent="0.4">
      <c r="A3159" s="4" t="s">
        <v>794</v>
      </c>
      <c r="B3159" s="5" t="s">
        <v>795</v>
      </c>
      <c r="C3159" s="5" t="s">
        <v>24</v>
      </c>
      <c r="D3159" s="5" t="s">
        <v>19</v>
      </c>
      <c r="E3159" s="9" t="s">
        <v>90</v>
      </c>
      <c r="F3159" s="9">
        <v>0.77</v>
      </c>
      <c r="G3159" s="5" t="s">
        <v>21</v>
      </c>
      <c r="H3159" s="9">
        <v>500</v>
      </c>
      <c r="I3159" s="11">
        <v>10000000</v>
      </c>
      <c r="J3159" s="11">
        <v>770</v>
      </c>
      <c r="K3159" s="11">
        <v>48.591000000000001</v>
      </c>
      <c r="L3159" s="11">
        <v>4040322840</v>
      </c>
      <c r="M3159" s="11">
        <f>VLOOKUP(A3159,'[1]2023년만'!$A$2:$Q$1181,12,0)</f>
        <v>4040322840</v>
      </c>
      <c r="N3159" s="11"/>
      <c r="O3159" s="11">
        <v>14.37</v>
      </c>
      <c r="P3159" s="6">
        <v>57141762510</v>
      </c>
      <c r="Q3159" s="7">
        <v>4.88</v>
      </c>
      <c r="R3159" s="7">
        <v>0.42</v>
      </c>
      <c r="S3159" s="7">
        <v>1191</v>
      </c>
    </row>
    <row r="3160" spans="1:19" hidden="1" x14ac:dyDescent="0.4">
      <c r="A3160" s="4" t="s">
        <v>794</v>
      </c>
      <c r="B3160" s="5" t="s">
        <v>795</v>
      </c>
      <c r="C3160" s="5" t="s">
        <v>18</v>
      </c>
      <c r="D3160" s="5" t="s">
        <v>19</v>
      </c>
      <c r="E3160" s="9" t="s">
        <v>90</v>
      </c>
      <c r="F3160" s="9">
        <v>0.88</v>
      </c>
      <c r="G3160" s="5" t="s">
        <v>21</v>
      </c>
      <c r="H3160" s="9">
        <v>500</v>
      </c>
      <c r="I3160" s="11">
        <v>10000000</v>
      </c>
      <c r="J3160" s="11">
        <v>100</v>
      </c>
      <c r="K3160" s="11">
        <v>8.2509999999999994</v>
      </c>
      <c r="L3160" s="11">
        <v>983311000</v>
      </c>
      <c r="M3160" s="11">
        <f>VLOOKUP(A3160,'[1]2023년만'!$A$2:$Q$1181,12,0)</f>
        <v>4040322840</v>
      </c>
      <c r="N3160" s="11"/>
      <c r="O3160" s="11">
        <v>1.8</v>
      </c>
      <c r="P3160" s="6">
        <v>57141762510</v>
      </c>
      <c r="Q3160" s="7">
        <v>4.88</v>
      </c>
      <c r="R3160" s="7">
        <v>0.42</v>
      </c>
      <c r="S3160" s="7">
        <v>1191</v>
      </c>
    </row>
    <row r="3161" spans="1:19" hidden="1" x14ac:dyDescent="0.4">
      <c r="A3161" s="4" t="s">
        <v>794</v>
      </c>
      <c r="B3161" s="5" t="s">
        <v>795</v>
      </c>
      <c r="C3161" s="5" t="s">
        <v>30</v>
      </c>
      <c r="D3161" s="5" t="s">
        <v>19</v>
      </c>
      <c r="E3161" s="9" t="s">
        <v>69</v>
      </c>
      <c r="F3161" s="9">
        <v>0.93</v>
      </c>
      <c r="G3161" s="5" t="s">
        <v>21</v>
      </c>
      <c r="H3161" s="9">
        <v>500</v>
      </c>
      <c r="I3161" s="11">
        <v>9835071</v>
      </c>
      <c r="J3161" s="11">
        <v>130</v>
      </c>
      <c r="K3161" s="11">
        <v>7.34</v>
      </c>
      <c r="L3161" s="11">
        <v>1219459280</v>
      </c>
      <c r="M3161" s="11">
        <f>VLOOKUP(A3161,'[1]2023년만'!$A$2:$Q$1181,12,0)</f>
        <v>4040322840</v>
      </c>
      <c r="N3161" s="11" t="b">
        <f>L3161&gt;=M3161</f>
        <v>0</v>
      </c>
      <c r="O3161" s="11">
        <v>2.48</v>
      </c>
      <c r="P3161" s="6">
        <v>57141762510</v>
      </c>
      <c r="Q3161" s="7">
        <v>4.88</v>
      </c>
      <c r="R3161" s="7">
        <v>0.42</v>
      </c>
      <c r="S3161" s="7">
        <v>1191</v>
      </c>
    </row>
    <row r="3162" spans="1:19" hidden="1" x14ac:dyDescent="0.4">
      <c r="A3162" s="7" t="s">
        <v>794</v>
      </c>
      <c r="B3162" s="12" t="s">
        <v>795</v>
      </c>
      <c r="C3162" s="12" t="s">
        <v>2933</v>
      </c>
      <c r="D3162" s="12" t="s">
        <v>19</v>
      </c>
      <c r="E3162" s="12" t="s">
        <v>90</v>
      </c>
      <c r="F3162" s="12">
        <v>0.89</v>
      </c>
      <c r="G3162" s="12" t="s">
        <v>21</v>
      </c>
      <c r="H3162" s="12">
        <v>500</v>
      </c>
      <c r="I3162" s="6">
        <v>9015000</v>
      </c>
      <c r="J3162" s="6">
        <v>100</v>
      </c>
      <c r="K3162" s="6">
        <v>11.670999999999999</v>
      </c>
      <c r="L3162" s="6">
        <v>891657600</v>
      </c>
      <c r="M3162" s="11">
        <f>VLOOKUP(A3162,'[1]2023년만'!$A$2:$Q$1181,12,0)</f>
        <v>4040322840</v>
      </c>
      <c r="N3162" s="11"/>
      <c r="O3162" s="6">
        <v>1.4</v>
      </c>
      <c r="P3162" s="6">
        <v>57141762510</v>
      </c>
      <c r="Q3162" s="7">
        <v>4.88</v>
      </c>
      <c r="R3162" s="7">
        <v>0.42</v>
      </c>
      <c r="S3162" s="7">
        <v>1191</v>
      </c>
    </row>
    <row r="3163" spans="1:19" hidden="1" x14ac:dyDescent="0.4">
      <c r="A3163" s="4" t="s">
        <v>2191</v>
      </c>
      <c r="B3163" s="5" t="s">
        <v>2192</v>
      </c>
      <c r="C3163" s="5" t="s">
        <v>24</v>
      </c>
      <c r="D3163" s="5" t="s">
        <v>19</v>
      </c>
      <c r="E3163" s="9" t="s">
        <v>81</v>
      </c>
      <c r="F3163" s="9">
        <v>1.25</v>
      </c>
      <c r="G3163" s="5" t="s">
        <v>21</v>
      </c>
      <c r="H3163" s="10">
        <v>1000</v>
      </c>
      <c r="I3163" s="11">
        <v>63246419</v>
      </c>
      <c r="J3163" s="11">
        <v>100</v>
      </c>
      <c r="K3163" s="11">
        <v>13.253</v>
      </c>
      <c r="L3163" s="11">
        <v>6324641900</v>
      </c>
      <c r="M3163" s="11">
        <f>VLOOKUP(A3163,'[1]2023년만'!$A$2:$Q$1181,12,0)</f>
        <v>6324641900</v>
      </c>
      <c r="N3163" s="11"/>
      <c r="O3163" s="11">
        <v>0.3</v>
      </c>
      <c r="P3163" s="6">
        <v>4514666968500</v>
      </c>
      <c r="Q3163" s="7">
        <v>53.99</v>
      </c>
      <c r="R3163" s="7">
        <v>12.21</v>
      </c>
      <c r="S3163" s="7">
        <v>1139</v>
      </c>
    </row>
    <row r="3164" spans="1:19" hidden="1" x14ac:dyDescent="0.4">
      <c r="A3164" s="4" t="s">
        <v>2191</v>
      </c>
      <c r="B3164" s="5" t="s">
        <v>2192</v>
      </c>
      <c r="C3164" s="5" t="s">
        <v>30</v>
      </c>
      <c r="D3164" s="5" t="s">
        <v>19</v>
      </c>
      <c r="E3164" s="9" t="s">
        <v>81</v>
      </c>
      <c r="F3164" s="9">
        <v>1.59</v>
      </c>
      <c r="G3164" s="5" t="s">
        <v>21</v>
      </c>
      <c r="H3164" s="10">
        <v>1000</v>
      </c>
      <c r="I3164" s="11">
        <v>63246419</v>
      </c>
      <c r="J3164" s="11">
        <v>150</v>
      </c>
      <c r="K3164" s="11">
        <v>12.814</v>
      </c>
      <c r="L3164" s="11">
        <v>9486962850</v>
      </c>
      <c r="M3164" s="11">
        <f>VLOOKUP(A3164,'[1]2023년만'!$A$2:$Q$1181,12,0)</f>
        <v>6324641900</v>
      </c>
      <c r="N3164" s="11" t="b">
        <f>L3164&gt;=M3164</f>
        <v>1</v>
      </c>
      <c r="O3164" s="11">
        <v>0.4</v>
      </c>
      <c r="P3164" s="6">
        <v>4514666968500</v>
      </c>
      <c r="Q3164" s="7">
        <v>53.99</v>
      </c>
      <c r="R3164" s="7">
        <v>12.21</v>
      </c>
      <c r="S3164" s="7">
        <v>1139</v>
      </c>
    </row>
    <row r="3165" spans="1:19" hidden="1" x14ac:dyDescent="0.4">
      <c r="A3165" s="4" t="s">
        <v>2191</v>
      </c>
      <c r="B3165" s="5" t="s">
        <v>2192</v>
      </c>
      <c r="C3165" s="5" t="s">
        <v>18</v>
      </c>
      <c r="D3165" s="5" t="s">
        <v>19</v>
      </c>
      <c r="E3165" s="9" t="s">
        <v>81</v>
      </c>
      <c r="F3165" s="9">
        <v>1.8</v>
      </c>
      <c r="G3165" s="5" t="s">
        <v>21</v>
      </c>
      <c r="H3165" s="10">
        <v>1000</v>
      </c>
      <c r="I3165" s="11">
        <v>63246419</v>
      </c>
      <c r="J3165" s="11">
        <v>100</v>
      </c>
      <c r="K3165" s="11">
        <v>6.1719999999999997</v>
      </c>
      <c r="L3165" s="11">
        <v>6324641900</v>
      </c>
      <c r="M3165" s="11">
        <f>VLOOKUP(A3165,'[1]2023년만'!$A$2:$Q$1181,12,0)</f>
        <v>6324641900</v>
      </c>
      <c r="N3165" s="11"/>
      <c r="O3165" s="11">
        <v>1.7</v>
      </c>
      <c r="P3165" s="6">
        <v>4514666968500</v>
      </c>
      <c r="Q3165" s="7">
        <v>53.99</v>
      </c>
      <c r="R3165" s="7">
        <v>12.21</v>
      </c>
      <c r="S3165" s="7">
        <v>1139</v>
      </c>
    </row>
    <row r="3166" spans="1:19" hidden="1" x14ac:dyDescent="0.4">
      <c r="A3166" s="4" t="s">
        <v>739</v>
      </c>
      <c r="B3166" s="5" t="s">
        <v>740</v>
      </c>
      <c r="C3166" s="5" t="s">
        <v>18</v>
      </c>
      <c r="D3166" s="5" t="s">
        <v>19</v>
      </c>
      <c r="E3166" s="9" t="s">
        <v>49</v>
      </c>
      <c r="F3166" s="9">
        <v>2.41</v>
      </c>
      <c r="G3166" s="5" t="s">
        <v>21</v>
      </c>
      <c r="H3166" s="10">
        <v>5000</v>
      </c>
      <c r="I3166" s="11">
        <v>27959544</v>
      </c>
      <c r="J3166" s="11">
        <v>500</v>
      </c>
      <c r="K3166" s="11">
        <v>51.851999999999997</v>
      </c>
      <c r="L3166" s="11">
        <v>13602978000</v>
      </c>
      <c r="M3166" s="11" t="e">
        <f>VLOOKUP(A3166,'[1]2023년만'!$A$2:$Q$1181,12,0)</f>
        <v>#N/A</v>
      </c>
      <c r="N3166" s="11"/>
      <c r="O3166" s="11">
        <v>2.6</v>
      </c>
      <c r="P3166" s="6">
        <v>158553839070</v>
      </c>
      <c r="Q3166" s="7" t="s">
        <v>21</v>
      </c>
      <c r="R3166" s="7">
        <v>1.27</v>
      </c>
      <c r="S3166" s="7" t="s">
        <v>21</v>
      </c>
    </row>
    <row r="3167" spans="1:19" hidden="1" x14ac:dyDescent="0.4">
      <c r="A3167" s="7" t="s">
        <v>739</v>
      </c>
      <c r="B3167" s="12" t="s">
        <v>740</v>
      </c>
      <c r="C3167" s="12" t="s">
        <v>2933</v>
      </c>
      <c r="D3167" s="12" t="s">
        <v>19</v>
      </c>
      <c r="E3167" s="12" t="s">
        <v>49</v>
      </c>
      <c r="F3167" s="12">
        <v>1.1000000000000001</v>
      </c>
      <c r="G3167" s="12" t="s">
        <v>21</v>
      </c>
      <c r="H3167" s="12">
        <v>5000</v>
      </c>
      <c r="I3167" s="6">
        <v>27959544</v>
      </c>
      <c r="J3167" s="6">
        <v>500</v>
      </c>
      <c r="K3167" s="6">
        <v>14.093</v>
      </c>
      <c r="L3167" s="6">
        <v>13602978000</v>
      </c>
      <c r="M3167" s="11" t="e">
        <f>VLOOKUP(A3167,'[1]2023년만'!$A$2:$Q$1181,12,0)</f>
        <v>#N/A</v>
      </c>
      <c r="N3167" s="11"/>
      <c r="O3167" s="6">
        <v>3.4</v>
      </c>
      <c r="P3167" s="6">
        <v>158553839070</v>
      </c>
      <c r="Q3167" s="7" t="s">
        <v>21</v>
      </c>
      <c r="R3167" s="7">
        <v>1.27</v>
      </c>
      <c r="S3167" s="7" t="s">
        <v>21</v>
      </c>
    </row>
    <row r="3168" spans="1:19" hidden="1" x14ac:dyDescent="0.4">
      <c r="A3168" s="4" t="s">
        <v>859</v>
      </c>
      <c r="B3168" s="5" t="s">
        <v>860</v>
      </c>
      <c r="C3168" s="5" t="s">
        <v>18</v>
      </c>
      <c r="D3168" s="5" t="s">
        <v>198</v>
      </c>
      <c r="E3168" s="9" t="s">
        <v>451</v>
      </c>
      <c r="F3168" s="9">
        <v>0.83</v>
      </c>
      <c r="G3168" s="5" t="s">
        <v>21</v>
      </c>
      <c r="H3168" s="9">
        <v>500</v>
      </c>
      <c r="I3168" s="11">
        <v>12294000</v>
      </c>
      <c r="J3168" s="11">
        <v>150</v>
      </c>
      <c r="K3168" s="11">
        <v>35.139000000000003</v>
      </c>
      <c r="L3168" s="11">
        <v>1844100000</v>
      </c>
      <c r="M3168" s="11">
        <f>VLOOKUP(A3168,'[1]2023년만'!$A$2:$Q$1181,12,0)</f>
        <v>1475280000</v>
      </c>
      <c r="N3168" s="11"/>
      <c r="O3168" s="11">
        <v>2.8</v>
      </c>
      <c r="P3168" s="6">
        <v>33378210000</v>
      </c>
      <c r="Q3168" s="7">
        <v>12.4</v>
      </c>
      <c r="R3168" s="7">
        <v>0.57999999999999996</v>
      </c>
      <c r="S3168" s="7">
        <v>219</v>
      </c>
    </row>
    <row r="3169" spans="1:19" hidden="1" x14ac:dyDescent="0.4">
      <c r="A3169" s="4" t="s">
        <v>859</v>
      </c>
      <c r="B3169" s="5" t="s">
        <v>860</v>
      </c>
      <c r="C3169" s="5" t="s">
        <v>24</v>
      </c>
      <c r="D3169" s="5" t="s">
        <v>198</v>
      </c>
      <c r="E3169" s="9" t="s">
        <v>451</v>
      </c>
      <c r="F3169" s="9">
        <v>1.04</v>
      </c>
      <c r="G3169" s="5" t="s">
        <v>21</v>
      </c>
      <c r="H3169" s="9">
        <v>500</v>
      </c>
      <c r="I3169" s="11">
        <v>12294000</v>
      </c>
      <c r="J3169" s="11">
        <v>120</v>
      </c>
      <c r="K3169" s="11">
        <v>31.780999999999999</v>
      </c>
      <c r="L3169" s="11">
        <v>1475280000</v>
      </c>
      <c r="M3169" s="11">
        <f>VLOOKUP(A3169,'[1]2023년만'!$A$2:$Q$1181,12,0)</f>
        <v>1475280000</v>
      </c>
      <c r="N3169" s="11"/>
      <c r="O3169" s="11">
        <v>2.8</v>
      </c>
      <c r="P3169" s="6">
        <v>33378210000</v>
      </c>
      <c r="Q3169" s="7">
        <v>12.4</v>
      </c>
      <c r="R3169" s="7">
        <v>0.57999999999999996</v>
      </c>
      <c r="S3169" s="7">
        <v>219</v>
      </c>
    </row>
    <row r="3170" spans="1:19" hidden="1" x14ac:dyDescent="0.4">
      <c r="A3170" s="7" t="s">
        <v>859</v>
      </c>
      <c r="B3170" s="12" t="s">
        <v>860</v>
      </c>
      <c r="C3170" s="12" t="s">
        <v>2933</v>
      </c>
      <c r="D3170" s="12" t="s">
        <v>198</v>
      </c>
      <c r="E3170" s="12" t="s">
        <v>451</v>
      </c>
      <c r="F3170" s="12">
        <v>0.77</v>
      </c>
      <c r="G3170" s="12" t="s">
        <v>21</v>
      </c>
      <c r="H3170" s="12">
        <v>500</v>
      </c>
      <c r="I3170" s="6">
        <v>12294000</v>
      </c>
      <c r="J3170" s="6">
        <v>130</v>
      </c>
      <c r="K3170" s="6">
        <v>32.549999999999997</v>
      </c>
      <c r="L3170" s="6">
        <v>1598220000</v>
      </c>
      <c r="M3170" s="11">
        <f>VLOOKUP(A3170,'[1]2023년만'!$A$2:$Q$1181,12,0)</f>
        <v>1475280000</v>
      </c>
      <c r="N3170" s="11"/>
      <c r="O3170" s="6">
        <v>1.9</v>
      </c>
      <c r="P3170" s="6">
        <v>33378210000</v>
      </c>
      <c r="Q3170" s="7">
        <v>12.4</v>
      </c>
      <c r="R3170" s="7">
        <v>0.57999999999999996</v>
      </c>
      <c r="S3170" s="7">
        <v>219</v>
      </c>
    </row>
    <row r="3171" spans="1:19" hidden="1" x14ac:dyDescent="0.4">
      <c r="A3171" s="4" t="s">
        <v>859</v>
      </c>
      <c r="B3171" s="5" t="s">
        <v>860</v>
      </c>
      <c r="C3171" s="5" t="s">
        <v>30</v>
      </c>
      <c r="D3171" s="5" t="s">
        <v>198</v>
      </c>
      <c r="E3171" s="9" t="s">
        <v>451</v>
      </c>
      <c r="F3171" s="9">
        <v>1.22</v>
      </c>
      <c r="G3171" s="5" t="s">
        <v>21</v>
      </c>
      <c r="H3171" s="9">
        <v>500</v>
      </c>
      <c r="I3171" s="11">
        <v>12294000</v>
      </c>
      <c r="J3171" s="11">
        <v>100</v>
      </c>
      <c r="K3171" s="11">
        <v>44.545999999999999</v>
      </c>
      <c r="L3171" s="11">
        <v>1170211700</v>
      </c>
      <c r="M3171" s="11">
        <f>VLOOKUP(A3171,'[1]2023년만'!$A$2:$Q$1181,12,0)</f>
        <v>1475280000</v>
      </c>
      <c r="N3171" s="11" t="b">
        <f>L3171&gt;=M3171</f>
        <v>0</v>
      </c>
      <c r="O3171" s="11">
        <v>2.7</v>
      </c>
      <c r="P3171" s="6">
        <v>33378210000</v>
      </c>
      <c r="Q3171" s="7">
        <v>12.4</v>
      </c>
      <c r="R3171" s="7">
        <v>0.57999999999999996</v>
      </c>
      <c r="S3171" s="7">
        <v>219</v>
      </c>
    </row>
    <row r="3172" spans="1:19" hidden="1" x14ac:dyDescent="0.4">
      <c r="A3172" s="4" t="s">
        <v>2516</v>
      </c>
      <c r="B3172" s="5" t="s">
        <v>2517</v>
      </c>
      <c r="C3172" s="5" t="s">
        <v>30</v>
      </c>
      <c r="D3172" s="5" t="s">
        <v>19</v>
      </c>
      <c r="E3172" s="9" t="s">
        <v>49</v>
      </c>
      <c r="F3172" s="9">
        <v>0.6</v>
      </c>
      <c r="G3172" s="5" t="s">
        <v>21</v>
      </c>
      <c r="H3172" s="9">
        <v>500</v>
      </c>
      <c r="I3172" s="11">
        <v>14287836</v>
      </c>
      <c r="J3172" s="11">
        <v>150</v>
      </c>
      <c r="K3172" s="11">
        <v>7.2089999999999996</v>
      </c>
      <c r="L3172" s="11">
        <v>2143175400</v>
      </c>
      <c r="M3172" s="11">
        <f>VLOOKUP(A3172,'[1]2023년만'!$A$2:$Q$1181,12,0)</f>
        <v>714391800</v>
      </c>
      <c r="N3172" s="11" t="b">
        <f>L3172&gt;=M3172</f>
        <v>1</v>
      </c>
      <c r="O3172" s="11">
        <v>0.9</v>
      </c>
      <c r="P3172" s="6">
        <v>585801276000</v>
      </c>
      <c r="Q3172" s="7">
        <v>18.82</v>
      </c>
      <c r="R3172" s="7">
        <v>1.47</v>
      </c>
      <c r="S3172" s="7">
        <v>2178</v>
      </c>
    </row>
    <row r="3173" spans="1:19" hidden="1" x14ac:dyDescent="0.4">
      <c r="A3173" s="4" t="s">
        <v>2516</v>
      </c>
      <c r="B3173" s="5" t="s">
        <v>2517</v>
      </c>
      <c r="C3173" s="5" t="s">
        <v>18</v>
      </c>
      <c r="D3173" s="5" t="s">
        <v>19</v>
      </c>
      <c r="E3173" s="9" t="s">
        <v>49</v>
      </c>
      <c r="F3173" s="9">
        <v>0.56000000000000005</v>
      </c>
      <c r="G3173" s="5" t="s">
        <v>21</v>
      </c>
      <c r="H3173" s="9">
        <v>500</v>
      </c>
      <c r="I3173" s="11">
        <v>14287836</v>
      </c>
      <c r="J3173" s="11">
        <v>150</v>
      </c>
      <c r="K3173" s="11">
        <v>4.7619999999999996</v>
      </c>
      <c r="L3173" s="11">
        <v>2143175400</v>
      </c>
      <c r="M3173" s="11">
        <f>VLOOKUP(A3173,'[1]2023년만'!$A$2:$Q$1181,12,0)</f>
        <v>714391800</v>
      </c>
      <c r="N3173" s="11"/>
      <c r="O3173" s="11">
        <v>0.7</v>
      </c>
      <c r="P3173" s="6">
        <v>585801276000</v>
      </c>
      <c r="Q3173" s="7">
        <v>18.82</v>
      </c>
      <c r="R3173" s="7">
        <v>1.47</v>
      </c>
      <c r="S3173" s="7">
        <v>2178</v>
      </c>
    </row>
    <row r="3174" spans="1:19" hidden="1" x14ac:dyDescent="0.4">
      <c r="A3174" s="4" t="s">
        <v>2516</v>
      </c>
      <c r="B3174" s="5" t="s">
        <v>2517</v>
      </c>
      <c r="C3174" s="5" t="s">
        <v>24</v>
      </c>
      <c r="D3174" s="5" t="s">
        <v>19</v>
      </c>
      <c r="E3174" s="9" t="s">
        <v>49</v>
      </c>
      <c r="F3174" s="9">
        <v>0.48</v>
      </c>
      <c r="G3174" s="5" t="s">
        <v>21</v>
      </c>
      <c r="H3174" s="9">
        <v>500</v>
      </c>
      <c r="I3174" s="11">
        <v>14287836</v>
      </c>
      <c r="J3174" s="11">
        <v>50</v>
      </c>
      <c r="K3174" s="11">
        <v>-3.073</v>
      </c>
      <c r="L3174" s="11">
        <v>714391800</v>
      </c>
      <c r="M3174" s="11">
        <f>VLOOKUP(A3174,'[1]2023년만'!$A$2:$Q$1181,12,0)</f>
        <v>714391800</v>
      </c>
      <c r="N3174" s="11"/>
      <c r="O3174" s="11">
        <v>0.2</v>
      </c>
      <c r="P3174" s="6">
        <v>585801276000</v>
      </c>
      <c r="Q3174" s="7">
        <v>18.82</v>
      </c>
      <c r="R3174" s="7">
        <v>1.47</v>
      </c>
      <c r="S3174" s="7">
        <v>2178</v>
      </c>
    </row>
    <row r="3175" spans="1:19" hidden="1" x14ac:dyDescent="0.4">
      <c r="A3175" s="7" t="s">
        <v>2516</v>
      </c>
      <c r="B3175" s="12" t="s">
        <v>2517</v>
      </c>
      <c r="C3175" s="12" t="s">
        <v>2933</v>
      </c>
      <c r="D3175" s="12" t="s">
        <v>19</v>
      </c>
      <c r="E3175" s="12" t="s">
        <v>49</v>
      </c>
      <c r="F3175" s="12">
        <v>0.41</v>
      </c>
      <c r="G3175" s="12" t="s">
        <v>21</v>
      </c>
      <c r="H3175" s="12">
        <v>500</v>
      </c>
      <c r="I3175" s="6">
        <v>14287836</v>
      </c>
      <c r="J3175" s="6">
        <v>150</v>
      </c>
      <c r="K3175" s="6">
        <v>11.882999999999999</v>
      </c>
      <c r="L3175" s="6">
        <v>2143175400</v>
      </c>
      <c r="M3175" s="11">
        <f>VLOOKUP(A3175,'[1]2023년만'!$A$2:$Q$1181,12,0)</f>
        <v>714391800</v>
      </c>
      <c r="N3175" s="11"/>
      <c r="O3175" s="6">
        <v>0.4</v>
      </c>
      <c r="P3175" s="6">
        <v>585801276000</v>
      </c>
      <c r="Q3175" s="7">
        <v>18.82</v>
      </c>
      <c r="R3175" s="7">
        <v>1.47</v>
      </c>
      <c r="S3175" s="7">
        <v>2178</v>
      </c>
    </row>
    <row r="3176" spans="1:19" hidden="1" x14ac:dyDescent="0.4">
      <c r="A3176" s="4" t="s">
        <v>2792</v>
      </c>
      <c r="B3176" s="5" t="s">
        <v>2793</v>
      </c>
      <c r="C3176" s="5" t="s">
        <v>24</v>
      </c>
      <c r="D3176" s="5" t="s">
        <v>19</v>
      </c>
      <c r="E3176" s="9" t="s">
        <v>103</v>
      </c>
      <c r="F3176" s="9">
        <v>0.66</v>
      </c>
      <c r="G3176" s="5" t="s">
        <v>21</v>
      </c>
      <c r="H3176" s="9">
        <v>500</v>
      </c>
      <c r="I3176" s="11">
        <v>12188730</v>
      </c>
      <c r="J3176" s="11">
        <v>300</v>
      </c>
      <c r="K3176" s="11">
        <v>-44.734999999999999</v>
      </c>
      <c r="L3176" s="11">
        <v>3509436300</v>
      </c>
      <c r="M3176" s="11">
        <f>VLOOKUP(A3176,'[1]2023년만'!$A$2:$Q$1181,12,0)</f>
        <v>3509436300</v>
      </c>
      <c r="N3176" s="11"/>
      <c r="O3176" s="11">
        <v>4.2</v>
      </c>
      <c r="P3176" s="6">
        <v>99094374900</v>
      </c>
      <c r="Q3176" s="7" t="s">
        <v>21</v>
      </c>
      <c r="R3176" s="7">
        <v>0.53</v>
      </c>
      <c r="S3176" s="7" t="s">
        <v>21</v>
      </c>
    </row>
    <row r="3177" spans="1:19" hidden="1" x14ac:dyDescent="0.4">
      <c r="A3177" s="4" t="s">
        <v>2792</v>
      </c>
      <c r="B3177" s="5" t="s">
        <v>2793</v>
      </c>
      <c r="C3177" s="5" t="s">
        <v>18</v>
      </c>
      <c r="D3177" s="5" t="s">
        <v>19</v>
      </c>
      <c r="E3177" s="9" t="s">
        <v>103</v>
      </c>
      <c r="F3177" s="9">
        <v>0.57999999999999996</v>
      </c>
      <c r="G3177" s="5" t="s">
        <v>21</v>
      </c>
      <c r="H3177" s="9">
        <v>500</v>
      </c>
      <c r="I3177" s="11">
        <v>12188730</v>
      </c>
      <c r="J3177" s="11">
        <v>300</v>
      </c>
      <c r="K3177" s="11">
        <v>-63.213000000000001</v>
      </c>
      <c r="L3177" s="11">
        <v>3656218800</v>
      </c>
      <c r="M3177" s="11">
        <f>VLOOKUP(A3177,'[1]2023년만'!$A$2:$Q$1181,12,0)</f>
        <v>3509436300</v>
      </c>
      <c r="N3177" s="11"/>
      <c r="O3177" s="11">
        <v>5.6</v>
      </c>
      <c r="P3177" s="6">
        <v>99094374900</v>
      </c>
      <c r="Q3177" s="7" t="s">
        <v>21</v>
      </c>
      <c r="R3177" s="7">
        <v>0.53</v>
      </c>
      <c r="S3177" s="7" t="s">
        <v>21</v>
      </c>
    </row>
    <row r="3178" spans="1:19" hidden="1" x14ac:dyDescent="0.4">
      <c r="A3178" s="4" t="s">
        <v>2792</v>
      </c>
      <c r="B3178" s="5" t="s">
        <v>2793</v>
      </c>
      <c r="C3178" s="5" t="s">
        <v>30</v>
      </c>
      <c r="D3178" s="5" t="s">
        <v>19</v>
      </c>
      <c r="E3178" s="9" t="s">
        <v>69</v>
      </c>
      <c r="F3178" s="9">
        <v>0.93</v>
      </c>
      <c r="G3178" s="5" t="s">
        <v>21</v>
      </c>
      <c r="H3178" s="9">
        <v>500</v>
      </c>
      <c r="I3178" s="11">
        <v>12188730</v>
      </c>
      <c r="J3178" s="11">
        <v>330</v>
      </c>
      <c r="K3178" s="11">
        <v>-1445.835</v>
      </c>
      <c r="L3178" s="11">
        <v>3860379930</v>
      </c>
      <c r="M3178" s="11">
        <f>VLOOKUP(A3178,'[1]2023년만'!$A$2:$Q$1181,12,0)</f>
        <v>3509436300</v>
      </c>
      <c r="N3178" s="11" t="b">
        <f>L3178&gt;=M3178</f>
        <v>1</v>
      </c>
      <c r="O3178" s="11">
        <v>6.5</v>
      </c>
      <c r="P3178" s="6">
        <v>99094374900</v>
      </c>
      <c r="Q3178" s="7" t="s">
        <v>21</v>
      </c>
      <c r="R3178" s="7">
        <v>0.53</v>
      </c>
      <c r="S3178" s="7" t="s">
        <v>21</v>
      </c>
    </row>
    <row r="3179" spans="1:19" hidden="1" x14ac:dyDescent="0.4">
      <c r="A3179" s="7" t="s">
        <v>2792</v>
      </c>
      <c r="B3179" s="12" t="s">
        <v>2793</v>
      </c>
      <c r="C3179" s="12" t="s">
        <v>2933</v>
      </c>
      <c r="D3179" s="12" t="s">
        <v>19</v>
      </c>
      <c r="E3179" s="12" t="s">
        <v>103</v>
      </c>
      <c r="F3179" s="12">
        <v>0.36</v>
      </c>
      <c r="G3179" s="12" t="s">
        <v>21</v>
      </c>
      <c r="H3179" s="12">
        <v>500</v>
      </c>
      <c r="I3179" s="6">
        <v>12188730</v>
      </c>
      <c r="J3179" s="6">
        <v>300</v>
      </c>
      <c r="K3179" s="6">
        <v>147.547</v>
      </c>
      <c r="L3179" s="6">
        <v>3656218800</v>
      </c>
      <c r="M3179" s="11">
        <f>VLOOKUP(A3179,'[1]2023년만'!$A$2:$Q$1181,12,0)</f>
        <v>3509436300</v>
      </c>
      <c r="N3179" s="11"/>
      <c r="O3179" s="6">
        <v>3.3</v>
      </c>
      <c r="P3179" s="6">
        <v>99094374900</v>
      </c>
      <c r="Q3179" s="7" t="s">
        <v>21</v>
      </c>
      <c r="R3179" s="7">
        <v>0.53</v>
      </c>
      <c r="S3179" s="7" t="s">
        <v>21</v>
      </c>
    </row>
    <row r="3180" spans="1:19" hidden="1" x14ac:dyDescent="0.4">
      <c r="A3180" s="4" t="s">
        <v>489</v>
      </c>
      <c r="B3180" s="5" t="s">
        <v>490</v>
      </c>
      <c r="C3180" s="5" t="s">
        <v>24</v>
      </c>
      <c r="D3180" s="5" t="s">
        <v>19</v>
      </c>
      <c r="E3180" s="9" t="s">
        <v>95</v>
      </c>
      <c r="F3180" s="9">
        <v>0.59</v>
      </c>
      <c r="G3180" s="5" t="s">
        <v>21</v>
      </c>
      <c r="H3180" s="9">
        <v>500</v>
      </c>
      <c r="I3180" s="11">
        <v>9325130</v>
      </c>
      <c r="J3180" s="11">
        <v>50</v>
      </c>
      <c r="K3180" s="11">
        <v>77.721999999999994</v>
      </c>
      <c r="L3180" s="11">
        <v>441463000</v>
      </c>
      <c r="M3180" s="11">
        <f>VLOOKUP(A3180,'[1]2023년만'!$A$2:$Q$1181,12,0)</f>
        <v>441463000</v>
      </c>
      <c r="N3180" s="11"/>
      <c r="O3180" s="11">
        <v>1.42</v>
      </c>
      <c r="P3180" s="6">
        <v>19629398650</v>
      </c>
      <c r="Q3180" s="7" t="s">
        <v>21</v>
      </c>
      <c r="R3180" s="7">
        <v>0.3</v>
      </c>
      <c r="S3180" s="7" t="s">
        <v>21</v>
      </c>
    </row>
    <row r="3181" spans="1:19" hidden="1" x14ac:dyDescent="0.4">
      <c r="A3181" s="4" t="s">
        <v>489</v>
      </c>
      <c r="B3181" s="5" t="s">
        <v>490</v>
      </c>
      <c r="C3181" s="5" t="s">
        <v>30</v>
      </c>
      <c r="D3181" s="5" t="s">
        <v>19</v>
      </c>
      <c r="E3181" s="9" t="s">
        <v>31</v>
      </c>
      <c r="F3181" s="9">
        <v>0.46</v>
      </c>
      <c r="G3181" s="5" t="s">
        <v>21</v>
      </c>
      <c r="H3181" s="9">
        <v>500</v>
      </c>
      <c r="I3181" s="11">
        <v>9325130</v>
      </c>
      <c r="J3181" s="11">
        <v>50</v>
      </c>
      <c r="K3181" s="11">
        <v>-32.197000000000003</v>
      </c>
      <c r="L3181" s="11">
        <v>424998550</v>
      </c>
      <c r="M3181" s="11">
        <f>VLOOKUP(A3181,'[1]2023년만'!$A$2:$Q$1181,12,0)</f>
        <v>441463000</v>
      </c>
      <c r="N3181" s="11" t="b">
        <f>L3181&gt;=M3181</f>
        <v>0</v>
      </c>
      <c r="O3181" s="11">
        <v>2.4300000000000002</v>
      </c>
      <c r="P3181" s="6">
        <v>19629398650</v>
      </c>
      <c r="Q3181" s="7" t="s">
        <v>21</v>
      </c>
      <c r="R3181" s="7">
        <v>0.3</v>
      </c>
      <c r="S3181" s="7" t="s">
        <v>21</v>
      </c>
    </row>
    <row r="3182" spans="1:19" hidden="1" x14ac:dyDescent="0.4">
      <c r="A3182" s="4" t="s">
        <v>489</v>
      </c>
      <c r="B3182" s="5" t="s">
        <v>490</v>
      </c>
      <c r="C3182" s="5" t="s">
        <v>18</v>
      </c>
      <c r="D3182" s="5" t="s">
        <v>19</v>
      </c>
      <c r="E3182" s="9" t="s">
        <v>95</v>
      </c>
      <c r="F3182" s="9">
        <v>0.96</v>
      </c>
      <c r="G3182" s="5" t="s">
        <v>21</v>
      </c>
      <c r="H3182" s="9">
        <v>500</v>
      </c>
      <c r="I3182" s="11">
        <v>9325130</v>
      </c>
      <c r="J3182" s="11">
        <v>60</v>
      </c>
      <c r="K3182" s="11">
        <v>-32.985999999999997</v>
      </c>
      <c r="L3182" s="11">
        <v>529755600</v>
      </c>
      <c r="M3182" s="11">
        <f>VLOOKUP(A3182,'[1]2023년만'!$A$2:$Q$1181,12,0)</f>
        <v>441463000</v>
      </c>
      <c r="N3182" s="11"/>
      <c r="O3182" s="11">
        <v>1.69</v>
      </c>
      <c r="P3182" s="6">
        <v>19629398650</v>
      </c>
      <c r="Q3182" s="7" t="s">
        <v>21</v>
      </c>
      <c r="R3182" s="7">
        <v>0.3</v>
      </c>
      <c r="S3182" s="7" t="s">
        <v>21</v>
      </c>
    </row>
    <row r="3183" spans="1:19" hidden="1" x14ac:dyDescent="0.4">
      <c r="A3183" s="7" t="s">
        <v>489</v>
      </c>
      <c r="B3183" s="12" t="s">
        <v>490</v>
      </c>
      <c r="C3183" s="12" t="s">
        <v>2933</v>
      </c>
      <c r="D3183" s="12" t="s">
        <v>19</v>
      </c>
      <c r="E3183" s="12" t="s">
        <v>95</v>
      </c>
      <c r="F3183" s="12">
        <v>0.42</v>
      </c>
      <c r="G3183" s="12" t="s">
        <v>21</v>
      </c>
      <c r="H3183" s="12">
        <v>500</v>
      </c>
      <c r="I3183" s="6">
        <v>9325130</v>
      </c>
      <c r="J3183" s="6">
        <v>60</v>
      </c>
      <c r="K3183" s="6">
        <v>-74.509</v>
      </c>
      <c r="L3183" s="6">
        <v>529755600</v>
      </c>
      <c r="M3183" s="11">
        <f>VLOOKUP(A3183,'[1]2023년만'!$A$2:$Q$1181,12,0)</f>
        <v>441463000</v>
      </c>
      <c r="N3183" s="11"/>
      <c r="O3183" s="6">
        <v>0.79</v>
      </c>
      <c r="P3183" s="6">
        <v>19629398650</v>
      </c>
      <c r="Q3183" s="7" t="s">
        <v>21</v>
      </c>
      <c r="R3183" s="7">
        <v>0.3</v>
      </c>
      <c r="S3183" s="7" t="s">
        <v>21</v>
      </c>
    </row>
    <row r="3184" spans="1:19" hidden="1" x14ac:dyDescent="0.4">
      <c r="A3184" s="4" t="s">
        <v>1435</v>
      </c>
      <c r="B3184" s="5" t="s">
        <v>1436</v>
      </c>
      <c r="C3184" s="5" t="s">
        <v>24</v>
      </c>
      <c r="D3184" s="5" t="s">
        <v>19</v>
      </c>
      <c r="E3184" s="9" t="s">
        <v>34</v>
      </c>
      <c r="F3184" s="9">
        <v>0.56000000000000005</v>
      </c>
      <c r="G3184" s="5" t="s">
        <v>21</v>
      </c>
      <c r="H3184" s="9">
        <v>500</v>
      </c>
      <c r="I3184" s="11">
        <v>22276078</v>
      </c>
      <c r="J3184" s="11">
        <v>50</v>
      </c>
      <c r="K3184" s="11">
        <v>27.257000000000001</v>
      </c>
      <c r="L3184" s="11">
        <v>1067656450</v>
      </c>
      <c r="M3184" s="11">
        <f>VLOOKUP(A3184,'[1]2023년만'!$A$2:$Q$1181,12,0)</f>
        <v>1067656450</v>
      </c>
      <c r="N3184" s="11"/>
      <c r="O3184" s="11">
        <v>1.42</v>
      </c>
      <c r="P3184" s="6">
        <v>53351206810</v>
      </c>
      <c r="Q3184" s="7">
        <v>8.9</v>
      </c>
      <c r="R3184" s="7">
        <v>0.54</v>
      </c>
      <c r="S3184" s="7">
        <v>269</v>
      </c>
    </row>
    <row r="3185" spans="1:19" hidden="1" x14ac:dyDescent="0.4">
      <c r="A3185" s="4" t="s">
        <v>1435</v>
      </c>
      <c r="B3185" s="5" t="s">
        <v>1436</v>
      </c>
      <c r="C3185" s="5" t="s">
        <v>18</v>
      </c>
      <c r="D3185" s="5" t="s">
        <v>19</v>
      </c>
      <c r="E3185" s="9" t="s">
        <v>34</v>
      </c>
      <c r="F3185" s="9">
        <v>1.01</v>
      </c>
      <c r="G3185" s="5" t="s">
        <v>21</v>
      </c>
      <c r="H3185" s="9">
        <v>500</v>
      </c>
      <c r="I3185" s="11">
        <v>22276078</v>
      </c>
      <c r="J3185" s="11">
        <v>90</v>
      </c>
      <c r="K3185" s="11">
        <v>26.434000000000001</v>
      </c>
      <c r="L3185" s="11">
        <v>1938662190</v>
      </c>
      <c r="M3185" s="11">
        <f>VLOOKUP(A3185,'[1]2023년만'!$A$2:$Q$1181,12,0)</f>
        <v>1067656450</v>
      </c>
      <c r="N3185" s="11"/>
      <c r="O3185" s="11">
        <v>2.13</v>
      </c>
      <c r="P3185" s="6">
        <v>53351206810</v>
      </c>
      <c r="Q3185" s="7">
        <v>8.9</v>
      </c>
      <c r="R3185" s="7">
        <v>0.54</v>
      </c>
      <c r="S3185" s="7">
        <v>269</v>
      </c>
    </row>
    <row r="3186" spans="1:19" hidden="1" x14ac:dyDescent="0.4">
      <c r="A3186" s="4" t="s">
        <v>1435</v>
      </c>
      <c r="B3186" s="5" t="s">
        <v>1436</v>
      </c>
      <c r="C3186" s="5" t="s">
        <v>30</v>
      </c>
      <c r="D3186" s="5" t="s">
        <v>19</v>
      </c>
      <c r="E3186" s="9" t="s">
        <v>34</v>
      </c>
      <c r="F3186" s="9">
        <v>0.48</v>
      </c>
      <c r="G3186" s="5" t="s">
        <v>21</v>
      </c>
      <c r="H3186" s="9">
        <v>500</v>
      </c>
      <c r="I3186" s="11">
        <v>22276078</v>
      </c>
      <c r="J3186" s="11">
        <v>60</v>
      </c>
      <c r="K3186" s="11">
        <v>21.670999999999999</v>
      </c>
      <c r="L3186" s="11">
        <v>1281187740</v>
      </c>
      <c r="M3186" s="11">
        <f>VLOOKUP(A3186,'[1]2023년만'!$A$2:$Q$1181,12,0)</f>
        <v>1067656450</v>
      </c>
      <c r="N3186" s="11" t="b">
        <f>L3186&gt;=M3186</f>
        <v>1</v>
      </c>
      <c r="O3186" s="11">
        <v>2.56</v>
      </c>
      <c r="P3186" s="6">
        <v>53351206810</v>
      </c>
      <c r="Q3186" s="7">
        <v>8.9</v>
      </c>
      <c r="R3186" s="7">
        <v>0.54</v>
      </c>
      <c r="S3186" s="7">
        <v>269</v>
      </c>
    </row>
    <row r="3187" spans="1:19" hidden="1" x14ac:dyDescent="0.4">
      <c r="A3187" s="7" t="s">
        <v>1435</v>
      </c>
      <c r="B3187" s="12" t="s">
        <v>1436</v>
      </c>
      <c r="C3187" s="12" t="s">
        <v>2933</v>
      </c>
      <c r="D3187" s="12" t="s">
        <v>19</v>
      </c>
      <c r="E3187" s="12" t="s">
        <v>34</v>
      </c>
      <c r="F3187" s="12">
        <v>0.5</v>
      </c>
      <c r="G3187" s="12" t="s">
        <v>21</v>
      </c>
      <c r="H3187" s="12">
        <v>500</v>
      </c>
      <c r="I3187" s="6">
        <v>22276078</v>
      </c>
      <c r="J3187" s="6">
        <v>200</v>
      </c>
      <c r="K3187" s="6">
        <v>16.600000000000001</v>
      </c>
      <c r="L3187" s="6">
        <v>4370703800</v>
      </c>
      <c r="M3187" s="11">
        <f>VLOOKUP(A3187,'[1]2023년만'!$A$2:$Q$1181,12,0)</f>
        <v>1067656450</v>
      </c>
      <c r="N3187" s="11"/>
      <c r="O3187" s="6">
        <v>3.2</v>
      </c>
      <c r="P3187" s="6">
        <v>53351206810</v>
      </c>
      <c r="Q3187" s="7">
        <v>8.9</v>
      </c>
      <c r="R3187" s="7">
        <v>0.54</v>
      </c>
      <c r="S3187" s="7">
        <v>269</v>
      </c>
    </row>
    <row r="3188" spans="1:19" hidden="1" x14ac:dyDescent="0.4">
      <c r="A3188" s="4" t="s">
        <v>2508</v>
      </c>
      <c r="B3188" s="5" t="s">
        <v>2509</v>
      </c>
      <c r="C3188" s="5" t="s">
        <v>18</v>
      </c>
      <c r="D3188" s="5" t="s">
        <v>19</v>
      </c>
      <c r="E3188" s="9" t="s">
        <v>103</v>
      </c>
      <c r="F3188" s="9">
        <v>0.57999999999999996</v>
      </c>
      <c r="G3188" s="5" t="s">
        <v>21</v>
      </c>
      <c r="H3188" s="9">
        <v>500</v>
      </c>
      <c r="I3188" s="11">
        <v>17132936</v>
      </c>
      <c r="J3188" s="11">
        <v>150</v>
      </c>
      <c r="K3188" s="11">
        <v>7.5220000000000002</v>
      </c>
      <c r="L3188" s="11">
        <v>2477904900</v>
      </c>
      <c r="M3188" s="11">
        <f>VLOOKUP(A3188,'[1]2023년만'!$A$2:$Q$1181,12,0)</f>
        <v>1649306100</v>
      </c>
      <c r="N3188" s="11"/>
      <c r="O3188" s="11">
        <v>0.7</v>
      </c>
      <c r="P3188" s="6">
        <v>175612594000</v>
      </c>
      <c r="Q3188" s="7" t="s">
        <v>21</v>
      </c>
      <c r="R3188" s="7">
        <v>0.82</v>
      </c>
      <c r="S3188" s="7" t="s">
        <v>21</v>
      </c>
    </row>
    <row r="3189" spans="1:19" hidden="1" x14ac:dyDescent="0.4">
      <c r="A3189" s="4" t="s">
        <v>2508</v>
      </c>
      <c r="B3189" s="5" t="s">
        <v>2509</v>
      </c>
      <c r="C3189" s="5" t="s">
        <v>24</v>
      </c>
      <c r="D3189" s="5" t="s">
        <v>19</v>
      </c>
      <c r="E3189" s="9" t="s">
        <v>103</v>
      </c>
      <c r="F3189" s="9">
        <v>0.66</v>
      </c>
      <c r="G3189" s="5" t="s">
        <v>21</v>
      </c>
      <c r="H3189" s="9">
        <v>500</v>
      </c>
      <c r="I3189" s="11">
        <v>17132936</v>
      </c>
      <c r="J3189" s="11">
        <v>100</v>
      </c>
      <c r="K3189" s="11">
        <v>-13.545999999999999</v>
      </c>
      <c r="L3189" s="11">
        <v>1649306100</v>
      </c>
      <c r="M3189" s="11">
        <f>VLOOKUP(A3189,'[1]2023년만'!$A$2:$Q$1181,12,0)</f>
        <v>1649306100</v>
      </c>
      <c r="N3189" s="11"/>
      <c r="O3189" s="11">
        <v>0.2</v>
      </c>
      <c r="P3189" s="6">
        <v>175612594000</v>
      </c>
      <c r="Q3189" s="7" t="s">
        <v>21</v>
      </c>
      <c r="R3189" s="7">
        <v>0.82</v>
      </c>
      <c r="S3189" s="7" t="s">
        <v>21</v>
      </c>
    </row>
    <row r="3190" spans="1:19" hidden="1" x14ac:dyDescent="0.4">
      <c r="A3190" s="7" t="s">
        <v>2508</v>
      </c>
      <c r="B3190" s="12" t="s">
        <v>2509</v>
      </c>
      <c r="C3190" s="12" t="s">
        <v>2933</v>
      </c>
      <c r="D3190" s="12" t="s">
        <v>19</v>
      </c>
      <c r="E3190" s="12" t="s">
        <v>103</v>
      </c>
      <c r="F3190" s="12">
        <v>0.36</v>
      </c>
      <c r="G3190" s="12" t="s">
        <v>21</v>
      </c>
      <c r="H3190" s="12">
        <v>500</v>
      </c>
      <c r="I3190" s="6">
        <v>15887936</v>
      </c>
      <c r="J3190" s="6">
        <v>150</v>
      </c>
      <c r="K3190" s="6">
        <v>6.6849999999999996</v>
      </c>
      <c r="L3190" s="6">
        <v>2282135400</v>
      </c>
      <c r="M3190" s="11">
        <f>VLOOKUP(A3190,'[1]2023년만'!$A$2:$Q$1181,12,0)</f>
        <v>1649306100</v>
      </c>
      <c r="N3190" s="11"/>
      <c r="O3190" s="6">
        <v>0.5</v>
      </c>
      <c r="P3190" s="6">
        <v>175612594000</v>
      </c>
      <c r="Q3190" s="7" t="s">
        <v>21</v>
      </c>
      <c r="R3190" s="7">
        <v>0.82</v>
      </c>
      <c r="S3190" s="7" t="s">
        <v>21</v>
      </c>
    </row>
    <row r="3191" spans="1:19" hidden="1" x14ac:dyDescent="0.4">
      <c r="A3191" s="4" t="s">
        <v>495</v>
      </c>
      <c r="B3191" s="5" t="s">
        <v>496</v>
      </c>
      <c r="C3191" s="5" t="s">
        <v>24</v>
      </c>
      <c r="D3191" s="5" t="s">
        <v>19</v>
      </c>
      <c r="E3191" s="9" t="s">
        <v>25</v>
      </c>
      <c r="F3191" s="9">
        <v>0.23</v>
      </c>
      <c r="G3191" s="5" t="s">
        <v>21</v>
      </c>
      <c r="H3191" s="9">
        <v>500</v>
      </c>
      <c r="I3191" s="11">
        <v>18586811</v>
      </c>
      <c r="J3191" s="11">
        <v>150</v>
      </c>
      <c r="K3191" s="11">
        <v>76.783000000000001</v>
      </c>
      <c r="L3191" s="11">
        <v>2751148650</v>
      </c>
      <c r="M3191" s="11">
        <f>VLOOKUP(A3191,'[1]2023년만'!$A$2:$Q$1181,12,0)</f>
        <v>2751148650</v>
      </c>
      <c r="N3191" s="11"/>
      <c r="O3191" s="11">
        <v>0.9</v>
      </c>
      <c r="P3191" s="6">
        <v>208172283200</v>
      </c>
      <c r="Q3191" s="7">
        <v>49.56</v>
      </c>
      <c r="R3191" s="7">
        <v>0.82</v>
      </c>
      <c r="S3191" s="7">
        <v>226</v>
      </c>
    </row>
    <row r="3192" spans="1:19" hidden="1" x14ac:dyDescent="0.4">
      <c r="A3192" s="4" t="s">
        <v>495</v>
      </c>
      <c r="B3192" s="5" t="s">
        <v>496</v>
      </c>
      <c r="C3192" s="5" t="s">
        <v>18</v>
      </c>
      <c r="D3192" s="5" t="s">
        <v>19</v>
      </c>
      <c r="E3192" s="9" t="s">
        <v>25</v>
      </c>
      <c r="F3192" s="9">
        <v>0.28999999999999998</v>
      </c>
      <c r="G3192" s="5" t="s">
        <v>21</v>
      </c>
      <c r="H3192" s="9">
        <v>500</v>
      </c>
      <c r="I3192" s="11">
        <v>17998577</v>
      </c>
      <c r="J3192" s="11">
        <v>150</v>
      </c>
      <c r="K3192" s="11">
        <v>36.83</v>
      </c>
      <c r="L3192" s="11">
        <v>2737913550</v>
      </c>
      <c r="M3192" s="11">
        <f>VLOOKUP(A3192,'[1]2023년만'!$A$2:$Q$1181,12,0)</f>
        <v>2751148650</v>
      </c>
      <c r="N3192" s="11"/>
      <c r="O3192" s="11">
        <v>0.7</v>
      </c>
      <c r="P3192" s="6">
        <v>208172283200</v>
      </c>
      <c r="Q3192" s="7">
        <v>49.56</v>
      </c>
      <c r="R3192" s="7">
        <v>0.82</v>
      </c>
      <c r="S3192" s="7">
        <v>226</v>
      </c>
    </row>
    <row r="3193" spans="1:19" hidden="1" x14ac:dyDescent="0.4">
      <c r="A3193" s="7" t="s">
        <v>495</v>
      </c>
      <c r="B3193" s="12" t="s">
        <v>496</v>
      </c>
      <c r="C3193" s="12" t="s">
        <v>2933</v>
      </c>
      <c r="D3193" s="12" t="s">
        <v>19</v>
      </c>
      <c r="E3193" s="12" t="s">
        <v>25</v>
      </c>
      <c r="F3193" s="12">
        <v>0.12</v>
      </c>
      <c r="G3193" s="12" t="s">
        <v>21</v>
      </c>
      <c r="H3193" s="12">
        <v>500</v>
      </c>
      <c r="I3193" s="6">
        <v>17998577</v>
      </c>
      <c r="J3193" s="6">
        <v>250</v>
      </c>
      <c r="K3193" s="6">
        <v>82.412999999999997</v>
      </c>
      <c r="L3193" s="6">
        <v>4563189250</v>
      </c>
      <c r="M3193" s="11">
        <f>VLOOKUP(A3193,'[1]2023년만'!$A$2:$Q$1181,12,0)</f>
        <v>2751148650</v>
      </c>
      <c r="N3193" s="11"/>
      <c r="O3193" s="6">
        <v>0.7</v>
      </c>
      <c r="P3193" s="6">
        <v>208172283200</v>
      </c>
      <c r="Q3193" s="7">
        <v>49.56</v>
      </c>
      <c r="R3193" s="7">
        <v>0.82</v>
      </c>
      <c r="S3193" s="7">
        <v>226</v>
      </c>
    </row>
    <row r="3194" spans="1:19" hidden="1" x14ac:dyDescent="0.4">
      <c r="A3194" s="4" t="s">
        <v>2033</v>
      </c>
      <c r="B3194" s="5" t="s">
        <v>2034</v>
      </c>
      <c r="C3194" s="5" t="s">
        <v>18</v>
      </c>
      <c r="D3194" s="5" t="s">
        <v>19</v>
      </c>
      <c r="E3194" s="9" t="s">
        <v>95</v>
      </c>
      <c r="F3194" s="9">
        <v>0.96</v>
      </c>
      <c r="G3194" s="5" t="s">
        <v>21</v>
      </c>
      <c r="H3194" s="9">
        <v>500</v>
      </c>
      <c r="I3194" s="11">
        <v>12319550</v>
      </c>
      <c r="J3194" s="11">
        <v>1000</v>
      </c>
      <c r="K3194" s="11">
        <v>15.667999999999999</v>
      </c>
      <c r="L3194" s="11">
        <v>12102153000</v>
      </c>
      <c r="M3194" s="11">
        <f>VLOOKUP(A3194,'[1]2023년만'!$A$2:$Q$1181,12,0)</f>
        <v>5445968850</v>
      </c>
      <c r="N3194" s="11"/>
      <c r="O3194" s="11">
        <v>1.4</v>
      </c>
      <c r="P3194" s="6">
        <v>2895094250000</v>
      </c>
      <c r="Q3194" s="7">
        <v>66.38</v>
      </c>
      <c r="R3194" s="7">
        <v>4.76</v>
      </c>
      <c r="S3194" s="7">
        <v>3540</v>
      </c>
    </row>
    <row r="3195" spans="1:19" hidden="1" x14ac:dyDescent="0.4">
      <c r="A3195" s="4" t="s">
        <v>2033</v>
      </c>
      <c r="B3195" s="5" t="s">
        <v>2034</v>
      </c>
      <c r="C3195" s="5" t="s">
        <v>24</v>
      </c>
      <c r="D3195" s="5" t="s">
        <v>19</v>
      </c>
      <c r="E3195" s="9" t="s">
        <v>95</v>
      </c>
      <c r="F3195" s="9">
        <v>0.59</v>
      </c>
      <c r="G3195" s="5" t="s">
        <v>21</v>
      </c>
      <c r="H3195" s="9">
        <v>500</v>
      </c>
      <c r="I3195" s="11">
        <v>12319550</v>
      </c>
      <c r="J3195" s="11">
        <v>450</v>
      </c>
      <c r="K3195" s="11">
        <v>14.964</v>
      </c>
      <c r="L3195" s="11">
        <v>5445968850</v>
      </c>
      <c r="M3195" s="11">
        <f>VLOOKUP(A3195,'[1]2023년만'!$A$2:$Q$1181,12,0)</f>
        <v>5445968850</v>
      </c>
      <c r="N3195" s="11"/>
      <c r="O3195" s="11">
        <v>0.3</v>
      </c>
      <c r="P3195" s="6">
        <v>2895094250000</v>
      </c>
      <c r="Q3195" s="7">
        <v>66.38</v>
      </c>
      <c r="R3195" s="7">
        <v>4.76</v>
      </c>
      <c r="S3195" s="7">
        <v>3540</v>
      </c>
    </row>
    <row r="3196" spans="1:19" hidden="1" x14ac:dyDescent="0.4">
      <c r="A3196" s="4" t="s">
        <v>2033</v>
      </c>
      <c r="B3196" s="5" t="s">
        <v>2034</v>
      </c>
      <c r="C3196" s="5" t="s">
        <v>30</v>
      </c>
      <c r="D3196" s="5" t="s">
        <v>19</v>
      </c>
      <c r="E3196" s="9" t="s">
        <v>20</v>
      </c>
      <c r="F3196" s="9">
        <v>0.68</v>
      </c>
      <c r="G3196" s="5" t="s">
        <v>21</v>
      </c>
      <c r="H3196" s="9">
        <v>500</v>
      </c>
      <c r="I3196" s="11">
        <v>12319550</v>
      </c>
      <c r="J3196" s="11">
        <v>500</v>
      </c>
      <c r="K3196" s="11">
        <v>14.180999999999999</v>
      </c>
      <c r="L3196" s="11">
        <v>6051076500</v>
      </c>
      <c r="M3196" s="11">
        <f>VLOOKUP(A3196,'[1]2023년만'!$A$2:$Q$1181,12,0)</f>
        <v>5445968850</v>
      </c>
      <c r="N3196" s="11" t="b">
        <f>L3196&gt;=M3196</f>
        <v>1</v>
      </c>
      <c r="O3196" s="11">
        <v>0.37</v>
      </c>
      <c r="P3196" s="6">
        <v>2895094250000</v>
      </c>
      <c r="Q3196" s="7">
        <v>66.38</v>
      </c>
      <c r="R3196" s="7">
        <v>4.76</v>
      </c>
      <c r="S3196" s="7">
        <v>3540</v>
      </c>
    </row>
    <row r="3197" spans="1:19" hidden="1" x14ac:dyDescent="0.4">
      <c r="A3197" s="7" t="s">
        <v>2033</v>
      </c>
      <c r="B3197" s="12" t="s">
        <v>2034</v>
      </c>
      <c r="C3197" s="12" t="s">
        <v>2933</v>
      </c>
      <c r="D3197" s="12" t="s">
        <v>19</v>
      </c>
      <c r="E3197" s="12" t="s">
        <v>95</v>
      </c>
      <c r="F3197" s="12">
        <v>0.42</v>
      </c>
      <c r="G3197" s="12" t="s">
        <v>21</v>
      </c>
      <c r="H3197" s="12">
        <v>500</v>
      </c>
      <c r="I3197" s="6">
        <v>12319550</v>
      </c>
      <c r="J3197" s="6">
        <v>900</v>
      </c>
      <c r="K3197" s="6">
        <v>15.202</v>
      </c>
      <c r="L3197" s="6">
        <v>10998839700</v>
      </c>
      <c r="M3197" s="11">
        <f>VLOOKUP(A3197,'[1]2023년만'!$A$2:$Q$1181,12,0)</f>
        <v>5445968850</v>
      </c>
      <c r="N3197" s="11"/>
      <c r="O3197" s="6">
        <v>0.8</v>
      </c>
      <c r="P3197" s="6">
        <v>2895094250000</v>
      </c>
      <c r="Q3197" s="7">
        <v>66.38</v>
      </c>
      <c r="R3197" s="7">
        <v>4.76</v>
      </c>
      <c r="S3197" s="7">
        <v>3540</v>
      </c>
    </row>
    <row r="3198" spans="1:19" hidden="1" x14ac:dyDescent="0.4">
      <c r="A3198" s="4" t="s">
        <v>1168</v>
      </c>
      <c r="B3198" s="5" t="s">
        <v>1169</v>
      </c>
      <c r="C3198" s="5" t="s">
        <v>30</v>
      </c>
      <c r="D3198" s="5" t="s">
        <v>19</v>
      </c>
      <c r="E3198" s="9" t="s">
        <v>40</v>
      </c>
      <c r="F3198" s="9">
        <v>1.95</v>
      </c>
      <c r="G3198" s="5" t="s">
        <v>21</v>
      </c>
      <c r="H3198" s="9">
        <v>100</v>
      </c>
      <c r="I3198" s="11">
        <v>34191720</v>
      </c>
      <c r="J3198" s="11">
        <v>200</v>
      </c>
      <c r="K3198" s="11">
        <v>33.241</v>
      </c>
      <c r="L3198" s="11">
        <v>6616384000</v>
      </c>
      <c r="M3198" s="11">
        <f>VLOOKUP(A3198,'[1]2023년만'!$A$2:$Q$1181,12,0)</f>
        <v>3413712000</v>
      </c>
      <c r="N3198" s="11" t="b">
        <f>L3198&gt;=M3198</f>
        <v>1</v>
      </c>
      <c r="O3198" s="11">
        <v>4.55</v>
      </c>
      <c r="P3198" s="6">
        <v>181950560000</v>
      </c>
      <c r="Q3198" s="7">
        <v>9.5</v>
      </c>
      <c r="R3198" s="7">
        <v>2.17</v>
      </c>
      <c r="S3198" s="7">
        <v>579</v>
      </c>
    </row>
    <row r="3199" spans="1:19" hidden="1" x14ac:dyDescent="0.4">
      <c r="A3199" s="4" t="s">
        <v>1168</v>
      </c>
      <c r="B3199" s="5" t="s">
        <v>1169</v>
      </c>
      <c r="C3199" s="5" t="s">
        <v>18</v>
      </c>
      <c r="D3199" s="5" t="s">
        <v>19</v>
      </c>
      <c r="E3199" s="9" t="s">
        <v>40</v>
      </c>
      <c r="F3199" s="9">
        <v>1.31</v>
      </c>
      <c r="G3199" s="5" t="s">
        <v>21</v>
      </c>
      <c r="H3199" s="9">
        <v>100</v>
      </c>
      <c r="I3199" s="11">
        <v>34191720</v>
      </c>
      <c r="J3199" s="11">
        <v>75</v>
      </c>
      <c r="K3199" s="11">
        <v>27.391999999999999</v>
      </c>
      <c r="L3199" s="11">
        <v>2560284000</v>
      </c>
      <c r="M3199" s="11">
        <f>VLOOKUP(A3199,'[1]2023년만'!$A$2:$Q$1181,12,0)</f>
        <v>3413712000</v>
      </c>
      <c r="N3199" s="11"/>
      <c r="O3199" s="11">
        <v>1.72</v>
      </c>
      <c r="P3199" s="6">
        <v>181950560000</v>
      </c>
      <c r="Q3199" s="7">
        <v>9.5</v>
      </c>
      <c r="R3199" s="7">
        <v>2.17</v>
      </c>
      <c r="S3199" s="7">
        <v>579</v>
      </c>
    </row>
    <row r="3200" spans="1:19" hidden="1" x14ac:dyDescent="0.4">
      <c r="A3200" s="4" t="s">
        <v>1168</v>
      </c>
      <c r="B3200" s="5" t="s">
        <v>1169</v>
      </c>
      <c r="C3200" s="5" t="s">
        <v>24</v>
      </c>
      <c r="D3200" s="5" t="s">
        <v>19</v>
      </c>
      <c r="E3200" s="9" t="s">
        <v>40</v>
      </c>
      <c r="F3200" s="9">
        <v>0.97</v>
      </c>
      <c r="G3200" s="5" t="s">
        <v>21</v>
      </c>
      <c r="H3200" s="9">
        <v>100</v>
      </c>
      <c r="I3200" s="11">
        <v>34191720</v>
      </c>
      <c r="J3200" s="11">
        <v>100</v>
      </c>
      <c r="K3200" s="11">
        <v>21.202000000000002</v>
      </c>
      <c r="L3200" s="11">
        <v>3413712000</v>
      </c>
      <c r="M3200" s="11">
        <f>VLOOKUP(A3200,'[1]2023년만'!$A$2:$Q$1181,12,0)</f>
        <v>3413712000</v>
      </c>
      <c r="N3200" s="11"/>
      <c r="O3200" s="11">
        <v>2.82</v>
      </c>
      <c r="P3200" s="6">
        <v>181950560000</v>
      </c>
      <c r="Q3200" s="7">
        <v>9.5</v>
      </c>
      <c r="R3200" s="7">
        <v>2.17</v>
      </c>
      <c r="S3200" s="7">
        <v>579</v>
      </c>
    </row>
    <row r="3201" spans="1:19" hidden="1" x14ac:dyDescent="0.4">
      <c r="A3201" s="7" t="s">
        <v>1168</v>
      </c>
      <c r="B3201" s="12" t="s">
        <v>1169</v>
      </c>
      <c r="C3201" s="12" t="s">
        <v>2933</v>
      </c>
      <c r="D3201" s="12" t="s">
        <v>19</v>
      </c>
      <c r="E3201" s="12" t="s">
        <v>40</v>
      </c>
      <c r="F3201" s="12">
        <v>0.86</v>
      </c>
      <c r="G3201" s="12" t="s">
        <v>21</v>
      </c>
      <c r="H3201" s="12">
        <v>100</v>
      </c>
      <c r="I3201" s="6">
        <v>34191720</v>
      </c>
      <c r="J3201" s="6">
        <v>75</v>
      </c>
      <c r="K3201" s="6">
        <v>23.614000000000001</v>
      </c>
      <c r="L3201" s="6">
        <v>2560284000</v>
      </c>
      <c r="M3201" s="11">
        <f>VLOOKUP(A3201,'[1]2023년만'!$A$2:$Q$1181,12,0)</f>
        <v>3413712000</v>
      </c>
      <c r="N3201" s="11"/>
      <c r="O3201" s="6">
        <v>1.63</v>
      </c>
      <c r="P3201" s="6">
        <v>181950560000</v>
      </c>
      <c r="Q3201" s="7">
        <v>9.5</v>
      </c>
      <c r="R3201" s="7">
        <v>2.17</v>
      </c>
      <c r="S3201" s="7">
        <v>579</v>
      </c>
    </row>
    <row r="3202" spans="1:19" hidden="1" x14ac:dyDescent="0.4">
      <c r="A3202" s="7" t="s">
        <v>2892</v>
      </c>
      <c r="B3202" s="12" t="s">
        <v>2893</v>
      </c>
      <c r="C3202" s="12" t="s">
        <v>2933</v>
      </c>
      <c r="D3202" s="12" t="s">
        <v>198</v>
      </c>
      <c r="E3202" s="12" t="s">
        <v>61</v>
      </c>
      <c r="F3202" s="12">
        <v>0.5</v>
      </c>
      <c r="G3202" s="12" t="s">
        <v>21</v>
      </c>
      <c r="H3202" s="12">
        <v>500</v>
      </c>
      <c r="I3202" s="6">
        <v>6386000</v>
      </c>
      <c r="J3202" s="6">
        <v>86</v>
      </c>
      <c r="K3202" s="6">
        <v>-6.7949999999999999</v>
      </c>
      <c r="L3202" s="6">
        <v>538113868</v>
      </c>
      <c r="M3202" s="11" t="e">
        <f>VLOOKUP(A3202,'[1]2023년만'!$A$2:$Q$1181,12,0)</f>
        <v>#N/A</v>
      </c>
      <c r="N3202" s="11"/>
      <c r="O3202" s="6">
        <v>0.5</v>
      </c>
      <c r="P3202" s="6">
        <v>122615881440</v>
      </c>
      <c r="Q3202" s="7">
        <v>99.67</v>
      </c>
      <c r="R3202" s="7">
        <v>3.47</v>
      </c>
      <c r="S3202" s="7">
        <v>180</v>
      </c>
    </row>
    <row r="3203" spans="1:19" hidden="1" x14ac:dyDescent="0.4">
      <c r="A3203" s="4" t="s">
        <v>2783</v>
      </c>
      <c r="B3203" s="5" t="s">
        <v>2784</v>
      </c>
      <c r="C3203" s="5" t="s">
        <v>24</v>
      </c>
      <c r="D3203" s="5" t="s">
        <v>19</v>
      </c>
      <c r="E3203" s="9" t="s">
        <v>81</v>
      </c>
      <c r="F3203" s="9">
        <v>0.23</v>
      </c>
      <c r="G3203" s="5" t="s">
        <v>21</v>
      </c>
      <c r="H3203" s="9">
        <v>500</v>
      </c>
      <c r="I3203" s="11">
        <v>8109954</v>
      </c>
      <c r="J3203" s="11">
        <v>120</v>
      </c>
      <c r="K3203" s="11">
        <v>-33.28</v>
      </c>
      <c r="L3203" s="11">
        <v>945494400</v>
      </c>
      <c r="M3203" s="11">
        <f>VLOOKUP(A3203,'[1]2023년만'!$A$2:$Q$1181,12,0)</f>
        <v>945494400</v>
      </c>
      <c r="N3203" s="11"/>
      <c r="O3203" s="11">
        <v>1.5</v>
      </c>
      <c r="P3203" s="6">
        <v>36507693690</v>
      </c>
      <c r="Q3203" s="7" t="s">
        <v>21</v>
      </c>
      <c r="R3203" s="7">
        <v>0.68</v>
      </c>
      <c r="S3203" s="7" t="s">
        <v>21</v>
      </c>
    </row>
    <row r="3204" spans="1:19" hidden="1" x14ac:dyDescent="0.4">
      <c r="A3204" s="4" t="s">
        <v>2783</v>
      </c>
      <c r="B3204" s="5" t="s">
        <v>2784</v>
      </c>
      <c r="C3204" s="5" t="s">
        <v>30</v>
      </c>
      <c r="D3204" s="5" t="s">
        <v>19</v>
      </c>
      <c r="E3204" s="9" t="s">
        <v>81</v>
      </c>
      <c r="F3204" s="9">
        <v>0.51</v>
      </c>
      <c r="G3204" s="5" t="s">
        <v>21</v>
      </c>
      <c r="H3204" s="9">
        <v>500</v>
      </c>
      <c r="I3204" s="11">
        <v>8139954</v>
      </c>
      <c r="J3204" s="11">
        <v>150</v>
      </c>
      <c r="K3204" s="11">
        <v>-34.110999999999997</v>
      </c>
      <c r="L3204" s="11">
        <v>1186368000</v>
      </c>
      <c r="M3204" s="11">
        <f>VLOOKUP(A3204,'[1]2023년만'!$A$2:$Q$1181,12,0)</f>
        <v>945494400</v>
      </c>
      <c r="N3204" s="11" t="b">
        <f>L3204&gt;=M3204</f>
        <v>1</v>
      </c>
      <c r="O3204" s="11">
        <v>3.3</v>
      </c>
      <c r="P3204" s="6">
        <v>36507693690</v>
      </c>
      <c r="Q3204" s="7" t="s">
        <v>21</v>
      </c>
      <c r="R3204" s="7">
        <v>0.68</v>
      </c>
      <c r="S3204" s="7" t="s">
        <v>21</v>
      </c>
    </row>
    <row r="3205" spans="1:19" hidden="1" x14ac:dyDescent="0.4">
      <c r="A3205" s="4" t="s">
        <v>2783</v>
      </c>
      <c r="B3205" s="5" t="s">
        <v>2784</v>
      </c>
      <c r="C3205" s="5" t="s">
        <v>18</v>
      </c>
      <c r="D3205" s="5" t="s">
        <v>19</v>
      </c>
      <c r="E3205" s="9" t="s">
        <v>81</v>
      </c>
      <c r="F3205" s="9">
        <v>0.38</v>
      </c>
      <c r="G3205" s="5" t="s">
        <v>21</v>
      </c>
      <c r="H3205" s="9">
        <v>500</v>
      </c>
      <c r="I3205" s="11">
        <v>8099454</v>
      </c>
      <c r="J3205" s="11">
        <v>120</v>
      </c>
      <c r="K3205" s="11">
        <v>-42.112000000000002</v>
      </c>
      <c r="L3205" s="11">
        <v>971934480</v>
      </c>
      <c r="M3205" s="11">
        <f>VLOOKUP(A3205,'[1]2023년만'!$A$2:$Q$1181,12,0)</f>
        <v>945494400</v>
      </c>
      <c r="N3205" s="11"/>
      <c r="O3205" s="11">
        <v>1.1000000000000001</v>
      </c>
      <c r="P3205" s="6">
        <v>36507693690</v>
      </c>
      <c r="Q3205" s="7" t="s">
        <v>21</v>
      </c>
      <c r="R3205" s="7">
        <v>0.68</v>
      </c>
      <c r="S3205" s="7" t="s">
        <v>21</v>
      </c>
    </row>
    <row r="3206" spans="1:19" x14ac:dyDescent="0.4">
      <c r="A3206" s="4" t="s">
        <v>384</v>
      </c>
      <c r="B3206" s="5" t="s">
        <v>385</v>
      </c>
      <c r="C3206" s="5" t="s">
        <v>30</v>
      </c>
      <c r="D3206" s="5" t="s">
        <v>19</v>
      </c>
      <c r="E3206" s="9" t="s">
        <v>34</v>
      </c>
      <c r="F3206" s="9">
        <v>0.48</v>
      </c>
      <c r="G3206" s="5" t="s">
        <v>21</v>
      </c>
      <c r="H3206" s="9">
        <v>500</v>
      </c>
      <c r="I3206" s="11">
        <v>15677552</v>
      </c>
      <c r="J3206" s="11">
        <v>530</v>
      </c>
      <c r="K3206" s="11">
        <v>94.605999999999995</v>
      </c>
      <c r="L3206" s="11">
        <v>7195697600</v>
      </c>
      <c r="M3206" s="11">
        <f>VLOOKUP(A3206,'[1]2023년만'!$A$2:$Q$1181,12,0)</f>
        <v>7195697600</v>
      </c>
      <c r="N3206" s="11" t="b">
        <f>L3206&gt;=M3206</f>
        <v>1</v>
      </c>
      <c r="O3206" s="11">
        <v>8.02</v>
      </c>
      <c r="P3206" s="6">
        <v>99866006240</v>
      </c>
      <c r="Q3206" s="7">
        <v>12.51</v>
      </c>
      <c r="R3206" s="7">
        <v>1.1299999999999999</v>
      </c>
      <c r="S3206" s="7">
        <v>509</v>
      </c>
    </row>
    <row r="3207" spans="1:19" hidden="1" x14ac:dyDescent="0.4">
      <c r="A3207" s="4" t="s">
        <v>825</v>
      </c>
      <c r="B3207" s="5" t="s">
        <v>826</v>
      </c>
      <c r="C3207" s="5" t="s">
        <v>18</v>
      </c>
      <c r="D3207" s="5" t="s">
        <v>19</v>
      </c>
      <c r="E3207" s="9" t="s">
        <v>40</v>
      </c>
      <c r="F3207" s="9">
        <v>1.31</v>
      </c>
      <c r="G3207" s="5" t="s">
        <v>21</v>
      </c>
      <c r="H3207" s="9">
        <v>500</v>
      </c>
      <c r="I3207" s="11">
        <v>65145845</v>
      </c>
      <c r="J3207" s="11">
        <v>75</v>
      </c>
      <c r="K3207" s="11">
        <v>18.149000000000001</v>
      </c>
      <c r="L3207" s="11">
        <v>4885213875</v>
      </c>
      <c r="M3207" s="11">
        <f>VLOOKUP(A3207,'[1]2023년만'!$A$2:$Q$1181,12,0)</f>
        <v>7816342200</v>
      </c>
      <c r="N3207" s="11"/>
      <c r="O3207" s="11">
        <v>2.4900000000000002</v>
      </c>
      <c r="P3207" s="6">
        <v>246129245775</v>
      </c>
      <c r="Q3207" s="7">
        <v>14.51</v>
      </c>
      <c r="R3207" s="7">
        <v>0.36</v>
      </c>
      <c r="S3207" s="7">
        <v>263</v>
      </c>
    </row>
    <row r="3208" spans="1:19" hidden="1" x14ac:dyDescent="0.4">
      <c r="A3208" s="4" t="s">
        <v>825</v>
      </c>
      <c r="B3208" s="5" t="s">
        <v>826</v>
      </c>
      <c r="C3208" s="5" t="s">
        <v>24</v>
      </c>
      <c r="D3208" s="5" t="s">
        <v>19</v>
      </c>
      <c r="E3208" s="9" t="s">
        <v>40</v>
      </c>
      <c r="F3208" s="9">
        <v>0.97</v>
      </c>
      <c r="G3208" s="5" t="s">
        <v>21</v>
      </c>
      <c r="H3208" s="9">
        <v>500</v>
      </c>
      <c r="I3208" s="11">
        <v>65145845</v>
      </c>
      <c r="J3208" s="11">
        <v>120</v>
      </c>
      <c r="K3208" s="11">
        <v>14.345000000000001</v>
      </c>
      <c r="L3208" s="11">
        <v>7816342200</v>
      </c>
      <c r="M3208" s="11">
        <f>VLOOKUP(A3208,'[1]2023년만'!$A$2:$Q$1181,12,0)</f>
        <v>7816342200</v>
      </c>
      <c r="N3208" s="11"/>
      <c r="O3208" s="11">
        <v>3.78</v>
      </c>
      <c r="P3208" s="6">
        <v>246129245775</v>
      </c>
      <c r="Q3208" s="7">
        <v>14.51</v>
      </c>
      <c r="R3208" s="7">
        <v>0.36</v>
      </c>
      <c r="S3208" s="7">
        <v>263</v>
      </c>
    </row>
    <row r="3209" spans="1:19" hidden="1" x14ac:dyDescent="0.4">
      <c r="A3209" s="7" t="s">
        <v>825</v>
      </c>
      <c r="B3209" s="12" t="s">
        <v>826</v>
      </c>
      <c r="C3209" s="12" t="s">
        <v>2933</v>
      </c>
      <c r="D3209" s="12" t="s">
        <v>19</v>
      </c>
      <c r="E3209" s="12" t="s">
        <v>40</v>
      </c>
      <c r="F3209" s="12">
        <v>0.86</v>
      </c>
      <c r="G3209" s="12" t="s">
        <v>21</v>
      </c>
      <c r="H3209" s="12">
        <v>500</v>
      </c>
      <c r="I3209" s="6">
        <v>65145845</v>
      </c>
      <c r="J3209" s="6">
        <v>50</v>
      </c>
      <c r="K3209" s="6">
        <v>35.369</v>
      </c>
      <c r="L3209" s="6">
        <v>3256809250</v>
      </c>
      <c r="M3209" s="11">
        <f>VLOOKUP(A3209,'[1]2023년만'!$A$2:$Q$1181,12,0)</f>
        <v>7816342200</v>
      </c>
      <c r="N3209" s="11"/>
      <c r="O3209" s="6">
        <v>1.26</v>
      </c>
      <c r="P3209" s="6">
        <v>246129245775</v>
      </c>
      <c r="Q3209" s="7">
        <v>14.51</v>
      </c>
      <c r="R3209" s="7">
        <v>0.36</v>
      </c>
      <c r="S3209" s="7">
        <v>263</v>
      </c>
    </row>
    <row r="3210" spans="1:19" x14ac:dyDescent="0.4">
      <c r="A3210" s="4" t="s">
        <v>566</v>
      </c>
      <c r="B3210" s="5" t="s">
        <v>567</v>
      </c>
      <c r="C3210" s="5" t="s">
        <v>30</v>
      </c>
      <c r="D3210" s="5" t="s">
        <v>19</v>
      </c>
      <c r="E3210" s="9" t="s">
        <v>69</v>
      </c>
      <c r="F3210" s="9">
        <v>0.93</v>
      </c>
      <c r="G3210" s="5" t="s">
        <v>21</v>
      </c>
      <c r="H3210" s="9">
        <v>500</v>
      </c>
      <c r="I3210" s="11">
        <v>127669525</v>
      </c>
      <c r="J3210" s="11">
        <v>30</v>
      </c>
      <c r="K3210" s="11">
        <v>65.680999999999997</v>
      </c>
      <c r="L3210" s="11">
        <v>3808200240</v>
      </c>
      <c r="M3210" s="11">
        <f>VLOOKUP(A3210,'[1]2023년만'!$A$2:$Q$1181,12,0)</f>
        <v>2538800160</v>
      </c>
      <c r="N3210" s="11" t="b">
        <f>L3210&gt;=M3210</f>
        <v>1</v>
      </c>
      <c r="O3210" s="11">
        <v>3.5</v>
      </c>
      <c r="P3210" s="6">
        <v>98305534250</v>
      </c>
      <c r="Q3210" s="7">
        <v>20.81</v>
      </c>
      <c r="R3210" s="7">
        <v>0.57999999999999996</v>
      </c>
      <c r="S3210" s="7">
        <v>37</v>
      </c>
    </row>
    <row r="3211" spans="1:19" hidden="1" x14ac:dyDescent="0.4">
      <c r="A3211" s="4" t="s">
        <v>263</v>
      </c>
      <c r="B3211" s="5" t="s">
        <v>264</v>
      </c>
      <c r="C3211" s="5" t="s">
        <v>18</v>
      </c>
      <c r="D3211" s="5" t="s">
        <v>19</v>
      </c>
      <c r="E3211" s="9" t="s">
        <v>34</v>
      </c>
      <c r="F3211" s="9">
        <v>1.01</v>
      </c>
      <c r="G3211" s="5" t="s">
        <v>21</v>
      </c>
      <c r="H3211" s="9">
        <v>500</v>
      </c>
      <c r="I3211" s="11">
        <v>12043600</v>
      </c>
      <c r="J3211" s="11">
        <v>1040</v>
      </c>
      <c r="K3211" s="11">
        <v>79.983000000000004</v>
      </c>
      <c r="L3211" s="11">
        <v>12525344000</v>
      </c>
      <c r="M3211" s="11">
        <f>VLOOKUP(A3211,'[1]2023년만'!$A$2:$Q$1181,12,0)</f>
        <v>9394008000</v>
      </c>
      <c r="N3211" s="11"/>
      <c r="O3211" s="11">
        <v>5.6</v>
      </c>
      <c r="P3211" s="6">
        <v>203416404000</v>
      </c>
      <c r="Q3211" s="7">
        <v>15.76</v>
      </c>
      <c r="R3211" s="7">
        <v>4.1500000000000004</v>
      </c>
      <c r="S3211" s="7">
        <v>1072</v>
      </c>
    </row>
    <row r="3212" spans="1:19" hidden="1" x14ac:dyDescent="0.4">
      <c r="A3212" s="4" t="s">
        <v>263</v>
      </c>
      <c r="B3212" s="5" t="s">
        <v>264</v>
      </c>
      <c r="C3212" s="5" t="s">
        <v>24</v>
      </c>
      <c r="D3212" s="5" t="s">
        <v>19</v>
      </c>
      <c r="E3212" s="9" t="s">
        <v>34</v>
      </c>
      <c r="F3212" s="9">
        <v>0.56000000000000005</v>
      </c>
      <c r="G3212" s="5" t="s">
        <v>21</v>
      </c>
      <c r="H3212" s="9">
        <v>500</v>
      </c>
      <c r="I3212" s="11">
        <v>12043600</v>
      </c>
      <c r="J3212" s="11">
        <v>780</v>
      </c>
      <c r="K3212" s="11">
        <v>79.962999999999994</v>
      </c>
      <c r="L3212" s="11">
        <v>9394008000</v>
      </c>
      <c r="M3212" s="11">
        <f>VLOOKUP(A3212,'[1]2023년만'!$A$2:$Q$1181,12,0)</f>
        <v>9394008000</v>
      </c>
      <c r="N3212" s="11"/>
      <c r="O3212" s="11">
        <v>5.5</v>
      </c>
      <c r="P3212" s="6">
        <v>203416404000</v>
      </c>
      <c r="Q3212" s="7">
        <v>15.76</v>
      </c>
      <c r="R3212" s="7">
        <v>4.1500000000000004</v>
      </c>
      <c r="S3212" s="7">
        <v>1072</v>
      </c>
    </row>
    <row r="3213" spans="1:19" hidden="1" x14ac:dyDescent="0.4">
      <c r="A3213" s="7" t="s">
        <v>263</v>
      </c>
      <c r="B3213" s="12" t="s">
        <v>264</v>
      </c>
      <c r="C3213" s="12" t="s">
        <v>2933</v>
      </c>
      <c r="D3213" s="12" t="s">
        <v>19</v>
      </c>
      <c r="E3213" s="12" t="s">
        <v>34</v>
      </c>
      <c r="F3213" s="12">
        <v>0.5</v>
      </c>
      <c r="G3213" s="12" t="s">
        <v>21</v>
      </c>
      <c r="H3213" s="12">
        <v>500</v>
      </c>
      <c r="I3213" s="6">
        <v>12043600</v>
      </c>
      <c r="J3213" s="6">
        <v>2720</v>
      </c>
      <c r="K3213" s="6">
        <v>235.233</v>
      </c>
      <c r="L3213" s="6">
        <v>32758592000</v>
      </c>
      <c r="M3213" s="11">
        <f>VLOOKUP(A3213,'[1]2023년만'!$A$2:$Q$1181,12,0)</f>
        <v>9394008000</v>
      </c>
      <c r="N3213" s="11"/>
      <c r="O3213" s="6">
        <v>13.5</v>
      </c>
      <c r="P3213" s="6">
        <v>203416404000</v>
      </c>
      <c r="Q3213" s="7">
        <v>15.76</v>
      </c>
      <c r="R3213" s="7">
        <v>4.1500000000000004</v>
      </c>
      <c r="S3213" s="7">
        <v>1072</v>
      </c>
    </row>
    <row r="3214" spans="1:19" hidden="1" x14ac:dyDescent="0.4">
      <c r="A3214" s="4" t="s">
        <v>973</v>
      </c>
      <c r="B3214" s="5" t="s">
        <v>974</v>
      </c>
      <c r="C3214" s="5" t="s">
        <v>30</v>
      </c>
      <c r="D3214" s="5" t="s">
        <v>19</v>
      </c>
      <c r="E3214" s="9" t="s">
        <v>46</v>
      </c>
      <c r="F3214" s="9">
        <v>0.7</v>
      </c>
      <c r="G3214" s="5" t="s">
        <v>21</v>
      </c>
      <c r="H3214" s="9">
        <v>500</v>
      </c>
      <c r="I3214" s="11">
        <v>4769250</v>
      </c>
      <c r="J3214" s="11">
        <v>250</v>
      </c>
      <c r="K3214" s="11">
        <v>39.564</v>
      </c>
      <c r="L3214" s="11">
        <v>945194250</v>
      </c>
      <c r="M3214" s="11" t="e">
        <f>VLOOKUP(A3214,'[1]2023년만'!$A$2:$Q$1181,12,0)</f>
        <v>#N/A</v>
      </c>
      <c r="N3214" s="11" t="e">
        <f>L3214&gt;=M3214</f>
        <v>#N/A</v>
      </c>
      <c r="O3214" s="11">
        <v>6.1</v>
      </c>
      <c r="P3214" s="6">
        <v>21318547500</v>
      </c>
      <c r="Q3214" s="7">
        <v>7.23</v>
      </c>
      <c r="R3214" s="7">
        <v>0.73</v>
      </c>
      <c r="S3214" s="7">
        <v>618</v>
      </c>
    </row>
    <row r="3215" spans="1:19" hidden="1" x14ac:dyDescent="0.4">
      <c r="A3215" s="4" t="s">
        <v>2047</v>
      </c>
      <c r="B3215" s="5" t="s">
        <v>2048</v>
      </c>
      <c r="C3215" s="5" t="s">
        <v>30</v>
      </c>
      <c r="D3215" s="5" t="s">
        <v>19</v>
      </c>
      <c r="E3215" s="9" t="s">
        <v>31</v>
      </c>
      <c r="F3215" s="9">
        <v>0.46</v>
      </c>
      <c r="G3215" s="5" t="s">
        <v>21</v>
      </c>
      <c r="H3215" s="9">
        <v>500</v>
      </c>
      <c r="I3215" s="11">
        <v>13683782</v>
      </c>
      <c r="J3215" s="11">
        <v>400</v>
      </c>
      <c r="K3215" s="11">
        <v>15.491</v>
      </c>
      <c r="L3215" s="11">
        <v>5066699600</v>
      </c>
      <c r="M3215" s="11">
        <f>VLOOKUP(A3215,'[1]2023년만'!$A$2:$Q$1181,12,0)</f>
        <v>4559396450</v>
      </c>
      <c r="N3215" s="11" t="b">
        <f>L3215&gt;=M3215</f>
        <v>1</v>
      </c>
      <c r="O3215" s="11">
        <v>1.6</v>
      </c>
      <c r="P3215" s="6">
        <v>380834916500</v>
      </c>
      <c r="Q3215" s="7">
        <v>11.05</v>
      </c>
      <c r="R3215" s="7">
        <v>1.32</v>
      </c>
      <c r="S3215" s="7">
        <v>2557</v>
      </c>
    </row>
    <row r="3216" spans="1:19" hidden="1" x14ac:dyDescent="0.4">
      <c r="A3216" s="4" t="s">
        <v>2047</v>
      </c>
      <c r="B3216" s="5" t="s">
        <v>2048</v>
      </c>
      <c r="C3216" s="5" t="s">
        <v>24</v>
      </c>
      <c r="D3216" s="5" t="s">
        <v>19</v>
      </c>
      <c r="E3216" s="9" t="s">
        <v>31</v>
      </c>
      <c r="F3216" s="9">
        <v>0.46</v>
      </c>
      <c r="G3216" s="5" t="s">
        <v>21</v>
      </c>
      <c r="H3216" s="9">
        <v>500</v>
      </c>
      <c r="I3216" s="11">
        <v>13683782</v>
      </c>
      <c r="J3216" s="11">
        <v>350</v>
      </c>
      <c r="K3216" s="11">
        <v>12.471</v>
      </c>
      <c r="L3216" s="11">
        <v>4559396450</v>
      </c>
      <c r="M3216" s="11">
        <f>VLOOKUP(A3216,'[1]2023년만'!$A$2:$Q$1181,12,0)</f>
        <v>4559396450</v>
      </c>
      <c r="N3216" s="11"/>
      <c r="O3216" s="11">
        <v>1.4</v>
      </c>
      <c r="P3216" s="6">
        <v>380834916500</v>
      </c>
      <c r="Q3216" s="7">
        <v>11.05</v>
      </c>
      <c r="R3216" s="7">
        <v>1.32</v>
      </c>
      <c r="S3216" s="7">
        <v>2557</v>
      </c>
    </row>
    <row r="3217" spans="1:19" hidden="1" x14ac:dyDescent="0.4">
      <c r="A3217" s="4" t="s">
        <v>2047</v>
      </c>
      <c r="B3217" s="5" t="s">
        <v>2048</v>
      </c>
      <c r="C3217" s="5" t="s">
        <v>18</v>
      </c>
      <c r="D3217" s="5" t="s">
        <v>19</v>
      </c>
      <c r="E3217" s="9" t="s">
        <v>31</v>
      </c>
      <c r="F3217" s="9">
        <v>0.49</v>
      </c>
      <c r="G3217" s="5" t="s">
        <v>21</v>
      </c>
      <c r="H3217" s="9">
        <v>500</v>
      </c>
      <c r="I3217" s="11">
        <v>13683782</v>
      </c>
      <c r="J3217" s="11">
        <v>300</v>
      </c>
      <c r="K3217" s="11">
        <v>11.553000000000001</v>
      </c>
      <c r="L3217" s="11">
        <v>3908054100</v>
      </c>
      <c r="M3217" s="11">
        <f>VLOOKUP(A3217,'[1]2023년만'!$A$2:$Q$1181,12,0)</f>
        <v>4559396450</v>
      </c>
      <c r="N3217" s="11"/>
      <c r="O3217" s="11">
        <v>1.54</v>
      </c>
      <c r="P3217" s="6">
        <v>380834916500</v>
      </c>
      <c r="Q3217" s="7">
        <v>11.05</v>
      </c>
      <c r="R3217" s="7">
        <v>1.32</v>
      </c>
      <c r="S3217" s="7">
        <v>2557</v>
      </c>
    </row>
    <row r="3218" spans="1:19" hidden="1" x14ac:dyDescent="0.4">
      <c r="A3218" s="7" t="s">
        <v>2047</v>
      </c>
      <c r="B3218" s="12" t="s">
        <v>2048</v>
      </c>
      <c r="C3218" s="12" t="s">
        <v>2933</v>
      </c>
      <c r="D3218" s="12" t="s">
        <v>19</v>
      </c>
      <c r="E3218" s="12" t="s">
        <v>31</v>
      </c>
      <c r="F3218" s="12">
        <v>0.32</v>
      </c>
      <c r="G3218" s="12" t="s">
        <v>21</v>
      </c>
      <c r="H3218" s="12">
        <v>500</v>
      </c>
      <c r="I3218" s="6">
        <v>13683782</v>
      </c>
      <c r="J3218" s="6">
        <v>200</v>
      </c>
      <c r="K3218" s="6">
        <v>7.6669999999999998</v>
      </c>
      <c r="L3218" s="6">
        <v>2605369400</v>
      </c>
      <c r="M3218" s="11">
        <f>VLOOKUP(A3218,'[1]2023년만'!$A$2:$Q$1181,12,0)</f>
        <v>4559396450</v>
      </c>
      <c r="N3218" s="11"/>
      <c r="O3218" s="6">
        <v>0.8</v>
      </c>
      <c r="P3218" s="6">
        <v>380834916500</v>
      </c>
      <c r="Q3218" s="7">
        <v>11.05</v>
      </c>
      <c r="R3218" s="7">
        <v>1.32</v>
      </c>
      <c r="S3218" s="7">
        <v>2557</v>
      </c>
    </row>
    <row r="3219" spans="1:19" hidden="1" x14ac:dyDescent="0.4">
      <c r="A3219" s="4" t="s">
        <v>427</v>
      </c>
      <c r="B3219" s="5" t="s">
        <v>428</v>
      </c>
      <c r="C3219" s="5" t="s">
        <v>24</v>
      </c>
      <c r="D3219" s="5" t="s">
        <v>19</v>
      </c>
      <c r="E3219" s="9" t="s">
        <v>40</v>
      </c>
      <c r="F3219" s="9">
        <v>0.97</v>
      </c>
      <c r="G3219" s="5" t="s">
        <v>21</v>
      </c>
      <c r="H3219" s="9">
        <v>100</v>
      </c>
      <c r="I3219" s="11">
        <v>38190860</v>
      </c>
      <c r="J3219" s="11">
        <v>50</v>
      </c>
      <c r="K3219" s="11">
        <v>38.527999999999999</v>
      </c>
      <c r="L3219" s="11">
        <v>1915634100</v>
      </c>
      <c r="M3219" s="11">
        <f>VLOOKUP(A3219,'[1]2023년만'!$A$2:$Q$1181,12,0)</f>
        <v>1915634100</v>
      </c>
      <c r="N3219" s="11"/>
      <c r="O3219" s="11">
        <v>2.7</v>
      </c>
      <c r="P3219" s="6">
        <v>49742898975</v>
      </c>
      <c r="Q3219" s="7">
        <v>56.3</v>
      </c>
      <c r="R3219" s="7">
        <v>0.75</v>
      </c>
      <c r="S3219" s="7">
        <v>23</v>
      </c>
    </row>
    <row r="3220" spans="1:19" hidden="1" x14ac:dyDescent="0.4">
      <c r="A3220" s="4" t="s">
        <v>427</v>
      </c>
      <c r="B3220" s="5" t="s">
        <v>428</v>
      </c>
      <c r="C3220" s="5" t="s">
        <v>18</v>
      </c>
      <c r="D3220" s="5" t="s">
        <v>19</v>
      </c>
      <c r="E3220" s="9" t="s">
        <v>40</v>
      </c>
      <c r="F3220" s="9">
        <v>1.31</v>
      </c>
      <c r="G3220" s="5" t="s">
        <v>21</v>
      </c>
      <c r="H3220" s="9">
        <v>100</v>
      </c>
      <c r="I3220" s="11">
        <v>32383349</v>
      </c>
      <c r="J3220" s="11">
        <v>40</v>
      </c>
      <c r="K3220" s="11">
        <v>34.067999999999998</v>
      </c>
      <c r="L3220" s="11">
        <v>1293569680</v>
      </c>
      <c r="M3220" s="11">
        <f>VLOOKUP(A3220,'[1]2023년만'!$A$2:$Q$1181,12,0)</f>
        <v>1915634100</v>
      </c>
      <c r="N3220" s="11"/>
      <c r="O3220" s="11">
        <v>2.1</v>
      </c>
      <c r="P3220" s="6">
        <v>49742898975</v>
      </c>
      <c r="Q3220" s="7">
        <v>56.3</v>
      </c>
      <c r="R3220" s="7">
        <v>0.75</v>
      </c>
      <c r="S3220" s="7">
        <v>23</v>
      </c>
    </row>
    <row r="3221" spans="1:19" hidden="1" x14ac:dyDescent="0.4">
      <c r="A3221" s="7" t="s">
        <v>427</v>
      </c>
      <c r="B3221" s="12" t="s">
        <v>428</v>
      </c>
      <c r="C3221" s="12" t="s">
        <v>2933</v>
      </c>
      <c r="D3221" s="12" t="s">
        <v>19</v>
      </c>
      <c r="E3221" s="12" t="s">
        <v>40</v>
      </c>
      <c r="F3221" s="12">
        <v>0.86</v>
      </c>
      <c r="G3221" s="12" t="s">
        <v>21</v>
      </c>
      <c r="H3221" s="12">
        <v>100</v>
      </c>
      <c r="I3221" s="6">
        <v>32087098</v>
      </c>
      <c r="J3221" s="6">
        <v>80</v>
      </c>
      <c r="K3221" s="6">
        <v>40.085000000000001</v>
      </c>
      <c r="L3221" s="6">
        <v>2563439360</v>
      </c>
      <c r="M3221" s="11">
        <f>VLOOKUP(A3221,'[1]2023년만'!$A$2:$Q$1181,12,0)</f>
        <v>1915634100</v>
      </c>
      <c r="N3221" s="11"/>
      <c r="O3221" s="6">
        <v>3.8</v>
      </c>
      <c r="P3221" s="6">
        <v>49742898975</v>
      </c>
      <c r="Q3221" s="7">
        <v>56.3</v>
      </c>
      <c r="R3221" s="7">
        <v>0.75</v>
      </c>
      <c r="S3221" s="7">
        <v>23</v>
      </c>
    </row>
    <row r="3222" spans="1:19" hidden="1" x14ac:dyDescent="0.4">
      <c r="A3222" s="4" t="s">
        <v>427</v>
      </c>
      <c r="B3222" s="5" t="s">
        <v>428</v>
      </c>
      <c r="C3222" s="5" t="s">
        <v>30</v>
      </c>
      <c r="D3222" s="5" t="s">
        <v>19</v>
      </c>
      <c r="E3222" s="9" t="s">
        <v>40</v>
      </c>
      <c r="F3222" s="9">
        <v>1.95</v>
      </c>
      <c r="G3222" s="5" t="s">
        <v>21</v>
      </c>
      <c r="H3222" s="9">
        <v>100</v>
      </c>
      <c r="I3222" s="11">
        <v>38356789</v>
      </c>
      <c r="J3222" s="11">
        <v>20</v>
      </c>
      <c r="K3222" s="11">
        <v>85.085999999999999</v>
      </c>
      <c r="L3222" s="11">
        <v>753863640</v>
      </c>
      <c r="M3222" s="11">
        <f>VLOOKUP(A3222,'[1]2023년만'!$A$2:$Q$1181,12,0)</f>
        <v>1915634100</v>
      </c>
      <c r="N3222" s="11" t="b">
        <f>L3222&gt;=M3222</f>
        <v>0</v>
      </c>
      <c r="O3222" s="11">
        <v>1.5</v>
      </c>
      <c r="P3222" s="6">
        <v>49742898975</v>
      </c>
      <c r="Q3222" s="7">
        <v>56.3</v>
      </c>
      <c r="R3222" s="7">
        <v>0.75</v>
      </c>
      <c r="S3222" s="7">
        <v>23</v>
      </c>
    </row>
    <row r="3223" spans="1:19" hidden="1" x14ac:dyDescent="0.4">
      <c r="A3223" s="4" t="s">
        <v>1218</v>
      </c>
      <c r="B3223" s="5" t="s">
        <v>1219</v>
      </c>
      <c r="C3223" s="5" t="s">
        <v>18</v>
      </c>
      <c r="D3223" s="5" t="s">
        <v>19</v>
      </c>
      <c r="E3223" s="9" t="s">
        <v>103</v>
      </c>
      <c r="F3223" s="9">
        <v>0.57999999999999996</v>
      </c>
      <c r="G3223" s="5" t="s">
        <v>21</v>
      </c>
      <c r="H3223" s="9">
        <v>500</v>
      </c>
      <c r="I3223" s="11">
        <v>43885224</v>
      </c>
      <c r="J3223" s="11">
        <v>50</v>
      </c>
      <c r="K3223" s="11">
        <v>31.641999999999999</v>
      </c>
      <c r="L3223" s="11">
        <v>2159586200</v>
      </c>
      <c r="M3223" s="11">
        <f>VLOOKUP(A3223,'[1]2023년만'!$A$2:$Q$1181,12,0)</f>
        <v>2159586200</v>
      </c>
      <c r="N3223" s="11"/>
      <c r="O3223" s="11">
        <v>2.9</v>
      </c>
      <c r="P3223" s="6">
        <v>60517723896</v>
      </c>
      <c r="Q3223" s="7" t="s">
        <v>21</v>
      </c>
      <c r="R3223" s="7">
        <v>0.28000000000000003</v>
      </c>
      <c r="S3223" s="7" t="s">
        <v>21</v>
      </c>
    </row>
    <row r="3224" spans="1:19" hidden="1" x14ac:dyDescent="0.4">
      <c r="A3224" s="4" t="s">
        <v>1218</v>
      </c>
      <c r="B3224" s="5" t="s">
        <v>1219</v>
      </c>
      <c r="C3224" s="5" t="s">
        <v>24</v>
      </c>
      <c r="D3224" s="5" t="s">
        <v>19</v>
      </c>
      <c r="E3224" s="9" t="s">
        <v>103</v>
      </c>
      <c r="F3224" s="9">
        <v>0.66</v>
      </c>
      <c r="G3224" s="5" t="s">
        <v>21</v>
      </c>
      <c r="H3224" s="9">
        <v>500</v>
      </c>
      <c r="I3224" s="11">
        <v>43885224</v>
      </c>
      <c r="J3224" s="11">
        <v>50</v>
      </c>
      <c r="K3224" s="11">
        <v>12.358000000000001</v>
      </c>
      <c r="L3224" s="11">
        <v>2159586200</v>
      </c>
      <c r="M3224" s="11">
        <f>VLOOKUP(A3224,'[1]2023년만'!$A$2:$Q$1181,12,0)</f>
        <v>2159586200</v>
      </c>
      <c r="N3224" s="11"/>
      <c r="O3224" s="11">
        <v>2.68</v>
      </c>
      <c r="P3224" s="6">
        <v>60517723896</v>
      </c>
      <c r="Q3224" s="7" t="s">
        <v>21</v>
      </c>
      <c r="R3224" s="7">
        <v>0.28000000000000003</v>
      </c>
      <c r="S3224" s="7" t="s">
        <v>21</v>
      </c>
    </row>
    <row r="3225" spans="1:19" hidden="1" x14ac:dyDescent="0.4">
      <c r="A3225" s="4" t="s">
        <v>1218</v>
      </c>
      <c r="B3225" s="5" t="s">
        <v>1219</v>
      </c>
      <c r="C3225" s="5" t="s">
        <v>30</v>
      </c>
      <c r="D3225" s="5" t="s">
        <v>19</v>
      </c>
      <c r="E3225" s="9" t="s">
        <v>81</v>
      </c>
      <c r="F3225" s="9">
        <v>0.51</v>
      </c>
      <c r="G3225" s="5" t="s">
        <v>21</v>
      </c>
      <c r="H3225" s="9">
        <v>500</v>
      </c>
      <c r="I3225" s="11">
        <v>43885224</v>
      </c>
      <c r="J3225" s="11">
        <v>25</v>
      </c>
      <c r="K3225" s="11">
        <v>-37.814</v>
      </c>
      <c r="L3225" s="11">
        <v>1008131600</v>
      </c>
      <c r="M3225" s="11">
        <f>VLOOKUP(A3225,'[1]2023년만'!$A$2:$Q$1181,12,0)</f>
        <v>2159586200</v>
      </c>
      <c r="N3225" s="11" t="b">
        <f>L3225&gt;=M3225</f>
        <v>0</v>
      </c>
      <c r="O3225" s="11">
        <v>1.8</v>
      </c>
      <c r="P3225" s="6">
        <v>60517723896</v>
      </c>
      <c r="Q3225" s="7" t="s">
        <v>21</v>
      </c>
      <c r="R3225" s="7">
        <v>0.28000000000000003</v>
      </c>
      <c r="S3225" s="7" t="s">
        <v>21</v>
      </c>
    </row>
    <row r="3226" spans="1:19" hidden="1" x14ac:dyDescent="0.4">
      <c r="A3226" s="7" t="s">
        <v>1218</v>
      </c>
      <c r="B3226" s="12" t="s">
        <v>1219</v>
      </c>
      <c r="C3226" s="12" t="s">
        <v>2933</v>
      </c>
      <c r="D3226" s="12" t="s">
        <v>19</v>
      </c>
      <c r="E3226" s="12" t="s">
        <v>103</v>
      </c>
      <c r="F3226" s="12">
        <v>0.36</v>
      </c>
      <c r="G3226" s="12" t="s">
        <v>21</v>
      </c>
      <c r="H3226" s="12">
        <v>500</v>
      </c>
      <c r="I3226" s="6">
        <v>43885224</v>
      </c>
      <c r="J3226" s="6">
        <v>50</v>
      </c>
      <c r="K3226" s="6">
        <v>27.309000000000001</v>
      </c>
      <c r="L3226" s="6">
        <v>2159586200</v>
      </c>
      <c r="M3226" s="11">
        <f>VLOOKUP(A3226,'[1]2023년만'!$A$2:$Q$1181,12,0)</f>
        <v>2159586200</v>
      </c>
      <c r="N3226" s="11"/>
      <c r="O3226" s="6">
        <v>1.6</v>
      </c>
      <c r="P3226" s="6">
        <v>60517723896</v>
      </c>
      <c r="Q3226" s="7" t="s">
        <v>21</v>
      </c>
      <c r="R3226" s="7">
        <v>0.28000000000000003</v>
      </c>
      <c r="S3226" s="7" t="s">
        <v>21</v>
      </c>
    </row>
    <row r="3227" spans="1:19" hidden="1" x14ac:dyDescent="0.4">
      <c r="A3227" s="4" t="s">
        <v>822</v>
      </c>
      <c r="B3227" s="5" t="s">
        <v>823</v>
      </c>
      <c r="C3227" s="5" t="s">
        <v>18</v>
      </c>
      <c r="D3227" s="5" t="s">
        <v>19</v>
      </c>
      <c r="E3227" s="9" t="s">
        <v>61</v>
      </c>
      <c r="F3227" s="9">
        <v>0.76</v>
      </c>
      <c r="G3227" s="5" t="s">
        <v>21</v>
      </c>
      <c r="H3227" s="9">
        <v>500</v>
      </c>
      <c r="I3227" s="11">
        <v>3283714</v>
      </c>
      <c r="J3227" s="11">
        <v>720</v>
      </c>
      <c r="K3227" s="11">
        <v>46.341999999999999</v>
      </c>
      <c r="L3227" s="11">
        <v>1996882560</v>
      </c>
      <c r="M3227" s="11">
        <f>VLOOKUP(A3227,'[1]2023년만'!$A$2:$Q$1181,12,0)</f>
        <v>1999896080</v>
      </c>
      <c r="N3227" s="11"/>
      <c r="O3227" s="11">
        <v>4</v>
      </c>
      <c r="P3227" s="6">
        <v>64098097280</v>
      </c>
      <c r="Q3227" s="7">
        <v>20.329999999999998</v>
      </c>
      <c r="R3227" s="7">
        <v>1.02</v>
      </c>
      <c r="S3227" s="7">
        <v>960</v>
      </c>
    </row>
    <row r="3228" spans="1:19" hidden="1" x14ac:dyDescent="0.4">
      <c r="A3228" s="4" t="s">
        <v>822</v>
      </c>
      <c r="B3228" s="5" t="s">
        <v>823</v>
      </c>
      <c r="C3228" s="5" t="s">
        <v>24</v>
      </c>
      <c r="D3228" s="5" t="s">
        <v>19</v>
      </c>
      <c r="E3228" s="9" t="s">
        <v>61</v>
      </c>
      <c r="F3228" s="9">
        <v>0.55000000000000004</v>
      </c>
      <c r="G3228" s="5" t="s">
        <v>21</v>
      </c>
      <c r="H3228" s="9">
        <v>500</v>
      </c>
      <c r="I3228" s="11">
        <v>3283714</v>
      </c>
      <c r="J3228" s="11">
        <v>728</v>
      </c>
      <c r="K3228" s="11">
        <v>37.366999999999997</v>
      </c>
      <c r="L3228" s="11">
        <v>1999896080</v>
      </c>
      <c r="M3228" s="11">
        <f>VLOOKUP(A3228,'[1]2023년만'!$A$2:$Q$1181,12,0)</f>
        <v>1999896080</v>
      </c>
      <c r="N3228" s="11"/>
      <c r="O3228" s="11">
        <v>4.3</v>
      </c>
      <c r="P3228" s="6">
        <v>64098097280</v>
      </c>
      <c r="Q3228" s="7">
        <v>20.329999999999998</v>
      </c>
      <c r="R3228" s="7">
        <v>1.02</v>
      </c>
      <c r="S3228" s="7">
        <v>960</v>
      </c>
    </row>
    <row r="3229" spans="1:19" hidden="1" x14ac:dyDescent="0.4">
      <c r="A3229" s="4" t="s">
        <v>1540</v>
      </c>
      <c r="B3229" s="5" t="s">
        <v>1541</v>
      </c>
      <c r="C3229" s="5" t="s">
        <v>18</v>
      </c>
      <c r="D3229" s="5" t="s">
        <v>19</v>
      </c>
      <c r="E3229" s="9" t="s">
        <v>37</v>
      </c>
      <c r="F3229" s="9">
        <v>2.2599999999999998</v>
      </c>
      <c r="G3229" s="5" t="s">
        <v>21</v>
      </c>
      <c r="H3229" s="9">
        <v>500</v>
      </c>
      <c r="I3229" s="11">
        <v>15333213</v>
      </c>
      <c r="J3229" s="11">
        <v>200</v>
      </c>
      <c r="K3229" s="11">
        <v>25.099</v>
      </c>
      <c r="L3229" s="11">
        <v>2938542600</v>
      </c>
      <c r="M3229" s="11" t="e">
        <f>VLOOKUP(A3229,'[1]2023년만'!$A$2:$Q$1181,12,0)</f>
        <v>#N/A</v>
      </c>
      <c r="N3229" s="11"/>
      <c r="O3229" s="11">
        <v>2.78</v>
      </c>
      <c r="P3229" s="6">
        <v>93748538210</v>
      </c>
      <c r="Q3229" s="7">
        <v>8.85</v>
      </c>
      <c r="R3229" s="7">
        <v>0.41</v>
      </c>
      <c r="S3229" s="7">
        <v>670</v>
      </c>
    </row>
    <row r="3230" spans="1:19" hidden="1" x14ac:dyDescent="0.4">
      <c r="A3230" s="4" t="s">
        <v>1540</v>
      </c>
      <c r="B3230" s="5" t="s">
        <v>1541</v>
      </c>
      <c r="C3230" s="5" t="s">
        <v>30</v>
      </c>
      <c r="D3230" s="5" t="s">
        <v>19</v>
      </c>
      <c r="E3230" s="9" t="s">
        <v>37</v>
      </c>
      <c r="F3230" s="9">
        <v>2.7</v>
      </c>
      <c r="G3230" s="5" t="s">
        <v>21</v>
      </c>
      <c r="H3230" s="9">
        <v>500</v>
      </c>
      <c r="I3230" s="11">
        <v>15809197</v>
      </c>
      <c r="J3230" s="11">
        <v>150</v>
      </c>
      <c r="K3230" s="11">
        <v>24.928999999999998</v>
      </c>
      <c r="L3230" s="11">
        <v>2275304550</v>
      </c>
      <c r="M3230" s="11" t="e">
        <f>VLOOKUP(A3230,'[1]2023년만'!$A$2:$Q$1181,12,0)</f>
        <v>#N/A</v>
      </c>
      <c r="N3230" s="11" t="e">
        <f>L3230&gt;=M3230</f>
        <v>#N/A</v>
      </c>
      <c r="O3230" s="11">
        <v>2.44</v>
      </c>
      <c r="P3230" s="6">
        <v>93748538210</v>
      </c>
      <c r="Q3230" s="7">
        <v>8.85</v>
      </c>
      <c r="R3230" s="7">
        <v>0.41</v>
      </c>
      <c r="S3230" s="7">
        <v>670</v>
      </c>
    </row>
    <row r="3231" spans="1:19" hidden="1" x14ac:dyDescent="0.4">
      <c r="A3231" s="7" t="s">
        <v>1540</v>
      </c>
      <c r="B3231" s="12" t="s">
        <v>1541</v>
      </c>
      <c r="C3231" s="12" t="s">
        <v>2933</v>
      </c>
      <c r="D3231" s="12" t="s">
        <v>19</v>
      </c>
      <c r="E3231" s="12" t="s">
        <v>37</v>
      </c>
      <c r="F3231" s="12">
        <v>1.02</v>
      </c>
      <c r="G3231" s="12" t="s">
        <v>21</v>
      </c>
      <c r="H3231" s="12">
        <v>500</v>
      </c>
      <c r="I3231" s="6">
        <v>15333213</v>
      </c>
      <c r="J3231" s="6">
        <v>150</v>
      </c>
      <c r="K3231" s="6">
        <v>92.137</v>
      </c>
      <c r="L3231" s="6">
        <v>2203906950</v>
      </c>
      <c r="M3231" s="11" t="e">
        <f>VLOOKUP(A3231,'[1]2023년만'!$A$2:$Q$1181,12,0)</f>
        <v>#N/A</v>
      </c>
      <c r="N3231" s="11"/>
      <c r="O3231" s="6">
        <v>1.05</v>
      </c>
      <c r="P3231" s="6">
        <v>93748538210</v>
      </c>
      <c r="Q3231" s="7">
        <v>8.85</v>
      </c>
      <c r="R3231" s="7">
        <v>0.41</v>
      </c>
      <c r="S3231" s="7">
        <v>670</v>
      </c>
    </row>
    <row r="3232" spans="1:19" hidden="1" x14ac:dyDescent="0.4">
      <c r="A3232" s="4" t="s">
        <v>923</v>
      </c>
      <c r="B3232" s="5" t="s">
        <v>924</v>
      </c>
      <c r="C3232" s="5" t="s">
        <v>18</v>
      </c>
      <c r="D3232" s="5" t="s">
        <v>19</v>
      </c>
      <c r="E3232" s="9" t="s">
        <v>275</v>
      </c>
      <c r="F3232" s="9">
        <v>1.34</v>
      </c>
      <c r="G3232" s="5" t="s">
        <v>21</v>
      </c>
      <c r="H3232" s="10">
        <v>5000</v>
      </c>
      <c r="I3232" s="11">
        <v>4374754</v>
      </c>
      <c r="J3232" s="11">
        <v>1250</v>
      </c>
      <c r="K3232" s="11">
        <v>42.289000000000001</v>
      </c>
      <c r="L3232" s="11">
        <v>5152498750</v>
      </c>
      <c r="M3232" s="11">
        <f>VLOOKUP(A3232,'[1]2023년만'!$A$2:$Q$1181,12,0)</f>
        <v>5152498750</v>
      </c>
      <c r="N3232" s="11"/>
      <c r="O3232" s="11">
        <v>4.2</v>
      </c>
      <c r="P3232" s="6">
        <v>112212440100</v>
      </c>
      <c r="Q3232" s="7">
        <v>5.49</v>
      </c>
      <c r="R3232" s="7">
        <v>0.47</v>
      </c>
      <c r="S3232" s="7">
        <v>4675</v>
      </c>
    </row>
    <row r="3233" spans="1:19" hidden="1" x14ac:dyDescent="0.4">
      <c r="A3233" s="4" t="s">
        <v>923</v>
      </c>
      <c r="B3233" s="5" t="s">
        <v>924</v>
      </c>
      <c r="C3233" s="5" t="s">
        <v>24</v>
      </c>
      <c r="D3233" s="5" t="s">
        <v>19</v>
      </c>
      <c r="E3233" s="9" t="s">
        <v>275</v>
      </c>
      <c r="F3233" s="9">
        <v>0.38</v>
      </c>
      <c r="G3233" s="5" t="s">
        <v>21</v>
      </c>
      <c r="H3233" s="10">
        <v>5000</v>
      </c>
      <c r="I3233" s="11">
        <v>4374754</v>
      </c>
      <c r="J3233" s="11">
        <v>1250</v>
      </c>
      <c r="K3233" s="11">
        <v>29.408000000000001</v>
      </c>
      <c r="L3233" s="11">
        <v>5152498750</v>
      </c>
      <c r="M3233" s="11">
        <f>VLOOKUP(A3233,'[1]2023년만'!$A$2:$Q$1181,12,0)</f>
        <v>5152498750</v>
      </c>
      <c r="N3233" s="11"/>
      <c r="O3233" s="11">
        <v>4.8</v>
      </c>
      <c r="P3233" s="6">
        <v>112212440100</v>
      </c>
      <c r="Q3233" s="7">
        <v>5.49</v>
      </c>
      <c r="R3233" s="7">
        <v>0.47</v>
      </c>
      <c r="S3233" s="7">
        <v>4675</v>
      </c>
    </row>
    <row r="3234" spans="1:19" hidden="1" x14ac:dyDescent="0.4">
      <c r="A3234" s="4" t="s">
        <v>923</v>
      </c>
      <c r="B3234" s="5" t="s">
        <v>924</v>
      </c>
      <c r="C3234" s="5" t="s">
        <v>30</v>
      </c>
      <c r="D3234" s="5" t="s">
        <v>19</v>
      </c>
      <c r="E3234" s="9" t="s">
        <v>275</v>
      </c>
      <c r="F3234" s="9">
        <v>0.35</v>
      </c>
      <c r="G3234" s="5" t="s">
        <v>21</v>
      </c>
      <c r="H3234" s="10">
        <v>5000</v>
      </c>
      <c r="I3234" s="11">
        <v>4374754</v>
      </c>
      <c r="J3234" s="11">
        <v>1250</v>
      </c>
      <c r="K3234" s="11">
        <v>26.736000000000001</v>
      </c>
      <c r="L3234" s="11">
        <v>5152498750</v>
      </c>
      <c r="M3234" s="11">
        <f>VLOOKUP(A3234,'[1]2023년만'!$A$2:$Q$1181,12,0)</f>
        <v>5152498750</v>
      </c>
      <c r="N3234" s="11" t="b">
        <f>L3234&gt;=M3234</f>
        <v>1</v>
      </c>
      <c r="O3234" s="11">
        <v>4.9000000000000004</v>
      </c>
      <c r="P3234" s="6">
        <v>112212440100</v>
      </c>
      <c r="Q3234" s="7">
        <v>5.49</v>
      </c>
      <c r="R3234" s="7">
        <v>0.47</v>
      </c>
      <c r="S3234" s="7">
        <v>4675</v>
      </c>
    </row>
    <row r="3235" spans="1:19" hidden="1" x14ac:dyDescent="0.4">
      <c r="A3235" s="7" t="s">
        <v>923</v>
      </c>
      <c r="B3235" s="12" t="s">
        <v>924</v>
      </c>
      <c r="C3235" s="12" t="s">
        <v>2933</v>
      </c>
      <c r="D3235" s="12" t="s">
        <v>19</v>
      </c>
      <c r="E3235" s="12" t="s">
        <v>275</v>
      </c>
      <c r="F3235" s="12">
        <v>4.22</v>
      </c>
      <c r="G3235" s="12" t="s">
        <v>21</v>
      </c>
      <c r="H3235" s="12">
        <v>5000</v>
      </c>
      <c r="I3235" s="6">
        <v>4374754</v>
      </c>
      <c r="J3235" s="6">
        <v>1250</v>
      </c>
      <c r="K3235" s="6">
        <v>138.76900000000001</v>
      </c>
      <c r="L3235" s="6">
        <v>5152498750</v>
      </c>
      <c r="M3235" s="11">
        <f>VLOOKUP(A3235,'[1]2023년만'!$A$2:$Q$1181,12,0)</f>
        <v>5152498750</v>
      </c>
      <c r="N3235" s="11"/>
      <c r="O3235" s="6">
        <v>4.5</v>
      </c>
      <c r="P3235" s="6">
        <v>112212440100</v>
      </c>
      <c r="Q3235" s="7">
        <v>5.49</v>
      </c>
      <c r="R3235" s="7">
        <v>0.47</v>
      </c>
      <c r="S3235" s="7">
        <v>4675</v>
      </c>
    </row>
    <row r="3236" spans="1:19" hidden="1" x14ac:dyDescent="0.4">
      <c r="A3236" s="4" t="s">
        <v>2112</v>
      </c>
      <c r="B3236" s="5" t="s">
        <v>2113</v>
      </c>
      <c r="C3236" s="5" t="s">
        <v>18</v>
      </c>
      <c r="D3236" s="5" t="s">
        <v>19</v>
      </c>
      <c r="E3236" s="9" t="s">
        <v>66</v>
      </c>
      <c r="F3236" s="9">
        <v>1.62</v>
      </c>
      <c r="G3236" s="5" t="s">
        <v>21</v>
      </c>
      <c r="H3236" s="9">
        <v>500</v>
      </c>
      <c r="I3236" s="11">
        <v>10275960</v>
      </c>
      <c r="J3236" s="11">
        <v>300</v>
      </c>
      <c r="K3236" s="11">
        <v>14.83</v>
      </c>
      <c r="L3236" s="11">
        <v>3082788000</v>
      </c>
      <c r="M3236" s="11">
        <f>VLOOKUP(A3236,'[1]2023년만'!$A$2:$Q$1181,12,0)</f>
        <v>3521611100</v>
      </c>
      <c r="N3236" s="11"/>
      <c r="O3236" s="11">
        <v>4.22</v>
      </c>
      <c r="P3236" s="6">
        <v>622209378000</v>
      </c>
      <c r="Q3236" s="7">
        <v>9.61</v>
      </c>
      <c r="R3236" s="7">
        <v>3.97</v>
      </c>
      <c r="S3236" s="7">
        <v>1260</v>
      </c>
    </row>
    <row r="3237" spans="1:19" hidden="1" x14ac:dyDescent="0.4">
      <c r="A3237" s="4" t="s">
        <v>2112</v>
      </c>
      <c r="B3237" s="5" t="s">
        <v>2113</v>
      </c>
      <c r="C3237" s="5" t="s">
        <v>24</v>
      </c>
      <c r="D3237" s="5" t="s">
        <v>19</v>
      </c>
      <c r="E3237" s="9" t="s">
        <v>66</v>
      </c>
      <c r="F3237" s="9">
        <v>0.34</v>
      </c>
      <c r="G3237" s="5" t="s">
        <v>21</v>
      </c>
      <c r="H3237" s="9">
        <v>500</v>
      </c>
      <c r="I3237" s="11">
        <v>10275960</v>
      </c>
      <c r="J3237" s="11">
        <v>350</v>
      </c>
      <c r="K3237" s="11">
        <v>11.933999999999999</v>
      </c>
      <c r="L3237" s="11">
        <v>3521611100</v>
      </c>
      <c r="M3237" s="11">
        <f>VLOOKUP(A3237,'[1]2023년만'!$A$2:$Q$1181,12,0)</f>
        <v>3521611100</v>
      </c>
      <c r="N3237" s="11"/>
      <c r="O3237" s="11">
        <v>2.2000000000000002</v>
      </c>
      <c r="P3237" s="6">
        <v>622209378000</v>
      </c>
      <c r="Q3237" s="7">
        <v>9.61</v>
      </c>
      <c r="R3237" s="7">
        <v>3.97</v>
      </c>
      <c r="S3237" s="7">
        <v>1260</v>
      </c>
    </row>
    <row r="3238" spans="1:19" hidden="1" x14ac:dyDescent="0.4">
      <c r="A3238" s="4" t="s">
        <v>2112</v>
      </c>
      <c r="B3238" s="5" t="s">
        <v>2113</v>
      </c>
      <c r="C3238" s="5" t="s">
        <v>30</v>
      </c>
      <c r="D3238" s="5" t="s">
        <v>19</v>
      </c>
      <c r="E3238" s="9" t="s">
        <v>66</v>
      </c>
      <c r="F3238" s="9">
        <v>0.71</v>
      </c>
      <c r="G3238" s="5" t="s">
        <v>21</v>
      </c>
      <c r="H3238" s="9">
        <v>100</v>
      </c>
      <c r="I3238" s="11">
        <v>51379800</v>
      </c>
      <c r="J3238" s="11">
        <v>100</v>
      </c>
      <c r="K3238" s="11">
        <v>7.8460000000000001</v>
      </c>
      <c r="L3238" s="11">
        <v>4866393600</v>
      </c>
      <c r="M3238" s="11">
        <f>VLOOKUP(A3238,'[1]2023년만'!$A$2:$Q$1181,12,0)</f>
        <v>3521611100</v>
      </c>
      <c r="N3238" s="11" t="b">
        <f>L3238&gt;=M3238</f>
        <v>1</v>
      </c>
      <c r="O3238" s="11">
        <v>1.8</v>
      </c>
      <c r="P3238" s="6">
        <v>622209378000</v>
      </c>
      <c r="Q3238" s="7">
        <v>9.61</v>
      </c>
      <c r="R3238" s="7">
        <v>3.97</v>
      </c>
      <c r="S3238" s="7">
        <v>1260</v>
      </c>
    </row>
    <row r="3239" spans="1:19" hidden="1" x14ac:dyDescent="0.4">
      <c r="A3239" s="4" t="s">
        <v>1262</v>
      </c>
      <c r="B3239" s="5" t="s">
        <v>1263</v>
      </c>
      <c r="C3239" s="5" t="s">
        <v>24</v>
      </c>
      <c r="D3239" s="5" t="s">
        <v>19</v>
      </c>
      <c r="E3239" s="9" t="s">
        <v>34</v>
      </c>
      <c r="F3239" s="9">
        <v>0.56000000000000005</v>
      </c>
      <c r="G3239" s="5" t="s">
        <v>21</v>
      </c>
      <c r="H3239" s="9">
        <v>500</v>
      </c>
      <c r="I3239" s="11">
        <v>12843222</v>
      </c>
      <c r="J3239" s="11">
        <v>321</v>
      </c>
      <c r="K3239" s="11">
        <v>30.66</v>
      </c>
      <c r="L3239" s="11">
        <v>3874530990</v>
      </c>
      <c r="M3239" s="11">
        <f>VLOOKUP(A3239,'[1]2023년만'!$A$2:$Q$1181,12,0)</f>
        <v>3874530990</v>
      </c>
      <c r="N3239" s="11"/>
      <c r="O3239" s="11">
        <v>3</v>
      </c>
      <c r="P3239" s="6">
        <v>105185988180</v>
      </c>
      <c r="Q3239" s="7">
        <v>10.16</v>
      </c>
      <c r="R3239" s="7">
        <v>0.82</v>
      </c>
      <c r="S3239" s="7">
        <v>806</v>
      </c>
    </row>
    <row r="3240" spans="1:19" hidden="1" x14ac:dyDescent="0.4">
      <c r="A3240" s="4" t="s">
        <v>1262</v>
      </c>
      <c r="B3240" s="5" t="s">
        <v>1263</v>
      </c>
      <c r="C3240" s="5" t="s">
        <v>18</v>
      </c>
      <c r="D3240" s="5" t="s">
        <v>19</v>
      </c>
      <c r="E3240" s="9" t="s">
        <v>34</v>
      </c>
      <c r="F3240" s="9">
        <v>1.01</v>
      </c>
      <c r="G3240" s="5" t="s">
        <v>21</v>
      </c>
      <c r="H3240" s="9">
        <v>500</v>
      </c>
      <c r="I3240" s="11">
        <v>12843222</v>
      </c>
      <c r="J3240" s="11">
        <v>389</v>
      </c>
      <c r="K3240" s="11">
        <v>30.425999999999998</v>
      </c>
      <c r="L3240" s="11">
        <v>4688281682</v>
      </c>
      <c r="M3240" s="11">
        <f>VLOOKUP(A3240,'[1]2023년만'!$A$2:$Q$1181,12,0)</f>
        <v>3874530990</v>
      </c>
      <c r="N3240" s="11"/>
      <c r="O3240" s="11">
        <v>2.5</v>
      </c>
      <c r="P3240" s="6">
        <v>105185988180</v>
      </c>
      <c r="Q3240" s="7">
        <v>10.16</v>
      </c>
      <c r="R3240" s="7">
        <v>0.82</v>
      </c>
      <c r="S3240" s="7">
        <v>806</v>
      </c>
    </row>
    <row r="3241" spans="1:19" hidden="1" x14ac:dyDescent="0.4">
      <c r="A3241" s="4" t="s">
        <v>1262</v>
      </c>
      <c r="B3241" s="5" t="s">
        <v>1263</v>
      </c>
      <c r="C3241" s="5" t="s">
        <v>30</v>
      </c>
      <c r="D3241" s="5" t="s">
        <v>19</v>
      </c>
      <c r="E3241" s="9" t="s">
        <v>34</v>
      </c>
      <c r="F3241" s="9">
        <v>0.48</v>
      </c>
      <c r="G3241" s="5" t="s">
        <v>21</v>
      </c>
      <c r="H3241" s="9">
        <v>500</v>
      </c>
      <c r="I3241" s="11">
        <v>12843222</v>
      </c>
      <c r="J3241" s="11">
        <v>242</v>
      </c>
      <c r="K3241" s="11">
        <v>30.010999999999999</v>
      </c>
      <c r="L3241" s="11">
        <v>2920985980</v>
      </c>
      <c r="M3241" s="11">
        <f>VLOOKUP(A3241,'[1]2023년만'!$A$2:$Q$1181,12,0)</f>
        <v>3874530990</v>
      </c>
      <c r="N3241" s="11" t="b">
        <f>L3241&gt;=M3241</f>
        <v>0</v>
      </c>
      <c r="O3241" s="11">
        <v>3.2</v>
      </c>
      <c r="P3241" s="6">
        <v>105185988180</v>
      </c>
      <c r="Q3241" s="7">
        <v>10.16</v>
      </c>
      <c r="R3241" s="7">
        <v>0.82</v>
      </c>
      <c r="S3241" s="7">
        <v>806</v>
      </c>
    </row>
    <row r="3242" spans="1:19" hidden="1" x14ac:dyDescent="0.4">
      <c r="A3242" s="7" t="s">
        <v>1262</v>
      </c>
      <c r="B3242" s="12" t="s">
        <v>1263</v>
      </c>
      <c r="C3242" s="12" t="s">
        <v>2933</v>
      </c>
      <c r="D3242" s="12" t="s">
        <v>19</v>
      </c>
      <c r="E3242" s="12" t="s">
        <v>34</v>
      </c>
      <c r="F3242" s="12">
        <v>0.5</v>
      </c>
      <c r="G3242" s="12" t="s">
        <v>21</v>
      </c>
      <c r="H3242" s="12">
        <v>500</v>
      </c>
      <c r="I3242" s="6">
        <v>8056777</v>
      </c>
      <c r="J3242" s="6">
        <v>722</v>
      </c>
      <c r="K3242" s="6">
        <v>24.698</v>
      </c>
      <c r="L3242" s="6">
        <v>5215035602</v>
      </c>
      <c r="M3242" s="11">
        <f>VLOOKUP(A3242,'[1]2023년만'!$A$2:$Q$1181,12,0)</f>
        <v>3874530990</v>
      </c>
      <c r="N3242" s="11"/>
      <c r="O3242" s="6">
        <v>1.5</v>
      </c>
      <c r="P3242" s="6">
        <v>105185988180</v>
      </c>
      <c r="Q3242" s="7">
        <v>10.16</v>
      </c>
      <c r="R3242" s="7">
        <v>0.82</v>
      </c>
      <c r="S3242" s="7">
        <v>806</v>
      </c>
    </row>
    <row r="3243" spans="1:19" hidden="1" x14ac:dyDescent="0.4">
      <c r="A3243" s="4" t="s">
        <v>2174</v>
      </c>
      <c r="B3243" s="5" t="s">
        <v>2175</v>
      </c>
      <c r="C3243" s="5" t="s">
        <v>30</v>
      </c>
      <c r="D3243" s="5" t="s">
        <v>19</v>
      </c>
      <c r="E3243" s="9" t="s">
        <v>81</v>
      </c>
      <c r="F3243" s="9">
        <v>0.51</v>
      </c>
      <c r="G3243" s="5" t="s">
        <v>21</v>
      </c>
      <c r="H3243" s="9">
        <v>500</v>
      </c>
      <c r="I3243" s="11">
        <v>17200000</v>
      </c>
      <c r="J3243" s="11">
        <v>200</v>
      </c>
      <c r="K3243" s="11">
        <v>13.583</v>
      </c>
      <c r="L3243" s="11">
        <v>3177176850</v>
      </c>
      <c r="M3243" s="11">
        <f>VLOOKUP(A3243,'[1]2023년만'!$A$2:$Q$1181,12,0)</f>
        <v>3782987350</v>
      </c>
      <c r="N3243" s="11" t="b">
        <f>L3243&gt;=M3243</f>
        <v>0</v>
      </c>
      <c r="O3243" s="11">
        <v>1.2</v>
      </c>
      <c r="P3243" s="6">
        <v>275544000000</v>
      </c>
      <c r="Q3243" s="7">
        <v>11.91</v>
      </c>
      <c r="R3243" s="7">
        <v>0.39</v>
      </c>
      <c r="S3243" s="7">
        <v>1345</v>
      </c>
    </row>
    <row r="3244" spans="1:19" hidden="1" x14ac:dyDescent="0.4">
      <c r="A3244" s="4" t="s">
        <v>2174</v>
      </c>
      <c r="B3244" s="5" t="s">
        <v>2175</v>
      </c>
      <c r="C3244" s="5" t="s">
        <v>18</v>
      </c>
      <c r="D3244" s="5" t="s">
        <v>19</v>
      </c>
      <c r="E3244" s="9" t="s">
        <v>103</v>
      </c>
      <c r="F3244" s="9">
        <v>0.57999999999999996</v>
      </c>
      <c r="G3244" s="5" t="s">
        <v>21</v>
      </c>
      <c r="H3244" s="9">
        <v>500</v>
      </c>
      <c r="I3244" s="11">
        <v>17200000</v>
      </c>
      <c r="J3244" s="11">
        <v>860</v>
      </c>
      <c r="K3244" s="11">
        <v>11.794</v>
      </c>
      <c r="L3244" s="11">
        <v>13940023060</v>
      </c>
      <c r="M3244" s="11">
        <f>VLOOKUP(A3244,'[1]2023년만'!$A$2:$Q$1181,12,0)</f>
        <v>3782987350</v>
      </c>
      <c r="N3244" s="11"/>
      <c r="O3244" s="11">
        <v>3</v>
      </c>
      <c r="P3244" s="6">
        <v>275544000000</v>
      </c>
      <c r="Q3244" s="7">
        <v>11.91</v>
      </c>
      <c r="R3244" s="7">
        <v>0.39</v>
      </c>
      <c r="S3244" s="7">
        <v>1345</v>
      </c>
    </row>
    <row r="3245" spans="1:19" hidden="1" x14ac:dyDescent="0.4">
      <c r="A3245" s="4" t="s">
        <v>2174</v>
      </c>
      <c r="B3245" s="5" t="s">
        <v>2175</v>
      </c>
      <c r="C3245" s="5" t="s">
        <v>24</v>
      </c>
      <c r="D3245" s="5" t="s">
        <v>19</v>
      </c>
      <c r="E3245" s="9" t="s">
        <v>103</v>
      </c>
      <c r="F3245" s="9">
        <v>0.66</v>
      </c>
      <c r="G3245" s="5" t="s">
        <v>21</v>
      </c>
      <c r="H3245" s="9">
        <v>500</v>
      </c>
      <c r="I3245" s="11">
        <v>17200000</v>
      </c>
      <c r="J3245" s="11">
        <v>235</v>
      </c>
      <c r="K3245" s="11">
        <v>9.8409999999999993</v>
      </c>
      <c r="L3245" s="11">
        <v>3782987350</v>
      </c>
      <c r="M3245" s="11">
        <f>VLOOKUP(A3245,'[1]2023년만'!$A$2:$Q$1181,12,0)</f>
        <v>3782987350</v>
      </c>
      <c r="N3245" s="11"/>
      <c r="O3245" s="11">
        <v>0.9</v>
      </c>
      <c r="P3245" s="6">
        <v>275544000000</v>
      </c>
      <c r="Q3245" s="7">
        <v>11.91</v>
      </c>
      <c r="R3245" s="7">
        <v>0.39</v>
      </c>
      <c r="S3245" s="7">
        <v>1345</v>
      </c>
    </row>
    <row r="3246" spans="1:19" hidden="1" x14ac:dyDescent="0.4">
      <c r="A3246" s="7" t="s">
        <v>2174</v>
      </c>
      <c r="B3246" s="12" t="s">
        <v>2175</v>
      </c>
      <c r="C3246" s="12" t="s">
        <v>2933</v>
      </c>
      <c r="D3246" s="12" t="s">
        <v>19</v>
      </c>
      <c r="E3246" s="12" t="s">
        <v>103</v>
      </c>
      <c r="F3246" s="12">
        <v>0.36</v>
      </c>
      <c r="G3246" s="12" t="s">
        <v>21</v>
      </c>
      <c r="H3246" s="12">
        <v>500</v>
      </c>
      <c r="I3246" s="6">
        <v>17200000</v>
      </c>
      <c r="J3246" s="6">
        <v>470</v>
      </c>
      <c r="K3246" s="6">
        <v>9.6319999999999997</v>
      </c>
      <c r="L3246" s="6">
        <v>7781251480</v>
      </c>
      <c r="M3246" s="11">
        <f>VLOOKUP(A3246,'[1]2023년만'!$A$2:$Q$1181,12,0)</f>
        <v>3782987350</v>
      </c>
      <c r="N3246" s="11"/>
      <c r="O3246" s="6">
        <v>1.6</v>
      </c>
      <c r="P3246" s="6">
        <v>275544000000</v>
      </c>
      <c r="Q3246" s="7">
        <v>11.91</v>
      </c>
      <c r="R3246" s="7">
        <v>0.39</v>
      </c>
      <c r="S3246" s="7">
        <v>1345</v>
      </c>
    </row>
    <row r="3247" spans="1:19" hidden="1" x14ac:dyDescent="0.4">
      <c r="A3247" s="4" t="s">
        <v>28</v>
      </c>
      <c r="B3247" s="5" t="s">
        <v>29</v>
      </c>
      <c r="C3247" s="5" t="s">
        <v>30</v>
      </c>
      <c r="D3247" s="5" t="s">
        <v>19</v>
      </c>
      <c r="E3247" s="9" t="s">
        <v>31</v>
      </c>
      <c r="F3247" s="9">
        <v>0.46</v>
      </c>
      <c r="G3247" s="5" t="s">
        <v>21</v>
      </c>
      <c r="H3247" s="9">
        <v>500</v>
      </c>
      <c r="I3247" s="11">
        <v>13216478</v>
      </c>
      <c r="J3247" s="11">
        <v>300</v>
      </c>
      <c r="K3247" s="11">
        <v>2088.69</v>
      </c>
      <c r="L3247" s="11">
        <v>3759641100</v>
      </c>
      <c r="M3247" s="11" t="e">
        <f>VLOOKUP(A3247,'[1]2023년만'!$A$2:$Q$1181,12,0)</f>
        <v>#N/A</v>
      </c>
      <c r="N3247" s="11" t="e">
        <f>L3247&gt;=M3247</f>
        <v>#N/A</v>
      </c>
      <c r="O3247" s="11" t="s">
        <v>21</v>
      </c>
      <c r="P3247" s="6">
        <v>240060322080</v>
      </c>
      <c r="Q3247" s="7">
        <v>1296</v>
      </c>
      <c r="R3247" s="7">
        <v>1.43</v>
      </c>
      <c r="S3247" s="7">
        <v>15</v>
      </c>
    </row>
    <row r="3248" spans="1:19" hidden="1" x14ac:dyDescent="0.4">
      <c r="A3248" s="4" t="s">
        <v>28</v>
      </c>
      <c r="B3248" s="5" t="s">
        <v>29</v>
      </c>
      <c r="C3248" s="5" t="s">
        <v>18</v>
      </c>
      <c r="D3248" s="5" t="s">
        <v>19</v>
      </c>
      <c r="E3248" s="9" t="s">
        <v>31</v>
      </c>
      <c r="F3248" s="9">
        <v>0.49</v>
      </c>
      <c r="G3248" s="5" t="s">
        <v>21</v>
      </c>
      <c r="H3248" s="9">
        <v>500</v>
      </c>
      <c r="I3248" s="11">
        <v>13216478</v>
      </c>
      <c r="J3248" s="11">
        <v>600</v>
      </c>
      <c r="K3248" s="11">
        <v>30.945</v>
      </c>
      <c r="L3248" s="11">
        <v>7478882400</v>
      </c>
      <c r="M3248" s="11" t="e">
        <f>VLOOKUP(A3248,'[1]2023년만'!$A$2:$Q$1181,12,0)</f>
        <v>#N/A</v>
      </c>
      <c r="N3248" s="11"/>
      <c r="O3248" s="11">
        <v>2.11</v>
      </c>
      <c r="P3248" s="6">
        <v>240060322080</v>
      </c>
      <c r="Q3248" s="7">
        <v>1296</v>
      </c>
      <c r="R3248" s="7">
        <v>1.43</v>
      </c>
      <c r="S3248" s="7">
        <v>15</v>
      </c>
    </row>
    <row r="3249" spans="1:19" hidden="1" x14ac:dyDescent="0.4">
      <c r="A3249" s="7" t="s">
        <v>28</v>
      </c>
      <c r="B3249" s="12" t="s">
        <v>29</v>
      </c>
      <c r="C3249" s="12" t="s">
        <v>2933</v>
      </c>
      <c r="D3249" s="12" t="s">
        <v>19</v>
      </c>
      <c r="E3249" s="12" t="s">
        <v>31</v>
      </c>
      <c r="F3249" s="12">
        <v>0.32</v>
      </c>
      <c r="G3249" s="12" t="s">
        <v>2936</v>
      </c>
      <c r="H3249" s="12">
        <v>500</v>
      </c>
      <c r="I3249" s="6">
        <v>12967147</v>
      </c>
      <c r="J3249" s="6">
        <v>450</v>
      </c>
      <c r="K3249" s="6">
        <v>29.495000000000001</v>
      </c>
      <c r="L3249" s="6">
        <v>5609953800</v>
      </c>
      <c r="M3249" s="11" t="e">
        <f>VLOOKUP(A3249,'[1]2023년만'!$A$2:$Q$1181,12,0)</f>
        <v>#N/A</v>
      </c>
      <c r="N3249" s="11"/>
      <c r="O3249" s="6">
        <v>1.7</v>
      </c>
      <c r="P3249" s="6">
        <v>240060322080</v>
      </c>
      <c r="Q3249" s="7">
        <v>1296</v>
      </c>
      <c r="R3249" s="7">
        <v>1.43</v>
      </c>
      <c r="S3249" s="7">
        <v>15</v>
      </c>
    </row>
    <row r="3250" spans="1:19" hidden="1" x14ac:dyDescent="0.4">
      <c r="A3250" s="4" t="s">
        <v>1780</v>
      </c>
      <c r="B3250" s="5" t="s">
        <v>1781</v>
      </c>
      <c r="C3250" s="5" t="s">
        <v>24</v>
      </c>
      <c r="D3250" s="5" t="s">
        <v>19</v>
      </c>
      <c r="E3250" s="9" t="s">
        <v>773</v>
      </c>
      <c r="F3250" s="9">
        <v>2.66</v>
      </c>
      <c r="G3250" s="5" t="s">
        <v>21</v>
      </c>
      <c r="H3250" s="9">
        <v>500</v>
      </c>
      <c r="I3250" s="11">
        <v>29747874</v>
      </c>
      <c r="J3250" s="11">
        <v>100</v>
      </c>
      <c r="K3250" s="11">
        <v>20.195</v>
      </c>
      <c r="L3250" s="11">
        <v>2821413200</v>
      </c>
      <c r="M3250" s="11">
        <f>VLOOKUP(A3250,'[1]2023년만'!$A$2:$Q$1181,12,0)</f>
        <v>2821413200</v>
      </c>
      <c r="N3250" s="11"/>
      <c r="O3250" s="11">
        <v>4.0999999999999996</v>
      </c>
      <c r="P3250" s="6">
        <v>86268834600</v>
      </c>
      <c r="Q3250" s="7">
        <v>5.72</v>
      </c>
      <c r="R3250" s="7">
        <v>0.28999999999999998</v>
      </c>
      <c r="S3250" s="7">
        <v>507</v>
      </c>
    </row>
    <row r="3251" spans="1:19" hidden="1" x14ac:dyDescent="0.4">
      <c r="A3251" s="4" t="s">
        <v>1780</v>
      </c>
      <c r="B3251" s="5" t="s">
        <v>1781</v>
      </c>
      <c r="C3251" s="5" t="s">
        <v>30</v>
      </c>
      <c r="D3251" s="5" t="s">
        <v>19</v>
      </c>
      <c r="E3251" s="9" t="s">
        <v>773</v>
      </c>
      <c r="F3251" s="9">
        <v>2.5299999999999998</v>
      </c>
      <c r="G3251" s="5" t="s">
        <v>21</v>
      </c>
      <c r="H3251" s="9">
        <v>500</v>
      </c>
      <c r="I3251" s="11">
        <v>29747874</v>
      </c>
      <c r="J3251" s="11">
        <v>100</v>
      </c>
      <c r="K3251" s="11">
        <v>19.209</v>
      </c>
      <c r="L3251" s="11">
        <v>2821413200</v>
      </c>
      <c r="M3251" s="11">
        <f>VLOOKUP(A3251,'[1]2023년만'!$A$2:$Q$1181,12,0)</f>
        <v>2821413200</v>
      </c>
      <c r="N3251" s="11" t="b">
        <f>L3251&gt;=M3251</f>
        <v>1</v>
      </c>
      <c r="O3251" s="11">
        <v>4.0999999999999996</v>
      </c>
      <c r="P3251" s="6">
        <v>86268834600</v>
      </c>
      <c r="Q3251" s="7">
        <v>5.72</v>
      </c>
      <c r="R3251" s="7">
        <v>0.28999999999999998</v>
      </c>
      <c r="S3251" s="7">
        <v>507</v>
      </c>
    </row>
    <row r="3252" spans="1:19" hidden="1" x14ac:dyDescent="0.4">
      <c r="A3252" s="4" t="s">
        <v>1780</v>
      </c>
      <c r="B3252" s="5" t="s">
        <v>1781</v>
      </c>
      <c r="C3252" s="5" t="s">
        <v>18</v>
      </c>
      <c r="D3252" s="5" t="s">
        <v>19</v>
      </c>
      <c r="E3252" s="9" t="s">
        <v>773</v>
      </c>
      <c r="F3252" s="9">
        <v>1.35</v>
      </c>
      <c r="G3252" s="5" t="s">
        <v>21</v>
      </c>
      <c r="H3252" s="9">
        <v>500</v>
      </c>
      <c r="I3252" s="11">
        <v>29747874</v>
      </c>
      <c r="J3252" s="11">
        <v>120</v>
      </c>
      <c r="K3252" s="11">
        <v>10.81</v>
      </c>
      <c r="L3252" s="11">
        <v>3385695840</v>
      </c>
      <c r="M3252" s="11">
        <f>VLOOKUP(A3252,'[1]2023년만'!$A$2:$Q$1181,12,0)</f>
        <v>2821413200</v>
      </c>
      <c r="N3252" s="11"/>
      <c r="O3252" s="11">
        <v>4</v>
      </c>
      <c r="P3252" s="6">
        <v>86268834600</v>
      </c>
      <c r="Q3252" s="7">
        <v>5.72</v>
      </c>
      <c r="R3252" s="7">
        <v>0.28999999999999998</v>
      </c>
      <c r="S3252" s="7">
        <v>507</v>
      </c>
    </row>
    <row r="3253" spans="1:19" hidden="1" x14ac:dyDescent="0.4">
      <c r="A3253" s="7" t="s">
        <v>1780</v>
      </c>
      <c r="B3253" s="12" t="s">
        <v>1781</v>
      </c>
      <c r="C3253" s="12" t="s">
        <v>2933</v>
      </c>
      <c r="D3253" s="12" t="s">
        <v>19</v>
      </c>
      <c r="E3253" s="12" t="s">
        <v>773</v>
      </c>
      <c r="F3253" s="12">
        <v>0.4</v>
      </c>
      <c r="G3253" s="12" t="s">
        <v>21</v>
      </c>
      <c r="H3253" s="12">
        <v>500</v>
      </c>
      <c r="I3253" s="6">
        <v>29747874</v>
      </c>
      <c r="J3253" s="6">
        <v>100</v>
      </c>
      <c r="K3253" s="6">
        <v>20.466000000000001</v>
      </c>
      <c r="L3253" s="6">
        <v>2821413200</v>
      </c>
      <c r="M3253" s="11">
        <f>VLOOKUP(A3253,'[1]2023년만'!$A$2:$Q$1181,12,0)</f>
        <v>2821413200</v>
      </c>
      <c r="N3253" s="11"/>
      <c r="O3253" s="6">
        <v>2.9</v>
      </c>
      <c r="P3253" s="6">
        <v>86268834600</v>
      </c>
      <c r="Q3253" s="7">
        <v>5.72</v>
      </c>
      <c r="R3253" s="7">
        <v>0.28999999999999998</v>
      </c>
      <c r="S3253" s="7">
        <v>507</v>
      </c>
    </row>
    <row r="3254" spans="1:19" hidden="1" x14ac:dyDescent="0.4">
      <c r="A3254" s="4" t="s">
        <v>2098</v>
      </c>
      <c r="B3254" s="5" t="s">
        <v>2099</v>
      </c>
      <c r="C3254" s="5" t="s">
        <v>18</v>
      </c>
      <c r="D3254" s="5" t="s">
        <v>19</v>
      </c>
      <c r="E3254" s="9" t="s">
        <v>95</v>
      </c>
      <c r="F3254" s="9">
        <v>0.96</v>
      </c>
      <c r="G3254" s="5" t="s">
        <v>21</v>
      </c>
      <c r="H3254" s="9">
        <v>500</v>
      </c>
      <c r="I3254" s="11">
        <v>12755962</v>
      </c>
      <c r="J3254" s="11">
        <v>200</v>
      </c>
      <c r="K3254" s="11">
        <v>15.042</v>
      </c>
      <c r="L3254" s="11">
        <v>2457044800</v>
      </c>
      <c r="M3254" s="11" t="e">
        <f>VLOOKUP(A3254,'[1]2023년만'!$A$2:$Q$1181,12,0)</f>
        <v>#N/A</v>
      </c>
      <c r="N3254" s="11"/>
      <c r="O3254" s="11">
        <v>1.5</v>
      </c>
      <c r="P3254" s="6">
        <v>124651791780</v>
      </c>
      <c r="Q3254" s="7" t="s">
        <v>21</v>
      </c>
      <c r="R3254" s="7">
        <v>2.64</v>
      </c>
      <c r="S3254" s="7" t="s">
        <v>21</v>
      </c>
    </row>
    <row r="3255" spans="1:19" hidden="1" x14ac:dyDescent="0.4">
      <c r="A3255" s="7" t="s">
        <v>2098</v>
      </c>
      <c r="B3255" s="12" t="s">
        <v>2099</v>
      </c>
      <c r="C3255" s="12" t="s">
        <v>2933</v>
      </c>
      <c r="D3255" s="12" t="s">
        <v>19</v>
      </c>
      <c r="E3255" s="12" t="s">
        <v>95</v>
      </c>
      <c r="F3255" s="12">
        <v>0.42</v>
      </c>
      <c r="G3255" s="12" t="s">
        <v>21</v>
      </c>
      <c r="H3255" s="12">
        <v>500</v>
      </c>
      <c r="I3255" s="6">
        <v>12697962</v>
      </c>
      <c r="J3255" s="6">
        <v>200</v>
      </c>
      <c r="K3255" s="6">
        <v>10.8</v>
      </c>
      <c r="L3255" s="6">
        <v>2445344800</v>
      </c>
      <c r="M3255" s="11" t="e">
        <f>VLOOKUP(A3255,'[1]2023년만'!$A$2:$Q$1181,12,0)</f>
        <v>#N/A</v>
      </c>
      <c r="N3255" s="11"/>
      <c r="O3255" s="6">
        <v>0.7</v>
      </c>
      <c r="P3255" s="6">
        <v>124651791780</v>
      </c>
      <c r="Q3255" s="7" t="s">
        <v>21</v>
      </c>
      <c r="R3255" s="7">
        <v>2.64</v>
      </c>
      <c r="S3255" s="7" t="s">
        <v>21</v>
      </c>
    </row>
    <row r="3256" spans="1:19" hidden="1" x14ac:dyDescent="0.4">
      <c r="A3256" s="4" t="s">
        <v>1863</v>
      </c>
      <c r="B3256" s="5" t="s">
        <v>1864</v>
      </c>
      <c r="C3256" s="5" t="s">
        <v>24</v>
      </c>
      <c r="D3256" s="5" t="s">
        <v>19</v>
      </c>
      <c r="E3256" s="9" t="s">
        <v>81</v>
      </c>
      <c r="F3256" s="9">
        <v>0.23</v>
      </c>
      <c r="G3256" s="5" t="s">
        <v>21</v>
      </c>
      <c r="H3256" s="9">
        <v>500</v>
      </c>
      <c r="I3256" s="11">
        <v>10733334</v>
      </c>
      <c r="J3256" s="11">
        <v>100</v>
      </c>
      <c r="K3256" s="11">
        <v>19.001999999999999</v>
      </c>
      <c r="L3256" s="11">
        <v>1051166700</v>
      </c>
      <c r="M3256" s="11">
        <f>VLOOKUP(A3256,'[1]2023년만'!$A$2:$Q$1181,12,0)</f>
        <v>1051166700</v>
      </c>
      <c r="N3256" s="11"/>
      <c r="O3256" s="11">
        <v>0.1</v>
      </c>
      <c r="P3256" s="6">
        <v>540960033600</v>
      </c>
      <c r="Q3256" s="7" t="s">
        <v>21</v>
      </c>
      <c r="R3256" s="7">
        <v>1.98</v>
      </c>
      <c r="S3256" s="7" t="s">
        <v>21</v>
      </c>
    </row>
    <row r="3257" spans="1:19" hidden="1" x14ac:dyDescent="0.4">
      <c r="A3257" s="4" t="s">
        <v>1863</v>
      </c>
      <c r="B3257" s="5" t="s">
        <v>1864</v>
      </c>
      <c r="C3257" s="5" t="s">
        <v>18</v>
      </c>
      <c r="D3257" s="5" t="s">
        <v>19</v>
      </c>
      <c r="E3257" s="9" t="s">
        <v>81</v>
      </c>
      <c r="F3257" s="9">
        <v>0.38</v>
      </c>
      <c r="G3257" s="5" t="s">
        <v>21</v>
      </c>
      <c r="H3257" s="9">
        <v>500</v>
      </c>
      <c r="I3257" s="11">
        <v>9183669</v>
      </c>
      <c r="J3257" s="11">
        <v>100</v>
      </c>
      <c r="K3257" s="11">
        <v>5.5810000000000004</v>
      </c>
      <c r="L3257" s="11">
        <v>894517000</v>
      </c>
      <c r="M3257" s="11">
        <f>VLOOKUP(A3257,'[1]2023년만'!$A$2:$Q$1181,12,0)</f>
        <v>1051166700</v>
      </c>
      <c r="N3257" s="11"/>
      <c r="O3257" s="11">
        <v>0.1</v>
      </c>
      <c r="P3257" s="6">
        <v>540960033600</v>
      </c>
      <c r="Q3257" s="7" t="s">
        <v>21</v>
      </c>
      <c r="R3257" s="7">
        <v>1.98</v>
      </c>
      <c r="S3257" s="7" t="s">
        <v>21</v>
      </c>
    </row>
    <row r="3258" spans="1:19" hidden="1" x14ac:dyDescent="0.4">
      <c r="A3258" s="4" t="s">
        <v>1863</v>
      </c>
      <c r="B3258" s="5" t="s">
        <v>1864</v>
      </c>
      <c r="C3258" s="5" t="s">
        <v>30</v>
      </c>
      <c r="D3258" s="5" t="s">
        <v>19</v>
      </c>
      <c r="E3258" s="9" t="s">
        <v>81</v>
      </c>
      <c r="F3258" s="9">
        <v>0.51</v>
      </c>
      <c r="G3258" s="5" t="s">
        <v>21</v>
      </c>
      <c r="H3258" s="9">
        <v>500</v>
      </c>
      <c r="I3258" s="11">
        <v>10733334</v>
      </c>
      <c r="J3258" s="11">
        <v>100</v>
      </c>
      <c r="K3258" s="11">
        <v>-34.466000000000001</v>
      </c>
      <c r="L3258" s="11">
        <v>1038102600</v>
      </c>
      <c r="M3258" s="11">
        <f>VLOOKUP(A3258,'[1]2023년만'!$A$2:$Q$1181,12,0)</f>
        <v>1051166700</v>
      </c>
      <c r="N3258" s="11" t="b">
        <f>L3258&gt;=M3258</f>
        <v>0</v>
      </c>
      <c r="O3258" s="11">
        <v>0.3</v>
      </c>
      <c r="P3258" s="6">
        <v>540960033600</v>
      </c>
      <c r="Q3258" s="7" t="s">
        <v>21</v>
      </c>
      <c r="R3258" s="7">
        <v>1.98</v>
      </c>
      <c r="S3258" s="7" t="s">
        <v>21</v>
      </c>
    </row>
    <row r="3259" spans="1:19" hidden="1" x14ac:dyDescent="0.4">
      <c r="A3259" s="7" t="s">
        <v>1863</v>
      </c>
      <c r="B3259" s="12" t="s">
        <v>1864</v>
      </c>
      <c r="C3259" s="12" t="s">
        <v>2933</v>
      </c>
      <c r="D3259" s="12" t="s">
        <v>19</v>
      </c>
      <c r="E3259" s="12" t="s">
        <v>81</v>
      </c>
      <c r="F3259" s="12">
        <v>0.23</v>
      </c>
      <c r="G3259" s="12" t="s">
        <v>21</v>
      </c>
      <c r="H3259" s="12">
        <v>500</v>
      </c>
      <c r="I3259" s="6">
        <v>9183669</v>
      </c>
      <c r="J3259" s="6">
        <v>100</v>
      </c>
      <c r="K3259" s="6">
        <v>14.891</v>
      </c>
      <c r="L3259" s="6">
        <v>892290600</v>
      </c>
      <c r="M3259" s="11">
        <f>VLOOKUP(A3259,'[1]2023년만'!$A$2:$Q$1181,12,0)</f>
        <v>1051166700</v>
      </c>
      <c r="N3259" s="11"/>
      <c r="O3259" s="6">
        <v>0.1</v>
      </c>
      <c r="P3259" s="6">
        <v>540960033600</v>
      </c>
      <c r="Q3259" s="7" t="s">
        <v>21</v>
      </c>
      <c r="R3259" s="7">
        <v>1.98</v>
      </c>
      <c r="S3259" s="7" t="s">
        <v>21</v>
      </c>
    </row>
    <row r="3260" spans="1:19" hidden="1" x14ac:dyDescent="0.4">
      <c r="A3260" s="4" t="s">
        <v>2785</v>
      </c>
      <c r="B3260" s="5" t="s">
        <v>2786</v>
      </c>
      <c r="C3260" s="5" t="s">
        <v>24</v>
      </c>
      <c r="D3260" s="5" t="s">
        <v>19</v>
      </c>
      <c r="E3260" s="9" t="s">
        <v>25</v>
      </c>
      <c r="F3260" s="9">
        <v>0.41</v>
      </c>
      <c r="G3260" s="5" t="s">
        <v>21</v>
      </c>
      <c r="H3260" s="9">
        <v>500</v>
      </c>
      <c r="I3260" s="11">
        <v>34150762</v>
      </c>
      <c r="J3260" s="11">
        <v>100</v>
      </c>
      <c r="K3260" s="11">
        <v>-34.235999999999997</v>
      </c>
      <c r="L3260" s="11">
        <v>3319154700</v>
      </c>
      <c r="M3260" s="11">
        <f>VLOOKUP(A3260,'[1]2023년만'!$A$2:$Q$1181,12,0)</f>
        <v>3319154700</v>
      </c>
      <c r="N3260" s="11"/>
      <c r="O3260" s="11">
        <v>1.17</v>
      </c>
      <c r="P3260" s="6">
        <v>136773801810</v>
      </c>
      <c r="Q3260" s="7" t="s">
        <v>21</v>
      </c>
      <c r="R3260" s="7">
        <v>1.53</v>
      </c>
      <c r="S3260" s="7" t="s">
        <v>21</v>
      </c>
    </row>
    <row r="3261" spans="1:19" hidden="1" x14ac:dyDescent="0.4">
      <c r="A3261" s="4" t="s">
        <v>2785</v>
      </c>
      <c r="B3261" s="5" t="s">
        <v>2786</v>
      </c>
      <c r="C3261" s="5" t="s">
        <v>30</v>
      </c>
      <c r="D3261" s="5" t="s">
        <v>19</v>
      </c>
      <c r="E3261" s="9" t="s">
        <v>25</v>
      </c>
      <c r="F3261" s="9">
        <v>0.43</v>
      </c>
      <c r="G3261" s="5" t="s">
        <v>21</v>
      </c>
      <c r="H3261" s="9">
        <v>500</v>
      </c>
      <c r="I3261" s="11">
        <v>34150762</v>
      </c>
      <c r="J3261" s="11">
        <v>100</v>
      </c>
      <c r="K3261" s="11">
        <v>-123.419</v>
      </c>
      <c r="L3261" s="11">
        <v>3197791600</v>
      </c>
      <c r="M3261" s="11">
        <f>VLOOKUP(A3261,'[1]2023년만'!$A$2:$Q$1181,12,0)</f>
        <v>3319154700</v>
      </c>
      <c r="N3261" s="11" t="b">
        <f>L3261&gt;=M3261</f>
        <v>0</v>
      </c>
      <c r="O3261" s="11">
        <v>1.76</v>
      </c>
      <c r="P3261" s="6">
        <v>136773801810</v>
      </c>
      <c r="Q3261" s="7" t="s">
        <v>21</v>
      </c>
      <c r="R3261" s="7">
        <v>1.53</v>
      </c>
      <c r="S3261" s="7" t="s">
        <v>21</v>
      </c>
    </row>
    <row r="3262" spans="1:19" hidden="1" x14ac:dyDescent="0.4">
      <c r="A3262" s="4" t="s">
        <v>1567</v>
      </c>
      <c r="B3262" s="5" t="s">
        <v>1568</v>
      </c>
      <c r="C3262" s="5" t="s">
        <v>30</v>
      </c>
      <c r="D3262" s="5" t="s">
        <v>19</v>
      </c>
      <c r="E3262" s="9" t="s">
        <v>37</v>
      </c>
      <c r="F3262" s="9">
        <v>2.7</v>
      </c>
      <c r="G3262" s="5" t="s">
        <v>21</v>
      </c>
      <c r="H3262" s="9">
        <v>500</v>
      </c>
      <c r="I3262" s="11">
        <v>10000000</v>
      </c>
      <c r="J3262" s="11">
        <v>180</v>
      </c>
      <c r="K3262" s="11">
        <v>24.776</v>
      </c>
      <c r="L3262" s="11">
        <v>1800000000</v>
      </c>
      <c r="M3262" s="11">
        <f>VLOOKUP(A3262,'[1]2023년만'!$A$2:$Q$1181,12,0)</f>
        <v>1800000000</v>
      </c>
      <c r="N3262" s="11" t="b">
        <f>L3262&gt;=M3262</f>
        <v>1</v>
      </c>
      <c r="O3262" s="11">
        <v>3.1</v>
      </c>
      <c r="P3262" s="6">
        <v>64300000000</v>
      </c>
      <c r="Q3262" s="7">
        <v>27.6</v>
      </c>
      <c r="R3262" s="7">
        <v>0.52</v>
      </c>
      <c r="S3262" s="7">
        <v>233</v>
      </c>
    </row>
    <row r="3263" spans="1:19" hidden="1" x14ac:dyDescent="0.4">
      <c r="A3263" s="4" t="s">
        <v>1567</v>
      </c>
      <c r="B3263" s="5" t="s">
        <v>1568</v>
      </c>
      <c r="C3263" s="5" t="s">
        <v>24</v>
      </c>
      <c r="D3263" s="5" t="s">
        <v>19</v>
      </c>
      <c r="E3263" s="9" t="s">
        <v>37</v>
      </c>
      <c r="F3263" s="9">
        <v>2.09</v>
      </c>
      <c r="G3263" s="5" t="s">
        <v>21</v>
      </c>
      <c r="H3263" s="9">
        <v>500</v>
      </c>
      <c r="I3263" s="11">
        <v>10000000</v>
      </c>
      <c r="J3263" s="11">
        <v>180</v>
      </c>
      <c r="K3263" s="11">
        <v>11.704000000000001</v>
      </c>
      <c r="L3263" s="11">
        <v>1800000000</v>
      </c>
      <c r="M3263" s="11">
        <f>VLOOKUP(A3263,'[1]2023년만'!$A$2:$Q$1181,12,0)</f>
        <v>1800000000</v>
      </c>
      <c r="N3263" s="11"/>
      <c r="O3263" s="11">
        <v>2</v>
      </c>
      <c r="P3263" s="6">
        <v>64300000000</v>
      </c>
      <c r="Q3263" s="7">
        <v>27.6</v>
      </c>
      <c r="R3263" s="7">
        <v>0.52</v>
      </c>
      <c r="S3263" s="7">
        <v>233</v>
      </c>
    </row>
    <row r="3264" spans="1:19" hidden="1" x14ac:dyDescent="0.4">
      <c r="A3264" s="4" t="s">
        <v>1567</v>
      </c>
      <c r="B3264" s="5" t="s">
        <v>1568</v>
      </c>
      <c r="C3264" s="5" t="s">
        <v>18</v>
      </c>
      <c r="D3264" s="5" t="s">
        <v>19</v>
      </c>
      <c r="E3264" s="9" t="s">
        <v>37</v>
      </c>
      <c r="F3264" s="9">
        <v>2.2599999999999998</v>
      </c>
      <c r="G3264" s="5" t="s">
        <v>21</v>
      </c>
      <c r="H3264" s="9">
        <v>500</v>
      </c>
      <c r="I3264" s="11">
        <v>10000000</v>
      </c>
      <c r="J3264" s="11">
        <v>180</v>
      </c>
      <c r="K3264" s="11">
        <v>10.632999999999999</v>
      </c>
      <c r="L3264" s="11">
        <v>1800000000</v>
      </c>
      <c r="M3264" s="11">
        <f>VLOOKUP(A3264,'[1]2023년만'!$A$2:$Q$1181,12,0)</f>
        <v>1800000000</v>
      </c>
      <c r="N3264" s="11"/>
      <c r="O3264" s="11">
        <v>2.7</v>
      </c>
      <c r="P3264" s="6">
        <v>64300000000</v>
      </c>
      <c r="Q3264" s="7">
        <v>27.6</v>
      </c>
      <c r="R3264" s="7">
        <v>0.52</v>
      </c>
      <c r="S3264" s="7">
        <v>233</v>
      </c>
    </row>
    <row r="3265" spans="1:19" hidden="1" x14ac:dyDescent="0.4">
      <c r="A3265" s="7" t="s">
        <v>1567</v>
      </c>
      <c r="B3265" s="12" t="s">
        <v>1568</v>
      </c>
      <c r="C3265" s="12" t="s">
        <v>2933</v>
      </c>
      <c r="D3265" s="12" t="s">
        <v>19</v>
      </c>
      <c r="E3265" s="12" t="s">
        <v>37</v>
      </c>
      <c r="F3265" s="12">
        <v>1.02</v>
      </c>
      <c r="G3265" s="12" t="s">
        <v>21</v>
      </c>
      <c r="H3265" s="12">
        <v>500</v>
      </c>
      <c r="I3265" s="6">
        <v>10000000</v>
      </c>
      <c r="J3265" s="6">
        <v>180</v>
      </c>
      <c r="K3265" s="6">
        <v>34.026000000000003</v>
      </c>
      <c r="L3265" s="6">
        <v>1800000000</v>
      </c>
      <c r="M3265" s="11">
        <f>VLOOKUP(A3265,'[1]2023년만'!$A$2:$Q$1181,12,0)</f>
        <v>1800000000</v>
      </c>
      <c r="N3265" s="11"/>
      <c r="O3265" s="6">
        <v>1.4</v>
      </c>
      <c r="P3265" s="6">
        <v>64300000000</v>
      </c>
      <c r="Q3265" s="7">
        <v>27.6</v>
      </c>
      <c r="R3265" s="7">
        <v>0.52</v>
      </c>
      <c r="S3265" s="7">
        <v>233</v>
      </c>
    </row>
    <row r="3266" spans="1:19" hidden="1" x14ac:dyDescent="0.4">
      <c r="A3266" s="4" t="s">
        <v>1202</v>
      </c>
      <c r="B3266" s="5" t="s">
        <v>1203</v>
      </c>
      <c r="C3266" s="5" t="s">
        <v>18</v>
      </c>
      <c r="D3266" s="5" t="s">
        <v>19</v>
      </c>
      <c r="E3266" s="9" t="s">
        <v>347</v>
      </c>
      <c r="F3266" s="9">
        <v>1.1100000000000001</v>
      </c>
      <c r="G3266" s="5" t="s">
        <v>21</v>
      </c>
      <c r="H3266" s="9">
        <v>500</v>
      </c>
      <c r="I3266" s="11">
        <v>3192883</v>
      </c>
      <c r="J3266" s="11">
        <v>900</v>
      </c>
      <c r="K3266" s="11">
        <v>32.079000000000001</v>
      </c>
      <c r="L3266" s="11">
        <v>1928295900</v>
      </c>
      <c r="M3266" s="11">
        <f>VLOOKUP(A3266,'[1]2023년만'!$A$2:$Q$1181,12,0)</f>
        <v>1928295900</v>
      </c>
      <c r="N3266" s="11"/>
      <c r="O3266" s="11">
        <v>4</v>
      </c>
      <c r="P3266" s="6">
        <v>248087009100</v>
      </c>
      <c r="Q3266" s="7">
        <v>18.559999999999999</v>
      </c>
      <c r="R3266" s="7">
        <v>1.47</v>
      </c>
      <c r="S3266" s="7">
        <v>4186</v>
      </c>
    </row>
    <row r="3267" spans="1:19" hidden="1" x14ac:dyDescent="0.4">
      <c r="A3267" s="4" t="s">
        <v>1202</v>
      </c>
      <c r="B3267" s="5" t="s">
        <v>1203</v>
      </c>
      <c r="C3267" s="5" t="s">
        <v>30</v>
      </c>
      <c r="D3267" s="5" t="s">
        <v>19</v>
      </c>
      <c r="E3267" s="9" t="s">
        <v>116</v>
      </c>
      <c r="F3267" s="9">
        <v>1.69</v>
      </c>
      <c r="G3267" s="5" t="s">
        <v>21</v>
      </c>
      <c r="H3267" s="9">
        <v>500</v>
      </c>
      <c r="I3267" s="11">
        <v>3192883</v>
      </c>
      <c r="J3267" s="11">
        <v>1200</v>
      </c>
      <c r="K3267" s="11">
        <v>28.663</v>
      </c>
      <c r="L3267" s="11">
        <v>2571061200</v>
      </c>
      <c r="M3267" s="11">
        <f>VLOOKUP(A3267,'[1]2023년만'!$A$2:$Q$1181,12,0)</f>
        <v>1928295900</v>
      </c>
      <c r="N3267" s="11" t="b">
        <f>L3267&gt;=M3267</f>
        <v>1</v>
      </c>
      <c r="O3267" s="11">
        <v>5.6</v>
      </c>
      <c r="P3267" s="6">
        <v>248087009100</v>
      </c>
      <c r="Q3267" s="7">
        <v>18.559999999999999</v>
      </c>
      <c r="R3267" s="7">
        <v>1.47</v>
      </c>
      <c r="S3267" s="7">
        <v>4186</v>
      </c>
    </row>
    <row r="3268" spans="1:19" hidden="1" x14ac:dyDescent="0.4">
      <c r="A3268" s="4" t="s">
        <v>1202</v>
      </c>
      <c r="B3268" s="5" t="s">
        <v>1203</v>
      </c>
      <c r="C3268" s="5" t="s">
        <v>24</v>
      </c>
      <c r="D3268" s="5" t="s">
        <v>19</v>
      </c>
      <c r="E3268" s="9" t="s">
        <v>347</v>
      </c>
      <c r="F3268" s="9">
        <v>1.04</v>
      </c>
      <c r="G3268" s="5" t="s">
        <v>21</v>
      </c>
      <c r="H3268" s="9">
        <v>500</v>
      </c>
      <c r="I3268" s="11">
        <v>3192883</v>
      </c>
      <c r="J3268" s="11">
        <v>900</v>
      </c>
      <c r="K3268" s="11">
        <v>26.943000000000001</v>
      </c>
      <c r="L3268" s="11">
        <v>1928295900</v>
      </c>
      <c r="M3268" s="11">
        <f>VLOOKUP(A3268,'[1]2023년만'!$A$2:$Q$1181,12,0)</f>
        <v>1928295900</v>
      </c>
      <c r="N3268" s="11"/>
      <c r="O3268" s="11">
        <v>4.2</v>
      </c>
      <c r="P3268" s="6">
        <v>248087009100</v>
      </c>
      <c r="Q3268" s="7">
        <v>18.559999999999999</v>
      </c>
      <c r="R3268" s="7">
        <v>1.47</v>
      </c>
      <c r="S3268" s="7">
        <v>4186</v>
      </c>
    </row>
    <row r="3269" spans="1:19" hidden="1" x14ac:dyDescent="0.4">
      <c r="A3269" s="7" t="s">
        <v>1202</v>
      </c>
      <c r="B3269" s="12" t="s">
        <v>1203</v>
      </c>
      <c r="C3269" s="12" t="s">
        <v>2933</v>
      </c>
      <c r="D3269" s="12" t="s">
        <v>19</v>
      </c>
      <c r="E3269" s="12" t="s">
        <v>347</v>
      </c>
      <c r="F3269" s="12">
        <v>0.68</v>
      </c>
      <c r="G3269" s="12" t="s">
        <v>21</v>
      </c>
      <c r="H3269" s="12">
        <v>500</v>
      </c>
      <c r="I3269" s="6">
        <v>3192883</v>
      </c>
      <c r="J3269" s="6">
        <v>900</v>
      </c>
      <c r="K3269" s="6">
        <v>33.793999999999997</v>
      </c>
      <c r="L3269" s="6">
        <v>1928295900</v>
      </c>
      <c r="M3269" s="11">
        <f>VLOOKUP(A3269,'[1]2023년만'!$A$2:$Q$1181,12,0)</f>
        <v>1928295900</v>
      </c>
      <c r="N3269" s="11"/>
      <c r="O3269" s="6">
        <v>3.8</v>
      </c>
      <c r="P3269" s="6">
        <v>248087009100</v>
      </c>
      <c r="Q3269" s="7">
        <v>18.559999999999999</v>
      </c>
      <c r="R3269" s="7">
        <v>1.47</v>
      </c>
      <c r="S3269" s="7">
        <v>4186</v>
      </c>
    </row>
    <row r="3270" spans="1:19" hidden="1" x14ac:dyDescent="0.4">
      <c r="A3270" s="4" t="s">
        <v>2201</v>
      </c>
      <c r="B3270" s="5" t="s">
        <v>2202</v>
      </c>
      <c r="C3270" s="5" t="s">
        <v>18</v>
      </c>
      <c r="D3270" s="5" t="s">
        <v>19</v>
      </c>
      <c r="E3270" s="9" t="s">
        <v>347</v>
      </c>
      <c r="F3270" s="9">
        <v>1.1100000000000001</v>
      </c>
      <c r="G3270" s="5" t="s">
        <v>21</v>
      </c>
      <c r="H3270" s="9">
        <v>500</v>
      </c>
      <c r="I3270" s="11">
        <v>8693978</v>
      </c>
      <c r="J3270" s="11">
        <v>20</v>
      </c>
      <c r="K3270" s="11">
        <v>13.074999999999999</v>
      </c>
      <c r="L3270" s="11">
        <v>169054180</v>
      </c>
      <c r="M3270" s="11">
        <f>VLOOKUP(A3270,'[1]2023년만'!$A$2:$Q$1181,12,0)</f>
        <v>417050550</v>
      </c>
      <c r="N3270" s="11"/>
      <c r="O3270" s="11">
        <v>0.2</v>
      </c>
      <c r="P3270" s="6">
        <v>51642229320</v>
      </c>
      <c r="Q3270" s="7" t="s">
        <v>21</v>
      </c>
      <c r="R3270" s="7">
        <v>0.72</v>
      </c>
      <c r="S3270" s="7" t="s">
        <v>21</v>
      </c>
    </row>
    <row r="3271" spans="1:19" hidden="1" x14ac:dyDescent="0.4">
      <c r="A3271" s="4" t="s">
        <v>2201</v>
      </c>
      <c r="B3271" s="5" t="s">
        <v>2202</v>
      </c>
      <c r="C3271" s="5" t="s">
        <v>24</v>
      </c>
      <c r="D3271" s="5" t="s">
        <v>19</v>
      </c>
      <c r="E3271" s="9" t="s">
        <v>347</v>
      </c>
      <c r="F3271" s="9">
        <v>1.04</v>
      </c>
      <c r="G3271" s="5" t="s">
        <v>21</v>
      </c>
      <c r="H3271" s="9">
        <v>500</v>
      </c>
      <c r="I3271" s="11">
        <v>8693978</v>
      </c>
      <c r="J3271" s="11">
        <v>50</v>
      </c>
      <c r="K3271" s="11">
        <v>7.0129999999999999</v>
      </c>
      <c r="L3271" s="11">
        <v>417050550</v>
      </c>
      <c r="M3271" s="11">
        <f>VLOOKUP(A3271,'[1]2023년만'!$A$2:$Q$1181,12,0)</f>
        <v>417050550</v>
      </c>
      <c r="N3271" s="11"/>
      <c r="O3271" s="11">
        <v>0.4</v>
      </c>
      <c r="P3271" s="6">
        <v>51642229320</v>
      </c>
      <c r="Q3271" s="7" t="s">
        <v>21</v>
      </c>
      <c r="R3271" s="7">
        <v>0.72</v>
      </c>
      <c r="S3271" s="7" t="s">
        <v>21</v>
      </c>
    </row>
    <row r="3272" spans="1:19" hidden="1" x14ac:dyDescent="0.4">
      <c r="A3272" s="4" t="s">
        <v>2201</v>
      </c>
      <c r="B3272" s="5" t="s">
        <v>2202</v>
      </c>
      <c r="C3272" s="5" t="s">
        <v>30</v>
      </c>
      <c r="D3272" s="5" t="s">
        <v>19</v>
      </c>
      <c r="E3272" s="9" t="s">
        <v>52</v>
      </c>
      <c r="F3272" s="9">
        <v>0.72</v>
      </c>
      <c r="G3272" s="5" t="s">
        <v>21</v>
      </c>
      <c r="H3272" s="9">
        <v>500</v>
      </c>
      <c r="I3272" s="11">
        <v>8693978</v>
      </c>
      <c r="J3272" s="11">
        <v>10</v>
      </c>
      <c r="K3272" s="11">
        <v>-2.2320000000000002</v>
      </c>
      <c r="L3272" s="11">
        <v>83410110</v>
      </c>
      <c r="M3272" s="11">
        <f>VLOOKUP(A3272,'[1]2023년만'!$A$2:$Q$1181,12,0)</f>
        <v>417050550</v>
      </c>
      <c r="N3272" s="11" t="b">
        <f>L3272&gt;=M3272</f>
        <v>0</v>
      </c>
      <c r="O3272" s="11">
        <v>0.1</v>
      </c>
      <c r="P3272" s="6">
        <v>51642229320</v>
      </c>
      <c r="Q3272" s="7" t="s">
        <v>21</v>
      </c>
      <c r="R3272" s="7">
        <v>0.72</v>
      </c>
      <c r="S3272" s="7" t="s">
        <v>21</v>
      </c>
    </row>
    <row r="3273" spans="1:19" hidden="1" x14ac:dyDescent="0.4">
      <c r="A3273" s="7" t="s">
        <v>2201</v>
      </c>
      <c r="B3273" s="12" t="s">
        <v>2202</v>
      </c>
      <c r="C3273" s="12" t="s">
        <v>2933</v>
      </c>
      <c r="D3273" s="12" t="s">
        <v>19</v>
      </c>
      <c r="E3273" s="12" t="s">
        <v>347</v>
      </c>
      <c r="F3273" s="12">
        <v>0.68</v>
      </c>
      <c r="G3273" s="12" t="s">
        <v>21</v>
      </c>
      <c r="H3273" s="12">
        <v>500</v>
      </c>
      <c r="I3273" s="6">
        <v>8693978</v>
      </c>
      <c r="J3273" s="6">
        <v>80</v>
      </c>
      <c r="K3273" s="6">
        <v>7.6420000000000003</v>
      </c>
      <c r="L3273" s="6">
        <v>676216720</v>
      </c>
      <c r="M3273" s="11">
        <f>VLOOKUP(A3273,'[1]2023년만'!$A$2:$Q$1181,12,0)</f>
        <v>417050550</v>
      </c>
      <c r="N3273" s="11"/>
      <c r="O3273" s="6">
        <v>0.3</v>
      </c>
      <c r="P3273" s="6">
        <v>51642229320</v>
      </c>
      <c r="Q3273" s="7" t="s">
        <v>21</v>
      </c>
      <c r="R3273" s="7">
        <v>0.72</v>
      </c>
      <c r="S3273" s="7" t="s">
        <v>21</v>
      </c>
    </row>
    <row r="3274" spans="1:19" hidden="1" x14ac:dyDescent="0.4">
      <c r="A3274" s="4" t="s">
        <v>62</v>
      </c>
      <c r="B3274" s="5" t="s">
        <v>63</v>
      </c>
      <c r="C3274" s="5" t="s">
        <v>24</v>
      </c>
      <c r="D3274" s="5" t="s">
        <v>19</v>
      </c>
      <c r="E3274" s="9" t="s">
        <v>37</v>
      </c>
      <c r="F3274" s="9">
        <v>0.89</v>
      </c>
      <c r="G3274" s="5" t="s">
        <v>21</v>
      </c>
      <c r="H3274" s="9">
        <v>500</v>
      </c>
      <c r="I3274" s="11">
        <v>9331705</v>
      </c>
      <c r="J3274" s="11">
        <v>2250</v>
      </c>
      <c r="K3274" s="11">
        <v>817.69</v>
      </c>
      <c r="L3274" s="11">
        <v>20401364250</v>
      </c>
      <c r="M3274" s="11">
        <f>VLOOKUP(A3274,'[1]2023년만'!$A$2:$Q$1181,12,0)</f>
        <v>20401364250</v>
      </c>
      <c r="N3274" s="11"/>
      <c r="O3274" s="11">
        <v>19.100000000000001</v>
      </c>
      <c r="P3274" s="6">
        <v>417326266400</v>
      </c>
      <c r="Q3274" s="7">
        <v>10.8</v>
      </c>
      <c r="R3274" s="7">
        <v>1.62</v>
      </c>
      <c r="S3274" s="7">
        <v>4187</v>
      </c>
    </row>
    <row r="3275" spans="1:19" hidden="1" x14ac:dyDescent="0.4">
      <c r="A3275" s="4" t="s">
        <v>2714</v>
      </c>
      <c r="B3275" s="5" t="s">
        <v>2715</v>
      </c>
      <c r="C3275" s="5" t="s">
        <v>18</v>
      </c>
      <c r="D3275" s="5" t="s">
        <v>19</v>
      </c>
      <c r="E3275" s="9" t="s">
        <v>25</v>
      </c>
      <c r="F3275" s="9">
        <v>0.28999999999999998</v>
      </c>
      <c r="G3275" s="5" t="s">
        <v>21</v>
      </c>
      <c r="H3275" s="10">
        <v>1000</v>
      </c>
      <c r="I3275" s="11">
        <v>11540400</v>
      </c>
      <c r="J3275" s="11">
        <v>100</v>
      </c>
      <c r="K3275" s="11">
        <v>-0.58099999999999996</v>
      </c>
      <c r="L3275" s="11">
        <v>1129209000</v>
      </c>
      <c r="M3275" s="11">
        <f>VLOOKUP(A3275,'[1]2023년만'!$A$2:$Q$1181,12,0)</f>
        <v>1129209000</v>
      </c>
      <c r="N3275" s="11"/>
      <c r="O3275" s="11">
        <v>0.3</v>
      </c>
      <c r="P3275" s="6">
        <v>98785824000</v>
      </c>
      <c r="Q3275" s="7">
        <v>1.53</v>
      </c>
      <c r="R3275" s="7">
        <v>0.72</v>
      </c>
      <c r="S3275" s="7">
        <v>5582</v>
      </c>
    </row>
    <row r="3276" spans="1:19" hidden="1" x14ac:dyDescent="0.4">
      <c r="A3276" s="4" t="s">
        <v>2714</v>
      </c>
      <c r="B3276" s="5" t="s">
        <v>2715</v>
      </c>
      <c r="C3276" s="5" t="s">
        <v>24</v>
      </c>
      <c r="D3276" s="5" t="s">
        <v>19</v>
      </c>
      <c r="E3276" s="9" t="s">
        <v>25</v>
      </c>
      <c r="F3276" s="9">
        <v>0.23</v>
      </c>
      <c r="G3276" s="5" t="s">
        <v>21</v>
      </c>
      <c r="H3276" s="10">
        <v>1000</v>
      </c>
      <c r="I3276" s="11">
        <v>11540400</v>
      </c>
      <c r="J3276" s="11">
        <v>100</v>
      </c>
      <c r="K3276" s="11">
        <v>-0.95099999999999996</v>
      </c>
      <c r="L3276" s="11">
        <v>1129209000</v>
      </c>
      <c r="M3276" s="11">
        <f>VLOOKUP(A3276,'[1]2023년만'!$A$2:$Q$1181,12,0)</f>
        <v>1129209000</v>
      </c>
      <c r="N3276" s="11"/>
      <c r="O3276" s="11">
        <v>1</v>
      </c>
      <c r="P3276" s="6">
        <v>98785824000</v>
      </c>
      <c r="Q3276" s="7">
        <v>1.53</v>
      </c>
      <c r="R3276" s="7">
        <v>0.72</v>
      </c>
      <c r="S3276" s="7">
        <v>5582</v>
      </c>
    </row>
    <row r="3277" spans="1:19" hidden="1" x14ac:dyDescent="0.4">
      <c r="A3277" s="7" t="s">
        <v>2714</v>
      </c>
      <c r="B3277" s="12" t="s">
        <v>2715</v>
      </c>
      <c r="C3277" s="12" t="s">
        <v>2933</v>
      </c>
      <c r="D3277" s="12" t="s">
        <v>19</v>
      </c>
      <c r="E3277" s="12" t="s">
        <v>25</v>
      </c>
      <c r="F3277" s="12">
        <v>0.12</v>
      </c>
      <c r="G3277" s="12" t="s">
        <v>21</v>
      </c>
      <c r="H3277" s="12">
        <v>1000</v>
      </c>
      <c r="I3277" s="6">
        <v>11540400</v>
      </c>
      <c r="J3277" s="6">
        <v>100</v>
      </c>
      <c r="K3277" s="6">
        <v>-0.83799999999999997</v>
      </c>
      <c r="L3277" s="6">
        <v>1129209100</v>
      </c>
      <c r="M3277" s="11">
        <f>VLOOKUP(A3277,'[1]2023년만'!$A$2:$Q$1181,12,0)</f>
        <v>1129209000</v>
      </c>
      <c r="N3277" s="11"/>
      <c r="O3277" s="6">
        <v>0.7</v>
      </c>
      <c r="P3277" s="6">
        <v>98785824000</v>
      </c>
      <c r="Q3277" s="7">
        <v>1.53</v>
      </c>
      <c r="R3277" s="7">
        <v>0.72</v>
      </c>
      <c r="S3277" s="7">
        <v>5582</v>
      </c>
    </row>
    <row r="3278" spans="1:19" hidden="1" x14ac:dyDescent="0.4">
      <c r="A3278" s="4" t="s">
        <v>2661</v>
      </c>
      <c r="B3278" s="5" t="s">
        <v>2662</v>
      </c>
      <c r="C3278" s="5" t="s">
        <v>18</v>
      </c>
      <c r="D3278" s="5" t="s">
        <v>19</v>
      </c>
      <c r="E3278" s="9" t="s">
        <v>416</v>
      </c>
      <c r="F3278" s="9">
        <v>3.18</v>
      </c>
      <c r="G3278" s="5" t="s">
        <v>21</v>
      </c>
      <c r="H3278" s="9">
        <v>500</v>
      </c>
      <c r="I3278" s="11">
        <v>54024880</v>
      </c>
      <c r="J3278" s="11">
        <v>5</v>
      </c>
      <c r="K3278" s="11">
        <v>3.641</v>
      </c>
      <c r="L3278" s="11">
        <v>270124400</v>
      </c>
      <c r="M3278" s="11" t="e">
        <f>VLOOKUP(A3278,'[1]2023년만'!$A$2:$Q$1181,12,0)</f>
        <v>#N/A</v>
      </c>
      <c r="N3278" s="11"/>
      <c r="O3278" s="11">
        <v>0.22</v>
      </c>
      <c r="P3278" s="6">
        <v>82441966880</v>
      </c>
      <c r="Q3278" s="7" t="s">
        <v>21</v>
      </c>
      <c r="R3278" s="7">
        <v>1.24</v>
      </c>
      <c r="S3278" s="7" t="s">
        <v>21</v>
      </c>
    </row>
    <row r="3279" spans="1:19" hidden="1" x14ac:dyDescent="0.4">
      <c r="A3279" s="7" t="s">
        <v>2661</v>
      </c>
      <c r="B3279" s="12" t="s">
        <v>2662</v>
      </c>
      <c r="C3279" s="12" t="s">
        <v>2933</v>
      </c>
      <c r="D3279" s="12" t="s">
        <v>19</v>
      </c>
      <c r="E3279" s="12" t="s">
        <v>416</v>
      </c>
      <c r="F3279" s="12">
        <v>1.63</v>
      </c>
      <c r="G3279" s="12" t="s">
        <v>21</v>
      </c>
      <c r="H3279" s="12">
        <v>500</v>
      </c>
      <c r="I3279" s="6">
        <v>54024880</v>
      </c>
      <c r="J3279" s="6">
        <v>30</v>
      </c>
      <c r="K3279" s="6">
        <v>28.06</v>
      </c>
      <c r="L3279" s="6">
        <v>1620746400</v>
      </c>
      <c r="M3279" s="11" t="e">
        <f>VLOOKUP(A3279,'[1]2023년만'!$A$2:$Q$1181,12,0)</f>
        <v>#N/A</v>
      </c>
      <c r="N3279" s="11"/>
      <c r="O3279" s="6">
        <v>0.51</v>
      </c>
      <c r="P3279" s="6">
        <v>82441966880</v>
      </c>
      <c r="Q3279" s="7" t="s">
        <v>21</v>
      </c>
      <c r="R3279" s="7">
        <v>1.24</v>
      </c>
      <c r="S3279" s="7" t="s">
        <v>21</v>
      </c>
    </row>
    <row r="3280" spans="1:19" hidden="1" x14ac:dyDescent="0.4">
      <c r="A3280" s="4" t="s">
        <v>735</v>
      </c>
      <c r="B3280" s="5" t="s">
        <v>736</v>
      </c>
      <c r="C3280" s="5" t="s">
        <v>30</v>
      </c>
      <c r="D3280" s="5" t="s">
        <v>19</v>
      </c>
      <c r="E3280" s="9" t="s">
        <v>25</v>
      </c>
      <c r="F3280" s="9">
        <v>0.21</v>
      </c>
      <c r="G3280" s="5" t="s">
        <v>21</v>
      </c>
      <c r="H3280" s="10">
        <v>1000</v>
      </c>
      <c r="I3280" s="11">
        <v>13300000</v>
      </c>
      <c r="J3280" s="11">
        <v>1000</v>
      </c>
      <c r="K3280" s="11">
        <v>52.052</v>
      </c>
      <c r="L3280" s="11">
        <v>6815673000</v>
      </c>
      <c r="M3280" s="11">
        <f>VLOOKUP(A3280,'[1]2023년만'!$A$2:$Q$1181,12,0)</f>
        <v>10223509500</v>
      </c>
      <c r="N3280" s="11" t="b">
        <f>L3280&gt;=M3280</f>
        <v>0</v>
      </c>
      <c r="O3280" s="11">
        <v>6.2</v>
      </c>
      <c r="P3280" s="6">
        <v>329840000000</v>
      </c>
      <c r="Q3280" s="7">
        <v>12.91</v>
      </c>
      <c r="R3280" s="7">
        <v>0.44</v>
      </c>
      <c r="S3280" s="7">
        <v>1921</v>
      </c>
    </row>
    <row r="3281" spans="1:19" hidden="1" x14ac:dyDescent="0.4">
      <c r="A3281" s="4" t="s">
        <v>735</v>
      </c>
      <c r="B3281" s="5" t="s">
        <v>736</v>
      </c>
      <c r="C3281" s="5" t="s">
        <v>18</v>
      </c>
      <c r="D3281" s="5" t="s">
        <v>19</v>
      </c>
      <c r="E3281" s="9" t="s">
        <v>25</v>
      </c>
      <c r="F3281" s="9">
        <v>0.28999999999999998</v>
      </c>
      <c r="G3281" s="5" t="s">
        <v>21</v>
      </c>
      <c r="H3281" s="10">
        <v>5000</v>
      </c>
      <c r="I3281" s="11">
        <v>2660000</v>
      </c>
      <c r="J3281" s="11">
        <v>20000</v>
      </c>
      <c r="K3281" s="11">
        <v>28.18</v>
      </c>
      <c r="L3281" s="11">
        <v>29656640000</v>
      </c>
      <c r="M3281" s="11">
        <f>VLOOKUP(A3281,'[1]2023년만'!$A$2:$Q$1181,12,0)</f>
        <v>10223509500</v>
      </c>
      <c r="N3281" s="11"/>
      <c r="O3281" s="11">
        <v>22.2</v>
      </c>
      <c r="P3281" s="6">
        <v>329840000000</v>
      </c>
      <c r="Q3281" s="7">
        <v>12.91</v>
      </c>
      <c r="R3281" s="7">
        <v>0.44</v>
      </c>
      <c r="S3281" s="7">
        <v>1921</v>
      </c>
    </row>
    <row r="3282" spans="1:19" hidden="1" x14ac:dyDescent="0.4">
      <c r="A3282" s="4" t="s">
        <v>735</v>
      </c>
      <c r="B3282" s="5" t="s">
        <v>736</v>
      </c>
      <c r="C3282" s="5" t="s">
        <v>24</v>
      </c>
      <c r="D3282" s="5" t="s">
        <v>19</v>
      </c>
      <c r="E3282" s="9" t="s">
        <v>25</v>
      </c>
      <c r="F3282" s="9">
        <v>0.23</v>
      </c>
      <c r="G3282" s="5" t="s">
        <v>21</v>
      </c>
      <c r="H3282" s="10">
        <v>1000</v>
      </c>
      <c r="I3282" s="11">
        <v>13300000</v>
      </c>
      <c r="J3282" s="11">
        <v>1500</v>
      </c>
      <c r="K3282" s="11">
        <v>-48.820999999999998</v>
      </c>
      <c r="L3282" s="11">
        <v>10223509500</v>
      </c>
      <c r="M3282" s="11">
        <f>VLOOKUP(A3282,'[1]2023년만'!$A$2:$Q$1181,12,0)</f>
        <v>10223509500</v>
      </c>
      <c r="N3282" s="11"/>
      <c r="O3282" s="11">
        <v>5.8</v>
      </c>
      <c r="P3282" s="6">
        <v>329840000000</v>
      </c>
      <c r="Q3282" s="7">
        <v>12.91</v>
      </c>
      <c r="R3282" s="7">
        <v>0.44</v>
      </c>
      <c r="S3282" s="7">
        <v>1921</v>
      </c>
    </row>
    <row r="3283" spans="1:19" hidden="1" x14ac:dyDescent="0.4">
      <c r="A3283" s="7" t="s">
        <v>735</v>
      </c>
      <c r="B3283" s="12" t="s">
        <v>736</v>
      </c>
      <c r="C3283" s="12" t="s">
        <v>2933</v>
      </c>
      <c r="D3283" s="12" t="s">
        <v>19</v>
      </c>
      <c r="E3283" s="12" t="s">
        <v>25</v>
      </c>
      <c r="F3283" s="12">
        <v>0.12</v>
      </c>
      <c r="G3283" s="12" t="s">
        <v>21</v>
      </c>
      <c r="H3283" s="12">
        <v>5000</v>
      </c>
      <c r="I3283" s="6">
        <v>2660000</v>
      </c>
      <c r="J3283" s="6">
        <v>750</v>
      </c>
      <c r="K3283" s="6">
        <v>-84.15</v>
      </c>
      <c r="L3283" s="6">
        <v>1150326000</v>
      </c>
      <c r="M3283" s="11">
        <f>VLOOKUP(A3283,'[1]2023년만'!$A$2:$Q$1181,12,0)</f>
        <v>10223509500</v>
      </c>
      <c r="N3283" s="11"/>
      <c r="O3283" s="6">
        <v>1</v>
      </c>
      <c r="P3283" s="6">
        <v>329840000000</v>
      </c>
      <c r="Q3283" s="7">
        <v>12.91</v>
      </c>
      <c r="R3283" s="7">
        <v>0.44</v>
      </c>
      <c r="S3283" s="7">
        <v>1921</v>
      </c>
    </row>
    <row r="3284" spans="1:19" hidden="1" x14ac:dyDescent="0.4">
      <c r="A3284" s="4" t="s">
        <v>2494</v>
      </c>
      <c r="B3284" s="5" t="s">
        <v>2495</v>
      </c>
      <c r="C3284" s="5" t="s">
        <v>18</v>
      </c>
      <c r="D3284" s="5" t="s">
        <v>19</v>
      </c>
      <c r="E3284" s="9" t="s">
        <v>20</v>
      </c>
      <c r="F3284" s="9">
        <v>0.77</v>
      </c>
      <c r="G3284" s="5" t="s">
        <v>21</v>
      </c>
      <c r="H3284" s="9">
        <v>100</v>
      </c>
      <c r="I3284" s="11">
        <v>44216140</v>
      </c>
      <c r="J3284" s="11">
        <v>7</v>
      </c>
      <c r="K3284" s="11">
        <v>7.8650000000000002</v>
      </c>
      <c r="L3284" s="11">
        <v>300062980</v>
      </c>
      <c r="M3284" s="11">
        <f>VLOOKUP(A3284,'[1]2023년만'!$A$2:$Q$1181,12,0)</f>
        <v>291737306</v>
      </c>
      <c r="N3284" s="11"/>
      <c r="O3284" s="11">
        <v>0.43</v>
      </c>
      <c r="P3284" s="6">
        <v>73973602220</v>
      </c>
      <c r="Q3284" s="7">
        <v>18.38</v>
      </c>
      <c r="R3284" s="7">
        <v>1.1499999999999999</v>
      </c>
      <c r="S3284" s="7">
        <v>91</v>
      </c>
    </row>
    <row r="3285" spans="1:19" hidden="1" x14ac:dyDescent="0.4">
      <c r="A3285" s="4" t="s">
        <v>2494</v>
      </c>
      <c r="B3285" s="5" t="s">
        <v>2495</v>
      </c>
      <c r="C3285" s="5" t="s">
        <v>30</v>
      </c>
      <c r="D3285" s="5" t="s">
        <v>19</v>
      </c>
      <c r="E3285" s="9" t="s">
        <v>20</v>
      </c>
      <c r="F3285" s="9">
        <v>0.68</v>
      </c>
      <c r="G3285" s="5" t="s">
        <v>21</v>
      </c>
      <c r="H3285" s="9">
        <v>100</v>
      </c>
      <c r="I3285" s="11">
        <v>44216140</v>
      </c>
      <c r="J3285" s="11">
        <v>7</v>
      </c>
      <c r="K3285" s="11">
        <v>7.6550000000000002</v>
      </c>
      <c r="L3285" s="11">
        <v>291737306</v>
      </c>
      <c r="M3285" s="11">
        <f>VLOOKUP(A3285,'[1]2023년만'!$A$2:$Q$1181,12,0)</f>
        <v>291737306</v>
      </c>
      <c r="N3285" s="11" t="b">
        <f>L3285&gt;=M3285</f>
        <v>1</v>
      </c>
      <c r="O3285" s="11">
        <v>0.66</v>
      </c>
      <c r="P3285" s="6">
        <v>73973602220</v>
      </c>
      <c r="Q3285" s="7">
        <v>18.38</v>
      </c>
      <c r="R3285" s="7">
        <v>1.1499999999999999</v>
      </c>
      <c r="S3285" s="7">
        <v>91</v>
      </c>
    </row>
    <row r="3286" spans="1:19" hidden="1" x14ac:dyDescent="0.4">
      <c r="A3286" s="4" t="s">
        <v>2494</v>
      </c>
      <c r="B3286" s="5" t="s">
        <v>2495</v>
      </c>
      <c r="C3286" s="5" t="s">
        <v>24</v>
      </c>
      <c r="D3286" s="5" t="s">
        <v>19</v>
      </c>
      <c r="E3286" s="9" t="s">
        <v>20</v>
      </c>
      <c r="F3286" s="9">
        <v>0.49</v>
      </c>
      <c r="G3286" s="5" t="s">
        <v>21</v>
      </c>
      <c r="H3286" s="9">
        <v>100</v>
      </c>
      <c r="I3286" s="11">
        <v>44216140</v>
      </c>
      <c r="J3286" s="11">
        <v>7</v>
      </c>
      <c r="K3286" s="11">
        <v>4.681</v>
      </c>
      <c r="L3286" s="11">
        <v>291737306</v>
      </c>
      <c r="M3286" s="11">
        <f>VLOOKUP(A3286,'[1]2023년만'!$A$2:$Q$1181,12,0)</f>
        <v>291737306</v>
      </c>
      <c r="N3286" s="11"/>
      <c r="O3286" s="11">
        <v>0.5</v>
      </c>
      <c r="P3286" s="6">
        <v>73973602220</v>
      </c>
      <c r="Q3286" s="7">
        <v>18.38</v>
      </c>
      <c r="R3286" s="7">
        <v>1.1499999999999999</v>
      </c>
      <c r="S3286" s="7">
        <v>91</v>
      </c>
    </row>
    <row r="3287" spans="1:19" hidden="1" x14ac:dyDescent="0.4">
      <c r="A3287" s="4" t="s">
        <v>1689</v>
      </c>
      <c r="B3287" s="5" t="s">
        <v>1690</v>
      </c>
      <c r="C3287" s="5" t="s">
        <v>24</v>
      </c>
      <c r="D3287" s="5" t="s">
        <v>19</v>
      </c>
      <c r="E3287" s="9" t="s">
        <v>133</v>
      </c>
      <c r="F3287" s="9">
        <v>2.34</v>
      </c>
      <c r="G3287" s="5" t="s">
        <v>21</v>
      </c>
      <c r="H3287" s="9">
        <v>500</v>
      </c>
      <c r="I3287" s="11">
        <v>23280000</v>
      </c>
      <c r="J3287" s="11">
        <v>100</v>
      </c>
      <c r="K3287" s="11">
        <v>21.914000000000001</v>
      </c>
      <c r="L3287" s="11">
        <v>2130081000</v>
      </c>
      <c r="M3287" s="11">
        <f>VLOOKUP(A3287,'[1]2023년만'!$A$2:$Q$1181,12,0)</f>
        <v>2130081000</v>
      </c>
      <c r="N3287" s="11"/>
      <c r="O3287" s="11">
        <v>1.1100000000000001</v>
      </c>
      <c r="P3287" s="6">
        <v>233273600000</v>
      </c>
      <c r="Q3287" s="7">
        <v>7.7</v>
      </c>
      <c r="R3287" s="7">
        <v>0.25</v>
      </c>
      <c r="S3287" s="7">
        <v>1319</v>
      </c>
    </row>
    <row r="3288" spans="1:19" hidden="1" x14ac:dyDescent="0.4">
      <c r="A3288" s="4" t="s">
        <v>1689</v>
      </c>
      <c r="B3288" s="5" t="s">
        <v>1690</v>
      </c>
      <c r="C3288" s="5" t="s">
        <v>30</v>
      </c>
      <c r="D3288" s="5" t="s">
        <v>19</v>
      </c>
      <c r="E3288" s="9" t="s">
        <v>133</v>
      </c>
      <c r="F3288" s="9">
        <v>2.68</v>
      </c>
      <c r="G3288" s="5" t="s">
        <v>21</v>
      </c>
      <c r="H3288" s="9">
        <v>500</v>
      </c>
      <c r="I3288" s="11">
        <v>23280000</v>
      </c>
      <c r="J3288" s="11">
        <v>200</v>
      </c>
      <c r="K3288" s="11">
        <v>14.689</v>
      </c>
      <c r="L3288" s="11">
        <v>4260162000</v>
      </c>
      <c r="M3288" s="11">
        <f>VLOOKUP(A3288,'[1]2023년만'!$A$2:$Q$1181,12,0)</f>
        <v>2130081000</v>
      </c>
      <c r="N3288" s="11" t="b">
        <f>L3288&gt;=M3288</f>
        <v>1</v>
      </c>
      <c r="O3288" s="11">
        <v>2.6</v>
      </c>
      <c r="P3288" s="6">
        <v>233273600000</v>
      </c>
      <c r="Q3288" s="7">
        <v>7.7</v>
      </c>
      <c r="R3288" s="7">
        <v>0.25</v>
      </c>
      <c r="S3288" s="7">
        <v>1319</v>
      </c>
    </row>
    <row r="3289" spans="1:19" hidden="1" x14ac:dyDescent="0.4">
      <c r="A3289" s="4" t="s">
        <v>1689</v>
      </c>
      <c r="B3289" s="5" t="s">
        <v>1690</v>
      </c>
      <c r="C3289" s="5" t="s">
        <v>18</v>
      </c>
      <c r="D3289" s="5" t="s">
        <v>19</v>
      </c>
      <c r="E3289" s="9" t="s">
        <v>133</v>
      </c>
      <c r="F3289" s="9">
        <v>1.3</v>
      </c>
      <c r="G3289" s="5" t="s">
        <v>21</v>
      </c>
      <c r="H3289" s="10">
        <v>5000</v>
      </c>
      <c r="I3289" s="11">
        <v>2400000</v>
      </c>
      <c r="J3289" s="11">
        <v>5000</v>
      </c>
      <c r="K3289" s="11">
        <v>9.8759999999999994</v>
      </c>
      <c r="L3289" s="11">
        <v>11320405000</v>
      </c>
      <c r="M3289" s="11">
        <f>VLOOKUP(A3289,'[1]2023년만'!$A$2:$Q$1181,12,0)</f>
        <v>2130081000</v>
      </c>
      <c r="N3289" s="11"/>
      <c r="O3289" s="11">
        <v>4.6500000000000004</v>
      </c>
      <c r="P3289" s="6">
        <v>233273600000</v>
      </c>
      <c r="Q3289" s="7">
        <v>7.7</v>
      </c>
      <c r="R3289" s="7">
        <v>0.25</v>
      </c>
      <c r="S3289" s="7">
        <v>1319</v>
      </c>
    </row>
    <row r="3290" spans="1:19" hidden="1" x14ac:dyDescent="0.4">
      <c r="A3290" s="7" t="s">
        <v>1689</v>
      </c>
      <c r="B3290" s="12" t="s">
        <v>1690</v>
      </c>
      <c r="C3290" s="12" t="s">
        <v>2933</v>
      </c>
      <c r="D3290" s="12" t="s">
        <v>19</v>
      </c>
      <c r="E3290" s="12" t="s">
        <v>133</v>
      </c>
      <c r="F3290" s="12">
        <v>0.53</v>
      </c>
      <c r="G3290" s="12" t="s">
        <v>21</v>
      </c>
      <c r="H3290" s="12">
        <v>5000</v>
      </c>
      <c r="I3290" s="6">
        <v>2400000</v>
      </c>
      <c r="J3290" s="6">
        <v>3000</v>
      </c>
      <c r="K3290" s="6">
        <v>10.577999999999999</v>
      </c>
      <c r="L3290" s="6">
        <v>6792243000</v>
      </c>
      <c r="M3290" s="11">
        <f>VLOOKUP(A3290,'[1]2023년만'!$A$2:$Q$1181,12,0)</f>
        <v>2130081000</v>
      </c>
      <c r="N3290" s="11"/>
      <c r="O3290" s="6">
        <v>2.85</v>
      </c>
      <c r="P3290" s="6">
        <v>233273600000</v>
      </c>
      <c r="Q3290" s="7">
        <v>7.7</v>
      </c>
      <c r="R3290" s="7">
        <v>0.25</v>
      </c>
      <c r="S3290" s="7">
        <v>1319</v>
      </c>
    </row>
    <row r="3291" spans="1:19" hidden="1" x14ac:dyDescent="0.4">
      <c r="A3291" s="4" t="s">
        <v>26</v>
      </c>
      <c r="B3291" s="5" t="s">
        <v>27</v>
      </c>
      <c r="C3291" s="5" t="s">
        <v>24</v>
      </c>
      <c r="D3291" s="5" t="s">
        <v>19</v>
      </c>
      <c r="E3291" s="9" t="s">
        <v>25</v>
      </c>
      <c r="F3291" s="9">
        <v>0.23</v>
      </c>
      <c r="G3291" s="5" t="s">
        <v>21</v>
      </c>
      <c r="H3291" s="10">
        <v>2500</v>
      </c>
      <c r="I3291" s="11">
        <v>19085664</v>
      </c>
      <c r="J3291" s="11">
        <v>150</v>
      </c>
      <c r="K3291" s="11">
        <v>2476.4780000000001</v>
      </c>
      <c r="L3291" s="11">
        <v>2773655850</v>
      </c>
      <c r="M3291" s="11">
        <f>VLOOKUP(A3291,'[1]2023년만'!$A$2:$Q$1181,12,0)</f>
        <v>2773655850</v>
      </c>
      <c r="N3291" s="11"/>
      <c r="O3291" s="11">
        <v>0.9</v>
      </c>
      <c r="P3291" s="6">
        <v>247350205440</v>
      </c>
      <c r="Q3291" s="7">
        <v>23.27</v>
      </c>
      <c r="R3291" s="7">
        <v>1.01</v>
      </c>
      <c r="S3291" s="7">
        <v>557</v>
      </c>
    </row>
    <row r="3292" spans="1:19" hidden="1" x14ac:dyDescent="0.4">
      <c r="A3292" s="4" t="s">
        <v>26</v>
      </c>
      <c r="B3292" s="5" t="s">
        <v>27</v>
      </c>
      <c r="C3292" s="5" t="s">
        <v>30</v>
      </c>
      <c r="D3292" s="5" t="s">
        <v>19</v>
      </c>
      <c r="E3292" s="9" t="s">
        <v>25</v>
      </c>
      <c r="F3292" s="9">
        <v>0.21</v>
      </c>
      <c r="G3292" s="5" t="s">
        <v>21</v>
      </c>
      <c r="H3292" s="10">
        <v>2500</v>
      </c>
      <c r="I3292" s="11">
        <v>19085664</v>
      </c>
      <c r="J3292" s="11">
        <v>150</v>
      </c>
      <c r="K3292" s="11">
        <v>26.454999999999998</v>
      </c>
      <c r="L3292" s="11">
        <v>2779900950</v>
      </c>
      <c r="M3292" s="11">
        <f>VLOOKUP(A3292,'[1]2023년만'!$A$2:$Q$1181,12,0)</f>
        <v>2773655850</v>
      </c>
      <c r="N3292" s="11" t="b">
        <f>L3292&gt;=M3292</f>
        <v>1</v>
      </c>
      <c r="O3292" s="11">
        <v>1.3</v>
      </c>
      <c r="P3292" s="6">
        <v>247350205440</v>
      </c>
      <c r="Q3292" s="7">
        <v>23.27</v>
      </c>
      <c r="R3292" s="7">
        <v>1.01</v>
      </c>
      <c r="S3292" s="7">
        <v>557</v>
      </c>
    </row>
    <row r="3293" spans="1:19" hidden="1" x14ac:dyDescent="0.4">
      <c r="A3293" s="4" t="s">
        <v>26</v>
      </c>
      <c r="B3293" s="5" t="s">
        <v>27</v>
      </c>
      <c r="C3293" s="5" t="s">
        <v>18</v>
      </c>
      <c r="D3293" s="5" t="s">
        <v>19</v>
      </c>
      <c r="E3293" s="9" t="s">
        <v>25</v>
      </c>
      <c r="F3293" s="9">
        <v>0.28999999999999998</v>
      </c>
      <c r="G3293" s="5" t="s">
        <v>21</v>
      </c>
      <c r="H3293" s="10">
        <v>2500</v>
      </c>
      <c r="I3293" s="11">
        <v>19085664</v>
      </c>
      <c r="J3293" s="11">
        <v>150</v>
      </c>
      <c r="K3293" s="11">
        <v>8.7929999999999993</v>
      </c>
      <c r="L3293" s="11">
        <v>2790917850</v>
      </c>
      <c r="M3293" s="11">
        <f>VLOOKUP(A3293,'[1]2023년만'!$A$2:$Q$1181,12,0)</f>
        <v>2773655850</v>
      </c>
      <c r="N3293" s="11"/>
      <c r="O3293" s="11">
        <v>0.75</v>
      </c>
      <c r="P3293" s="6">
        <v>247350205440</v>
      </c>
      <c r="Q3293" s="7">
        <v>23.27</v>
      </c>
      <c r="R3293" s="7">
        <v>1.01</v>
      </c>
      <c r="S3293" s="7">
        <v>557</v>
      </c>
    </row>
    <row r="3294" spans="1:19" hidden="1" x14ac:dyDescent="0.4">
      <c r="A3294" s="7" t="s">
        <v>26</v>
      </c>
      <c r="B3294" s="12" t="s">
        <v>27</v>
      </c>
      <c r="C3294" s="12" t="s">
        <v>2933</v>
      </c>
      <c r="D3294" s="12" t="s">
        <v>19</v>
      </c>
      <c r="E3294" s="12" t="s">
        <v>25</v>
      </c>
      <c r="F3294" s="12">
        <v>0.12</v>
      </c>
      <c r="G3294" s="12" t="s">
        <v>21</v>
      </c>
      <c r="H3294" s="12">
        <v>2500</v>
      </c>
      <c r="I3294" s="6">
        <v>19085664</v>
      </c>
      <c r="J3294" s="6">
        <v>200</v>
      </c>
      <c r="K3294" s="6">
        <v>14.414</v>
      </c>
      <c r="L3294" s="6">
        <v>3741179000</v>
      </c>
      <c r="M3294" s="11">
        <f>VLOOKUP(A3294,'[1]2023년만'!$A$2:$Q$1181,12,0)</f>
        <v>2773655850</v>
      </c>
      <c r="N3294" s="11"/>
      <c r="O3294" s="6">
        <v>0.72</v>
      </c>
      <c r="P3294" s="6">
        <v>247350205440</v>
      </c>
      <c r="Q3294" s="7">
        <v>23.27</v>
      </c>
      <c r="R3294" s="7">
        <v>1.01</v>
      </c>
      <c r="S3294" s="7">
        <v>557</v>
      </c>
    </row>
    <row r="3295" spans="1:19" hidden="1" x14ac:dyDescent="0.4">
      <c r="A3295" s="4" t="s">
        <v>2589</v>
      </c>
      <c r="B3295" s="5" t="s">
        <v>2590</v>
      </c>
      <c r="C3295" s="5" t="s">
        <v>30</v>
      </c>
      <c r="D3295" s="5" t="s">
        <v>19</v>
      </c>
      <c r="E3295" s="9" t="s">
        <v>37</v>
      </c>
      <c r="F3295" s="9">
        <v>1.48</v>
      </c>
      <c r="G3295" s="5" t="s">
        <v>21</v>
      </c>
      <c r="H3295" s="9">
        <v>500</v>
      </c>
      <c r="I3295" s="11">
        <v>13513500</v>
      </c>
      <c r="J3295" s="11">
        <v>100</v>
      </c>
      <c r="K3295" s="11">
        <v>5.87</v>
      </c>
      <c r="L3295" s="11">
        <v>1321312600</v>
      </c>
      <c r="M3295" s="11">
        <f>VLOOKUP(A3295,'[1]2023년만'!$A$2:$Q$1181,12,0)</f>
        <v>1321312600</v>
      </c>
      <c r="N3295" s="11" t="b">
        <f>L3295&gt;=M3295</f>
        <v>1</v>
      </c>
      <c r="O3295" s="11">
        <v>2.8</v>
      </c>
      <c r="P3295" s="6">
        <v>57972915000</v>
      </c>
      <c r="Q3295" s="7">
        <v>2.52</v>
      </c>
      <c r="R3295" s="7">
        <v>0.38</v>
      </c>
      <c r="S3295" s="7">
        <v>1703</v>
      </c>
    </row>
    <row r="3296" spans="1:19" hidden="1" x14ac:dyDescent="0.4">
      <c r="A3296" s="4" t="s">
        <v>2589</v>
      </c>
      <c r="B3296" s="5" t="s">
        <v>2590</v>
      </c>
      <c r="C3296" s="5" t="s">
        <v>24</v>
      </c>
      <c r="D3296" s="5" t="s">
        <v>19</v>
      </c>
      <c r="E3296" s="9" t="s">
        <v>37</v>
      </c>
      <c r="F3296" s="9">
        <v>0.89</v>
      </c>
      <c r="G3296" s="5" t="s">
        <v>21</v>
      </c>
      <c r="H3296" s="9">
        <v>500</v>
      </c>
      <c r="I3296" s="11">
        <v>13513500</v>
      </c>
      <c r="J3296" s="11">
        <v>100</v>
      </c>
      <c r="K3296" s="11">
        <v>4.0910000000000002</v>
      </c>
      <c r="L3296" s="11">
        <v>1321312600</v>
      </c>
      <c r="M3296" s="11">
        <f>VLOOKUP(A3296,'[1]2023년만'!$A$2:$Q$1181,12,0)</f>
        <v>1321312600</v>
      </c>
      <c r="N3296" s="11"/>
      <c r="O3296" s="11">
        <v>2.6</v>
      </c>
      <c r="P3296" s="6">
        <v>57972915000</v>
      </c>
      <c r="Q3296" s="7">
        <v>2.52</v>
      </c>
      <c r="R3296" s="7">
        <v>0.38</v>
      </c>
      <c r="S3296" s="7">
        <v>1703</v>
      </c>
    </row>
    <row r="3297" spans="1:19" hidden="1" x14ac:dyDescent="0.4">
      <c r="A3297" s="4" t="s">
        <v>955</v>
      </c>
      <c r="B3297" s="5" t="s">
        <v>956</v>
      </c>
      <c r="C3297" s="5" t="s">
        <v>24</v>
      </c>
      <c r="D3297" s="5" t="s">
        <v>19</v>
      </c>
      <c r="E3297" s="9" t="s">
        <v>49</v>
      </c>
      <c r="F3297" s="9">
        <v>2.11</v>
      </c>
      <c r="G3297" s="5" t="s">
        <v>21</v>
      </c>
      <c r="H3297" s="10">
        <v>1000</v>
      </c>
      <c r="I3297" s="11">
        <v>14202975</v>
      </c>
      <c r="J3297" s="11">
        <v>300</v>
      </c>
      <c r="K3297" s="11">
        <v>40.317</v>
      </c>
      <c r="L3297" s="11">
        <v>4259439000</v>
      </c>
      <c r="M3297" s="11">
        <f>VLOOKUP(A3297,'[1]2023년만'!$A$2:$Q$1181,12,0)</f>
        <v>4259439000</v>
      </c>
      <c r="N3297" s="11"/>
      <c r="O3297" s="11">
        <v>2.1</v>
      </c>
      <c r="P3297" s="6">
        <v>179099514750</v>
      </c>
      <c r="Q3297" s="7">
        <v>13.89</v>
      </c>
      <c r="R3297" s="7">
        <v>0.43</v>
      </c>
      <c r="S3297" s="7">
        <v>908</v>
      </c>
    </row>
    <row r="3298" spans="1:19" hidden="1" x14ac:dyDescent="0.4">
      <c r="A3298" s="4" t="s">
        <v>955</v>
      </c>
      <c r="B3298" s="5" t="s">
        <v>956</v>
      </c>
      <c r="C3298" s="5" t="s">
        <v>30</v>
      </c>
      <c r="D3298" s="5" t="s">
        <v>19</v>
      </c>
      <c r="E3298" s="9" t="s">
        <v>49</v>
      </c>
      <c r="F3298" s="9">
        <v>1.64</v>
      </c>
      <c r="G3298" s="5" t="s">
        <v>21</v>
      </c>
      <c r="H3298" s="10">
        <v>1000</v>
      </c>
      <c r="I3298" s="11">
        <v>14202975</v>
      </c>
      <c r="J3298" s="11">
        <v>300</v>
      </c>
      <c r="K3298" s="11">
        <v>31.245999999999999</v>
      </c>
      <c r="L3298" s="11">
        <v>4259439000</v>
      </c>
      <c r="M3298" s="11">
        <f>VLOOKUP(A3298,'[1]2023년만'!$A$2:$Q$1181,12,0)</f>
        <v>4259439000</v>
      </c>
      <c r="N3298" s="11" t="b">
        <f>L3298&gt;=M3298</f>
        <v>1</v>
      </c>
      <c r="O3298" s="11">
        <v>2.6</v>
      </c>
      <c r="P3298" s="6">
        <v>179099514750</v>
      </c>
      <c r="Q3298" s="7">
        <v>13.89</v>
      </c>
      <c r="R3298" s="7">
        <v>0.43</v>
      </c>
      <c r="S3298" s="7">
        <v>908</v>
      </c>
    </row>
    <row r="3299" spans="1:19" hidden="1" x14ac:dyDescent="0.4">
      <c r="A3299" s="4" t="s">
        <v>955</v>
      </c>
      <c r="B3299" s="5" t="s">
        <v>956</v>
      </c>
      <c r="C3299" s="5" t="s">
        <v>18</v>
      </c>
      <c r="D3299" s="5" t="s">
        <v>19</v>
      </c>
      <c r="E3299" s="9" t="s">
        <v>49</v>
      </c>
      <c r="F3299" s="9">
        <v>2.41</v>
      </c>
      <c r="G3299" s="5" t="s">
        <v>21</v>
      </c>
      <c r="H3299" s="10">
        <v>1000</v>
      </c>
      <c r="I3299" s="11">
        <v>14202975</v>
      </c>
      <c r="J3299" s="11">
        <v>300</v>
      </c>
      <c r="K3299" s="11">
        <v>-110.434</v>
      </c>
      <c r="L3299" s="11">
        <v>4259439000</v>
      </c>
      <c r="M3299" s="11">
        <f>VLOOKUP(A3299,'[1]2023년만'!$A$2:$Q$1181,12,0)</f>
        <v>4259439000</v>
      </c>
      <c r="N3299" s="11"/>
      <c r="O3299" s="11">
        <v>1.8</v>
      </c>
      <c r="P3299" s="6">
        <v>179099514750</v>
      </c>
      <c r="Q3299" s="7">
        <v>13.89</v>
      </c>
      <c r="R3299" s="7">
        <v>0.43</v>
      </c>
      <c r="S3299" s="7">
        <v>908</v>
      </c>
    </row>
    <row r="3300" spans="1:19" hidden="1" x14ac:dyDescent="0.4">
      <c r="A3300" s="7" t="s">
        <v>955</v>
      </c>
      <c r="B3300" s="12" t="s">
        <v>956</v>
      </c>
      <c r="C3300" s="12" t="s">
        <v>2933</v>
      </c>
      <c r="D3300" s="12" t="s">
        <v>19</v>
      </c>
      <c r="E3300" s="12" t="s">
        <v>49</v>
      </c>
      <c r="F3300" s="12">
        <v>1.1000000000000001</v>
      </c>
      <c r="G3300" s="12" t="s">
        <v>21</v>
      </c>
      <c r="H3300" s="12">
        <v>1000</v>
      </c>
      <c r="I3300" s="6">
        <v>14202975</v>
      </c>
      <c r="J3300" s="6">
        <v>400</v>
      </c>
      <c r="K3300" s="6">
        <v>52.570999999999998</v>
      </c>
      <c r="L3300" s="6">
        <v>5679252000</v>
      </c>
      <c r="M3300" s="11">
        <f>VLOOKUP(A3300,'[1]2023년만'!$A$2:$Q$1181,12,0)</f>
        <v>4259439000</v>
      </c>
      <c r="N3300" s="11"/>
      <c r="O3300" s="6">
        <v>1.3</v>
      </c>
      <c r="P3300" s="6">
        <v>179099514750</v>
      </c>
      <c r="Q3300" s="7">
        <v>13.89</v>
      </c>
      <c r="R3300" s="7">
        <v>0.43</v>
      </c>
      <c r="S3300" s="7">
        <v>908</v>
      </c>
    </row>
    <row r="3301" spans="1:19" hidden="1" x14ac:dyDescent="0.4">
      <c r="A3301" s="4" t="s">
        <v>1248</v>
      </c>
      <c r="B3301" s="5" t="s">
        <v>1249</v>
      </c>
      <c r="C3301" s="5" t="s">
        <v>30</v>
      </c>
      <c r="D3301" s="5" t="s">
        <v>19</v>
      </c>
      <c r="E3301" s="9" t="s">
        <v>81</v>
      </c>
      <c r="F3301" s="9">
        <v>1.59</v>
      </c>
      <c r="G3301" s="5" t="s">
        <v>21</v>
      </c>
      <c r="H3301" s="10">
        <v>1000</v>
      </c>
      <c r="I3301" s="11">
        <v>47685390</v>
      </c>
      <c r="J3301" s="11">
        <v>300</v>
      </c>
      <c r="K3301" s="11">
        <v>30.963999999999999</v>
      </c>
      <c r="L3301" s="11">
        <v>14303180700</v>
      </c>
      <c r="M3301" s="11">
        <f>VLOOKUP(A3301,'[1]2023년만'!$A$2:$Q$1181,12,0)</f>
        <v>8155899180</v>
      </c>
      <c r="N3301" s="11" t="b">
        <f>L3301&gt;=M3301</f>
        <v>1</v>
      </c>
      <c r="O3301" s="11">
        <v>1.1000000000000001</v>
      </c>
      <c r="P3301" s="6">
        <v>1878804366000</v>
      </c>
      <c r="Q3301" s="7">
        <v>40.08</v>
      </c>
      <c r="R3301" s="7">
        <v>3.75</v>
      </c>
      <c r="S3301" s="7">
        <v>983</v>
      </c>
    </row>
    <row r="3302" spans="1:19" hidden="1" x14ac:dyDescent="0.4">
      <c r="A3302" s="4" t="s">
        <v>1248</v>
      </c>
      <c r="B3302" s="5" t="s">
        <v>1249</v>
      </c>
      <c r="C3302" s="5" t="s">
        <v>24</v>
      </c>
      <c r="D3302" s="5" t="s">
        <v>19</v>
      </c>
      <c r="E3302" s="9" t="s">
        <v>81</v>
      </c>
      <c r="F3302" s="9">
        <v>1.25</v>
      </c>
      <c r="G3302" s="5" t="s">
        <v>21</v>
      </c>
      <c r="H3302" s="10">
        <v>1000</v>
      </c>
      <c r="I3302" s="11">
        <v>37080390</v>
      </c>
      <c r="J3302" s="11">
        <v>220</v>
      </c>
      <c r="K3302" s="11">
        <v>23.613</v>
      </c>
      <c r="L3302" s="11">
        <v>8155899180</v>
      </c>
      <c r="M3302" s="11">
        <f>VLOOKUP(A3302,'[1]2023년만'!$A$2:$Q$1181,12,0)</f>
        <v>8155899180</v>
      </c>
      <c r="N3302" s="11"/>
      <c r="O3302" s="11">
        <v>2.1</v>
      </c>
      <c r="P3302" s="6">
        <v>1878804366000</v>
      </c>
      <c r="Q3302" s="7">
        <v>40.08</v>
      </c>
      <c r="R3302" s="7">
        <v>3.75</v>
      </c>
      <c r="S3302" s="7">
        <v>983</v>
      </c>
    </row>
    <row r="3303" spans="1:19" hidden="1" x14ac:dyDescent="0.4">
      <c r="A3303" s="4" t="s">
        <v>1248</v>
      </c>
      <c r="B3303" s="5" t="s">
        <v>1249</v>
      </c>
      <c r="C3303" s="5" t="s">
        <v>18</v>
      </c>
      <c r="D3303" s="5" t="s">
        <v>19</v>
      </c>
      <c r="E3303" s="9" t="s">
        <v>81</v>
      </c>
      <c r="F3303" s="9">
        <v>1.8</v>
      </c>
      <c r="G3303" s="5" t="s">
        <v>21</v>
      </c>
      <c r="H3303" s="10">
        <v>1000</v>
      </c>
      <c r="I3303" s="11">
        <v>37080390</v>
      </c>
      <c r="J3303" s="11">
        <v>130</v>
      </c>
      <c r="K3303" s="11">
        <v>19.896999999999998</v>
      </c>
      <c r="L3303" s="11">
        <v>4819394970</v>
      </c>
      <c r="M3303" s="11">
        <f>VLOOKUP(A3303,'[1]2023년만'!$A$2:$Q$1181,12,0)</f>
        <v>8155899180</v>
      </c>
      <c r="N3303" s="11"/>
      <c r="O3303" s="11">
        <v>2.4</v>
      </c>
      <c r="P3303" s="6">
        <v>1878804366000</v>
      </c>
      <c r="Q3303" s="7">
        <v>40.08</v>
      </c>
      <c r="R3303" s="7">
        <v>3.75</v>
      </c>
      <c r="S3303" s="7">
        <v>983</v>
      </c>
    </row>
    <row r="3304" spans="1:19" hidden="1" x14ac:dyDescent="0.4">
      <c r="A3304" s="7" t="s">
        <v>1248</v>
      </c>
      <c r="B3304" s="12" t="s">
        <v>1249</v>
      </c>
      <c r="C3304" s="12" t="s">
        <v>2933</v>
      </c>
      <c r="D3304" s="12" t="s">
        <v>19</v>
      </c>
      <c r="E3304" s="12" t="s">
        <v>81</v>
      </c>
      <c r="F3304" s="12">
        <v>2.7</v>
      </c>
      <c r="G3304" s="12" t="s">
        <v>21</v>
      </c>
      <c r="H3304" s="12">
        <v>1000</v>
      </c>
      <c r="I3304" s="6">
        <v>37080390</v>
      </c>
      <c r="J3304" s="6">
        <v>100</v>
      </c>
      <c r="K3304" s="6">
        <v>24.803999999999998</v>
      </c>
      <c r="L3304" s="6">
        <v>3707226900</v>
      </c>
      <c r="M3304" s="11">
        <f>VLOOKUP(A3304,'[1]2023년만'!$A$2:$Q$1181,12,0)</f>
        <v>8155899180</v>
      </c>
      <c r="N3304" s="11"/>
      <c r="O3304" s="6">
        <v>2</v>
      </c>
      <c r="P3304" s="6">
        <v>1878804366000</v>
      </c>
      <c r="Q3304" s="7">
        <v>40.08</v>
      </c>
      <c r="R3304" s="7">
        <v>3.75</v>
      </c>
      <c r="S3304" s="7">
        <v>983</v>
      </c>
    </row>
    <row r="3305" spans="1:19" hidden="1" x14ac:dyDescent="0.4">
      <c r="A3305" s="4" t="s">
        <v>763</v>
      </c>
      <c r="B3305" s="5" t="s">
        <v>764</v>
      </c>
      <c r="C3305" s="5" t="s">
        <v>30</v>
      </c>
      <c r="D3305" s="5" t="s">
        <v>19</v>
      </c>
      <c r="E3305" s="9" t="s">
        <v>416</v>
      </c>
      <c r="F3305" s="9">
        <v>1.82</v>
      </c>
      <c r="G3305" s="5" t="s">
        <v>21</v>
      </c>
      <c r="H3305" s="9">
        <v>500</v>
      </c>
      <c r="I3305" s="11">
        <v>15078709</v>
      </c>
      <c r="J3305" s="11">
        <v>330</v>
      </c>
      <c r="K3305" s="11">
        <v>47.972000000000001</v>
      </c>
      <c r="L3305" s="11">
        <v>4745368620</v>
      </c>
      <c r="M3305" s="11">
        <f>VLOOKUP(A3305,'[1]2023년만'!$A$2:$Q$1181,12,0)</f>
        <v>4812264810</v>
      </c>
      <c r="N3305" s="11" t="b">
        <f>L3305&gt;=M3305</f>
        <v>0</v>
      </c>
      <c r="O3305" s="11">
        <v>4.0999999999999996</v>
      </c>
      <c r="P3305" s="6">
        <v>154858341430</v>
      </c>
      <c r="Q3305" s="7">
        <v>14.84</v>
      </c>
      <c r="R3305" s="7">
        <v>1.1599999999999999</v>
      </c>
      <c r="S3305" s="7">
        <v>692</v>
      </c>
    </row>
    <row r="3306" spans="1:19" hidden="1" x14ac:dyDescent="0.4">
      <c r="A3306" s="4" t="s">
        <v>763</v>
      </c>
      <c r="B3306" s="5" t="s">
        <v>764</v>
      </c>
      <c r="C3306" s="5" t="s">
        <v>24</v>
      </c>
      <c r="D3306" s="5" t="s">
        <v>19</v>
      </c>
      <c r="E3306" s="9" t="s">
        <v>416</v>
      </c>
      <c r="F3306" s="9">
        <v>2.14</v>
      </c>
      <c r="G3306" s="5" t="s">
        <v>21</v>
      </c>
      <c r="H3306" s="9">
        <v>500</v>
      </c>
      <c r="I3306" s="11">
        <v>15078709</v>
      </c>
      <c r="J3306" s="11">
        <v>330</v>
      </c>
      <c r="K3306" s="11">
        <v>50.231999999999999</v>
      </c>
      <c r="L3306" s="11">
        <v>4812264810</v>
      </c>
      <c r="M3306" s="11">
        <f>VLOOKUP(A3306,'[1]2023년만'!$A$2:$Q$1181,12,0)</f>
        <v>4812264810</v>
      </c>
      <c r="N3306" s="11"/>
      <c r="O3306" s="11">
        <v>2.9</v>
      </c>
      <c r="P3306" s="6">
        <v>154858341430</v>
      </c>
      <c r="Q3306" s="7">
        <v>14.84</v>
      </c>
      <c r="R3306" s="7">
        <v>1.1599999999999999</v>
      </c>
      <c r="S3306" s="7">
        <v>692</v>
      </c>
    </row>
    <row r="3307" spans="1:19" hidden="1" x14ac:dyDescent="0.4">
      <c r="A3307" s="4" t="s">
        <v>763</v>
      </c>
      <c r="B3307" s="5" t="s">
        <v>764</v>
      </c>
      <c r="C3307" s="5" t="s">
        <v>18</v>
      </c>
      <c r="D3307" s="5" t="s">
        <v>19</v>
      </c>
      <c r="E3307" s="9" t="s">
        <v>416</v>
      </c>
      <c r="F3307" s="9">
        <v>1.91</v>
      </c>
      <c r="G3307" s="5" t="s">
        <v>21</v>
      </c>
      <c r="H3307" s="9">
        <v>500</v>
      </c>
      <c r="I3307" s="11">
        <v>15078709</v>
      </c>
      <c r="J3307" s="11">
        <v>330</v>
      </c>
      <c r="K3307" s="11">
        <v>30.709</v>
      </c>
      <c r="L3307" s="11">
        <v>4813593810</v>
      </c>
      <c r="M3307" s="11">
        <f>VLOOKUP(A3307,'[1]2023년만'!$A$2:$Q$1181,12,0)</f>
        <v>4812264810</v>
      </c>
      <c r="N3307" s="11"/>
      <c r="O3307" s="11">
        <v>2.7</v>
      </c>
      <c r="P3307" s="6">
        <v>154858341430</v>
      </c>
      <c r="Q3307" s="7">
        <v>14.84</v>
      </c>
      <c r="R3307" s="7">
        <v>1.1599999999999999</v>
      </c>
      <c r="S3307" s="7">
        <v>692</v>
      </c>
    </row>
    <row r="3308" spans="1:19" hidden="1" x14ac:dyDescent="0.4">
      <c r="A3308" s="7" t="s">
        <v>763</v>
      </c>
      <c r="B3308" s="12" t="s">
        <v>764</v>
      </c>
      <c r="C3308" s="12" t="s">
        <v>2933</v>
      </c>
      <c r="D3308" s="12" t="s">
        <v>19</v>
      </c>
      <c r="E3308" s="12" t="s">
        <v>416</v>
      </c>
      <c r="F3308" s="12">
        <v>1.48</v>
      </c>
      <c r="G3308" s="12" t="s">
        <v>21</v>
      </c>
      <c r="H3308" s="12">
        <v>500</v>
      </c>
      <c r="I3308" s="6">
        <v>15078709</v>
      </c>
      <c r="J3308" s="6">
        <v>330</v>
      </c>
      <c r="K3308" s="6">
        <v>31.405999999999999</v>
      </c>
      <c r="L3308" s="6">
        <v>4812276120</v>
      </c>
      <c r="M3308" s="11">
        <f>VLOOKUP(A3308,'[1]2023년만'!$A$2:$Q$1181,12,0)</f>
        <v>4812264810</v>
      </c>
      <c r="N3308" s="11"/>
      <c r="O3308" s="6">
        <v>1.9</v>
      </c>
      <c r="P3308" s="6">
        <v>154858341430</v>
      </c>
      <c r="Q3308" s="7">
        <v>14.84</v>
      </c>
      <c r="R3308" s="7">
        <v>1.1599999999999999</v>
      </c>
      <c r="S3308" s="7">
        <v>692</v>
      </c>
    </row>
    <row r="3309" spans="1:19" hidden="1" x14ac:dyDescent="0.4">
      <c r="A3309" s="4" t="s">
        <v>1603</v>
      </c>
      <c r="B3309" s="5" t="s">
        <v>1604</v>
      </c>
      <c r="C3309" s="5" t="s">
        <v>18</v>
      </c>
      <c r="D3309" s="5" t="s">
        <v>19</v>
      </c>
      <c r="E3309" s="9" t="s">
        <v>66</v>
      </c>
      <c r="F3309" s="9">
        <v>4.37</v>
      </c>
      <c r="G3309" s="5" t="s">
        <v>21</v>
      </c>
      <c r="H3309" s="10">
        <v>1000</v>
      </c>
      <c r="I3309" s="11">
        <v>49347483</v>
      </c>
      <c r="J3309" s="11">
        <v>150</v>
      </c>
      <c r="K3309" s="11">
        <v>24.041</v>
      </c>
      <c r="L3309" s="11">
        <v>6897830550</v>
      </c>
      <c r="M3309" s="11">
        <f>VLOOKUP(A3309,'[1]2023년만'!$A$2:$Q$1181,12,0)</f>
        <v>6897830550</v>
      </c>
      <c r="N3309" s="11"/>
      <c r="O3309" s="11">
        <v>3.7</v>
      </c>
      <c r="P3309" s="6">
        <v>276839379630</v>
      </c>
      <c r="Q3309" s="7">
        <v>11.43</v>
      </c>
      <c r="R3309" s="7">
        <v>0.56000000000000005</v>
      </c>
      <c r="S3309" s="7">
        <v>491</v>
      </c>
    </row>
    <row r="3310" spans="1:19" hidden="1" x14ac:dyDescent="0.4">
      <c r="A3310" s="4" t="s">
        <v>1603</v>
      </c>
      <c r="B3310" s="5" t="s">
        <v>1604</v>
      </c>
      <c r="C3310" s="5" t="s">
        <v>24</v>
      </c>
      <c r="D3310" s="5" t="s">
        <v>19</v>
      </c>
      <c r="E3310" s="9" t="s">
        <v>66</v>
      </c>
      <c r="F3310" s="9">
        <v>3.86</v>
      </c>
      <c r="G3310" s="5" t="s">
        <v>21</v>
      </c>
      <c r="H3310" s="10">
        <v>1000</v>
      </c>
      <c r="I3310" s="11">
        <v>49347483</v>
      </c>
      <c r="J3310" s="11">
        <v>150</v>
      </c>
      <c r="K3310" s="11">
        <v>14.403</v>
      </c>
      <c r="L3310" s="11">
        <v>6897830550</v>
      </c>
      <c r="M3310" s="11">
        <f>VLOOKUP(A3310,'[1]2023년만'!$A$2:$Q$1181,12,0)</f>
        <v>6897830550</v>
      </c>
      <c r="N3310" s="11"/>
      <c r="O3310" s="11">
        <v>3.8</v>
      </c>
      <c r="P3310" s="6">
        <v>276839379630</v>
      </c>
      <c r="Q3310" s="7">
        <v>11.43</v>
      </c>
      <c r="R3310" s="7">
        <v>0.56000000000000005</v>
      </c>
      <c r="S3310" s="7">
        <v>491</v>
      </c>
    </row>
    <row r="3311" spans="1:19" hidden="1" x14ac:dyDescent="0.4">
      <c r="A3311" s="4" t="s">
        <v>1603</v>
      </c>
      <c r="B3311" s="5" t="s">
        <v>1604</v>
      </c>
      <c r="C3311" s="5" t="s">
        <v>30</v>
      </c>
      <c r="D3311" s="5" t="s">
        <v>19</v>
      </c>
      <c r="E3311" s="9" t="s">
        <v>66</v>
      </c>
      <c r="F3311" s="9">
        <v>3.55</v>
      </c>
      <c r="G3311" s="5" t="s">
        <v>21</v>
      </c>
      <c r="H3311" s="10">
        <v>1000</v>
      </c>
      <c r="I3311" s="11">
        <v>49347483</v>
      </c>
      <c r="J3311" s="11">
        <v>150</v>
      </c>
      <c r="K3311" s="11">
        <v>13.685</v>
      </c>
      <c r="L3311" s="11">
        <v>6897830550</v>
      </c>
      <c r="M3311" s="11">
        <f>VLOOKUP(A3311,'[1]2023년만'!$A$2:$Q$1181,12,0)</f>
        <v>6897830550</v>
      </c>
      <c r="N3311" s="11" t="b">
        <f>L3311&gt;=M3311</f>
        <v>1</v>
      </c>
      <c r="O3311" s="11">
        <v>3.9</v>
      </c>
      <c r="P3311" s="6">
        <v>276839379630</v>
      </c>
      <c r="Q3311" s="7">
        <v>11.43</v>
      </c>
      <c r="R3311" s="7">
        <v>0.56000000000000005</v>
      </c>
      <c r="S3311" s="7">
        <v>491</v>
      </c>
    </row>
    <row r="3312" spans="1:19" hidden="1" x14ac:dyDescent="0.4">
      <c r="A3312" s="7" t="s">
        <v>1603</v>
      </c>
      <c r="B3312" s="12" t="s">
        <v>1604</v>
      </c>
      <c r="C3312" s="12" t="s">
        <v>2933</v>
      </c>
      <c r="D3312" s="12" t="s">
        <v>19</v>
      </c>
      <c r="E3312" s="12" t="s">
        <v>66</v>
      </c>
      <c r="F3312" s="12">
        <v>2.61</v>
      </c>
      <c r="G3312" s="12" t="s">
        <v>21</v>
      </c>
      <c r="H3312" s="12">
        <v>1000</v>
      </c>
      <c r="I3312" s="6">
        <v>49347483</v>
      </c>
      <c r="J3312" s="6">
        <v>150</v>
      </c>
      <c r="K3312" s="6">
        <v>20.72</v>
      </c>
      <c r="L3312" s="6">
        <v>6897830550</v>
      </c>
      <c r="M3312" s="11">
        <f>VLOOKUP(A3312,'[1]2023년만'!$A$2:$Q$1181,12,0)</f>
        <v>6897830550</v>
      </c>
      <c r="N3312" s="11"/>
      <c r="O3312" s="6">
        <v>2.8</v>
      </c>
      <c r="P3312" s="6">
        <v>276839379630</v>
      </c>
      <c r="Q3312" s="7">
        <v>11.43</v>
      </c>
      <c r="R3312" s="7">
        <v>0.56000000000000005</v>
      </c>
      <c r="S3312" s="7">
        <v>491</v>
      </c>
    </row>
    <row r="3313" spans="1:19" hidden="1" x14ac:dyDescent="0.4">
      <c r="A3313" s="4" t="s">
        <v>472</v>
      </c>
      <c r="B3313" s="5" t="s">
        <v>473</v>
      </c>
      <c r="C3313" s="5" t="s">
        <v>18</v>
      </c>
      <c r="D3313" s="5" t="s">
        <v>19</v>
      </c>
      <c r="E3313" s="9" t="s">
        <v>49</v>
      </c>
      <c r="F3313" s="9">
        <v>2.41</v>
      </c>
      <c r="G3313" s="5" t="s">
        <v>21</v>
      </c>
      <c r="H3313" s="9">
        <v>500</v>
      </c>
      <c r="I3313" s="11">
        <v>21929315</v>
      </c>
      <c r="J3313" s="11">
        <v>150</v>
      </c>
      <c r="K3313" s="11">
        <v>79.713999999999999</v>
      </c>
      <c r="L3313" s="11">
        <v>2642502750</v>
      </c>
      <c r="M3313" s="11">
        <f>VLOOKUP(A3313,'[1]2023년만'!$A$2:$Q$1181,12,0)</f>
        <v>2642502750</v>
      </c>
      <c r="N3313" s="11"/>
      <c r="O3313" s="11">
        <v>0.86</v>
      </c>
      <c r="P3313" s="6">
        <v>287931905950</v>
      </c>
      <c r="Q3313" s="7">
        <v>14.01</v>
      </c>
      <c r="R3313" s="7">
        <v>0.61</v>
      </c>
      <c r="S3313" s="7">
        <v>937</v>
      </c>
    </row>
    <row r="3314" spans="1:19" hidden="1" x14ac:dyDescent="0.4">
      <c r="A3314" s="4" t="s">
        <v>472</v>
      </c>
      <c r="B3314" s="5" t="s">
        <v>473</v>
      </c>
      <c r="C3314" s="5" t="s">
        <v>24</v>
      </c>
      <c r="D3314" s="5" t="s">
        <v>19</v>
      </c>
      <c r="E3314" s="9" t="s">
        <v>49</v>
      </c>
      <c r="F3314" s="9">
        <v>2.11</v>
      </c>
      <c r="G3314" s="5" t="s">
        <v>21</v>
      </c>
      <c r="H3314" s="9">
        <v>500</v>
      </c>
      <c r="I3314" s="11">
        <v>21929315</v>
      </c>
      <c r="J3314" s="11">
        <v>150</v>
      </c>
      <c r="K3314" s="11">
        <v>15.194000000000001</v>
      </c>
      <c r="L3314" s="11">
        <v>2642502750</v>
      </c>
      <c r="M3314" s="11">
        <f>VLOOKUP(A3314,'[1]2023년만'!$A$2:$Q$1181,12,0)</f>
        <v>2642502750</v>
      </c>
      <c r="N3314" s="11"/>
      <c r="O3314" s="11">
        <v>1.24</v>
      </c>
      <c r="P3314" s="6">
        <v>287931905950</v>
      </c>
      <c r="Q3314" s="7">
        <v>14.01</v>
      </c>
      <c r="R3314" s="7">
        <v>0.61</v>
      </c>
      <c r="S3314" s="7">
        <v>937</v>
      </c>
    </row>
    <row r="3315" spans="1:19" hidden="1" x14ac:dyDescent="0.4">
      <c r="A3315" s="4" t="s">
        <v>472</v>
      </c>
      <c r="B3315" s="5" t="s">
        <v>473</v>
      </c>
      <c r="C3315" s="5" t="s">
        <v>30</v>
      </c>
      <c r="D3315" s="5" t="s">
        <v>19</v>
      </c>
      <c r="E3315" s="9" t="s">
        <v>49</v>
      </c>
      <c r="F3315" s="9">
        <v>1.64</v>
      </c>
      <c r="G3315" s="5" t="s">
        <v>21</v>
      </c>
      <c r="H3315" s="9">
        <v>500</v>
      </c>
      <c r="I3315" s="11">
        <v>21929315</v>
      </c>
      <c r="J3315" s="11">
        <v>250</v>
      </c>
      <c r="K3315" s="11">
        <v>14.811999999999999</v>
      </c>
      <c r="L3315" s="11">
        <v>4404171250</v>
      </c>
      <c r="M3315" s="11">
        <f>VLOOKUP(A3315,'[1]2023년만'!$A$2:$Q$1181,12,0)</f>
        <v>2642502750</v>
      </c>
      <c r="N3315" s="11" t="b">
        <f>L3315&gt;=M3315</f>
        <v>1</v>
      </c>
      <c r="O3315" s="11">
        <v>2.27</v>
      </c>
      <c r="P3315" s="6">
        <v>287931905950</v>
      </c>
      <c r="Q3315" s="7">
        <v>14.01</v>
      </c>
      <c r="R3315" s="7">
        <v>0.61</v>
      </c>
      <c r="S3315" s="7">
        <v>937</v>
      </c>
    </row>
    <row r="3316" spans="1:19" hidden="1" x14ac:dyDescent="0.4">
      <c r="A3316" s="7" t="s">
        <v>472</v>
      </c>
      <c r="B3316" s="12" t="s">
        <v>473</v>
      </c>
      <c r="C3316" s="12" t="s">
        <v>2933</v>
      </c>
      <c r="D3316" s="12" t="s">
        <v>19</v>
      </c>
      <c r="E3316" s="12" t="s">
        <v>49</v>
      </c>
      <c r="F3316" s="12">
        <v>1.1000000000000001</v>
      </c>
      <c r="G3316" s="12" t="s">
        <v>21</v>
      </c>
      <c r="H3316" s="12">
        <v>500</v>
      </c>
      <c r="I3316" s="6">
        <v>21929315</v>
      </c>
      <c r="J3316" s="6">
        <v>200</v>
      </c>
      <c r="K3316" s="6">
        <v>-50.719000000000001</v>
      </c>
      <c r="L3316" s="6">
        <v>3521924400</v>
      </c>
      <c r="M3316" s="11">
        <f>VLOOKUP(A3316,'[1]2023년만'!$A$2:$Q$1181,12,0)</f>
        <v>2642502750</v>
      </c>
      <c r="N3316" s="11"/>
      <c r="O3316" s="6">
        <v>1.2</v>
      </c>
      <c r="P3316" s="6">
        <v>287931905950</v>
      </c>
      <c r="Q3316" s="7">
        <v>14.01</v>
      </c>
      <c r="R3316" s="7">
        <v>0.61</v>
      </c>
      <c r="S3316" s="7">
        <v>937</v>
      </c>
    </row>
    <row r="3317" spans="1:19" hidden="1" x14ac:dyDescent="0.4">
      <c r="A3317" s="4" t="s">
        <v>2353</v>
      </c>
      <c r="B3317" s="5" t="s">
        <v>2354</v>
      </c>
      <c r="C3317" s="5" t="s">
        <v>30</v>
      </c>
      <c r="D3317" s="5" t="s">
        <v>19</v>
      </c>
      <c r="E3317" s="9" t="s">
        <v>21</v>
      </c>
      <c r="F3317" s="9" t="s">
        <v>21</v>
      </c>
      <c r="G3317" s="5" t="s">
        <v>21</v>
      </c>
      <c r="H3317" s="9">
        <v>0</v>
      </c>
      <c r="I3317" s="11">
        <v>19867866</v>
      </c>
      <c r="J3317" s="11">
        <v>103</v>
      </c>
      <c r="K3317" s="11">
        <v>10.393000000000001</v>
      </c>
      <c r="L3317" s="11">
        <v>2039953009</v>
      </c>
      <c r="M3317" s="11">
        <f>VLOOKUP(A3317,'[1]2023년만'!$A$2:$Q$1181,12,0)</f>
        <v>2006853145</v>
      </c>
      <c r="N3317" s="11" t="b">
        <f>L3317&gt;=M3317</f>
        <v>1</v>
      </c>
      <c r="O3317" s="11">
        <v>1.5</v>
      </c>
      <c r="P3317" s="6">
        <v>257686222020</v>
      </c>
      <c r="Q3317" s="7" t="e">
        <v>#N/A</v>
      </c>
      <c r="R3317" s="7" t="e">
        <v>#N/A</v>
      </c>
      <c r="S3317" s="7" t="e">
        <v>#N/A</v>
      </c>
    </row>
    <row r="3318" spans="1:19" hidden="1" x14ac:dyDescent="0.4">
      <c r="A3318" s="4" t="s">
        <v>2353</v>
      </c>
      <c r="B3318" s="5" t="s">
        <v>2354</v>
      </c>
      <c r="C3318" s="5" t="s">
        <v>24</v>
      </c>
      <c r="D3318" s="5" t="s">
        <v>19</v>
      </c>
      <c r="E3318" s="9" t="s">
        <v>21</v>
      </c>
      <c r="F3318" s="9" t="s">
        <v>21</v>
      </c>
      <c r="G3318" s="5" t="s">
        <v>21</v>
      </c>
      <c r="H3318" s="9">
        <v>0</v>
      </c>
      <c r="I3318" s="11">
        <v>19867866</v>
      </c>
      <c r="J3318" s="11">
        <v>101</v>
      </c>
      <c r="K3318" s="11">
        <v>9.6750000000000007</v>
      </c>
      <c r="L3318" s="11">
        <v>2006853145</v>
      </c>
      <c r="M3318" s="11">
        <f>VLOOKUP(A3318,'[1]2023년만'!$A$2:$Q$1181,12,0)</f>
        <v>2006853145</v>
      </c>
      <c r="N3318" s="11"/>
      <c r="O3318" s="11">
        <v>0.8</v>
      </c>
      <c r="P3318" s="6">
        <v>257686222020</v>
      </c>
      <c r="Q3318" s="7" t="e">
        <v>#N/A</v>
      </c>
      <c r="R3318" s="7" t="e">
        <v>#N/A</v>
      </c>
      <c r="S3318" s="7" t="e">
        <v>#N/A</v>
      </c>
    </row>
    <row r="3319" spans="1:19" hidden="1" x14ac:dyDescent="0.4">
      <c r="A3319" s="4" t="s">
        <v>326</v>
      </c>
      <c r="B3319" s="5" t="s">
        <v>327</v>
      </c>
      <c r="C3319" s="5" t="s">
        <v>30</v>
      </c>
      <c r="D3319" s="5" t="s">
        <v>19</v>
      </c>
      <c r="E3319" s="9" t="s">
        <v>328</v>
      </c>
      <c r="F3319" s="9">
        <v>6.93</v>
      </c>
      <c r="G3319" s="5" t="s">
        <v>21</v>
      </c>
      <c r="H3319" s="10">
        <v>1000</v>
      </c>
      <c r="I3319" s="11">
        <v>38782520</v>
      </c>
      <c r="J3319" s="11">
        <v>150</v>
      </c>
      <c r="K3319" s="11">
        <v>109.178</v>
      </c>
      <c r="L3319" s="11">
        <v>7253778000</v>
      </c>
      <c r="M3319" s="11">
        <f>VLOOKUP(A3319,'[1]2023년만'!$A$2:$Q$1181,12,0)</f>
        <v>7354278000</v>
      </c>
      <c r="N3319" s="11" t="b">
        <f>L3319&gt;=M3319</f>
        <v>0</v>
      </c>
      <c r="O3319" s="11">
        <v>4.9000000000000004</v>
      </c>
      <c r="P3319" s="6">
        <v>136902295600</v>
      </c>
      <c r="Q3319" s="7">
        <v>1176.67</v>
      </c>
      <c r="R3319" s="7">
        <v>0.32</v>
      </c>
      <c r="S3319" s="7">
        <v>3</v>
      </c>
    </row>
    <row r="3320" spans="1:19" hidden="1" x14ac:dyDescent="0.4">
      <c r="A3320" s="4" t="s">
        <v>326</v>
      </c>
      <c r="B3320" s="5" t="s">
        <v>327</v>
      </c>
      <c r="C3320" s="5" t="s">
        <v>24</v>
      </c>
      <c r="D3320" s="5" t="s">
        <v>19</v>
      </c>
      <c r="E3320" s="9" t="s">
        <v>34</v>
      </c>
      <c r="F3320" s="9">
        <v>0.87</v>
      </c>
      <c r="G3320" s="5" t="s">
        <v>21</v>
      </c>
      <c r="H3320" s="10">
        <v>1000</v>
      </c>
      <c r="I3320" s="11">
        <v>38782520</v>
      </c>
      <c r="J3320" s="11">
        <v>150</v>
      </c>
      <c r="K3320" s="11">
        <v>7.742</v>
      </c>
      <c r="L3320" s="11">
        <v>7354278000</v>
      </c>
      <c r="M3320" s="11">
        <f>VLOOKUP(A3320,'[1]2023년만'!$A$2:$Q$1181,12,0)</f>
        <v>7354278000</v>
      </c>
      <c r="N3320" s="11"/>
      <c r="O3320" s="11">
        <v>2.9</v>
      </c>
      <c r="P3320" s="6">
        <v>136902295600</v>
      </c>
      <c r="Q3320" s="7">
        <v>1176.67</v>
      </c>
      <c r="R3320" s="7">
        <v>0.32</v>
      </c>
      <c r="S3320" s="7">
        <v>3</v>
      </c>
    </row>
    <row r="3321" spans="1:19" hidden="1" x14ac:dyDescent="0.4">
      <c r="A3321" s="7" t="s">
        <v>326</v>
      </c>
      <c r="B3321" s="12" t="s">
        <v>327</v>
      </c>
      <c r="C3321" s="12" t="s">
        <v>2933</v>
      </c>
      <c r="D3321" s="12" t="s">
        <v>19</v>
      </c>
      <c r="E3321" s="12" t="s">
        <v>34</v>
      </c>
      <c r="F3321" s="12">
        <v>0.43</v>
      </c>
      <c r="G3321" s="12" t="s">
        <v>21</v>
      </c>
      <c r="H3321" s="12">
        <v>1000</v>
      </c>
      <c r="I3321" s="6">
        <v>38782520</v>
      </c>
      <c r="J3321" s="6">
        <v>200</v>
      </c>
      <c r="K3321" s="6">
        <v>21.228999999999999</v>
      </c>
      <c r="L3321" s="6">
        <v>7756504000</v>
      </c>
      <c r="M3321" s="11">
        <f>VLOOKUP(A3321,'[1]2023년만'!$A$2:$Q$1181,12,0)</f>
        <v>7354278000</v>
      </c>
      <c r="N3321" s="11"/>
      <c r="O3321" s="6">
        <v>2.1</v>
      </c>
      <c r="P3321" s="6">
        <v>136902295600</v>
      </c>
      <c r="Q3321" s="7">
        <v>1176.67</v>
      </c>
      <c r="R3321" s="7">
        <v>0.32</v>
      </c>
      <c r="S3321" s="7">
        <v>3</v>
      </c>
    </row>
    <row r="3322" spans="1:19" hidden="1" x14ac:dyDescent="0.4">
      <c r="A3322" s="4" t="s">
        <v>2227</v>
      </c>
      <c r="B3322" s="5" t="s">
        <v>2228</v>
      </c>
      <c r="C3322" s="5" t="s">
        <v>30</v>
      </c>
      <c r="D3322" s="5" t="s">
        <v>19</v>
      </c>
      <c r="E3322" s="9" t="s">
        <v>133</v>
      </c>
      <c r="F3322" s="9">
        <v>2.68</v>
      </c>
      <c r="G3322" s="5" t="s">
        <v>21</v>
      </c>
      <c r="H3322" s="10">
        <v>5000</v>
      </c>
      <c r="I3322" s="11">
        <v>1680000</v>
      </c>
      <c r="J3322" s="11">
        <v>1000</v>
      </c>
      <c r="K3322" s="11">
        <v>12.784000000000001</v>
      </c>
      <c r="L3322" s="11">
        <v>1139470000</v>
      </c>
      <c r="M3322" s="11" t="e">
        <f>VLOOKUP(A3322,'[1]2023년만'!$A$2:$Q$1181,12,0)</f>
        <v>#N/A</v>
      </c>
      <c r="N3322" s="11" t="e">
        <f>L3322&gt;=M3322</f>
        <v>#N/A</v>
      </c>
      <c r="O3322" s="11">
        <v>5.4</v>
      </c>
      <c r="P3322" s="6">
        <v>53004000000</v>
      </c>
      <c r="Q3322" s="7">
        <v>4.03</v>
      </c>
      <c r="R3322" s="7">
        <v>0.18</v>
      </c>
      <c r="S3322" s="7">
        <v>7822</v>
      </c>
    </row>
    <row r="3323" spans="1:19" hidden="1" x14ac:dyDescent="0.4">
      <c r="A3323" s="4" t="s">
        <v>2227</v>
      </c>
      <c r="B3323" s="5" t="s">
        <v>2228</v>
      </c>
      <c r="C3323" s="5" t="s">
        <v>18</v>
      </c>
      <c r="D3323" s="5" t="s">
        <v>19</v>
      </c>
      <c r="E3323" s="9" t="s">
        <v>133</v>
      </c>
      <c r="F3323" s="9">
        <v>1.3</v>
      </c>
      <c r="G3323" s="5" t="s">
        <v>21</v>
      </c>
      <c r="H3323" s="10">
        <v>5000</v>
      </c>
      <c r="I3323" s="11">
        <v>1680000</v>
      </c>
      <c r="J3323" s="11">
        <v>1000</v>
      </c>
      <c r="K3323" s="11">
        <v>1.6890000000000001</v>
      </c>
      <c r="L3323" s="11">
        <v>1139470000</v>
      </c>
      <c r="M3323" s="11" t="e">
        <f>VLOOKUP(A3323,'[1]2023년만'!$A$2:$Q$1181,12,0)</f>
        <v>#N/A</v>
      </c>
      <c r="N3323" s="11"/>
      <c r="O3323" s="11">
        <v>2.12</v>
      </c>
      <c r="P3323" s="6">
        <v>53004000000</v>
      </c>
      <c r="Q3323" s="7">
        <v>4.03</v>
      </c>
      <c r="R3323" s="7">
        <v>0.18</v>
      </c>
      <c r="S3323" s="7">
        <v>7822</v>
      </c>
    </row>
    <row r="3324" spans="1:19" hidden="1" x14ac:dyDescent="0.4">
      <c r="A3324" s="4" t="s">
        <v>651</v>
      </c>
      <c r="B3324" s="5" t="s">
        <v>652</v>
      </c>
      <c r="C3324" s="5" t="s">
        <v>30</v>
      </c>
      <c r="D3324" s="5" t="s">
        <v>19</v>
      </c>
      <c r="E3324" s="9" t="s">
        <v>20</v>
      </c>
      <c r="F3324" s="9">
        <v>1.55</v>
      </c>
      <c r="G3324" s="5" t="s">
        <v>21</v>
      </c>
      <c r="H3324" s="9">
        <v>500</v>
      </c>
      <c r="I3324" s="11">
        <v>14592545</v>
      </c>
      <c r="J3324" s="11">
        <v>1277</v>
      </c>
      <c r="K3324" s="11">
        <v>59.054000000000002</v>
      </c>
      <c r="L3324" s="11">
        <v>18545258040</v>
      </c>
      <c r="M3324" s="11" t="e">
        <f>VLOOKUP(A3324,'[1]2023년만'!$A$2:$Q$1181,12,0)</f>
        <v>#N/A</v>
      </c>
      <c r="N3324" s="11" t="e">
        <f>L3324&gt;=M3324</f>
        <v>#N/A</v>
      </c>
      <c r="O3324" s="11">
        <v>2.2999999999999998</v>
      </c>
      <c r="P3324" s="6">
        <v>798212211500</v>
      </c>
      <c r="Q3324" s="7">
        <v>24.45</v>
      </c>
      <c r="R3324" s="7">
        <v>5.26</v>
      </c>
      <c r="S3324" s="7">
        <v>2237</v>
      </c>
    </row>
    <row r="3325" spans="1:19" hidden="1" x14ac:dyDescent="0.4">
      <c r="A3325" s="4" t="s">
        <v>542</v>
      </c>
      <c r="B3325" s="5" t="s">
        <v>543</v>
      </c>
      <c r="C3325" s="5" t="s">
        <v>24</v>
      </c>
      <c r="D3325" s="5" t="s">
        <v>19</v>
      </c>
      <c r="E3325" s="9" t="s">
        <v>40</v>
      </c>
      <c r="F3325" s="9">
        <v>0.97</v>
      </c>
      <c r="G3325" s="5" t="s">
        <v>21</v>
      </c>
      <c r="H3325" s="9">
        <v>100</v>
      </c>
      <c r="I3325" s="11">
        <v>32684246</v>
      </c>
      <c r="J3325" s="11">
        <v>300</v>
      </c>
      <c r="K3325" s="11">
        <v>30.006</v>
      </c>
      <c r="L3325" s="11">
        <v>9805270800</v>
      </c>
      <c r="M3325" s="11">
        <f>VLOOKUP(A3325,'[1]2023년만'!$A$2:$Q$1181,12,0)</f>
        <v>9805270800</v>
      </c>
      <c r="N3325" s="11"/>
      <c r="O3325" s="11">
        <v>10.7</v>
      </c>
      <c r="P3325" s="6">
        <v>87593779280</v>
      </c>
      <c r="Q3325" s="7">
        <v>7.36</v>
      </c>
      <c r="R3325" s="7">
        <v>0.66</v>
      </c>
      <c r="S3325" s="7">
        <v>364</v>
      </c>
    </row>
    <row r="3326" spans="1:19" hidden="1" x14ac:dyDescent="0.4">
      <c r="A3326" s="4" t="s">
        <v>542</v>
      </c>
      <c r="B3326" s="5" t="s">
        <v>543</v>
      </c>
      <c r="C3326" s="5" t="s">
        <v>18</v>
      </c>
      <c r="D3326" s="5" t="s">
        <v>19</v>
      </c>
      <c r="E3326" s="9" t="s">
        <v>40</v>
      </c>
      <c r="F3326" s="9">
        <v>1.31</v>
      </c>
      <c r="G3326" s="5" t="s">
        <v>21</v>
      </c>
      <c r="H3326" s="9">
        <v>100</v>
      </c>
      <c r="I3326" s="11">
        <v>32684246</v>
      </c>
      <c r="J3326" s="11">
        <v>100</v>
      </c>
      <c r="K3326" s="11">
        <v>21.334</v>
      </c>
      <c r="L3326" s="11">
        <v>3268423600</v>
      </c>
      <c r="M3326" s="11">
        <f>VLOOKUP(A3326,'[1]2023년만'!$A$2:$Q$1181,12,0)</f>
        <v>9805270800</v>
      </c>
      <c r="N3326" s="11"/>
      <c r="O3326" s="11">
        <v>4.4000000000000004</v>
      </c>
      <c r="P3326" s="6">
        <v>87593779280</v>
      </c>
      <c r="Q3326" s="7">
        <v>7.36</v>
      </c>
      <c r="R3326" s="7">
        <v>0.66</v>
      </c>
      <c r="S3326" s="7">
        <v>364</v>
      </c>
    </row>
    <row r="3327" spans="1:19" hidden="1" x14ac:dyDescent="0.4">
      <c r="A3327" s="7" t="s">
        <v>542</v>
      </c>
      <c r="B3327" s="12" t="s">
        <v>543</v>
      </c>
      <c r="C3327" s="12" t="s">
        <v>2933</v>
      </c>
      <c r="D3327" s="12" t="s">
        <v>19</v>
      </c>
      <c r="E3327" s="12" t="s">
        <v>40</v>
      </c>
      <c r="F3327" s="12">
        <v>0.86</v>
      </c>
      <c r="G3327" s="12" t="s">
        <v>21</v>
      </c>
      <c r="H3327" s="12">
        <v>100</v>
      </c>
      <c r="I3327" s="6">
        <v>32529824</v>
      </c>
      <c r="J3327" s="6">
        <v>100</v>
      </c>
      <c r="K3327" s="6">
        <v>29.344999999999999</v>
      </c>
      <c r="L3327" s="6">
        <v>3268423600</v>
      </c>
      <c r="M3327" s="11">
        <f>VLOOKUP(A3327,'[1]2023년만'!$A$2:$Q$1181,12,0)</f>
        <v>9805270800</v>
      </c>
      <c r="N3327" s="11"/>
      <c r="O3327" s="6">
        <v>3.51</v>
      </c>
      <c r="P3327" s="6">
        <v>87593779280</v>
      </c>
      <c r="Q3327" s="7">
        <v>7.36</v>
      </c>
      <c r="R3327" s="7">
        <v>0.66</v>
      </c>
      <c r="S3327" s="7">
        <v>364</v>
      </c>
    </row>
    <row r="3328" spans="1:19" hidden="1" x14ac:dyDescent="0.4">
      <c r="A3328" s="4" t="s">
        <v>542</v>
      </c>
      <c r="B3328" s="5" t="s">
        <v>543</v>
      </c>
      <c r="C3328" s="5" t="s">
        <v>30</v>
      </c>
      <c r="D3328" s="5" t="s">
        <v>19</v>
      </c>
      <c r="E3328" s="9" t="s">
        <v>40</v>
      </c>
      <c r="F3328" s="9">
        <v>1.95</v>
      </c>
      <c r="G3328" s="5" t="s">
        <v>21</v>
      </c>
      <c r="H3328" s="9">
        <v>100</v>
      </c>
      <c r="I3328" s="11">
        <v>32684246</v>
      </c>
      <c r="J3328" s="11">
        <v>250</v>
      </c>
      <c r="K3328" s="11">
        <v>69.275999999999996</v>
      </c>
      <c r="L3328" s="11">
        <v>8171059000</v>
      </c>
      <c r="M3328" s="11">
        <f>VLOOKUP(A3328,'[1]2023년만'!$A$2:$Q$1181,12,0)</f>
        <v>9805270800</v>
      </c>
      <c r="N3328" s="11" t="b">
        <f>L3328&gt;=M3328</f>
        <v>0</v>
      </c>
      <c r="O3328" s="11">
        <v>8.4</v>
      </c>
      <c r="P3328" s="6">
        <v>87593779280</v>
      </c>
      <c r="Q3328" s="7">
        <v>7.36</v>
      </c>
      <c r="R3328" s="7">
        <v>0.66</v>
      </c>
      <c r="S3328" s="7">
        <v>364</v>
      </c>
    </row>
    <row r="3329" spans="1:19" x14ac:dyDescent="0.4">
      <c r="A3329" s="4" t="s">
        <v>627</v>
      </c>
      <c r="B3329" s="5" t="s">
        <v>628</v>
      </c>
      <c r="C3329" s="5" t="s">
        <v>30</v>
      </c>
      <c r="D3329" s="5" t="s">
        <v>19</v>
      </c>
      <c r="E3329" s="9" t="s">
        <v>52</v>
      </c>
      <c r="F3329" s="9">
        <v>0.72</v>
      </c>
      <c r="G3329" s="5" t="s">
        <v>21</v>
      </c>
      <c r="H3329" s="9">
        <v>500</v>
      </c>
      <c r="I3329" s="11">
        <v>11410332</v>
      </c>
      <c r="J3329" s="11">
        <v>220</v>
      </c>
      <c r="K3329" s="11">
        <v>61.180999999999997</v>
      </c>
      <c r="L3329" s="11">
        <v>2510273040</v>
      </c>
      <c r="M3329" s="11">
        <f>VLOOKUP(A3329,'[1]2023년만'!$A$2:$Q$1181,12,0)</f>
        <v>2043000000</v>
      </c>
      <c r="N3329" s="11" t="b">
        <f>L3329&gt;=M3329</f>
        <v>1</v>
      </c>
      <c r="O3329" s="11">
        <v>2.7</v>
      </c>
      <c r="P3329" s="6">
        <v>95846788800</v>
      </c>
      <c r="Q3329" s="7">
        <v>23.46</v>
      </c>
      <c r="R3329" s="7">
        <v>1.56</v>
      </c>
      <c r="S3329" s="7">
        <v>358</v>
      </c>
    </row>
    <row r="3330" spans="1:19" hidden="1" x14ac:dyDescent="0.4">
      <c r="A3330" s="4" t="s">
        <v>384</v>
      </c>
      <c r="B3330" s="5" t="s">
        <v>385</v>
      </c>
      <c r="C3330" s="5" t="s">
        <v>18</v>
      </c>
      <c r="D3330" s="5" t="s">
        <v>19</v>
      </c>
      <c r="E3330" s="9" t="s">
        <v>34</v>
      </c>
      <c r="F3330" s="9">
        <v>1.01</v>
      </c>
      <c r="G3330" s="5" t="s">
        <v>21</v>
      </c>
      <c r="H3330" s="9">
        <v>500</v>
      </c>
      <c r="I3330" s="11">
        <v>15677552</v>
      </c>
      <c r="J3330" s="11">
        <v>530</v>
      </c>
      <c r="K3330" s="11">
        <v>54.094999999999999</v>
      </c>
      <c r="L3330" s="11">
        <v>7195697600</v>
      </c>
      <c r="M3330" s="11">
        <f>VLOOKUP(A3330,'[1]2023년만'!$A$2:$Q$1181,12,0)</f>
        <v>7195697600</v>
      </c>
      <c r="N3330" s="11"/>
      <c r="O3330" s="11">
        <v>6.9</v>
      </c>
      <c r="P3330" s="6">
        <v>99866006240</v>
      </c>
      <c r="Q3330" s="7">
        <v>12.51</v>
      </c>
      <c r="R3330" s="7">
        <v>1.1299999999999999</v>
      </c>
      <c r="S3330" s="7">
        <v>509</v>
      </c>
    </row>
    <row r="3331" spans="1:19" hidden="1" x14ac:dyDescent="0.4">
      <c r="A3331" s="4" t="s">
        <v>384</v>
      </c>
      <c r="B3331" s="5" t="s">
        <v>385</v>
      </c>
      <c r="C3331" s="5" t="s">
        <v>24</v>
      </c>
      <c r="D3331" s="5" t="s">
        <v>19</v>
      </c>
      <c r="E3331" s="9" t="s">
        <v>34</v>
      </c>
      <c r="F3331" s="9">
        <v>0.56000000000000005</v>
      </c>
      <c r="G3331" s="5" t="s">
        <v>21</v>
      </c>
      <c r="H3331" s="9">
        <v>500</v>
      </c>
      <c r="I3331" s="11">
        <v>15677552</v>
      </c>
      <c r="J3331" s="11">
        <v>530</v>
      </c>
      <c r="K3331" s="11">
        <v>54.042000000000002</v>
      </c>
      <c r="L3331" s="11">
        <v>7195697600</v>
      </c>
      <c r="M3331" s="11">
        <f>VLOOKUP(A3331,'[1]2023년만'!$A$2:$Q$1181,12,0)</f>
        <v>7195697600</v>
      </c>
      <c r="N3331" s="11"/>
      <c r="O3331" s="11">
        <v>7.23</v>
      </c>
      <c r="P3331" s="6">
        <v>99866006240</v>
      </c>
      <c r="Q3331" s="7">
        <v>12.51</v>
      </c>
      <c r="R3331" s="7">
        <v>1.1299999999999999</v>
      </c>
      <c r="S3331" s="7">
        <v>509</v>
      </c>
    </row>
    <row r="3332" spans="1:19" hidden="1" x14ac:dyDescent="0.4">
      <c r="A3332" s="7" t="s">
        <v>384</v>
      </c>
      <c r="B3332" s="12" t="s">
        <v>385</v>
      </c>
      <c r="C3332" s="12" t="s">
        <v>2933</v>
      </c>
      <c r="D3332" s="12" t="s">
        <v>19</v>
      </c>
      <c r="E3332" s="12" t="s">
        <v>34</v>
      </c>
      <c r="F3332" s="12">
        <v>0.5</v>
      </c>
      <c r="G3332" s="12" t="s">
        <v>21</v>
      </c>
      <c r="H3332" s="12">
        <v>500</v>
      </c>
      <c r="I3332" s="6">
        <v>15677552</v>
      </c>
      <c r="J3332" s="6">
        <v>530</v>
      </c>
      <c r="K3332" s="6">
        <v>52.780999999999999</v>
      </c>
      <c r="L3332" s="6">
        <v>7195697600</v>
      </c>
      <c r="M3332" s="11">
        <f>VLOOKUP(A3332,'[1]2023년만'!$A$2:$Q$1181,12,0)</f>
        <v>7195697600</v>
      </c>
      <c r="N3332" s="11"/>
      <c r="O3332" s="6">
        <v>6.67</v>
      </c>
      <c r="P3332" s="6">
        <v>99866006240</v>
      </c>
      <c r="Q3332" s="7">
        <v>12.51</v>
      </c>
      <c r="R3332" s="7">
        <v>1.1299999999999999</v>
      </c>
      <c r="S3332" s="7">
        <v>509</v>
      </c>
    </row>
    <row r="3333" spans="1:19" hidden="1" x14ac:dyDescent="0.4">
      <c r="A3333" s="4" t="s">
        <v>2339</v>
      </c>
      <c r="B3333" s="5" t="s">
        <v>2340</v>
      </c>
      <c r="C3333" s="5" t="s">
        <v>30</v>
      </c>
      <c r="D3333" s="5" t="s">
        <v>19</v>
      </c>
      <c r="E3333" s="9" t="s">
        <v>20</v>
      </c>
      <c r="F3333" s="9">
        <v>0.68</v>
      </c>
      <c r="G3333" s="5" t="s">
        <v>21</v>
      </c>
      <c r="H3333" s="9">
        <v>500</v>
      </c>
      <c r="I3333" s="11">
        <v>8769174</v>
      </c>
      <c r="J3333" s="11">
        <v>75</v>
      </c>
      <c r="K3333" s="11">
        <v>10.744999999999999</v>
      </c>
      <c r="L3333" s="11">
        <v>657688050</v>
      </c>
      <c r="M3333" s="11" t="e">
        <f>VLOOKUP(A3333,'[1]2023년만'!$A$2:$Q$1181,12,0)</f>
        <v>#N/A</v>
      </c>
      <c r="N3333" s="11" t="e">
        <f>L3333&gt;=M3333</f>
        <v>#N/A</v>
      </c>
      <c r="O3333" s="11">
        <v>1.1000000000000001</v>
      </c>
      <c r="P3333" s="6">
        <v>66733414140</v>
      </c>
      <c r="Q3333" s="7">
        <v>10.97</v>
      </c>
      <c r="R3333" s="7">
        <v>1.33</v>
      </c>
      <c r="S3333" s="7">
        <v>694</v>
      </c>
    </row>
    <row r="3334" spans="1:19" hidden="1" x14ac:dyDescent="0.4">
      <c r="A3334" s="4" t="s">
        <v>2339</v>
      </c>
      <c r="B3334" s="5" t="s">
        <v>2340</v>
      </c>
      <c r="C3334" s="5" t="s">
        <v>18</v>
      </c>
      <c r="D3334" s="5" t="s">
        <v>19</v>
      </c>
      <c r="E3334" s="9" t="s">
        <v>95</v>
      </c>
      <c r="F3334" s="9">
        <v>0.96</v>
      </c>
      <c r="G3334" s="5" t="s">
        <v>21</v>
      </c>
      <c r="H3334" s="9">
        <v>500</v>
      </c>
      <c r="I3334" s="11">
        <v>8769174</v>
      </c>
      <c r="J3334" s="11">
        <v>75</v>
      </c>
      <c r="K3334" s="11">
        <v>5.3959999999999999</v>
      </c>
      <c r="L3334" s="11">
        <v>657688050</v>
      </c>
      <c r="M3334" s="11" t="e">
        <f>VLOOKUP(A3334,'[1]2023년만'!$A$2:$Q$1181,12,0)</f>
        <v>#N/A</v>
      </c>
      <c r="N3334" s="11"/>
      <c r="O3334" s="11">
        <v>1.4</v>
      </c>
      <c r="P3334" s="6">
        <v>66733414140</v>
      </c>
      <c r="Q3334" s="7">
        <v>10.97</v>
      </c>
      <c r="R3334" s="7">
        <v>1.33</v>
      </c>
      <c r="S3334" s="7">
        <v>694</v>
      </c>
    </row>
    <row r="3335" spans="1:19" hidden="1" x14ac:dyDescent="0.4">
      <c r="A3335" s="4" t="s">
        <v>1929</v>
      </c>
      <c r="B3335" s="5" t="s">
        <v>1930</v>
      </c>
      <c r="C3335" s="5" t="s">
        <v>24</v>
      </c>
      <c r="D3335" s="5" t="s">
        <v>19</v>
      </c>
      <c r="E3335" s="9" t="s">
        <v>31</v>
      </c>
      <c r="F3335" s="9">
        <v>0.46</v>
      </c>
      <c r="G3335" s="5" t="s">
        <v>21</v>
      </c>
      <c r="H3335" s="9">
        <v>500</v>
      </c>
      <c r="I3335" s="11">
        <v>14553844</v>
      </c>
      <c r="J3335" s="11">
        <v>160</v>
      </c>
      <c r="K3335" s="11">
        <v>17.684000000000001</v>
      </c>
      <c r="L3335" s="11">
        <v>2185077280</v>
      </c>
      <c r="M3335" s="11">
        <f>VLOOKUP(A3335,'[1]2023년만'!$A$2:$Q$1181,12,0)</f>
        <v>2185077280</v>
      </c>
      <c r="N3335" s="11"/>
      <c r="O3335" s="11">
        <v>2.4</v>
      </c>
      <c r="P3335" s="6">
        <v>79900603560</v>
      </c>
      <c r="Q3335" s="7" t="s">
        <v>21</v>
      </c>
      <c r="R3335" s="7">
        <v>0.81</v>
      </c>
      <c r="S3335" s="7" t="s">
        <v>21</v>
      </c>
    </row>
    <row r="3336" spans="1:19" hidden="1" x14ac:dyDescent="0.4">
      <c r="A3336" s="4" t="s">
        <v>1929</v>
      </c>
      <c r="B3336" s="5" t="s">
        <v>1930</v>
      </c>
      <c r="C3336" s="5" t="s">
        <v>18</v>
      </c>
      <c r="D3336" s="5" t="s">
        <v>19</v>
      </c>
      <c r="E3336" s="9" t="s">
        <v>31</v>
      </c>
      <c r="F3336" s="9">
        <v>0.49</v>
      </c>
      <c r="G3336" s="5" t="s">
        <v>21</v>
      </c>
      <c r="H3336" s="9">
        <v>500</v>
      </c>
      <c r="I3336" s="11">
        <v>14553844</v>
      </c>
      <c r="J3336" s="11">
        <v>160</v>
      </c>
      <c r="K3336" s="11">
        <v>16.088000000000001</v>
      </c>
      <c r="L3336" s="11">
        <v>2236295040</v>
      </c>
      <c r="M3336" s="11">
        <f>VLOOKUP(A3336,'[1]2023년만'!$A$2:$Q$1181,12,0)</f>
        <v>2185077280</v>
      </c>
      <c r="N3336" s="11"/>
      <c r="O3336" s="11">
        <v>2</v>
      </c>
      <c r="P3336" s="6">
        <v>79900603560</v>
      </c>
      <c r="Q3336" s="7" t="s">
        <v>21</v>
      </c>
      <c r="R3336" s="7">
        <v>0.81</v>
      </c>
      <c r="S3336" s="7" t="s">
        <v>21</v>
      </c>
    </row>
    <row r="3337" spans="1:19" hidden="1" x14ac:dyDescent="0.4">
      <c r="A3337" s="4" t="s">
        <v>1929</v>
      </c>
      <c r="B3337" s="5" t="s">
        <v>1930</v>
      </c>
      <c r="C3337" s="5" t="s">
        <v>30</v>
      </c>
      <c r="D3337" s="5" t="s">
        <v>19</v>
      </c>
      <c r="E3337" s="9" t="s">
        <v>31</v>
      </c>
      <c r="F3337" s="9">
        <v>0.46</v>
      </c>
      <c r="G3337" s="5" t="s">
        <v>21</v>
      </c>
      <c r="H3337" s="9">
        <v>500</v>
      </c>
      <c r="I3337" s="11">
        <v>14553844</v>
      </c>
      <c r="J3337" s="11">
        <v>180</v>
      </c>
      <c r="K3337" s="11">
        <v>-88.421000000000006</v>
      </c>
      <c r="L3337" s="11">
        <v>2243238300</v>
      </c>
      <c r="M3337" s="11">
        <f>VLOOKUP(A3337,'[1]2023년만'!$A$2:$Q$1181,12,0)</f>
        <v>2185077280</v>
      </c>
      <c r="N3337" s="11" t="b">
        <f>L3337&gt;=M3337</f>
        <v>1</v>
      </c>
      <c r="O3337" s="11">
        <v>3.2</v>
      </c>
      <c r="P3337" s="6">
        <v>79900603560</v>
      </c>
      <c r="Q3337" s="7" t="s">
        <v>21</v>
      </c>
      <c r="R3337" s="7">
        <v>0.81</v>
      </c>
      <c r="S3337" s="7" t="s">
        <v>21</v>
      </c>
    </row>
    <row r="3338" spans="1:19" hidden="1" x14ac:dyDescent="0.4">
      <c r="A3338" s="7" t="s">
        <v>1929</v>
      </c>
      <c r="B3338" s="12" t="s">
        <v>1930</v>
      </c>
      <c r="C3338" s="12" t="s">
        <v>2933</v>
      </c>
      <c r="D3338" s="12" t="s">
        <v>19</v>
      </c>
      <c r="E3338" s="12" t="s">
        <v>31</v>
      </c>
      <c r="F3338" s="12">
        <v>0.32</v>
      </c>
      <c r="G3338" s="12" t="s">
        <v>21</v>
      </c>
      <c r="H3338" s="12">
        <v>500</v>
      </c>
      <c r="I3338" s="6">
        <v>14553844</v>
      </c>
      <c r="J3338" s="6">
        <v>170</v>
      </c>
      <c r="K3338" s="6">
        <v>16.940000000000001</v>
      </c>
      <c r="L3338" s="6">
        <v>2426344380</v>
      </c>
      <c r="M3338" s="11">
        <f>VLOOKUP(A3338,'[1]2023년만'!$A$2:$Q$1181,12,0)</f>
        <v>2185077280</v>
      </c>
      <c r="N3338" s="11"/>
      <c r="O3338" s="6">
        <v>1.8</v>
      </c>
      <c r="P3338" s="6">
        <v>79900603560</v>
      </c>
      <c r="Q3338" s="7" t="s">
        <v>21</v>
      </c>
      <c r="R3338" s="7">
        <v>0.81</v>
      </c>
      <c r="S3338" s="7" t="s">
        <v>21</v>
      </c>
    </row>
    <row r="3339" spans="1:19" hidden="1" x14ac:dyDescent="0.4">
      <c r="A3339" s="4" t="s">
        <v>1657</v>
      </c>
      <c r="B3339" s="5" t="s">
        <v>1658</v>
      </c>
      <c r="C3339" s="5" t="s">
        <v>24</v>
      </c>
      <c r="D3339" s="5" t="s">
        <v>19</v>
      </c>
      <c r="E3339" s="9" t="s">
        <v>256</v>
      </c>
      <c r="F3339" s="9">
        <v>0.53</v>
      </c>
      <c r="G3339" s="5" t="s">
        <v>21</v>
      </c>
      <c r="H3339" s="9">
        <v>500</v>
      </c>
      <c r="I3339" s="11">
        <v>7500789</v>
      </c>
      <c r="J3339" s="11">
        <v>50</v>
      </c>
      <c r="K3339" s="11">
        <v>22.661000000000001</v>
      </c>
      <c r="L3339" s="11">
        <v>375039450</v>
      </c>
      <c r="M3339" s="11">
        <f>VLOOKUP(A3339,'[1]2023년만'!$A$2:$Q$1181,12,0)</f>
        <v>375039450</v>
      </c>
      <c r="N3339" s="11"/>
      <c r="O3339" s="11">
        <v>0.3</v>
      </c>
      <c r="P3339" s="6">
        <v>147413215750</v>
      </c>
      <c r="Q3339" s="7" t="s">
        <v>21</v>
      </c>
      <c r="R3339" s="7">
        <v>3.66</v>
      </c>
      <c r="S3339" s="7" t="s">
        <v>21</v>
      </c>
    </row>
    <row r="3340" spans="1:19" hidden="1" x14ac:dyDescent="0.4">
      <c r="A3340" s="4" t="s">
        <v>1657</v>
      </c>
      <c r="B3340" s="5" t="s">
        <v>1658</v>
      </c>
      <c r="C3340" s="5" t="s">
        <v>18</v>
      </c>
      <c r="D3340" s="5" t="s">
        <v>19</v>
      </c>
      <c r="E3340" s="9" t="s">
        <v>256</v>
      </c>
      <c r="F3340" s="9">
        <v>0.59</v>
      </c>
      <c r="G3340" s="5" t="s">
        <v>21</v>
      </c>
      <c r="H3340" s="9">
        <v>500</v>
      </c>
      <c r="I3340" s="11">
        <v>7500789</v>
      </c>
      <c r="J3340" s="11">
        <v>50</v>
      </c>
      <c r="K3340" s="11">
        <v>13.808999999999999</v>
      </c>
      <c r="L3340" s="11">
        <v>375039450</v>
      </c>
      <c r="M3340" s="11">
        <f>VLOOKUP(A3340,'[1]2023년만'!$A$2:$Q$1181,12,0)</f>
        <v>375039450</v>
      </c>
      <c r="N3340" s="11"/>
      <c r="O3340" s="11">
        <v>0.2</v>
      </c>
      <c r="P3340" s="6">
        <v>147413215750</v>
      </c>
      <c r="Q3340" s="7" t="s">
        <v>21</v>
      </c>
      <c r="R3340" s="7">
        <v>3.66</v>
      </c>
      <c r="S3340" s="7" t="s">
        <v>21</v>
      </c>
    </row>
    <row r="3341" spans="1:19" hidden="1" x14ac:dyDescent="0.4">
      <c r="A3341" s="7" t="s">
        <v>1657</v>
      </c>
      <c r="B3341" s="12" t="s">
        <v>1658</v>
      </c>
      <c r="C3341" s="12" t="s">
        <v>2933</v>
      </c>
      <c r="D3341" s="12" t="s">
        <v>19</v>
      </c>
      <c r="E3341" s="12" t="s">
        <v>256</v>
      </c>
      <c r="F3341" s="12">
        <v>0.28000000000000003</v>
      </c>
      <c r="G3341" s="12" t="s">
        <v>21</v>
      </c>
      <c r="H3341" s="12">
        <v>500</v>
      </c>
      <c r="I3341" s="6">
        <v>7500789</v>
      </c>
      <c r="J3341" s="6">
        <v>50</v>
      </c>
      <c r="K3341" s="6">
        <v>6.4180000000000001</v>
      </c>
      <c r="L3341" s="6">
        <v>375039450</v>
      </c>
      <c r="M3341" s="11">
        <f>VLOOKUP(A3341,'[1]2023년만'!$A$2:$Q$1181,12,0)</f>
        <v>375039450</v>
      </c>
      <c r="N3341" s="11"/>
      <c r="O3341" s="6">
        <v>0.2</v>
      </c>
      <c r="P3341" s="6">
        <v>147413215750</v>
      </c>
      <c r="Q3341" s="7" t="s">
        <v>21</v>
      </c>
      <c r="R3341" s="7">
        <v>3.66</v>
      </c>
      <c r="S3341" s="7" t="s">
        <v>21</v>
      </c>
    </row>
    <row r="3342" spans="1:19" hidden="1" x14ac:dyDescent="0.4">
      <c r="A3342" s="7" t="s">
        <v>2894</v>
      </c>
      <c r="B3342" s="12" t="s">
        <v>2895</v>
      </c>
      <c r="C3342" s="12" t="s">
        <v>2933</v>
      </c>
      <c r="D3342" s="12" t="s">
        <v>19</v>
      </c>
      <c r="E3342" s="12" t="s">
        <v>25</v>
      </c>
      <c r="F3342" s="12">
        <v>0.3</v>
      </c>
      <c r="G3342" s="12" t="s">
        <v>21</v>
      </c>
      <c r="H3342" s="12">
        <v>500</v>
      </c>
      <c r="I3342" s="6">
        <v>9567180</v>
      </c>
      <c r="J3342" s="6">
        <v>400</v>
      </c>
      <c r="K3342" s="6">
        <v>10.747</v>
      </c>
      <c r="L3342" s="6">
        <v>3696323600</v>
      </c>
      <c r="M3342" s="11" t="e">
        <f>VLOOKUP(A3342,'[1]2023년만'!$A$2:$Q$1181,12,0)</f>
        <v>#N/A</v>
      </c>
      <c r="N3342" s="11"/>
      <c r="O3342" s="6">
        <v>2.56</v>
      </c>
      <c r="P3342" s="6">
        <v>45864150190</v>
      </c>
      <c r="Q3342" s="7" t="s">
        <v>21</v>
      </c>
      <c r="R3342" s="7">
        <v>0.54</v>
      </c>
      <c r="S3342" s="7" t="s">
        <v>21</v>
      </c>
    </row>
    <row r="3343" spans="1:19" hidden="1" x14ac:dyDescent="0.4">
      <c r="A3343" s="4" t="s">
        <v>1699</v>
      </c>
      <c r="B3343" s="5" t="s">
        <v>1700</v>
      </c>
      <c r="C3343" s="5" t="s">
        <v>30</v>
      </c>
      <c r="D3343" s="5" t="s">
        <v>19</v>
      </c>
      <c r="E3343" s="9" t="s">
        <v>20</v>
      </c>
      <c r="F3343" s="9">
        <v>0.68</v>
      </c>
      <c r="G3343" s="5" t="s">
        <v>21</v>
      </c>
      <c r="H3343" s="9">
        <v>100</v>
      </c>
      <c r="I3343" s="11">
        <v>4372640</v>
      </c>
      <c r="J3343" s="11">
        <v>300</v>
      </c>
      <c r="K3343" s="11">
        <v>21.696999999999999</v>
      </c>
      <c r="L3343" s="11">
        <v>1311792000</v>
      </c>
      <c r="M3343" s="11" t="e">
        <f>VLOOKUP(A3343,'[1]2023년만'!$A$2:$Q$1181,12,0)</f>
        <v>#N/A</v>
      </c>
      <c r="N3343" s="11" t="e">
        <f>L3343&gt;=M3343</f>
        <v>#N/A</v>
      </c>
      <c r="O3343" s="11">
        <v>1.2</v>
      </c>
      <c r="P3343" s="6">
        <v>93399590400</v>
      </c>
      <c r="Q3343" s="7">
        <v>16.04</v>
      </c>
      <c r="R3343" s="7">
        <v>1.63</v>
      </c>
      <c r="S3343" s="7">
        <v>444</v>
      </c>
    </row>
    <row r="3344" spans="1:19" x14ac:dyDescent="0.4">
      <c r="A3344" s="4" t="s">
        <v>671</v>
      </c>
      <c r="B3344" s="5" t="s">
        <v>672</v>
      </c>
      <c r="C3344" s="5" t="s">
        <v>30</v>
      </c>
      <c r="D3344" s="5" t="s">
        <v>19</v>
      </c>
      <c r="E3344" s="9" t="s">
        <v>20</v>
      </c>
      <c r="F3344" s="9">
        <v>0.68</v>
      </c>
      <c r="G3344" s="5" t="s">
        <v>21</v>
      </c>
      <c r="H3344" s="9">
        <v>500</v>
      </c>
      <c r="I3344" s="11">
        <v>9125174</v>
      </c>
      <c r="J3344" s="11">
        <v>250</v>
      </c>
      <c r="K3344" s="11">
        <v>56.398000000000003</v>
      </c>
      <c r="L3344" s="11">
        <v>2281293500</v>
      </c>
      <c r="M3344" s="11">
        <f>VLOOKUP(A3344,'[1]2023년만'!$A$2:$Q$1181,12,0)</f>
        <v>2281293500</v>
      </c>
      <c r="N3344" s="11" t="b">
        <f>L3344&gt;=M3344</f>
        <v>1</v>
      </c>
      <c r="O3344" s="11">
        <v>3.24</v>
      </c>
      <c r="P3344" s="6">
        <v>94810557860</v>
      </c>
      <c r="Q3344" s="7">
        <v>23.04</v>
      </c>
      <c r="R3344" s="7">
        <v>0.77</v>
      </c>
      <c r="S3344" s="7">
        <v>451</v>
      </c>
    </row>
    <row r="3345" spans="1:19" hidden="1" x14ac:dyDescent="0.4">
      <c r="A3345" s="4" t="s">
        <v>201</v>
      </c>
      <c r="B3345" s="5" t="s">
        <v>202</v>
      </c>
      <c r="C3345" s="5" t="s">
        <v>24</v>
      </c>
      <c r="D3345" s="5" t="s">
        <v>19</v>
      </c>
      <c r="E3345" s="9" t="s">
        <v>69</v>
      </c>
      <c r="F3345" s="9">
        <v>0.63</v>
      </c>
      <c r="G3345" s="5" t="s">
        <v>21</v>
      </c>
      <c r="H3345" s="9">
        <v>500</v>
      </c>
      <c r="I3345" s="11">
        <v>20032636</v>
      </c>
      <c r="J3345" s="11">
        <v>50</v>
      </c>
      <c r="K3345" s="11">
        <v>103.904</v>
      </c>
      <c r="L3345" s="11">
        <v>1001631800</v>
      </c>
      <c r="M3345" s="11">
        <f>VLOOKUP(A3345,'[1]2023년만'!$A$2:$Q$1181,12,0)</f>
        <v>1001631800</v>
      </c>
      <c r="N3345" s="11"/>
      <c r="O3345" s="11">
        <v>0.79</v>
      </c>
      <c r="P3345" s="6">
        <v>94353715560</v>
      </c>
      <c r="Q3345" s="7">
        <v>188.4</v>
      </c>
      <c r="R3345" s="7">
        <v>1.17</v>
      </c>
      <c r="S3345" s="7">
        <v>25</v>
      </c>
    </row>
    <row r="3346" spans="1:19" x14ac:dyDescent="0.4">
      <c r="A3346" s="4" t="s">
        <v>201</v>
      </c>
      <c r="B3346" s="5" t="s">
        <v>202</v>
      </c>
      <c r="C3346" s="5" t="s">
        <v>30</v>
      </c>
      <c r="D3346" s="5" t="s">
        <v>19</v>
      </c>
      <c r="E3346" s="9" t="s">
        <v>69</v>
      </c>
      <c r="F3346" s="9">
        <v>0.93</v>
      </c>
      <c r="G3346" s="5" t="s">
        <v>21</v>
      </c>
      <c r="H3346" s="9">
        <v>500</v>
      </c>
      <c r="I3346" s="11">
        <v>20032636</v>
      </c>
      <c r="J3346" s="11">
        <v>50</v>
      </c>
      <c r="K3346" s="11">
        <v>200.32599999999999</v>
      </c>
      <c r="L3346" s="11">
        <v>1001631800</v>
      </c>
      <c r="M3346" s="11">
        <f>VLOOKUP(A3346,'[1]2023년만'!$A$2:$Q$1181,12,0)</f>
        <v>1001631800</v>
      </c>
      <c r="N3346" s="11" t="b">
        <f>L3346&gt;=M3346</f>
        <v>1</v>
      </c>
      <c r="O3346" s="11">
        <v>0.93</v>
      </c>
      <c r="P3346" s="6">
        <v>94353715560</v>
      </c>
      <c r="Q3346" s="7">
        <v>188.4</v>
      </c>
      <c r="R3346" s="7">
        <v>1.17</v>
      </c>
      <c r="S3346" s="7">
        <v>25</v>
      </c>
    </row>
    <row r="3347" spans="1:19" hidden="1" x14ac:dyDescent="0.4">
      <c r="A3347" s="4" t="s">
        <v>623</v>
      </c>
      <c r="B3347" s="5" t="s">
        <v>624</v>
      </c>
      <c r="C3347" s="5" t="s">
        <v>24</v>
      </c>
      <c r="D3347" s="5" t="s">
        <v>19</v>
      </c>
      <c r="E3347" s="9" t="s">
        <v>43</v>
      </c>
      <c r="F3347" s="9">
        <v>0.94</v>
      </c>
      <c r="G3347" s="5" t="s">
        <v>21</v>
      </c>
      <c r="H3347" s="9">
        <v>500</v>
      </c>
      <c r="I3347" s="11">
        <v>20000000</v>
      </c>
      <c r="J3347" s="11">
        <v>200</v>
      </c>
      <c r="K3347" s="11">
        <v>52.55</v>
      </c>
      <c r="L3347" s="11">
        <v>3830395800</v>
      </c>
      <c r="M3347" s="11">
        <f>VLOOKUP(A3347,'[1]2023년만'!$A$2:$Q$1181,12,0)</f>
        <v>3830395800</v>
      </c>
      <c r="N3347" s="11"/>
      <c r="O3347" s="11">
        <v>5.2</v>
      </c>
      <c r="P3347" s="6">
        <v>142000000000</v>
      </c>
      <c r="Q3347" s="7">
        <v>21.78</v>
      </c>
      <c r="R3347" s="7">
        <v>1.73</v>
      </c>
      <c r="S3347" s="7">
        <v>326</v>
      </c>
    </row>
    <row r="3348" spans="1:19" hidden="1" x14ac:dyDescent="0.4">
      <c r="A3348" s="4" t="s">
        <v>623</v>
      </c>
      <c r="B3348" s="5" t="s">
        <v>624</v>
      </c>
      <c r="C3348" s="5" t="s">
        <v>18</v>
      </c>
      <c r="D3348" s="5" t="s">
        <v>19</v>
      </c>
      <c r="E3348" s="9" t="s">
        <v>43</v>
      </c>
      <c r="F3348" s="9">
        <v>0.91</v>
      </c>
      <c r="G3348" s="5" t="s">
        <v>21</v>
      </c>
      <c r="H3348" s="9">
        <v>500</v>
      </c>
      <c r="I3348" s="11">
        <v>20000000</v>
      </c>
      <c r="J3348" s="11">
        <v>150</v>
      </c>
      <c r="K3348" s="11">
        <v>32.405999999999999</v>
      </c>
      <c r="L3348" s="11">
        <v>2957003400</v>
      </c>
      <c r="M3348" s="11">
        <f>VLOOKUP(A3348,'[1]2023년만'!$A$2:$Q$1181,12,0)</f>
        <v>3830395800</v>
      </c>
      <c r="N3348" s="11"/>
      <c r="O3348" s="11">
        <v>4.5</v>
      </c>
      <c r="P3348" s="6">
        <v>142000000000</v>
      </c>
      <c r="Q3348" s="7">
        <v>21.78</v>
      </c>
      <c r="R3348" s="7">
        <v>1.73</v>
      </c>
      <c r="S3348" s="7">
        <v>326</v>
      </c>
    </row>
    <row r="3349" spans="1:19" hidden="1" x14ac:dyDescent="0.4">
      <c r="A3349" s="7" t="s">
        <v>623</v>
      </c>
      <c r="B3349" s="12" t="s">
        <v>624</v>
      </c>
      <c r="C3349" s="12" t="s">
        <v>2933</v>
      </c>
      <c r="D3349" s="12" t="s">
        <v>19</v>
      </c>
      <c r="E3349" s="12" t="s">
        <v>43</v>
      </c>
      <c r="F3349" s="12">
        <v>0.87</v>
      </c>
      <c r="G3349" s="12" t="s">
        <v>21</v>
      </c>
      <c r="H3349" s="12">
        <v>500</v>
      </c>
      <c r="I3349" s="6">
        <v>20000000</v>
      </c>
      <c r="J3349" s="6">
        <v>100</v>
      </c>
      <c r="K3349" s="6">
        <v>26.536000000000001</v>
      </c>
      <c r="L3349" s="6">
        <v>2000000000</v>
      </c>
      <c r="M3349" s="11">
        <f>VLOOKUP(A3349,'[1]2023년만'!$A$2:$Q$1181,12,0)</f>
        <v>3830395800</v>
      </c>
      <c r="N3349" s="11"/>
      <c r="O3349" s="6">
        <v>2.8</v>
      </c>
      <c r="P3349" s="6">
        <v>142000000000</v>
      </c>
      <c r="Q3349" s="7">
        <v>21.78</v>
      </c>
      <c r="R3349" s="7">
        <v>1.73</v>
      </c>
      <c r="S3349" s="7">
        <v>326</v>
      </c>
    </row>
    <row r="3350" spans="1:19" hidden="1" x14ac:dyDescent="0.4">
      <c r="A3350" s="4" t="s">
        <v>1788</v>
      </c>
      <c r="B3350" s="5" t="s">
        <v>1789</v>
      </c>
      <c r="C3350" s="5" t="s">
        <v>30</v>
      </c>
      <c r="D3350" s="5" t="s">
        <v>19</v>
      </c>
      <c r="E3350" s="9" t="s">
        <v>81</v>
      </c>
      <c r="F3350" s="9">
        <v>0.51</v>
      </c>
      <c r="G3350" s="5" t="s">
        <v>21</v>
      </c>
      <c r="H3350" s="9">
        <v>500</v>
      </c>
      <c r="I3350" s="11">
        <v>16062409</v>
      </c>
      <c r="J3350" s="11">
        <v>1000</v>
      </c>
      <c r="K3350" s="11">
        <v>20.097999999999999</v>
      </c>
      <c r="L3350" s="11">
        <v>16062409000</v>
      </c>
      <c r="M3350" s="11">
        <f>VLOOKUP(A3350,'[1]2023년만'!$A$2:$Q$1181,12,0)</f>
        <v>8031204500</v>
      </c>
      <c r="N3350" s="11" t="b">
        <f>L3350&gt;=M3350</f>
        <v>1</v>
      </c>
      <c r="O3350" s="11">
        <v>2.2000000000000002</v>
      </c>
      <c r="P3350" s="6">
        <v>587884169400</v>
      </c>
      <c r="Q3350" s="7">
        <v>7.36</v>
      </c>
      <c r="R3350" s="7">
        <v>2.99</v>
      </c>
      <c r="S3350" s="7">
        <v>4976</v>
      </c>
    </row>
    <row r="3351" spans="1:19" hidden="1" x14ac:dyDescent="0.4">
      <c r="A3351" s="4" t="s">
        <v>1788</v>
      </c>
      <c r="B3351" s="5" t="s">
        <v>1789</v>
      </c>
      <c r="C3351" s="5" t="s">
        <v>18</v>
      </c>
      <c r="D3351" s="5" t="s">
        <v>19</v>
      </c>
      <c r="E3351" s="9" t="s">
        <v>103</v>
      </c>
      <c r="F3351" s="9">
        <v>0.57999999999999996</v>
      </c>
      <c r="G3351" s="5" t="s">
        <v>21</v>
      </c>
      <c r="H3351" s="9">
        <v>500</v>
      </c>
      <c r="I3351" s="11">
        <v>16062409</v>
      </c>
      <c r="J3351" s="11">
        <v>150</v>
      </c>
      <c r="K3351" s="11">
        <v>19.306999999999999</v>
      </c>
      <c r="L3351" s="11">
        <v>2409361350</v>
      </c>
      <c r="M3351" s="11">
        <f>VLOOKUP(A3351,'[1]2023년만'!$A$2:$Q$1181,12,0)</f>
        <v>8031204500</v>
      </c>
      <c r="N3351" s="11"/>
      <c r="O3351" s="11">
        <v>1.3</v>
      </c>
      <c r="P3351" s="6">
        <v>587884169400</v>
      </c>
      <c r="Q3351" s="7">
        <v>7.36</v>
      </c>
      <c r="R3351" s="7">
        <v>2.99</v>
      </c>
      <c r="S3351" s="7">
        <v>4976</v>
      </c>
    </row>
    <row r="3352" spans="1:19" hidden="1" x14ac:dyDescent="0.4">
      <c r="A3352" s="4" t="s">
        <v>1788</v>
      </c>
      <c r="B3352" s="5" t="s">
        <v>1789</v>
      </c>
      <c r="C3352" s="5" t="s">
        <v>24</v>
      </c>
      <c r="D3352" s="5" t="s">
        <v>19</v>
      </c>
      <c r="E3352" s="9" t="s">
        <v>103</v>
      </c>
      <c r="F3352" s="9">
        <v>0.66</v>
      </c>
      <c r="G3352" s="5" t="s">
        <v>21</v>
      </c>
      <c r="H3352" s="9">
        <v>500</v>
      </c>
      <c r="I3352" s="11">
        <v>16062409</v>
      </c>
      <c r="J3352" s="11">
        <v>500</v>
      </c>
      <c r="K3352" s="11">
        <v>14.244</v>
      </c>
      <c r="L3352" s="11">
        <v>8031204500</v>
      </c>
      <c r="M3352" s="11">
        <f>VLOOKUP(A3352,'[1]2023년만'!$A$2:$Q$1181,12,0)</f>
        <v>8031204500</v>
      </c>
      <c r="N3352" s="11"/>
      <c r="O3352" s="11">
        <v>2.5</v>
      </c>
      <c r="P3352" s="6">
        <v>587884169400</v>
      </c>
      <c r="Q3352" s="7">
        <v>7.36</v>
      </c>
      <c r="R3352" s="7">
        <v>2.99</v>
      </c>
      <c r="S3352" s="7">
        <v>4976</v>
      </c>
    </row>
    <row r="3353" spans="1:19" hidden="1" x14ac:dyDescent="0.4">
      <c r="A3353" s="7" t="s">
        <v>1788</v>
      </c>
      <c r="B3353" s="12" t="s">
        <v>1789</v>
      </c>
      <c r="C3353" s="12" t="s">
        <v>2933</v>
      </c>
      <c r="D3353" s="12" t="s">
        <v>19</v>
      </c>
      <c r="E3353" s="12" t="s">
        <v>103</v>
      </c>
      <c r="F3353" s="12">
        <v>0.36</v>
      </c>
      <c r="G3353" s="12" t="s">
        <v>21</v>
      </c>
      <c r="H3353" s="12">
        <v>500</v>
      </c>
      <c r="I3353" s="6">
        <v>16062409</v>
      </c>
      <c r="J3353" s="6">
        <v>50</v>
      </c>
      <c r="K3353" s="6">
        <v>68.466999999999999</v>
      </c>
      <c r="L3353" s="6">
        <v>803120450</v>
      </c>
      <c r="M3353" s="11">
        <f>VLOOKUP(A3353,'[1]2023년만'!$A$2:$Q$1181,12,0)</f>
        <v>8031204500</v>
      </c>
      <c r="N3353" s="11"/>
      <c r="O3353" s="6">
        <v>1</v>
      </c>
      <c r="P3353" s="6">
        <v>587884169400</v>
      </c>
      <c r="Q3353" s="7">
        <v>7.36</v>
      </c>
      <c r="R3353" s="7">
        <v>2.99</v>
      </c>
      <c r="S3353" s="7">
        <v>4976</v>
      </c>
    </row>
    <row r="3354" spans="1:19" hidden="1" x14ac:dyDescent="0.4">
      <c r="A3354" s="4" t="s">
        <v>2357</v>
      </c>
      <c r="B3354" s="5" t="s">
        <v>2358</v>
      </c>
      <c r="C3354" s="5" t="s">
        <v>24</v>
      </c>
      <c r="D3354" s="5" t="s">
        <v>19</v>
      </c>
      <c r="E3354" s="9" t="s">
        <v>20</v>
      </c>
      <c r="F3354" s="9">
        <v>0.49</v>
      </c>
      <c r="G3354" s="5" t="s">
        <v>21</v>
      </c>
      <c r="H3354" s="9">
        <v>500</v>
      </c>
      <c r="I3354" s="11">
        <v>10339000</v>
      </c>
      <c r="J3354" s="11">
        <v>100</v>
      </c>
      <c r="K3354" s="11">
        <v>10.313000000000001</v>
      </c>
      <c r="L3354" s="11">
        <v>1033899500</v>
      </c>
      <c r="M3354" s="11">
        <f>VLOOKUP(A3354,'[1]2023년만'!$A$2:$Q$1181,12,0)</f>
        <v>1033899500</v>
      </c>
      <c r="N3354" s="11"/>
      <c r="O3354" s="11">
        <v>0.2</v>
      </c>
      <c r="P3354" s="6">
        <v>380888637200</v>
      </c>
      <c r="Q3354" s="7">
        <v>9.0399999999999991</v>
      </c>
      <c r="R3354" s="7">
        <v>1.1000000000000001</v>
      </c>
      <c r="S3354" s="7">
        <v>1358</v>
      </c>
    </row>
    <row r="3355" spans="1:19" hidden="1" x14ac:dyDescent="0.4">
      <c r="A3355" s="4" t="s">
        <v>2357</v>
      </c>
      <c r="B3355" s="5" t="s">
        <v>2358</v>
      </c>
      <c r="C3355" s="5" t="s">
        <v>18</v>
      </c>
      <c r="D3355" s="5" t="s">
        <v>19</v>
      </c>
      <c r="E3355" s="9" t="s">
        <v>20</v>
      </c>
      <c r="F3355" s="9">
        <v>0.77</v>
      </c>
      <c r="G3355" s="5" t="s">
        <v>21</v>
      </c>
      <c r="H3355" s="9">
        <v>500</v>
      </c>
      <c r="I3355" s="11">
        <v>10384000</v>
      </c>
      <c r="J3355" s="11">
        <v>350</v>
      </c>
      <c r="K3355" s="11">
        <v>10.053000000000001</v>
      </c>
      <c r="L3355" s="11">
        <v>3539890200</v>
      </c>
      <c r="M3355" s="11">
        <f>VLOOKUP(A3355,'[1]2023년만'!$A$2:$Q$1181,12,0)</f>
        <v>1033899500</v>
      </c>
      <c r="N3355" s="11"/>
      <c r="O3355" s="11">
        <v>1.3</v>
      </c>
      <c r="P3355" s="6">
        <v>380888637200</v>
      </c>
      <c r="Q3355" s="7">
        <v>9.0399999999999991</v>
      </c>
      <c r="R3355" s="7">
        <v>1.1000000000000001</v>
      </c>
      <c r="S3355" s="7">
        <v>1358</v>
      </c>
    </row>
    <row r="3356" spans="1:19" hidden="1" x14ac:dyDescent="0.4">
      <c r="A3356" s="4" t="s">
        <v>2357</v>
      </c>
      <c r="B3356" s="5" t="s">
        <v>2358</v>
      </c>
      <c r="C3356" s="5" t="s">
        <v>30</v>
      </c>
      <c r="D3356" s="5" t="s">
        <v>19</v>
      </c>
      <c r="E3356" s="9" t="s">
        <v>20</v>
      </c>
      <c r="F3356" s="9">
        <v>0.68</v>
      </c>
      <c r="G3356" s="5" t="s">
        <v>21</v>
      </c>
      <c r="H3356" s="9">
        <v>500</v>
      </c>
      <c r="I3356" s="11">
        <v>31016990</v>
      </c>
      <c r="J3356" s="11">
        <v>100</v>
      </c>
      <c r="K3356" s="11">
        <v>7.06</v>
      </c>
      <c r="L3356" s="11">
        <v>3043688100</v>
      </c>
      <c r="M3356" s="11">
        <f>VLOOKUP(A3356,'[1]2023년만'!$A$2:$Q$1181,12,0)</f>
        <v>1033899500</v>
      </c>
      <c r="N3356" s="11" t="b">
        <f>L3356&gt;=M3356</f>
        <v>1</v>
      </c>
      <c r="O3356" s="11">
        <v>0.9</v>
      </c>
      <c r="P3356" s="6">
        <v>380888637200</v>
      </c>
      <c r="Q3356" s="7">
        <v>9.0399999999999991</v>
      </c>
      <c r="R3356" s="7">
        <v>1.1000000000000001</v>
      </c>
      <c r="S3356" s="7">
        <v>1358</v>
      </c>
    </row>
    <row r="3357" spans="1:19" hidden="1" x14ac:dyDescent="0.4">
      <c r="A3357" s="7" t="s">
        <v>2357</v>
      </c>
      <c r="B3357" s="12" t="s">
        <v>2358</v>
      </c>
      <c r="C3357" s="12" t="s">
        <v>2933</v>
      </c>
      <c r="D3357" s="12" t="s">
        <v>19</v>
      </c>
      <c r="E3357" s="12" t="s">
        <v>20</v>
      </c>
      <c r="F3357" s="12">
        <v>0.53</v>
      </c>
      <c r="G3357" s="12" t="s">
        <v>21</v>
      </c>
      <c r="H3357" s="12">
        <v>500</v>
      </c>
      <c r="I3357" s="6">
        <v>10384000</v>
      </c>
      <c r="J3357" s="6">
        <v>100</v>
      </c>
      <c r="K3357" s="6">
        <v>6.2210000000000001</v>
      </c>
      <c r="L3357" s="6">
        <v>1011397200</v>
      </c>
      <c r="M3357" s="11">
        <f>VLOOKUP(A3357,'[1]2023년만'!$A$2:$Q$1181,12,0)</f>
        <v>1033899500</v>
      </c>
      <c r="N3357" s="11"/>
      <c r="O3357" s="6">
        <v>0.4</v>
      </c>
      <c r="P3357" s="6">
        <v>380888637200</v>
      </c>
      <c r="Q3357" s="7">
        <v>9.0399999999999991</v>
      </c>
      <c r="R3357" s="7">
        <v>1.1000000000000001</v>
      </c>
      <c r="S3357" s="7">
        <v>1358</v>
      </c>
    </row>
    <row r="3358" spans="1:19" hidden="1" x14ac:dyDescent="0.4">
      <c r="A3358" s="4" t="s">
        <v>1687</v>
      </c>
      <c r="B3358" s="5" t="s">
        <v>1688</v>
      </c>
      <c r="C3358" s="5" t="s">
        <v>18</v>
      </c>
      <c r="D3358" s="5" t="s">
        <v>19</v>
      </c>
      <c r="E3358" s="9" t="s">
        <v>20</v>
      </c>
      <c r="F3358" s="9">
        <v>0.77</v>
      </c>
      <c r="G3358" s="5" t="s">
        <v>21</v>
      </c>
      <c r="H3358" s="9">
        <v>500</v>
      </c>
      <c r="I3358" s="11">
        <v>12089892</v>
      </c>
      <c r="J3358" s="11">
        <v>300</v>
      </c>
      <c r="K3358" s="11">
        <v>21.931000000000001</v>
      </c>
      <c r="L3358" s="11">
        <v>3455390400</v>
      </c>
      <c r="M3358" s="11">
        <f>VLOOKUP(A3358,'[1]2023년만'!$A$2:$Q$1181,12,0)</f>
        <v>4607187200</v>
      </c>
      <c r="N3358" s="11"/>
      <c r="O3358" s="11">
        <v>1.5</v>
      </c>
      <c r="P3358" s="6">
        <v>336703492200</v>
      </c>
      <c r="Q3358" s="7">
        <v>11.12</v>
      </c>
      <c r="R3358" s="7">
        <v>1.59</v>
      </c>
      <c r="S3358" s="7">
        <v>2504</v>
      </c>
    </row>
    <row r="3359" spans="1:19" hidden="1" x14ac:dyDescent="0.4">
      <c r="A3359" s="4" t="s">
        <v>1687</v>
      </c>
      <c r="B3359" s="5" t="s">
        <v>1688</v>
      </c>
      <c r="C3359" s="5" t="s">
        <v>30</v>
      </c>
      <c r="D3359" s="5" t="s">
        <v>19</v>
      </c>
      <c r="E3359" s="9" t="s">
        <v>20</v>
      </c>
      <c r="F3359" s="9">
        <v>0.68</v>
      </c>
      <c r="G3359" s="5" t="s">
        <v>21</v>
      </c>
      <c r="H3359" s="9">
        <v>500</v>
      </c>
      <c r="I3359" s="11">
        <v>12089892</v>
      </c>
      <c r="J3359" s="11">
        <v>500</v>
      </c>
      <c r="K3359" s="11">
        <v>19.966000000000001</v>
      </c>
      <c r="L3359" s="11">
        <v>5758984000</v>
      </c>
      <c r="M3359" s="11">
        <f>VLOOKUP(A3359,'[1]2023년만'!$A$2:$Q$1181,12,0)</f>
        <v>4607187200</v>
      </c>
      <c r="N3359" s="11" t="b">
        <f>L3359&gt;=M3359</f>
        <v>1</v>
      </c>
      <c r="O3359" s="11">
        <v>2.6</v>
      </c>
      <c r="P3359" s="6">
        <v>336703492200</v>
      </c>
      <c r="Q3359" s="7">
        <v>11.12</v>
      </c>
      <c r="R3359" s="7">
        <v>1.59</v>
      </c>
      <c r="S3359" s="7">
        <v>2504</v>
      </c>
    </row>
    <row r="3360" spans="1:19" hidden="1" x14ac:dyDescent="0.4">
      <c r="A3360" s="4" t="s">
        <v>1687</v>
      </c>
      <c r="B3360" s="5" t="s">
        <v>1688</v>
      </c>
      <c r="C3360" s="5" t="s">
        <v>24</v>
      </c>
      <c r="D3360" s="5" t="s">
        <v>19</v>
      </c>
      <c r="E3360" s="9" t="s">
        <v>20</v>
      </c>
      <c r="F3360" s="9">
        <v>0.49</v>
      </c>
      <c r="G3360" s="5" t="s">
        <v>21</v>
      </c>
      <c r="H3360" s="9">
        <v>500</v>
      </c>
      <c r="I3360" s="11">
        <v>12089892</v>
      </c>
      <c r="J3360" s="11">
        <v>400</v>
      </c>
      <c r="K3360" s="11">
        <v>17.555</v>
      </c>
      <c r="L3360" s="11">
        <v>4607187200</v>
      </c>
      <c r="M3360" s="11">
        <f>VLOOKUP(A3360,'[1]2023년만'!$A$2:$Q$1181,12,0)</f>
        <v>4607187200</v>
      </c>
      <c r="N3360" s="11"/>
      <c r="O3360" s="11">
        <v>1.5</v>
      </c>
      <c r="P3360" s="6">
        <v>336703492200</v>
      </c>
      <c r="Q3360" s="7">
        <v>11.12</v>
      </c>
      <c r="R3360" s="7">
        <v>1.59</v>
      </c>
      <c r="S3360" s="7">
        <v>2504</v>
      </c>
    </row>
    <row r="3361" spans="1:19" hidden="1" x14ac:dyDescent="0.4">
      <c r="A3361" s="7" t="s">
        <v>1687</v>
      </c>
      <c r="B3361" s="12" t="s">
        <v>1688</v>
      </c>
      <c r="C3361" s="12" t="s">
        <v>2933</v>
      </c>
      <c r="D3361" s="12" t="s">
        <v>19</v>
      </c>
      <c r="E3361" s="12" t="s">
        <v>20</v>
      </c>
      <c r="F3361" s="12">
        <v>0.53</v>
      </c>
      <c r="G3361" s="12" t="s">
        <v>21</v>
      </c>
      <c r="H3361" s="12">
        <v>500</v>
      </c>
      <c r="I3361" s="6">
        <v>12089892</v>
      </c>
      <c r="J3361" s="6">
        <v>200</v>
      </c>
      <c r="K3361" s="6">
        <v>25.736000000000001</v>
      </c>
      <c r="L3361" s="6">
        <v>2303593600</v>
      </c>
      <c r="M3361" s="11">
        <f>VLOOKUP(A3361,'[1]2023년만'!$A$2:$Q$1181,12,0)</f>
        <v>4607187200</v>
      </c>
      <c r="N3361" s="11"/>
      <c r="O3361" s="6">
        <v>1.4</v>
      </c>
      <c r="P3361" s="6">
        <v>336703492200</v>
      </c>
      <c r="Q3361" s="7">
        <v>11.12</v>
      </c>
      <c r="R3361" s="7">
        <v>1.59</v>
      </c>
      <c r="S3361" s="7">
        <v>2504</v>
      </c>
    </row>
    <row r="3362" spans="1:19" hidden="1" x14ac:dyDescent="0.4">
      <c r="A3362" s="4" t="s">
        <v>2351</v>
      </c>
      <c r="B3362" s="5" t="s">
        <v>2352</v>
      </c>
      <c r="C3362" s="5" t="s">
        <v>18</v>
      </c>
      <c r="D3362" s="5" t="s">
        <v>19</v>
      </c>
      <c r="E3362" s="9" t="s">
        <v>95</v>
      </c>
      <c r="F3362" s="9">
        <v>0.96</v>
      </c>
      <c r="G3362" s="5" t="s">
        <v>21</v>
      </c>
      <c r="H3362" s="9">
        <v>500</v>
      </c>
      <c r="I3362" s="11">
        <v>14597808</v>
      </c>
      <c r="J3362" s="11">
        <v>200</v>
      </c>
      <c r="K3362" s="11">
        <v>10.412000000000001</v>
      </c>
      <c r="L3362" s="11">
        <v>2894283000</v>
      </c>
      <c r="M3362" s="11">
        <f>VLOOKUP(A3362,'[1]2023년만'!$A$2:$Q$1181,12,0)</f>
        <v>867510050</v>
      </c>
      <c r="N3362" s="11"/>
      <c r="O3362" s="11">
        <v>2.4900000000000002</v>
      </c>
      <c r="P3362" s="6">
        <v>68246099570</v>
      </c>
      <c r="Q3362" s="7" t="s">
        <v>21</v>
      </c>
      <c r="R3362" s="7">
        <v>0.41</v>
      </c>
      <c r="S3362" s="7" t="s">
        <v>21</v>
      </c>
    </row>
    <row r="3363" spans="1:19" hidden="1" x14ac:dyDescent="0.4">
      <c r="A3363" s="4" t="s">
        <v>2351</v>
      </c>
      <c r="B3363" s="5" t="s">
        <v>2352</v>
      </c>
      <c r="C3363" s="5" t="s">
        <v>30</v>
      </c>
      <c r="D3363" s="5" t="s">
        <v>19</v>
      </c>
      <c r="E3363" s="9" t="s">
        <v>20</v>
      </c>
      <c r="F3363" s="9">
        <v>0.68</v>
      </c>
      <c r="G3363" s="5" t="s">
        <v>21</v>
      </c>
      <c r="H3363" s="9">
        <v>500</v>
      </c>
      <c r="I3363" s="11">
        <v>17476594</v>
      </c>
      <c r="J3363" s="11">
        <v>50</v>
      </c>
      <c r="K3363" s="11">
        <v>-14.051</v>
      </c>
      <c r="L3363" s="11">
        <v>867510050</v>
      </c>
      <c r="M3363" s="11">
        <f>VLOOKUP(A3363,'[1]2023년만'!$A$2:$Q$1181,12,0)</f>
        <v>867510050</v>
      </c>
      <c r="N3363" s="11" t="b">
        <f>L3363&gt;=M3363</f>
        <v>1</v>
      </c>
      <c r="O3363" s="11">
        <v>1.01</v>
      </c>
      <c r="P3363" s="6">
        <v>68246099570</v>
      </c>
      <c r="Q3363" s="7" t="s">
        <v>21</v>
      </c>
      <c r="R3363" s="7">
        <v>0.41</v>
      </c>
      <c r="S3363" s="7" t="s">
        <v>21</v>
      </c>
    </row>
    <row r="3364" spans="1:19" hidden="1" x14ac:dyDescent="0.4">
      <c r="A3364" s="4" t="s">
        <v>2351</v>
      </c>
      <c r="B3364" s="5" t="s">
        <v>2352</v>
      </c>
      <c r="C3364" s="5" t="s">
        <v>24</v>
      </c>
      <c r="D3364" s="5" t="s">
        <v>19</v>
      </c>
      <c r="E3364" s="9" t="s">
        <v>95</v>
      </c>
      <c r="F3364" s="9">
        <v>0.59</v>
      </c>
      <c r="G3364" s="5" t="s">
        <v>21</v>
      </c>
      <c r="H3364" s="9">
        <v>500</v>
      </c>
      <c r="I3364" s="11">
        <v>17476594</v>
      </c>
      <c r="J3364" s="11">
        <v>50</v>
      </c>
      <c r="K3364" s="11">
        <v>-57.148000000000003</v>
      </c>
      <c r="L3364" s="11">
        <v>867510050</v>
      </c>
      <c r="M3364" s="11">
        <f>VLOOKUP(A3364,'[1]2023년만'!$A$2:$Q$1181,12,0)</f>
        <v>867510050</v>
      </c>
      <c r="N3364" s="11"/>
      <c r="O3364" s="11">
        <v>0.54</v>
      </c>
      <c r="P3364" s="6">
        <v>68246099570</v>
      </c>
      <c r="Q3364" s="7" t="s">
        <v>21</v>
      </c>
      <c r="R3364" s="7">
        <v>0.41</v>
      </c>
      <c r="S3364" s="7" t="s">
        <v>21</v>
      </c>
    </row>
    <row r="3365" spans="1:19" hidden="1" x14ac:dyDescent="0.4">
      <c r="A3365" s="7" t="s">
        <v>2351</v>
      </c>
      <c r="B3365" s="12" t="s">
        <v>2352</v>
      </c>
      <c r="C3365" s="12" t="s">
        <v>2933</v>
      </c>
      <c r="D3365" s="12" t="s">
        <v>19</v>
      </c>
      <c r="E3365" s="12" t="s">
        <v>95</v>
      </c>
      <c r="F3365" s="12">
        <v>0.42</v>
      </c>
      <c r="G3365" s="12" t="s">
        <v>21</v>
      </c>
      <c r="H3365" s="12">
        <v>500</v>
      </c>
      <c r="I3365" s="6">
        <v>14597808</v>
      </c>
      <c r="J3365" s="6">
        <v>50</v>
      </c>
      <c r="K3365" s="6">
        <v>13.522</v>
      </c>
      <c r="L3365" s="6">
        <v>723570750</v>
      </c>
      <c r="M3365" s="11">
        <f>VLOOKUP(A3365,'[1]2023년만'!$A$2:$Q$1181,12,0)</f>
        <v>867510050</v>
      </c>
      <c r="N3365" s="11"/>
      <c r="O3365" s="6">
        <v>0.7</v>
      </c>
      <c r="P3365" s="6">
        <v>68246099570</v>
      </c>
      <c r="Q3365" s="7" t="s">
        <v>21</v>
      </c>
      <c r="R3365" s="7">
        <v>0.41</v>
      </c>
      <c r="S3365" s="7" t="s">
        <v>21</v>
      </c>
    </row>
    <row r="3366" spans="1:19" hidden="1" x14ac:dyDescent="0.4">
      <c r="A3366" s="4" t="s">
        <v>665</v>
      </c>
      <c r="B3366" s="5" t="s">
        <v>666</v>
      </c>
      <c r="C3366" s="5" t="s">
        <v>18</v>
      </c>
      <c r="D3366" s="5" t="s">
        <v>19</v>
      </c>
      <c r="E3366" s="9" t="s">
        <v>49</v>
      </c>
      <c r="F3366" s="9">
        <v>0.56000000000000005</v>
      </c>
      <c r="G3366" s="5" t="s">
        <v>21</v>
      </c>
      <c r="H3366" s="9">
        <v>500</v>
      </c>
      <c r="I3366" s="11">
        <v>22267814</v>
      </c>
      <c r="J3366" s="11">
        <v>160</v>
      </c>
      <c r="K3366" s="11">
        <v>18.314</v>
      </c>
      <c r="L3366" s="11">
        <v>3513992480</v>
      </c>
      <c r="M3366" s="11">
        <f>VLOOKUP(A3366,'[1]2023년만'!$A$2:$Q$1181,12,0)</f>
        <v>3294367950</v>
      </c>
      <c r="N3366" s="11"/>
      <c r="O3366" s="11">
        <v>2.3199999999999998</v>
      </c>
      <c r="P3366" s="6">
        <v>84506354130</v>
      </c>
      <c r="Q3366" s="7">
        <v>13.65</v>
      </c>
      <c r="R3366" s="7">
        <v>0.5</v>
      </c>
      <c r="S3366" s="7">
        <v>278</v>
      </c>
    </row>
    <row r="3367" spans="1:19" hidden="1" x14ac:dyDescent="0.4">
      <c r="A3367" s="4" t="s">
        <v>665</v>
      </c>
      <c r="B3367" s="5" t="s">
        <v>666</v>
      </c>
      <c r="C3367" s="5" t="s">
        <v>24</v>
      </c>
      <c r="D3367" s="5" t="s">
        <v>19</v>
      </c>
      <c r="E3367" s="9" t="s">
        <v>49</v>
      </c>
      <c r="F3367" s="9">
        <v>0.48</v>
      </c>
      <c r="G3367" s="5" t="s">
        <v>21</v>
      </c>
      <c r="H3367" s="9">
        <v>500</v>
      </c>
      <c r="I3367" s="11">
        <v>22267814</v>
      </c>
      <c r="J3367" s="11">
        <v>150</v>
      </c>
      <c r="K3367" s="11">
        <v>15.595000000000001</v>
      </c>
      <c r="L3367" s="11">
        <v>3294367950</v>
      </c>
      <c r="M3367" s="11">
        <f>VLOOKUP(A3367,'[1]2023년만'!$A$2:$Q$1181,12,0)</f>
        <v>3294367950</v>
      </c>
      <c r="N3367" s="11"/>
      <c r="O3367" s="11">
        <v>1.93</v>
      </c>
      <c r="P3367" s="6">
        <v>84506354130</v>
      </c>
      <c r="Q3367" s="7">
        <v>13.65</v>
      </c>
      <c r="R3367" s="7">
        <v>0.5</v>
      </c>
      <c r="S3367" s="7">
        <v>278</v>
      </c>
    </row>
    <row r="3368" spans="1:19" hidden="1" x14ac:dyDescent="0.4">
      <c r="A3368" s="7" t="s">
        <v>665</v>
      </c>
      <c r="B3368" s="12" t="s">
        <v>666</v>
      </c>
      <c r="C3368" s="12" t="s">
        <v>2933</v>
      </c>
      <c r="D3368" s="12" t="s">
        <v>19</v>
      </c>
      <c r="E3368" s="12" t="s">
        <v>49</v>
      </c>
      <c r="F3368" s="12">
        <v>0.41</v>
      </c>
      <c r="G3368" s="12" t="s">
        <v>21</v>
      </c>
      <c r="H3368" s="12">
        <v>500</v>
      </c>
      <c r="I3368" s="6">
        <v>22267814</v>
      </c>
      <c r="J3368" s="6">
        <v>150</v>
      </c>
      <c r="K3368" s="6">
        <v>9.8719999999999999</v>
      </c>
      <c r="L3368" s="6">
        <v>3294367950</v>
      </c>
      <c r="M3368" s="11">
        <f>VLOOKUP(A3368,'[1]2023년만'!$A$2:$Q$1181,12,0)</f>
        <v>3294367950</v>
      </c>
      <c r="N3368" s="11"/>
      <c r="O3368" s="6">
        <v>1.69</v>
      </c>
      <c r="P3368" s="6">
        <v>84506354130</v>
      </c>
      <c r="Q3368" s="7">
        <v>13.65</v>
      </c>
      <c r="R3368" s="7">
        <v>0.5</v>
      </c>
      <c r="S3368" s="7">
        <v>278</v>
      </c>
    </row>
    <row r="3369" spans="1:19" hidden="1" x14ac:dyDescent="0.4">
      <c r="A3369" s="4" t="s">
        <v>665</v>
      </c>
      <c r="B3369" s="5" t="s">
        <v>666</v>
      </c>
      <c r="C3369" s="5" t="s">
        <v>30</v>
      </c>
      <c r="D3369" s="5" t="s">
        <v>19</v>
      </c>
      <c r="E3369" s="9" t="s">
        <v>49</v>
      </c>
      <c r="F3369" s="9">
        <v>0.6</v>
      </c>
      <c r="G3369" s="5" t="s">
        <v>21</v>
      </c>
      <c r="H3369" s="9">
        <v>500</v>
      </c>
      <c r="I3369" s="11">
        <v>22267814</v>
      </c>
      <c r="J3369" s="11">
        <v>150</v>
      </c>
      <c r="K3369" s="11">
        <v>57.332999999999998</v>
      </c>
      <c r="L3369" s="11">
        <v>3237589650</v>
      </c>
      <c r="M3369" s="11">
        <f>VLOOKUP(A3369,'[1]2023년만'!$A$2:$Q$1181,12,0)</f>
        <v>3294367950</v>
      </c>
      <c r="N3369" s="11" t="b">
        <f>L3369&gt;=M3369</f>
        <v>0</v>
      </c>
      <c r="O3369" s="11">
        <v>3.78</v>
      </c>
      <c r="P3369" s="6">
        <v>84506354130</v>
      </c>
      <c r="Q3369" s="7">
        <v>13.65</v>
      </c>
      <c r="R3369" s="7">
        <v>0.5</v>
      </c>
      <c r="S3369" s="7">
        <v>278</v>
      </c>
    </row>
    <row r="3370" spans="1:19" hidden="1" x14ac:dyDescent="0.4">
      <c r="A3370" s="7" t="s">
        <v>2896</v>
      </c>
      <c r="B3370" s="12" t="s">
        <v>2897</v>
      </c>
      <c r="C3370" s="12" t="s">
        <v>2933</v>
      </c>
      <c r="D3370" s="12" t="s">
        <v>19</v>
      </c>
      <c r="E3370" s="12" t="s">
        <v>69</v>
      </c>
      <c r="F3370" s="12">
        <v>0.36</v>
      </c>
      <c r="G3370" s="12" t="s">
        <v>21</v>
      </c>
      <c r="H3370" s="12">
        <v>500</v>
      </c>
      <c r="I3370" s="6">
        <v>19114432</v>
      </c>
      <c r="J3370" s="6">
        <v>110</v>
      </c>
      <c r="K3370" s="6">
        <v>13.02</v>
      </c>
      <c r="L3370" s="6">
        <v>2078114610</v>
      </c>
      <c r="M3370" s="11" t="e">
        <f>VLOOKUP(A3370,'[1]2023년만'!$A$2:$Q$1181,12,0)</f>
        <v>#N/A</v>
      </c>
      <c r="N3370" s="11"/>
      <c r="O3370" s="6">
        <v>1.6</v>
      </c>
      <c r="P3370" s="6">
        <v>98821613440</v>
      </c>
      <c r="Q3370" s="7">
        <v>52.76</v>
      </c>
      <c r="R3370" s="7">
        <v>0.91</v>
      </c>
      <c r="S3370" s="7">
        <v>98</v>
      </c>
    </row>
    <row r="3371" spans="1:19" hidden="1" x14ac:dyDescent="0.4">
      <c r="A3371" s="4" t="s">
        <v>995</v>
      </c>
      <c r="B3371" s="5" t="s">
        <v>996</v>
      </c>
      <c r="C3371" s="5" t="s">
        <v>30</v>
      </c>
      <c r="D3371" s="5" t="s">
        <v>19</v>
      </c>
      <c r="E3371" s="9" t="s">
        <v>49</v>
      </c>
      <c r="F3371" s="9">
        <v>0.6</v>
      </c>
      <c r="G3371" s="5" t="s">
        <v>21</v>
      </c>
      <c r="H3371" s="9">
        <v>100</v>
      </c>
      <c r="I3371" s="11">
        <v>32784744</v>
      </c>
      <c r="J3371" s="11">
        <v>100</v>
      </c>
      <c r="K3371" s="11">
        <v>38.706000000000003</v>
      </c>
      <c r="L3371" s="11">
        <v>3127094400</v>
      </c>
      <c r="M3371" s="11" t="e">
        <f>VLOOKUP(A3371,'[1]2023년만'!$A$2:$Q$1181,12,0)</f>
        <v>#N/A</v>
      </c>
      <c r="N3371" s="11" t="e">
        <f>L3371&gt;=M3371</f>
        <v>#N/A</v>
      </c>
      <c r="O3371" s="11">
        <v>3.18</v>
      </c>
      <c r="P3371" s="6">
        <v>106386494280</v>
      </c>
      <c r="Q3371" s="7">
        <v>9.6300000000000008</v>
      </c>
      <c r="R3371" s="7">
        <v>1.43</v>
      </c>
      <c r="S3371" s="7">
        <v>337</v>
      </c>
    </row>
    <row r="3372" spans="1:19" hidden="1" x14ac:dyDescent="0.4">
      <c r="A3372" s="4" t="s">
        <v>1512</v>
      </c>
      <c r="B3372" s="5" t="s">
        <v>1513</v>
      </c>
      <c r="C3372" s="5" t="s">
        <v>24</v>
      </c>
      <c r="D3372" s="5" t="s">
        <v>19</v>
      </c>
      <c r="E3372" s="9" t="s">
        <v>21</v>
      </c>
      <c r="F3372" s="9" t="s">
        <v>21</v>
      </c>
      <c r="G3372" s="5" t="s">
        <v>21</v>
      </c>
      <c r="H3372" s="9">
        <v>100</v>
      </c>
      <c r="I3372" s="11">
        <v>13335601</v>
      </c>
      <c r="J3372" s="11">
        <v>900</v>
      </c>
      <c r="K3372" s="11">
        <v>25.881</v>
      </c>
      <c r="L3372" s="11">
        <v>11471861500</v>
      </c>
      <c r="M3372" s="11">
        <f>VLOOKUP(A3372,'[1]2023년만'!$A$2:$Q$1181,12,0)</f>
        <v>11471861500</v>
      </c>
      <c r="N3372" s="11"/>
      <c r="O3372" s="11">
        <v>5.0999999999999996</v>
      </c>
      <c r="P3372" s="6">
        <v>302064450780</v>
      </c>
      <c r="Q3372" s="7">
        <v>2.83</v>
      </c>
      <c r="R3372" s="7">
        <v>0.6</v>
      </c>
      <c r="S3372" s="7">
        <v>3676</v>
      </c>
    </row>
    <row r="3373" spans="1:19" hidden="1" x14ac:dyDescent="0.4">
      <c r="A3373" s="4" t="s">
        <v>1512</v>
      </c>
      <c r="B3373" s="5" t="s">
        <v>1513</v>
      </c>
      <c r="C3373" s="5" t="s">
        <v>18</v>
      </c>
      <c r="D3373" s="5" t="s">
        <v>19</v>
      </c>
      <c r="E3373" s="9" t="s">
        <v>21</v>
      </c>
      <c r="F3373" s="9" t="s">
        <v>21</v>
      </c>
      <c r="G3373" s="5" t="s">
        <v>21</v>
      </c>
      <c r="H3373" s="9">
        <v>100</v>
      </c>
      <c r="I3373" s="11">
        <v>13335601</v>
      </c>
      <c r="J3373" s="11">
        <v>850</v>
      </c>
      <c r="K3373" s="11">
        <v>16.634</v>
      </c>
      <c r="L3373" s="11">
        <v>10742888200</v>
      </c>
      <c r="M3373" s="11">
        <f>VLOOKUP(A3373,'[1]2023년만'!$A$2:$Q$1181,12,0)</f>
        <v>11471861500</v>
      </c>
      <c r="N3373" s="11"/>
      <c r="O3373" s="11">
        <v>6.05</v>
      </c>
      <c r="P3373" s="6">
        <v>302064450780</v>
      </c>
      <c r="Q3373" s="7">
        <v>2.83</v>
      </c>
      <c r="R3373" s="7">
        <v>0.6</v>
      </c>
      <c r="S3373" s="7">
        <v>3676</v>
      </c>
    </row>
    <row r="3374" spans="1:19" hidden="1" x14ac:dyDescent="0.4">
      <c r="A3374" s="4" t="s">
        <v>1512</v>
      </c>
      <c r="B3374" s="5" t="s">
        <v>1513</v>
      </c>
      <c r="C3374" s="5" t="s">
        <v>30</v>
      </c>
      <c r="D3374" s="5" t="s">
        <v>19</v>
      </c>
      <c r="E3374" s="9" t="s">
        <v>133</v>
      </c>
      <c r="F3374" s="9">
        <v>2.68</v>
      </c>
      <c r="G3374" s="5" t="s">
        <v>21</v>
      </c>
      <c r="H3374" s="9">
        <v>100</v>
      </c>
      <c r="I3374" s="11">
        <v>13679615</v>
      </c>
      <c r="J3374" s="11">
        <v>1000</v>
      </c>
      <c r="K3374" s="11">
        <v>11.65</v>
      </c>
      <c r="L3374" s="11">
        <v>11906231600</v>
      </c>
      <c r="M3374" s="11">
        <f>VLOOKUP(A3374,'[1]2023년만'!$A$2:$Q$1181,12,0)</f>
        <v>11471861500</v>
      </c>
      <c r="N3374" s="11" t="b">
        <f>L3374&gt;=M3374</f>
        <v>1</v>
      </c>
      <c r="O3374" s="11">
        <v>6.87</v>
      </c>
      <c r="P3374" s="6">
        <v>302064450780</v>
      </c>
      <c r="Q3374" s="7">
        <v>2.83</v>
      </c>
      <c r="R3374" s="7">
        <v>0.6</v>
      </c>
      <c r="S3374" s="7">
        <v>3676</v>
      </c>
    </row>
    <row r="3375" spans="1:19" hidden="1" x14ac:dyDescent="0.4">
      <c r="A3375" s="7" t="s">
        <v>1512</v>
      </c>
      <c r="B3375" s="12" t="s">
        <v>1513</v>
      </c>
      <c r="C3375" s="12" t="s">
        <v>2933</v>
      </c>
      <c r="D3375" s="12" t="s">
        <v>19</v>
      </c>
      <c r="E3375" s="12" t="s">
        <v>21</v>
      </c>
      <c r="F3375" s="12" t="s">
        <v>21</v>
      </c>
      <c r="G3375" s="12" t="s">
        <v>21</v>
      </c>
      <c r="H3375" s="12">
        <v>100</v>
      </c>
      <c r="I3375" s="6">
        <v>13335601</v>
      </c>
      <c r="J3375" s="6">
        <v>600</v>
      </c>
      <c r="K3375" s="6">
        <v>15.625999999999999</v>
      </c>
      <c r="L3375" s="6">
        <v>7546595400</v>
      </c>
      <c r="M3375" s="11">
        <f>VLOOKUP(A3375,'[1]2023년만'!$A$2:$Q$1181,12,0)</f>
        <v>11471861500</v>
      </c>
      <c r="N3375" s="11"/>
      <c r="O3375" s="6">
        <v>2.94</v>
      </c>
      <c r="P3375" s="6">
        <v>302064450780</v>
      </c>
      <c r="Q3375" s="7">
        <v>2.83</v>
      </c>
      <c r="R3375" s="7">
        <v>0.6</v>
      </c>
      <c r="S3375" s="7">
        <v>3676</v>
      </c>
    </row>
    <row r="3376" spans="1:19" hidden="1" x14ac:dyDescent="0.4">
      <c r="A3376" s="4" t="s">
        <v>226</v>
      </c>
      <c r="B3376" s="5" t="s">
        <v>227</v>
      </c>
      <c r="C3376" s="5" t="s">
        <v>24</v>
      </c>
      <c r="D3376" s="5" t="s">
        <v>19</v>
      </c>
      <c r="E3376" s="9" t="s">
        <v>228</v>
      </c>
      <c r="F3376" s="9">
        <v>1.01</v>
      </c>
      <c r="G3376" s="5" t="s">
        <v>21</v>
      </c>
      <c r="H3376" s="9">
        <v>500</v>
      </c>
      <c r="I3376" s="11">
        <v>16503790</v>
      </c>
      <c r="J3376" s="11">
        <v>100</v>
      </c>
      <c r="K3376" s="11">
        <v>180.86500000000001</v>
      </c>
      <c r="L3376" s="11">
        <v>1432451900</v>
      </c>
      <c r="M3376" s="11">
        <f>VLOOKUP(A3376,'[1]2023년만'!$A$2:$Q$1181,12,0)</f>
        <v>1432451900</v>
      </c>
      <c r="N3376" s="11"/>
      <c r="O3376" s="11">
        <v>4.3</v>
      </c>
      <c r="P3376" s="6">
        <v>90935882900</v>
      </c>
      <c r="Q3376" s="7" t="s">
        <v>21</v>
      </c>
      <c r="R3376" s="7">
        <v>1.96</v>
      </c>
      <c r="S3376" s="7" t="s">
        <v>21</v>
      </c>
    </row>
    <row r="3377" spans="1:19" hidden="1" x14ac:dyDescent="0.4">
      <c r="A3377" s="4" t="s">
        <v>226</v>
      </c>
      <c r="B3377" s="5" t="s">
        <v>227</v>
      </c>
      <c r="C3377" s="5" t="s">
        <v>18</v>
      </c>
      <c r="D3377" s="5" t="s">
        <v>19</v>
      </c>
      <c r="E3377" s="9" t="s">
        <v>228</v>
      </c>
      <c r="F3377" s="9">
        <v>0.23</v>
      </c>
      <c r="G3377" s="5" t="s">
        <v>21</v>
      </c>
      <c r="H3377" s="9">
        <v>500</v>
      </c>
      <c r="I3377" s="11">
        <v>16503790</v>
      </c>
      <c r="J3377" s="11">
        <v>100</v>
      </c>
      <c r="K3377" s="11">
        <v>116.867</v>
      </c>
      <c r="L3377" s="11">
        <v>1527451900</v>
      </c>
      <c r="M3377" s="11">
        <f>VLOOKUP(A3377,'[1]2023년만'!$A$2:$Q$1181,12,0)</f>
        <v>1432451900</v>
      </c>
      <c r="N3377" s="11"/>
      <c r="O3377" s="11">
        <v>3.8</v>
      </c>
      <c r="P3377" s="6">
        <v>90935882900</v>
      </c>
      <c r="Q3377" s="7" t="s">
        <v>21</v>
      </c>
      <c r="R3377" s="7">
        <v>1.96</v>
      </c>
      <c r="S3377" s="7" t="s">
        <v>21</v>
      </c>
    </row>
    <row r="3378" spans="1:19" hidden="1" x14ac:dyDescent="0.4">
      <c r="A3378" s="7" t="s">
        <v>226</v>
      </c>
      <c r="B3378" s="12" t="s">
        <v>227</v>
      </c>
      <c r="C3378" s="12" t="s">
        <v>2933</v>
      </c>
      <c r="D3378" s="12" t="s">
        <v>19</v>
      </c>
      <c r="E3378" s="12" t="s">
        <v>228</v>
      </c>
      <c r="F3378" s="12">
        <v>0.64</v>
      </c>
      <c r="G3378" s="12" t="s">
        <v>21</v>
      </c>
      <c r="H3378" s="12">
        <v>500</v>
      </c>
      <c r="I3378" s="6">
        <v>16503790</v>
      </c>
      <c r="J3378" s="6">
        <v>100</v>
      </c>
      <c r="K3378" s="6">
        <v>8.9870000000000001</v>
      </c>
      <c r="L3378" s="6">
        <v>1583139900</v>
      </c>
      <c r="M3378" s="11">
        <f>VLOOKUP(A3378,'[1]2023년만'!$A$2:$Q$1181,12,0)</f>
        <v>1432451900</v>
      </c>
      <c r="N3378" s="11"/>
      <c r="O3378" s="6">
        <v>3</v>
      </c>
      <c r="P3378" s="6">
        <v>90935882900</v>
      </c>
      <c r="Q3378" s="7" t="s">
        <v>21</v>
      </c>
      <c r="R3378" s="7">
        <v>1.96</v>
      </c>
      <c r="S3378" s="7" t="s">
        <v>21</v>
      </c>
    </row>
    <row r="3379" spans="1:19" hidden="1" x14ac:dyDescent="0.4">
      <c r="A3379" s="4" t="s">
        <v>1232</v>
      </c>
      <c r="B3379" s="5" t="s">
        <v>1233</v>
      </c>
      <c r="C3379" s="5" t="s">
        <v>18</v>
      </c>
      <c r="D3379" s="5" t="s">
        <v>19</v>
      </c>
      <c r="E3379" s="9" t="s">
        <v>20</v>
      </c>
      <c r="F3379" s="9">
        <v>0.77</v>
      </c>
      <c r="G3379" s="5" t="s">
        <v>21</v>
      </c>
      <c r="H3379" s="9">
        <v>500</v>
      </c>
      <c r="I3379" s="11">
        <v>23204903</v>
      </c>
      <c r="J3379" s="11">
        <v>100</v>
      </c>
      <c r="K3379" s="11">
        <v>31.355</v>
      </c>
      <c r="L3379" s="11">
        <v>2316812300</v>
      </c>
      <c r="M3379" s="11" t="e">
        <f>VLOOKUP(A3379,'[1]2023년만'!$A$2:$Q$1181,12,0)</f>
        <v>#N/A</v>
      </c>
      <c r="N3379" s="11"/>
      <c r="O3379" s="11">
        <v>1.8</v>
      </c>
      <c r="P3379" s="6">
        <v>100941328050</v>
      </c>
      <c r="Q3379" s="7">
        <v>1.1000000000000001</v>
      </c>
      <c r="R3379" s="7">
        <v>0.47</v>
      </c>
      <c r="S3379" s="7">
        <v>3949</v>
      </c>
    </row>
    <row r="3380" spans="1:19" hidden="1" x14ac:dyDescent="0.4">
      <c r="A3380" s="4" t="s">
        <v>1232</v>
      </c>
      <c r="B3380" s="5" t="s">
        <v>1233</v>
      </c>
      <c r="C3380" s="5" t="s">
        <v>30</v>
      </c>
      <c r="D3380" s="5" t="s">
        <v>19</v>
      </c>
      <c r="E3380" s="9" t="s">
        <v>20</v>
      </c>
      <c r="F3380" s="9">
        <v>0.68</v>
      </c>
      <c r="G3380" s="5" t="s">
        <v>21</v>
      </c>
      <c r="H3380" s="9">
        <v>500</v>
      </c>
      <c r="I3380" s="11">
        <v>23204903</v>
      </c>
      <c r="J3380" s="11">
        <v>50</v>
      </c>
      <c r="K3380" s="11">
        <v>1.266</v>
      </c>
      <c r="L3380" s="11">
        <v>1158406150</v>
      </c>
      <c r="M3380" s="11" t="e">
        <f>VLOOKUP(A3380,'[1]2023년만'!$A$2:$Q$1181,12,0)</f>
        <v>#N/A</v>
      </c>
      <c r="N3380" s="11" t="e">
        <f>L3380&gt;=M3380</f>
        <v>#N/A</v>
      </c>
      <c r="O3380" s="11">
        <v>1.5</v>
      </c>
      <c r="P3380" s="6">
        <v>100941328050</v>
      </c>
      <c r="Q3380" s="7">
        <v>1.1000000000000001</v>
      </c>
      <c r="R3380" s="7">
        <v>0.47</v>
      </c>
      <c r="S3380" s="7">
        <v>3949</v>
      </c>
    </row>
    <row r="3381" spans="1:19" hidden="1" x14ac:dyDescent="0.4">
      <c r="A3381" s="7" t="s">
        <v>2898</v>
      </c>
      <c r="B3381" s="12" t="s">
        <v>2899</v>
      </c>
      <c r="C3381" s="12" t="s">
        <v>2933</v>
      </c>
      <c r="D3381" s="12" t="s">
        <v>19</v>
      </c>
      <c r="E3381" s="12" t="s">
        <v>21</v>
      </c>
      <c r="F3381" s="12" t="s">
        <v>21</v>
      </c>
      <c r="G3381" s="12" t="s">
        <v>21</v>
      </c>
      <c r="H3381" s="12">
        <v>500</v>
      </c>
      <c r="I3381" s="6">
        <v>5160000</v>
      </c>
      <c r="J3381" s="6">
        <v>250</v>
      </c>
      <c r="K3381" s="6">
        <v>23.260999999999999</v>
      </c>
      <c r="L3381" s="6">
        <v>662695500</v>
      </c>
      <c r="M3381" s="11" t="e">
        <f>VLOOKUP(A3381,'[1]2023년만'!$A$2:$Q$1181,12,0)</f>
        <v>#N/A</v>
      </c>
      <c r="N3381" s="11"/>
      <c r="O3381" s="6">
        <v>5.0999999999999996</v>
      </c>
      <c r="P3381" s="6">
        <v>12900000000</v>
      </c>
      <c r="Q3381" s="7" t="e">
        <v>#N/A</v>
      </c>
      <c r="R3381" s="7" t="e">
        <v>#N/A</v>
      </c>
      <c r="S3381" s="7" t="e">
        <v>#N/A</v>
      </c>
    </row>
    <row r="3382" spans="1:19" hidden="1" x14ac:dyDescent="0.4">
      <c r="A3382" s="4" t="s">
        <v>2465</v>
      </c>
      <c r="B3382" s="5" t="s">
        <v>2466</v>
      </c>
      <c r="C3382" s="5" t="s">
        <v>18</v>
      </c>
      <c r="D3382" s="5" t="s">
        <v>19</v>
      </c>
      <c r="E3382" s="9" t="s">
        <v>103</v>
      </c>
      <c r="F3382" s="9">
        <v>0.57999999999999996</v>
      </c>
      <c r="G3382" s="5" t="s">
        <v>21</v>
      </c>
      <c r="H3382" s="9">
        <v>500</v>
      </c>
      <c r="I3382" s="11">
        <v>16748240</v>
      </c>
      <c r="J3382" s="11">
        <v>150</v>
      </c>
      <c r="K3382" s="11">
        <v>8.5210000000000008</v>
      </c>
      <c r="L3382" s="11">
        <v>2506820100</v>
      </c>
      <c r="M3382" s="11">
        <f>VLOOKUP(A3382,'[1]2023년만'!$A$2:$Q$1181,12,0)</f>
        <v>835606700</v>
      </c>
      <c r="N3382" s="11"/>
      <c r="O3382" s="11">
        <v>4.5999999999999996</v>
      </c>
      <c r="P3382" s="6">
        <v>45973918800</v>
      </c>
      <c r="Q3382" s="7">
        <v>5.15</v>
      </c>
      <c r="R3382" s="7">
        <v>0.33</v>
      </c>
      <c r="S3382" s="7">
        <v>533</v>
      </c>
    </row>
    <row r="3383" spans="1:19" hidden="1" x14ac:dyDescent="0.4">
      <c r="A3383" s="4" t="s">
        <v>2465</v>
      </c>
      <c r="B3383" s="5" t="s">
        <v>2466</v>
      </c>
      <c r="C3383" s="5" t="s">
        <v>30</v>
      </c>
      <c r="D3383" s="5" t="s">
        <v>19</v>
      </c>
      <c r="E3383" s="9" t="s">
        <v>81</v>
      </c>
      <c r="F3383" s="9">
        <v>0.51</v>
      </c>
      <c r="G3383" s="5" t="s">
        <v>21</v>
      </c>
      <c r="H3383" s="9">
        <v>500</v>
      </c>
      <c r="I3383" s="11">
        <v>16748240</v>
      </c>
      <c r="J3383" s="11">
        <v>30</v>
      </c>
      <c r="K3383" s="11">
        <v>4.734</v>
      </c>
      <c r="L3383" s="11">
        <v>501364020</v>
      </c>
      <c r="M3383" s="11">
        <f>VLOOKUP(A3383,'[1]2023년만'!$A$2:$Q$1181,12,0)</f>
        <v>835606700</v>
      </c>
      <c r="N3383" s="11" t="b">
        <f>L3383&gt;=M3383</f>
        <v>0</v>
      </c>
      <c r="O3383" s="11">
        <v>1.02</v>
      </c>
      <c r="P3383" s="6">
        <v>45973918800</v>
      </c>
      <c r="Q3383" s="7">
        <v>5.15</v>
      </c>
      <c r="R3383" s="7">
        <v>0.33</v>
      </c>
      <c r="S3383" s="7">
        <v>533</v>
      </c>
    </row>
    <row r="3384" spans="1:19" hidden="1" x14ac:dyDescent="0.4">
      <c r="A3384" s="4" t="s">
        <v>2465</v>
      </c>
      <c r="B3384" s="5" t="s">
        <v>2466</v>
      </c>
      <c r="C3384" s="5" t="s">
        <v>24</v>
      </c>
      <c r="D3384" s="5" t="s">
        <v>19</v>
      </c>
      <c r="E3384" s="9" t="s">
        <v>103</v>
      </c>
      <c r="F3384" s="9">
        <v>0.66</v>
      </c>
      <c r="G3384" s="5" t="s">
        <v>21</v>
      </c>
      <c r="H3384" s="9">
        <v>500</v>
      </c>
      <c r="I3384" s="11">
        <v>16748240</v>
      </c>
      <c r="J3384" s="11">
        <v>50</v>
      </c>
      <c r="K3384" s="11">
        <v>3.5939999999999999</v>
      </c>
      <c r="L3384" s="11">
        <v>835606700</v>
      </c>
      <c r="M3384" s="11">
        <f>VLOOKUP(A3384,'[1]2023년만'!$A$2:$Q$1181,12,0)</f>
        <v>835606700</v>
      </c>
      <c r="N3384" s="11"/>
      <c r="O3384" s="11">
        <v>1.3</v>
      </c>
      <c r="P3384" s="6">
        <v>45973918800</v>
      </c>
      <c r="Q3384" s="7">
        <v>5.15</v>
      </c>
      <c r="R3384" s="7">
        <v>0.33</v>
      </c>
      <c r="S3384" s="7">
        <v>533</v>
      </c>
    </row>
    <row r="3385" spans="1:19" hidden="1" x14ac:dyDescent="0.4">
      <c r="A3385" s="7" t="s">
        <v>2465</v>
      </c>
      <c r="B3385" s="12" t="s">
        <v>2466</v>
      </c>
      <c r="C3385" s="12" t="s">
        <v>2933</v>
      </c>
      <c r="D3385" s="12" t="s">
        <v>19</v>
      </c>
      <c r="E3385" s="12" t="s">
        <v>103</v>
      </c>
      <c r="F3385" s="12">
        <v>0.36</v>
      </c>
      <c r="G3385" s="12" t="s">
        <v>21</v>
      </c>
      <c r="H3385" s="12">
        <v>500</v>
      </c>
      <c r="I3385" s="6">
        <v>16748240</v>
      </c>
      <c r="J3385" s="6">
        <v>150</v>
      </c>
      <c r="K3385" s="6">
        <v>16.52</v>
      </c>
      <c r="L3385" s="6">
        <v>2506820100</v>
      </c>
      <c r="M3385" s="11">
        <f>VLOOKUP(A3385,'[1]2023년만'!$A$2:$Q$1181,12,0)</f>
        <v>835606700</v>
      </c>
      <c r="N3385" s="11"/>
      <c r="O3385" s="6">
        <v>3.8</v>
      </c>
      <c r="P3385" s="6">
        <v>45973918800</v>
      </c>
      <c r="Q3385" s="7">
        <v>5.15</v>
      </c>
      <c r="R3385" s="7">
        <v>0.33</v>
      </c>
      <c r="S3385" s="7">
        <v>533</v>
      </c>
    </row>
    <row r="3386" spans="1:19" hidden="1" x14ac:dyDescent="0.4">
      <c r="A3386" s="4" t="s">
        <v>2794</v>
      </c>
      <c r="B3386" s="5" t="s">
        <v>2795</v>
      </c>
      <c r="C3386" s="5" t="s">
        <v>30</v>
      </c>
      <c r="D3386" s="5" t="s">
        <v>19</v>
      </c>
      <c r="E3386" s="9" t="s">
        <v>49</v>
      </c>
      <c r="F3386" s="9">
        <v>0.6</v>
      </c>
      <c r="G3386" s="5" t="s">
        <v>21</v>
      </c>
      <c r="H3386" s="9">
        <v>500</v>
      </c>
      <c r="I3386" s="11">
        <v>5732807</v>
      </c>
      <c r="J3386" s="11">
        <v>200</v>
      </c>
      <c r="K3386" s="11">
        <v>-68.614999999999995</v>
      </c>
      <c r="L3386" s="11">
        <v>1146561400</v>
      </c>
      <c r="M3386" s="11" t="e">
        <f>VLOOKUP(A3386,'[1]2023년만'!$A$2:$Q$1181,12,0)</f>
        <v>#N/A</v>
      </c>
      <c r="N3386" s="11" t="e">
        <f>L3386&gt;=M3386</f>
        <v>#N/A</v>
      </c>
      <c r="O3386" s="11">
        <v>2.2000000000000002</v>
      </c>
      <c r="P3386" s="6">
        <v>56428210950</v>
      </c>
      <c r="Q3386" s="7" t="s">
        <v>21</v>
      </c>
      <c r="R3386" s="7">
        <v>1.77</v>
      </c>
      <c r="S3386" s="7" t="s">
        <v>21</v>
      </c>
    </row>
    <row r="3387" spans="1:19" x14ac:dyDescent="0.4">
      <c r="A3387" s="4" t="s">
        <v>205</v>
      </c>
      <c r="B3387" s="5" t="s">
        <v>206</v>
      </c>
      <c r="C3387" s="5" t="s">
        <v>30</v>
      </c>
      <c r="D3387" s="5" t="s">
        <v>19</v>
      </c>
      <c r="E3387" s="9" t="s">
        <v>129</v>
      </c>
      <c r="F3387" s="9">
        <v>4.47</v>
      </c>
      <c r="G3387" s="5" t="s">
        <v>21</v>
      </c>
      <c r="H3387" s="9">
        <v>500</v>
      </c>
      <c r="I3387" s="11">
        <v>41067062</v>
      </c>
      <c r="J3387" s="11">
        <v>100</v>
      </c>
      <c r="K3387" s="11">
        <v>64.373000000000005</v>
      </c>
      <c r="L3387" s="11">
        <v>3543710200</v>
      </c>
      <c r="M3387" s="11">
        <f>VLOOKUP(A3387,'[1]2023년만'!$A$2:$Q$1181,12,0)</f>
        <v>1594669590</v>
      </c>
      <c r="N3387" s="11" t="b">
        <f>L3387&gt;=M3387</f>
        <v>1</v>
      </c>
      <c r="O3387" s="11">
        <v>4.58</v>
      </c>
      <c r="P3387" s="6">
        <v>94043571980</v>
      </c>
      <c r="Q3387" s="7">
        <v>14.77</v>
      </c>
      <c r="R3387" s="7">
        <v>0.45</v>
      </c>
      <c r="S3387" s="7">
        <v>155</v>
      </c>
    </row>
    <row r="3388" spans="1:19" hidden="1" x14ac:dyDescent="0.4">
      <c r="A3388" s="4" t="s">
        <v>637</v>
      </c>
      <c r="B3388" s="5" t="s">
        <v>638</v>
      </c>
      <c r="C3388" s="5" t="s">
        <v>18</v>
      </c>
      <c r="D3388" s="5" t="s">
        <v>19</v>
      </c>
      <c r="E3388" s="9" t="s">
        <v>34</v>
      </c>
      <c r="F3388" s="9">
        <v>0.78</v>
      </c>
      <c r="G3388" s="5" t="s">
        <v>21</v>
      </c>
      <c r="H3388" s="9">
        <v>200</v>
      </c>
      <c r="I3388" s="11">
        <v>115041225</v>
      </c>
      <c r="J3388" s="11">
        <v>1150</v>
      </c>
      <c r="K3388" s="11">
        <v>60.119</v>
      </c>
      <c r="L3388" s="11">
        <v>116470533750</v>
      </c>
      <c r="M3388" s="11">
        <f>VLOOKUP(A3388,'[1]2023년만'!$A$2:$Q$1181,12,0)</f>
        <v>112419384750</v>
      </c>
      <c r="N3388" s="11"/>
      <c r="O3388" s="11">
        <v>4.8</v>
      </c>
      <c r="P3388" s="6">
        <v>2289320377500</v>
      </c>
      <c r="Q3388" s="7">
        <v>9.7100000000000009</v>
      </c>
      <c r="R3388" s="7">
        <v>1.38</v>
      </c>
      <c r="S3388" s="7">
        <v>2049</v>
      </c>
    </row>
    <row r="3389" spans="1:19" hidden="1" x14ac:dyDescent="0.4">
      <c r="A3389" s="4" t="s">
        <v>637</v>
      </c>
      <c r="B3389" s="5" t="s">
        <v>638</v>
      </c>
      <c r="C3389" s="5" t="s">
        <v>24</v>
      </c>
      <c r="D3389" s="5" t="s">
        <v>19</v>
      </c>
      <c r="E3389" s="9" t="s">
        <v>34</v>
      </c>
      <c r="F3389" s="9">
        <v>0.87</v>
      </c>
      <c r="G3389" s="5" t="s">
        <v>21</v>
      </c>
      <c r="H3389" s="9">
        <v>200</v>
      </c>
      <c r="I3389" s="11">
        <v>115041225</v>
      </c>
      <c r="J3389" s="11">
        <v>1110</v>
      </c>
      <c r="K3389" s="11">
        <v>59.13</v>
      </c>
      <c r="L3389" s="11">
        <v>112419384750</v>
      </c>
      <c r="M3389" s="11">
        <f>VLOOKUP(A3389,'[1]2023년만'!$A$2:$Q$1181,12,0)</f>
        <v>112419384750</v>
      </c>
      <c r="N3389" s="11"/>
      <c r="O3389" s="11">
        <v>5.5</v>
      </c>
      <c r="P3389" s="6">
        <v>2289320377500</v>
      </c>
      <c r="Q3389" s="7">
        <v>9.7100000000000009</v>
      </c>
      <c r="R3389" s="7">
        <v>1.38</v>
      </c>
      <c r="S3389" s="7">
        <v>2049</v>
      </c>
    </row>
    <row r="3390" spans="1:19" hidden="1" x14ac:dyDescent="0.4">
      <c r="A3390" s="7" t="s">
        <v>637</v>
      </c>
      <c r="B3390" s="12" t="s">
        <v>638</v>
      </c>
      <c r="C3390" s="12" t="s">
        <v>2933</v>
      </c>
      <c r="D3390" s="12" t="s">
        <v>19</v>
      </c>
      <c r="E3390" s="12" t="s">
        <v>34</v>
      </c>
      <c r="F3390" s="12">
        <v>0.43</v>
      </c>
      <c r="G3390" s="12" t="s">
        <v>21</v>
      </c>
      <c r="H3390" s="12">
        <v>200</v>
      </c>
      <c r="I3390" s="6">
        <v>115041225</v>
      </c>
      <c r="J3390" s="6">
        <v>990</v>
      </c>
      <c r="K3390" s="6">
        <v>59.825000000000003</v>
      </c>
      <c r="L3390" s="6">
        <v>100265937750</v>
      </c>
      <c r="M3390" s="11">
        <f>VLOOKUP(A3390,'[1]2023년만'!$A$2:$Q$1181,12,0)</f>
        <v>112419384750</v>
      </c>
      <c r="N3390" s="11"/>
      <c r="O3390" s="6">
        <v>4.18</v>
      </c>
      <c r="P3390" s="6">
        <v>2289320377500</v>
      </c>
      <c r="Q3390" s="7">
        <v>9.7100000000000009</v>
      </c>
      <c r="R3390" s="7">
        <v>1.38</v>
      </c>
      <c r="S3390" s="7">
        <v>2049</v>
      </c>
    </row>
    <row r="3391" spans="1:19" hidden="1" x14ac:dyDescent="0.4">
      <c r="A3391" s="4" t="s">
        <v>2148</v>
      </c>
      <c r="B3391" s="5" t="s">
        <v>2149</v>
      </c>
      <c r="C3391" s="5" t="s">
        <v>24</v>
      </c>
      <c r="D3391" s="5" t="s">
        <v>19</v>
      </c>
      <c r="E3391" s="9" t="s">
        <v>25</v>
      </c>
      <c r="F3391" s="9">
        <v>0.23</v>
      </c>
      <c r="G3391" s="5" t="s">
        <v>21</v>
      </c>
      <c r="H3391" s="9">
        <v>500</v>
      </c>
      <c r="I3391" s="11">
        <v>14704872</v>
      </c>
      <c r="J3391" s="11">
        <v>50</v>
      </c>
      <c r="K3391" s="11">
        <v>14.010999999999999</v>
      </c>
      <c r="L3391" s="11">
        <v>728575850</v>
      </c>
      <c r="M3391" s="11">
        <f>VLOOKUP(A3391,'[1]2023년만'!$A$2:$Q$1181,12,0)</f>
        <v>728575850</v>
      </c>
      <c r="N3391" s="11"/>
      <c r="O3391" s="11">
        <v>0.3</v>
      </c>
      <c r="P3391" s="6">
        <v>208220987520</v>
      </c>
      <c r="Q3391" s="7" t="s">
        <v>21</v>
      </c>
      <c r="R3391" s="7">
        <v>1.1000000000000001</v>
      </c>
      <c r="S3391" s="7" t="s">
        <v>21</v>
      </c>
    </row>
    <row r="3392" spans="1:19" hidden="1" x14ac:dyDescent="0.4">
      <c r="A3392" s="4" t="s">
        <v>2148</v>
      </c>
      <c r="B3392" s="5" t="s">
        <v>2149</v>
      </c>
      <c r="C3392" s="5" t="s">
        <v>18</v>
      </c>
      <c r="D3392" s="5" t="s">
        <v>19</v>
      </c>
      <c r="E3392" s="9" t="s">
        <v>25</v>
      </c>
      <c r="F3392" s="9">
        <v>0.28999999999999998</v>
      </c>
      <c r="G3392" s="5" t="s">
        <v>21</v>
      </c>
      <c r="H3392" s="9">
        <v>500</v>
      </c>
      <c r="I3392" s="11">
        <v>14704872</v>
      </c>
      <c r="J3392" s="11">
        <v>50</v>
      </c>
      <c r="K3392" s="11">
        <v>-4.8540000000000001</v>
      </c>
      <c r="L3392" s="11">
        <v>728575850</v>
      </c>
      <c r="M3392" s="11">
        <f>VLOOKUP(A3392,'[1]2023년만'!$A$2:$Q$1181,12,0)</f>
        <v>728575850</v>
      </c>
      <c r="N3392" s="11"/>
      <c r="O3392" s="11">
        <v>0.2</v>
      </c>
      <c r="P3392" s="6">
        <v>208220987520</v>
      </c>
      <c r="Q3392" s="7" t="s">
        <v>21</v>
      </c>
      <c r="R3392" s="7">
        <v>1.1000000000000001</v>
      </c>
      <c r="S3392" s="7" t="s">
        <v>21</v>
      </c>
    </row>
    <row r="3393" spans="1:19" hidden="1" x14ac:dyDescent="0.4">
      <c r="A3393" s="7" t="s">
        <v>2148</v>
      </c>
      <c r="B3393" s="12" t="s">
        <v>2149</v>
      </c>
      <c r="C3393" s="12" t="s">
        <v>2933</v>
      </c>
      <c r="D3393" s="12" t="s">
        <v>19</v>
      </c>
      <c r="E3393" s="12" t="s">
        <v>25</v>
      </c>
      <c r="F3393" s="12">
        <v>0.12</v>
      </c>
      <c r="G3393" s="12" t="s">
        <v>21</v>
      </c>
      <c r="H3393" s="12">
        <v>500</v>
      </c>
      <c r="I3393" s="6">
        <v>14704872</v>
      </c>
      <c r="J3393" s="6">
        <v>65</v>
      </c>
      <c r="K3393" s="6">
        <v>-6.3259999999999996</v>
      </c>
      <c r="L3393" s="6">
        <v>948007970</v>
      </c>
      <c r="M3393" s="11">
        <f>VLOOKUP(A3393,'[1]2023년만'!$A$2:$Q$1181,12,0)</f>
        <v>728575850</v>
      </c>
      <c r="N3393" s="11"/>
      <c r="O3393" s="6">
        <v>0.2</v>
      </c>
      <c r="P3393" s="6">
        <v>208220987520</v>
      </c>
      <c r="Q3393" s="7" t="s">
        <v>21</v>
      </c>
      <c r="R3393" s="7">
        <v>1.1000000000000001</v>
      </c>
      <c r="S3393" s="7" t="s">
        <v>21</v>
      </c>
    </row>
    <row r="3394" spans="1:19" hidden="1" x14ac:dyDescent="0.4">
      <c r="A3394" s="4" t="s">
        <v>408</v>
      </c>
      <c r="B3394" s="5" t="s">
        <v>409</v>
      </c>
      <c r="C3394" s="5" t="s">
        <v>18</v>
      </c>
      <c r="D3394" s="5" t="s">
        <v>19</v>
      </c>
      <c r="E3394" s="9" t="s">
        <v>129</v>
      </c>
      <c r="F3394" s="9">
        <v>2.0099999999999998</v>
      </c>
      <c r="G3394" s="5" t="s">
        <v>21</v>
      </c>
      <c r="H3394" s="9">
        <v>500</v>
      </c>
      <c r="I3394" s="11">
        <v>10000000</v>
      </c>
      <c r="J3394" s="11">
        <v>270</v>
      </c>
      <c r="K3394" s="11">
        <v>88.06</v>
      </c>
      <c r="L3394" s="11">
        <v>1943478900</v>
      </c>
      <c r="M3394" s="11">
        <f>VLOOKUP(A3394,'[1]2023년만'!$A$2:$Q$1181,12,0)</f>
        <v>2063354700</v>
      </c>
      <c r="N3394" s="11"/>
      <c r="O3394" s="11">
        <v>3</v>
      </c>
      <c r="P3394" s="6">
        <v>94668000000</v>
      </c>
      <c r="Q3394" s="7">
        <v>10.96</v>
      </c>
      <c r="R3394" s="7">
        <v>0.65</v>
      </c>
      <c r="S3394" s="7">
        <v>881</v>
      </c>
    </row>
    <row r="3395" spans="1:19" hidden="1" x14ac:dyDescent="0.4">
      <c r="A3395" s="4" t="s">
        <v>408</v>
      </c>
      <c r="B3395" s="5" t="s">
        <v>409</v>
      </c>
      <c r="C3395" s="5" t="s">
        <v>30</v>
      </c>
      <c r="D3395" s="5" t="s">
        <v>19</v>
      </c>
      <c r="E3395" s="9" t="s">
        <v>129</v>
      </c>
      <c r="F3395" s="9">
        <v>4.47</v>
      </c>
      <c r="G3395" s="5" t="s">
        <v>21</v>
      </c>
      <c r="H3395" s="9">
        <v>500</v>
      </c>
      <c r="I3395" s="11">
        <v>9900000</v>
      </c>
      <c r="J3395" s="11">
        <v>320</v>
      </c>
      <c r="K3395" s="11">
        <v>35.738999999999997</v>
      </c>
      <c r="L3395" s="11">
        <v>2146854720</v>
      </c>
      <c r="M3395" s="11">
        <f>VLOOKUP(A3395,'[1]2023년만'!$A$2:$Q$1181,12,0)</f>
        <v>2063354700</v>
      </c>
      <c r="N3395" s="11" t="b">
        <f>L3395&gt;=M3395</f>
        <v>1</v>
      </c>
      <c r="O3395" s="11">
        <v>3.54</v>
      </c>
      <c r="P3395" s="6">
        <v>94668000000</v>
      </c>
      <c r="Q3395" s="7">
        <v>10.96</v>
      </c>
      <c r="R3395" s="7">
        <v>0.65</v>
      </c>
      <c r="S3395" s="7">
        <v>881</v>
      </c>
    </row>
    <row r="3396" spans="1:19" hidden="1" x14ac:dyDescent="0.4">
      <c r="A3396" s="4" t="s">
        <v>408</v>
      </c>
      <c r="B3396" s="5" t="s">
        <v>409</v>
      </c>
      <c r="C3396" s="5" t="s">
        <v>24</v>
      </c>
      <c r="D3396" s="5" t="s">
        <v>19</v>
      </c>
      <c r="E3396" s="9" t="s">
        <v>129</v>
      </c>
      <c r="F3396" s="9">
        <v>4.51</v>
      </c>
      <c r="G3396" s="5" t="s">
        <v>21</v>
      </c>
      <c r="H3396" s="9">
        <v>500</v>
      </c>
      <c r="I3396" s="11">
        <v>10000000</v>
      </c>
      <c r="J3396" s="11">
        <v>300</v>
      </c>
      <c r="K3396" s="11">
        <v>18.899999999999999</v>
      </c>
      <c r="L3396" s="11">
        <v>2063354700</v>
      </c>
      <c r="M3396" s="11">
        <f>VLOOKUP(A3396,'[1]2023년만'!$A$2:$Q$1181,12,0)</f>
        <v>2063354700</v>
      </c>
      <c r="N3396" s="11"/>
      <c r="O3396" s="11">
        <v>3.5</v>
      </c>
      <c r="P3396" s="6">
        <v>94668000000</v>
      </c>
      <c r="Q3396" s="7">
        <v>10.96</v>
      </c>
      <c r="R3396" s="7">
        <v>0.65</v>
      </c>
      <c r="S3396" s="7">
        <v>881</v>
      </c>
    </row>
    <row r="3397" spans="1:19" hidden="1" x14ac:dyDescent="0.4">
      <c r="A3397" s="7" t="s">
        <v>408</v>
      </c>
      <c r="B3397" s="12" t="s">
        <v>409</v>
      </c>
      <c r="C3397" s="12" t="s">
        <v>2933</v>
      </c>
      <c r="D3397" s="12" t="s">
        <v>19</v>
      </c>
      <c r="E3397" s="12" t="s">
        <v>129</v>
      </c>
      <c r="F3397" s="12">
        <v>1.8</v>
      </c>
      <c r="G3397" s="12" t="s">
        <v>21</v>
      </c>
      <c r="H3397" s="12">
        <v>500</v>
      </c>
      <c r="I3397" s="6">
        <v>10000000</v>
      </c>
      <c r="J3397" s="6">
        <v>270</v>
      </c>
      <c r="K3397" s="6">
        <v>32.725999999999999</v>
      </c>
      <c r="L3397" s="6">
        <v>1994679000</v>
      </c>
      <c r="M3397" s="11">
        <f>VLOOKUP(A3397,'[1]2023년만'!$A$2:$Q$1181,12,0)</f>
        <v>2063354700</v>
      </c>
      <c r="N3397" s="11"/>
      <c r="O3397" s="6">
        <v>3</v>
      </c>
      <c r="P3397" s="6">
        <v>94668000000</v>
      </c>
      <c r="Q3397" s="7">
        <v>10.96</v>
      </c>
      <c r="R3397" s="7">
        <v>0.65</v>
      </c>
      <c r="S3397" s="7">
        <v>881</v>
      </c>
    </row>
    <row r="3398" spans="1:19" hidden="1" x14ac:dyDescent="0.4">
      <c r="A3398" s="4" t="s">
        <v>1299</v>
      </c>
      <c r="B3398" s="5" t="s">
        <v>1300</v>
      </c>
      <c r="C3398" s="5" t="s">
        <v>18</v>
      </c>
      <c r="D3398" s="5" t="s">
        <v>19</v>
      </c>
      <c r="E3398" s="9" t="s">
        <v>81</v>
      </c>
      <c r="F3398" s="9">
        <v>0.38</v>
      </c>
      <c r="G3398" s="5" t="s">
        <v>21</v>
      </c>
      <c r="H3398" s="9">
        <v>500</v>
      </c>
      <c r="I3398" s="11">
        <v>11110000</v>
      </c>
      <c r="J3398" s="11">
        <v>200</v>
      </c>
      <c r="K3398" s="11">
        <v>30.055</v>
      </c>
      <c r="L3398" s="11">
        <v>2222000000</v>
      </c>
      <c r="M3398" s="11">
        <f>VLOOKUP(A3398,'[1]2023년만'!$A$2:$Q$1181,12,0)</f>
        <v>2222000000</v>
      </c>
      <c r="N3398" s="11"/>
      <c r="O3398" s="11">
        <v>2.04</v>
      </c>
      <c r="P3398" s="6">
        <v>243086800000</v>
      </c>
      <c r="Q3398" s="7">
        <v>23.58</v>
      </c>
      <c r="R3398" s="7">
        <v>1.59</v>
      </c>
      <c r="S3398" s="7">
        <v>464</v>
      </c>
    </row>
    <row r="3399" spans="1:19" hidden="1" x14ac:dyDescent="0.4">
      <c r="A3399" s="4" t="s">
        <v>1299</v>
      </c>
      <c r="B3399" s="5" t="s">
        <v>1300</v>
      </c>
      <c r="C3399" s="5" t="s">
        <v>24</v>
      </c>
      <c r="D3399" s="5" t="s">
        <v>19</v>
      </c>
      <c r="E3399" s="9" t="s">
        <v>81</v>
      </c>
      <c r="F3399" s="9">
        <v>0.23</v>
      </c>
      <c r="G3399" s="5" t="s">
        <v>21</v>
      </c>
      <c r="H3399" s="9">
        <v>500</v>
      </c>
      <c r="I3399" s="11">
        <v>11110000</v>
      </c>
      <c r="J3399" s="11">
        <v>200</v>
      </c>
      <c r="K3399" s="11">
        <v>27.744</v>
      </c>
      <c r="L3399" s="11">
        <v>2222000000</v>
      </c>
      <c r="M3399" s="11">
        <f>VLOOKUP(A3399,'[1]2023년만'!$A$2:$Q$1181,12,0)</f>
        <v>2222000000</v>
      </c>
      <c r="N3399" s="11"/>
      <c r="O3399" s="11">
        <v>1.98</v>
      </c>
      <c r="P3399" s="6">
        <v>243086800000</v>
      </c>
      <c r="Q3399" s="7">
        <v>23.58</v>
      </c>
      <c r="R3399" s="7">
        <v>1.59</v>
      </c>
      <c r="S3399" s="7">
        <v>464</v>
      </c>
    </row>
    <row r="3400" spans="1:19" hidden="1" x14ac:dyDescent="0.4">
      <c r="A3400" s="4" t="s">
        <v>1299</v>
      </c>
      <c r="B3400" s="5" t="s">
        <v>1300</v>
      </c>
      <c r="C3400" s="5" t="s">
        <v>30</v>
      </c>
      <c r="D3400" s="5" t="s">
        <v>19</v>
      </c>
      <c r="E3400" s="9" t="s">
        <v>81</v>
      </c>
      <c r="F3400" s="9">
        <v>0.51</v>
      </c>
      <c r="G3400" s="5" t="s">
        <v>21</v>
      </c>
      <c r="H3400" s="9">
        <v>500</v>
      </c>
      <c r="I3400" s="11">
        <v>22220000</v>
      </c>
      <c r="J3400" s="11">
        <v>100</v>
      </c>
      <c r="K3400" s="11">
        <v>21.326000000000001</v>
      </c>
      <c r="L3400" s="11">
        <v>2222000000</v>
      </c>
      <c r="M3400" s="11">
        <f>VLOOKUP(A3400,'[1]2023년만'!$A$2:$Q$1181,12,0)</f>
        <v>2222000000</v>
      </c>
      <c r="N3400" s="11" t="b">
        <f>L3400&gt;=M3400</f>
        <v>1</v>
      </c>
      <c r="O3400" s="11">
        <v>0.99</v>
      </c>
      <c r="P3400" s="6">
        <v>243086800000</v>
      </c>
      <c r="Q3400" s="7">
        <v>23.58</v>
      </c>
      <c r="R3400" s="7">
        <v>1.59</v>
      </c>
      <c r="S3400" s="7">
        <v>464</v>
      </c>
    </row>
    <row r="3401" spans="1:19" hidden="1" x14ac:dyDescent="0.4">
      <c r="A3401" s="7" t="s">
        <v>1299</v>
      </c>
      <c r="B3401" s="12" t="s">
        <v>1300</v>
      </c>
      <c r="C3401" s="12" t="s">
        <v>2933</v>
      </c>
      <c r="D3401" s="12" t="s">
        <v>19</v>
      </c>
      <c r="E3401" s="12" t="s">
        <v>81</v>
      </c>
      <c r="F3401" s="12">
        <v>0.23</v>
      </c>
      <c r="G3401" s="12" t="s">
        <v>21</v>
      </c>
      <c r="H3401" s="12">
        <v>500</v>
      </c>
      <c r="I3401" s="6">
        <v>11110000</v>
      </c>
      <c r="J3401" s="6">
        <v>300</v>
      </c>
      <c r="K3401" s="6">
        <v>25.821000000000002</v>
      </c>
      <c r="L3401" s="6">
        <v>3333000000</v>
      </c>
      <c r="M3401" s="11">
        <f>VLOOKUP(A3401,'[1]2023년만'!$A$2:$Q$1181,12,0)</f>
        <v>2222000000</v>
      </c>
      <c r="N3401" s="11"/>
      <c r="O3401" s="6">
        <v>1.7</v>
      </c>
      <c r="P3401" s="6">
        <v>243086800000</v>
      </c>
      <c r="Q3401" s="7">
        <v>23.58</v>
      </c>
      <c r="R3401" s="7">
        <v>1.59</v>
      </c>
      <c r="S3401" s="7">
        <v>464</v>
      </c>
    </row>
    <row r="3402" spans="1:19" hidden="1" x14ac:dyDescent="0.4">
      <c r="A3402" s="4" t="s">
        <v>2425</v>
      </c>
      <c r="B3402" s="5" t="s">
        <v>2426</v>
      </c>
      <c r="C3402" s="5" t="s">
        <v>18</v>
      </c>
      <c r="D3402" s="5" t="s">
        <v>19</v>
      </c>
      <c r="E3402" s="9" t="s">
        <v>43</v>
      </c>
      <c r="F3402" s="9">
        <v>0.91</v>
      </c>
      <c r="G3402" s="5" t="s">
        <v>21</v>
      </c>
      <c r="H3402" s="9">
        <v>500</v>
      </c>
      <c r="I3402" s="11">
        <v>9000000</v>
      </c>
      <c r="J3402" s="11">
        <v>120</v>
      </c>
      <c r="K3402" s="11">
        <v>9.1709999999999994</v>
      </c>
      <c r="L3402" s="11">
        <v>997920000</v>
      </c>
      <c r="M3402" s="11">
        <f>VLOOKUP(A3402,'[1]2023년만'!$A$2:$Q$1181,12,0)</f>
        <v>1496880000</v>
      </c>
      <c r="N3402" s="11"/>
      <c r="O3402" s="11">
        <v>1.6</v>
      </c>
      <c r="P3402" s="6">
        <v>58320000000</v>
      </c>
      <c r="Q3402" s="7">
        <v>2.61</v>
      </c>
      <c r="R3402" s="7">
        <v>0.41</v>
      </c>
      <c r="S3402" s="7">
        <v>2485</v>
      </c>
    </row>
    <row r="3403" spans="1:19" hidden="1" x14ac:dyDescent="0.4">
      <c r="A3403" s="4" t="s">
        <v>2425</v>
      </c>
      <c r="B3403" s="5" t="s">
        <v>2426</v>
      </c>
      <c r="C3403" s="5" t="s">
        <v>24</v>
      </c>
      <c r="D3403" s="5" t="s">
        <v>19</v>
      </c>
      <c r="E3403" s="9" t="s">
        <v>43</v>
      </c>
      <c r="F3403" s="9">
        <v>0.94</v>
      </c>
      <c r="G3403" s="5" t="s">
        <v>21</v>
      </c>
      <c r="H3403" s="9">
        <v>500</v>
      </c>
      <c r="I3403" s="11">
        <v>9000000</v>
      </c>
      <c r="J3403" s="11">
        <v>180</v>
      </c>
      <c r="K3403" s="11">
        <v>5.7469999999999999</v>
      </c>
      <c r="L3403" s="11">
        <v>1496880000</v>
      </c>
      <c r="M3403" s="11">
        <f>VLOOKUP(A3403,'[1]2023년만'!$A$2:$Q$1181,12,0)</f>
        <v>1496880000</v>
      </c>
      <c r="N3403" s="11"/>
      <c r="O3403" s="11">
        <v>2</v>
      </c>
      <c r="P3403" s="6">
        <v>58320000000</v>
      </c>
      <c r="Q3403" s="7">
        <v>2.61</v>
      </c>
      <c r="R3403" s="7">
        <v>0.41</v>
      </c>
      <c r="S3403" s="7">
        <v>2485</v>
      </c>
    </row>
    <row r="3404" spans="1:19" hidden="1" x14ac:dyDescent="0.4">
      <c r="A3404" s="4" t="s">
        <v>2425</v>
      </c>
      <c r="B3404" s="5" t="s">
        <v>2426</v>
      </c>
      <c r="C3404" s="5" t="s">
        <v>30</v>
      </c>
      <c r="D3404" s="5" t="s">
        <v>19</v>
      </c>
      <c r="E3404" s="9" t="s">
        <v>43</v>
      </c>
      <c r="F3404" s="9">
        <v>1.34</v>
      </c>
      <c r="G3404" s="5" t="s">
        <v>21</v>
      </c>
      <c r="H3404" s="9">
        <v>500</v>
      </c>
      <c r="I3404" s="11">
        <v>9000000</v>
      </c>
      <c r="J3404" s="11">
        <v>120</v>
      </c>
      <c r="K3404" s="11">
        <v>4.7569999999999997</v>
      </c>
      <c r="L3404" s="11">
        <v>997920000</v>
      </c>
      <c r="M3404" s="11">
        <f>VLOOKUP(A3404,'[1]2023년만'!$A$2:$Q$1181,12,0)</f>
        <v>1496880000</v>
      </c>
      <c r="N3404" s="11" t="b">
        <f>L3404&gt;=M3404</f>
        <v>0</v>
      </c>
      <c r="O3404" s="11">
        <v>2</v>
      </c>
      <c r="P3404" s="6">
        <v>58320000000</v>
      </c>
      <c r="Q3404" s="7">
        <v>2.61</v>
      </c>
      <c r="R3404" s="7">
        <v>0.41</v>
      </c>
      <c r="S3404" s="7">
        <v>2485</v>
      </c>
    </row>
    <row r="3405" spans="1:19" hidden="1" x14ac:dyDescent="0.4">
      <c r="A3405" s="7" t="s">
        <v>2425</v>
      </c>
      <c r="B3405" s="12" t="s">
        <v>2426</v>
      </c>
      <c r="C3405" s="12" t="s">
        <v>2933</v>
      </c>
      <c r="D3405" s="12" t="s">
        <v>19</v>
      </c>
      <c r="E3405" s="12" t="s">
        <v>43</v>
      </c>
      <c r="F3405" s="12">
        <v>0.87</v>
      </c>
      <c r="G3405" s="12" t="s">
        <v>21</v>
      </c>
      <c r="H3405" s="12">
        <v>500</v>
      </c>
      <c r="I3405" s="6">
        <v>9000000</v>
      </c>
      <c r="J3405" s="6">
        <v>50</v>
      </c>
      <c r="K3405" s="6">
        <v>55.737000000000002</v>
      </c>
      <c r="L3405" s="6">
        <v>415800000</v>
      </c>
      <c r="M3405" s="11">
        <f>VLOOKUP(A3405,'[1]2023년만'!$A$2:$Q$1181,12,0)</f>
        <v>1496880000</v>
      </c>
      <c r="N3405" s="11"/>
      <c r="O3405" s="6">
        <v>0.7</v>
      </c>
      <c r="P3405" s="6">
        <v>58320000000</v>
      </c>
      <c r="Q3405" s="7">
        <v>2.61</v>
      </c>
      <c r="R3405" s="7">
        <v>0.41</v>
      </c>
      <c r="S3405" s="7">
        <v>2485</v>
      </c>
    </row>
    <row r="3406" spans="1:19" hidden="1" x14ac:dyDescent="0.4">
      <c r="A3406" s="4" t="s">
        <v>2712</v>
      </c>
      <c r="B3406" s="5" t="s">
        <v>2713</v>
      </c>
      <c r="C3406" s="5" t="s">
        <v>30</v>
      </c>
      <c r="D3406" s="5" t="s">
        <v>19</v>
      </c>
      <c r="E3406" s="9" t="s">
        <v>34</v>
      </c>
      <c r="F3406" s="9">
        <v>1.84</v>
      </c>
      <c r="G3406" s="5" t="s">
        <v>21</v>
      </c>
      <c r="H3406" s="9">
        <v>500</v>
      </c>
      <c r="I3406" s="11">
        <v>15973355</v>
      </c>
      <c r="J3406" s="11">
        <v>50</v>
      </c>
      <c r="K3406" s="11">
        <v>-0.27600000000000002</v>
      </c>
      <c r="L3406" s="11">
        <v>183232100</v>
      </c>
      <c r="M3406" s="11">
        <f>VLOOKUP(A3406,'[1]2023년만'!$A$2:$Q$1181,12,0)</f>
        <v>767556250</v>
      </c>
      <c r="N3406" s="11" t="b">
        <f>L3406&gt;=M3406</f>
        <v>0</v>
      </c>
      <c r="O3406" s="11">
        <v>0.6</v>
      </c>
      <c r="P3406" s="6">
        <v>140725257550</v>
      </c>
      <c r="Q3406" s="7" t="s">
        <v>21</v>
      </c>
      <c r="R3406" s="7">
        <v>0.44</v>
      </c>
      <c r="S3406" s="7" t="s">
        <v>21</v>
      </c>
    </row>
    <row r="3407" spans="1:19" hidden="1" x14ac:dyDescent="0.4">
      <c r="A3407" s="4" t="s">
        <v>2712</v>
      </c>
      <c r="B3407" s="5" t="s">
        <v>2713</v>
      </c>
      <c r="C3407" s="5" t="s">
        <v>18</v>
      </c>
      <c r="D3407" s="5" t="s">
        <v>19</v>
      </c>
      <c r="E3407" s="9" t="s">
        <v>34</v>
      </c>
      <c r="F3407" s="9">
        <v>0.78</v>
      </c>
      <c r="G3407" s="5" t="s">
        <v>21</v>
      </c>
      <c r="H3407" s="9">
        <v>500</v>
      </c>
      <c r="I3407" s="11">
        <v>15973355</v>
      </c>
      <c r="J3407" s="11">
        <v>50</v>
      </c>
      <c r="K3407" s="11">
        <v>-0.92300000000000004</v>
      </c>
      <c r="L3407" s="11">
        <v>767556250</v>
      </c>
      <c r="M3407" s="11">
        <f>VLOOKUP(A3407,'[1]2023년만'!$A$2:$Q$1181,12,0)</f>
        <v>767556250</v>
      </c>
      <c r="N3407" s="11"/>
      <c r="O3407" s="11">
        <v>0.4</v>
      </c>
      <c r="P3407" s="6">
        <v>140725257550</v>
      </c>
      <c r="Q3407" s="7" t="s">
        <v>21</v>
      </c>
      <c r="R3407" s="7">
        <v>0.44</v>
      </c>
      <c r="S3407" s="7" t="s">
        <v>21</v>
      </c>
    </row>
    <row r="3408" spans="1:19" hidden="1" x14ac:dyDescent="0.4">
      <c r="A3408" s="4" t="s">
        <v>2712</v>
      </c>
      <c r="B3408" s="5" t="s">
        <v>2713</v>
      </c>
      <c r="C3408" s="5" t="s">
        <v>24</v>
      </c>
      <c r="D3408" s="5" t="s">
        <v>19</v>
      </c>
      <c r="E3408" s="9" t="s">
        <v>34</v>
      </c>
      <c r="F3408" s="9">
        <v>0.87</v>
      </c>
      <c r="G3408" s="5" t="s">
        <v>21</v>
      </c>
      <c r="H3408" s="9">
        <v>500</v>
      </c>
      <c r="I3408" s="11">
        <v>15973355</v>
      </c>
      <c r="J3408" s="11">
        <v>50</v>
      </c>
      <c r="K3408" s="11">
        <v>-5.7969999999999997</v>
      </c>
      <c r="L3408" s="11">
        <v>767556250</v>
      </c>
      <c r="M3408" s="11">
        <f>VLOOKUP(A3408,'[1]2023년만'!$A$2:$Q$1181,12,0)</f>
        <v>767556250</v>
      </c>
      <c r="N3408" s="11"/>
      <c r="O3408" s="11">
        <v>0.4</v>
      </c>
      <c r="P3408" s="6">
        <v>140725257550</v>
      </c>
      <c r="Q3408" s="7" t="s">
        <v>21</v>
      </c>
      <c r="R3408" s="7">
        <v>0.44</v>
      </c>
      <c r="S3408" s="7" t="s">
        <v>21</v>
      </c>
    </row>
    <row r="3409" spans="1:19" hidden="1" x14ac:dyDescent="0.4">
      <c r="A3409" s="7" t="s">
        <v>2712</v>
      </c>
      <c r="B3409" s="12" t="s">
        <v>2713</v>
      </c>
      <c r="C3409" s="12" t="s">
        <v>2933</v>
      </c>
      <c r="D3409" s="12" t="s">
        <v>19</v>
      </c>
      <c r="E3409" s="12" t="s">
        <v>34</v>
      </c>
      <c r="F3409" s="12">
        <v>0.43</v>
      </c>
      <c r="G3409" s="12" t="s">
        <v>21</v>
      </c>
      <c r="H3409" s="12">
        <v>500</v>
      </c>
      <c r="I3409" s="6">
        <v>15973355</v>
      </c>
      <c r="J3409" s="6">
        <v>65</v>
      </c>
      <c r="K3409" s="6">
        <v>-7.7530000000000001</v>
      </c>
      <c r="L3409" s="6">
        <v>997823125</v>
      </c>
      <c r="M3409" s="11">
        <f>VLOOKUP(A3409,'[1]2023년만'!$A$2:$Q$1181,12,0)</f>
        <v>767556250</v>
      </c>
      <c r="N3409" s="11"/>
      <c r="O3409" s="6">
        <v>0.4</v>
      </c>
      <c r="P3409" s="6">
        <v>140725257550</v>
      </c>
      <c r="Q3409" s="7" t="s">
        <v>21</v>
      </c>
      <c r="R3409" s="7">
        <v>0.44</v>
      </c>
      <c r="S3409" s="7" t="s">
        <v>21</v>
      </c>
    </row>
    <row r="3410" spans="1:19" hidden="1" x14ac:dyDescent="0.4">
      <c r="A3410" s="4" t="s">
        <v>602</v>
      </c>
      <c r="B3410" s="5" t="s">
        <v>603</v>
      </c>
      <c r="C3410" s="5" t="s">
        <v>24</v>
      </c>
      <c r="D3410" s="5" t="s">
        <v>19</v>
      </c>
      <c r="E3410" s="9" t="s">
        <v>604</v>
      </c>
      <c r="F3410" s="9" t="s">
        <v>21</v>
      </c>
      <c r="G3410" s="5" t="s">
        <v>21</v>
      </c>
      <c r="H3410" s="10">
        <v>5000</v>
      </c>
      <c r="I3410" s="11">
        <v>32128774</v>
      </c>
      <c r="J3410" s="11">
        <v>100</v>
      </c>
      <c r="K3410" s="11">
        <v>62.984999999999999</v>
      </c>
      <c r="L3410" s="11">
        <v>3212877400</v>
      </c>
      <c r="M3410" s="11">
        <f>VLOOKUP(A3410,'[1]2023년만'!$A$2:$Q$1181,12,0)</f>
        <v>3212877400</v>
      </c>
      <c r="N3410" s="11"/>
      <c r="O3410" s="11">
        <v>0.8</v>
      </c>
      <c r="P3410" s="6">
        <v>568112311710</v>
      </c>
      <c r="Q3410" s="7">
        <v>90.54</v>
      </c>
      <c r="R3410" s="7">
        <v>0.82</v>
      </c>
      <c r="S3410" s="7">
        <v>166</v>
      </c>
    </row>
    <row r="3411" spans="1:19" hidden="1" x14ac:dyDescent="0.4">
      <c r="A3411" s="4" t="s">
        <v>602</v>
      </c>
      <c r="B3411" s="5" t="s">
        <v>603</v>
      </c>
      <c r="C3411" s="5" t="s">
        <v>30</v>
      </c>
      <c r="D3411" s="5" t="s">
        <v>19</v>
      </c>
      <c r="E3411" s="9" t="s">
        <v>604</v>
      </c>
      <c r="F3411" s="9" t="s">
        <v>21</v>
      </c>
      <c r="G3411" s="5" t="s">
        <v>21</v>
      </c>
      <c r="H3411" s="10">
        <v>5000</v>
      </c>
      <c r="I3411" s="11">
        <v>32128774</v>
      </c>
      <c r="J3411" s="11">
        <v>100</v>
      </c>
      <c r="K3411" s="11">
        <v>30.846</v>
      </c>
      <c r="L3411" s="11">
        <v>3212877400</v>
      </c>
      <c r="M3411" s="11">
        <f>VLOOKUP(A3411,'[1]2023년만'!$A$2:$Q$1181,12,0)</f>
        <v>3212877400</v>
      </c>
      <c r="N3411" s="11" t="b">
        <f>L3411&gt;=M3411</f>
        <v>1</v>
      </c>
      <c r="O3411" s="11">
        <v>1.3</v>
      </c>
      <c r="P3411" s="6">
        <v>568112311710</v>
      </c>
      <c r="Q3411" s="7">
        <v>90.54</v>
      </c>
      <c r="R3411" s="7">
        <v>0.82</v>
      </c>
      <c r="S3411" s="7">
        <v>166</v>
      </c>
    </row>
    <row r="3412" spans="1:19" hidden="1" x14ac:dyDescent="0.4">
      <c r="A3412" s="4" t="s">
        <v>602</v>
      </c>
      <c r="B3412" s="5" t="s">
        <v>603</v>
      </c>
      <c r="C3412" s="5" t="s">
        <v>18</v>
      </c>
      <c r="D3412" s="5" t="s">
        <v>19</v>
      </c>
      <c r="E3412" s="9" t="s">
        <v>604</v>
      </c>
      <c r="F3412" s="9" t="s">
        <v>21</v>
      </c>
      <c r="G3412" s="5" t="s">
        <v>21</v>
      </c>
      <c r="H3412" s="10">
        <v>5000</v>
      </c>
      <c r="I3412" s="11">
        <v>32128774</v>
      </c>
      <c r="J3412" s="11">
        <v>100</v>
      </c>
      <c r="K3412" s="11">
        <v>14.079000000000001</v>
      </c>
      <c r="L3412" s="11">
        <v>3212877400</v>
      </c>
      <c r="M3412" s="11">
        <f>VLOOKUP(A3412,'[1]2023년만'!$A$2:$Q$1181,12,0)</f>
        <v>3212877400</v>
      </c>
      <c r="N3412" s="11"/>
      <c r="O3412" s="11">
        <v>1</v>
      </c>
      <c r="P3412" s="6">
        <v>568112311710</v>
      </c>
      <c r="Q3412" s="7">
        <v>90.54</v>
      </c>
      <c r="R3412" s="7">
        <v>0.82</v>
      </c>
      <c r="S3412" s="7">
        <v>166</v>
      </c>
    </row>
    <row r="3413" spans="1:19" hidden="1" x14ac:dyDescent="0.4">
      <c r="A3413" s="7" t="s">
        <v>602</v>
      </c>
      <c r="B3413" s="12" t="s">
        <v>603</v>
      </c>
      <c r="C3413" s="12" t="s">
        <v>2933</v>
      </c>
      <c r="D3413" s="12" t="s">
        <v>19</v>
      </c>
      <c r="E3413" s="12" t="s">
        <v>604</v>
      </c>
      <c r="F3413" s="12">
        <v>0.98</v>
      </c>
      <c r="G3413" s="12" t="s">
        <v>21</v>
      </c>
      <c r="H3413" s="12">
        <v>5000</v>
      </c>
      <c r="I3413" s="6">
        <v>32128774</v>
      </c>
      <c r="J3413" s="6">
        <v>100</v>
      </c>
      <c r="K3413" s="6">
        <v>17.417999999999999</v>
      </c>
      <c r="L3413" s="6">
        <v>3212877400</v>
      </c>
      <c r="M3413" s="11">
        <f>VLOOKUP(A3413,'[1]2023년만'!$A$2:$Q$1181,12,0)</f>
        <v>3212877400</v>
      </c>
      <c r="N3413" s="11"/>
      <c r="O3413" s="6">
        <v>1.5</v>
      </c>
      <c r="P3413" s="6">
        <v>568112311710</v>
      </c>
      <c r="Q3413" s="7">
        <v>90.54</v>
      </c>
      <c r="R3413" s="7">
        <v>0.82</v>
      </c>
      <c r="S3413" s="7">
        <v>166</v>
      </c>
    </row>
    <row r="3414" spans="1:19" hidden="1" x14ac:dyDescent="0.4">
      <c r="A3414" s="4" t="s">
        <v>1536</v>
      </c>
      <c r="B3414" s="5" t="s">
        <v>1537</v>
      </c>
      <c r="C3414" s="5" t="s">
        <v>30</v>
      </c>
      <c r="D3414" s="5" t="s">
        <v>19</v>
      </c>
      <c r="E3414" s="9" t="s">
        <v>52</v>
      </c>
      <c r="F3414" s="9">
        <v>0.72</v>
      </c>
      <c r="G3414" s="5" t="s">
        <v>21</v>
      </c>
      <c r="H3414" s="9">
        <v>500</v>
      </c>
      <c r="I3414" s="11">
        <v>29311547</v>
      </c>
      <c r="J3414" s="11">
        <v>180</v>
      </c>
      <c r="K3414" s="11">
        <v>25.209</v>
      </c>
      <c r="L3414" s="11">
        <v>5276078460</v>
      </c>
      <c r="M3414" s="11">
        <f>VLOOKUP(A3414,'[1]2023년만'!$A$2:$Q$1181,12,0)</f>
        <v>2341327120</v>
      </c>
      <c r="N3414" s="11" t="b">
        <f>L3414&gt;=M3414</f>
        <v>1</v>
      </c>
      <c r="O3414" s="11">
        <v>2.8</v>
      </c>
      <c r="P3414" s="6">
        <v>161362665000</v>
      </c>
      <c r="Q3414" s="7">
        <v>7.65</v>
      </c>
      <c r="R3414" s="7">
        <v>1.43</v>
      </c>
      <c r="S3414" s="7">
        <v>706</v>
      </c>
    </row>
    <row r="3415" spans="1:19" hidden="1" x14ac:dyDescent="0.4">
      <c r="A3415" s="4" t="s">
        <v>1536</v>
      </c>
      <c r="B3415" s="5" t="s">
        <v>1537</v>
      </c>
      <c r="C3415" s="5" t="s">
        <v>24</v>
      </c>
      <c r="D3415" s="5" t="s">
        <v>19</v>
      </c>
      <c r="E3415" s="9" t="s">
        <v>90</v>
      </c>
      <c r="F3415" s="9">
        <v>0.77</v>
      </c>
      <c r="G3415" s="5" t="s">
        <v>21</v>
      </c>
      <c r="H3415" s="9">
        <v>500</v>
      </c>
      <c r="I3415" s="11">
        <v>29266589</v>
      </c>
      <c r="J3415" s="11">
        <v>80</v>
      </c>
      <c r="K3415" s="11">
        <v>19.149000000000001</v>
      </c>
      <c r="L3415" s="11">
        <v>2341327120</v>
      </c>
      <c r="M3415" s="11">
        <f>VLOOKUP(A3415,'[1]2023년만'!$A$2:$Q$1181,12,0)</f>
        <v>2341327120</v>
      </c>
      <c r="N3415" s="11"/>
      <c r="O3415" s="11">
        <v>1.5</v>
      </c>
      <c r="P3415" s="6">
        <v>161362665000</v>
      </c>
      <c r="Q3415" s="7">
        <v>7.65</v>
      </c>
      <c r="R3415" s="7">
        <v>1.43</v>
      </c>
      <c r="S3415" s="7">
        <v>706</v>
      </c>
    </row>
    <row r="3416" spans="1:19" hidden="1" x14ac:dyDescent="0.4">
      <c r="A3416" s="7" t="s">
        <v>1536</v>
      </c>
      <c r="B3416" s="12" t="s">
        <v>1537</v>
      </c>
      <c r="C3416" s="12" t="s">
        <v>2933</v>
      </c>
      <c r="D3416" s="12" t="s">
        <v>19</v>
      </c>
      <c r="E3416" s="12" t="s">
        <v>90</v>
      </c>
      <c r="F3416" s="12">
        <v>0.89</v>
      </c>
      <c r="G3416" s="12" t="s">
        <v>21</v>
      </c>
      <c r="H3416" s="12">
        <v>500</v>
      </c>
      <c r="I3416" s="6">
        <v>29572416</v>
      </c>
      <c r="J3416" s="6">
        <v>40</v>
      </c>
      <c r="K3416" s="6">
        <v>15.087999999999999</v>
      </c>
      <c r="L3416" s="6">
        <v>1171150200</v>
      </c>
      <c r="M3416" s="11">
        <f>VLOOKUP(A3416,'[1]2023년만'!$A$2:$Q$1181,12,0)</f>
        <v>2341327120</v>
      </c>
      <c r="N3416" s="11"/>
      <c r="O3416" s="6">
        <v>0.4</v>
      </c>
      <c r="P3416" s="6">
        <v>161362665000</v>
      </c>
      <c r="Q3416" s="7">
        <v>7.65</v>
      </c>
      <c r="R3416" s="7">
        <v>1.43</v>
      </c>
      <c r="S3416" s="7">
        <v>706</v>
      </c>
    </row>
    <row r="3417" spans="1:19" hidden="1" x14ac:dyDescent="0.4">
      <c r="A3417" s="4" t="s">
        <v>901</v>
      </c>
      <c r="B3417" s="5" t="s">
        <v>902</v>
      </c>
      <c r="C3417" s="5" t="s">
        <v>24</v>
      </c>
      <c r="D3417" s="5" t="s">
        <v>19</v>
      </c>
      <c r="E3417" s="9" t="s">
        <v>49</v>
      </c>
      <c r="F3417" s="9">
        <v>2.11</v>
      </c>
      <c r="G3417" s="5" t="s">
        <v>21</v>
      </c>
      <c r="H3417" s="9">
        <v>500</v>
      </c>
      <c r="I3417" s="11">
        <v>12800000</v>
      </c>
      <c r="J3417" s="11">
        <v>200</v>
      </c>
      <c r="K3417" s="11">
        <v>42.695</v>
      </c>
      <c r="L3417" s="11">
        <v>2032292600</v>
      </c>
      <c r="M3417" s="11">
        <f>VLOOKUP(A3417,'[1]2023년만'!$A$2:$Q$1181,12,0)</f>
        <v>2032292600</v>
      </c>
      <c r="N3417" s="11"/>
      <c r="O3417" s="11">
        <v>3.15</v>
      </c>
      <c r="P3417" s="6">
        <v>75776000000</v>
      </c>
      <c r="Q3417" s="7">
        <v>3.78</v>
      </c>
      <c r="R3417" s="7">
        <v>0.32</v>
      </c>
      <c r="S3417" s="7">
        <v>1567</v>
      </c>
    </row>
    <row r="3418" spans="1:19" hidden="1" x14ac:dyDescent="0.4">
      <c r="A3418" s="4" t="s">
        <v>901</v>
      </c>
      <c r="B3418" s="5" t="s">
        <v>902</v>
      </c>
      <c r="C3418" s="5" t="s">
        <v>30</v>
      </c>
      <c r="D3418" s="5" t="s">
        <v>19</v>
      </c>
      <c r="E3418" s="9" t="s">
        <v>49</v>
      </c>
      <c r="F3418" s="9">
        <v>1.64</v>
      </c>
      <c r="G3418" s="5" t="s">
        <v>21</v>
      </c>
      <c r="H3418" s="9">
        <v>500</v>
      </c>
      <c r="I3418" s="11">
        <v>12800000</v>
      </c>
      <c r="J3418" s="11">
        <v>200</v>
      </c>
      <c r="K3418" s="11">
        <v>12.807</v>
      </c>
      <c r="L3418" s="11">
        <v>2046911600</v>
      </c>
      <c r="M3418" s="11">
        <f>VLOOKUP(A3418,'[1]2023년만'!$A$2:$Q$1181,12,0)</f>
        <v>2032292600</v>
      </c>
      <c r="N3418" s="11" t="b">
        <f>L3418&gt;=M3418</f>
        <v>1</v>
      </c>
      <c r="O3418" s="11">
        <v>3.24</v>
      </c>
      <c r="P3418" s="6">
        <v>75776000000</v>
      </c>
      <c r="Q3418" s="7">
        <v>3.78</v>
      </c>
      <c r="R3418" s="7">
        <v>0.32</v>
      </c>
      <c r="S3418" s="7">
        <v>1567</v>
      </c>
    </row>
    <row r="3419" spans="1:19" hidden="1" x14ac:dyDescent="0.4">
      <c r="A3419" s="4" t="s">
        <v>901</v>
      </c>
      <c r="B3419" s="5" t="s">
        <v>902</v>
      </c>
      <c r="C3419" s="5" t="s">
        <v>18</v>
      </c>
      <c r="D3419" s="5" t="s">
        <v>19</v>
      </c>
      <c r="E3419" s="9" t="s">
        <v>49</v>
      </c>
      <c r="F3419" s="9">
        <v>2.41</v>
      </c>
      <c r="G3419" s="5" t="s">
        <v>21</v>
      </c>
      <c r="H3419" s="9">
        <v>500</v>
      </c>
      <c r="I3419" s="11">
        <v>12800000</v>
      </c>
      <c r="J3419" s="11">
        <v>100</v>
      </c>
      <c r="K3419" s="11">
        <v>-14.013999999999999</v>
      </c>
      <c r="L3419" s="11">
        <v>1016146300</v>
      </c>
      <c r="M3419" s="11">
        <f>VLOOKUP(A3419,'[1]2023년만'!$A$2:$Q$1181,12,0)</f>
        <v>2032292600</v>
      </c>
      <c r="N3419" s="11"/>
      <c r="O3419" s="11">
        <v>1.29</v>
      </c>
      <c r="P3419" s="6">
        <v>75776000000</v>
      </c>
      <c r="Q3419" s="7">
        <v>3.78</v>
      </c>
      <c r="R3419" s="7">
        <v>0.32</v>
      </c>
      <c r="S3419" s="7">
        <v>1567</v>
      </c>
    </row>
    <row r="3420" spans="1:19" hidden="1" x14ac:dyDescent="0.4">
      <c r="A3420" s="7" t="s">
        <v>901</v>
      </c>
      <c r="B3420" s="12" t="s">
        <v>902</v>
      </c>
      <c r="C3420" s="12" t="s">
        <v>2933</v>
      </c>
      <c r="D3420" s="12" t="s">
        <v>19</v>
      </c>
      <c r="E3420" s="12" t="s">
        <v>49</v>
      </c>
      <c r="F3420" s="12">
        <v>1.1000000000000001</v>
      </c>
      <c r="G3420" s="12" t="s">
        <v>21</v>
      </c>
      <c r="H3420" s="12">
        <v>500</v>
      </c>
      <c r="I3420" s="6">
        <v>12800000</v>
      </c>
      <c r="J3420" s="6">
        <v>100</v>
      </c>
      <c r="K3420" s="6">
        <v>-4.1459999999999999</v>
      </c>
      <c r="L3420" s="6">
        <v>1011300000</v>
      </c>
      <c r="M3420" s="11">
        <f>VLOOKUP(A3420,'[1]2023년만'!$A$2:$Q$1181,12,0)</f>
        <v>2032292600</v>
      </c>
      <c r="N3420" s="11"/>
      <c r="O3420" s="6">
        <v>1.17</v>
      </c>
      <c r="P3420" s="6">
        <v>75776000000</v>
      </c>
      <c r="Q3420" s="7">
        <v>3.78</v>
      </c>
      <c r="R3420" s="7">
        <v>0.32</v>
      </c>
      <c r="S3420" s="7">
        <v>1567</v>
      </c>
    </row>
    <row r="3421" spans="1:19" hidden="1" x14ac:dyDescent="0.4">
      <c r="A3421" s="7" t="s">
        <v>2900</v>
      </c>
      <c r="B3421" s="12" t="s">
        <v>2901</v>
      </c>
      <c r="C3421" s="12" t="s">
        <v>2933</v>
      </c>
      <c r="D3421" s="12" t="s">
        <v>19</v>
      </c>
      <c r="E3421" s="12" t="s">
        <v>21</v>
      </c>
      <c r="F3421" s="12" t="s">
        <v>21</v>
      </c>
      <c r="G3421" s="12" t="s">
        <v>21</v>
      </c>
      <c r="H3421" s="12">
        <v>5000</v>
      </c>
      <c r="I3421" s="6">
        <v>6649138</v>
      </c>
      <c r="J3421" s="6">
        <v>300</v>
      </c>
      <c r="K3421" s="6">
        <v>9.5129999999999999</v>
      </c>
      <c r="L3421" s="6">
        <v>1065876900</v>
      </c>
      <c r="M3421" s="11" t="e">
        <f>VLOOKUP(A3421,'[1]2023년만'!$A$2:$Q$1181,12,0)</f>
        <v>#N/A</v>
      </c>
      <c r="N3421" s="11"/>
      <c r="O3421" s="6">
        <v>0.6</v>
      </c>
      <c r="P3421" s="6">
        <v>415571125000</v>
      </c>
      <c r="Q3421" s="7">
        <v>17.62</v>
      </c>
      <c r="R3421" s="7">
        <v>0.41</v>
      </c>
      <c r="S3421" s="7">
        <v>3548</v>
      </c>
    </row>
    <row r="3422" spans="1:19" hidden="1" x14ac:dyDescent="0.4">
      <c r="A3422" s="4" t="s">
        <v>229</v>
      </c>
      <c r="B3422" s="5" t="s">
        <v>230</v>
      </c>
      <c r="C3422" s="5" t="s">
        <v>30</v>
      </c>
      <c r="D3422" s="5" t="s">
        <v>19</v>
      </c>
      <c r="E3422" s="9" t="s">
        <v>129</v>
      </c>
      <c r="F3422" s="9">
        <v>4.47</v>
      </c>
      <c r="G3422" s="5" t="s">
        <v>21</v>
      </c>
      <c r="H3422" s="9">
        <v>500</v>
      </c>
      <c r="I3422" s="11">
        <v>11855168</v>
      </c>
      <c r="J3422" s="11">
        <v>1000</v>
      </c>
      <c r="K3422" s="11">
        <v>178.39699999999999</v>
      </c>
      <c r="L3422" s="11">
        <v>11849134000</v>
      </c>
      <c r="M3422" s="11" t="e">
        <f>VLOOKUP(A3422,'[1]2023년만'!$A$2:$Q$1181,12,0)</f>
        <v>#N/A</v>
      </c>
      <c r="N3422" s="11" t="e">
        <f>L3422&gt;=M3422</f>
        <v>#N/A</v>
      </c>
      <c r="O3422" s="11">
        <v>1.26</v>
      </c>
      <c r="P3422" s="6">
        <v>167750627200</v>
      </c>
      <c r="Q3422" s="7">
        <v>28.76</v>
      </c>
      <c r="R3422" s="7">
        <v>0.76</v>
      </c>
      <c r="S3422" s="7">
        <v>492</v>
      </c>
    </row>
    <row r="3423" spans="1:19" hidden="1" x14ac:dyDescent="0.4">
      <c r="A3423" s="4" t="s">
        <v>2130</v>
      </c>
      <c r="B3423" s="5" t="s">
        <v>2131</v>
      </c>
      <c r="C3423" s="5" t="s">
        <v>18</v>
      </c>
      <c r="D3423" s="5" t="s">
        <v>19</v>
      </c>
      <c r="E3423" s="9" t="s">
        <v>20</v>
      </c>
      <c r="F3423" s="9">
        <v>1.49</v>
      </c>
      <c r="G3423" s="5" t="s">
        <v>21</v>
      </c>
      <c r="H3423" s="9">
        <v>500</v>
      </c>
      <c r="I3423" s="11">
        <v>1257651</v>
      </c>
      <c r="J3423" s="11">
        <v>1500</v>
      </c>
      <c r="K3423" s="11">
        <v>14.385</v>
      </c>
      <c r="L3423" s="11">
        <v>1513551000</v>
      </c>
      <c r="M3423" s="11">
        <f>VLOOKUP(A3423,'[1]2023년만'!$A$2:$Q$1181,12,0)</f>
        <v>500017000</v>
      </c>
      <c r="N3423" s="11"/>
      <c r="O3423" s="11">
        <v>1.4</v>
      </c>
      <c r="P3423" s="6">
        <v>128909227500</v>
      </c>
      <c r="Q3423" s="7">
        <v>6.18</v>
      </c>
      <c r="R3423" s="7">
        <v>0.62</v>
      </c>
      <c r="S3423" s="7">
        <v>16590</v>
      </c>
    </row>
    <row r="3424" spans="1:19" hidden="1" x14ac:dyDescent="0.4">
      <c r="A3424" s="4" t="s">
        <v>2130</v>
      </c>
      <c r="B3424" s="5" t="s">
        <v>2131</v>
      </c>
      <c r="C3424" s="5" t="s">
        <v>24</v>
      </c>
      <c r="D3424" s="5" t="s">
        <v>19</v>
      </c>
      <c r="E3424" s="9" t="s">
        <v>20</v>
      </c>
      <c r="F3424" s="9">
        <v>1.1299999999999999</v>
      </c>
      <c r="G3424" s="5" t="s">
        <v>21</v>
      </c>
      <c r="H3424" s="9">
        <v>500</v>
      </c>
      <c r="I3424" s="11">
        <v>1257651</v>
      </c>
      <c r="J3424" s="11">
        <v>500</v>
      </c>
      <c r="K3424" s="11">
        <v>3.8450000000000002</v>
      </c>
      <c r="L3424" s="11">
        <v>500017000</v>
      </c>
      <c r="M3424" s="11">
        <f>VLOOKUP(A3424,'[1]2023년만'!$A$2:$Q$1181,12,0)</f>
        <v>500017000</v>
      </c>
      <c r="N3424" s="11"/>
      <c r="O3424" s="11">
        <v>0.5</v>
      </c>
      <c r="P3424" s="6">
        <v>128909227500</v>
      </c>
      <c r="Q3424" s="7">
        <v>6.18</v>
      </c>
      <c r="R3424" s="7">
        <v>0.62</v>
      </c>
      <c r="S3424" s="7">
        <v>16590</v>
      </c>
    </row>
    <row r="3425" spans="1:19" hidden="1" x14ac:dyDescent="0.4">
      <c r="A3425" s="4" t="s">
        <v>2130</v>
      </c>
      <c r="B3425" s="5" t="s">
        <v>2131</v>
      </c>
      <c r="C3425" s="5" t="s">
        <v>30</v>
      </c>
      <c r="D3425" s="5" t="s">
        <v>19</v>
      </c>
      <c r="E3425" s="9" t="s">
        <v>43</v>
      </c>
      <c r="F3425" s="9">
        <v>2.46</v>
      </c>
      <c r="G3425" s="5" t="s">
        <v>21</v>
      </c>
      <c r="H3425" s="9">
        <v>500</v>
      </c>
      <c r="I3425" s="11">
        <v>1257651</v>
      </c>
      <c r="J3425" s="11">
        <v>500</v>
      </c>
      <c r="K3425" s="11">
        <v>2.919</v>
      </c>
      <c r="L3425" s="11">
        <v>475042500</v>
      </c>
      <c r="M3425" s="11">
        <f>VLOOKUP(A3425,'[1]2023년만'!$A$2:$Q$1181,12,0)</f>
        <v>500017000</v>
      </c>
      <c r="N3425" s="11" t="b">
        <f>L3425&gt;=M3425</f>
        <v>0</v>
      </c>
      <c r="O3425" s="11">
        <v>0.5</v>
      </c>
      <c r="P3425" s="6">
        <v>128909227500</v>
      </c>
      <c r="Q3425" s="7">
        <v>6.18</v>
      </c>
      <c r="R3425" s="7">
        <v>0.62</v>
      </c>
      <c r="S3425" s="7">
        <v>16590</v>
      </c>
    </row>
    <row r="3426" spans="1:19" hidden="1" x14ac:dyDescent="0.4">
      <c r="A3426" s="7" t="s">
        <v>2130</v>
      </c>
      <c r="B3426" s="12" t="s">
        <v>2131</v>
      </c>
      <c r="C3426" s="12" t="s">
        <v>2933</v>
      </c>
      <c r="D3426" s="12" t="s">
        <v>19</v>
      </c>
      <c r="E3426" s="12" t="s">
        <v>20</v>
      </c>
      <c r="F3426" s="12">
        <v>0.76</v>
      </c>
      <c r="G3426" s="12" t="s">
        <v>21</v>
      </c>
      <c r="H3426" s="12">
        <v>500</v>
      </c>
      <c r="I3426" s="6">
        <v>1257651</v>
      </c>
      <c r="J3426" s="6">
        <v>1500</v>
      </c>
      <c r="K3426" s="6">
        <v>10.457000000000001</v>
      </c>
      <c r="L3426" s="6">
        <v>1520751000</v>
      </c>
      <c r="M3426" s="11">
        <f>VLOOKUP(A3426,'[1]2023년만'!$A$2:$Q$1181,12,0)</f>
        <v>500017000</v>
      </c>
      <c r="N3426" s="11"/>
      <c r="O3426" s="6">
        <v>1.4</v>
      </c>
      <c r="P3426" s="6">
        <v>128909227500</v>
      </c>
      <c r="Q3426" s="7">
        <v>6.18</v>
      </c>
      <c r="R3426" s="7">
        <v>0.62</v>
      </c>
      <c r="S3426" s="7">
        <v>16590</v>
      </c>
    </row>
    <row r="3427" spans="1:19" x14ac:dyDescent="0.4">
      <c r="A3427" s="4" t="s">
        <v>55</v>
      </c>
      <c r="B3427" s="5" t="s">
        <v>56</v>
      </c>
      <c r="C3427" s="5" t="s">
        <v>30</v>
      </c>
      <c r="D3427" s="5" t="s">
        <v>19</v>
      </c>
      <c r="E3427" s="9" t="s">
        <v>40</v>
      </c>
      <c r="F3427" s="9">
        <v>2.63</v>
      </c>
      <c r="G3427" s="5" t="s">
        <v>21</v>
      </c>
      <c r="H3427" s="10">
        <v>5000</v>
      </c>
      <c r="I3427" s="11">
        <v>600000</v>
      </c>
      <c r="J3427" s="11">
        <v>6000</v>
      </c>
      <c r="K3427" s="11">
        <v>143.19800000000001</v>
      </c>
      <c r="L3427" s="11">
        <v>3600000000</v>
      </c>
      <c r="M3427" s="11">
        <f>VLOOKUP(A3427,'[1]2023년만'!$A$2:$Q$1181,12,0)</f>
        <v>3600000000</v>
      </c>
      <c r="N3427" s="11" t="b">
        <f>L3427&gt;=M3427</f>
        <v>1</v>
      </c>
      <c r="O3427" s="11">
        <v>3.5</v>
      </c>
      <c r="P3427" s="6">
        <v>91500000000</v>
      </c>
      <c r="Q3427" s="7">
        <v>36.39</v>
      </c>
      <c r="R3427" s="7">
        <v>0.62</v>
      </c>
      <c r="S3427" s="7">
        <v>4191</v>
      </c>
    </row>
    <row r="3428" spans="1:19" hidden="1" x14ac:dyDescent="0.4">
      <c r="A3428" s="4" t="s">
        <v>55</v>
      </c>
      <c r="B3428" s="5" t="s">
        <v>56</v>
      </c>
      <c r="C3428" s="5" t="s">
        <v>24</v>
      </c>
      <c r="D3428" s="5" t="s">
        <v>19</v>
      </c>
      <c r="E3428" s="9" t="s">
        <v>40</v>
      </c>
      <c r="F3428" s="9">
        <v>1.7</v>
      </c>
      <c r="G3428" s="5" t="s">
        <v>21</v>
      </c>
      <c r="H3428" s="10">
        <v>5000</v>
      </c>
      <c r="I3428" s="11">
        <v>600000</v>
      </c>
      <c r="J3428" s="11">
        <v>6000</v>
      </c>
      <c r="K3428" s="11">
        <v>1014.085</v>
      </c>
      <c r="L3428" s="11">
        <v>3600000000</v>
      </c>
      <c r="M3428" s="11">
        <f>VLOOKUP(A3428,'[1]2023년만'!$A$2:$Q$1181,12,0)</f>
        <v>3600000000</v>
      </c>
      <c r="N3428" s="11"/>
      <c r="O3428" s="11">
        <v>3.5</v>
      </c>
      <c r="P3428" s="6">
        <v>91500000000</v>
      </c>
      <c r="Q3428" s="7">
        <v>36.39</v>
      </c>
      <c r="R3428" s="7">
        <v>0.62</v>
      </c>
      <c r="S3428" s="7">
        <v>4191</v>
      </c>
    </row>
    <row r="3429" spans="1:19" hidden="1" x14ac:dyDescent="0.4">
      <c r="A3429" s="4" t="s">
        <v>55</v>
      </c>
      <c r="B3429" s="5" t="s">
        <v>56</v>
      </c>
      <c r="C3429" s="5" t="s">
        <v>18</v>
      </c>
      <c r="D3429" s="5" t="s">
        <v>19</v>
      </c>
      <c r="E3429" s="9" t="s">
        <v>40</v>
      </c>
      <c r="F3429" s="9">
        <v>1.43</v>
      </c>
      <c r="G3429" s="5" t="s">
        <v>21</v>
      </c>
      <c r="H3429" s="10">
        <v>5000</v>
      </c>
      <c r="I3429" s="11">
        <v>600000</v>
      </c>
      <c r="J3429" s="11">
        <v>6500</v>
      </c>
      <c r="K3429" s="11">
        <v>35.036999999999999</v>
      </c>
      <c r="L3429" s="11">
        <v>3900000000</v>
      </c>
      <c r="M3429" s="11">
        <f>VLOOKUP(A3429,'[1]2023년만'!$A$2:$Q$1181,12,0)</f>
        <v>3600000000</v>
      </c>
      <c r="N3429" s="11"/>
      <c r="O3429" s="11">
        <v>3.2</v>
      </c>
      <c r="P3429" s="6">
        <v>91500000000</v>
      </c>
      <c r="Q3429" s="7">
        <v>36.39</v>
      </c>
      <c r="R3429" s="7">
        <v>0.62</v>
      </c>
      <c r="S3429" s="7">
        <v>4191</v>
      </c>
    </row>
    <row r="3430" spans="1:19" hidden="1" x14ac:dyDescent="0.4">
      <c r="A3430" s="7" t="s">
        <v>55</v>
      </c>
      <c r="B3430" s="12" t="s">
        <v>56</v>
      </c>
      <c r="C3430" s="12" t="s">
        <v>2933</v>
      </c>
      <c r="D3430" s="12" t="s">
        <v>19</v>
      </c>
      <c r="E3430" s="12" t="s">
        <v>40</v>
      </c>
      <c r="F3430" s="12">
        <v>1.34</v>
      </c>
      <c r="G3430" s="12" t="s">
        <v>21</v>
      </c>
      <c r="H3430" s="12">
        <v>5000</v>
      </c>
      <c r="I3430" s="6">
        <v>600000</v>
      </c>
      <c r="J3430" s="6">
        <v>6500</v>
      </c>
      <c r="K3430" s="6">
        <v>24.260999999999999</v>
      </c>
      <c r="L3430" s="6">
        <v>3900000000</v>
      </c>
      <c r="M3430" s="11">
        <f>VLOOKUP(A3430,'[1]2023년만'!$A$2:$Q$1181,12,0)</f>
        <v>3600000000</v>
      </c>
      <c r="N3430" s="11"/>
      <c r="O3430" s="6">
        <v>3.4</v>
      </c>
      <c r="P3430" s="6">
        <v>91500000000</v>
      </c>
      <c r="Q3430" s="7">
        <v>36.39</v>
      </c>
      <c r="R3430" s="7">
        <v>0.62</v>
      </c>
      <c r="S3430" s="7">
        <v>4191</v>
      </c>
    </row>
    <row r="3431" spans="1:19" hidden="1" x14ac:dyDescent="0.4">
      <c r="A3431" s="4" t="s">
        <v>2126</v>
      </c>
      <c r="B3431" s="5" t="s">
        <v>2127</v>
      </c>
      <c r="C3431" s="5" t="s">
        <v>18</v>
      </c>
      <c r="D3431" s="5" t="s">
        <v>19</v>
      </c>
      <c r="E3431" s="9" t="s">
        <v>25</v>
      </c>
      <c r="F3431" s="9">
        <v>0.28999999999999998</v>
      </c>
      <c r="G3431" s="5" t="s">
        <v>21</v>
      </c>
      <c r="H3431" s="10">
        <v>2500</v>
      </c>
      <c r="I3431" s="11">
        <v>11988038</v>
      </c>
      <c r="J3431" s="11">
        <v>1000</v>
      </c>
      <c r="K3431" s="11">
        <v>14.515000000000001</v>
      </c>
      <c r="L3431" s="11">
        <v>11608529000</v>
      </c>
      <c r="M3431" s="11">
        <f>VLOOKUP(A3431,'[1]2023년만'!$A$2:$Q$1181,12,0)</f>
        <v>13331034200</v>
      </c>
      <c r="N3431" s="11"/>
      <c r="O3431" s="11">
        <v>1.1000000000000001</v>
      </c>
      <c r="P3431" s="6">
        <v>1145630740000</v>
      </c>
      <c r="Q3431" s="7">
        <v>10.55</v>
      </c>
      <c r="R3431" s="7">
        <v>1.22</v>
      </c>
      <c r="S3431" s="7">
        <v>7866</v>
      </c>
    </row>
    <row r="3432" spans="1:19" hidden="1" x14ac:dyDescent="0.4">
      <c r="A3432" s="4" t="s">
        <v>2126</v>
      </c>
      <c r="B3432" s="5" t="s">
        <v>2127</v>
      </c>
      <c r="C3432" s="5" t="s">
        <v>30</v>
      </c>
      <c r="D3432" s="5" t="s">
        <v>19</v>
      </c>
      <c r="E3432" s="9" t="s">
        <v>25</v>
      </c>
      <c r="F3432" s="9">
        <v>0.21</v>
      </c>
      <c r="G3432" s="5" t="s">
        <v>21</v>
      </c>
      <c r="H3432" s="10">
        <v>2500</v>
      </c>
      <c r="I3432" s="11">
        <v>13174420</v>
      </c>
      <c r="J3432" s="11">
        <v>1100</v>
      </c>
      <c r="K3432" s="11">
        <v>12.404999999999999</v>
      </c>
      <c r="L3432" s="11">
        <v>13823939800</v>
      </c>
      <c r="M3432" s="11">
        <f>VLOOKUP(A3432,'[1]2023년만'!$A$2:$Q$1181,12,0)</f>
        <v>13331034200</v>
      </c>
      <c r="N3432" s="11" t="b">
        <f>L3432&gt;=M3432</f>
        <v>1</v>
      </c>
      <c r="O3432" s="11">
        <v>1.2</v>
      </c>
      <c r="P3432" s="6">
        <v>1145630740000</v>
      </c>
      <c r="Q3432" s="7">
        <v>10.55</v>
      </c>
      <c r="R3432" s="7">
        <v>1.22</v>
      </c>
      <c r="S3432" s="7">
        <v>7866</v>
      </c>
    </row>
    <row r="3433" spans="1:19" hidden="1" x14ac:dyDescent="0.4">
      <c r="A3433" s="4" t="s">
        <v>2126</v>
      </c>
      <c r="B3433" s="5" t="s">
        <v>2127</v>
      </c>
      <c r="C3433" s="5" t="s">
        <v>24</v>
      </c>
      <c r="D3433" s="5" t="s">
        <v>19</v>
      </c>
      <c r="E3433" s="9" t="s">
        <v>25</v>
      </c>
      <c r="F3433" s="9">
        <v>0.23</v>
      </c>
      <c r="G3433" s="5" t="s">
        <v>21</v>
      </c>
      <c r="H3433" s="10">
        <v>2500</v>
      </c>
      <c r="I3433" s="11">
        <v>12568464</v>
      </c>
      <c r="J3433" s="11">
        <v>1100</v>
      </c>
      <c r="K3433" s="11">
        <v>6.2409999999999997</v>
      </c>
      <c r="L3433" s="11">
        <v>13331034200</v>
      </c>
      <c r="M3433" s="11">
        <f>VLOOKUP(A3433,'[1]2023년만'!$A$2:$Q$1181,12,0)</f>
        <v>13331034200</v>
      </c>
      <c r="N3433" s="11"/>
      <c r="O3433" s="11">
        <v>0.8</v>
      </c>
      <c r="P3433" s="6">
        <v>1145630740000</v>
      </c>
      <c r="Q3433" s="7">
        <v>10.55</v>
      </c>
      <c r="R3433" s="7">
        <v>1.22</v>
      </c>
      <c r="S3433" s="7">
        <v>7866</v>
      </c>
    </row>
    <row r="3434" spans="1:19" hidden="1" x14ac:dyDescent="0.4">
      <c r="A3434" s="7" t="s">
        <v>2126</v>
      </c>
      <c r="B3434" s="12" t="s">
        <v>2127</v>
      </c>
      <c r="C3434" s="12" t="s">
        <v>2933</v>
      </c>
      <c r="D3434" s="12" t="s">
        <v>19</v>
      </c>
      <c r="E3434" s="12" t="s">
        <v>25</v>
      </c>
      <c r="F3434" s="12">
        <v>0.12</v>
      </c>
      <c r="G3434" s="12" t="s">
        <v>21</v>
      </c>
      <c r="H3434" s="12">
        <v>2500</v>
      </c>
      <c r="I3434" s="6">
        <v>11426099</v>
      </c>
      <c r="J3434" s="6">
        <v>1000</v>
      </c>
      <c r="K3434" s="6">
        <v>26.533999999999999</v>
      </c>
      <c r="L3434" s="6">
        <v>11238797000</v>
      </c>
      <c r="M3434" s="11">
        <f>VLOOKUP(A3434,'[1]2023년만'!$A$2:$Q$1181,12,0)</f>
        <v>13331034200</v>
      </c>
      <c r="N3434" s="11"/>
      <c r="O3434" s="6">
        <v>0.8</v>
      </c>
      <c r="P3434" s="6">
        <v>1145630740000</v>
      </c>
      <c r="Q3434" s="7">
        <v>10.55</v>
      </c>
      <c r="R3434" s="7">
        <v>1.22</v>
      </c>
      <c r="S3434" s="7">
        <v>7866</v>
      </c>
    </row>
    <row r="3435" spans="1:19" hidden="1" x14ac:dyDescent="0.4">
      <c r="A3435" s="4" t="s">
        <v>2571</v>
      </c>
      <c r="B3435" s="5" t="s">
        <v>2572</v>
      </c>
      <c r="C3435" s="5" t="s">
        <v>30</v>
      </c>
      <c r="D3435" s="5" t="s">
        <v>19</v>
      </c>
      <c r="E3435" s="9" t="s">
        <v>25</v>
      </c>
      <c r="F3435" s="9">
        <v>0.21</v>
      </c>
      <c r="G3435" s="5" t="s">
        <v>21</v>
      </c>
      <c r="H3435" s="10">
        <v>2500</v>
      </c>
      <c r="I3435" s="11">
        <v>5485962</v>
      </c>
      <c r="J3435" s="11">
        <v>100</v>
      </c>
      <c r="K3435" s="11">
        <v>6.3049999999999997</v>
      </c>
      <c r="L3435" s="11">
        <v>548595900</v>
      </c>
      <c r="M3435" s="11" t="e">
        <f>VLOOKUP(A3435,'[1]2023년만'!$A$2:$Q$1181,12,0)</f>
        <v>#N/A</v>
      </c>
      <c r="N3435" s="11" t="e">
        <f>L3435&gt;=M3435</f>
        <v>#N/A</v>
      </c>
      <c r="O3435" s="11">
        <v>0.5</v>
      </c>
      <c r="P3435" s="6">
        <v>125079933600</v>
      </c>
      <c r="Q3435" s="7">
        <v>14.38</v>
      </c>
      <c r="R3435" s="7">
        <v>0.95</v>
      </c>
      <c r="S3435" s="7">
        <v>1586</v>
      </c>
    </row>
    <row r="3436" spans="1:19" hidden="1" x14ac:dyDescent="0.4">
      <c r="A3436" s="7" t="s">
        <v>2571</v>
      </c>
      <c r="B3436" s="12" t="s">
        <v>2572</v>
      </c>
      <c r="C3436" s="12" t="s">
        <v>2933</v>
      </c>
      <c r="D3436" s="12" t="s">
        <v>19</v>
      </c>
      <c r="E3436" s="12" t="s">
        <v>25</v>
      </c>
      <c r="F3436" s="12">
        <v>0.12</v>
      </c>
      <c r="G3436" s="12" t="s">
        <v>21</v>
      </c>
      <c r="H3436" s="12">
        <v>2500</v>
      </c>
      <c r="I3436" s="6">
        <v>5485962</v>
      </c>
      <c r="J3436" s="6">
        <v>100</v>
      </c>
      <c r="K3436" s="6">
        <v>-8.3409999999999993</v>
      </c>
      <c r="L3436" s="6">
        <v>548596100</v>
      </c>
      <c r="M3436" s="11" t="e">
        <f>VLOOKUP(A3436,'[1]2023년만'!$A$2:$Q$1181,12,0)</f>
        <v>#N/A</v>
      </c>
      <c r="N3436" s="11"/>
      <c r="O3436" s="6">
        <v>0.2</v>
      </c>
      <c r="P3436" s="6">
        <v>125079933600</v>
      </c>
      <c r="Q3436" s="7">
        <v>14.38</v>
      </c>
      <c r="R3436" s="7">
        <v>0.95</v>
      </c>
      <c r="S3436" s="7">
        <v>1586</v>
      </c>
    </row>
    <row r="3437" spans="1:19" hidden="1" x14ac:dyDescent="0.4">
      <c r="A3437" s="4" t="s">
        <v>1991</v>
      </c>
      <c r="B3437" s="5" t="s">
        <v>1992</v>
      </c>
      <c r="C3437" s="5" t="s">
        <v>30</v>
      </c>
      <c r="D3437" s="5" t="s">
        <v>19</v>
      </c>
      <c r="E3437" s="9" t="s">
        <v>25</v>
      </c>
      <c r="F3437" s="9">
        <v>0.21</v>
      </c>
      <c r="G3437" s="5" t="s">
        <v>21</v>
      </c>
      <c r="H3437" s="10">
        <v>2500</v>
      </c>
      <c r="I3437" s="11">
        <v>5009861</v>
      </c>
      <c r="J3437" s="11">
        <v>1400</v>
      </c>
      <c r="K3437" s="11">
        <v>16.54</v>
      </c>
      <c r="L3437" s="11">
        <v>6664785400</v>
      </c>
      <c r="M3437" s="11">
        <f>VLOOKUP(A3437,'[1]2023년만'!$A$2:$Q$1181,12,0)</f>
        <v>6664785400</v>
      </c>
      <c r="N3437" s="11" t="b">
        <f>L3437&gt;=M3437</f>
        <v>1</v>
      </c>
      <c r="O3437" s="11">
        <v>2.8</v>
      </c>
      <c r="P3437" s="6">
        <v>237717904450</v>
      </c>
      <c r="Q3437" s="7">
        <v>6.72</v>
      </c>
      <c r="R3437" s="7">
        <v>0.38</v>
      </c>
      <c r="S3437" s="7">
        <v>7057</v>
      </c>
    </row>
    <row r="3438" spans="1:19" hidden="1" x14ac:dyDescent="0.4">
      <c r="A3438" s="4" t="s">
        <v>1991</v>
      </c>
      <c r="B3438" s="5" t="s">
        <v>1992</v>
      </c>
      <c r="C3438" s="5" t="s">
        <v>24</v>
      </c>
      <c r="D3438" s="5" t="s">
        <v>19</v>
      </c>
      <c r="E3438" s="9" t="s">
        <v>25</v>
      </c>
      <c r="F3438" s="9">
        <v>0.23</v>
      </c>
      <c r="G3438" s="5" t="s">
        <v>21</v>
      </c>
      <c r="H3438" s="10">
        <v>2500</v>
      </c>
      <c r="I3438" s="11">
        <v>5009861</v>
      </c>
      <c r="J3438" s="11">
        <v>1400</v>
      </c>
      <c r="K3438" s="11">
        <v>16.425999999999998</v>
      </c>
      <c r="L3438" s="11">
        <v>6664785400</v>
      </c>
      <c r="M3438" s="11">
        <f>VLOOKUP(A3438,'[1]2023년만'!$A$2:$Q$1181,12,0)</f>
        <v>6664785400</v>
      </c>
      <c r="N3438" s="11"/>
      <c r="O3438" s="11">
        <v>2.4</v>
      </c>
      <c r="P3438" s="6">
        <v>237717904450</v>
      </c>
      <c r="Q3438" s="7">
        <v>6.72</v>
      </c>
      <c r="R3438" s="7">
        <v>0.38</v>
      </c>
      <c r="S3438" s="7">
        <v>7057</v>
      </c>
    </row>
    <row r="3439" spans="1:19" hidden="1" x14ac:dyDescent="0.4">
      <c r="A3439" s="4" t="s">
        <v>1991</v>
      </c>
      <c r="B3439" s="5" t="s">
        <v>1992</v>
      </c>
      <c r="C3439" s="5" t="s">
        <v>18</v>
      </c>
      <c r="D3439" s="5" t="s">
        <v>19</v>
      </c>
      <c r="E3439" s="9" t="s">
        <v>25</v>
      </c>
      <c r="F3439" s="9">
        <v>0.28999999999999998</v>
      </c>
      <c r="G3439" s="5" t="s">
        <v>21</v>
      </c>
      <c r="H3439" s="10">
        <v>2500</v>
      </c>
      <c r="I3439" s="11">
        <v>5009861</v>
      </c>
      <c r="J3439" s="11">
        <v>1400</v>
      </c>
      <c r="K3439" s="11">
        <v>-30.042000000000002</v>
      </c>
      <c r="L3439" s="11">
        <v>6808699800</v>
      </c>
      <c r="M3439" s="11">
        <f>VLOOKUP(A3439,'[1]2023년만'!$A$2:$Q$1181,12,0)</f>
        <v>6664785400</v>
      </c>
      <c r="N3439" s="11"/>
      <c r="O3439" s="11">
        <v>2.5</v>
      </c>
      <c r="P3439" s="6">
        <v>237717904450</v>
      </c>
      <c r="Q3439" s="7">
        <v>6.72</v>
      </c>
      <c r="R3439" s="7">
        <v>0.38</v>
      </c>
      <c r="S3439" s="7">
        <v>7057</v>
      </c>
    </row>
    <row r="3440" spans="1:19" hidden="1" x14ac:dyDescent="0.4">
      <c r="A3440" s="7" t="s">
        <v>1991</v>
      </c>
      <c r="B3440" s="12" t="s">
        <v>1992</v>
      </c>
      <c r="C3440" s="12" t="s">
        <v>2933</v>
      </c>
      <c r="D3440" s="12" t="s">
        <v>19</v>
      </c>
      <c r="E3440" s="12" t="s">
        <v>25</v>
      </c>
      <c r="F3440" s="12">
        <v>0.12</v>
      </c>
      <c r="G3440" s="12" t="s">
        <v>21</v>
      </c>
      <c r="H3440" s="12">
        <v>2500</v>
      </c>
      <c r="I3440" s="6">
        <v>5009861</v>
      </c>
      <c r="J3440" s="6">
        <v>1400</v>
      </c>
      <c r="K3440" s="6">
        <v>26.817</v>
      </c>
      <c r="L3440" s="6">
        <v>6925588600</v>
      </c>
      <c r="M3440" s="11">
        <f>VLOOKUP(A3440,'[1]2023년만'!$A$2:$Q$1181,12,0)</f>
        <v>6664785400</v>
      </c>
      <c r="N3440" s="11"/>
      <c r="O3440" s="6">
        <v>1.8</v>
      </c>
      <c r="P3440" s="6">
        <v>237717904450</v>
      </c>
      <c r="Q3440" s="7">
        <v>6.72</v>
      </c>
      <c r="R3440" s="7">
        <v>0.38</v>
      </c>
      <c r="S3440" s="7">
        <v>7057</v>
      </c>
    </row>
    <row r="3441" spans="1:19" hidden="1" x14ac:dyDescent="0.4">
      <c r="A3441" s="4" t="s">
        <v>2260</v>
      </c>
      <c r="B3441" s="5" t="s">
        <v>2261</v>
      </c>
      <c r="C3441" s="5" t="s">
        <v>30</v>
      </c>
      <c r="D3441" s="5" t="s">
        <v>19</v>
      </c>
      <c r="E3441" s="9" t="s">
        <v>20</v>
      </c>
      <c r="F3441" s="9">
        <v>0.68</v>
      </c>
      <c r="G3441" s="5" t="s">
        <v>21</v>
      </c>
      <c r="H3441" s="9">
        <v>500</v>
      </c>
      <c r="I3441" s="11">
        <v>47268321</v>
      </c>
      <c r="J3441" s="11">
        <v>287</v>
      </c>
      <c r="K3441" s="11">
        <v>12.278</v>
      </c>
      <c r="L3441" s="11">
        <v>13114155614</v>
      </c>
      <c r="M3441" s="11">
        <f>VLOOKUP(A3441,'[1]2023년만'!$A$2:$Q$1181,12,0)</f>
        <v>2363416050</v>
      </c>
      <c r="N3441" s="11" t="b">
        <f>L3441&gt;=M3441</f>
        <v>1</v>
      </c>
      <c r="O3441" s="11">
        <v>1</v>
      </c>
      <c r="P3441" s="6">
        <v>1344783732450</v>
      </c>
      <c r="Q3441" s="7">
        <v>12.52</v>
      </c>
      <c r="R3441" s="7">
        <v>2.29</v>
      </c>
      <c r="S3441" s="7">
        <v>2272</v>
      </c>
    </row>
    <row r="3442" spans="1:19" hidden="1" x14ac:dyDescent="0.4">
      <c r="A3442" s="4" t="s">
        <v>2260</v>
      </c>
      <c r="B3442" s="5" t="s">
        <v>2261</v>
      </c>
      <c r="C3442" s="5" t="s">
        <v>18</v>
      </c>
      <c r="D3442" s="5" t="s">
        <v>19</v>
      </c>
      <c r="E3442" s="9" t="s">
        <v>95</v>
      </c>
      <c r="F3442" s="9">
        <v>0.96</v>
      </c>
      <c r="G3442" s="5" t="s">
        <v>21</v>
      </c>
      <c r="H3442" s="9">
        <v>500</v>
      </c>
      <c r="I3442" s="11">
        <v>48249212</v>
      </c>
      <c r="J3442" s="11">
        <v>193</v>
      </c>
      <c r="K3442" s="11">
        <v>8.7059999999999995</v>
      </c>
      <c r="L3442" s="11">
        <v>9243353053</v>
      </c>
      <c r="M3442" s="11">
        <f>VLOOKUP(A3442,'[1]2023년만'!$A$2:$Q$1181,12,0)</f>
        <v>2363416050</v>
      </c>
      <c r="N3442" s="11"/>
      <c r="O3442" s="11">
        <v>1.71</v>
      </c>
      <c r="P3442" s="6">
        <v>1344783732450</v>
      </c>
      <c r="Q3442" s="7">
        <v>12.52</v>
      </c>
      <c r="R3442" s="7">
        <v>2.29</v>
      </c>
      <c r="S3442" s="7">
        <v>2272</v>
      </c>
    </row>
    <row r="3443" spans="1:19" hidden="1" x14ac:dyDescent="0.4">
      <c r="A3443" s="4" t="s">
        <v>2260</v>
      </c>
      <c r="B3443" s="5" t="s">
        <v>2261</v>
      </c>
      <c r="C3443" s="5" t="s">
        <v>24</v>
      </c>
      <c r="D3443" s="5" t="s">
        <v>19</v>
      </c>
      <c r="E3443" s="9" t="s">
        <v>95</v>
      </c>
      <c r="F3443" s="9">
        <v>0.59</v>
      </c>
      <c r="G3443" s="5" t="s">
        <v>21</v>
      </c>
      <c r="H3443" s="9">
        <v>500</v>
      </c>
      <c r="I3443" s="11">
        <v>48249212</v>
      </c>
      <c r="J3443" s="11">
        <v>50</v>
      </c>
      <c r="K3443" s="11">
        <v>6.9509999999999996</v>
      </c>
      <c r="L3443" s="11">
        <v>2363416050</v>
      </c>
      <c r="M3443" s="11">
        <f>VLOOKUP(A3443,'[1]2023년만'!$A$2:$Q$1181,12,0)</f>
        <v>2363416050</v>
      </c>
      <c r="N3443" s="11"/>
      <c r="O3443" s="11">
        <v>0.2</v>
      </c>
      <c r="P3443" s="6">
        <v>1344783732450</v>
      </c>
      <c r="Q3443" s="7">
        <v>12.52</v>
      </c>
      <c r="R3443" s="7">
        <v>2.29</v>
      </c>
      <c r="S3443" s="7">
        <v>2272</v>
      </c>
    </row>
    <row r="3444" spans="1:19" hidden="1" x14ac:dyDescent="0.4">
      <c r="A3444" s="7" t="s">
        <v>2260</v>
      </c>
      <c r="B3444" s="12" t="s">
        <v>2261</v>
      </c>
      <c r="C3444" s="12" t="s">
        <v>2933</v>
      </c>
      <c r="D3444" s="12" t="s">
        <v>19</v>
      </c>
      <c r="E3444" s="12" t="s">
        <v>95</v>
      </c>
      <c r="F3444" s="12">
        <v>0.42</v>
      </c>
      <c r="G3444" s="12" t="s">
        <v>21</v>
      </c>
      <c r="H3444" s="12">
        <v>500</v>
      </c>
      <c r="I3444" s="6">
        <v>48249212</v>
      </c>
      <c r="J3444" s="6">
        <v>155</v>
      </c>
      <c r="K3444" s="6">
        <v>5.14</v>
      </c>
      <c r="L3444" s="6">
        <v>7478627860</v>
      </c>
      <c r="M3444" s="11">
        <f>VLOOKUP(A3444,'[1]2023년만'!$A$2:$Q$1181,12,0)</f>
        <v>2363416050</v>
      </c>
      <c r="N3444" s="11"/>
      <c r="O3444" s="6">
        <v>0.73</v>
      </c>
      <c r="P3444" s="6">
        <v>1344783732450</v>
      </c>
      <c r="Q3444" s="7">
        <v>12.52</v>
      </c>
      <c r="R3444" s="7">
        <v>2.29</v>
      </c>
      <c r="S3444" s="7">
        <v>2272</v>
      </c>
    </row>
    <row r="3445" spans="1:19" hidden="1" x14ac:dyDescent="0.4">
      <c r="A3445" s="4" t="s">
        <v>1601</v>
      </c>
      <c r="B3445" s="5" t="s">
        <v>1602</v>
      </c>
      <c r="C3445" s="5" t="s">
        <v>24</v>
      </c>
      <c r="D3445" s="5" t="s">
        <v>19</v>
      </c>
      <c r="E3445" s="9" t="s">
        <v>25</v>
      </c>
      <c r="F3445" s="9">
        <v>0.41</v>
      </c>
      <c r="G3445" s="5" t="s">
        <v>21</v>
      </c>
      <c r="H3445" s="9">
        <v>500</v>
      </c>
      <c r="I3445" s="11">
        <v>9960000</v>
      </c>
      <c r="J3445" s="11">
        <v>150</v>
      </c>
      <c r="K3445" s="11">
        <v>24.155000000000001</v>
      </c>
      <c r="L3445" s="11">
        <v>1448803050</v>
      </c>
      <c r="M3445" s="11">
        <f>VLOOKUP(A3445,'[1]2023년만'!$A$2:$Q$1181,12,0)</f>
        <v>1448803050</v>
      </c>
      <c r="N3445" s="11"/>
      <c r="O3445" s="11">
        <v>1.36</v>
      </c>
      <c r="P3445" s="6">
        <v>95524414430</v>
      </c>
      <c r="Q3445" s="7">
        <v>13.87</v>
      </c>
      <c r="R3445" s="7">
        <v>0.91</v>
      </c>
      <c r="S3445" s="7">
        <v>713</v>
      </c>
    </row>
    <row r="3446" spans="1:19" hidden="1" x14ac:dyDescent="0.4">
      <c r="A3446" s="4" t="s">
        <v>1601</v>
      </c>
      <c r="B3446" s="5" t="s">
        <v>1602</v>
      </c>
      <c r="C3446" s="5" t="s">
        <v>18</v>
      </c>
      <c r="D3446" s="5" t="s">
        <v>19</v>
      </c>
      <c r="E3446" s="9" t="s">
        <v>25</v>
      </c>
      <c r="F3446" s="9">
        <v>0.52</v>
      </c>
      <c r="G3446" s="5" t="s">
        <v>21</v>
      </c>
      <c r="H3446" s="9">
        <v>500</v>
      </c>
      <c r="I3446" s="11">
        <v>9960000</v>
      </c>
      <c r="J3446" s="11">
        <v>100</v>
      </c>
      <c r="K3446" s="11">
        <v>23.902999999999999</v>
      </c>
      <c r="L3446" s="11">
        <v>966633700</v>
      </c>
      <c r="M3446" s="11">
        <f>VLOOKUP(A3446,'[1]2023년만'!$A$2:$Q$1181,12,0)</f>
        <v>1448803050</v>
      </c>
      <c r="N3446" s="11"/>
      <c r="O3446" s="11">
        <v>0.9</v>
      </c>
      <c r="P3446" s="6">
        <v>95524414430</v>
      </c>
      <c r="Q3446" s="7">
        <v>13.87</v>
      </c>
      <c r="R3446" s="7">
        <v>0.91</v>
      </c>
      <c r="S3446" s="7">
        <v>713</v>
      </c>
    </row>
    <row r="3447" spans="1:19" hidden="1" x14ac:dyDescent="0.4">
      <c r="A3447" s="4" t="s">
        <v>1601</v>
      </c>
      <c r="B3447" s="5" t="s">
        <v>1602</v>
      </c>
      <c r="C3447" s="5" t="s">
        <v>30</v>
      </c>
      <c r="D3447" s="5" t="s">
        <v>19</v>
      </c>
      <c r="E3447" s="9" t="s">
        <v>25</v>
      </c>
      <c r="F3447" s="9">
        <v>0.43</v>
      </c>
      <c r="G3447" s="5" t="s">
        <v>21</v>
      </c>
      <c r="H3447" s="9">
        <v>500</v>
      </c>
      <c r="I3447" s="11">
        <v>9658687</v>
      </c>
      <c r="J3447" s="11">
        <v>170</v>
      </c>
      <c r="K3447" s="11">
        <v>23.722000000000001</v>
      </c>
      <c r="L3447" s="11">
        <v>1624976790</v>
      </c>
      <c r="M3447" s="11">
        <f>VLOOKUP(A3447,'[1]2023년만'!$A$2:$Q$1181,12,0)</f>
        <v>1448803050</v>
      </c>
      <c r="N3447" s="11" t="b">
        <f>L3447&gt;=M3447</f>
        <v>1</v>
      </c>
      <c r="O3447" s="11">
        <v>1.7</v>
      </c>
      <c r="P3447" s="6">
        <v>95524414430</v>
      </c>
      <c r="Q3447" s="7">
        <v>13.87</v>
      </c>
      <c r="R3447" s="7">
        <v>0.91</v>
      </c>
      <c r="S3447" s="7">
        <v>713</v>
      </c>
    </row>
    <row r="3448" spans="1:19" hidden="1" x14ac:dyDescent="0.4">
      <c r="A3448" s="7" t="s">
        <v>1601</v>
      </c>
      <c r="B3448" s="12" t="s">
        <v>1602</v>
      </c>
      <c r="C3448" s="12" t="s">
        <v>2933</v>
      </c>
      <c r="D3448" s="12" t="s">
        <v>19</v>
      </c>
      <c r="E3448" s="12" t="s">
        <v>25</v>
      </c>
      <c r="F3448" s="12">
        <v>0.3</v>
      </c>
      <c r="G3448" s="12" t="s">
        <v>21</v>
      </c>
      <c r="H3448" s="12">
        <v>500</v>
      </c>
      <c r="I3448" s="6">
        <v>9960000</v>
      </c>
      <c r="J3448" s="6">
        <v>100</v>
      </c>
      <c r="K3448" s="6">
        <v>12.837</v>
      </c>
      <c r="L3448" s="6">
        <v>975868700</v>
      </c>
      <c r="M3448" s="11">
        <f>VLOOKUP(A3448,'[1]2023년만'!$A$2:$Q$1181,12,0)</f>
        <v>1448803050</v>
      </c>
      <c r="N3448" s="11"/>
      <c r="O3448" s="6">
        <v>0.7</v>
      </c>
      <c r="P3448" s="6">
        <v>95524414430</v>
      </c>
      <c r="Q3448" s="7">
        <v>13.87</v>
      </c>
      <c r="R3448" s="7">
        <v>0.91</v>
      </c>
      <c r="S3448" s="7">
        <v>713</v>
      </c>
    </row>
    <row r="3449" spans="1:19" hidden="1" x14ac:dyDescent="0.4">
      <c r="A3449" s="4" t="s">
        <v>158</v>
      </c>
      <c r="B3449" s="5" t="s">
        <v>159</v>
      </c>
      <c r="C3449" s="5" t="s">
        <v>18</v>
      </c>
      <c r="D3449" s="5" t="s">
        <v>19</v>
      </c>
      <c r="E3449" s="9" t="s">
        <v>69</v>
      </c>
      <c r="F3449" s="9">
        <v>0.81</v>
      </c>
      <c r="G3449" s="5" t="s">
        <v>21</v>
      </c>
      <c r="H3449" s="9">
        <v>500</v>
      </c>
      <c r="I3449" s="11">
        <v>6227130</v>
      </c>
      <c r="J3449" s="11">
        <v>320</v>
      </c>
      <c r="K3449" s="11">
        <v>283.76499999999999</v>
      </c>
      <c r="L3449" s="11">
        <v>1418827200</v>
      </c>
      <c r="M3449" s="11">
        <f>VLOOKUP(A3449,'[1]2023년만'!$A$2:$Q$1181,12,0)</f>
        <v>1418827200</v>
      </c>
      <c r="N3449" s="11"/>
      <c r="O3449" s="11">
        <v>1.5</v>
      </c>
      <c r="P3449" s="6">
        <v>92908779600</v>
      </c>
      <c r="Q3449" s="7" t="s">
        <v>21</v>
      </c>
      <c r="R3449" s="7">
        <v>1.21</v>
      </c>
      <c r="S3449" s="7" t="s">
        <v>21</v>
      </c>
    </row>
    <row r="3450" spans="1:19" hidden="1" x14ac:dyDescent="0.4">
      <c r="A3450" s="4" t="s">
        <v>158</v>
      </c>
      <c r="B3450" s="5" t="s">
        <v>159</v>
      </c>
      <c r="C3450" s="5" t="s">
        <v>30</v>
      </c>
      <c r="D3450" s="5" t="s">
        <v>19</v>
      </c>
      <c r="E3450" s="9" t="s">
        <v>69</v>
      </c>
      <c r="F3450" s="9">
        <v>0.93</v>
      </c>
      <c r="G3450" s="5" t="s">
        <v>21</v>
      </c>
      <c r="H3450" s="9">
        <v>500</v>
      </c>
      <c r="I3450" s="11">
        <v>6227130</v>
      </c>
      <c r="J3450" s="11">
        <v>320</v>
      </c>
      <c r="K3450" s="11">
        <v>-150.459</v>
      </c>
      <c r="L3450" s="11">
        <v>1418827200</v>
      </c>
      <c r="M3450" s="11">
        <f>VLOOKUP(A3450,'[1]2023년만'!$A$2:$Q$1181,12,0)</f>
        <v>1418827200</v>
      </c>
      <c r="N3450" s="11" t="b">
        <f>L3450&gt;=M3450</f>
        <v>1</v>
      </c>
      <c r="O3450" s="11">
        <v>2</v>
      </c>
      <c r="P3450" s="6">
        <v>92908779600</v>
      </c>
      <c r="Q3450" s="7" t="s">
        <v>21</v>
      </c>
      <c r="R3450" s="7">
        <v>1.21</v>
      </c>
      <c r="S3450" s="7" t="s">
        <v>21</v>
      </c>
    </row>
    <row r="3451" spans="1:19" hidden="1" x14ac:dyDescent="0.4">
      <c r="A3451" s="4" t="s">
        <v>158</v>
      </c>
      <c r="B3451" s="5" t="s">
        <v>159</v>
      </c>
      <c r="C3451" s="5" t="s">
        <v>24</v>
      </c>
      <c r="D3451" s="5" t="s">
        <v>19</v>
      </c>
      <c r="E3451" s="9" t="s">
        <v>69</v>
      </c>
      <c r="F3451" s="9">
        <v>0.63</v>
      </c>
      <c r="G3451" s="5" t="s">
        <v>21</v>
      </c>
      <c r="H3451" s="9">
        <v>500</v>
      </c>
      <c r="I3451" s="11">
        <v>6227130</v>
      </c>
      <c r="J3451" s="11">
        <v>320</v>
      </c>
      <c r="K3451" s="11">
        <v>-565.27</v>
      </c>
      <c r="L3451" s="11">
        <v>1418827200</v>
      </c>
      <c r="M3451" s="11">
        <f>VLOOKUP(A3451,'[1]2023년만'!$A$2:$Q$1181,12,0)</f>
        <v>1418827200</v>
      </c>
      <c r="N3451" s="11"/>
      <c r="O3451" s="11">
        <v>1.8</v>
      </c>
      <c r="P3451" s="6">
        <v>92908779600</v>
      </c>
      <c r="Q3451" s="7" t="s">
        <v>21</v>
      </c>
      <c r="R3451" s="7">
        <v>1.21</v>
      </c>
      <c r="S3451" s="7" t="s">
        <v>21</v>
      </c>
    </row>
    <row r="3452" spans="1:19" hidden="1" x14ac:dyDescent="0.4">
      <c r="A3452" s="7" t="s">
        <v>158</v>
      </c>
      <c r="B3452" s="12" t="s">
        <v>159</v>
      </c>
      <c r="C3452" s="12" t="s">
        <v>2933</v>
      </c>
      <c r="D3452" s="12" t="s">
        <v>19</v>
      </c>
      <c r="E3452" s="12" t="s">
        <v>69</v>
      </c>
      <c r="F3452" s="12">
        <v>0.36</v>
      </c>
      <c r="G3452" s="12" t="s">
        <v>21</v>
      </c>
      <c r="H3452" s="12">
        <v>500</v>
      </c>
      <c r="I3452" s="6">
        <v>6227130</v>
      </c>
      <c r="J3452" s="6">
        <v>320</v>
      </c>
      <c r="K3452" s="6">
        <v>565.27</v>
      </c>
      <c r="L3452" s="6">
        <v>1418827200</v>
      </c>
      <c r="M3452" s="11">
        <f>VLOOKUP(A3452,'[1]2023년만'!$A$2:$Q$1181,12,0)</f>
        <v>1418827200</v>
      </c>
      <c r="N3452" s="11"/>
      <c r="O3452" s="6">
        <v>1.9</v>
      </c>
      <c r="P3452" s="6">
        <v>92908779600</v>
      </c>
      <c r="Q3452" s="7" t="s">
        <v>21</v>
      </c>
      <c r="R3452" s="7">
        <v>1.21</v>
      </c>
      <c r="S3452" s="7" t="s">
        <v>21</v>
      </c>
    </row>
    <row r="3453" spans="1:19" hidden="1" x14ac:dyDescent="0.4">
      <c r="A3453" s="4" t="s">
        <v>1119</v>
      </c>
      <c r="B3453" s="5" t="s">
        <v>1120</v>
      </c>
      <c r="C3453" s="5" t="s">
        <v>24</v>
      </c>
      <c r="D3453" s="5" t="s">
        <v>19</v>
      </c>
      <c r="E3453" s="9" t="s">
        <v>21</v>
      </c>
      <c r="F3453" s="9" t="s">
        <v>21</v>
      </c>
      <c r="G3453" s="5" t="s">
        <v>21</v>
      </c>
      <c r="H3453" s="9">
        <v>500</v>
      </c>
      <c r="I3453" s="11">
        <v>20735204</v>
      </c>
      <c r="J3453" s="11">
        <v>90</v>
      </c>
      <c r="K3453" s="11">
        <v>34.277000000000001</v>
      </c>
      <c r="L3453" s="11">
        <v>1815646230</v>
      </c>
      <c r="M3453" s="11">
        <f>VLOOKUP(A3453,'[1]2023년만'!$A$2:$Q$1181,12,0)</f>
        <v>1815646230</v>
      </c>
      <c r="N3453" s="11"/>
      <c r="O3453" s="11">
        <v>0.6</v>
      </c>
      <c r="P3453" s="6">
        <v>418831120320</v>
      </c>
      <c r="Q3453" s="7" t="s">
        <v>21</v>
      </c>
      <c r="R3453" s="7">
        <v>0.61</v>
      </c>
      <c r="S3453" s="7" t="s">
        <v>21</v>
      </c>
    </row>
    <row r="3454" spans="1:19" hidden="1" x14ac:dyDescent="0.4">
      <c r="A3454" s="4" t="s">
        <v>1119</v>
      </c>
      <c r="B3454" s="5" t="s">
        <v>1120</v>
      </c>
      <c r="C3454" s="5" t="s">
        <v>18</v>
      </c>
      <c r="D3454" s="5" t="s">
        <v>19</v>
      </c>
      <c r="E3454" s="9" t="s">
        <v>21</v>
      </c>
      <c r="F3454" s="9" t="s">
        <v>21</v>
      </c>
      <c r="G3454" s="5" t="s">
        <v>21</v>
      </c>
      <c r="H3454" s="9">
        <v>500</v>
      </c>
      <c r="I3454" s="11">
        <v>18900676</v>
      </c>
      <c r="J3454" s="11">
        <v>530</v>
      </c>
      <c r="K3454" s="11">
        <v>33.103000000000002</v>
      </c>
      <c r="L3454" s="11">
        <v>9722999990</v>
      </c>
      <c r="M3454" s="11">
        <f>VLOOKUP(A3454,'[1]2023년만'!$A$2:$Q$1181,12,0)</f>
        <v>1815646230</v>
      </c>
      <c r="N3454" s="11"/>
      <c r="O3454" s="11">
        <v>1.44</v>
      </c>
      <c r="P3454" s="6">
        <v>418831120320</v>
      </c>
      <c r="Q3454" s="7" t="s">
        <v>21</v>
      </c>
      <c r="R3454" s="7">
        <v>0.61</v>
      </c>
      <c r="S3454" s="7" t="s">
        <v>21</v>
      </c>
    </row>
    <row r="3455" spans="1:19" hidden="1" x14ac:dyDescent="0.4">
      <c r="A3455" s="4" t="s">
        <v>1119</v>
      </c>
      <c r="B3455" s="5" t="s">
        <v>1120</v>
      </c>
      <c r="C3455" s="5" t="s">
        <v>30</v>
      </c>
      <c r="D3455" s="5" t="s">
        <v>19</v>
      </c>
      <c r="E3455" s="9" t="s">
        <v>21</v>
      </c>
      <c r="F3455" s="9" t="s">
        <v>21</v>
      </c>
      <c r="G3455" s="5" t="s">
        <v>21</v>
      </c>
      <c r="H3455" s="9">
        <v>500</v>
      </c>
      <c r="I3455" s="11">
        <v>22254576</v>
      </c>
      <c r="J3455" s="11">
        <v>90</v>
      </c>
      <c r="K3455" s="11">
        <v>-29.027999999999999</v>
      </c>
      <c r="L3455" s="11">
        <v>1973323170</v>
      </c>
      <c r="M3455" s="11">
        <f>VLOOKUP(A3455,'[1]2023년만'!$A$2:$Q$1181,12,0)</f>
        <v>1815646230</v>
      </c>
      <c r="N3455" s="11" t="b">
        <f>L3455&gt;=M3455</f>
        <v>1</v>
      </c>
      <c r="O3455" s="11">
        <v>0.4</v>
      </c>
      <c r="P3455" s="6">
        <v>418831120320</v>
      </c>
      <c r="Q3455" s="7" t="s">
        <v>21</v>
      </c>
      <c r="R3455" s="7">
        <v>0.61</v>
      </c>
      <c r="S3455" s="7" t="s">
        <v>21</v>
      </c>
    </row>
    <row r="3456" spans="1:19" hidden="1" x14ac:dyDescent="0.4">
      <c r="A3456" s="7" t="s">
        <v>1119</v>
      </c>
      <c r="B3456" s="12" t="s">
        <v>1120</v>
      </c>
      <c r="C3456" s="12" t="s">
        <v>2933</v>
      </c>
      <c r="D3456" s="12" t="s">
        <v>19</v>
      </c>
      <c r="E3456" s="12" t="s">
        <v>21</v>
      </c>
      <c r="F3456" s="12" t="s">
        <v>21</v>
      </c>
      <c r="G3456" s="12" t="s">
        <v>21</v>
      </c>
      <c r="H3456" s="12">
        <v>500</v>
      </c>
      <c r="I3456" s="6">
        <v>15800450</v>
      </c>
      <c r="J3456" s="6">
        <v>850</v>
      </c>
      <c r="K3456" s="6">
        <v>15.879</v>
      </c>
      <c r="L3456" s="6">
        <v>8202644500</v>
      </c>
      <c r="M3456" s="11">
        <f>VLOOKUP(A3456,'[1]2023년만'!$A$2:$Q$1181,12,0)</f>
        <v>1815646230</v>
      </c>
      <c r="N3456" s="11"/>
      <c r="O3456" s="6">
        <v>1.1000000000000001</v>
      </c>
      <c r="P3456" s="6">
        <v>418831120320</v>
      </c>
      <c r="Q3456" s="7" t="s">
        <v>21</v>
      </c>
      <c r="R3456" s="7">
        <v>0.61</v>
      </c>
      <c r="S3456" s="7" t="s">
        <v>21</v>
      </c>
    </row>
    <row r="3457" spans="1:19" hidden="1" x14ac:dyDescent="0.4">
      <c r="A3457" s="4" t="s">
        <v>1415</v>
      </c>
      <c r="B3457" s="5" t="s">
        <v>1416</v>
      </c>
      <c r="C3457" s="5" t="s">
        <v>24</v>
      </c>
      <c r="D3457" s="5" t="s">
        <v>19</v>
      </c>
      <c r="E3457" s="9" t="s">
        <v>61</v>
      </c>
      <c r="F3457" s="9">
        <v>0.55000000000000004</v>
      </c>
      <c r="G3457" s="5" t="s">
        <v>21</v>
      </c>
      <c r="H3457" s="9">
        <v>500</v>
      </c>
      <c r="I3457" s="11">
        <v>9444600</v>
      </c>
      <c r="J3457" s="11">
        <v>200</v>
      </c>
      <c r="K3457" s="11">
        <v>27.623000000000001</v>
      </c>
      <c r="L3457" s="11">
        <v>1725327000</v>
      </c>
      <c r="M3457" s="11">
        <f>VLOOKUP(A3457,'[1]2023년만'!$A$2:$Q$1181,12,0)</f>
        <v>1725327000</v>
      </c>
      <c r="N3457" s="11"/>
      <c r="O3457" s="11">
        <v>1.6</v>
      </c>
      <c r="P3457" s="6">
        <v>170424092000</v>
      </c>
      <c r="Q3457" s="7">
        <v>14.85</v>
      </c>
      <c r="R3457" s="7">
        <v>2.85</v>
      </c>
      <c r="S3457" s="7">
        <v>1264</v>
      </c>
    </row>
    <row r="3458" spans="1:19" hidden="1" x14ac:dyDescent="0.4">
      <c r="A3458" s="4" t="s">
        <v>1415</v>
      </c>
      <c r="B3458" s="5" t="s">
        <v>1416</v>
      </c>
      <c r="C3458" s="5" t="s">
        <v>30</v>
      </c>
      <c r="D3458" s="5" t="s">
        <v>19</v>
      </c>
      <c r="E3458" s="9" t="s">
        <v>52</v>
      </c>
      <c r="F3458" s="9">
        <v>0.72</v>
      </c>
      <c r="G3458" s="5" t="s">
        <v>21</v>
      </c>
      <c r="H3458" s="9">
        <v>500</v>
      </c>
      <c r="I3458" s="11">
        <v>9079600</v>
      </c>
      <c r="J3458" s="11">
        <v>250</v>
      </c>
      <c r="K3458" s="11">
        <v>19.77</v>
      </c>
      <c r="L3458" s="11">
        <v>2156717250</v>
      </c>
      <c r="M3458" s="11">
        <f>VLOOKUP(A3458,'[1]2023년만'!$A$2:$Q$1181,12,0)</f>
        <v>1725327000</v>
      </c>
      <c r="N3458" s="11" t="b">
        <f>L3458&gt;=M3458</f>
        <v>1</v>
      </c>
      <c r="O3458" s="11">
        <v>2.7</v>
      </c>
      <c r="P3458" s="6">
        <v>170424092000</v>
      </c>
      <c r="Q3458" s="7">
        <v>14.85</v>
      </c>
      <c r="R3458" s="7">
        <v>2.85</v>
      </c>
      <c r="S3458" s="7">
        <v>1264</v>
      </c>
    </row>
    <row r="3459" spans="1:19" hidden="1" x14ac:dyDescent="0.4">
      <c r="A3459" s="4" t="s">
        <v>1415</v>
      </c>
      <c r="B3459" s="5" t="s">
        <v>1416</v>
      </c>
      <c r="C3459" s="5" t="s">
        <v>18</v>
      </c>
      <c r="D3459" s="5" t="s">
        <v>19</v>
      </c>
      <c r="E3459" s="9" t="s">
        <v>61</v>
      </c>
      <c r="F3459" s="9">
        <v>0.76</v>
      </c>
      <c r="G3459" s="5" t="s">
        <v>21</v>
      </c>
      <c r="H3459" s="9">
        <v>500</v>
      </c>
      <c r="I3459" s="11">
        <v>9444600</v>
      </c>
      <c r="J3459" s="11">
        <v>150</v>
      </c>
      <c r="K3459" s="11">
        <v>18.524999999999999</v>
      </c>
      <c r="L3459" s="11">
        <v>1323789750</v>
      </c>
      <c r="M3459" s="11">
        <f>VLOOKUP(A3459,'[1]2023년만'!$A$2:$Q$1181,12,0)</f>
        <v>1725327000</v>
      </c>
      <c r="N3459" s="11"/>
      <c r="O3459" s="11">
        <v>1.7</v>
      </c>
      <c r="P3459" s="6">
        <v>170424092000</v>
      </c>
      <c r="Q3459" s="7">
        <v>14.85</v>
      </c>
      <c r="R3459" s="7">
        <v>2.85</v>
      </c>
      <c r="S3459" s="7">
        <v>1264</v>
      </c>
    </row>
    <row r="3460" spans="1:19" hidden="1" x14ac:dyDescent="0.4">
      <c r="A3460" s="7" t="s">
        <v>1415</v>
      </c>
      <c r="B3460" s="12" t="s">
        <v>1416</v>
      </c>
      <c r="C3460" s="12" t="s">
        <v>2933</v>
      </c>
      <c r="D3460" s="12" t="s">
        <v>19</v>
      </c>
      <c r="E3460" s="12" t="s">
        <v>61</v>
      </c>
      <c r="F3460" s="12">
        <v>0.32</v>
      </c>
      <c r="G3460" s="12" t="s">
        <v>21</v>
      </c>
      <c r="H3460" s="12">
        <v>500</v>
      </c>
      <c r="I3460" s="6">
        <v>9444600</v>
      </c>
      <c r="J3460" s="6">
        <v>120</v>
      </c>
      <c r="K3460" s="6">
        <v>17.152999999999999</v>
      </c>
      <c r="L3460" s="6">
        <v>1059031800</v>
      </c>
      <c r="M3460" s="11">
        <f>VLOOKUP(A3460,'[1]2023년만'!$A$2:$Q$1181,12,0)</f>
        <v>1725327000</v>
      </c>
      <c r="N3460" s="11"/>
      <c r="O3460" s="6">
        <v>1</v>
      </c>
      <c r="P3460" s="6">
        <v>170424092000</v>
      </c>
      <c r="Q3460" s="7">
        <v>14.85</v>
      </c>
      <c r="R3460" s="7">
        <v>2.85</v>
      </c>
      <c r="S3460" s="7">
        <v>1264</v>
      </c>
    </row>
    <row r="3461" spans="1:19" hidden="1" x14ac:dyDescent="0.4">
      <c r="A3461" s="4" t="s">
        <v>32</v>
      </c>
      <c r="B3461" s="5" t="s">
        <v>33</v>
      </c>
      <c r="C3461" s="5" t="s">
        <v>24</v>
      </c>
      <c r="D3461" s="5" t="s">
        <v>19</v>
      </c>
      <c r="E3461" s="9" t="s">
        <v>34</v>
      </c>
      <c r="F3461" s="9">
        <v>0.56000000000000005</v>
      </c>
      <c r="G3461" s="5" t="s">
        <v>21</v>
      </c>
      <c r="H3461" s="9">
        <v>500</v>
      </c>
      <c r="I3461" s="11">
        <v>15800344</v>
      </c>
      <c r="J3461" s="11">
        <v>100</v>
      </c>
      <c r="K3461" s="11">
        <v>1901.6</v>
      </c>
      <c r="L3461" s="11">
        <v>1502264100</v>
      </c>
      <c r="M3461" s="11">
        <f>VLOOKUP(A3461,'[1]2023년만'!$A$2:$Q$1181,12,0)</f>
        <v>1502264100</v>
      </c>
      <c r="N3461" s="11"/>
      <c r="O3461" s="11">
        <v>0.2</v>
      </c>
      <c r="P3461" s="6">
        <v>319166948800</v>
      </c>
      <c r="Q3461" s="7" t="s">
        <v>21</v>
      </c>
      <c r="R3461" s="7">
        <v>0.66</v>
      </c>
      <c r="S3461" s="7" t="s">
        <v>21</v>
      </c>
    </row>
    <row r="3462" spans="1:19" hidden="1" x14ac:dyDescent="0.4">
      <c r="A3462" s="4" t="s">
        <v>32</v>
      </c>
      <c r="B3462" s="5" t="s">
        <v>33</v>
      </c>
      <c r="C3462" s="5" t="s">
        <v>18</v>
      </c>
      <c r="D3462" s="5" t="s">
        <v>19</v>
      </c>
      <c r="E3462" s="9" t="s">
        <v>34</v>
      </c>
      <c r="F3462" s="9">
        <v>1.01</v>
      </c>
      <c r="G3462" s="5" t="s">
        <v>21</v>
      </c>
      <c r="H3462" s="9">
        <v>500</v>
      </c>
      <c r="I3462" s="11">
        <v>15800344</v>
      </c>
      <c r="J3462" s="11">
        <v>350</v>
      </c>
      <c r="K3462" s="11">
        <v>21.745999999999999</v>
      </c>
      <c r="L3462" s="11">
        <v>5255828200</v>
      </c>
      <c r="M3462" s="11">
        <f>VLOOKUP(A3462,'[1]2023년만'!$A$2:$Q$1181,12,0)</f>
        <v>1502264100</v>
      </c>
      <c r="N3462" s="11"/>
      <c r="O3462" s="11">
        <v>0.7</v>
      </c>
      <c r="P3462" s="6">
        <v>319166948800</v>
      </c>
      <c r="Q3462" s="7" t="s">
        <v>21</v>
      </c>
      <c r="R3462" s="7">
        <v>0.66</v>
      </c>
      <c r="S3462" s="7" t="s">
        <v>21</v>
      </c>
    </row>
    <row r="3463" spans="1:19" hidden="1" x14ac:dyDescent="0.4">
      <c r="A3463" s="4" t="s">
        <v>1627</v>
      </c>
      <c r="B3463" s="5" t="s">
        <v>1628</v>
      </c>
      <c r="C3463" s="5" t="s">
        <v>24</v>
      </c>
      <c r="D3463" s="5" t="s">
        <v>19</v>
      </c>
      <c r="E3463" s="9" t="s">
        <v>20</v>
      </c>
      <c r="F3463" s="9">
        <v>0.49</v>
      </c>
      <c r="G3463" s="5" t="s">
        <v>21</v>
      </c>
      <c r="H3463" s="9">
        <v>100</v>
      </c>
      <c r="I3463" s="11">
        <v>39357140</v>
      </c>
      <c r="J3463" s="11">
        <v>36</v>
      </c>
      <c r="K3463" s="11">
        <v>23.62</v>
      </c>
      <c r="L3463" s="11">
        <v>1703696319</v>
      </c>
      <c r="M3463" s="11">
        <f>VLOOKUP(A3463,'[1]2023년만'!$A$2:$Q$1181,12,0)</f>
        <v>1703696319</v>
      </c>
      <c r="N3463" s="11"/>
      <c r="O3463" s="11">
        <v>1.1299999999999999</v>
      </c>
      <c r="P3463" s="6">
        <v>85601779500</v>
      </c>
      <c r="Q3463" s="7">
        <v>16.11</v>
      </c>
      <c r="R3463" s="7">
        <v>1.03</v>
      </c>
      <c r="S3463" s="7">
        <v>135</v>
      </c>
    </row>
    <row r="3464" spans="1:19" hidden="1" x14ac:dyDescent="0.4">
      <c r="A3464" s="4" t="s">
        <v>1627</v>
      </c>
      <c r="B3464" s="5" t="s">
        <v>1628</v>
      </c>
      <c r="C3464" s="5" t="s">
        <v>18</v>
      </c>
      <c r="D3464" s="5" t="s">
        <v>19</v>
      </c>
      <c r="E3464" s="9" t="s">
        <v>20</v>
      </c>
      <c r="F3464" s="9">
        <v>0.77</v>
      </c>
      <c r="G3464" s="5" t="s">
        <v>21</v>
      </c>
      <c r="H3464" s="9">
        <v>100</v>
      </c>
      <c r="I3464" s="11">
        <v>39357140</v>
      </c>
      <c r="J3464" s="11">
        <v>34</v>
      </c>
      <c r="K3464" s="11">
        <v>20.375</v>
      </c>
      <c r="L3464" s="11">
        <v>1313349586</v>
      </c>
      <c r="M3464" s="11">
        <f>VLOOKUP(A3464,'[1]2023년만'!$A$2:$Q$1181,12,0)</f>
        <v>1703696319</v>
      </c>
      <c r="N3464" s="11"/>
      <c r="O3464" s="11">
        <v>0.99</v>
      </c>
      <c r="P3464" s="6">
        <v>85601779500</v>
      </c>
      <c r="Q3464" s="7">
        <v>16.11</v>
      </c>
      <c r="R3464" s="7">
        <v>1.03</v>
      </c>
      <c r="S3464" s="7">
        <v>135</v>
      </c>
    </row>
    <row r="3465" spans="1:19" hidden="1" x14ac:dyDescent="0.4">
      <c r="A3465" s="4" t="s">
        <v>1627</v>
      </c>
      <c r="B3465" s="5" t="s">
        <v>1628</v>
      </c>
      <c r="C3465" s="5" t="s">
        <v>30</v>
      </c>
      <c r="D3465" s="5" t="s">
        <v>19</v>
      </c>
      <c r="E3465" s="9" t="s">
        <v>20</v>
      </c>
      <c r="F3465" s="9">
        <v>0.68</v>
      </c>
      <c r="G3465" s="5" t="s">
        <v>21</v>
      </c>
      <c r="H3465" s="9">
        <v>100</v>
      </c>
      <c r="I3465" s="11">
        <v>39357140</v>
      </c>
      <c r="J3465" s="11">
        <v>11</v>
      </c>
      <c r="K3465" s="11">
        <v>11.897</v>
      </c>
      <c r="L3465" s="11">
        <v>733118094</v>
      </c>
      <c r="M3465" s="11">
        <f>VLOOKUP(A3465,'[1]2023년만'!$A$2:$Q$1181,12,0)</f>
        <v>1703696319</v>
      </c>
      <c r="N3465" s="11" t="b">
        <f>L3465&gt;=M3465</f>
        <v>0</v>
      </c>
      <c r="O3465" s="11">
        <v>0.56000000000000005</v>
      </c>
      <c r="P3465" s="6">
        <v>85601779500</v>
      </c>
      <c r="Q3465" s="7">
        <v>16.11</v>
      </c>
      <c r="R3465" s="7">
        <v>1.03</v>
      </c>
      <c r="S3465" s="7">
        <v>135</v>
      </c>
    </row>
    <row r="3466" spans="1:19" hidden="1" x14ac:dyDescent="0.4">
      <c r="A3466" s="7" t="s">
        <v>1627</v>
      </c>
      <c r="B3466" s="12" t="s">
        <v>1628</v>
      </c>
      <c r="C3466" s="12" t="s">
        <v>2933</v>
      </c>
      <c r="D3466" s="12" t="s">
        <v>19</v>
      </c>
      <c r="E3466" s="12" t="s">
        <v>20</v>
      </c>
      <c r="F3466" s="12">
        <v>0.53</v>
      </c>
      <c r="G3466" s="12" t="s">
        <v>21</v>
      </c>
      <c r="H3466" s="12">
        <v>500</v>
      </c>
      <c r="I3466" s="6">
        <v>7871428</v>
      </c>
      <c r="J3466" s="6">
        <v>110</v>
      </c>
      <c r="K3466" s="6">
        <v>20.196999999999999</v>
      </c>
      <c r="L3466" s="6">
        <v>865857080</v>
      </c>
      <c r="M3466" s="11">
        <f>VLOOKUP(A3466,'[1]2023년만'!$A$2:$Q$1181,12,0)</f>
        <v>1703696319</v>
      </c>
      <c r="N3466" s="11"/>
      <c r="O3466" s="6">
        <v>0.5</v>
      </c>
      <c r="P3466" s="6">
        <v>85601779500</v>
      </c>
      <c r="Q3466" s="7">
        <v>16.11</v>
      </c>
      <c r="R3466" s="7">
        <v>1.03</v>
      </c>
      <c r="S3466" s="7">
        <v>135</v>
      </c>
    </row>
    <row r="3467" spans="1:19" hidden="1" x14ac:dyDescent="0.4">
      <c r="A3467" s="4" t="s">
        <v>1144</v>
      </c>
      <c r="B3467" s="5" t="s">
        <v>1145</v>
      </c>
      <c r="C3467" s="5" t="s">
        <v>30</v>
      </c>
      <c r="D3467" s="5" t="s">
        <v>19</v>
      </c>
      <c r="E3467" s="9" t="s">
        <v>21</v>
      </c>
      <c r="F3467" s="9" t="s">
        <v>21</v>
      </c>
      <c r="G3467" s="5" t="s">
        <v>21</v>
      </c>
      <c r="H3467" s="9">
        <v>500</v>
      </c>
      <c r="I3467" s="11">
        <v>29987597</v>
      </c>
      <c r="J3467" s="11">
        <v>40</v>
      </c>
      <c r="K3467" s="11">
        <v>33.665999999999997</v>
      </c>
      <c r="L3467" s="11">
        <v>1199503880</v>
      </c>
      <c r="M3467" s="11">
        <f>VLOOKUP(A3467,'[1]2023년만'!$A$2:$Q$1181,12,0)</f>
        <v>1199503880</v>
      </c>
      <c r="N3467" s="11" t="b">
        <f>L3467&gt;=M3467</f>
        <v>1</v>
      </c>
      <c r="O3467" s="11">
        <v>1.2</v>
      </c>
      <c r="P3467" s="6">
        <v>83515457645</v>
      </c>
      <c r="Q3467" s="7">
        <v>23.4</v>
      </c>
      <c r="R3467" s="7">
        <v>0.88</v>
      </c>
      <c r="S3467" s="7">
        <v>119</v>
      </c>
    </row>
    <row r="3468" spans="1:19" hidden="1" x14ac:dyDescent="0.4">
      <c r="A3468" s="4" t="s">
        <v>1144</v>
      </c>
      <c r="B3468" s="5" t="s">
        <v>1145</v>
      </c>
      <c r="C3468" s="5" t="s">
        <v>24</v>
      </c>
      <c r="D3468" s="5" t="s">
        <v>19</v>
      </c>
      <c r="E3468" s="9" t="s">
        <v>21</v>
      </c>
      <c r="F3468" s="9" t="s">
        <v>21</v>
      </c>
      <c r="G3468" s="5" t="s">
        <v>21</v>
      </c>
      <c r="H3468" s="9">
        <v>500</v>
      </c>
      <c r="I3468" s="11">
        <v>29987597</v>
      </c>
      <c r="J3468" s="11">
        <v>40</v>
      </c>
      <c r="K3468" s="11">
        <v>21.466000000000001</v>
      </c>
      <c r="L3468" s="11">
        <v>1199503880</v>
      </c>
      <c r="M3468" s="11">
        <f>VLOOKUP(A3468,'[1]2023년만'!$A$2:$Q$1181,12,0)</f>
        <v>1199503880</v>
      </c>
      <c r="N3468" s="11"/>
      <c r="O3468" s="11">
        <v>1.1000000000000001</v>
      </c>
      <c r="P3468" s="6">
        <v>83515457645</v>
      </c>
      <c r="Q3468" s="7">
        <v>23.4</v>
      </c>
      <c r="R3468" s="7">
        <v>0.88</v>
      </c>
      <c r="S3468" s="7">
        <v>119</v>
      </c>
    </row>
    <row r="3469" spans="1:19" hidden="1" x14ac:dyDescent="0.4">
      <c r="A3469" s="4" t="s">
        <v>1144</v>
      </c>
      <c r="B3469" s="5" t="s">
        <v>1145</v>
      </c>
      <c r="C3469" s="5" t="s">
        <v>18</v>
      </c>
      <c r="D3469" s="5" t="s">
        <v>19</v>
      </c>
      <c r="E3469" s="9" t="s">
        <v>21</v>
      </c>
      <c r="F3469" s="9" t="s">
        <v>21</v>
      </c>
      <c r="G3469" s="5" t="s">
        <v>21</v>
      </c>
      <c r="H3469" s="9">
        <v>500</v>
      </c>
      <c r="I3469" s="11">
        <v>29987597</v>
      </c>
      <c r="J3469" s="11">
        <v>40</v>
      </c>
      <c r="K3469" s="11">
        <v>20.324000000000002</v>
      </c>
      <c r="L3469" s="11">
        <v>1199503880</v>
      </c>
      <c r="M3469" s="11">
        <f>VLOOKUP(A3469,'[1]2023년만'!$A$2:$Q$1181,12,0)</f>
        <v>1199503880</v>
      </c>
      <c r="N3469" s="11"/>
      <c r="O3469" s="11">
        <v>0.8</v>
      </c>
      <c r="P3469" s="6">
        <v>83515457645</v>
      </c>
      <c r="Q3469" s="7">
        <v>23.4</v>
      </c>
      <c r="R3469" s="7">
        <v>0.88</v>
      </c>
      <c r="S3469" s="7">
        <v>119</v>
      </c>
    </row>
    <row r="3470" spans="1:19" hidden="1" x14ac:dyDescent="0.4">
      <c r="A3470" s="7" t="s">
        <v>1144</v>
      </c>
      <c r="B3470" s="12" t="s">
        <v>1145</v>
      </c>
      <c r="C3470" s="12" t="s">
        <v>2933</v>
      </c>
      <c r="D3470" s="12" t="s">
        <v>19</v>
      </c>
      <c r="E3470" s="12" t="s">
        <v>21</v>
      </c>
      <c r="F3470" s="12" t="s">
        <v>21</v>
      </c>
      <c r="G3470" s="12" t="s">
        <v>21</v>
      </c>
      <c r="H3470" s="12">
        <v>500</v>
      </c>
      <c r="I3470" s="6">
        <v>29987597</v>
      </c>
      <c r="J3470" s="6">
        <v>40</v>
      </c>
      <c r="K3470" s="6">
        <v>28.315999999999999</v>
      </c>
      <c r="L3470" s="6">
        <v>1153857040</v>
      </c>
      <c r="M3470" s="11">
        <f>VLOOKUP(A3470,'[1]2023년만'!$A$2:$Q$1181,12,0)</f>
        <v>1199503880</v>
      </c>
      <c r="N3470" s="11"/>
      <c r="O3470" s="6">
        <v>1.5</v>
      </c>
      <c r="P3470" s="6">
        <v>83515457645</v>
      </c>
      <c r="Q3470" s="7">
        <v>23.4</v>
      </c>
      <c r="R3470" s="7">
        <v>0.88</v>
      </c>
      <c r="S3470" s="7">
        <v>119</v>
      </c>
    </row>
    <row r="3471" spans="1:19" hidden="1" x14ac:dyDescent="0.4">
      <c r="A3471" s="4" t="s">
        <v>2457</v>
      </c>
      <c r="B3471" s="5" t="s">
        <v>2458</v>
      </c>
      <c r="C3471" s="5" t="s">
        <v>18</v>
      </c>
      <c r="D3471" s="5" t="s">
        <v>19</v>
      </c>
      <c r="E3471" s="9" t="s">
        <v>21</v>
      </c>
      <c r="F3471" s="9" t="s">
        <v>21</v>
      </c>
      <c r="G3471" s="5" t="s">
        <v>21</v>
      </c>
      <c r="H3471" s="9">
        <v>500</v>
      </c>
      <c r="I3471" s="11">
        <v>4871460</v>
      </c>
      <c r="J3471" s="11">
        <v>100</v>
      </c>
      <c r="K3471" s="11">
        <v>8.69</v>
      </c>
      <c r="L3471" s="11">
        <v>486961100</v>
      </c>
      <c r="M3471" s="11">
        <f>VLOOKUP(A3471,'[1]2023년만'!$A$2:$Q$1181,12,0)</f>
        <v>486961100</v>
      </c>
      <c r="N3471" s="11"/>
      <c r="O3471" s="11">
        <v>1.7</v>
      </c>
      <c r="P3471" s="6">
        <v>26305884000</v>
      </c>
      <c r="Q3471" s="7" t="e">
        <v>#N/A</v>
      </c>
      <c r="R3471" s="7" t="e">
        <v>#N/A</v>
      </c>
      <c r="S3471" s="7" t="e">
        <v>#N/A</v>
      </c>
    </row>
    <row r="3472" spans="1:19" hidden="1" x14ac:dyDescent="0.4">
      <c r="A3472" s="4" t="s">
        <v>2457</v>
      </c>
      <c r="B3472" s="5" t="s">
        <v>2458</v>
      </c>
      <c r="C3472" s="5" t="s">
        <v>24</v>
      </c>
      <c r="D3472" s="5" t="s">
        <v>19</v>
      </c>
      <c r="E3472" s="9" t="s">
        <v>21</v>
      </c>
      <c r="F3472" s="9" t="s">
        <v>21</v>
      </c>
      <c r="G3472" s="5" t="s">
        <v>21</v>
      </c>
      <c r="H3472" s="9">
        <v>500</v>
      </c>
      <c r="I3472" s="11">
        <v>4871460</v>
      </c>
      <c r="J3472" s="11">
        <v>100</v>
      </c>
      <c r="K3472" s="11">
        <v>7.4269999999999996</v>
      </c>
      <c r="L3472" s="11">
        <v>486961100</v>
      </c>
      <c r="M3472" s="11">
        <f>VLOOKUP(A3472,'[1]2023년만'!$A$2:$Q$1181,12,0)</f>
        <v>486961100</v>
      </c>
      <c r="N3472" s="11"/>
      <c r="O3472" s="11">
        <v>1.6</v>
      </c>
      <c r="P3472" s="6">
        <v>26305884000</v>
      </c>
      <c r="Q3472" s="7" t="e">
        <v>#N/A</v>
      </c>
      <c r="R3472" s="7" t="e">
        <v>#N/A</v>
      </c>
      <c r="S3472" s="7" t="e">
        <v>#N/A</v>
      </c>
    </row>
    <row r="3473" spans="1:19" hidden="1" x14ac:dyDescent="0.4">
      <c r="A3473" s="4" t="s">
        <v>2457</v>
      </c>
      <c r="B3473" s="5" t="s">
        <v>2458</v>
      </c>
      <c r="C3473" s="5" t="s">
        <v>30</v>
      </c>
      <c r="D3473" s="5" t="s">
        <v>19</v>
      </c>
      <c r="E3473" s="9" t="s">
        <v>21</v>
      </c>
      <c r="F3473" s="9" t="s">
        <v>21</v>
      </c>
      <c r="G3473" s="5" t="s">
        <v>21</v>
      </c>
      <c r="H3473" s="9">
        <v>500</v>
      </c>
      <c r="I3473" s="11">
        <v>4871460</v>
      </c>
      <c r="J3473" s="11">
        <v>150</v>
      </c>
      <c r="K3473" s="11">
        <v>3.9910000000000001</v>
      </c>
      <c r="L3473" s="11">
        <v>581437500</v>
      </c>
      <c r="M3473" s="11">
        <f>VLOOKUP(A3473,'[1]2023년만'!$A$2:$Q$1181,12,0)</f>
        <v>486961100</v>
      </c>
      <c r="N3473" s="11" t="b">
        <f>L3473&gt;=M3473</f>
        <v>1</v>
      </c>
      <c r="O3473" s="11">
        <v>2.7</v>
      </c>
      <c r="P3473" s="6">
        <v>26305884000</v>
      </c>
      <c r="Q3473" s="7" t="e">
        <v>#N/A</v>
      </c>
      <c r="R3473" s="7" t="e">
        <v>#N/A</v>
      </c>
      <c r="S3473" s="7" t="e">
        <v>#N/A</v>
      </c>
    </row>
    <row r="3474" spans="1:19" hidden="1" x14ac:dyDescent="0.4">
      <c r="A3474" s="7" t="s">
        <v>2457</v>
      </c>
      <c r="B3474" s="12" t="s">
        <v>2458</v>
      </c>
      <c r="C3474" s="12" t="s">
        <v>2933</v>
      </c>
      <c r="D3474" s="12" t="s">
        <v>19</v>
      </c>
      <c r="E3474" s="12" t="s">
        <v>21</v>
      </c>
      <c r="F3474" s="12" t="s">
        <v>21</v>
      </c>
      <c r="G3474" s="12" t="s">
        <v>21</v>
      </c>
      <c r="H3474" s="12">
        <v>500</v>
      </c>
      <c r="I3474" s="6">
        <v>4871460</v>
      </c>
      <c r="J3474" s="6">
        <v>100</v>
      </c>
      <c r="K3474" s="6">
        <v>7.47</v>
      </c>
      <c r="L3474" s="6">
        <v>486961100</v>
      </c>
      <c r="M3474" s="11">
        <f>VLOOKUP(A3474,'[1]2023년만'!$A$2:$Q$1181,12,0)</f>
        <v>486961100</v>
      </c>
      <c r="N3474" s="11"/>
      <c r="O3474" s="6">
        <v>1.2</v>
      </c>
      <c r="P3474" s="6">
        <v>26305884000</v>
      </c>
      <c r="Q3474" s="7" t="e">
        <v>#N/A</v>
      </c>
      <c r="R3474" s="7" t="e">
        <v>#N/A</v>
      </c>
      <c r="S3474" s="7" t="e">
        <v>#N/A</v>
      </c>
    </row>
    <row r="3475" spans="1:19" hidden="1" x14ac:dyDescent="0.4">
      <c r="A3475" s="4" t="s">
        <v>2447</v>
      </c>
      <c r="B3475" s="5" t="s">
        <v>2448</v>
      </c>
      <c r="C3475" s="5" t="s">
        <v>24</v>
      </c>
      <c r="D3475" s="5" t="s">
        <v>19</v>
      </c>
      <c r="E3475" s="9" t="s">
        <v>81</v>
      </c>
      <c r="F3475" s="9">
        <v>0.23</v>
      </c>
      <c r="G3475" s="5" t="s">
        <v>21</v>
      </c>
      <c r="H3475" s="9">
        <v>500</v>
      </c>
      <c r="I3475" s="11">
        <v>16448909</v>
      </c>
      <c r="J3475" s="11">
        <v>70</v>
      </c>
      <c r="K3475" s="11">
        <v>8.8889999999999993</v>
      </c>
      <c r="L3475" s="11">
        <v>1040436670</v>
      </c>
      <c r="M3475" s="11">
        <f>VLOOKUP(A3475,'[1]2023년만'!$A$2:$Q$1181,12,0)</f>
        <v>1040436670</v>
      </c>
      <c r="N3475" s="11"/>
      <c r="O3475" s="11">
        <v>1.6</v>
      </c>
      <c r="P3475" s="6">
        <v>512383515350</v>
      </c>
      <c r="Q3475" s="7">
        <v>12.06</v>
      </c>
      <c r="R3475" s="7">
        <v>2.92</v>
      </c>
      <c r="S3475" s="7">
        <v>2582</v>
      </c>
    </row>
    <row r="3476" spans="1:19" hidden="1" x14ac:dyDescent="0.4">
      <c r="A3476" s="4" t="s">
        <v>2447</v>
      </c>
      <c r="B3476" s="5" t="s">
        <v>2448</v>
      </c>
      <c r="C3476" s="5" t="s">
        <v>30</v>
      </c>
      <c r="D3476" s="5" t="s">
        <v>19</v>
      </c>
      <c r="E3476" s="9" t="s">
        <v>81</v>
      </c>
      <c r="F3476" s="9">
        <v>0.51</v>
      </c>
      <c r="G3476" s="5" t="s">
        <v>21</v>
      </c>
      <c r="H3476" s="9">
        <v>500</v>
      </c>
      <c r="I3476" s="11">
        <v>16448909</v>
      </c>
      <c r="J3476" s="11">
        <v>100</v>
      </c>
      <c r="K3476" s="11">
        <v>3.8380000000000001</v>
      </c>
      <c r="L3476" s="11">
        <v>1491494700</v>
      </c>
      <c r="M3476" s="11">
        <f>VLOOKUP(A3476,'[1]2023년만'!$A$2:$Q$1181,12,0)</f>
        <v>1040436670</v>
      </c>
      <c r="N3476" s="11" t="b">
        <f>L3476&gt;=M3476</f>
        <v>1</v>
      </c>
      <c r="O3476" s="11">
        <v>1.1000000000000001</v>
      </c>
      <c r="P3476" s="6">
        <v>512383515350</v>
      </c>
      <c r="Q3476" s="7">
        <v>12.06</v>
      </c>
      <c r="R3476" s="7">
        <v>2.92</v>
      </c>
      <c r="S3476" s="7">
        <v>2582</v>
      </c>
    </row>
    <row r="3477" spans="1:19" hidden="1" x14ac:dyDescent="0.4">
      <c r="A3477" s="4" t="s">
        <v>2447</v>
      </c>
      <c r="B3477" s="5" t="s">
        <v>2448</v>
      </c>
      <c r="C3477" s="5" t="s">
        <v>18</v>
      </c>
      <c r="D3477" s="5" t="s">
        <v>19</v>
      </c>
      <c r="E3477" s="9" t="s">
        <v>81</v>
      </c>
      <c r="F3477" s="9">
        <v>0.38</v>
      </c>
      <c r="G3477" s="5" t="s">
        <v>21</v>
      </c>
      <c r="H3477" s="9">
        <v>500</v>
      </c>
      <c r="I3477" s="11">
        <v>16448909</v>
      </c>
      <c r="J3477" s="11">
        <v>50</v>
      </c>
      <c r="K3477" s="11">
        <v>3.0510000000000002</v>
      </c>
      <c r="L3477" s="11">
        <v>793169050</v>
      </c>
      <c r="M3477" s="11">
        <f>VLOOKUP(A3477,'[1]2023년만'!$A$2:$Q$1181,12,0)</f>
        <v>1040436670</v>
      </c>
      <c r="N3477" s="11"/>
      <c r="O3477" s="11">
        <v>1.3</v>
      </c>
      <c r="P3477" s="6">
        <v>512383515350</v>
      </c>
      <c r="Q3477" s="7">
        <v>12.06</v>
      </c>
      <c r="R3477" s="7">
        <v>2.92</v>
      </c>
      <c r="S3477" s="7">
        <v>2582</v>
      </c>
    </row>
    <row r="3478" spans="1:19" hidden="1" x14ac:dyDescent="0.4">
      <c r="A3478" s="7" t="s">
        <v>2447</v>
      </c>
      <c r="B3478" s="12" t="s">
        <v>2448</v>
      </c>
      <c r="C3478" s="12" t="s">
        <v>2933</v>
      </c>
      <c r="D3478" s="12" t="s">
        <v>19</v>
      </c>
      <c r="E3478" s="12" t="s">
        <v>81</v>
      </c>
      <c r="F3478" s="12">
        <v>0.23</v>
      </c>
      <c r="G3478" s="12" t="s">
        <v>21</v>
      </c>
      <c r="H3478" s="12">
        <v>500</v>
      </c>
      <c r="I3478" s="6">
        <v>16448909</v>
      </c>
      <c r="J3478" s="6">
        <v>50</v>
      </c>
      <c r="K3478" s="6">
        <v>21.117000000000001</v>
      </c>
      <c r="L3478" s="6">
        <v>793169050</v>
      </c>
      <c r="M3478" s="11">
        <f>VLOOKUP(A3478,'[1]2023년만'!$A$2:$Q$1181,12,0)</f>
        <v>1040436670</v>
      </c>
      <c r="N3478" s="11"/>
      <c r="O3478" s="6">
        <v>1.1000000000000001</v>
      </c>
      <c r="P3478" s="6">
        <v>512383515350</v>
      </c>
      <c r="Q3478" s="7">
        <v>12.06</v>
      </c>
      <c r="R3478" s="7">
        <v>2.92</v>
      </c>
      <c r="S3478" s="7">
        <v>2582</v>
      </c>
    </row>
    <row r="3479" spans="1:19" hidden="1" x14ac:dyDescent="0.4">
      <c r="A3479" s="4" t="s">
        <v>1198</v>
      </c>
      <c r="B3479" s="5" t="s">
        <v>1199</v>
      </c>
      <c r="C3479" s="5" t="s">
        <v>30</v>
      </c>
      <c r="D3479" s="5" t="s">
        <v>19</v>
      </c>
      <c r="E3479" s="9" t="s">
        <v>37</v>
      </c>
      <c r="F3479" s="9">
        <v>2.7</v>
      </c>
      <c r="G3479" s="5" t="s">
        <v>21</v>
      </c>
      <c r="H3479" s="9">
        <v>500</v>
      </c>
      <c r="I3479" s="11">
        <v>19072280</v>
      </c>
      <c r="J3479" s="11">
        <v>250</v>
      </c>
      <c r="K3479" s="11">
        <v>32.228000000000002</v>
      </c>
      <c r="L3479" s="11">
        <v>4768070000</v>
      </c>
      <c r="M3479" s="11">
        <f>VLOOKUP(A3479,'[1]2023년만'!$A$2:$Q$1181,12,0)</f>
        <v>2860842000</v>
      </c>
      <c r="N3479" s="11" t="b">
        <f>L3479&gt;=M3479</f>
        <v>1</v>
      </c>
      <c r="O3479" s="11">
        <v>6.8</v>
      </c>
      <c r="P3479" s="6">
        <v>76575204200</v>
      </c>
      <c r="Q3479" s="7">
        <v>4.9800000000000004</v>
      </c>
      <c r="R3479" s="7">
        <v>0.28000000000000003</v>
      </c>
      <c r="S3479" s="7">
        <v>806</v>
      </c>
    </row>
    <row r="3480" spans="1:19" hidden="1" x14ac:dyDescent="0.4">
      <c r="A3480" s="4" t="s">
        <v>1198</v>
      </c>
      <c r="B3480" s="5" t="s">
        <v>1199</v>
      </c>
      <c r="C3480" s="5" t="s">
        <v>24</v>
      </c>
      <c r="D3480" s="5" t="s">
        <v>19</v>
      </c>
      <c r="E3480" s="9" t="s">
        <v>37</v>
      </c>
      <c r="F3480" s="9">
        <v>2.09</v>
      </c>
      <c r="G3480" s="5" t="s">
        <v>21</v>
      </c>
      <c r="H3480" s="9">
        <v>500</v>
      </c>
      <c r="I3480" s="11">
        <v>19072280</v>
      </c>
      <c r="J3480" s="11">
        <v>150</v>
      </c>
      <c r="K3480" s="11">
        <v>26.457000000000001</v>
      </c>
      <c r="L3480" s="11">
        <v>2860842000</v>
      </c>
      <c r="M3480" s="11">
        <f>VLOOKUP(A3480,'[1]2023년만'!$A$2:$Q$1181,12,0)</f>
        <v>2860842000</v>
      </c>
      <c r="N3480" s="11"/>
      <c r="O3480" s="11">
        <v>3.5</v>
      </c>
      <c r="P3480" s="6">
        <v>76575204200</v>
      </c>
      <c r="Q3480" s="7">
        <v>4.9800000000000004</v>
      </c>
      <c r="R3480" s="7">
        <v>0.28000000000000003</v>
      </c>
      <c r="S3480" s="7">
        <v>806</v>
      </c>
    </row>
    <row r="3481" spans="1:19" hidden="1" x14ac:dyDescent="0.4">
      <c r="A3481" s="4" t="s">
        <v>1198</v>
      </c>
      <c r="B3481" s="5" t="s">
        <v>1199</v>
      </c>
      <c r="C3481" s="5" t="s">
        <v>18</v>
      </c>
      <c r="D3481" s="5" t="s">
        <v>19</v>
      </c>
      <c r="E3481" s="9" t="s">
        <v>37</v>
      </c>
      <c r="F3481" s="9">
        <v>2.2599999999999998</v>
      </c>
      <c r="G3481" s="5" t="s">
        <v>21</v>
      </c>
      <c r="H3481" s="9">
        <v>500</v>
      </c>
      <c r="I3481" s="11">
        <v>19072280</v>
      </c>
      <c r="J3481" s="11">
        <v>80</v>
      </c>
      <c r="K3481" s="11">
        <v>12.62</v>
      </c>
      <c r="L3481" s="11">
        <v>1525782400</v>
      </c>
      <c r="M3481" s="11">
        <f>VLOOKUP(A3481,'[1]2023년만'!$A$2:$Q$1181,12,0)</f>
        <v>2860842000</v>
      </c>
      <c r="N3481" s="11"/>
      <c r="O3481" s="11">
        <v>1.7</v>
      </c>
      <c r="P3481" s="6">
        <v>76575204200</v>
      </c>
      <c r="Q3481" s="7">
        <v>4.9800000000000004</v>
      </c>
      <c r="R3481" s="7">
        <v>0.28000000000000003</v>
      </c>
      <c r="S3481" s="7">
        <v>806</v>
      </c>
    </row>
    <row r="3482" spans="1:19" hidden="1" x14ac:dyDescent="0.4">
      <c r="A3482" s="7" t="s">
        <v>1198</v>
      </c>
      <c r="B3482" s="12" t="s">
        <v>1199</v>
      </c>
      <c r="C3482" s="12" t="s">
        <v>2933</v>
      </c>
      <c r="D3482" s="12" t="s">
        <v>19</v>
      </c>
      <c r="E3482" s="12" t="s">
        <v>37</v>
      </c>
      <c r="F3482" s="12">
        <v>1.02</v>
      </c>
      <c r="G3482" s="12" t="s">
        <v>21</v>
      </c>
      <c r="H3482" s="12">
        <v>500</v>
      </c>
      <c r="I3482" s="6">
        <v>19072280</v>
      </c>
      <c r="J3482" s="6">
        <v>80</v>
      </c>
      <c r="K3482" s="6">
        <v>14.53</v>
      </c>
      <c r="L3482" s="6">
        <v>1525782400</v>
      </c>
      <c r="M3482" s="11">
        <f>VLOOKUP(A3482,'[1]2023년만'!$A$2:$Q$1181,12,0)</f>
        <v>2860842000</v>
      </c>
      <c r="N3482" s="11"/>
      <c r="O3482" s="6">
        <v>1.4</v>
      </c>
      <c r="P3482" s="6">
        <v>76575204200</v>
      </c>
      <c r="Q3482" s="7">
        <v>4.9800000000000004</v>
      </c>
      <c r="R3482" s="7">
        <v>0.28000000000000003</v>
      </c>
      <c r="S3482" s="7">
        <v>806</v>
      </c>
    </row>
    <row r="3483" spans="1:19" hidden="1" x14ac:dyDescent="0.4">
      <c r="A3483" s="4" t="s">
        <v>1713</v>
      </c>
      <c r="B3483" s="5" t="s">
        <v>1714</v>
      </c>
      <c r="C3483" s="5" t="s">
        <v>30</v>
      </c>
      <c r="D3483" s="5" t="s">
        <v>19</v>
      </c>
      <c r="E3483" s="9" t="s">
        <v>275</v>
      </c>
      <c r="F3483" s="9">
        <v>0.35</v>
      </c>
      <c r="G3483" s="5" t="s">
        <v>21</v>
      </c>
      <c r="H3483" s="10">
        <v>5000</v>
      </c>
      <c r="I3483" s="11">
        <v>11578744</v>
      </c>
      <c r="J3483" s="11">
        <v>3879</v>
      </c>
      <c r="K3483" s="11">
        <v>21.401</v>
      </c>
      <c r="L3483" s="11">
        <v>44913947976</v>
      </c>
      <c r="M3483" s="11" t="e">
        <f>VLOOKUP(A3483,'[1]2023년만'!$A$2:$Q$1181,12,0)</f>
        <v>#N/A</v>
      </c>
      <c r="N3483" s="11" t="e">
        <f>L3483&gt;=M3483</f>
        <v>#N/A</v>
      </c>
      <c r="O3483" s="11">
        <v>8.5</v>
      </c>
      <c r="P3483" s="6">
        <v>912405027200</v>
      </c>
      <c r="Q3483" s="7">
        <v>4.68</v>
      </c>
      <c r="R3483" s="7">
        <v>0.4</v>
      </c>
      <c r="S3483" s="7">
        <v>16850</v>
      </c>
    </row>
    <row r="3484" spans="1:19" hidden="1" x14ac:dyDescent="0.4">
      <c r="A3484" s="7" t="s">
        <v>1713</v>
      </c>
      <c r="B3484" s="12" t="s">
        <v>1714</v>
      </c>
      <c r="C3484" s="12" t="s">
        <v>2933</v>
      </c>
      <c r="D3484" s="12" t="s">
        <v>19</v>
      </c>
      <c r="E3484" s="12" t="s">
        <v>275</v>
      </c>
      <c r="F3484" s="12">
        <v>4.22</v>
      </c>
      <c r="G3484" s="12" t="s">
        <v>21</v>
      </c>
      <c r="H3484" s="12">
        <v>5000</v>
      </c>
      <c r="I3484" s="6">
        <v>11578744</v>
      </c>
      <c r="J3484" s="6">
        <v>797</v>
      </c>
      <c r="K3484" s="6">
        <v>43.003999999999998</v>
      </c>
      <c r="L3484" s="6">
        <v>9228258968</v>
      </c>
      <c r="M3484" s="11" t="e">
        <f>VLOOKUP(A3484,'[1]2023년만'!$A$2:$Q$1181,12,0)</f>
        <v>#N/A</v>
      </c>
      <c r="N3484" s="11"/>
      <c r="O3484" s="6">
        <v>2.1</v>
      </c>
      <c r="P3484" s="6">
        <v>912405027200</v>
      </c>
      <c r="Q3484" s="7">
        <v>4.68</v>
      </c>
      <c r="R3484" s="7">
        <v>0.4</v>
      </c>
      <c r="S3484" s="7">
        <v>16850</v>
      </c>
    </row>
    <row r="3485" spans="1:19" hidden="1" x14ac:dyDescent="0.4">
      <c r="A3485" s="4" t="s">
        <v>1768</v>
      </c>
      <c r="B3485" s="5" t="s">
        <v>1769</v>
      </c>
      <c r="C3485" s="5" t="s">
        <v>30</v>
      </c>
      <c r="D3485" s="5" t="s">
        <v>19</v>
      </c>
      <c r="E3485" s="9" t="s">
        <v>81</v>
      </c>
      <c r="F3485" s="9">
        <v>0.51</v>
      </c>
      <c r="G3485" s="5" t="s">
        <v>21</v>
      </c>
      <c r="H3485" s="9">
        <v>500</v>
      </c>
      <c r="I3485" s="11">
        <v>12614560</v>
      </c>
      <c r="J3485" s="11">
        <v>50</v>
      </c>
      <c r="K3485" s="11">
        <v>20.346</v>
      </c>
      <c r="L3485" s="11">
        <v>630728000</v>
      </c>
      <c r="M3485" s="11" t="e">
        <f>VLOOKUP(A3485,'[1]2023년만'!$A$2:$Q$1181,12,0)</f>
        <v>#N/A</v>
      </c>
      <c r="N3485" s="11" t="e">
        <f>L3485&gt;=M3485</f>
        <v>#N/A</v>
      </c>
      <c r="O3485" s="11">
        <v>0.7</v>
      </c>
      <c r="P3485" s="6">
        <v>84895988800</v>
      </c>
      <c r="Q3485" s="7">
        <v>25.3</v>
      </c>
      <c r="R3485" s="7">
        <v>1.58</v>
      </c>
      <c r="S3485" s="7">
        <v>266</v>
      </c>
    </row>
    <row r="3486" spans="1:19" hidden="1" x14ac:dyDescent="0.4">
      <c r="A3486" s="4" t="s">
        <v>1768</v>
      </c>
      <c r="B3486" s="5" t="s">
        <v>1769</v>
      </c>
      <c r="C3486" s="5" t="s">
        <v>18</v>
      </c>
      <c r="D3486" s="5" t="s">
        <v>19</v>
      </c>
      <c r="E3486" s="9" t="s">
        <v>81</v>
      </c>
      <c r="F3486" s="9">
        <v>0.38</v>
      </c>
      <c r="G3486" s="5" t="s">
        <v>21</v>
      </c>
      <c r="H3486" s="9">
        <v>500</v>
      </c>
      <c r="I3486" s="11">
        <v>6307280</v>
      </c>
      <c r="J3486" s="11">
        <v>100</v>
      </c>
      <c r="K3486" s="11">
        <v>9.4359999999999999</v>
      </c>
      <c r="L3486" s="11">
        <v>630728000</v>
      </c>
      <c r="M3486" s="11" t="e">
        <f>VLOOKUP(A3486,'[1]2023년만'!$A$2:$Q$1181,12,0)</f>
        <v>#N/A</v>
      </c>
      <c r="N3486" s="11"/>
      <c r="O3486" s="11">
        <v>0.5</v>
      </c>
      <c r="P3486" s="6">
        <v>84895988800</v>
      </c>
      <c r="Q3486" s="7">
        <v>25.3</v>
      </c>
      <c r="R3486" s="7">
        <v>1.58</v>
      </c>
      <c r="S3486" s="7">
        <v>266</v>
      </c>
    </row>
    <row r="3487" spans="1:19" hidden="1" x14ac:dyDescent="0.4">
      <c r="A3487" s="7" t="s">
        <v>1768</v>
      </c>
      <c r="B3487" s="12" t="s">
        <v>1769</v>
      </c>
      <c r="C3487" s="12" t="s">
        <v>2933</v>
      </c>
      <c r="D3487" s="12" t="s">
        <v>19</v>
      </c>
      <c r="E3487" s="12" t="s">
        <v>81</v>
      </c>
      <c r="F3487" s="12">
        <v>0.23</v>
      </c>
      <c r="G3487" s="12" t="s">
        <v>21</v>
      </c>
      <c r="H3487" s="12">
        <v>500</v>
      </c>
      <c r="I3487" s="6">
        <v>6193410</v>
      </c>
      <c r="J3487" s="6">
        <v>100</v>
      </c>
      <c r="K3487" s="6">
        <v>11.654999999999999</v>
      </c>
      <c r="L3487" s="6">
        <v>619341000</v>
      </c>
      <c r="M3487" s="11" t="e">
        <f>VLOOKUP(A3487,'[1]2023년만'!$A$2:$Q$1181,12,0)</f>
        <v>#N/A</v>
      </c>
      <c r="N3487" s="11"/>
      <c r="O3487" s="6">
        <v>0.3</v>
      </c>
      <c r="P3487" s="6">
        <v>84895988800</v>
      </c>
      <c r="Q3487" s="7">
        <v>25.3</v>
      </c>
      <c r="R3487" s="7">
        <v>1.58</v>
      </c>
      <c r="S3487" s="7">
        <v>266</v>
      </c>
    </row>
    <row r="3488" spans="1:19" hidden="1" x14ac:dyDescent="0.4">
      <c r="A3488" s="4" t="s">
        <v>939</v>
      </c>
      <c r="B3488" s="5" t="s">
        <v>940</v>
      </c>
      <c r="C3488" s="5" t="s">
        <v>18</v>
      </c>
      <c r="D3488" s="5" t="s">
        <v>19</v>
      </c>
      <c r="E3488" s="9" t="s">
        <v>69</v>
      </c>
      <c r="F3488" s="9">
        <v>2.79</v>
      </c>
      <c r="G3488" s="5" t="s">
        <v>21</v>
      </c>
      <c r="H3488" s="9">
        <v>500</v>
      </c>
      <c r="I3488" s="11">
        <v>12447744</v>
      </c>
      <c r="J3488" s="11">
        <v>70</v>
      </c>
      <c r="K3488" s="11">
        <v>19.085000000000001</v>
      </c>
      <c r="L3488" s="11">
        <v>872566880</v>
      </c>
      <c r="M3488" s="11">
        <f>VLOOKUP(A3488,'[1]2023년만'!$A$2:$Q$1181,12,0)</f>
        <v>623305800</v>
      </c>
      <c r="N3488" s="11"/>
      <c r="O3488" s="11">
        <v>2.56</v>
      </c>
      <c r="P3488" s="6">
        <v>23401758720</v>
      </c>
      <c r="Q3488" s="7">
        <v>25.75</v>
      </c>
      <c r="R3488" s="7">
        <v>0.22</v>
      </c>
      <c r="S3488" s="7">
        <v>73</v>
      </c>
    </row>
    <row r="3489" spans="1:19" hidden="1" x14ac:dyDescent="0.4">
      <c r="A3489" s="4" t="s">
        <v>939</v>
      </c>
      <c r="B3489" s="5" t="s">
        <v>940</v>
      </c>
      <c r="C3489" s="5" t="s">
        <v>24</v>
      </c>
      <c r="D3489" s="5" t="s">
        <v>19</v>
      </c>
      <c r="E3489" s="9" t="s">
        <v>69</v>
      </c>
      <c r="F3489" s="9">
        <v>2.13</v>
      </c>
      <c r="G3489" s="5" t="s">
        <v>21</v>
      </c>
      <c r="H3489" s="9">
        <v>500</v>
      </c>
      <c r="I3489" s="11">
        <v>12447744</v>
      </c>
      <c r="J3489" s="11">
        <v>50</v>
      </c>
      <c r="K3489" s="11">
        <v>14.195</v>
      </c>
      <c r="L3489" s="11">
        <v>623305800</v>
      </c>
      <c r="M3489" s="11">
        <f>VLOOKUP(A3489,'[1]2023년만'!$A$2:$Q$1181,12,0)</f>
        <v>623305800</v>
      </c>
      <c r="N3489" s="11"/>
      <c r="O3489" s="11">
        <v>2.41</v>
      </c>
      <c r="P3489" s="6">
        <v>23401758720</v>
      </c>
      <c r="Q3489" s="7">
        <v>25.75</v>
      </c>
      <c r="R3489" s="7">
        <v>0.22</v>
      </c>
      <c r="S3489" s="7">
        <v>73</v>
      </c>
    </row>
    <row r="3490" spans="1:19" hidden="1" x14ac:dyDescent="0.4">
      <c r="A3490" s="7" t="s">
        <v>939</v>
      </c>
      <c r="B3490" s="12" t="s">
        <v>940</v>
      </c>
      <c r="C3490" s="12" t="s">
        <v>2933</v>
      </c>
      <c r="D3490" s="12" t="s">
        <v>19</v>
      </c>
      <c r="E3490" s="12" t="s">
        <v>69</v>
      </c>
      <c r="F3490" s="12">
        <v>1.59</v>
      </c>
      <c r="G3490" s="12" t="s">
        <v>21</v>
      </c>
      <c r="H3490" s="12">
        <v>500</v>
      </c>
      <c r="I3490" s="6">
        <v>12447744</v>
      </c>
      <c r="J3490" s="6">
        <v>40</v>
      </c>
      <c r="K3490" s="6">
        <v>13.974</v>
      </c>
      <c r="L3490" s="6">
        <v>498583400</v>
      </c>
      <c r="M3490" s="11">
        <f>VLOOKUP(A3490,'[1]2023년만'!$A$2:$Q$1181,12,0)</f>
        <v>623305800</v>
      </c>
      <c r="N3490" s="11"/>
      <c r="O3490" s="6">
        <v>1.45</v>
      </c>
      <c r="P3490" s="6">
        <v>23401758720</v>
      </c>
      <c r="Q3490" s="7">
        <v>25.75</v>
      </c>
      <c r="R3490" s="7">
        <v>0.22</v>
      </c>
      <c r="S3490" s="7">
        <v>73</v>
      </c>
    </row>
    <row r="3491" spans="1:19" hidden="1" x14ac:dyDescent="0.4">
      <c r="A3491" s="4" t="s">
        <v>939</v>
      </c>
      <c r="B3491" s="5" t="s">
        <v>940</v>
      </c>
      <c r="C3491" s="5" t="s">
        <v>30</v>
      </c>
      <c r="D3491" s="5" t="s">
        <v>19</v>
      </c>
      <c r="E3491" s="9" t="s">
        <v>69</v>
      </c>
      <c r="F3491" s="9">
        <v>2.73</v>
      </c>
      <c r="G3491" s="5" t="s">
        <v>21</v>
      </c>
      <c r="H3491" s="9">
        <v>500</v>
      </c>
      <c r="I3491" s="11">
        <v>12447744</v>
      </c>
      <c r="J3491" s="11">
        <v>30</v>
      </c>
      <c r="K3491" s="11">
        <v>41.103999999999999</v>
      </c>
      <c r="L3491" s="11">
        <v>374044720</v>
      </c>
      <c r="M3491" s="11">
        <f>VLOOKUP(A3491,'[1]2023년만'!$A$2:$Q$1181,12,0)</f>
        <v>623305800</v>
      </c>
      <c r="N3491" s="11" t="b">
        <f>L3491&gt;=M3491</f>
        <v>0</v>
      </c>
      <c r="O3491" s="11">
        <v>1.75</v>
      </c>
      <c r="P3491" s="6">
        <v>23401758720</v>
      </c>
      <c r="Q3491" s="7">
        <v>25.75</v>
      </c>
      <c r="R3491" s="7">
        <v>0.22</v>
      </c>
      <c r="S3491" s="7">
        <v>73</v>
      </c>
    </row>
    <row r="3492" spans="1:19" x14ac:dyDescent="0.4">
      <c r="A3492" s="4" t="s">
        <v>921</v>
      </c>
      <c r="B3492" s="5" t="s">
        <v>922</v>
      </c>
      <c r="C3492" s="5" t="s">
        <v>30</v>
      </c>
      <c r="D3492" s="5" t="s">
        <v>19</v>
      </c>
      <c r="E3492" s="9" t="s">
        <v>49</v>
      </c>
      <c r="F3492" s="9">
        <v>0.6</v>
      </c>
      <c r="G3492" s="5" t="s">
        <v>21</v>
      </c>
      <c r="H3492" s="9">
        <v>500</v>
      </c>
      <c r="I3492" s="11">
        <v>16354800</v>
      </c>
      <c r="J3492" s="11">
        <v>400</v>
      </c>
      <c r="K3492" s="11">
        <v>42.311</v>
      </c>
      <c r="L3492" s="11">
        <v>6392706000</v>
      </c>
      <c r="M3492" s="11">
        <f>VLOOKUP(A3492,'[1]2023년만'!$A$2:$Q$1181,12,0)</f>
        <v>3196353000</v>
      </c>
      <c r="N3492" s="11" t="b">
        <f>L3492&gt;=M3492</f>
        <v>1</v>
      </c>
      <c r="O3492" s="11">
        <v>8.4</v>
      </c>
      <c r="P3492" s="6">
        <v>88970112000</v>
      </c>
      <c r="Q3492" s="7">
        <v>5.76</v>
      </c>
      <c r="R3492" s="7">
        <v>0.71</v>
      </c>
      <c r="S3492" s="7">
        <v>945</v>
      </c>
    </row>
    <row r="3493" spans="1:19" hidden="1" x14ac:dyDescent="0.4">
      <c r="A3493" s="4" t="s">
        <v>441</v>
      </c>
      <c r="B3493" s="5" t="s">
        <v>442</v>
      </c>
      <c r="C3493" s="5" t="s">
        <v>18</v>
      </c>
      <c r="D3493" s="5" t="s">
        <v>19</v>
      </c>
      <c r="E3493" s="9" t="s">
        <v>40</v>
      </c>
      <c r="F3493" s="9">
        <v>1.31</v>
      </c>
      <c r="G3493" s="5" t="s">
        <v>21</v>
      </c>
      <c r="H3493" s="9">
        <v>500</v>
      </c>
      <c r="I3493" s="11">
        <v>6621120</v>
      </c>
      <c r="J3493" s="11">
        <v>450</v>
      </c>
      <c r="K3493" s="11">
        <v>82.63</v>
      </c>
      <c r="L3493" s="11">
        <v>2977993800</v>
      </c>
      <c r="M3493" s="11">
        <f>VLOOKUP(A3493,'[1]2023년만'!$A$2:$Q$1181,12,0)</f>
        <v>4301546600</v>
      </c>
      <c r="N3493" s="11"/>
      <c r="O3493" s="11">
        <v>2</v>
      </c>
      <c r="P3493" s="6">
        <v>126264758400</v>
      </c>
      <c r="Q3493" s="7">
        <v>12.31</v>
      </c>
      <c r="R3493" s="7">
        <v>1.46</v>
      </c>
      <c r="S3493" s="7">
        <v>1549</v>
      </c>
    </row>
    <row r="3494" spans="1:19" hidden="1" x14ac:dyDescent="0.4">
      <c r="A3494" s="4" t="s">
        <v>441</v>
      </c>
      <c r="B3494" s="5" t="s">
        <v>442</v>
      </c>
      <c r="C3494" s="5" t="s">
        <v>24</v>
      </c>
      <c r="D3494" s="5" t="s">
        <v>19</v>
      </c>
      <c r="E3494" s="9" t="s">
        <v>40</v>
      </c>
      <c r="F3494" s="9">
        <v>0.97</v>
      </c>
      <c r="G3494" s="5" t="s">
        <v>21</v>
      </c>
      <c r="H3494" s="9">
        <v>500</v>
      </c>
      <c r="I3494" s="11">
        <v>6621120</v>
      </c>
      <c r="J3494" s="11">
        <v>650</v>
      </c>
      <c r="K3494" s="11">
        <v>66.433000000000007</v>
      </c>
      <c r="L3494" s="11">
        <v>4301546600</v>
      </c>
      <c r="M3494" s="11">
        <f>VLOOKUP(A3494,'[1]2023년만'!$A$2:$Q$1181,12,0)</f>
        <v>4301546600</v>
      </c>
      <c r="N3494" s="11"/>
      <c r="O3494" s="11">
        <v>4</v>
      </c>
      <c r="P3494" s="6">
        <v>126264758400</v>
      </c>
      <c r="Q3494" s="7">
        <v>12.31</v>
      </c>
      <c r="R3494" s="7">
        <v>1.46</v>
      </c>
      <c r="S3494" s="7">
        <v>1549</v>
      </c>
    </row>
    <row r="3495" spans="1:19" hidden="1" x14ac:dyDescent="0.4">
      <c r="A3495" s="7" t="s">
        <v>441</v>
      </c>
      <c r="B3495" s="12" t="s">
        <v>442</v>
      </c>
      <c r="C3495" s="12" t="s">
        <v>2933</v>
      </c>
      <c r="D3495" s="12" t="s">
        <v>19</v>
      </c>
      <c r="E3495" s="12" t="s">
        <v>40</v>
      </c>
      <c r="F3495" s="12">
        <v>0.86</v>
      </c>
      <c r="G3495" s="12" t="s">
        <v>21</v>
      </c>
      <c r="H3495" s="12">
        <v>500</v>
      </c>
      <c r="I3495" s="6">
        <v>6621120</v>
      </c>
      <c r="J3495" s="6">
        <v>1150</v>
      </c>
      <c r="K3495" s="6">
        <v>79.866</v>
      </c>
      <c r="L3495" s="6">
        <v>7610428600</v>
      </c>
      <c r="M3495" s="11">
        <f>VLOOKUP(A3495,'[1]2023년만'!$A$2:$Q$1181,12,0)</f>
        <v>4301546600</v>
      </c>
      <c r="N3495" s="11"/>
      <c r="O3495" s="6">
        <v>3.62</v>
      </c>
      <c r="P3495" s="6">
        <v>126264758400</v>
      </c>
      <c r="Q3495" s="7">
        <v>12.31</v>
      </c>
      <c r="R3495" s="7">
        <v>1.46</v>
      </c>
      <c r="S3495" s="7">
        <v>1549</v>
      </c>
    </row>
    <row r="3496" spans="1:19" hidden="1" x14ac:dyDescent="0.4">
      <c r="A3496" s="4" t="s">
        <v>1855</v>
      </c>
      <c r="B3496" s="5" t="s">
        <v>1856</v>
      </c>
      <c r="C3496" s="5" t="s">
        <v>30</v>
      </c>
      <c r="D3496" s="5" t="s">
        <v>19</v>
      </c>
      <c r="E3496" s="9" t="s">
        <v>20</v>
      </c>
      <c r="F3496" s="9">
        <v>0.68</v>
      </c>
      <c r="G3496" s="5" t="s">
        <v>21</v>
      </c>
      <c r="H3496" s="9">
        <v>500</v>
      </c>
      <c r="I3496" s="11">
        <v>22482268</v>
      </c>
      <c r="J3496" s="11">
        <v>200</v>
      </c>
      <c r="K3496" s="11">
        <v>19.068999999999999</v>
      </c>
      <c r="L3496" s="11">
        <v>3997098400</v>
      </c>
      <c r="M3496" s="11">
        <f>VLOOKUP(A3496,'[1]2023년만'!$A$2:$Q$1181,12,0)</f>
        <v>3997098400</v>
      </c>
      <c r="N3496" s="11" t="b">
        <f>L3496&gt;=M3496</f>
        <v>1</v>
      </c>
      <c r="O3496" s="11">
        <v>2.2000000000000002</v>
      </c>
      <c r="P3496" s="6">
        <v>283276576800</v>
      </c>
      <c r="Q3496" s="7">
        <v>12.01</v>
      </c>
      <c r="R3496" s="7">
        <v>0.96</v>
      </c>
      <c r="S3496" s="7">
        <v>1049</v>
      </c>
    </row>
    <row r="3497" spans="1:19" hidden="1" x14ac:dyDescent="0.4">
      <c r="A3497" s="4" t="s">
        <v>1855</v>
      </c>
      <c r="B3497" s="5" t="s">
        <v>1856</v>
      </c>
      <c r="C3497" s="5" t="s">
        <v>24</v>
      </c>
      <c r="D3497" s="5" t="s">
        <v>19</v>
      </c>
      <c r="E3497" s="9" t="s">
        <v>20</v>
      </c>
      <c r="F3497" s="9">
        <v>0.49</v>
      </c>
      <c r="G3497" s="5" t="s">
        <v>21</v>
      </c>
      <c r="H3497" s="9">
        <v>500</v>
      </c>
      <c r="I3497" s="11">
        <v>22482268</v>
      </c>
      <c r="J3497" s="11">
        <v>200</v>
      </c>
      <c r="K3497" s="11">
        <v>14.071</v>
      </c>
      <c r="L3497" s="11">
        <v>3997098400</v>
      </c>
      <c r="M3497" s="11">
        <f>VLOOKUP(A3497,'[1]2023년만'!$A$2:$Q$1181,12,0)</f>
        <v>3997098400</v>
      </c>
      <c r="N3497" s="11"/>
      <c r="O3497" s="11">
        <v>1.86</v>
      </c>
      <c r="P3497" s="6">
        <v>283276576800</v>
      </c>
      <c r="Q3497" s="7">
        <v>12.01</v>
      </c>
      <c r="R3497" s="7">
        <v>0.96</v>
      </c>
      <c r="S3497" s="7">
        <v>1049</v>
      </c>
    </row>
    <row r="3498" spans="1:19" hidden="1" x14ac:dyDescent="0.4">
      <c r="A3498" s="4" t="s">
        <v>1855</v>
      </c>
      <c r="B3498" s="5" t="s">
        <v>1856</v>
      </c>
      <c r="C3498" s="5" t="s">
        <v>18</v>
      </c>
      <c r="D3498" s="5" t="s">
        <v>19</v>
      </c>
      <c r="E3498" s="9" t="s">
        <v>20</v>
      </c>
      <c r="F3498" s="9">
        <v>0.77</v>
      </c>
      <c r="G3498" s="5" t="s">
        <v>21</v>
      </c>
      <c r="H3498" s="9">
        <v>500</v>
      </c>
      <c r="I3498" s="11">
        <v>22482268</v>
      </c>
      <c r="J3498" s="11">
        <v>300</v>
      </c>
      <c r="K3498" s="11">
        <v>13.183</v>
      </c>
      <c r="L3498" s="11">
        <v>5989287300</v>
      </c>
      <c r="M3498" s="11">
        <f>VLOOKUP(A3498,'[1]2023년만'!$A$2:$Q$1181,12,0)</f>
        <v>3997098400</v>
      </c>
      <c r="N3498" s="11"/>
      <c r="O3498" s="11">
        <v>2.2999999999999998</v>
      </c>
      <c r="P3498" s="6">
        <v>283276576800</v>
      </c>
      <c r="Q3498" s="7">
        <v>12.01</v>
      </c>
      <c r="R3498" s="7">
        <v>0.96</v>
      </c>
      <c r="S3498" s="7">
        <v>1049</v>
      </c>
    </row>
    <row r="3499" spans="1:19" hidden="1" x14ac:dyDescent="0.4">
      <c r="A3499" s="7" t="s">
        <v>1855</v>
      </c>
      <c r="B3499" s="12" t="s">
        <v>1856</v>
      </c>
      <c r="C3499" s="12" t="s">
        <v>2933</v>
      </c>
      <c r="D3499" s="12" t="s">
        <v>19</v>
      </c>
      <c r="E3499" s="12" t="s">
        <v>20</v>
      </c>
      <c r="F3499" s="12">
        <v>0.53</v>
      </c>
      <c r="G3499" s="12" t="s">
        <v>21</v>
      </c>
      <c r="H3499" s="12">
        <v>500</v>
      </c>
      <c r="I3499" s="6">
        <v>22482268</v>
      </c>
      <c r="J3499" s="6">
        <v>200</v>
      </c>
      <c r="K3499" s="6">
        <v>23.376000000000001</v>
      </c>
      <c r="L3499" s="6">
        <v>3992858200</v>
      </c>
      <c r="M3499" s="11">
        <f>VLOOKUP(A3499,'[1]2023년만'!$A$2:$Q$1181,12,0)</f>
        <v>3997098400</v>
      </c>
      <c r="N3499" s="11"/>
      <c r="O3499" s="6">
        <v>2</v>
      </c>
      <c r="P3499" s="6">
        <v>283276576800</v>
      </c>
      <c r="Q3499" s="7">
        <v>12.01</v>
      </c>
      <c r="R3499" s="7">
        <v>0.96</v>
      </c>
      <c r="S3499" s="7">
        <v>1049</v>
      </c>
    </row>
    <row r="3500" spans="1:19" hidden="1" x14ac:dyDescent="0.4">
      <c r="A3500" s="4" t="s">
        <v>917</v>
      </c>
      <c r="B3500" s="5" t="s">
        <v>918</v>
      </c>
      <c r="C3500" s="5" t="s">
        <v>18</v>
      </c>
      <c r="D3500" s="5" t="s">
        <v>19</v>
      </c>
      <c r="E3500" s="9" t="s">
        <v>49</v>
      </c>
      <c r="F3500" s="9">
        <v>2.41</v>
      </c>
      <c r="G3500" s="5" t="s">
        <v>21</v>
      </c>
      <c r="H3500" s="9">
        <v>500</v>
      </c>
      <c r="I3500" s="11">
        <v>13000000</v>
      </c>
      <c r="J3500" s="11">
        <v>200</v>
      </c>
      <c r="K3500" s="11">
        <v>42.372999999999998</v>
      </c>
      <c r="L3500" s="11">
        <v>2600000000</v>
      </c>
      <c r="M3500" s="11">
        <f>VLOOKUP(A3500,'[1]2023년만'!$A$2:$Q$1181,12,0)</f>
        <v>3250000000</v>
      </c>
      <c r="N3500" s="11"/>
      <c r="O3500" s="11">
        <v>3.1</v>
      </c>
      <c r="P3500" s="6">
        <v>76440000000</v>
      </c>
      <c r="Q3500" s="7">
        <v>7.61</v>
      </c>
      <c r="R3500" s="7">
        <v>1.19</v>
      </c>
      <c r="S3500" s="7">
        <v>773</v>
      </c>
    </row>
    <row r="3501" spans="1:19" hidden="1" x14ac:dyDescent="0.4">
      <c r="A3501" s="4" t="s">
        <v>917</v>
      </c>
      <c r="B3501" s="5" t="s">
        <v>918</v>
      </c>
      <c r="C3501" s="5" t="s">
        <v>24</v>
      </c>
      <c r="D3501" s="5" t="s">
        <v>19</v>
      </c>
      <c r="E3501" s="9" t="s">
        <v>49</v>
      </c>
      <c r="F3501" s="9">
        <v>2.11</v>
      </c>
      <c r="G3501" s="5" t="s">
        <v>21</v>
      </c>
      <c r="H3501" s="9">
        <v>500</v>
      </c>
      <c r="I3501" s="11">
        <v>13000000</v>
      </c>
      <c r="J3501" s="11">
        <v>250</v>
      </c>
      <c r="K3501" s="11">
        <v>38.253</v>
      </c>
      <c r="L3501" s="11">
        <v>3250000000</v>
      </c>
      <c r="M3501" s="11">
        <f>VLOOKUP(A3501,'[1]2023년만'!$A$2:$Q$1181,12,0)</f>
        <v>3250000000</v>
      </c>
      <c r="N3501" s="11"/>
      <c r="O3501" s="11">
        <v>3.7</v>
      </c>
      <c r="P3501" s="6">
        <v>76440000000</v>
      </c>
      <c r="Q3501" s="7">
        <v>7.61</v>
      </c>
      <c r="R3501" s="7">
        <v>1.19</v>
      </c>
      <c r="S3501" s="7">
        <v>773</v>
      </c>
    </row>
    <row r="3502" spans="1:19" hidden="1" x14ac:dyDescent="0.4">
      <c r="A3502" s="4" t="s">
        <v>917</v>
      </c>
      <c r="B3502" s="5" t="s">
        <v>918</v>
      </c>
      <c r="C3502" s="5" t="s">
        <v>30</v>
      </c>
      <c r="D3502" s="5" t="s">
        <v>19</v>
      </c>
      <c r="E3502" s="9" t="s">
        <v>49</v>
      </c>
      <c r="F3502" s="9">
        <v>1.64</v>
      </c>
      <c r="G3502" s="5" t="s">
        <v>21</v>
      </c>
      <c r="H3502" s="9">
        <v>500</v>
      </c>
      <c r="I3502" s="11">
        <v>13000000</v>
      </c>
      <c r="J3502" s="11">
        <v>281</v>
      </c>
      <c r="K3502" s="11">
        <v>36.363</v>
      </c>
      <c r="L3502" s="11">
        <v>3653000000</v>
      </c>
      <c r="M3502" s="11">
        <f>VLOOKUP(A3502,'[1]2023년만'!$A$2:$Q$1181,12,0)</f>
        <v>3250000000</v>
      </c>
      <c r="N3502" s="11" t="b">
        <f>L3502&gt;=M3502</f>
        <v>1</v>
      </c>
      <c r="O3502" s="11">
        <v>3.2</v>
      </c>
      <c r="P3502" s="6">
        <v>76440000000</v>
      </c>
      <c r="Q3502" s="7">
        <v>7.61</v>
      </c>
      <c r="R3502" s="7">
        <v>1.19</v>
      </c>
      <c r="S3502" s="7">
        <v>773</v>
      </c>
    </row>
    <row r="3503" spans="1:19" hidden="1" x14ac:dyDescent="0.4">
      <c r="A3503" s="7" t="s">
        <v>917</v>
      </c>
      <c r="B3503" s="12" t="s">
        <v>918</v>
      </c>
      <c r="C3503" s="12" t="s">
        <v>2933</v>
      </c>
      <c r="D3503" s="12" t="s">
        <v>19</v>
      </c>
      <c r="E3503" s="12" t="s">
        <v>49</v>
      </c>
      <c r="F3503" s="12">
        <v>1.1000000000000001</v>
      </c>
      <c r="G3503" s="12" t="s">
        <v>21</v>
      </c>
      <c r="H3503" s="12">
        <v>500</v>
      </c>
      <c r="I3503" s="6">
        <v>13000000</v>
      </c>
      <c r="J3503" s="6">
        <v>175</v>
      </c>
      <c r="K3503" s="6">
        <v>36.704999999999998</v>
      </c>
      <c r="L3503" s="6">
        <v>2275000000</v>
      </c>
      <c r="M3503" s="11">
        <f>VLOOKUP(A3503,'[1]2023년만'!$A$2:$Q$1181,12,0)</f>
        <v>3250000000</v>
      </c>
      <c r="N3503" s="11"/>
      <c r="O3503" s="6">
        <v>2.1</v>
      </c>
      <c r="P3503" s="6">
        <v>76440000000</v>
      </c>
      <c r="Q3503" s="7">
        <v>7.61</v>
      </c>
      <c r="R3503" s="7">
        <v>1.19</v>
      </c>
      <c r="S3503" s="7">
        <v>773</v>
      </c>
    </row>
    <row r="3504" spans="1:19" hidden="1" x14ac:dyDescent="0.4">
      <c r="A3504" s="4" t="s">
        <v>2199</v>
      </c>
      <c r="B3504" s="5" t="s">
        <v>2200</v>
      </c>
      <c r="C3504" s="5" t="s">
        <v>18</v>
      </c>
      <c r="D3504" s="5" t="s">
        <v>19</v>
      </c>
      <c r="E3504" s="9" t="s">
        <v>25</v>
      </c>
      <c r="F3504" s="9">
        <v>0.52</v>
      </c>
      <c r="G3504" s="5" t="s">
        <v>21</v>
      </c>
      <c r="H3504" s="9">
        <v>500</v>
      </c>
      <c r="I3504" s="11">
        <v>12000000</v>
      </c>
      <c r="J3504" s="11">
        <v>150</v>
      </c>
      <c r="K3504" s="11">
        <v>13.132</v>
      </c>
      <c r="L3504" s="11">
        <v>1616341350</v>
      </c>
      <c r="M3504" s="11">
        <f>VLOOKUP(A3504,'[1]2023년만'!$A$2:$Q$1181,12,0)</f>
        <v>1618872900</v>
      </c>
      <c r="N3504" s="11"/>
      <c r="O3504" s="11">
        <v>2.2000000000000002</v>
      </c>
      <c r="P3504" s="6">
        <v>79419972400</v>
      </c>
      <c r="Q3504" s="7">
        <v>2.23</v>
      </c>
      <c r="R3504" s="7">
        <v>0.56999999999999995</v>
      </c>
      <c r="S3504" s="7">
        <v>2692</v>
      </c>
    </row>
    <row r="3505" spans="1:19" hidden="1" x14ac:dyDescent="0.4">
      <c r="A3505" s="4" t="s">
        <v>2199</v>
      </c>
      <c r="B3505" s="5" t="s">
        <v>2200</v>
      </c>
      <c r="C3505" s="5" t="s">
        <v>24</v>
      </c>
      <c r="D3505" s="5" t="s">
        <v>19</v>
      </c>
      <c r="E3505" s="9" t="s">
        <v>25</v>
      </c>
      <c r="F3505" s="9">
        <v>0.41</v>
      </c>
      <c r="G3505" s="5" t="s">
        <v>21</v>
      </c>
      <c r="H3505" s="9">
        <v>500</v>
      </c>
      <c r="I3505" s="11">
        <v>12016877</v>
      </c>
      <c r="J3505" s="11">
        <v>150</v>
      </c>
      <c r="K3505" s="11">
        <v>12.788</v>
      </c>
      <c r="L3505" s="11">
        <v>1618872900</v>
      </c>
      <c r="M3505" s="11">
        <f>VLOOKUP(A3505,'[1]2023년만'!$A$2:$Q$1181,12,0)</f>
        <v>1618872900</v>
      </c>
      <c r="N3505" s="11"/>
      <c r="O3505" s="11">
        <v>2.4</v>
      </c>
      <c r="P3505" s="6">
        <v>79419972400</v>
      </c>
      <c r="Q3505" s="7">
        <v>2.23</v>
      </c>
      <c r="R3505" s="7">
        <v>0.56999999999999995</v>
      </c>
      <c r="S3505" s="7">
        <v>2692</v>
      </c>
    </row>
    <row r="3506" spans="1:19" hidden="1" x14ac:dyDescent="0.4">
      <c r="A3506" s="4" t="s">
        <v>2199</v>
      </c>
      <c r="B3506" s="5" t="s">
        <v>2200</v>
      </c>
      <c r="C3506" s="5" t="s">
        <v>30</v>
      </c>
      <c r="D3506" s="5" t="s">
        <v>19</v>
      </c>
      <c r="E3506" s="9" t="s">
        <v>25</v>
      </c>
      <c r="F3506" s="9">
        <v>0.43</v>
      </c>
      <c r="G3506" s="5" t="s">
        <v>21</v>
      </c>
      <c r="H3506" s="9">
        <v>500</v>
      </c>
      <c r="I3506" s="11">
        <v>12651173</v>
      </c>
      <c r="J3506" s="11">
        <v>150</v>
      </c>
      <c r="K3506" s="11">
        <v>5.7720000000000002</v>
      </c>
      <c r="L3506" s="11">
        <v>1714017300</v>
      </c>
      <c r="M3506" s="11">
        <f>VLOOKUP(A3506,'[1]2023년만'!$A$2:$Q$1181,12,0)</f>
        <v>1618872900</v>
      </c>
      <c r="N3506" s="11" t="b">
        <f>L3506&gt;=M3506</f>
        <v>1</v>
      </c>
      <c r="O3506" s="11">
        <v>2.5</v>
      </c>
      <c r="P3506" s="6">
        <v>79419972400</v>
      </c>
      <c r="Q3506" s="7">
        <v>2.23</v>
      </c>
      <c r="R3506" s="7">
        <v>0.56999999999999995</v>
      </c>
      <c r="S3506" s="7">
        <v>2692</v>
      </c>
    </row>
    <row r="3507" spans="1:19" hidden="1" x14ac:dyDescent="0.4">
      <c r="A3507" s="7" t="s">
        <v>2199</v>
      </c>
      <c r="B3507" s="12" t="s">
        <v>2200</v>
      </c>
      <c r="C3507" s="12" t="s">
        <v>2933</v>
      </c>
      <c r="D3507" s="12" t="s">
        <v>19</v>
      </c>
      <c r="E3507" s="12" t="s">
        <v>25</v>
      </c>
      <c r="F3507" s="12">
        <v>0.3</v>
      </c>
      <c r="G3507" s="12" t="s">
        <v>21</v>
      </c>
      <c r="H3507" s="12">
        <v>500</v>
      </c>
      <c r="I3507" s="6">
        <v>12000000</v>
      </c>
      <c r="J3507" s="6">
        <v>100</v>
      </c>
      <c r="K3507" s="6">
        <v>11.72</v>
      </c>
      <c r="L3507" s="6">
        <v>1117744300</v>
      </c>
      <c r="M3507" s="11">
        <f>VLOOKUP(A3507,'[1]2023년만'!$A$2:$Q$1181,12,0)</f>
        <v>1618872900</v>
      </c>
      <c r="N3507" s="11"/>
      <c r="O3507" s="6">
        <v>1.4</v>
      </c>
      <c r="P3507" s="6">
        <v>79419972400</v>
      </c>
      <c r="Q3507" s="7">
        <v>2.23</v>
      </c>
      <c r="R3507" s="7">
        <v>0.56999999999999995</v>
      </c>
      <c r="S3507" s="7">
        <v>2692</v>
      </c>
    </row>
    <row r="3508" spans="1:19" hidden="1" x14ac:dyDescent="0.4">
      <c r="A3508" s="4" t="s">
        <v>475</v>
      </c>
      <c r="B3508" s="5" t="s">
        <v>476</v>
      </c>
      <c r="C3508" s="5" t="s">
        <v>24</v>
      </c>
      <c r="D3508" s="5" t="s">
        <v>19</v>
      </c>
      <c r="E3508" s="9" t="s">
        <v>49</v>
      </c>
      <c r="F3508" s="9">
        <v>2.11</v>
      </c>
      <c r="G3508" s="5" t="s">
        <v>21</v>
      </c>
      <c r="H3508" s="9">
        <v>500</v>
      </c>
      <c r="I3508" s="11">
        <v>10000000</v>
      </c>
      <c r="J3508" s="11">
        <v>250</v>
      </c>
      <c r="K3508" s="11">
        <v>68.230999999999995</v>
      </c>
      <c r="L3508" s="11">
        <v>2500000000</v>
      </c>
      <c r="M3508" s="11">
        <f>VLOOKUP(A3508,'[1]2023년만'!$A$2:$Q$1181,12,0)</f>
        <v>2500000000</v>
      </c>
      <c r="N3508" s="11"/>
      <c r="O3508" s="11">
        <v>3.9</v>
      </c>
      <c r="P3508" s="6">
        <v>40200000000</v>
      </c>
      <c r="Q3508" s="7">
        <v>12.72</v>
      </c>
      <c r="R3508" s="7">
        <v>1.23</v>
      </c>
      <c r="S3508" s="7">
        <v>316</v>
      </c>
    </row>
    <row r="3509" spans="1:19" hidden="1" x14ac:dyDescent="0.4">
      <c r="A3509" s="4" t="s">
        <v>475</v>
      </c>
      <c r="B3509" s="5" t="s">
        <v>476</v>
      </c>
      <c r="C3509" s="5" t="s">
        <v>18</v>
      </c>
      <c r="D3509" s="5" t="s">
        <v>19</v>
      </c>
      <c r="E3509" s="9" t="s">
        <v>49</v>
      </c>
      <c r="F3509" s="9">
        <v>2.41</v>
      </c>
      <c r="G3509" s="5" t="s">
        <v>21</v>
      </c>
      <c r="H3509" s="9">
        <v>500</v>
      </c>
      <c r="I3509" s="11">
        <v>10000000</v>
      </c>
      <c r="J3509" s="11">
        <v>200</v>
      </c>
      <c r="K3509" s="11">
        <v>57.256999999999998</v>
      </c>
      <c r="L3509" s="11">
        <v>2000000000</v>
      </c>
      <c r="M3509" s="11">
        <f>VLOOKUP(A3509,'[1]2023년만'!$A$2:$Q$1181,12,0)</f>
        <v>2500000000</v>
      </c>
      <c r="N3509" s="11"/>
      <c r="O3509" s="11">
        <v>4.4000000000000004</v>
      </c>
      <c r="P3509" s="6">
        <v>40200000000</v>
      </c>
      <c r="Q3509" s="7">
        <v>12.72</v>
      </c>
      <c r="R3509" s="7">
        <v>1.23</v>
      </c>
      <c r="S3509" s="7">
        <v>316</v>
      </c>
    </row>
    <row r="3510" spans="1:19" hidden="1" x14ac:dyDescent="0.4">
      <c r="A3510" s="7" t="s">
        <v>475</v>
      </c>
      <c r="B3510" s="12" t="s">
        <v>476</v>
      </c>
      <c r="C3510" s="12" t="s">
        <v>2933</v>
      </c>
      <c r="D3510" s="12" t="s">
        <v>19</v>
      </c>
      <c r="E3510" s="12" t="s">
        <v>49</v>
      </c>
      <c r="F3510" s="12">
        <v>1.1000000000000001</v>
      </c>
      <c r="G3510" s="12" t="s">
        <v>21</v>
      </c>
      <c r="H3510" s="12">
        <v>500</v>
      </c>
      <c r="I3510" s="6">
        <v>10000000</v>
      </c>
      <c r="J3510" s="6">
        <v>175</v>
      </c>
      <c r="K3510" s="6">
        <v>46.027999999999999</v>
      </c>
      <c r="L3510" s="6">
        <v>1750000000</v>
      </c>
      <c r="M3510" s="11">
        <f>VLOOKUP(A3510,'[1]2023년만'!$A$2:$Q$1181,12,0)</f>
        <v>2500000000</v>
      </c>
      <c r="N3510" s="11"/>
      <c r="O3510" s="6">
        <v>2.2000000000000002</v>
      </c>
      <c r="P3510" s="6">
        <v>40200000000</v>
      </c>
      <c r="Q3510" s="7">
        <v>12.72</v>
      </c>
      <c r="R3510" s="7">
        <v>1.23</v>
      </c>
      <c r="S3510" s="7">
        <v>316</v>
      </c>
    </row>
    <row r="3511" spans="1:19" x14ac:dyDescent="0.4">
      <c r="A3511" s="4" t="s">
        <v>790</v>
      </c>
      <c r="B3511" s="5" t="s">
        <v>791</v>
      </c>
      <c r="C3511" s="5" t="s">
        <v>30</v>
      </c>
      <c r="D3511" s="5" t="s">
        <v>19</v>
      </c>
      <c r="E3511" s="9" t="s">
        <v>773</v>
      </c>
      <c r="F3511" s="9">
        <v>2.5299999999999998</v>
      </c>
      <c r="G3511" s="5" t="s">
        <v>21</v>
      </c>
      <c r="H3511" s="9">
        <v>500</v>
      </c>
      <c r="I3511" s="11">
        <v>28155825</v>
      </c>
      <c r="J3511" s="11">
        <v>150</v>
      </c>
      <c r="K3511" s="11">
        <v>48.69</v>
      </c>
      <c r="L3511" s="11">
        <v>4222370100</v>
      </c>
      <c r="M3511" s="11">
        <f>VLOOKUP(A3511,'[1]2023년만'!$A$2:$Q$1181,12,0)</f>
        <v>2774553400</v>
      </c>
      <c r="N3511" s="11" t="b">
        <f>L3511&gt;=M3511</f>
        <v>1</v>
      </c>
      <c r="O3511" s="11">
        <v>7.1</v>
      </c>
      <c r="P3511" s="6">
        <v>87705394875</v>
      </c>
      <c r="Q3511" s="7">
        <v>10.050000000000001</v>
      </c>
      <c r="R3511" s="7">
        <v>0.67</v>
      </c>
      <c r="S3511" s="7">
        <v>310</v>
      </c>
    </row>
    <row r="3512" spans="1:19" x14ac:dyDescent="0.4">
      <c r="A3512" s="4" t="s">
        <v>885</v>
      </c>
      <c r="B3512" s="5" t="s">
        <v>886</v>
      </c>
      <c r="C3512" s="5" t="s">
        <v>30</v>
      </c>
      <c r="D3512" s="5" t="s">
        <v>19</v>
      </c>
      <c r="E3512" s="9" t="s">
        <v>43</v>
      </c>
      <c r="F3512" s="9">
        <v>1.34</v>
      </c>
      <c r="G3512" s="5" t="s">
        <v>21</v>
      </c>
      <c r="H3512" s="9">
        <v>100</v>
      </c>
      <c r="I3512" s="11">
        <v>26979604</v>
      </c>
      <c r="J3512" s="11">
        <v>120</v>
      </c>
      <c r="K3512" s="11">
        <v>43.433999999999997</v>
      </c>
      <c r="L3512" s="11">
        <v>3237552480</v>
      </c>
      <c r="M3512" s="11">
        <f>VLOOKUP(A3512,'[1]2023년만'!$A$2:$Q$1181,12,0)</f>
        <v>3237552480</v>
      </c>
      <c r="N3512" s="11" t="b">
        <f>L3512&gt;=M3512</f>
        <v>1</v>
      </c>
      <c r="O3512" s="11">
        <v>2.4</v>
      </c>
      <c r="P3512" s="6">
        <v>84581058540</v>
      </c>
      <c r="Q3512" s="7">
        <v>11.36</v>
      </c>
      <c r="R3512" s="7">
        <v>0.75</v>
      </c>
      <c r="S3512" s="7">
        <v>276</v>
      </c>
    </row>
    <row r="3513" spans="1:19" hidden="1" x14ac:dyDescent="0.4">
      <c r="A3513" s="4" t="s">
        <v>713</v>
      </c>
      <c r="B3513" s="5" t="s">
        <v>714</v>
      </c>
      <c r="C3513" s="5" t="s">
        <v>18</v>
      </c>
      <c r="D3513" s="5" t="s">
        <v>19</v>
      </c>
      <c r="E3513" s="9" t="s">
        <v>49</v>
      </c>
      <c r="F3513" s="9">
        <v>2.41</v>
      </c>
      <c r="G3513" s="5" t="s">
        <v>21</v>
      </c>
      <c r="H3513" s="9">
        <v>500</v>
      </c>
      <c r="I3513" s="11">
        <v>55895292</v>
      </c>
      <c r="J3513" s="11">
        <v>200</v>
      </c>
      <c r="K3513" s="11">
        <v>38.381999999999998</v>
      </c>
      <c r="L3513" s="11">
        <v>10704068400</v>
      </c>
      <c r="M3513" s="11">
        <f>VLOOKUP(A3513,'[1]2023년만'!$A$2:$Q$1181,12,0)</f>
        <v>10703738400</v>
      </c>
      <c r="N3513" s="11"/>
      <c r="O3513" s="11">
        <v>6.2</v>
      </c>
      <c r="P3513" s="6">
        <v>186969751740</v>
      </c>
      <c r="Q3513" s="7">
        <v>12.12</v>
      </c>
      <c r="R3513" s="7">
        <v>0.51</v>
      </c>
      <c r="S3513" s="7">
        <v>276</v>
      </c>
    </row>
    <row r="3514" spans="1:19" hidden="1" x14ac:dyDescent="0.4">
      <c r="A3514" s="4" t="s">
        <v>713</v>
      </c>
      <c r="B3514" s="5" t="s">
        <v>714</v>
      </c>
      <c r="C3514" s="5" t="s">
        <v>24</v>
      </c>
      <c r="D3514" s="5" t="s">
        <v>19</v>
      </c>
      <c r="E3514" s="9" t="s">
        <v>49</v>
      </c>
      <c r="F3514" s="9">
        <v>2.11</v>
      </c>
      <c r="G3514" s="5" t="s">
        <v>21</v>
      </c>
      <c r="H3514" s="9">
        <v>500</v>
      </c>
      <c r="I3514" s="11">
        <v>55895292</v>
      </c>
      <c r="J3514" s="11">
        <v>200</v>
      </c>
      <c r="K3514" s="11">
        <v>28.024000000000001</v>
      </c>
      <c r="L3514" s="11">
        <v>10703738400</v>
      </c>
      <c r="M3514" s="11">
        <f>VLOOKUP(A3514,'[1]2023년만'!$A$2:$Q$1181,12,0)</f>
        <v>10703738400</v>
      </c>
      <c r="N3514" s="11"/>
      <c r="O3514" s="11">
        <v>6.1</v>
      </c>
      <c r="P3514" s="6">
        <v>186969751740</v>
      </c>
      <c r="Q3514" s="7">
        <v>12.12</v>
      </c>
      <c r="R3514" s="7">
        <v>0.51</v>
      </c>
      <c r="S3514" s="7">
        <v>276</v>
      </c>
    </row>
    <row r="3515" spans="1:19" hidden="1" x14ac:dyDescent="0.4">
      <c r="A3515" s="7" t="s">
        <v>713</v>
      </c>
      <c r="B3515" s="12" t="s">
        <v>714</v>
      </c>
      <c r="C3515" s="12" t="s">
        <v>2933</v>
      </c>
      <c r="D3515" s="12" t="s">
        <v>19</v>
      </c>
      <c r="E3515" s="12" t="s">
        <v>49</v>
      </c>
      <c r="F3515" s="12">
        <v>1.1000000000000001</v>
      </c>
      <c r="G3515" s="12" t="s">
        <v>21</v>
      </c>
      <c r="H3515" s="12">
        <v>500</v>
      </c>
      <c r="I3515" s="6">
        <v>55895292</v>
      </c>
      <c r="J3515" s="6">
        <v>170</v>
      </c>
      <c r="K3515" s="6">
        <v>62.209000000000003</v>
      </c>
      <c r="L3515" s="6">
        <v>9315199640</v>
      </c>
      <c r="M3515" s="11">
        <f>VLOOKUP(A3515,'[1]2023년만'!$A$2:$Q$1181,12,0)</f>
        <v>10703738400</v>
      </c>
      <c r="N3515" s="11"/>
      <c r="O3515" s="6">
        <v>4.2</v>
      </c>
      <c r="P3515" s="6">
        <v>186969751740</v>
      </c>
      <c r="Q3515" s="7">
        <v>12.12</v>
      </c>
      <c r="R3515" s="7">
        <v>0.51</v>
      </c>
      <c r="S3515" s="7">
        <v>276</v>
      </c>
    </row>
    <row r="3516" spans="1:19" hidden="1" x14ac:dyDescent="0.4">
      <c r="A3516" s="4" t="s">
        <v>38</v>
      </c>
      <c r="B3516" s="5" t="s">
        <v>39</v>
      </c>
      <c r="C3516" s="5" t="s">
        <v>18</v>
      </c>
      <c r="D3516" s="5" t="s">
        <v>19</v>
      </c>
      <c r="E3516" s="9" t="s">
        <v>40</v>
      </c>
      <c r="F3516" s="9">
        <v>1.31</v>
      </c>
      <c r="G3516" s="5" t="s">
        <v>21</v>
      </c>
      <c r="H3516" s="9">
        <v>500</v>
      </c>
      <c r="I3516" s="11">
        <v>9190885</v>
      </c>
      <c r="J3516" s="11">
        <v>500</v>
      </c>
      <c r="K3516" s="11">
        <v>1268.788</v>
      </c>
      <c r="L3516" s="11">
        <v>3793675500</v>
      </c>
      <c r="M3516" s="11">
        <f>VLOOKUP(A3516,'[1]2023년만'!$A$2:$Q$1181,12,0)</f>
        <v>4552410600</v>
      </c>
      <c r="N3516" s="11"/>
      <c r="O3516" s="11">
        <v>4.3</v>
      </c>
      <c r="P3516" s="6">
        <v>94114662400</v>
      </c>
      <c r="Q3516" s="7">
        <v>6.21</v>
      </c>
      <c r="R3516" s="7">
        <v>0.57999999999999996</v>
      </c>
      <c r="S3516" s="7">
        <v>1650</v>
      </c>
    </row>
    <row r="3517" spans="1:19" hidden="1" x14ac:dyDescent="0.4">
      <c r="A3517" s="4" t="s">
        <v>38</v>
      </c>
      <c r="B3517" s="5" t="s">
        <v>39</v>
      </c>
      <c r="C3517" s="5" t="s">
        <v>30</v>
      </c>
      <c r="D3517" s="5" t="s">
        <v>19</v>
      </c>
      <c r="E3517" s="9" t="s">
        <v>40</v>
      </c>
      <c r="F3517" s="9">
        <v>1.95</v>
      </c>
      <c r="G3517" s="5" t="s">
        <v>21</v>
      </c>
      <c r="H3517" s="9">
        <v>500</v>
      </c>
      <c r="I3517" s="11">
        <v>9190885</v>
      </c>
      <c r="J3517" s="11">
        <v>600</v>
      </c>
      <c r="K3517" s="11">
        <v>36.588999999999999</v>
      </c>
      <c r="L3517" s="11">
        <v>4552410600</v>
      </c>
      <c r="M3517" s="11">
        <f>VLOOKUP(A3517,'[1]2023년만'!$A$2:$Q$1181,12,0)</f>
        <v>4552410600</v>
      </c>
      <c r="N3517" s="11" t="b">
        <f>L3517&gt;=M3517</f>
        <v>1</v>
      </c>
      <c r="O3517" s="11">
        <v>6.4</v>
      </c>
      <c r="P3517" s="6">
        <v>94114662400</v>
      </c>
      <c r="Q3517" s="7">
        <v>6.21</v>
      </c>
      <c r="R3517" s="7">
        <v>0.57999999999999996</v>
      </c>
      <c r="S3517" s="7">
        <v>1650</v>
      </c>
    </row>
    <row r="3518" spans="1:19" hidden="1" x14ac:dyDescent="0.4">
      <c r="A3518" s="4" t="s">
        <v>38</v>
      </c>
      <c r="B3518" s="5" t="s">
        <v>39</v>
      </c>
      <c r="C3518" s="5" t="s">
        <v>24</v>
      </c>
      <c r="D3518" s="5" t="s">
        <v>19</v>
      </c>
      <c r="E3518" s="9" t="s">
        <v>40</v>
      </c>
      <c r="F3518" s="9">
        <v>0.97</v>
      </c>
      <c r="G3518" s="5" t="s">
        <v>21</v>
      </c>
      <c r="H3518" s="9">
        <v>500</v>
      </c>
      <c r="I3518" s="11">
        <v>9190885</v>
      </c>
      <c r="J3518" s="11">
        <v>600</v>
      </c>
      <c r="K3518" s="11">
        <v>-124.145</v>
      </c>
      <c r="L3518" s="11">
        <v>4552410600</v>
      </c>
      <c r="M3518" s="11">
        <f>VLOOKUP(A3518,'[1]2023년만'!$A$2:$Q$1181,12,0)</f>
        <v>4552410600</v>
      </c>
      <c r="N3518" s="11"/>
      <c r="O3518" s="11">
        <v>6.1</v>
      </c>
      <c r="P3518" s="6">
        <v>94114662400</v>
      </c>
      <c r="Q3518" s="7">
        <v>6.21</v>
      </c>
      <c r="R3518" s="7">
        <v>0.57999999999999996</v>
      </c>
      <c r="S3518" s="7">
        <v>1650</v>
      </c>
    </row>
    <row r="3519" spans="1:19" hidden="1" x14ac:dyDescent="0.4">
      <c r="A3519" s="7" t="s">
        <v>38</v>
      </c>
      <c r="B3519" s="12" t="s">
        <v>39</v>
      </c>
      <c r="C3519" s="12" t="s">
        <v>2933</v>
      </c>
      <c r="D3519" s="12" t="s">
        <v>19</v>
      </c>
      <c r="E3519" s="12" t="s">
        <v>40</v>
      </c>
      <c r="F3519" s="12">
        <v>0.86</v>
      </c>
      <c r="G3519" s="12" t="s">
        <v>21</v>
      </c>
      <c r="H3519" s="12">
        <v>500</v>
      </c>
      <c r="I3519" s="6">
        <v>9190885</v>
      </c>
      <c r="J3519" s="6">
        <v>600</v>
      </c>
      <c r="K3519" s="6">
        <v>45.203000000000003</v>
      </c>
      <c r="L3519" s="6">
        <v>4552410600</v>
      </c>
      <c r="M3519" s="11">
        <f>VLOOKUP(A3519,'[1]2023년만'!$A$2:$Q$1181,12,0)</f>
        <v>4552410600</v>
      </c>
      <c r="N3519" s="11"/>
      <c r="O3519" s="6">
        <v>4.3600000000000003</v>
      </c>
      <c r="P3519" s="6">
        <v>94114662400</v>
      </c>
      <c r="Q3519" s="7">
        <v>6.21</v>
      </c>
      <c r="R3519" s="7">
        <v>0.57999999999999996</v>
      </c>
      <c r="S3519" s="7">
        <v>1650</v>
      </c>
    </row>
    <row r="3520" spans="1:19" hidden="1" x14ac:dyDescent="0.4">
      <c r="A3520" s="4" t="s">
        <v>2291</v>
      </c>
      <c r="B3520" s="5" t="s">
        <v>2292</v>
      </c>
      <c r="C3520" s="5" t="s">
        <v>18</v>
      </c>
      <c r="D3520" s="5" t="s">
        <v>19</v>
      </c>
      <c r="E3520" s="9" t="s">
        <v>49</v>
      </c>
      <c r="F3520" s="9">
        <v>0.56000000000000005</v>
      </c>
      <c r="G3520" s="5" t="s">
        <v>21</v>
      </c>
      <c r="H3520" s="9">
        <v>500</v>
      </c>
      <c r="I3520" s="11">
        <v>10000000</v>
      </c>
      <c r="J3520" s="11">
        <v>500</v>
      </c>
      <c r="K3520" s="11">
        <v>11.590999999999999</v>
      </c>
      <c r="L3520" s="11">
        <v>4965000000</v>
      </c>
      <c r="M3520" s="11" t="e">
        <f>VLOOKUP(A3520,'[1]2023년만'!$A$2:$Q$1181,12,0)</f>
        <v>#N/A</v>
      </c>
      <c r="N3520" s="11"/>
      <c r="O3520" s="11">
        <v>0.21</v>
      </c>
      <c r="P3520" s="6">
        <v>492000000000</v>
      </c>
      <c r="Q3520" s="7" t="s">
        <v>21</v>
      </c>
      <c r="R3520" s="7">
        <v>1.34</v>
      </c>
      <c r="S3520" s="7" t="s">
        <v>21</v>
      </c>
    </row>
    <row r="3521" spans="1:19" hidden="1" x14ac:dyDescent="0.4">
      <c r="A3521" s="7" t="s">
        <v>2291</v>
      </c>
      <c r="B3521" s="12" t="s">
        <v>2292</v>
      </c>
      <c r="C3521" s="12" t="s">
        <v>2933</v>
      </c>
      <c r="D3521" s="12" t="s">
        <v>19</v>
      </c>
      <c r="E3521" s="12" t="s">
        <v>49</v>
      </c>
      <c r="F3521" s="12">
        <v>0.41</v>
      </c>
      <c r="G3521" s="12" t="s">
        <v>21</v>
      </c>
      <c r="H3521" s="12">
        <v>500</v>
      </c>
      <c r="I3521" s="6">
        <v>10000000</v>
      </c>
      <c r="J3521" s="6">
        <v>300</v>
      </c>
      <c r="K3521" s="6">
        <v>6.2039999999999997</v>
      </c>
      <c r="L3521" s="6">
        <v>2979000000</v>
      </c>
      <c r="M3521" s="11" t="e">
        <f>VLOOKUP(A3521,'[1]2023년만'!$A$2:$Q$1181,12,0)</f>
        <v>#N/A</v>
      </c>
      <c r="N3521" s="11"/>
      <c r="O3521" s="6">
        <v>0.09</v>
      </c>
      <c r="P3521" s="6">
        <v>492000000000</v>
      </c>
      <c r="Q3521" s="7" t="s">
        <v>21</v>
      </c>
      <c r="R3521" s="7">
        <v>1.34</v>
      </c>
      <c r="S3521" s="7" t="s">
        <v>21</v>
      </c>
    </row>
    <row r="3522" spans="1:19" hidden="1" x14ac:dyDescent="0.4">
      <c r="A3522" s="7" t="s">
        <v>2902</v>
      </c>
      <c r="B3522" s="12" t="s">
        <v>2903</v>
      </c>
      <c r="C3522" s="12" t="s">
        <v>2933</v>
      </c>
      <c r="D3522" s="12" t="s">
        <v>19</v>
      </c>
      <c r="E3522" s="12" t="s">
        <v>773</v>
      </c>
      <c r="F3522" s="12">
        <v>0.4</v>
      </c>
      <c r="G3522" s="12" t="s">
        <v>21</v>
      </c>
      <c r="H3522" s="12">
        <v>5000</v>
      </c>
      <c r="I3522" s="6">
        <v>1429220</v>
      </c>
      <c r="J3522" s="6">
        <v>2500</v>
      </c>
      <c r="K3522" s="6">
        <v>-628.10500000000002</v>
      </c>
      <c r="L3522" s="6">
        <v>3567635000</v>
      </c>
      <c r="M3522" s="11" t="e">
        <f>VLOOKUP(A3522,'[1]2023년만'!$A$2:$Q$1181,12,0)</f>
        <v>#N/A</v>
      </c>
      <c r="N3522" s="11"/>
      <c r="O3522" s="6">
        <v>3.6</v>
      </c>
      <c r="P3522" s="6">
        <v>59812857000</v>
      </c>
      <c r="Q3522" s="7" t="s">
        <v>21</v>
      </c>
      <c r="R3522" s="7">
        <v>4.24</v>
      </c>
      <c r="S3522" s="7" t="s">
        <v>21</v>
      </c>
    </row>
    <row r="3523" spans="1:19" hidden="1" x14ac:dyDescent="0.4">
      <c r="A3523" s="4" t="s">
        <v>1790</v>
      </c>
      <c r="B3523" s="5" t="s">
        <v>1791</v>
      </c>
      <c r="C3523" s="5" t="s">
        <v>30</v>
      </c>
      <c r="D3523" s="5" t="s">
        <v>19</v>
      </c>
      <c r="E3523" s="9" t="s">
        <v>81</v>
      </c>
      <c r="F3523" s="9">
        <v>0.51</v>
      </c>
      <c r="G3523" s="5" t="s">
        <v>21</v>
      </c>
      <c r="H3523" s="9">
        <v>500</v>
      </c>
      <c r="I3523" s="11">
        <v>20823124</v>
      </c>
      <c r="J3523" s="11">
        <v>100</v>
      </c>
      <c r="K3523" s="11">
        <v>20.039000000000001</v>
      </c>
      <c r="L3523" s="11">
        <v>2005693700</v>
      </c>
      <c r="M3523" s="11" t="e">
        <f>VLOOKUP(A3523,'[1]2023년만'!$A$2:$Q$1181,12,0)</f>
        <v>#N/A</v>
      </c>
      <c r="N3523" s="11" t="e">
        <f>L3523&gt;=M3523</f>
        <v>#N/A</v>
      </c>
      <c r="O3523" s="11">
        <v>0.6</v>
      </c>
      <c r="P3523" s="6">
        <v>343688861540</v>
      </c>
      <c r="Q3523" s="7">
        <v>33.29</v>
      </c>
      <c r="R3523" s="7">
        <v>4.29</v>
      </c>
      <c r="S3523" s="7">
        <v>487</v>
      </c>
    </row>
    <row r="3524" spans="1:19" hidden="1" x14ac:dyDescent="0.4">
      <c r="A3524" s="4" t="s">
        <v>1790</v>
      </c>
      <c r="B3524" s="5" t="s">
        <v>1791</v>
      </c>
      <c r="C3524" s="5" t="s">
        <v>18</v>
      </c>
      <c r="D3524" s="5" t="s">
        <v>19</v>
      </c>
      <c r="E3524" s="9" t="s">
        <v>95</v>
      </c>
      <c r="F3524" s="9">
        <v>0.96</v>
      </c>
      <c r="G3524" s="5" t="s">
        <v>21</v>
      </c>
      <c r="H3524" s="9">
        <v>500</v>
      </c>
      <c r="I3524" s="11">
        <v>9640315</v>
      </c>
      <c r="J3524" s="11">
        <v>196</v>
      </c>
      <c r="K3524" s="11">
        <v>19.984999999999999</v>
      </c>
      <c r="L3524" s="11">
        <v>1991135384</v>
      </c>
      <c r="M3524" s="11" t="e">
        <f>VLOOKUP(A3524,'[1]2023년만'!$A$2:$Q$1181,12,0)</f>
        <v>#N/A</v>
      </c>
      <c r="N3524" s="11"/>
      <c r="O3524" s="11">
        <v>1.3</v>
      </c>
      <c r="P3524" s="6">
        <v>343688861540</v>
      </c>
      <c r="Q3524" s="7">
        <v>33.29</v>
      </c>
      <c r="R3524" s="7">
        <v>4.29</v>
      </c>
      <c r="S3524" s="7">
        <v>487</v>
      </c>
    </row>
    <row r="3525" spans="1:19" hidden="1" x14ac:dyDescent="0.4">
      <c r="A3525" s="7" t="s">
        <v>1790</v>
      </c>
      <c r="B3525" s="12" t="s">
        <v>1791</v>
      </c>
      <c r="C3525" s="12" t="s">
        <v>2933</v>
      </c>
      <c r="D3525" s="12" t="s">
        <v>19</v>
      </c>
      <c r="E3525" s="12" t="s">
        <v>95</v>
      </c>
      <c r="F3525" s="12">
        <v>0.42</v>
      </c>
      <c r="G3525" s="12" t="s">
        <v>21</v>
      </c>
      <c r="H3525" s="12">
        <v>500</v>
      </c>
      <c r="I3525" s="6">
        <v>9640315</v>
      </c>
      <c r="J3525" s="6">
        <v>163</v>
      </c>
      <c r="K3525" s="6">
        <v>25.065000000000001</v>
      </c>
      <c r="L3525" s="6">
        <v>1571065883</v>
      </c>
      <c r="M3525" s="11" t="e">
        <f>VLOOKUP(A3525,'[1]2023년만'!$A$2:$Q$1181,12,0)</f>
        <v>#N/A</v>
      </c>
      <c r="N3525" s="11"/>
      <c r="O3525" s="6">
        <v>0.7</v>
      </c>
      <c r="P3525" s="6">
        <v>343688861540</v>
      </c>
      <c r="Q3525" s="7">
        <v>33.29</v>
      </c>
      <c r="R3525" s="7">
        <v>4.29</v>
      </c>
      <c r="S3525" s="7">
        <v>487</v>
      </c>
    </row>
    <row r="3526" spans="1:19" hidden="1" x14ac:dyDescent="0.4">
      <c r="A3526" s="4" t="s">
        <v>1877</v>
      </c>
      <c r="B3526" s="5" t="s">
        <v>1878</v>
      </c>
      <c r="C3526" s="5" t="s">
        <v>30</v>
      </c>
      <c r="D3526" s="5" t="s">
        <v>19</v>
      </c>
      <c r="E3526" s="9" t="s">
        <v>69</v>
      </c>
      <c r="F3526" s="9">
        <v>0.93</v>
      </c>
      <c r="G3526" s="5" t="s">
        <v>21</v>
      </c>
      <c r="H3526" s="9">
        <v>500</v>
      </c>
      <c r="I3526" s="11">
        <v>26493538</v>
      </c>
      <c r="J3526" s="11">
        <v>10</v>
      </c>
      <c r="K3526" s="11">
        <v>18.745000000000001</v>
      </c>
      <c r="L3526" s="11">
        <v>245743190</v>
      </c>
      <c r="M3526" s="11">
        <f>VLOOKUP(A3526,'[1]2023년만'!$A$2:$Q$1181,12,0)</f>
        <v>245743190</v>
      </c>
      <c r="N3526" s="11" t="b">
        <f>L3526&gt;=M3526</f>
        <v>1</v>
      </c>
      <c r="O3526" s="11">
        <v>0.5</v>
      </c>
      <c r="P3526" s="6">
        <v>33381857880</v>
      </c>
      <c r="Q3526" s="7">
        <v>23.77</v>
      </c>
      <c r="R3526" s="7">
        <v>0.44</v>
      </c>
      <c r="S3526" s="7">
        <v>53</v>
      </c>
    </row>
    <row r="3527" spans="1:19" hidden="1" x14ac:dyDescent="0.4">
      <c r="A3527" s="4" t="s">
        <v>1877</v>
      </c>
      <c r="B3527" s="5" t="s">
        <v>1878</v>
      </c>
      <c r="C3527" s="5" t="s">
        <v>24</v>
      </c>
      <c r="D3527" s="5" t="s">
        <v>19</v>
      </c>
      <c r="E3527" s="9" t="s">
        <v>69</v>
      </c>
      <c r="F3527" s="9">
        <v>0.63</v>
      </c>
      <c r="G3527" s="5" t="s">
        <v>21</v>
      </c>
      <c r="H3527" s="9">
        <v>500</v>
      </c>
      <c r="I3527" s="11">
        <v>26493538</v>
      </c>
      <c r="J3527" s="11">
        <v>10</v>
      </c>
      <c r="K3527" s="11">
        <v>14.172000000000001</v>
      </c>
      <c r="L3527" s="11">
        <v>245743190</v>
      </c>
      <c r="M3527" s="11">
        <f>VLOOKUP(A3527,'[1]2023년만'!$A$2:$Q$1181,12,0)</f>
        <v>245743190</v>
      </c>
      <c r="N3527" s="11"/>
      <c r="O3527" s="11">
        <v>0.67</v>
      </c>
      <c r="P3527" s="6">
        <v>33381857880</v>
      </c>
      <c r="Q3527" s="7">
        <v>23.77</v>
      </c>
      <c r="R3527" s="7">
        <v>0.44</v>
      </c>
      <c r="S3527" s="7">
        <v>53</v>
      </c>
    </row>
    <row r="3528" spans="1:19" hidden="1" x14ac:dyDescent="0.4">
      <c r="A3528" s="4" t="s">
        <v>1877</v>
      </c>
      <c r="B3528" s="5" t="s">
        <v>1878</v>
      </c>
      <c r="C3528" s="5" t="s">
        <v>18</v>
      </c>
      <c r="D3528" s="5" t="s">
        <v>19</v>
      </c>
      <c r="E3528" s="9" t="s">
        <v>69</v>
      </c>
      <c r="F3528" s="9">
        <v>0.81</v>
      </c>
      <c r="G3528" s="5" t="s">
        <v>21</v>
      </c>
      <c r="H3528" s="9">
        <v>500</v>
      </c>
      <c r="I3528" s="11">
        <v>26493538</v>
      </c>
      <c r="J3528" s="11">
        <v>10</v>
      </c>
      <c r="K3528" s="11">
        <v>8.9719999999999995</v>
      </c>
      <c r="L3528" s="11">
        <v>245743190</v>
      </c>
      <c r="M3528" s="11">
        <f>VLOOKUP(A3528,'[1]2023년만'!$A$2:$Q$1181,12,0)</f>
        <v>245743190</v>
      </c>
      <c r="N3528" s="11"/>
      <c r="O3528" s="11">
        <v>0.56000000000000005</v>
      </c>
      <c r="P3528" s="6">
        <v>33381857880</v>
      </c>
      <c r="Q3528" s="7">
        <v>23.77</v>
      </c>
      <c r="R3528" s="7">
        <v>0.44</v>
      </c>
      <c r="S3528" s="7">
        <v>53</v>
      </c>
    </row>
    <row r="3529" spans="1:19" hidden="1" x14ac:dyDescent="0.4">
      <c r="A3529" s="7" t="s">
        <v>1877</v>
      </c>
      <c r="B3529" s="12" t="s">
        <v>1878</v>
      </c>
      <c r="C3529" s="12" t="s">
        <v>2933</v>
      </c>
      <c r="D3529" s="12" t="s">
        <v>19</v>
      </c>
      <c r="E3529" s="12" t="s">
        <v>69</v>
      </c>
      <c r="F3529" s="12">
        <v>0.36</v>
      </c>
      <c r="G3529" s="12" t="s">
        <v>21</v>
      </c>
      <c r="H3529" s="12">
        <v>500</v>
      </c>
      <c r="I3529" s="6">
        <v>23944698</v>
      </c>
      <c r="J3529" s="6">
        <v>15</v>
      </c>
      <c r="K3529" s="6">
        <v>-13.557</v>
      </c>
      <c r="L3529" s="6">
        <v>349498455</v>
      </c>
      <c r="M3529" s="11">
        <f>VLOOKUP(A3529,'[1]2023년만'!$A$2:$Q$1181,12,0)</f>
        <v>245743190</v>
      </c>
      <c r="N3529" s="11"/>
      <c r="O3529" s="6">
        <v>0.32</v>
      </c>
      <c r="P3529" s="6">
        <v>33381857880</v>
      </c>
      <c r="Q3529" s="7">
        <v>23.77</v>
      </c>
      <c r="R3529" s="7">
        <v>0.44</v>
      </c>
      <c r="S3529" s="7">
        <v>53</v>
      </c>
    </row>
    <row r="3530" spans="1:19" hidden="1" x14ac:dyDescent="0.4">
      <c r="A3530" s="4" t="s">
        <v>2677</v>
      </c>
      <c r="B3530" s="5" t="s">
        <v>2678</v>
      </c>
      <c r="C3530" s="5" t="s">
        <v>18</v>
      </c>
      <c r="D3530" s="5" t="s">
        <v>19</v>
      </c>
      <c r="E3530" s="9" t="s">
        <v>34</v>
      </c>
      <c r="F3530" s="9">
        <v>0.78</v>
      </c>
      <c r="G3530" s="5" t="s">
        <v>21</v>
      </c>
      <c r="H3530" s="9">
        <v>100</v>
      </c>
      <c r="I3530" s="11">
        <v>445410387</v>
      </c>
      <c r="J3530" s="11">
        <v>60</v>
      </c>
      <c r="K3530" s="11">
        <v>2.4660000000000002</v>
      </c>
      <c r="L3530" s="11">
        <v>26201943720</v>
      </c>
      <c r="M3530" s="11">
        <f>VLOOKUP(A3530,'[1]2023년만'!$A$2:$Q$1181,12,0)</f>
        <v>27154354350</v>
      </c>
      <c r="N3530" s="11"/>
      <c r="O3530" s="11">
        <v>0.1</v>
      </c>
      <c r="P3530" s="6">
        <v>28472837055600</v>
      </c>
      <c r="Q3530" s="7">
        <v>511.11</v>
      </c>
      <c r="R3530" s="7">
        <v>2.79</v>
      </c>
      <c r="S3530" s="7">
        <v>126</v>
      </c>
    </row>
    <row r="3531" spans="1:19" hidden="1" x14ac:dyDescent="0.4">
      <c r="A3531" s="4" t="s">
        <v>2677</v>
      </c>
      <c r="B3531" s="5" t="s">
        <v>2678</v>
      </c>
      <c r="C3531" s="5" t="s">
        <v>24</v>
      </c>
      <c r="D3531" s="5" t="s">
        <v>19</v>
      </c>
      <c r="E3531" s="9" t="s">
        <v>34</v>
      </c>
      <c r="F3531" s="9">
        <v>0.87</v>
      </c>
      <c r="G3531" s="5" t="s">
        <v>21</v>
      </c>
      <c r="H3531" s="9">
        <v>100</v>
      </c>
      <c r="I3531" s="11">
        <v>444749160</v>
      </c>
      <c r="J3531" s="11">
        <v>61</v>
      </c>
      <c r="K3531" s="11">
        <v>-1.4950000000000001</v>
      </c>
      <c r="L3531" s="11">
        <v>27154354350</v>
      </c>
      <c r="M3531" s="11">
        <f>VLOOKUP(A3531,'[1]2023년만'!$A$2:$Q$1181,12,0)</f>
        <v>27154354350</v>
      </c>
      <c r="N3531" s="11"/>
      <c r="O3531" s="11">
        <v>0.1</v>
      </c>
      <c r="P3531" s="6">
        <v>28472837055600</v>
      </c>
      <c r="Q3531" s="7">
        <v>511.11</v>
      </c>
      <c r="R3531" s="7">
        <v>2.79</v>
      </c>
      <c r="S3531" s="7">
        <v>126</v>
      </c>
    </row>
    <row r="3532" spans="1:19" hidden="1" x14ac:dyDescent="0.4">
      <c r="A3532" s="4" t="s">
        <v>2677</v>
      </c>
      <c r="B3532" s="5" t="s">
        <v>2678</v>
      </c>
      <c r="C3532" s="5" t="s">
        <v>30</v>
      </c>
      <c r="D3532" s="5" t="s">
        <v>19</v>
      </c>
      <c r="E3532" s="9" t="s">
        <v>52</v>
      </c>
      <c r="F3532" s="9">
        <v>0.68</v>
      </c>
      <c r="G3532" s="5" t="s">
        <v>21</v>
      </c>
      <c r="H3532" s="9">
        <v>100</v>
      </c>
      <c r="I3532" s="11">
        <v>443563481</v>
      </c>
      <c r="J3532" s="11">
        <v>68</v>
      </c>
      <c r="K3532" s="11">
        <v>-18.445</v>
      </c>
      <c r="L3532" s="11">
        <v>29856669220</v>
      </c>
      <c r="M3532" s="11">
        <f>VLOOKUP(A3532,'[1]2023년만'!$A$2:$Q$1181,12,0)</f>
        <v>27154354350</v>
      </c>
      <c r="N3532" s="11" t="b">
        <f>L3532&gt;=M3532</f>
        <v>1</v>
      </c>
      <c r="O3532" s="11">
        <v>0.2</v>
      </c>
      <c r="P3532" s="6">
        <v>28472837055600</v>
      </c>
      <c r="Q3532" s="7">
        <v>511.11</v>
      </c>
      <c r="R3532" s="7">
        <v>2.79</v>
      </c>
      <c r="S3532" s="7">
        <v>126</v>
      </c>
    </row>
    <row r="3533" spans="1:19" hidden="1" x14ac:dyDescent="0.4">
      <c r="A3533" s="7" t="s">
        <v>2677</v>
      </c>
      <c r="B3533" s="12" t="s">
        <v>2678</v>
      </c>
      <c r="C3533" s="12" t="s">
        <v>2933</v>
      </c>
      <c r="D3533" s="12" t="s">
        <v>19</v>
      </c>
      <c r="E3533" s="12" t="s">
        <v>34</v>
      </c>
      <c r="F3533" s="12">
        <v>0.43</v>
      </c>
      <c r="G3533" s="12" t="s">
        <v>21</v>
      </c>
      <c r="H3533" s="12">
        <v>100</v>
      </c>
      <c r="I3533" s="6">
        <v>445784877</v>
      </c>
      <c r="J3533" s="6">
        <v>53</v>
      </c>
      <c r="K3533" s="6">
        <v>1.397</v>
      </c>
      <c r="L3533" s="6">
        <v>22989645700</v>
      </c>
      <c r="M3533" s="11">
        <f>VLOOKUP(A3533,'[1]2023년만'!$A$2:$Q$1181,12,0)</f>
        <v>27154354350</v>
      </c>
      <c r="N3533" s="11"/>
      <c r="O3533" s="6">
        <v>0.05</v>
      </c>
      <c r="P3533" s="6">
        <v>28472837055600</v>
      </c>
      <c r="Q3533" s="7">
        <v>511.11</v>
      </c>
      <c r="R3533" s="7">
        <v>2.79</v>
      </c>
      <c r="S3533" s="7">
        <v>126</v>
      </c>
    </row>
    <row r="3534" spans="1:19" hidden="1" x14ac:dyDescent="0.4">
      <c r="A3534" s="4" t="s">
        <v>989</v>
      </c>
      <c r="B3534" s="5" t="s">
        <v>990</v>
      </c>
      <c r="C3534" s="5" t="s">
        <v>30</v>
      </c>
      <c r="D3534" s="5" t="s">
        <v>19</v>
      </c>
      <c r="E3534" s="9" t="s">
        <v>604</v>
      </c>
      <c r="F3534" s="9" t="s">
        <v>21</v>
      </c>
      <c r="G3534" s="5" t="s">
        <v>21</v>
      </c>
      <c r="H3534" s="10">
        <v>5000</v>
      </c>
      <c r="I3534" s="11">
        <v>476968637</v>
      </c>
      <c r="J3534" s="11">
        <v>360</v>
      </c>
      <c r="K3534" s="11">
        <v>38.975999999999999</v>
      </c>
      <c r="L3534" s="11">
        <v>171519769080</v>
      </c>
      <c r="M3534" s="11">
        <f>VLOOKUP(A3534,'[1]2023년만'!$A$2:$Q$1181,12,0)</f>
        <v>71450970450</v>
      </c>
      <c r="N3534" s="11" t="b">
        <f>L3534&gt;=M3534</f>
        <v>1</v>
      </c>
      <c r="O3534" s="11">
        <v>1.5</v>
      </c>
      <c r="P3534" s="6">
        <v>12711795146050</v>
      </c>
      <c r="Q3534" s="7">
        <v>28.84</v>
      </c>
      <c r="R3534" s="7">
        <v>1.94</v>
      </c>
      <c r="S3534" s="7">
        <v>924</v>
      </c>
    </row>
    <row r="3535" spans="1:19" hidden="1" x14ac:dyDescent="0.4">
      <c r="A3535" s="4" t="s">
        <v>989</v>
      </c>
      <c r="B3535" s="5" t="s">
        <v>990</v>
      </c>
      <c r="C3535" s="5" t="s">
        <v>24</v>
      </c>
      <c r="D3535" s="5" t="s">
        <v>19</v>
      </c>
      <c r="E3535" s="9" t="s">
        <v>604</v>
      </c>
      <c r="F3535" s="9" t="s">
        <v>21</v>
      </c>
      <c r="G3535" s="5" t="s">
        <v>21</v>
      </c>
      <c r="H3535" s="10">
        <v>5000</v>
      </c>
      <c r="I3535" s="11">
        <v>476837137</v>
      </c>
      <c r="J3535" s="11">
        <v>150</v>
      </c>
      <c r="K3535" s="11">
        <v>20.132000000000001</v>
      </c>
      <c r="L3535" s="11">
        <v>71450970450</v>
      </c>
      <c r="M3535" s="11">
        <f>VLOOKUP(A3535,'[1]2023년만'!$A$2:$Q$1181,12,0)</f>
        <v>71450970450</v>
      </c>
      <c r="N3535" s="11"/>
      <c r="O3535" s="11">
        <v>0.55000000000000004</v>
      </c>
      <c r="P3535" s="6">
        <v>12711795146050</v>
      </c>
      <c r="Q3535" s="7">
        <v>28.84</v>
      </c>
      <c r="R3535" s="7">
        <v>1.94</v>
      </c>
      <c r="S3535" s="7">
        <v>924</v>
      </c>
    </row>
    <row r="3536" spans="1:19" hidden="1" x14ac:dyDescent="0.4">
      <c r="A3536" s="4" t="s">
        <v>989</v>
      </c>
      <c r="B3536" s="5" t="s">
        <v>990</v>
      </c>
      <c r="C3536" s="5" t="s">
        <v>18</v>
      </c>
      <c r="D3536" s="5" t="s">
        <v>19</v>
      </c>
      <c r="E3536" s="9" t="s">
        <v>604</v>
      </c>
      <c r="F3536" s="9" t="s">
        <v>21</v>
      </c>
      <c r="G3536" s="5" t="s">
        <v>21</v>
      </c>
      <c r="H3536" s="10">
        <v>5000</v>
      </c>
      <c r="I3536" s="11">
        <v>476723937</v>
      </c>
      <c r="J3536" s="11">
        <v>80</v>
      </c>
      <c r="K3536" s="11">
        <v>14.496</v>
      </c>
      <c r="L3536" s="11">
        <v>38138450960</v>
      </c>
      <c r="M3536" s="11">
        <f>VLOOKUP(A3536,'[1]2023년만'!$A$2:$Q$1181,12,0)</f>
        <v>71450970450</v>
      </c>
      <c r="N3536" s="11"/>
      <c r="O3536" s="11">
        <v>0.3</v>
      </c>
      <c r="P3536" s="6">
        <v>12711795146050</v>
      </c>
      <c r="Q3536" s="7">
        <v>28.84</v>
      </c>
      <c r="R3536" s="7">
        <v>1.94</v>
      </c>
      <c r="S3536" s="7">
        <v>924</v>
      </c>
    </row>
    <row r="3537" spans="1:19" hidden="1" x14ac:dyDescent="0.4">
      <c r="A3537" s="7" t="s">
        <v>2904</v>
      </c>
      <c r="B3537" s="12" t="s">
        <v>2905</v>
      </c>
      <c r="C3537" s="12" t="s">
        <v>2933</v>
      </c>
      <c r="D3537" s="12" t="s">
        <v>19</v>
      </c>
      <c r="E3537" s="12" t="s">
        <v>81</v>
      </c>
      <c r="F3537" s="12">
        <v>0.23</v>
      </c>
      <c r="G3537" s="12" t="s">
        <v>21</v>
      </c>
      <c r="H3537" s="12">
        <v>500</v>
      </c>
      <c r="I3537" s="6">
        <v>4862000</v>
      </c>
      <c r="J3537" s="6">
        <v>80</v>
      </c>
      <c r="K3537" s="6">
        <v>-134.27000000000001</v>
      </c>
      <c r="L3537" s="6">
        <v>397440000</v>
      </c>
      <c r="M3537" s="11" t="e">
        <f>VLOOKUP(A3537,'[1]2023년만'!$A$2:$Q$1181,12,0)</f>
        <v>#N/A</v>
      </c>
      <c r="N3537" s="11"/>
      <c r="O3537" s="6">
        <v>0.4</v>
      </c>
      <c r="P3537" s="6">
        <v>34854348460</v>
      </c>
      <c r="Q3537" s="7" t="s">
        <v>21</v>
      </c>
      <c r="R3537" s="7">
        <v>1.2</v>
      </c>
      <c r="S3537" s="7" t="s">
        <v>21</v>
      </c>
    </row>
    <row r="3538" spans="1:19" hidden="1" x14ac:dyDescent="0.4">
      <c r="A3538" s="4" t="s">
        <v>1792</v>
      </c>
      <c r="B3538" s="5" t="s">
        <v>1793</v>
      </c>
      <c r="C3538" s="5" t="s">
        <v>30</v>
      </c>
      <c r="D3538" s="5" t="s">
        <v>19</v>
      </c>
      <c r="E3538" s="9" t="s">
        <v>66</v>
      </c>
      <c r="F3538" s="9">
        <v>0.71</v>
      </c>
      <c r="G3538" s="5" t="s">
        <v>21</v>
      </c>
      <c r="H3538" s="9">
        <v>200</v>
      </c>
      <c r="I3538" s="11">
        <v>14096380</v>
      </c>
      <c r="J3538" s="11">
        <v>26</v>
      </c>
      <c r="K3538" s="11">
        <v>19.995000000000001</v>
      </c>
      <c r="L3538" s="11">
        <v>366505880</v>
      </c>
      <c r="M3538" s="11">
        <f>VLOOKUP(A3538,'[1]2023년만'!$A$2:$Q$1181,12,0)</f>
        <v>587769210</v>
      </c>
      <c r="N3538" s="11" t="b">
        <f>L3538&gt;=M3538</f>
        <v>0</v>
      </c>
      <c r="O3538" s="11">
        <v>1</v>
      </c>
      <c r="P3538" s="6">
        <v>46179972625</v>
      </c>
      <c r="Q3538" s="7">
        <v>25.19</v>
      </c>
      <c r="R3538" s="7">
        <v>1.43</v>
      </c>
      <c r="S3538" s="7">
        <v>130</v>
      </c>
    </row>
    <row r="3539" spans="1:19" hidden="1" x14ac:dyDescent="0.4">
      <c r="A3539" s="4" t="s">
        <v>1792</v>
      </c>
      <c r="B3539" s="5" t="s">
        <v>1793</v>
      </c>
      <c r="C3539" s="5" t="s">
        <v>24</v>
      </c>
      <c r="D3539" s="5" t="s">
        <v>19</v>
      </c>
      <c r="E3539" s="9" t="s">
        <v>66</v>
      </c>
      <c r="F3539" s="9">
        <v>0.34</v>
      </c>
      <c r="G3539" s="5" t="s">
        <v>21</v>
      </c>
      <c r="H3539" s="9">
        <v>200</v>
      </c>
      <c r="I3539" s="11">
        <v>13994505</v>
      </c>
      <c r="J3539" s="11">
        <v>42</v>
      </c>
      <c r="K3539" s="11">
        <v>-13.622</v>
      </c>
      <c r="L3539" s="11">
        <v>587769210</v>
      </c>
      <c r="M3539" s="11">
        <f>VLOOKUP(A3539,'[1]2023년만'!$A$2:$Q$1181,12,0)</f>
        <v>587769210</v>
      </c>
      <c r="N3539" s="11"/>
      <c r="O3539" s="11">
        <v>1</v>
      </c>
      <c r="P3539" s="6">
        <v>46179972625</v>
      </c>
      <c r="Q3539" s="7">
        <v>25.19</v>
      </c>
      <c r="R3539" s="7">
        <v>1.43</v>
      </c>
      <c r="S3539" s="7">
        <v>130</v>
      </c>
    </row>
    <row r="3540" spans="1:19" hidden="1" x14ac:dyDescent="0.4">
      <c r="A3540" s="4" t="s">
        <v>2213</v>
      </c>
      <c r="B3540" s="5" t="s">
        <v>2214</v>
      </c>
      <c r="C3540" s="5" t="s">
        <v>30</v>
      </c>
      <c r="D3540" s="5" t="s">
        <v>19</v>
      </c>
      <c r="E3540" s="9" t="s">
        <v>21</v>
      </c>
      <c r="F3540" s="9" t="s">
        <v>21</v>
      </c>
      <c r="G3540" s="5" t="s">
        <v>21</v>
      </c>
      <c r="H3540" s="9">
        <v>0</v>
      </c>
      <c r="I3540" s="11">
        <v>64041675</v>
      </c>
      <c r="J3540" s="11">
        <v>10.7</v>
      </c>
      <c r="K3540" s="11">
        <v>12.939</v>
      </c>
      <c r="L3540" s="11">
        <v>687950000</v>
      </c>
      <c r="M3540" s="11" t="e">
        <f>VLOOKUP(A3540,'[1]2023년만'!$A$2:$Q$1181,12,0)</f>
        <v>#N/A</v>
      </c>
      <c r="N3540" s="11" t="e">
        <f>L3540&gt;=M3540</f>
        <v>#N/A</v>
      </c>
      <c r="O3540" s="11">
        <v>1.2</v>
      </c>
      <c r="P3540" s="6">
        <v>43292172300</v>
      </c>
      <c r="Q3540" s="7" t="e">
        <v>#N/A</v>
      </c>
      <c r="R3540" s="7" t="e">
        <v>#N/A</v>
      </c>
      <c r="S3540" s="7" t="e">
        <v>#N/A</v>
      </c>
    </row>
    <row r="3541" spans="1:19" hidden="1" x14ac:dyDescent="0.4">
      <c r="A3541" s="4" t="s">
        <v>533</v>
      </c>
      <c r="B3541" s="5" t="s">
        <v>534</v>
      </c>
      <c r="C3541" s="5" t="s">
        <v>24</v>
      </c>
      <c r="D3541" s="5" t="s">
        <v>19</v>
      </c>
      <c r="E3541" s="9" t="s">
        <v>535</v>
      </c>
      <c r="F3541" s="9">
        <v>0.42</v>
      </c>
      <c r="G3541" s="5" t="s">
        <v>21</v>
      </c>
      <c r="H3541" s="9">
        <v>500</v>
      </c>
      <c r="I3541" s="11">
        <v>12737755</v>
      </c>
      <c r="J3541" s="11">
        <v>2600</v>
      </c>
      <c r="K3541" s="11">
        <v>70.534000000000006</v>
      </c>
      <c r="L3541" s="11">
        <v>29689207600</v>
      </c>
      <c r="M3541" s="11">
        <f>VLOOKUP(A3541,'[1]2023년만'!$A$2:$Q$1181,12,0)</f>
        <v>29689207600</v>
      </c>
      <c r="N3541" s="11"/>
      <c r="O3541" s="11">
        <v>4.5</v>
      </c>
      <c r="P3541" s="6">
        <v>480850251250</v>
      </c>
      <c r="Q3541" s="7" t="s">
        <v>21</v>
      </c>
      <c r="R3541" s="7">
        <v>0.45</v>
      </c>
      <c r="S3541" s="7" t="s">
        <v>21</v>
      </c>
    </row>
    <row r="3542" spans="1:19" hidden="1" x14ac:dyDescent="0.4">
      <c r="A3542" s="4" t="s">
        <v>533</v>
      </c>
      <c r="B3542" s="5" t="s">
        <v>534</v>
      </c>
      <c r="C3542" s="5" t="s">
        <v>30</v>
      </c>
      <c r="D3542" s="5" t="s">
        <v>19</v>
      </c>
      <c r="E3542" s="9" t="s">
        <v>52</v>
      </c>
      <c r="F3542" s="9">
        <v>0.72</v>
      </c>
      <c r="G3542" s="5" t="s">
        <v>21</v>
      </c>
      <c r="H3542" s="9">
        <v>500</v>
      </c>
      <c r="I3542" s="11">
        <v>12737755</v>
      </c>
      <c r="J3542" s="11">
        <v>1300</v>
      </c>
      <c r="K3542" s="11">
        <v>-9.77</v>
      </c>
      <c r="L3542" s="11">
        <v>14848302300</v>
      </c>
      <c r="M3542" s="11">
        <f>VLOOKUP(A3542,'[1]2023년만'!$A$2:$Q$1181,12,0)</f>
        <v>29689207600</v>
      </c>
      <c r="N3542" s="11" t="b">
        <f>L3542&gt;=M3542</f>
        <v>0</v>
      </c>
      <c r="O3542" s="11">
        <v>2.6</v>
      </c>
      <c r="P3542" s="6">
        <v>480850251250</v>
      </c>
      <c r="Q3542" s="7" t="s">
        <v>21</v>
      </c>
      <c r="R3542" s="7">
        <v>0.45</v>
      </c>
      <c r="S3542" s="7" t="s">
        <v>21</v>
      </c>
    </row>
    <row r="3543" spans="1:19" hidden="1" x14ac:dyDescent="0.4">
      <c r="A3543" s="4" t="s">
        <v>533</v>
      </c>
      <c r="B3543" s="5" t="s">
        <v>534</v>
      </c>
      <c r="C3543" s="5" t="s">
        <v>18</v>
      </c>
      <c r="D3543" s="5" t="s">
        <v>19</v>
      </c>
      <c r="E3543" s="9" t="s">
        <v>535</v>
      </c>
      <c r="F3543" s="9">
        <v>0.34</v>
      </c>
      <c r="G3543" s="5" t="s">
        <v>21</v>
      </c>
      <c r="H3543" s="9">
        <v>500</v>
      </c>
      <c r="I3543" s="11">
        <v>12866420</v>
      </c>
      <c r="J3543" s="11">
        <v>1300</v>
      </c>
      <c r="K3543" s="11">
        <v>-165.72800000000001</v>
      </c>
      <c r="L3543" s="11">
        <v>15454153000</v>
      </c>
      <c r="M3543" s="11">
        <f>VLOOKUP(A3543,'[1]2023년만'!$A$2:$Q$1181,12,0)</f>
        <v>29689207600</v>
      </c>
      <c r="N3543" s="11"/>
      <c r="O3543" s="11">
        <v>2.2000000000000002</v>
      </c>
      <c r="P3543" s="6">
        <v>480850251250</v>
      </c>
      <c r="Q3543" s="7" t="s">
        <v>21</v>
      </c>
      <c r="R3543" s="7">
        <v>0.45</v>
      </c>
      <c r="S3543" s="7" t="s">
        <v>21</v>
      </c>
    </row>
    <row r="3544" spans="1:19" hidden="1" x14ac:dyDescent="0.4">
      <c r="A3544" s="7" t="s">
        <v>533</v>
      </c>
      <c r="B3544" s="12" t="s">
        <v>534</v>
      </c>
      <c r="C3544" s="12" t="s">
        <v>2933</v>
      </c>
      <c r="D3544" s="12" t="s">
        <v>19</v>
      </c>
      <c r="E3544" s="12" t="s">
        <v>535</v>
      </c>
      <c r="F3544" s="12">
        <v>0.1</v>
      </c>
      <c r="G3544" s="12" t="s">
        <v>21</v>
      </c>
      <c r="H3544" s="12">
        <v>500</v>
      </c>
      <c r="I3544" s="6">
        <v>12866420</v>
      </c>
      <c r="J3544" s="6">
        <v>1300</v>
      </c>
      <c r="K3544" s="6">
        <v>12.709</v>
      </c>
      <c r="L3544" s="6">
        <v>15446613000</v>
      </c>
      <c r="M3544" s="11">
        <f>VLOOKUP(A3544,'[1]2023년만'!$A$2:$Q$1181,12,0)</f>
        <v>29689207600</v>
      </c>
      <c r="N3544" s="11"/>
      <c r="O3544" s="6">
        <v>0.8</v>
      </c>
      <c r="P3544" s="6">
        <v>480850251250</v>
      </c>
      <c r="Q3544" s="7" t="s">
        <v>21</v>
      </c>
      <c r="R3544" s="7">
        <v>0.45</v>
      </c>
      <c r="S3544" s="7" t="s">
        <v>21</v>
      </c>
    </row>
    <row r="3545" spans="1:19" hidden="1" x14ac:dyDescent="0.4">
      <c r="A3545" s="7" t="s">
        <v>2906</v>
      </c>
      <c r="B3545" s="12" t="s">
        <v>2907</v>
      </c>
      <c r="C3545" s="12" t="s">
        <v>2933</v>
      </c>
      <c r="D3545" s="12" t="s">
        <v>19</v>
      </c>
      <c r="E3545" s="12" t="s">
        <v>66</v>
      </c>
      <c r="F3545" s="12">
        <v>1.34</v>
      </c>
      <c r="G3545" s="12" t="s">
        <v>21</v>
      </c>
      <c r="H3545" s="12">
        <v>500</v>
      </c>
      <c r="I3545" s="6">
        <v>15610000</v>
      </c>
      <c r="J3545" s="6">
        <v>250</v>
      </c>
      <c r="K3545" s="6">
        <v>20.658999999999999</v>
      </c>
      <c r="L3545" s="6">
        <v>3902500000</v>
      </c>
      <c r="M3545" s="11" t="e">
        <f>VLOOKUP(A3545,'[1]2023년만'!$A$2:$Q$1181,12,0)</f>
        <v>#N/A</v>
      </c>
      <c r="N3545" s="11"/>
      <c r="O3545" s="6">
        <v>3.18</v>
      </c>
      <c r="P3545" s="6">
        <v>105211400000</v>
      </c>
      <c r="Q3545" s="7">
        <v>50.3</v>
      </c>
      <c r="R3545" s="7">
        <v>1.41</v>
      </c>
      <c r="S3545" s="7">
        <v>134</v>
      </c>
    </row>
    <row r="3546" spans="1:19" hidden="1" x14ac:dyDescent="0.4">
      <c r="A3546" s="4" t="s">
        <v>366</v>
      </c>
      <c r="B3546" s="5" t="s">
        <v>367</v>
      </c>
      <c r="C3546" s="5" t="s">
        <v>30</v>
      </c>
      <c r="D3546" s="5" t="s">
        <v>19</v>
      </c>
      <c r="E3546" s="9" t="s">
        <v>25</v>
      </c>
      <c r="F3546" s="9">
        <v>0.43</v>
      </c>
      <c r="G3546" s="5" t="s">
        <v>21</v>
      </c>
      <c r="H3546" s="9">
        <v>100</v>
      </c>
      <c r="I3546" s="11">
        <v>53715000</v>
      </c>
      <c r="J3546" s="11">
        <v>640</v>
      </c>
      <c r="K3546" s="11">
        <v>96.986999999999995</v>
      </c>
      <c r="L3546" s="11">
        <v>31340530000</v>
      </c>
      <c r="M3546" s="11">
        <f>VLOOKUP(A3546,'[1]2023년만'!$A$2:$Q$1181,12,0)</f>
        <v>31445910400</v>
      </c>
      <c r="N3546" s="11" t="b">
        <f>L3546&gt;=M3546</f>
        <v>0</v>
      </c>
      <c r="O3546" s="11">
        <v>2.29</v>
      </c>
      <c r="P3546" s="6">
        <v>2634720750000</v>
      </c>
      <c r="Q3546" s="7">
        <v>74.540000000000006</v>
      </c>
      <c r="R3546" s="7">
        <v>10.75</v>
      </c>
      <c r="S3546" s="7">
        <v>658</v>
      </c>
    </row>
    <row r="3547" spans="1:19" hidden="1" x14ac:dyDescent="0.4">
      <c r="A3547" s="4" t="s">
        <v>366</v>
      </c>
      <c r="B3547" s="5" t="s">
        <v>367</v>
      </c>
      <c r="C3547" s="5" t="s">
        <v>24</v>
      </c>
      <c r="D3547" s="5" t="s">
        <v>19</v>
      </c>
      <c r="E3547" s="9" t="s">
        <v>25</v>
      </c>
      <c r="F3547" s="9">
        <v>0.41</v>
      </c>
      <c r="G3547" s="5" t="s">
        <v>21</v>
      </c>
      <c r="H3547" s="9">
        <v>100</v>
      </c>
      <c r="I3547" s="11">
        <v>53715000</v>
      </c>
      <c r="J3547" s="11">
        <v>640</v>
      </c>
      <c r="K3547" s="11">
        <v>78.753</v>
      </c>
      <c r="L3547" s="11">
        <v>31445910400</v>
      </c>
      <c r="M3547" s="11">
        <f>VLOOKUP(A3547,'[1]2023년만'!$A$2:$Q$1181,12,0)</f>
        <v>31445910400</v>
      </c>
      <c r="N3547" s="11"/>
      <c r="O3547" s="11">
        <v>2.2999999999999998</v>
      </c>
      <c r="P3547" s="6">
        <v>2634720750000</v>
      </c>
      <c r="Q3547" s="7">
        <v>74.540000000000006</v>
      </c>
      <c r="R3547" s="7">
        <v>10.75</v>
      </c>
      <c r="S3547" s="7">
        <v>658</v>
      </c>
    </row>
    <row r="3548" spans="1:19" hidden="1" x14ac:dyDescent="0.4">
      <c r="A3548" s="7" t="s">
        <v>366</v>
      </c>
      <c r="B3548" s="12" t="s">
        <v>367</v>
      </c>
      <c r="C3548" s="12" t="s">
        <v>2933</v>
      </c>
      <c r="D3548" s="12" t="s">
        <v>19</v>
      </c>
      <c r="E3548" s="12" t="s">
        <v>25</v>
      </c>
      <c r="F3548" s="12">
        <v>0.3</v>
      </c>
      <c r="G3548" s="12" t="s">
        <v>21</v>
      </c>
      <c r="H3548" s="12">
        <v>500</v>
      </c>
      <c r="I3548" s="6">
        <v>10743000</v>
      </c>
      <c r="J3548" s="6">
        <v>2300</v>
      </c>
      <c r="K3548" s="6">
        <v>89.555000000000007</v>
      </c>
      <c r="L3548" s="6">
        <v>22553632100</v>
      </c>
      <c r="M3548" s="11">
        <f>VLOOKUP(A3548,'[1]2023년만'!$A$2:$Q$1181,12,0)</f>
        <v>31445910400</v>
      </c>
      <c r="N3548" s="11"/>
      <c r="O3548" s="6">
        <v>3.5</v>
      </c>
      <c r="P3548" s="6">
        <v>2634720750000</v>
      </c>
      <c r="Q3548" s="7">
        <v>74.540000000000006</v>
      </c>
      <c r="R3548" s="7">
        <v>10.75</v>
      </c>
      <c r="S3548" s="7">
        <v>658</v>
      </c>
    </row>
    <row r="3549" spans="1:19" hidden="1" x14ac:dyDescent="0.4">
      <c r="A3549" s="4" t="s">
        <v>1065</v>
      </c>
      <c r="B3549" s="5" t="s">
        <v>1066</v>
      </c>
      <c r="C3549" s="5" t="s">
        <v>24</v>
      </c>
      <c r="D3549" s="5" t="s">
        <v>19</v>
      </c>
      <c r="E3549" s="9" t="s">
        <v>49</v>
      </c>
      <c r="F3549" s="9">
        <v>0.48</v>
      </c>
      <c r="G3549" s="5" t="s">
        <v>21</v>
      </c>
      <c r="H3549" s="9">
        <v>500</v>
      </c>
      <c r="I3549" s="11">
        <v>4034800</v>
      </c>
      <c r="J3549" s="11">
        <v>500</v>
      </c>
      <c r="K3549" s="11">
        <v>35.942</v>
      </c>
      <c r="L3549" s="11">
        <v>1910678500</v>
      </c>
      <c r="M3549" s="11">
        <f>VLOOKUP(A3549,'[1]2023년만'!$A$2:$Q$1181,12,0)</f>
        <v>1910678500</v>
      </c>
      <c r="N3549" s="11"/>
      <c r="O3549" s="11">
        <v>4</v>
      </c>
      <c r="P3549" s="6">
        <v>45996720000</v>
      </c>
      <c r="Q3549" s="7">
        <v>8.01</v>
      </c>
      <c r="R3549" s="7">
        <v>0.42</v>
      </c>
      <c r="S3549" s="7">
        <v>1424</v>
      </c>
    </row>
    <row r="3550" spans="1:19" hidden="1" x14ac:dyDescent="0.4">
      <c r="A3550" s="4" t="s">
        <v>1065</v>
      </c>
      <c r="B3550" s="5" t="s">
        <v>1066</v>
      </c>
      <c r="C3550" s="5" t="s">
        <v>30</v>
      </c>
      <c r="D3550" s="5" t="s">
        <v>19</v>
      </c>
      <c r="E3550" s="9" t="s">
        <v>49</v>
      </c>
      <c r="F3550" s="9">
        <v>0.6</v>
      </c>
      <c r="G3550" s="5" t="s">
        <v>21</v>
      </c>
      <c r="H3550" s="9">
        <v>500</v>
      </c>
      <c r="I3550" s="11">
        <v>4034800</v>
      </c>
      <c r="J3550" s="11">
        <v>500</v>
      </c>
      <c r="K3550" s="11">
        <v>34.759</v>
      </c>
      <c r="L3550" s="11">
        <v>1872440500</v>
      </c>
      <c r="M3550" s="11">
        <f>VLOOKUP(A3550,'[1]2023년만'!$A$2:$Q$1181,12,0)</f>
        <v>1910678500</v>
      </c>
      <c r="N3550" s="11" t="b">
        <f>L3550&gt;=M3550</f>
        <v>0</v>
      </c>
      <c r="O3550" s="11">
        <v>4.4000000000000004</v>
      </c>
      <c r="P3550" s="6">
        <v>45996720000</v>
      </c>
      <c r="Q3550" s="7">
        <v>8.01</v>
      </c>
      <c r="R3550" s="7">
        <v>0.42</v>
      </c>
      <c r="S3550" s="7">
        <v>1424</v>
      </c>
    </row>
    <row r="3551" spans="1:19" hidden="1" x14ac:dyDescent="0.4">
      <c r="A3551" s="4" t="s">
        <v>1065</v>
      </c>
      <c r="B3551" s="5" t="s">
        <v>1066</v>
      </c>
      <c r="C3551" s="5" t="s">
        <v>18</v>
      </c>
      <c r="D3551" s="5" t="s">
        <v>19</v>
      </c>
      <c r="E3551" s="9" t="s">
        <v>49</v>
      </c>
      <c r="F3551" s="9">
        <v>0.56000000000000005</v>
      </c>
      <c r="G3551" s="5" t="s">
        <v>21</v>
      </c>
      <c r="H3551" s="9">
        <v>500</v>
      </c>
      <c r="I3551" s="11">
        <v>4034800</v>
      </c>
      <c r="J3551" s="11">
        <v>430</v>
      </c>
      <c r="K3551" s="11">
        <v>20.132000000000001</v>
      </c>
      <c r="L3551" s="11">
        <v>1643183510</v>
      </c>
      <c r="M3551" s="11">
        <f>VLOOKUP(A3551,'[1]2023년만'!$A$2:$Q$1181,12,0)</f>
        <v>1910678500</v>
      </c>
      <c r="N3551" s="11"/>
      <c r="O3551" s="11">
        <v>3.1</v>
      </c>
      <c r="P3551" s="6">
        <v>45996720000</v>
      </c>
      <c r="Q3551" s="7">
        <v>8.01</v>
      </c>
      <c r="R3551" s="7">
        <v>0.42</v>
      </c>
      <c r="S3551" s="7">
        <v>1424</v>
      </c>
    </row>
    <row r="3552" spans="1:19" hidden="1" x14ac:dyDescent="0.4">
      <c r="A3552" s="7" t="s">
        <v>1065</v>
      </c>
      <c r="B3552" s="12" t="s">
        <v>1066</v>
      </c>
      <c r="C3552" s="12" t="s">
        <v>2933</v>
      </c>
      <c r="D3552" s="12" t="s">
        <v>19</v>
      </c>
      <c r="E3552" s="12" t="s">
        <v>49</v>
      </c>
      <c r="F3552" s="12">
        <v>0.41</v>
      </c>
      <c r="G3552" s="12" t="s">
        <v>21</v>
      </c>
      <c r="H3552" s="12">
        <v>500</v>
      </c>
      <c r="I3552" s="6">
        <v>4034800</v>
      </c>
      <c r="J3552" s="6">
        <v>500</v>
      </c>
      <c r="K3552" s="6">
        <v>23.88</v>
      </c>
      <c r="L3552" s="6">
        <v>1910678500</v>
      </c>
      <c r="M3552" s="11">
        <f>VLOOKUP(A3552,'[1]2023년만'!$A$2:$Q$1181,12,0)</f>
        <v>1910678500</v>
      </c>
      <c r="N3552" s="11"/>
      <c r="O3552" s="6">
        <v>2.4</v>
      </c>
      <c r="P3552" s="6">
        <v>45996720000</v>
      </c>
      <c r="Q3552" s="7">
        <v>8.01</v>
      </c>
      <c r="R3552" s="7">
        <v>0.42</v>
      </c>
      <c r="S3552" s="7">
        <v>1424</v>
      </c>
    </row>
    <row r="3553" spans="1:19" hidden="1" x14ac:dyDescent="0.4">
      <c r="A3553" s="4" t="s">
        <v>138</v>
      </c>
      <c r="B3553" s="5" t="s">
        <v>139</v>
      </c>
      <c r="C3553" s="5" t="s">
        <v>18</v>
      </c>
      <c r="D3553" s="5" t="s">
        <v>19</v>
      </c>
      <c r="E3553" s="9" t="s">
        <v>61</v>
      </c>
      <c r="F3553" s="9">
        <v>0.76</v>
      </c>
      <c r="G3553" s="5" t="s">
        <v>21</v>
      </c>
      <c r="H3553" s="9">
        <v>100</v>
      </c>
      <c r="I3553" s="11">
        <v>70671257</v>
      </c>
      <c r="J3553" s="11">
        <v>30</v>
      </c>
      <c r="K3553" s="11">
        <v>35.628</v>
      </c>
      <c r="L3553" s="11">
        <v>2092768830</v>
      </c>
      <c r="M3553" s="11">
        <f>VLOOKUP(A3553,'[1]2023년만'!$A$2:$Q$1181,12,0)</f>
        <v>1026915855</v>
      </c>
      <c r="N3553" s="11"/>
      <c r="O3553" s="11">
        <v>1.88</v>
      </c>
      <c r="P3553" s="6">
        <v>77455690000</v>
      </c>
      <c r="Q3553" s="7">
        <v>44.73</v>
      </c>
      <c r="R3553" s="7">
        <v>0.84</v>
      </c>
      <c r="S3553" s="7">
        <v>245</v>
      </c>
    </row>
    <row r="3554" spans="1:19" hidden="1" x14ac:dyDescent="0.4">
      <c r="A3554" s="4" t="s">
        <v>138</v>
      </c>
      <c r="B3554" s="5" t="s">
        <v>139</v>
      </c>
      <c r="C3554" s="5" t="s">
        <v>24</v>
      </c>
      <c r="D3554" s="5" t="s">
        <v>19</v>
      </c>
      <c r="E3554" s="9" t="s">
        <v>61</v>
      </c>
      <c r="F3554" s="9">
        <v>0.55000000000000004</v>
      </c>
      <c r="G3554" s="5" t="s">
        <v>21</v>
      </c>
      <c r="H3554" s="9">
        <v>100</v>
      </c>
      <c r="I3554" s="11">
        <v>70671257</v>
      </c>
      <c r="J3554" s="11">
        <v>15</v>
      </c>
      <c r="K3554" s="11">
        <v>21.475000000000001</v>
      </c>
      <c r="L3554" s="11">
        <v>1026915855</v>
      </c>
      <c r="M3554" s="11">
        <f>VLOOKUP(A3554,'[1]2023년만'!$A$2:$Q$1181,12,0)</f>
        <v>1026915855</v>
      </c>
      <c r="N3554" s="11"/>
      <c r="O3554" s="11">
        <v>1.1599999999999999</v>
      </c>
      <c r="P3554" s="6">
        <v>77455690000</v>
      </c>
      <c r="Q3554" s="7">
        <v>44.73</v>
      </c>
      <c r="R3554" s="7">
        <v>0.84</v>
      </c>
      <c r="S3554" s="7">
        <v>245</v>
      </c>
    </row>
    <row r="3555" spans="1:19" hidden="1" x14ac:dyDescent="0.4">
      <c r="A3555" s="7" t="s">
        <v>138</v>
      </c>
      <c r="B3555" s="12" t="s">
        <v>139</v>
      </c>
      <c r="C3555" s="12" t="s">
        <v>2933</v>
      </c>
      <c r="D3555" s="12" t="s">
        <v>19</v>
      </c>
      <c r="E3555" s="12" t="s">
        <v>61</v>
      </c>
      <c r="F3555" s="12">
        <v>0.32</v>
      </c>
      <c r="G3555" s="12" t="s">
        <v>21</v>
      </c>
      <c r="H3555" s="12">
        <v>100</v>
      </c>
      <c r="I3555" s="6">
        <v>70671257</v>
      </c>
      <c r="J3555" s="6">
        <v>15</v>
      </c>
      <c r="K3555" s="6">
        <v>17.344000000000001</v>
      </c>
      <c r="L3555" s="6">
        <v>1046384415</v>
      </c>
      <c r="M3555" s="11">
        <f>VLOOKUP(A3555,'[1]2023년만'!$A$2:$Q$1181,12,0)</f>
        <v>1026915855</v>
      </c>
      <c r="N3555" s="11"/>
      <c r="O3555" s="6">
        <v>0.62</v>
      </c>
      <c r="P3555" s="6">
        <v>77455690000</v>
      </c>
      <c r="Q3555" s="7">
        <v>44.73</v>
      </c>
      <c r="R3555" s="7">
        <v>0.84</v>
      </c>
      <c r="S3555" s="7">
        <v>245</v>
      </c>
    </row>
    <row r="3556" spans="1:19" x14ac:dyDescent="0.4">
      <c r="A3556" s="4" t="s">
        <v>372</v>
      </c>
      <c r="B3556" s="5" t="s">
        <v>373</v>
      </c>
      <c r="C3556" s="5" t="s">
        <v>30</v>
      </c>
      <c r="D3556" s="5" t="s">
        <v>19</v>
      </c>
      <c r="E3556" s="9" t="s">
        <v>81</v>
      </c>
      <c r="F3556" s="9">
        <v>0.51</v>
      </c>
      <c r="G3556" s="5" t="s">
        <v>21</v>
      </c>
      <c r="H3556" s="9">
        <v>500</v>
      </c>
      <c r="I3556" s="11">
        <v>13931609</v>
      </c>
      <c r="J3556" s="11">
        <v>320</v>
      </c>
      <c r="K3556" s="11">
        <v>95.956000000000003</v>
      </c>
      <c r="L3556" s="11">
        <v>4458114880</v>
      </c>
      <c r="M3556" s="11">
        <f>VLOOKUP(A3556,'[1]2023년만'!$A$2:$Q$1181,12,0)</f>
        <v>4458114880</v>
      </c>
      <c r="N3556" s="11" t="b">
        <f>L3556&gt;=M3556</f>
        <v>1</v>
      </c>
      <c r="O3556" s="11">
        <v>6.6</v>
      </c>
      <c r="P3556" s="6">
        <v>84425550540</v>
      </c>
      <c r="Q3556" s="7">
        <v>18.2</v>
      </c>
      <c r="R3556" s="7">
        <v>0.99</v>
      </c>
      <c r="S3556" s="7">
        <v>333</v>
      </c>
    </row>
    <row r="3557" spans="1:19" hidden="1" x14ac:dyDescent="0.4">
      <c r="A3557" s="4" t="s">
        <v>2537</v>
      </c>
      <c r="B3557" s="5" t="s">
        <v>2538</v>
      </c>
      <c r="C3557" s="5" t="s">
        <v>30</v>
      </c>
      <c r="D3557" s="5" t="s">
        <v>19</v>
      </c>
      <c r="E3557" s="9" t="s">
        <v>31</v>
      </c>
      <c r="F3557" s="9">
        <v>0.49</v>
      </c>
      <c r="G3557" s="5" t="s">
        <v>21</v>
      </c>
      <c r="H3557" s="9">
        <v>500</v>
      </c>
      <c r="I3557" s="11">
        <v>13554044</v>
      </c>
      <c r="J3557" s="11">
        <v>320</v>
      </c>
      <c r="K3557" s="11">
        <v>6.9119999999999999</v>
      </c>
      <c r="L3557" s="11">
        <v>3557147520</v>
      </c>
      <c r="M3557" s="11">
        <f>VLOOKUP(A3557,'[1]2023년만'!$A$2:$Q$1181,12,0)</f>
        <v>3163986800</v>
      </c>
      <c r="N3557" s="11" t="b">
        <f>L3557&gt;=M3557</f>
        <v>1</v>
      </c>
      <c r="O3557" s="11">
        <v>2</v>
      </c>
      <c r="P3557" s="6">
        <v>311596243650</v>
      </c>
      <c r="Q3557" s="7">
        <v>6.04</v>
      </c>
      <c r="R3557" s="7">
        <v>0.35</v>
      </c>
      <c r="S3557" s="7">
        <v>3902</v>
      </c>
    </row>
    <row r="3558" spans="1:19" hidden="1" x14ac:dyDescent="0.4">
      <c r="A3558" s="4" t="s">
        <v>2537</v>
      </c>
      <c r="B3558" s="5" t="s">
        <v>2538</v>
      </c>
      <c r="C3558" s="5" t="s">
        <v>24</v>
      </c>
      <c r="D3558" s="5" t="s">
        <v>19</v>
      </c>
      <c r="E3558" s="9" t="s">
        <v>31</v>
      </c>
      <c r="F3558" s="9">
        <v>2.77</v>
      </c>
      <c r="G3558" s="5" t="s">
        <v>21</v>
      </c>
      <c r="H3558" s="9">
        <v>500</v>
      </c>
      <c r="I3558" s="11">
        <v>13554044</v>
      </c>
      <c r="J3558" s="11">
        <v>260</v>
      </c>
      <c r="K3558" s="11">
        <v>5.149</v>
      </c>
      <c r="L3558" s="11">
        <v>3163986800</v>
      </c>
      <c r="M3558" s="11">
        <f>VLOOKUP(A3558,'[1]2023년만'!$A$2:$Q$1181,12,0)</f>
        <v>3163986800</v>
      </c>
      <c r="N3558" s="11"/>
      <c r="O3558" s="11">
        <v>1.4</v>
      </c>
      <c r="P3558" s="6">
        <v>311596243650</v>
      </c>
      <c r="Q3558" s="7">
        <v>6.04</v>
      </c>
      <c r="R3558" s="7">
        <v>0.35</v>
      </c>
      <c r="S3558" s="7">
        <v>3902</v>
      </c>
    </row>
    <row r="3559" spans="1:19" hidden="1" x14ac:dyDescent="0.4">
      <c r="A3559" s="4" t="s">
        <v>2537</v>
      </c>
      <c r="B3559" s="5" t="s">
        <v>2538</v>
      </c>
      <c r="C3559" s="5" t="s">
        <v>18</v>
      </c>
      <c r="D3559" s="5" t="s">
        <v>19</v>
      </c>
      <c r="E3559" s="9" t="s">
        <v>31</v>
      </c>
      <c r="F3559" s="9">
        <v>2.75</v>
      </c>
      <c r="G3559" s="5" t="s">
        <v>21</v>
      </c>
      <c r="H3559" s="9">
        <v>500</v>
      </c>
      <c r="I3559" s="11">
        <v>13554044</v>
      </c>
      <c r="J3559" s="11">
        <v>350</v>
      </c>
      <c r="K3559" s="11">
        <v>3.585</v>
      </c>
      <c r="L3559" s="11">
        <v>4259213000</v>
      </c>
      <c r="M3559" s="11">
        <f>VLOOKUP(A3559,'[1]2023년만'!$A$2:$Q$1181,12,0)</f>
        <v>3163986800</v>
      </c>
      <c r="N3559" s="11"/>
      <c r="O3559" s="11">
        <v>2</v>
      </c>
      <c r="P3559" s="6">
        <v>311596243650</v>
      </c>
      <c r="Q3559" s="7">
        <v>6.04</v>
      </c>
      <c r="R3559" s="7">
        <v>0.35</v>
      </c>
      <c r="S3559" s="7">
        <v>3902</v>
      </c>
    </row>
    <row r="3560" spans="1:19" hidden="1" x14ac:dyDescent="0.4">
      <c r="A3560" s="7" t="s">
        <v>2537</v>
      </c>
      <c r="B3560" s="12" t="s">
        <v>2538</v>
      </c>
      <c r="C3560" s="12" t="s">
        <v>2933</v>
      </c>
      <c r="D3560" s="12" t="s">
        <v>19</v>
      </c>
      <c r="E3560" s="12" t="s">
        <v>31</v>
      </c>
      <c r="F3560" s="12">
        <v>0.79</v>
      </c>
      <c r="G3560" s="12" t="s">
        <v>21</v>
      </c>
      <c r="H3560" s="12">
        <v>500</v>
      </c>
      <c r="I3560" s="6">
        <v>13554044</v>
      </c>
      <c r="J3560" s="6">
        <v>300</v>
      </c>
      <c r="K3560" s="6">
        <v>5.8520000000000003</v>
      </c>
      <c r="L3560" s="6">
        <v>3731162400</v>
      </c>
      <c r="M3560" s="11">
        <f>VLOOKUP(A3560,'[1]2023년만'!$A$2:$Q$1181,12,0)</f>
        <v>3163986800</v>
      </c>
      <c r="N3560" s="11"/>
      <c r="O3560" s="6">
        <v>1.4</v>
      </c>
      <c r="P3560" s="6">
        <v>311596243650</v>
      </c>
      <c r="Q3560" s="7">
        <v>6.04</v>
      </c>
      <c r="R3560" s="7">
        <v>0.35</v>
      </c>
      <c r="S3560" s="7">
        <v>3902</v>
      </c>
    </row>
    <row r="3561" spans="1:19" hidden="1" x14ac:dyDescent="0.4">
      <c r="A3561" s="4" t="s">
        <v>194</v>
      </c>
      <c r="B3561" s="5" t="s">
        <v>195</v>
      </c>
      <c r="C3561" s="5" t="s">
        <v>18</v>
      </c>
      <c r="D3561" s="5" t="s">
        <v>19</v>
      </c>
      <c r="E3561" s="9" t="s">
        <v>49</v>
      </c>
      <c r="F3561" s="9">
        <v>2.41</v>
      </c>
      <c r="G3561" s="5" t="s">
        <v>21</v>
      </c>
      <c r="H3561" s="10">
        <v>5000</v>
      </c>
      <c r="I3561" s="11">
        <v>8886471</v>
      </c>
      <c r="J3561" s="11">
        <v>8000</v>
      </c>
      <c r="K3561" s="11">
        <v>205.26599999999999</v>
      </c>
      <c r="L3561" s="11">
        <v>58833368000</v>
      </c>
      <c r="M3561" s="11">
        <f>VLOOKUP(A3561,'[1]2023년만'!$A$2:$Q$1181,12,0)</f>
        <v>58833368000</v>
      </c>
      <c r="N3561" s="11"/>
      <c r="O3561" s="11">
        <v>3.6</v>
      </c>
      <c r="P3561" s="6">
        <v>3359086038000</v>
      </c>
      <c r="Q3561" s="7">
        <v>8.9499999999999993</v>
      </c>
      <c r="R3561" s="7">
        <v>0.55000000000000004</v>
      </c>
      <c r="S3561" s="7">
        <v>42230</v>
      </c>
    </row>
    <row r="3562" spans="1:19" hidden="1" x14ac:dyDescent="0.4">
      <c r="A3562" s="4" t="s">
        <v>194</v>
      </c>
      <c r="B3562" s="5" t="s">
        <v>195</v>
      </c>
      <c r="C3562" s="5" t="s">
        <v>24</v>
      </c>
      <c r="D3562" s="5" t="s">
        <v>19</v>
      </c>
      <c r="E3562" s="9" t="s">
        <v>49</v>
      </c>
      <c r="F3562" s="9">
        <v>2.11</v>
      </c>
      <c r="G3562" s="5" t="s">
        <v>21</v>
      </c>
      <c r="H3562" s="10">
        <v>5000</v>
      </c>
      <c r="I3562" s="11">
        <v>8886471</v>
      </c>
      <c r="J3562" s="11">
        <v>8000</v>
      </c>
      <c r="K3562" s="11">
        <v>63.601999999999997</v>
      </c>
      <c r="L3562" s="11">
        <v>58833368000</v>
      </c>
      <c r="M3562" s="11">
        <f>VLOOKUP(A3562,'[1]2023년만'!$A$2:$Q$1181,12,0)</f>
        <v>58833368000</v>
      </c>
      <c r="N3562" s="11"/>
      <c r="O3562" s="11">
        <v>3</v>
      </c>
      <c r="P3562" s="6">
        <v>3359086038000</v>
      </c>
      <c r="Q3562" s="7">
        <v>8.9499999999999993</v>
      </c>
      <c r="R3562" s="7">
        <v>0.55000000000000004</v>
      </c>
      <c r="S3562" s="7">
        <v>42230</v>
      </c>
    </row>
    <row r="3563" spans="1:19" hidden="1" x14ac:dyDescent="0.4">
      <c r="A3563" s="4" t="s">
        <v>194</v>
      </c>
      <c r="B3563" s="5" t="s">
        <v>195</v>
      </c>
      <c r="C3563" s="5" t="s">
        <v>30</v>
      </c>
      <c r="D3563" s="5" t="s">
        <v>19</v>
      </c>
      <c r="E3563" s="9" t="s">
        <v>49</v>
      </c>
      <c r="F3563" s="9">
        <v>1.64</v>
      </c>
      <c r="G3563" s="5" t="s">
        <v>21</v>
      </c>
      <c r="H3563" s="10">
        <v>5000</v>
      </c>
      <c r="I3563" s="11">
        <v>8886471</v>
      </c>
      <c r="J3563" s="11">
        <v>10000</v>
      </c>
      <c r="K3563" s="11">
        <v>25.074000000000002</v>
      </c>
      <c r="L3563" s="11">
        <v>73541710000</v>
      </c>
      <c r="M3563" s="11">
        <f>VLOOKUP(A3563,'[1]2023년만'!$A$2:$Q$1181,12,0)</f>
        <v>58833368000</v>
      </c>
      <c r="N3563" s="11" t="b">
        <f>L3563&gt;=M3563</f>
        <v>1</v>
      </c>
      <c r="O3563" s="11">
        <v>3.6</v>
      </c>
      <c r="P3563" s="6">
        <v>3359086038000</v>
      </c>
      <c r="Q3563" s="7">
        <v>8.9499999999999993</v>
      </c>
      <c r="R3563" s="7">
        <v>0.55000000000000004</v>
      </c>
      <c r="S3563" s="7">
        <v>42230</v>
      </c>
    </row>
    <row r="3564" spans="1:19" hidden="1" x14ac:dyDescent="0.4">
      <c r="A3564" s="7" t="s">
        <v>194</v>
      </c>
      <c r="B3564" s="12" t="s">
        <v>195</v>
      </c>
      <c r="C3564" s="12" t="s">
        <v>2933</v>
      </c>
      <c r="D3564" s="12" t="s">
        <v>19</v>
      </c>
      <c r="E3564" s="12" t="s">
        <v>49</v>
      </c>
      <c r="F3564" s="12">
        <v>1.1000000000000001</v>
      </c>
      <c r="G3564" s="12" t="s">
        <v>21</v>
      </c>
      <c r="H3564" s="12">
        <v>5000</v>
      </c>
      <c r="I3564" s="6">
        <v>8886471</v>
      </c>
      <c r="J3564" s="6">
        <v>7000</v>
      </c>
      <c r="K3564" s="6">
        <v>-100.744</v>
      </c>
      <c r="L3564" s="6">
        <v>53607071000</v>
      </c>
      <c r="M3564" s="11">
        <f>VLOOKUP(A3564,'[1]2023년만'!$A$2:$Q$1181,12,0)</f>
        <v>58833368000</v>
      </c>
      <c r="N3564" s="11"/>
      <c r="O3564" s="6">
        <v>2.2999999999999998</v>
      </c>
      <c r="P3564" s="6">
        <v>3359086038000</v>
      </c>
      <c r="Q3564" s="7">
        <v>8.9499999999999993</v>
      </c>
      <c r="R3564" s="7">
        <v>0.55000000000000004</v>
      </c>
      <c r="S3564" s="7">
        <v>42230</v>
      </c>
    </row>
    <row r="3565" spans="1:19" hidden="1" x14ac:dyDescent="0.4">
      <c r="A3565" s="4" t="s">
        <v>493</v>
      </c>
      <c r="B3565" s="5" t="s">
        <v>494</v>
      </c>
      <c r="C3565" s="5" t="s">
        <v>30</v>
      </c>
      <c r="D3565" s="5" t="s">
        <v>19</v>
      </c>
      <c r="E3565" s="9" t="s">
        <v>129</v>
      </c>
      <c r="F3565" s="9">
        <v>4.47</v>
      </c>
      <c r="G3565" s="5" t="s">
        <v>21</v>
      </c>
      <c r="H3565" s="10">
        <v>1000</v>
      </c>
      <c r="I3565" s="11">
        <v>15970512</v>
      </c>
      <c r="J3565" s="11">
        <v>1800</v>
      </c>
      <c r="K3565" s="11">
        <v>77.661000000000001</v>
      </c>
      <c r="L3565" s="11">
        <v>28697999400</v>
      </c>
      <c r="M3565" s="11">
        <f>VLOOKUP(A3565,'[1]2023년만'!$A$2:$Q$1181,12,0)</f>
        <v>35075332600</v>
      </c>
      <c r="N3565" s="11" t="b">
        <f>L3565&gt;=M3565</f>
        <v>0</v>
      </c>
      <c r="O3565" s="11">
        <v>5.31</v>
      </c>
      <c r="P3565" s="6">
        <v>489496192800</v>
      </c>
      <c r="Q3565" s="7">
        <v>13.22</v>
      </c>
      <c r="R3565" s="7">
        <v>0.33</v>
      </c>
      <c r="S3565" s="7">
        <v>2318</v>
      </c>
    </row>
    <row r="3566" spans="1:19" hidden="1" x14ac:dyDescent="0.4">
      <c r="A3566" s="4" t="s">
        <v>493</v>
      </c>
      <c r="B3566" s="5" t="s">
        <v>494</v>
      </c>
      <c r="C3566" s="5" t="s">
        <v>24</v>
      </c>
      <c r="D3566" s="5" t="s">
        <v>19</v>
      </c>
      <c r="E3566" s="9" t="s">
        <v>129</v>
      </c>
      <c r="F3566" s="9">
        <v>4.51</v>
      </c>
      <c r="G3566" s="5" t="s">
        <v>21</v>
      </c>
      <c r="H3566" s="10">
        <v>1000</v>
      </c>
      <c r="I3566" s="11">
        <v>15970512</v>
      </c>
      <c r="J3566" s="11">
        <v>2200</v>
      </c>
      <c r="K3566" s="11">
        <v>42.923000000000002</v>
      </c>
      <c r="L3566" s="11">
        <v>35075332600</v>
      </c>
      <c r="M3566" s="11">
        <f>VLOOKUP(A3566,'[1]2023년만'!$A$2:$Q$1181,12,0)</f>
        <v>35075332600</v>
      </c>
      <c r="N3566" s="11"/>
      <c r="O3566" s="11">
        <v>5.18</v>
      </c>
      <c r="P3566" s="6">
        <v>489496192800</v>
      </c>
      <c r="Q3566" s="7">
        <v>13.22</v>
      </c>
      <c r="R3566" s="7">
        <v>0.33</v>
      </c>
      <c r="S3566" s="7">
        <v>2318</v>
      </c>
    </row>
    <row r="3567" spans="1:19" hidden="1" x14ac:dyDescent="0.4">
      <c r="A3567" s="4" t="s">
        <v>493</v>
      </c>
      <c r="B3567" s="5" t="s">
        <v>494</v>
      </c>
      <c r="C3567" s="5" t="s">
        <v>18</v>
      </c>
      <c r="D3567" s="5" t="s">
        <v>19</v>
      </c>
      <c r="E3567" s="9" t="s">
        <v>129</v>
      </c>
      <c r="F3567" s="9">
        <v>2.0099999999999998</v>
      </c>
      <c r="G3567" s="5" t="s">
        <v>21</v>
      </c>
      <c r="H3567" s="10">
        <v>1000</v>
      </c>
      <c r="I3567" s="11">
        <v>15970512</v>
      </c>
      <c r="J3567" s="11">
        <v>2400</v>
      </c>
      <c r="K3567" s="11">
        <v>40.716999999999999</v>
      </c>
      <c r="L3567" s="11">
        <v>38263999200</v>
      </c>
      <c r="M3567" s="11">
        <f>VLOOKUP(A3567,'[1]2023년만'!$A$2:$Q$1181,12,0)</f>
        <v>35075332600</v>
      </c>
      <c r="N3567" s="11"/>
      <c r="O3567" s="11">
        <v>6.3</v>
      </c>
      <c r="P3567" s="6">
        <v>489496192800</v>
      </c>
      <c r="Q3567" s="7">
        <v>13.22</v>
      </c>
      <c r="R3567" s="7">
        <v>0.33</v>
      </c>
      <c r="S3567" s="7">
        <v>2318</v>
      </c>
    </row>
    <row r="3568" spans="1:19" hidden="1" x14ac:dyDescent="0.4">
      <c r="A3568" s="7" t="s">
        <v>493</v>
      </c>
      <c r="B3568" s="12" t="s">
        <v>494</v>
      </c>
      <c r="C3568" s="12" t="s">
        <v>2933</v>
      </c>
      <c r="D3568" s="12" t="s">
        <v>19</v>
      </c>
      <c r="E3568" s="12" t="s">
        <v>129</v>
      </c>
      <c r="F3568" s="12">
        <v>1.8</v>
      </c>
      <c r="G3568" s="12" t="s">
        <v>21</v>
      </c>
      <c r="H3568" s="12">
        <v>1000</v>
      </c>
      <c r="I3568" s="6">
        <v>15970512</v>
      </c>
      <c r="J3568" s="6">
        <v>2400</v>
      </c>
      <c r="K3568" s="6">
        <v>32.642000000000003</v>
      </c>
      <c r="L3568" s="6">
        <v>38263999200</v>
      </c>
      <c r="M3568" s="11">
        <f>VLOOKUP(A3568,'[1]2023년만'!$A$2:$Q$1181,12,0)</f>
        <v>35075332600</v>
      </c>
      <c r="N3568" s="11"/>
      <c r="O3568" s="6">
        <v>4</v>
      </c>
      <c r="P3568" s="6">
        <v>489496192800</v>
      </c>
      <c r="Q3568" s="7">
        <v>13.22</v>
      </c>
      <c r="R3568" s="7">
        <v>0.33</v>
      </c>
      <c r="S3568" s="7">
        <v>2318</v>
      </c>
    </row>
    <row r="3569" spans="1:19" x14ac:dyDescent="0.4">
      <c r="A3569" s="4" t="s">
        <v>861</v>
      </c>
      <c r="B3569" s="5" t="s">
        <v>862</v>
      </c>
      <c r="C3569" s="5" t="s">
        <v>30</v>
      </c>
      <c r="D3569" s="5" t="s">
        <v>19</v>
      </c>
      <c r="E3569" s="9" t="s">
        <v>43</v>
      </c>
      <c r="F3569" s="9">
        <v>1.34</v>
      </c>
      <c r="G3569" s="5" t="s">
        <v>21</v>
      </c>
      <c r="H3569" s="9">
        <v>500</v>
      </c>
      <c r="I3569" s="11">
        <v>24268402</v>
      </c>
      <c r="J3569" s="11">
        <v>25</v>
      </c>
      <c r="K3569" s="11">
        <v>44.503</v>
      </c>
      <c r="L3569" s="11">
        <v>605691125</v>
      </c>
      <c r="M3569" s="11">
        <f>VLOOKUP(A3569,'[1]2023년만'!$A$2:$Q$1181,12,0)</f>
        <v>485368040</v>
      </c>
      <c r="N3569" s="11" t="b">
        <f>L3569&gt;=M3569</f>
        <v>1</v>
      </c>
      <c r="O3569" s="11">
        <v>0.85</v>
      </c>
      <c r="P3569" s="6">
        <v>82755250820</v>
      </c>
      <c r="Q3569" s="7">
        <v>60.89</v>
      </c>
      <c r="R3569" s="7">
        <v>0.52</v>
      </c>
      <c r="S3569" s="7">
        <v>56</v>
      </c>
    </row>
    <row r="3570" spans="1:19" hidden="1" x14ac:dyDescent="0.4">
      <c r="A3570" s="4" t="s">
        <v>199</v>
      </c>
      <c r="B3570" s="5" t="s">
        <v>200</v>
      </c>
      <c r="C3570" s="5" t="s">
        <v>18</v>
      </c>
      <c r="D3570" s="5" t="s">
        <v>19</v>
      </c>
      <c r="E3570" s="9" t="s">
        <v>157</v>
      </c>
      <c r="F3570" s="9">
        <v>0.95</v>
      </c>
      <c r="G3570" s="5" t="s">
        <v>21</v>
      </c>
      <c r="H3570" s="9">
        <v>500</v>
      </c>
      <c r="I3570" s="11">
        <v>12000000</v>
      </c>
      <c r="J3570" s="11">
        <v>140</v>
      </c>
      <c r="K3570" s="11">
        <v>202.654</v>
      </c>
      <c r="L3570" s="11">
        <v>1680000000</v>
      </c>
      <c r="M3570" s="11">
        <f>VLOOKUP(A3570,'[1]2023년만'!$A$2:$Q$1181,12,0)</f>
        <v>2160000000</v>
      </c>
      <c r="N3570" s="11"/>
      <c r="O3570" s="11">
        <v>2.5</v>
      </c>
      <c r="P3570" s="6">
        <v>116280000000</v>
      </c>
      <c r="Q3570" s="7">
        <v>58.02</v>
      </c>
      <c r="R3570" s="7">
        <v>6.16</v>
      </c>
      <c r="S3570" s="7">
        <v>167</v>
      </c>
    </row>
    <row r="3571" spans="1:19" hidden="1" x14ac:dyDescent="0.4">
      <c r="A3571" s="4" t="s">
        <v>199</v>
      </c>
      <c r="B3571" s="5" t="s">
        <v>200</v>
      </c>
      <c r="C3571" s="5" t="s">
        <v>24</v>
      </c>
      <c r="D3571" s="5" t="s">
        <v>19</v>
      </c>
      <c r="E3571" s="9" t="s">
        <v>157</v>
      </c>
      <c r="F3571" s="9">
        <v>0.75</v>
      </c>
      <c r="G3571" s="5" t="s">
        <v>21</v>
      </c>
      <c r="H3571" s="9">
        <v>500</v>
      </c>
      <c r="I3571" s="11">
        <v>12000000</v>
      </c>
      <c r="J3571" s="11">
        <v>180</v>
      </c>
      <c r="K3571" s="11">
        <v>78.007000000000005</v>
      </c>
      <c r="L3571" s="11">
        <v>2160000000</v>
      </c>
      <c r="M3571" s="11">
        <f>VLOOKUP(A3571,'[1]2023년만'!$A$2:$Q$1181,12,0)</f>
        <v>2160000000</v>
      </c>
      <c r="N3571" s="11"/>
      <c r="O3571" s="11">
        <v>2.6</v>
      </c>
      <c r="P3571" s="6">
        <v>116280000000</v>
      </c>
      <c r="Q3571" s="7">
        <v>58.02</v>
      </c>
      <c r="R3571" s="7">
        <v>6.16</v>
      </c>
      <c r="S3571" s="7">
        <v>167</v>
      </c>
    </row>
    <row r="3572" spans="1:19" hidden="1" x14ac:dyDescent="0.4">
      <c r="A3572" s="7" t="s">
        <v>199</v>
      </c>
      <c r="B3572" s="12" t="s">
        <v>200</v>
      </c>
      <c r="C3572" s="12" t="s">
        <v>2933</v>
      </c>
      <c r="D3572" s="12" t="s">
        <v>19</v>
      </c>
      <c r="E3572" s="12" t="s">
        <v>157</v>
      </c>
      <c r="F3572" s="12">
        <v>0.55000000000000004</v>
      </c>
      <c r="G3572" s="12" t="s">
        <v>21</v>
      </c>
      <c r="H3572" s="12">
        <v>500</v>
      </c>
      <c r="I3572" s="6">
        <v>12000000</v>
      </c>
      <c r="J3572" s="6">
        <v>220</v>
      </c>
      <c r="K3572" s="6">
        <v>98.433999999999997</v>
      </c>
      <c r="L3572" s="6">
        <v>2640000000</v>
      </c>
      <c r="M3572" s="11">
        <f>VLOOKUP(A3572,'[1]2023년만'!$A$2:$Q$1181,12,0)</f>
        <v>2160000000</v>
      </c>
      <c r="N3572" s="11"/>
      <c r="O3572" s="6">
        <v>3.3</v>
      </c>
      <c r="P3572" s="6">
        <v>116280000000</v>
      </c>
      <c r="Q3572" s="7">
        <v>58.02</v>
      </c>
      <c r="R3572" s="7">
        <v>6.16</v>
      </c>
      <c r="S3572" s="7">
        <v>167</v>
      </c>
    </row>
    <row r="3573" spans="1:19" hidden="1" x14ac:dyDescent="0.4">
      <c r="A3573" s="4" t="s">
        <v>2295</v>
      </c>
      <c r="B3573" s="5" t="s">
        <v>2296</v>
      </c>
      <c r="C3573" s="5" t="s">
        <v>24</v>
      </c>
      <c r="D3573" s="5" t="s">
        <v>19</v>
      </c>
      <c r="E3573" s="9" t="s">
        <v>31</v>
      </c>
      <c r="F3573" s="9">
        <v>2.77</v>
      </c>
      <c r="G3573" s="5" t="s">
        <v>21</v>
      </c>
      <c r="H3573" s="9">
        <v>500</v>
      </c>
      <c r="I3573" s="11">
        <v>20861556</v>
      </c>
      <c r="J3573" s="11">
        <v>180</v>
      </c>
      <c r="K3573" s="11">
        <v>11.521000000000001</v>
      </c>
      <c r="L3573" s="11">
        <v>3652210980</v>
      </c>
      <c r="M3573" s="11">
        <f>VLOOKUP(A3573,'[1]2023년만'!$A$2:$Q$1181,12,0)</f>
        <v>3652210980</v>
      </c>
      <c r="N3573" s="11"/>
      <c r="O3573" s="11">
        <v>0.7</v>
      </c>
      <c r="P3573" s="6">
        <v>723126788850</v>
      </c>
      <c r="Q3573" s="7">
        <v>13.37</v>
      </c>
      <c r="R3573" s="7">
        <v>1.43</v>
      </c>
      <c r="S3573" s="7">
        <v>2615</v>
      </c>
    </row>
    <row r="3574" spans="1:19" hidden="1" x14ac:dyDescent="0.4">
      <c r="A3574" s="4" t="s">
        <v>2295</v>
      </c>
      <c r="B3574" s="5" t="s">
        <v>2296</v>
      </c>
      <c r="C3574" s="5" t="s">
        <v>30</v>
      </c>
      <c r="D3574" s="5" t="s">
        <v>19</v>
      </c>
      <c r="E3574" s="9" t="s">
        <v>31</v>
      </c>
      <c r="F3574" s="9">
        <v>0.49</v>
      </c>
      <c r="G3574" s="5" t="s">
        <v>21</v>
      </c>
      <c r="H3574" s="9">
        <v>500</v>
      </c>
      <c r="I3574" s="11">
        <v>20861556</v>
      </c>
      <c r="J3574" s="11">
        <v>270</v>
      </c>
      <c r="K3574" s="11">
        <v>10.108000000000001</v>
      </c>
      <c r="L3574" s="11">
        <v>5325275610</v>
      </c>
      <c r="M3574" s="11">
        <f>VLOOKUP(A3574,'[1]2023년만'!$A$2:$Q$1181,12,0)</f>
        <v>3652210980</v>
      </c>
      <c r="N3574" s="11" t="b">
        <f>L3574&gt;=M3574</f>
        <v>1</v>
      </c>
      <c r="O3574" s="11">
        <v>0.9</v>
      </c>
      <c r="P3574" s="6">
        <v>723126788850</v>
      </c>
      <c r="Q3574" s="7">
        <v>13.37</v>
      </c>
      <c r="R3574" s="7">
        <v>1.43</v>
      </c>
      <c r="S3574" s="7">
        <v>2615</v>
      </c>
    </row>
    <row r="3575" spans="1:19" hidden="1" x14ac:dyDescent="0.4">
      <c r="A3575" s="4" t="s">
        <v>2295</v>
      </c>
      <c r="B3575" s="5" t="s">
        <v>2296</v>
      </c>
      <c r="C3575" s="5" t="s">
        <v>18</v>
      </c>
      <c r="D3575" s="5" t="s">
        <v>19</v>
      </c>
      <c r="E3575" s="9" t="s">
        <v>31</v>
      </c>
      <c r="F3575" s="9">
        <v>2.75</v>
      </c>
      <c r="G3575" s="5" t="s">
        <v>21</v>
      </c>
      <c r="H3575" s="9">
        <v>500</v>
      </c>
      <c r="I3575" s="11">
        <v>20861556</v>
      </c>
      <c r="J3575" s="11">
        <v>250</v>
      </c>
      <c r="K3575" s="11">
        <v>9.1579999999999995</v>
      </c>
      <c r="L3575" s="11">
        <v>5072515250</v>
      </c>
      <c r="M3575" s="11">
        <f>VLOOKUP(A3575,'[1]2023년만'!$A$2:$Q$1181,12,0)</f>
        <v>3652210980</v>
      </c>
      <c r="N3575" s="11"/>
      <c r="O3575" s="11" t="s">
        <v>21</v>
      </c>
      <c r="P3575" s="6">
        <v>723126788850</v>
      </c>
      <c r="Q3575" s="7">
        <v>13.37</v>
      </c>
      <c r="R3575" s="7">
        <v>1.43</v>
      </c>
      <c r="S3575" s="7">
        <v>2615</v>
      </c>
    </row>
    <row r="3576" spans="1:19" hidden="1" x14ac:dyDescent="0.4">
      <c r="A3576" s="7" t="s">
        <v>2295</v>
      </c>
      <c r="B3576" s="12" t="s">
        <v>2296</v>
      </c>
      <c r="C3576" s="12" t="s">
        <v>2933</v>
      </c>
      <c r="D3576" s="12" t="s">
        <v>19</v>
      </c>
      <c r="E3576" s="12" t="s">
        <v>31</v>
      </c>
      <c r="F3576" s="12">
        <v>0.79</v>
      </c>
      <c r="G3576" s="12" t="s">
        <v>21</v>
      </c>
      <c r="H3576" s="12">
        <v>500</v>
      </c>
      <c r="I3576" s="6">
        <v>20861556</v>
      </c>
      <c r="J3576" s="6">
        <v>220</v>
      </c>
      <c r="K3576" s="6">
        <v>10.939</v>
      </c>
      <c r="L3576" s="6">
        <v>4588491160</v>
      </c>
      <c r="M3576" s="11">
        <f>VLOOKUP(A3576,'[1]2023년만'!$A$2:$Q$1181,12,0)</f>
        <v>3652210980</v>
      </c>
      <c r="N3576" s="11"/>
      <c r="O3576" s="6">
        <v>0.9</v>
      </c>
      <c r="P3576" s="6">
        <v>723126788850</v>
      </c>
      <c r="Q3576" s="7">
        <v>13.37</v>
      </c>
      <c r="R3576" s="7">
        <v>1.43</v>
      </c>
      <c r="S3576" s="7">
        <v>2615</v>
      </c>
    </row>
    <row r="3577" spans="1:19" hidden="1" x14ac:dyDescent="0.4">
      <c r="A3577" s="4" t="s">
        <v>257</v>
      </c>
      <c r="B3577" s="5" t="s">
        <v>258</v>
      </c>
      <c r="C3577" s="5" t="s">
        <v>18</v>
      </c>
      <c r="D3577" s="5" t="s">
        <v>19</v>
      </c>
      <c r="E3577" s="9" t="s">
        <v>157</v>
      </c>
      <c r="F3577" s="9">
        <v>0.95</v>
      </c>
      <c r="G3577" s="5" t="s">
        <v>21</v>
      </c>
      <c r="H3577" s="9">
        <v>500</v>
      </c>
      <c r="I3577" s="11">
        <v>17150000</v>
      </c>
      <c r="J3577" s="11">
        <v>60</v>
      </c>
      <c r="K3577" s="11">
        <v>152.44399999999999</v>
      </c>
      <c r="L3577" s="11">
        <v>1029000000</v>
      </c>
      <c r="M3577" s="11">
        <f>VLOOKUP(A3577,'[1]2023년만'!$A$2:$Q$1181,12,0)</f>
        <v>1029000000</v>
      </c>
      <c r="N3577" s="11"/>
      <c r="O3577" s="11">
        <v>1.8</v>
      </c>
      <c r="P3577" s="6">
        <v>59424750000</v>
      </c>
      <c r="Q3577" s="7">
        <v>67.94</v>
      </c>
      <c r="R3577" s="7">
        <v>1.76</v>
      </c>
      <c r="S3577" s="7">
        <v>51</v>
      </c>
    </row>
    <row r="3578" spans="1:19" hidden="1" x14ac:dyDescent="0.4">
      <c r="A3578" s="4" t="s">
        <v>257</v>
      </c>
      <c r="B3578" s="5" t="s">
        <v>258</v>
      </c>
      <c r="C3578" s="5" t="s">
        <v>24</v>
      </c>
      <c r="D3578" s="5" t="s">
        <v>19</v>
      </c>
      <c r="E3578" s="9" t="s">
        <v>157</v>
      </c>
      <c r="F3578" s="9">
        <v>0.75</v>
      </c>
      <c r="G3578" s="5" t="s">
        <v>21</v>
      </c>
      <c r="H3578" s="9">
        <v>500</v>
      </c>
      <c r="I3578" s="11">
        <v>17150000</v>
      </c>
      <c r="J3578" s="11">
        <v>60</v>
      </c>
      <c r="K3578" s="11">
        <v>89.013999999999996</v>
      </c>
      <c r="L3578" s="11">
        <v>1029000000</v>
      </c>
      <c r="M3578" s="11">
        <f>VLOOKUP(A3578,'[1]2023년만'!$A$2:$Q$1181,12,0)</f>
        <v>1029000000</v>
      </c>
      <c r="N3578" s="11"/>
      <c r="O3578" s="11">
        <v>2.1</v>
      </c>
      <c r="P3578" s="6">
        <v>59424750000</v>
      </c>
      <c r="Q3578" s="7">
        <v>67.94</v>
      </c>
      <c r="R3578" s="7">
        <v>1.76</v>
      </c>
      <c r="S3578" s="7">
        <v>51</v>
      </c>
    </row>
    <row r="3579" spans="1:19" hidden="1" x14ac:dyDescent="0.4">
      <c r="A3579" s="7" t="s">
        <v>257</v>
      </c>
      <c r="B3579" s="12" t="s">
        <v>258</v>
      </c>
      <c r="C3579" s="12" t="s">
        <v>2933</v>
      </c>
      <c r="D3579" s="12" t="s">
        <v>19</v>
      </c>
      <c r="E3579" s="12" t="s">
        <v>157</v>
      </c>
      <c r="F3579" s="12">
        <v>0.55000000000000004</v>
      </c>
      <c r="G3579" s="12" t="s">
        <v>21</v>
      </c>
      <c r="H3579" s="12">
        <v>500</v>
      </c>
      <c r="I3579" s="6">
        <v>17150000</v>
      </c>
      <c r="J3579" s="6">
        <v>50</v>
      </c>
      <c r="K3579" s="6">
        <v>358.78699999999998</v>
      </c>
      <c r="L3579" s="6">
        <v>857500000</v>
      </c>
      <c r="M3579" s="11">
        <f>VLOOKUP(A3579,'[1]2023년만'!$A$2:$Q$1181,12,0)</f>
        <v>1029000000</v>
      </c>
      <c r="N3579" s="11"/>
      <c r="O3579" s="6">
        <v>0.87</v>
      </c>
      <c r="P3579" s="6">
        <v>59424750000</v>
      </c>
      <c r="Q3579" s="7">
        <v>67.94</v>
      </c>
      <c r="R3579" s="7">
        <v>1.76</v>
      </c>
      <c r="S3579" s="7">
        <v>51</v>
      </c>
    </row>
    <row r="3580" spans="1:19" x14ac:dyDescent="0.4">
      <c r="A3580" s="4" t="s">
        <v>112</v>
      </c>
      <c r="B3580" s="5" t="s">
        <v>113</v>
      </c>
      <c r="C3580" s="5" t="s">
        <v>30</v>
      </c>
      <c r="D3580" s="5" t="s">
        <v>19</v>
      </c>
      <c r="E3580" s="9" t="s">
        <v>52</v>
      </c>
      <c r="F3580" s="9">
        <v>0.72</v>
      </c>
      <c r="G3580" s="5" t="s">
        <v>21</v>
      </c>
      <c r="H3580" s="9">
        <v>500</v>
      </c>
      <c r="I3580" s="11">
        <v>35500000</v>
      </c>
      <c r="J3580" s="11">
        <v>60</v>
      </c>
      <c r="K3580" s="11">
        <v>75.257999999999996</v>
      </c>
      <c r="L3580" s="11">
        <v>2024445660</v>
      </c>
      <c r="M3580" s="11">
        <f>VLOOKUP(A3580,'[1]2023년만'!$A$2:$Q$1181,12,0)</f>
        <v>1729401500</v>
      </c>
      <c r="N3580" s="11" t="b">
        <f>L3580&gt;=M3580</f>
        <v>1</v>
      </c>
      <c r="O3580" s="11">
        <v>2.6</v>
      </c>
      <c r="P3580" s="6">
        <v>82360000000</v>
      </c>
      <c r="Q3580" s="7">
        <v>29</v>
      </c>
      <c r="R3580" s="7">
        <v>2.88</v>
      </c>
      <c r="S3580" s="7">
        <v>80</v>
      </c>
    </row>
    <row r="3581" spans="1:19" hidden="1" x14ac:dyDescent="0.4">
      <c r="A3581" s="4" t="s">
        <v>2482</v>
      </c>
      <c r="B3581" s="5" t="s">
        <v>2483</v>
      </c>
      <c r="C3581" s="5" t="s">
        <v>30</v>
      </c>
      <c r="D3581" s="5" t="s">
        <v>19</v>
      </c>
      <c r="E3581" s="9" t="s">
        <v>773</v>
      </c>
      <c r="F3581" s="9">
        <v>2.5299999999999998</v>
      </c>
      <c r="G3581" s="5" t="s">
        <v>21</v>
      </c>
      <c r="H3581" s="9">
        <v>500</v>
      </c>
      <c r="I3581" s="11">
        <v>30000000</v>
      </c>
      <c r="J3581" s="11">
        <v>75</v>
      </c>
      <c r="K3581" s="11">
        <v>8.1170000000000009</v>
      </c>
      <c r="L3581" s="11">
        <v>2242931250</v>
      </c>
      <c r="M3581" s="11">
        <f>VLOOKUP(A3581,'[1]2023년만'!$A$2:$Q$1181,12,0)</f>
        <v>2093402500</v>
      </c>
      <c r="N3581" s="11" t="b">
        <f>L3581&gt;=M3581</f>
        <v>1</v>
      </c>
      <c r="O3581" s="11">
        <v>1.89</v>
      </c>
      <c r="P3581" s="6">
        <v>166500000000</v>
      </c>
      <c r="Q3581" s="7">
        <v>6.45</v>
      </c>
      <c r="R3581" s="7">
        <v>0.56000000000000005</v>
      </c>
      <c r="S3581" s="7">
        <v>860</v>
      </c>
    </row>
    <row r="3582" spans="1:19" hidden="1" x14ac:dyDescent="0.4">
      <c r="A3582" s="4" t="s">
        <v>2482</v>
      </c>
      <c r="B3582" s="5" t="s">
        <v>2483</v>
      </c>
      <c r="C3582" s="5" t="s">
        <v>24</v>
      </c>
      <c r="D3582" s="5" t="s">
        <v>19</v>
      </c>
      <c r="E3582" s="9" t="s">
        <v>773</v>
      </c>
      <c r="F3582" s="9">
        <v>2.66</v>
      </c>
      <c r="G3582" s="5" t="s">
        <v>21</v>
      </c>
      <c r="H3582" s="9">
        <v>500</v>
      </c>
      <c r="I3582" s="11">
        <v>30000000</v>
      </c>
      <c r="J3582" s="11">
        <v>70</v>
      </c>
      <c r="K3582" s="11">
        <v>7.327</v>
      </c>
      <c r="L3582" s="11">
        <v>2093402500</v>
      </c>
      <c r="M3582" s="11">
        <f>VLOOKUP(A3582,'[1]2023년만'!$A$2:$Q$1181,12,0)</f>
        <v>2093402500</v>
      </c>
      <c r="N3582" s="11"/>
      <c r="O3582" s="11">
        <v>1.72</v>
      </c>
      <c r="P3582" s="6">
        <v>166500000000</v>
      </c>
      <c r="Q3582" s="7">
        <v>6.45</v>
      </c>
      <c r="R3582" s="7">
        <v>0.56000000000000005</v>
      </c>
      <c r="S3582" s="7">
        <v>860</v>
      </c>
    </row>
    <row r="3583" spans="1:19" hidden="1" x14ac:dyDescent="0.4">
      <c r="A3583" s="4" t="s">
        <v>2482</v>
      </c>
      <c r="B3583" s="5" t="s">
        <v>2483</v>
      </c>
      <c r="C3583" s="5" t="s">
        <v>18</v>
      </c>
      <c r="D3583" s="5" t="s">
        <v>19</v>
      </c>
      <c r="E3583" s="9" t="s">
        <v>773</v>
      </c>
      <c r="F3583" s="9">
        <v>1.35</v>
      </c>
      <c r="G3583" s="5" t="s">
        <v>21</v>
      </c>
      <c r="H3583" s="9">
        <v>500</v>
      </c>
      <c r="I3583" s="11">
        <v>30000000</v>
      </c>
      <c r="J3583" s="11">
        <v>60</v>
      </c>
      <c r="K3583" s="11">
        <v>6.3860000000000001</v>
      </c>
      <c r="L3583" s="11">
        <v>1794345000</v>
      </c>
      <c r="M3583" s="11">
        <f>VLOOKUP(A3583,'[1]2023년만'!$A$2:$Q$1181,12,0)</f>
        <v>2093402500</v>
      </c>
      <c r="N3583" s="11"/>
      <c r="O3583" s="11">
        <v>1.3</v>
      </c>
      <c r="P3583" s="6">
        <v>166500000000</v>
      </c>
      <c r="Q3583" s="7">
        <v>6.45</v>
      </c>
      <c r="R3583" s="7">
        <v>0.56000000000000005</v>
      </c>
      <c r="S3583" s="7">
        <v>860</v>
      </c>
    </row>
    <row r="3584" spans="1:19" hidden="1" x14ac:dyDescent="0.4">
      <c r="A3584" s="7" t="s">
        <v>2482</v>
      </c>
      <c r="B3584" s="12" t="s">
        <v>2483</v>
      </c>
      <c r="C3584" s="12" t="s">
        <v>2933</v>
      </c>
      <c r="D3584" s="12" t="s">
        <v>19</v>
      </c>
      <c r="E3584" s="12" t="s">
        <v>773</v>
      </c>
      <c r="F3584" s="12">
        <v>0.4</v>
      </c>
      <c r="G3584" s="12" t="s">
        <v>21</v>
      </c>
      <c r="H3584" s="12">
        <v>500</v>
      </c>
      <c r="I3584" s="6">
        <v>30000000</v>
      </c>
      <c r="J3584" s="6">
        <v>60</v>
      </c>
      <c r="K3584" s="6">
        <v>8.4139999999999997</v>
      </c>
      <c r="L3584" s="6">
        <v>1794345000</v>
      </c>
      <c r="M3584" s="11">
        <f>VLOOKUP(A3584,'[1]2023년만'!$A$2:$Q$1181,12,0)</f>
        <v>2093402500</v>
      </c>
      <c r="N3584" s="11"/>
      <c r="O3584" s="6">
        <v>0.86</v>
      </c>
      <c r="P3584" s="6">
        <v>166500000000</v>
      </c>
      <c r="Q3584" s="7">
        <v>6.45</v>
      </c>
      <c r="R3584" s="7">
        <v>0.56000000000000005</v>
      </c>
      <c r="S3584" s="7">
        <v>860</v>
      </c>
    </row>
    <row r="3585" spans="1:19" hidden="1" x14ac:dyDescent="0.4">
      <c r="A3585" s="4" t="s">
        <v>1663</v>
      </c>
      <c r="B3585" s="5" t="s">
        <v>1664</v>
      </c>
      <c r="C3585" s="5" t="s">
        <v>30</v>
      </c>
      <c r="D3585" s="5" t="s">
        <v>19</v>
      </c>
      <c r="E3585" s="9" t="s">
        <v>40</v>
      </c>
      <c r="F3585" s="9">
        <v>1.95</v>
      </c>
      <c r="G3585" s="5" t="s">
        <v>21</v>
      </c>
      <c r="H3585" s="9">
        <v>500</v>
      </c>
      <c r="I3585" s="11">
        <v>16715858</v>
      </c>
      <c r="J3585" s="11">
        <v>100</v>
      </c>
      <c r="K3585" s="11">
        <v>22.521000000000001</v>
      </c>
      <c r="L3585" s="11">
        <v>1578513600</v>
      </c>
      <c r="M3585" s="11">
        <f>VLOOKUP(A3585,'[1]2023년만'!$A$2:$Q$1181,12,0)</f>
        <v>1183885200</v>
      </c>
      <c r="N3585" s="11" t="b">
        <f>L3585&gt;=M3585</f>
        <v>1</v>
      </c>
      <c r="O3585" s="11">
        <v>3.7</v>
      </c>
      <c r="P3585" s="6">
        <v>44714920150</v>
      </c>
      <c r="Q3585" s="7">
        <v>6.18</v>
      </c>
      <c r="R3585" s="7">
        <v>0.59</v>
      </c>
      <c r="S3585" s="7">
        <v>433</v>
      </c>
    </row>
    <row r="3586" spans="1:19" hidden="1" x14ac:dyDescent="0.4">
      <c r="A3586" s="4" t="s">
        <v>1663</v>
      </c>
      <c r="B3586" s="5" t="s">
        <v>1664</v>
      </c>
      <c r="C3586" s="5" t="s">
        <v>18</v>
      </c>
      <c r="D3586" s="5" t="s">
        <v>19</v>
      </c>
      <c r="E3586" s="9" t="s">
        <v>40</v>
      </c>
      <c r="F3586" s="9">
        <v>1.31</v>
      </c>
      <c r="G3586" s="5" t="s">
        <v>21</v>
      </c>
      <c r="H3586" s="9">
        <v>500</v>
      </c>
      <c r="I3586" s="11">
        <v>16715858</v>
      </c>
      <c r="J3586" s="11">
        <v>50</v>
      </c>
      <c r="K3586" s="11">
        <v>18.684999999999999</v>
      </c>
      <c r="L3586" s="11">
        <v>789256800</v>
      </c>
      <c r="M3586" s="11">
        <f>VLOOKUP(A3586,'[1]2023년만'!$A$2:$Q$1181,12,0)</f>
        <v>1183885200</v>
      </c>
      <c r="N3586" s="11"/>
      <c r="O3586" s="11">
        <v>1.8</v>
      </c>
      <c r="P3586" s="6">
        <v>44714920150</v>
      </c>
      <c r="Q3586" s="7">
        <v>6.18</v>
      </c>
      <c r="R3586" s="7">
        <v>0.59</v>
      </c>
      <c r="S3586" s="7">
        <v>433</v>
      </c>
    </row>
    <row r="3587" spans="1:19" hidden="1" x14ac:dyDescent="0.4">
      <c r="A3587" s="4" t="s">
        <v>1663</v>
      </c>
      <c r="B3587" s="5" t="s">
        <v>1664</v>
      </c>
      <c r="C3587" s="5" t="s">
        <v>24</v>
      </c>
      <c r="D3587" s="5" t="s">
        <v>19</v>
      </c>
      <c r="E3587" s="9" t="s">
        <v>40</v>
      </c>
      <c r="F3587" s="9">
        <v>0.97</v>
      </c>
      <c r="G3587" s="5" t="s">
        <v>21</v>
      </c>
      <c r="H3587" s="9">
        <v>500</v>
      </c>
      <c r="I3587" s="11">
        <v>16715858</v>
      </c>
      <c r="J3587" s="11">
        <v>75</v>
      </c>
      <c r="K3587" s="11">
        <v>17.643999999999998</v>
      </c>
      <c r="L3587" s="11">
        <v>1183885200</v>
      </c>
      <c r="M3587" s="11">
        <f>VLOOKUP(A3587,'[1]2023년만'!$A$2:$Q$1181,12,0)</f>
        <v>1183885200</v>
      </c>
      <c r="N3587" s="11"/>
      <c r="O3587" s="11">
        <v>3</v>
      </c>
      <c r="P3587" s="6">
        <v>44714920150</v>
      </c>
      <c r="Q3587" s="7">
        <v>6.18</v>
      </c>
      <c r="R3587" s="7">
        <v>0.59</v>
      </c>
      <c r="S3587" s="7">
        <v>433</v>
      </c>
    </row>
    <row r="3588" spans="1:19" hidden="1" x14ac:dyDescent="0.4">
      <c r="A3588" s="7" t="s">
        <v>1663</v>
      </c>
      <c r="B3588" s="12" t="s">
        <v>1664</v>
      </c>
      <c r="C3588" s="12" t="s">
        <v>2933</v>
      </c>
      <c r="D3588" s="12" t="s">
        <v>19</v>
      </c>
      <c r="E3588" s="12" t="s">
        <v>40</v>
      </c>
      <c r="F3588" s="12">
        <v>0.86</v>
      </c>
      <c r="G3588" s="12" t="s">
        <v>21</v>
      </c>
      <c r="H3588" s="12">
        <v>500</v>
      </c>
      <c r="I3588" s="6">
        <v>16715858</v>
      </c>
      <c r="J3588" s="6">
        <v>40</v>
      </c>
      <c r="K3588" s="6">
        <v>14.632999999999999</v>
      </c>
      <c r="L3588" s="6">
        <v>631405440</v>
      </c>
      <c r="M3588" s="11">
        <f>VLOOKUP(A3588,'[1]2023년만'!$A$2:$Q$1181,12,0)</f>
        <v>1183885200</v>
      </c>
      <c r="N3588" s="11"/>
      <c r="O3588" s="6">
        <v>1.3</v>
      </c>
      <c r="P3588" s="6">
        <v>44714920150</v>
      </c>
      <c r="Q3588" s="7">
        <v>6.18</v>
      </c>
      <c r="R3588" s="7">
        <v>0.59</v>
      </c>
      <c r="S3588" s="7">
        <v>433</v>
      </c>
    </row>
    <row r="3589" spans="1:19" hidden="1" x14ac:dyDescent="0.4">
      <c r="A3589" s="4" t="s">
        <v>2025</v>
      </c>
      <c r="B3589" s="5" t="s">
        <v>2026</v>
      </c>
      <c r="C3589" s="5" t="s">
        <v>30</v>
      </c>
      <c r="D3589" s="5" t="s">
        <v>19</v>
      </c>
      <c r="E3589" s="9" t="s">
        <v>52</v>
      </c>
      <c r="F3589" s="9">
        <v>0.72</v>
      </c>
      <c r="G3589" s="5" t="s">
        <v>21</v>
      </c>
      <c r="H3589" s="9">
        <v>500</v>
      </c>
      <c r="I3589" s="11">
        <v>4880000</v>
      </c>
      <c r="J3589" s="11">
        <v>600</v>
      </c>
      <c r="K3589" s="11">
        <v>15.824999999999999</v>
      </c>
      <c r="L3589" s="11">
        <v>2902102200</v>
      </c>
      <c r="M3589" s="11">
        <f>VLOOKUP(A3589,'[1]2023년만'!$A$2:$Q$1181,12,0)</f>
        <v>2902102200</v>
      </c>
      <c r="N3589" s="11" t="b">
        <f>L3589&gt;=M3589</f>
        <v>1</v>
      </c>
      <c r="O3589" s="11">
        <v>0.8</v>
      </c>
      <c r="P3589" s="6">
        <v>404064000000</v>
      </c>
      <c r="Q3589" s="7">
        <v>22.16</v>
      </c>
      <c r="R3589" s="7">
        <v>2.12</v>
      </c>
      <c r="S3589" s="7">
        <v>3736</v>
      </c>
    </row>
    <row r="3590" spans="1:19" hidden="1" x14ac:dyDescent="0.4">
      <c r="A3590" s="4" t="s">
        <v>2025</v>
      </c>
      <c r="B3590" s="5" t="s">
        <v>2026</v>
      </c>
      <c r="C3590" s="5" t="s">
        <v>24</v>
      </c>
      <c r="D3590" s="5" t="s">
        <v>19</v>
      </c>
      <c r="E3590" s="9" t="s">
        <v>90</v>
      </c>
      <c r="F3590" s="9">
        <v>0.77</v>
      </c>
      <c r="G3590" s="5" t="s">
        <v>21</v>
      </c>
      <c r="H3590" s="9">
        <v>500</v>
      </c>
      <c r="I3590" s="11">
        <v>4880000</v>
      </c>
      <c r="J3590" s="11">
        <v>600</v>
      </c>
      <c r="K3590" s="11">
        <v>10.772</v>
      </c>
      <c r="L3590" s="11">
        <v>2902102200</v>
      </c>
      <c r="M3590" s="11">
        <f>VLOOKUP(A3590,'[1]2023년만'!$A$2:$Q$1181,12,0)</f>
        <v>2902102200</v>
      </c>
      <c r="N3590" s="11"/>
      <c r="O3590" s="11">
        <v>0.6</v>
      </c>
      <c r="P3590" s="6">
        <v>404064000000</v>
      </c>
      <c r="Q3590" s="7">
        <v>22.16</v>
      </c>
      <c r="R3590" s="7">
        <v>2.12</v>
      </c>
      <c r="S3590" s="7">
        <v>3736</v>
      </c>
    </row>
    <row r="3591" spans="1:19" hidden="1" x14ac:dyDescent="0.4">
      <c r="A3591" s="4" t="s">
        <v>2025</v>
      </c>
      <c r="B3591" s="5" t="s">
        <v>2026</v>
      </c>
      <c r="C3591" s="5" t="s">
        <v>18</v>
      </c>
      <c r="D3591" s="5" t="s">
        <v>19</v>
      </c>
      <c r="E3591" s="9" t="s">
        <v>90</v>
      </c>
      <c r="F3591" s="9">
        <v>0.88</v>
      </c>
      <c r="G3591" s="5" t="s">
        <v>21</v>
      </c>
      <c r="H3591" s="9">
        <v>500</v>
      </c>
      <c r="I3591" s="11">
        <v>4880000</v>
      </c>
      <c r="J3591" s="11">
        <v>600</v>
      </c>
      <c r="K3591" s="11">
        <v>10.616</v>
      </c>
      <c r="L3591" s="11">
        <v>2902102200</v>
      </c>
      <c r="M3591" s="11">
        <f>VLOOKUP(A3591,'[1]2023년만'!$A$2:$Q$1181,12,0)</f>
        <v>2902102200</v>
      </c>
      <c r="N3591" s="11"/>
      <c r="O3591" s="11">
        <v>1.1000000000000001</v>
      </c>
      <c r="P3591" s="6">
        <v>404064000000</v>
      </c>
      <c r="Q3591" s="7">
        <v>22.16</v>
      </c>
      <c r="R3591" s="7">
        <v>2.12</v>
      </c>
      <c r="S3591" s="7">
        <v>3736</v>
      </c>
    </row>
    <row r="3592" spans="1:19" hidden="1" x14ac:dyDescent="0.4">
      <c r="A3592" s="7" t="s">
        <v>2025</v>
      </c>
      <c r="B3592" s="12" t="s">
        <v>2026</v>
      </c>
      <c r="C3592" s="12" t="s">
        <v>2933</v>
      </c>
      <c r="D3592" s="12" t="s">
        <v>19</v>
      </c>
      <c r="E3592" s="12" t="s">
        <v>90</v>
      </c>
      <c r="F3592" s="12">
        <v>0.89</v>
      </c>
      <c r="G3592" s="12" t="s">
        <v>21</v>
      </c>
      <c r="H3592" s="12">
        <v>500</v>
      </c>
      <c r="I3592" s="6">
        <v>4880000</v>
      </c>
      <c r="J3592" s="6">
        <v>500</v>
      </c>
      <c r="K3592" s="6">
        <v>14.866</v>
      </c>
      <c r="L3592" s="6">
        <v>2438402000</v>
      </c>
      <c r="M3592" s="11">
        <f>VLOOKUP(A3592,'[1]2023년만'!$A$2:$Q$1181,12,0)</f>
        <v>2902102200</v>
      </c>
      <c r="N3592" s="11"/>
      <c r="O3592" s="6">
        <v>1</v>
      </c>
      <c r="P3592" s="6">
        <v>404064000000</v>
      </c>
      <c r="Q3592" s="7">
        <v>22.16</v>
      </c>
      <c r="R3592" s="7">
        <v>2.12</v>
      </c>
      <c r="S3592" s="7">
        <v>3736</v>
      </c>
    </row>
    <row r="3593" spans="1:19" hidden="1" x14ac:dyDescent="0.4">
      <c r="A3593" s="4" t="s">
        <v>2647</v>
      </c>
      <c r="B3593" s="5" t="s">
        <v>2648</v>
      </c>
      <c r="C3593" s="5" t="s">
        <v>30</v>
      </c>
      <c r="D3593" s="5" t="s">
        <v>19</v>
      </c>
      <c r="E3593" s="9" t="s">
        <v>20</v>
      </c>
      <c r="F3593" s="9">
        <v>0.68</v>
      </c>
      <c r="G3593" s="5" t="s">
        <v>21</v>
      </c>
      <c r="H3593" s="9">
        <v>500</v>
      </c>
      <c r="I3593" s="11">
        <v>40191250</v>
      </c>
      <c r="J3593" s="11">
        <v>15</v>
      </c>
      <c r="K3593" s="11">
        <v>3.931</v>
      </c>
      <c r="L3593" s="11">
        <v>601040910</v>
      </c>
      <c r="M3593" s="11">
        <f>VLOOKUP(A3593,'[1]2023년만'!$A$2:$Q$1181,12,0)</f>
        <v>360704010</v>
      </c>
      <c r="N3593" s="11" t="b">
        <f>L3593&gt;=M3593</f>
        <v>1</v>
      </c>
      <c r="O3593" s="11">
        <v>0.3</v>
      </c>
      <c r="P3593" s="6">
        <v>191511306250</v>
      </c>
      <c r="Q3593" s="7">
        <v>12.31</v>
      </c>
      <c r="R3593" s="7">
        <v>2.67</v>
      </c>
      <c r="S3593" s="7">
        <v>387</v>
      </c>
    </row>
    <row r="3594" spans="1:19" hidden="1" x14ac:dyDescent="0.4">
      <c r="A3594" s="4" t="s">
        <v>2647</v>
      </c>
      <c r="B3594" s="5" t="s">
        <v>2648</v>
      </c>
      <c r="C3594" s="5" t="s">
        <v>24</v>
      </c>
      <c r="D3594" s="5" t="s">
        <v>19</v>
      </c>
      <c r="E3594" s="9" t="s">
        <v>20</v>
      </c>
      <c r="F3594" s="9">
        <v>0.49</v>
      </c>
      <c r="G3594" s="5" t="s">
        <v>21</v>
      </c>
      <c r="H3594" s="9">
        <v>500</v>
      </c>
      <c r="I3594" s="11">
        <v>36192257</v>
      </c>
      <c r="J3594" s="11">
        <v>10</v>
      </c>
      <c r="K3594" s="11">
        <v>2.8250000000000002</v>
      </c>
      <c r="L3594" s="11">
        <v>360704010</v>
      </c>
      <c r="M3594" s="11">
        <f>VLOOKUP(A3594,'[1]2023년만'!$A$2:$Q$1181,12,0)</f>
        <v>360704010</v>
      </c>
      <c r="N3594" s="11"/>
      <c r="O3594" s="11">
        <v>0.3</v>
      </c>
      <c r="P3594" s="6">
        <v>191511306250</v>
      </c>
      <c r="Q3594" s="7">
        <v>12.31</v>
      </c>
      <c r="R3594" s="7">
        <v>2.67</v>
      </c>
      <c r="S3594" s="7">
        <v>387</v>
      </c>
    </row>
    <row r="3595" spans="1:19" hidden="1" x14ac:dyDescent="0.4">
      <c r="A3595" s="4" t="s">
        <v>1115</v>
      </c>
      <c r="B3595" s="5" t="s">
        <v>1116</v>
      </c>
      <c r="C3595" s="5" t="s">
        <v>24</v>
      </c>
      <c r="D3595" s="5" t="s">
        <v>19</v>
      </c>
      <c r="E3595" s="9" t="s">
        <v>20</v>
      </c>
      <c r="F3595" s="9">
        <v>0.49</v>
      </c>
      <c r="G3595" s="5" t="s">
        <v>21</v>
      </c>
      <c r="H3595" s="9">
        <v>500</v>
      </c>
      <c r="I3595" s="11">
        <v>12999807</v>
      </c>
      <c r="J3595" s="11">
        <v>300</v>
      </c>
      <c r="K3595" s="11">
        <v>34.506999999999998</v>
      </c>
      <c r="L3595" s="11">
        <v>3887548800</v>
      </c>
      <c r="M3595" s="11">
        <f>VLOOKUP(A3595,'[1]2023년만'!$A$2:$Q$1181,12,0)</f>
        <v>3887548800</v>
      </c>
      <c r="N3595" s="11"/>
      <c r="O3595" s="11">
        <v>1.6</v>
      </c>
      <c r="P3595" s="6">
        <v>148977788220</v>
      </c>
      <c r="Q3595" s="7">
        <v>10.94</v>
      </c>
      <c r="R3595" s="7">
        <v>0.8</v>
      </c>
      <c r="S3595" s="7">
        <v>1048</v>
      </c>
    </row>
    <row r="3596" spans="1:19" hidden="1" x14ac:dyDescent="0.4">
      <c r="A3596" s="4" t="s">
        <v>1115</v>
      </c>
      <c r="B3596" s="5" t="s">
        <v>1116</v>
      </c>
      <c r="C3596" s="5" t="s">
        <v>30</v>
      </c>
      <c r="D3596" s="5" t="s">
        <v>19</v>
      </c>
      <c r="E3596" s="9" t="s">
        <v>20</v>
      </c>
      <c r="F3596" s="9">
        <v>0.68</v>
      </c>
      <c r="G3596" s="5" t="s">
        <v>21</v>
      </c>
      <c r="H3596" s="9">
        <v>500</v>
      </c>
      <c r="I3596" s="11">
        <v>12999807</v>
      </c>
      <c r="J3596" s="11">
        <v>300</v>
      </c>
      <c r="K3596" s="11">
        <v>28.934000000000001</v>
      </c>
      <c r="L3596" s="11">
        <v>3887548800</v>
      </c>
      <c r="M3596" s="11">
        <f>VLOOKUP(A3596,'[1]2023년만'!$A$2:$Q$1181,12,0)</f>
        <v>3887548800</v>
      </c>
      <c r="N3596" s="11" t="b">
        <f>L3596&gt;=M3596</f>
        <v>1</v>
      </c>
      <c r="O3596" s="11">
        <v>2.2999999999999998</v>
      </c>
      <c r="P3596" s="6">
        <v>148977788220</v>
      </c>
      <c r="Q3596" s="7">
        <v>10.94</v>
      </c>
      <c r="R3596" s="7">
        <v>0.8</v>
      </c>
      <c r="S3596" s="7">
        <v>1048</v>
      </c>
    </row>
    <row r="3597" spans="1:19" hidden="1" x14ac:dyDescent="0.4">
      <c r="A3597" s="4" t="s">
        <v>1115</v>
      </c>
      <c r="B3597" s="5" t="s">
        <v>1116</v>
      </c>
      <c r="C3597" s="5" t="s">
        <v>18</v>
      </c>
      <c r="D3597" s="5" t="s">
        <v>19</v>
      </c>
      <c r="E3597" s="9" t="s">
        <v>20</v>
      </c>
      <c r="F3597" s="9">
        <v>0.77</v>
      </c>
      <c r="G3597" s="5" t="s">
        <v>21</v>
      </c>
      <c r="H3597" s="9">
        <v>500</v>
      </c>
      <c r="I3597" s="11">
        <v>12999807</v>
      </c>
      <c r="J3597" s="11">
        <v>300</v>
      </c>
      <c r="K3597" s="11">
        <v>24.305</v>
      </c>
      <c r="L3597" s="11">
        <v>3887548800</v>
      </c>
      <c r="M3597" s="11">
        <f>VLOOKUP(A3597,'[1]2023년만'!$A$2:$Q$1181,12,0)</f>
        <v>3887548800</v>
      </c>
      <c r="N3597" s="11"/>
      <c r="O3597" s="11">
        <v>3.2</v>
      </c>
      <c r="P3597" s="6">
        <v>148977788220</v>
      </c>
      <c r="Q3597" s="7">
        <v>10.94</v>
      </c>
      <c r="R3597" s="7">
        <v>0.8</v>
      </c>
      <c r="S3597" s="7">
        <v>1048</v>
      </c>
    </row>
    <row r="3598" spans="1:19" hidden="1" x14ac:dyDescent="0.4">
      <c r="A3598" s="7" t="s">
        <v>1115</v>
      </c>
      <c r="B3598" s="12" t="s">
        <v>1116</v>
      </c>
      <c r="C3598" s="12" t="s">
        <v>2933</v>
      </c>
      <c r="D3598" s="12" t="s">
        <v>19</v>
      </c>
      <c r="E3598" s="12" t="s">
        <v>20</v>
      </c>
      <c r="F3598" s="12">
        <v>0.53</v>
      </c>
      <c r="G3598" s="12" t="s">
        <v>21</v>
      </c>
      <c r="H3598" s="12">
        <v>500</v>
      </c>
      <c r="I3598" s="6">
        <v>12999807</v>
      </c>
      <c r="J3598" s="6">
        <v>300</v>
      </c>
      <c r="K3598" s="6">
        <v>44.277000000000001</v>
      </c>
      <c r="L3598" s="6">
        <v>3887548800</v>
      </c>
      <c r="M3598" s="11">
        <f>VLOOKUP(A3598,'[1]2023년만'!$A$2:$Q$1181,12,0)</f>
        <v>3887548800</v>
      </c>
      <c r="N3598" s="11"/>
      <c r="O3598" s="6">
        <v>2</v>
      </c>
      <c r="P3598" s="6">
        <v>148977788220</v>
      </c>
      <c r="Q3598" s="7">
        <v>10.94</v>
      </c>
      <c r="R3598" s="7">
        <v>0.8</v>
      </c>
      <c r="S3598" s="7">
        <v>1048</v>
      </c>
    </row>
    <row r="3599" spans="1:19" hidden="1" x14ac:dyDescent="0.4">
      <c r="A3599" s="4" t="s">
        <v>1623</v>
      </c>
      <c r="B3599" s="5" t="s">
        <v>1624</v>
      </c>
      <c r="C3599" s="5" t="s">
        <v>18</v>
      </c>
      <c r="D3599" s="5" t="s">
        <v>19</v>
      </c>
      <c r="E3599" s="9" t="s">
        <v>347</v>
      </c>
      <c r="F3599" s="9">
        <v>1.1100000000000001</v>
      </c>
      <c r="G3599" s="5" t="s">
        <v>21</v>
      </c>
      <c r="H3599" s="9">
        <v>500</v>
      </c>
      <c r="I3599" s="11">
        <v>24154730</v>
      </c>
      <c r="J3599" s="11">
        <v>80</v>
      </c>
      <c r="K3599" s="11">
        <v>23.709</v>
      </c>
      <c r="L3599" s="11">
        <v>1766092720</v>
      </c>
      <c r="M3599" s="11" t="e">
        <f>VLOOKUP(A3599,'[1]2023년만'!$A$2:$Q$1181,12,0)</f>
        <v>#N/A</v>
      </c>
      <c r="N3599" s="11"/>
      <c r="O3599" s="11">
        <v>3.1</v>
      </c>
      <c r="P3599" s="6">
        <v>72584963650</v>
      </c>
      <c r="Q3599" s="7">
        <v>7.63</v>
      </c>
      <c r="R3599" s="7">
        <v>1.07</v>
      </c>
      <c r="S3599" s="7">
        <v>394</v>
      </c>
    </row>
    <row r="3600" spans="1:19" hidden="1" x14ac:dyDescent="0.4">
      <c r="A3600" s="4" t="s">
        <v>1623</v>
      </c>
      <c r="B3600" s="5" t="s">
        <v>1624</v>
      </c>
      <c r="C3600" s="5" t="s">
        <v>30</v>
      </c>
      <c r="D3600" s="5" t="s">
        <v>19</v>
      </c>
      <c r="E3600" s="9" t="s">
        <v>116</v>
      </c>
      <c r="F3600" s="9">
        <v>1.69</v>
      </c>
      <c r="G3600" s="5" t="s">
        <v>21</v>
      </c>
      <c r="H3600" s="9">
        <v>500</v>
      </c>
      <c r="I3600" s="11">
        <v>24154730</v>
      </c>
      <c r="J3600" s="11">
        <v>100</v>
      </c>
      <c r="K3600" s="11">
        <v>23.61</v>
      </c>
      <c r="L3600" s="11">
        <v>2110740900</v>
      </c>
      <c r="M3600" s="11" t="e">
        <f>VLOOKUP(A3600,'[1]2023년만'!$A$2:$Q$1181,12,0)</f>
        <v>#N/A</v>
      </c>
      <c r="N3600" s="11" t="e">
        <f>L3600&gt;=M3600</f>
        <v>#N/A</v>
      </c>
      <c r="O3600" s="11">
        <v>3.8</v>
      </c>
      <c r="P3600" s="6">
        <v>72584963650</v>
      </c>
      <c r="Q3600" s="7">
        <v>7.63</v>
      </c>
      <c r="R3600" s="7">
        <v>1.07</v>
      </c>
      <c r="S3600" s="7">
        <v>394</v>
      </c>
    </row>
    <row r="3601" spans="1:19" hidden="1" x14ac:dyDescent="0.4">
      <c r="A3601" s="7" t="s">
        <v>1623</v>
      </c>
      <c r="B3601" s="12" t="s">
        <v>1624</v>
      </c>
      <c r="C3601" s="12" t="s">
        <v>2933</v>
      </c>
      <c r="D3601" s="12" t="s">
        <v>19</v>
      </c>
      <c r="E3601" s="12" t="s">
        <v>347</v>
      </c>
      <c r="F3601" s="12">
        <v>0.68</v>
      </c>
      <c r="G3601" s="12" t="s">
        <v>21</v>
      </c>
      <c r="H3601" s="12">
        <v>500</v>
      </c>
      <c r="I3601" s="6">
        <v>24154730</v>
      </c>
      <c r="J3601" s="6">
        <v>80</v>
      </c>
      <c r="K3601" s="6">
        <v>27.064</v>
      </c>
      <c r="L3601" s="6">
        <v>1765124720</v>
      </c>
      <c r="M3601" s="11" t="e">
        <f>VLOOKUP(A3601,'[1]2023년만'!$A$2:$Q$1181,12,0)</f>
        <v>#N/A</v>
      </c>
      <c r="N3601" s="11"/>
      <c r="O3601" s="6">
        <v>2.1</v>
      </c>
      <c r="P3601" s="6">
        <v>72584963650</v>
      </c>
      <c r="Q3601" s="7">
        <v>7.63</v>
      </c>
      <c r="R3601" s="7">
        <v>1.07</v>
      </c>
      <c r="S3601" s="7">
        <v>394</v>
      </c>
    </row>
    <row r="3602" spans="1:19" hidden="1" x14ac:dyDescent="0.4">
      <c r="A3602" s="4" t="s">
        <v>2539</v>
      </c>
      <c r="B3602" s="5" t="s">
        <v>2540</v>
      </c>
      <c r="C3602" s="5" t="s">
        <v>18</v>
      </c>
      <c r="D3602" s="5" t="s">
        <v>19</v>
      </c>
      <c r="E3602" s="9" t="s">
        <v>133</v>
      </c>
      <c r="F3602" s="9">
        <v>2.16</v>
      </c>
      <c r="G3602" s="5" t="s">
        <v>2301</v>
      </c>
      <c r="H3602" s="9">
        <v>500</v>
      </c>
      <c r="I3602" s="11">
        <v>11251616</v>
      </c>
      <c r="J3602" s="11">
        <v>50</v>
      </c>
      <c r="K3602" s="11">
        <v>6.7759999999999998</v>
      </c>
      <c r="L3602" s="11">
        <v>521073250</v>
      </c>
      <c r="M3602" s="11">
        <f>VLOOKUP(A3602,'[1]2023년만'!$A$2:$Q$1181,12,0)</f>
        <v>328111230</v>
      </c>
      <c r="N3602" s="11"/>
      <c r="O3602" s="11">
        <v>0.78</v>
      </c>
      <c r="P3602" s="6">
        <v>40860048485</v>
      </c>
      <c r="Q3602" s="7" t="s">
        <v>21</v>
      </c>
      <c r="R3602" s="7">
        <v>0.3</v>
      </c>
      <c r="S3602" s="7" t="s">
        <v>21</v>
      </c>
    </row>
    <row r="3603" spans="1:19" hidden="1" x14ac:dyDescent="0.4">
      <c r="A3603" s="4" t="s">
        <v>2539</v>
      </c>
      <c r="B3603" s="5" t="s">
        <v>2540</v>
      </c>
      <c r="C3603" s="5" t="s">
        <v>24</v>
      </c>
      <c r="D3603" s="5" t="s">
        <v>19</v>
      </c>
      <c r="E3603" s="9" t="s">
        <v>133</v>
      </c>
      <c r="F3603" s="9">
        <v>1.98</v>
      </c>
      <c r="G3603" s="5" t="s">
        <v>2748</v>
      </c>
      <c r="H3603" s="9">
        <v>500</v>
      </c>
      <c r="I3603" s="11">
        <v>11772689</v>
      </c>
      <c r="J3603" s="11">
        <v>30</v>
      </c>
      <c r="K3603" s="11">
        <v>-8.9700000000000006</v>
      </c>
      <c r="L3603" s="11">
        <v>328111230</v>
      </c>
      <c r="M3603" s="11">
        <f>VLOOKUP(A3603,'[1]2023년만'!$A$2:$Q$1181,12,0)</f>
        <v>328111230</v>
      </c>
      <c r="N3603" s="11"/>
      <c r="O3603" s="11">
        <v>0.63</v>
      </c>
      <c r="P3603" s="6">
        <v>40860048485</v>
      </c>
      <c r="Q3603" s="7" t="s">
        <v>21</v>
      </c>
      <c r="R3603" s="7">
        <v>0.3</v>
      </c>
      <c r="S3603" s="7" t="s">
        <v>21</v>
      </c>
    </row>
    <row r="3604" spans="1:19" hidden="1" x14ac:dyDescent="0.4">
      <c r="A3604" s="4" t="s">
        <v>2539</v>
      </c>
      <c r="B3604" s="5" t="s">
        <v>2540</v>
      </c>
      <c r="C3604" s="5" t="s">
        <v>30</v>
      </c>
      <c r="D3604" s="5" t="s">
        <v>19</v>
      </c>
      <c r="E3604" s="9" t="s">
        <v>133</v>
      </c>
      <c r="F3604" s="9">
        <v>1.74</v>
      </c>
      <c r="G3604" s="5" t="s">
        <v>213</v>
      </c>
      <c r="H3604" s="9">
        <v>500</v>
      </c>
      <c r="I3604" s="11">
        <v>12374226</v>
      </c>
      <c r="J3604" s="11">
        <v>20</v>
      </c>
      <c r="K3604" s="11">
        <v>-9.7240000000000002</v>
      </c>
      <c r="L3604" s="11">
        <v>230664720</v>
      </c>
      <c r="M3604" s="11">
        <f>VLOOKUP(A3604,'[1]2023년만'!$A$2:$Q$1181,12,0)</f>
        <v>328111230</v>
      </c>
      <c r="N3604" s="11" t="b">
        <f>L3604&gt;=M3604</f>
        <v>0</v>
      </c>
      <c r="O3604" s="11">
        <v>0.68</v>
      </c>
      <c r="P3604" s="6">
        <v>40860048485</v>
      </c>
      <c r="Q3604" s="7" t="s">
        <v>21</v>
      </c>
      <c r="R3604" s="7">
        <v>0.3</v>
      </c>
      <c r="S3604" s="7" t="s">
        <v>21</v>
      </c>
    </row>
    <row r="3605" spans="1:19" hidden="1" x14ac:dyDescent="0.4">
      <c r="A3605" s="7" t="s">
        <v>2539</v>
      </c>
      <c r="B3605" s="12" t="s">
        <v>2540</v>
      </c>
      <c r="C3605" s="12" t="s">
        <v>2933</v>
      </c>
      <c r="D3605" s="12" t="s">
        <v>19</v>
      </c>
      <c r="E3605" s="12" t="s">
        <v>133</v>
      </c>
      <c r="F3605" s="12">
        <v>0.7</v>
      </c>
      <c r="G3605" s="12" t="s">
        <v>2937</v>
      </c>
      <c r="H3605" s="12">
        <v>500</v>
      </c>
      <c r="I3605" s="6">
        <v>10755114</v>
      </c>
      <c r="J3605" s="6">
        <v>70</v>
      </c>
      <c r="K3605" s="6">
        <v>9.3680000000000003</v>
      </c>
      <c r="L3605" s="6">
        <v>695103430</v>
      </c>
      <c r="M3605" s="11">
        <f>VLOOKUP(A3605,'[1]2023년만'!$A$2:$Q$1181,12,0)</f>
        <v>328111230</v>
      </c>
      <c r="N3605" s="11"/>
      <c r="O3605" s="6">
        <v>0.8</v>
      </c>
      <c r="P3605" s="6">
        <v>40860048485</v>
      </c>
      <c r="Q3605" s="7" t="s">
        <v>21</v>
      </c>
      <c r="R3605" s="7">
        <v>0.3</v>
      </c>
      <c r="S3605" s="7" t="s">
        <v>21</v>
      </c>
    </row>
    <row r="3606" spans="1:19" hidden="1" x14ac:dyDescent="0.4">
      <c r="A3606" s="4" t="s">
        <v>1631</v>
      </c>
      <c r="B3606" s="5" t="s">
        <v>1632</v>
      </c>
      <c r="C3606" s="5" t="s">
        <v>18</v>
      </c>
      <c r="D3606" s="5" t="s">
        <v>19</v>
      </c>
      <c r="E3606" s="9" t="s">
        <v>69</v>
      </c>
      <c r="F3606" s="9">
        <v>0.81</v>
      </c>
      <c r="G3606" s="5" t="s">
        <v>21</v>
      </c>
      <c r="H3606" s="9">
        <v>500</v>
      </c>
      <c r="I3606" s="11">
        <v>27174135</v>
      </c>
      <c r="J3606" s="11">
        <v>35</v>
      </c>
      <c r="K3606" s="11">
        <v>23.279</v>
      </c>
      <c r="L3606" s="11">
        <v>937444725</v>
      </c>
      <c r="M3606" s="11" t="e">
        <f>VLOOKUP(A3606,'[1]2023년만'!$A$2:$Q$1181,12,0)</f>
        <v>#N/A</v>
      </c>
      <c r="N3606" s="11"/>
      <c r="O3606" s="11">
        <v>0.7</v>
      </c>
      <c r="P3606" s="6">
        <v>130972500100</v>
      </c>
      <c r="Q3606" s="7" t="s">
        <v>21</v>
      </c>
      <c r="R3606" s="7">
        <v>1.1299999999999999</v>
      </c>
      <c r="S3606" s="7" t="s">
        <v>21</v>
      </c>
    </row>
    <row r="3607" spans="1:19" x14ac:dyDescent="0.4">
      <c r="A3607" s="4" t="s">
        <v>138</v>
      </c>
      <c r="B3607" s="5" t="s">
        <v>139</v>
      </c>
      <c r="C3607" s="5" t="s">
        <v>30</v>
      </c>
      <c r="D3607" s="5" t="s">
        <v>19</v>
      </c>
      <c r="E3607" s="9" t="s">
        <v>52</v>
      </c>
      <c r="F3607" s="9">
        <v>0.72</v>
      </c>
      <c r="G3607" s="5" t="s">
        <v>21</v>
      </c>
      <c r="H3607" s="10">
        <v>1000</v>
      </c>
      <c r="I3607" s="11">
        <v>7067125</v>
      </c>
      <c r="J3607" s="11">
        <v>200</v>
      </c>
      <c r="K3607" s="11">
        <v>315.24599999999998</v>
      </c>
      <c r="L3607" s="11">
        <v>1368166000</v>
      </c>
      <c r="M3607" s="11">
        <f>VLOOKUP(A3607,'[1]2023년만'!$A$2:$Q$1181,12,0)</f>
        <v>1026915855</v>
      </c>
      <c r="N3607" s="11" t="b">
        <f>L3607&gt;=M3607</f>
        <v>1</v>
      </c>
      <c r="O3607" s="11">
        <v>2.54</v>
      </c>
      <c r="P3607" s="6">
        <v>77455690000</v>
      </c>
      <c r="Q3607" s="7">
        <v>44.73</v>
      </c>
      <c r="R3607" s="7">
        <v>0.84</v>
      </c>
      <c r="S3607" s="7">
        <v>245</v>
      </c>
    </row>
    <row r="3608" spans="1:19" hidden="1" x14ac:dyDescent="0.4">
      <c r="A3608" s="4" t="s">
        <v>300</v>
      </c>
      <c r="B3608" s="5" t="s">
        <v>301</v>
      </c>
      <c r="C3608" s="5" t="s">
        <v>24</v>
      </c>
      <c r="D3608" s="5" t="s">
        <v>19</v>
      </c>
      <c r="E3608" s="9" t="s">
        <v>69</v>
      </c>
      <c r="F3608" s="9">
        <v>2.13</v>
      </c>
      <c r="G3608" s="5" t="s">
        <v>21</v>
      </c>
      <c r="H3608" s="9">
        <v>500</v>
      </c>
      <c r="I3608" s="11">
        <v>48182073</v>
      </c>
      <c r="J3608" s="11">
        <v>760</v>
      </c>
      <c r="K3608" s="11">
        <v>128.90100000000001</v>
      </c>
      <c r="L3608" s="11">
        <v>36563917680</v>
      </c>
      <c r="M3608" s="11">
        <f>VLOOKUP(A3608,'[1]2023년만'!$A$2:$Q$1181,12,0)</f>
        <v>36563917680</v>
      </c>
      <c r="N3608" s="11"/>
      <c r="O3608" s="11">
        <v>6.6</v>
      </c>
      <c r="P3608" s="6">
        <v>727549302300</v>
      </c>
      <c r="Q3608" s="7">
        <v>16.559999999999999</v>
      </c>
      <c r="R3608" s="7">
        <v>3.22</v>
      </c>
      <c r="S3608" s="7">
        <v>912</v>
      </c>
    </row>
    <row r="3609" spans="1:19" hidden="1" x14ac:dyDescent="0.4">
      <c r="A3609" s="4" t="s">
        <v>300</v>
      </c>
      <c r="B3609" s="5" t="s">
        <v>301</v>
      </c>
      <c r="C3609" s="5" t="s">
        <v>18</v>
      </c>
      <c r="D3609" s="5" t="s">
        <v>19</v>
      </c>
      <c r="E3609" s="9" t="s">
        <v>69</v>
      </c>
      <c r="F3609" s="9">
        <v>2.79</v>
      </c>
      <c r="G3609" s="5" t="s">
        <v>21</v>
      </c>
      <c r="H3609" s="9">
        <v>500</v>
      </c>
      <c r="I3609" s="11">
        <v>48086533</v>
      </c>
      <c r="J3609" s="11">
        <v>760</v>
      </c>
      <c r="K3609" s="11">
        <v>120.35899999999999</v>
      </c>
      <c r="L3609" s="11">
        <v>36545765080</v>
      </c>
      <c r="M3609" s="11">
        <f>VLOOKUP(A3609,'[1]2023년만'!$A$2:$Q$1181,12,0)</f>
        <v>36563917680</v>
      </c>
      <c r="N3609" s="11"/>
      <c r="O3609" s="11">
        <v>5.7</v>
      </c>
      <c r="P3609" s="6">
        <v>727549302300</v>
      </c>
      <c r="Q3609" s="7">
        <v>16.559999999999999</v>
      </c>
      <c r="R3609" s="7">
        <v>3.22</v>
      </c>
      <c r="S3609" s="7">
        <v>912</v>
      </c>
    </row>
    <row r="3610" spans="1:19" hidden="1" x14ac:dyDescent="0.4">
      <c r="A3610" s="7" t="s">
        <v>300</v>
      </c>
      <c r="B3610" s="12" t="s">
        <v>301</v>
      </c>
      <c r="C3610" s="12" t="s">
        <v>2933</v>
      </c>
      <c r="D3610" s="12" t="s">
        <v>19</v>
      </c>
      <c r="E3610" s="12" t="s">
        <v>69</v>
      </c>
      <c r="F3610" s="12">
        <v>1.59</v>
      </c>
      <c r="G3610" s="12" t="s">
        <v>21</v>
      </c>
      <c r="H3610" s="12">
        <v>500</v>
      </c>
      <c r="I3610" s="6">
        <v>48086533</v>
      </c>
      <c r="J3610" s="6">
        <v>750</v>
      </c>
      <c r="K3610" s="6">
        <v>77.100999999999999</v>
      </c>
      <c r="L3610" s="6">
        <v>36064899750</v>
      </c>
      <c r="M3610" s="11">
        <f>VLOOKUP(A3610,'[1]2023년만'!$A$2:$Q$1181,12,0)</f>
        <v>36563917680</v>
      </c>
      <c r="N3610" s="11"/>
      <c r="O3610" s="6">
        <v>2.2999999999999998</v>
      </c>
      <c r="P3610" s="6">
        <v>727549302300</v>
      </c>
      <c r="Q3610" s="7">
        <v>16.559999999999999</v>
      </c>
      <c r="R3610" s="7">
        <v>3.22</v>
      </c>
      <c r="S3610" s="7">
        <v>912</v>
      </c>
    </row>
    <row r="3611" spans="1:19" x14ac:dyDescent="0.4">
      <c r="A3611" s="4" t="s">
        <v>121</v>
      </c>
      <c r="B3611" s="5" t="s">
        <v>122</v>
      </c>
      <c r="C3611" s="5" t="s">
        <v>30</v>
      </c>
      <c r="D3611" s="5" t="s">
        <v>19</v>
      </c>
      <c r="E3611" s="9" t="s">
        <v>43</v>
      </c>
      <c r="F3611" s="9">
        <v>1.34</v>
      </c>
      <c r="G3611" s="5" t="s">
        <v>21</v>
      </c>
      <c r="H3611" s="9">
        <v>500</v>
      </c>
      <c r="I3611" s="11">
        <v>24803369</v>
      </c>
      <c r="J3611" s="11">
        <v>150</v>
      </c>
      <c r="K3611" s="11">
        <v>352.98899999999998</v>
      </c>
      <c r="L3611" s="11">
        <v>3720505350</v>
      </c>
      <c r="M3611" s="11">
        <f>VLOOKUP(A3611,'[1]2023년만'!$A$2:$Q$1181,12,0)</f>
        <v>3720505350</v>
      </c>
      <c r="N3611" s="11" t="b">
        <f>L3611&gt;=M3611</f>
        <v>1</v>
      </c>
      <c r="O3611" s="11">
        <v>4.9000000000000004</v>
      </c>
      <c r="P3611" s="6">
        <v>75898309140</v>
      </c>
      <c r="Q3611" s="7">
        <v>26.84</v>
      </c>
      <c r="R3611" s="7">
        <v>1.0900000000000001</v>
      </c>
      <c r="S3611" s="7">
        <v>114</v>
      </c>
    </row>
    <row r="3612" spans="1:19" hidden="1" x14ac:dyDescent="0.4">
      <c r="A3612" s="4" t="s">
        <v>310</v>
      </c>
      <c r="B3612" s="5" t="s">
        <v>311</v>
      </c>
      <c r="C3612" s="5" t="s">
        <v>24</v>
      </c>
      <c r="D3612" s="5" t="s">
        <v>19</v>
      </c>
      <c r="E3612" s="9" t="s">
        <v>116</v>
      </c>
      <c r="F3612" s="9">
        <v>6.11</v>
      </c>
      <c r="G3612" s="5" t="s">
        <v>21</v>
      </c>
      <c r="H3612" s="10">
        <v>5000</v>
      </c>
      <c r="I3612" s="11">
        <v>257860760</v>
      </c>
      <c r="J3612" s="11">
        <v>1960</v>
      </c>
      <c r="K3612" s="11">
        <v>48.847999999999999</v>
      </c>
      <c r="L3612" s="11">
        <v>482970307120</v>
      </c>
      <c r="M3612" s="11">
        <f>VLOOKUP(A3612,'[1]2023년만'!$A$2:$Q$1181,12,0)</f>
        <v>482970307120</v>
      </c>
      <c r="N3612" s="11"/>
      <c r="O3612" s="11">
        <v>5.5</v>
      </c>
      <c r="P3612" s="6">
        <v>14037607854500</v>
      </c>
      <c r="Q3612" s="7">
        <v>29.13</v>
      </c>
      <c r="R3612" s="7">
        <v>0.84</v>
      </c>
      <c r="S3612" s="7">
        <v>1912</v>
      </c>
    </row>
    <row r="3613" spans="1:19" hidden="1" x14ac:dyDescent="0.4">
      <c r="A3613" s="4" t="s">
        <v>310</v>
      </c>
      <c r="B3613" s="5" t="s">
        <v>311</v>
      </c>
      <c r="C3613" s="5" t="s">
        <v>18</v>
      </c>
      <c r="D3613" s="5" t="s">
        <v>19</v>
      </c>
      <c r="E3613" s="9" t="s">
        <v>116</v>
      </c>
      <c r="F3613" s="9">
        <v>5.79</v>
      </c>
      <c r="G3613" s="5" t="s">
        <v>21</v>
      </c>
      <c r="H3613" s="10">
        <v>5000</v>
      </c>
      <c r="I3613" s="11">
        <v>261111808</v>
      </c>
      <c r="J3613" s="11">
        <v>1960</v>
      </c>
      <c r="K3613" s="11">
        <v>36.164999999999999</v>
      </c>
      <c r="L3613" s="11">
        <v>501843648880</v>
      </c>
      <c r="M3613" s="11">
        <f>VLOOKUP(A3613,'[1]2023년만'!$A$2:$Q$1181,12,0)</f>
        <v>482970307120</v>
      </c>
      <c r="N3613" s="11"/>
      <c r="O3613" s="11">
        <v>5.5</v>
      </c>
      <c r="P3613" s="6">
        <v>14037607854500</v>
      </c>
      <c r="Q3613" s="7">
        <v>29.13</v>
      </c>
      <c r="R3613" s="7">
        <v>0.84</v>
      </c>
      <c r="S3613" s="7">
        <v>1912</v>
      </c>
    </row>
    <row r="3614" spans="1:19" hidden="1" x14ac:dyDescent="0.4">
      <c r="A3614" s="7" t="s">
        <v>310</v>
      </c>
      <c r="B3614" s="12" t="s">
        <v>311</v>
      </c>
      <c r="C3614" s="12" t="s">
        <v>2933</v>
      </c>
      <c r="D3614" s="12" t="s">
        <v>19</v>
      </c>
      <c r="E3614" s="12" t="s">
        <v>116</v>
      </c>
      <c r="F3614" s="12">
        <v>4.59</v>
      </c>
      <c r="G3614" s="12" t="s">
        <v>21</v>
      </c>
      <c r="H3614" s="12">
        <v>5000</v>
      </c>
      <c r="I3614" s="6">
        <v>261111808</v>
      </c>
      <c r="J3614" s="6">
        <v>1910</v>
      </c>
      <c r="K3614" s="6">
        <v>30.861999999999998</v>
      </c>
      <c r="L3614" s="6">
        <v>450393558860</v>
      </c>
      <c r="M3614" s="11">
        <f>VLOOKUP(A3614,'[1]2023년만'!$A$2:$Q$1181,12,0)</f>
        <v>482970307120</v>
      </c>
      <c r="N3614" s="11"/>
      <c r="O3614" s="6">
        <v>5.9</v>
      </c>
      <c r="P3614" s="6">
        <v>14037607854500</v>
      </c>
      <c r="Q3614" s="7">
        <v>29.13</v>
      </c>
      <c r="R3614" s="7">
        <v>0.84</v>
      </c>
      <c r="S3614" s="7">
        <v>1912</v>
      </c>
    </row>
    <row r="3615" spans="1:19" hidden="1" x14ac:dyDescent="0.4">
      <c r="A3615" s="4" t="s">
        <v>514</v>
      </c>
      <c r="B3615" s="5" t="s">
        <v>515</v>
      </c>
      <c r="C3615" s="5" t="s">
        <v>18</v>
      </c>
      <c r="D3615" s="5" t="s">
        <v>19</v>
      </c>
      <c r="E3615" s="9" t="s">
        <v>34</v>
      </c>
      <c r="F3615" s="9">
        <v>0.78</v>
      </c>
      <c r="G3615" s="5" t="s">
        <v>21</v>
      </c>
      <c r="H3615" s="10">
        <v>2500</v>
      </c>
      <c r="I3615" s="11">
        <v>47821966</v>
      </c>
      <c r="J3615" s="11">
        <v>350</v>
      </c>
      <c r="K3615" s="11">
        <v>72.14</v>
      </c>
      <c r="L3615" s="11">
        <v>16654335950</v>
      </c>
      <c r="M3615" s="11">
        <f>VLOOKUP(A3615,'[1]2023년만'!$A$2:$Q$1181,12,0)</f>
        <v>16551617600</v>
      </c>
      <c r="N3615" s="11"/>
      <c r="O3615" s="11">
        <v>4.08</v>
      </c>
      <c r="P3615" s="6">
        <v>247594595550</v>
      </c>
      <c r="Q3615" s="7" t="s">
        <v>21</v>
      </c>
      <c r="R3615" s="7">
        <v>0.45</v>
      </c>
      <c r="S3615" s="7" t="s">
        <v>21</v>
      </c>
    </row>
    <row r="3616" spans="1:19" hidden="1" x14ac:dyDescent="0.4">
      <c r="A3616" s="4" t="s">
        <v>514</v>
      </c>
      <c r="B3616" s="5" t="s">
        <v>515</v>
      </c>
      <c r="C3616" s="5" t="s">
        <v>30</v>
      </c>
      <c r="D3616" s="5" t="s">
        <v>19</v>
      </c>
      <c r="E3616" s="9" t="s">
        <v>46</v>
      </c>
      <c r="F3616" s="9">
        <v>1.88</v>
      </c>
      <c r="G3616" s="5" t="s">
        <v>21</v>
      </c>
      <c r="H3616" s="10">
        <v>2500</v>
      </c>
      <c r="I3616" s="11">
        <v>47522955</v>
      </c>
      <c r="J3616" s="11">
        <v>350</v>
      </c>
      <c r="K3616" s="11">
        <v>-10.606</v>
      </c>
      <c r="L3616" s="11">
        <v>16553546100</v>
      </c>
      <c r="M3616" s="11">
        <f>VLOOKUP(A3616,'[1]2023년만'!$A$2:$Q$1181,12,0)</f>
        <v>16551617600</v>
      </c>
      <c r="N3616" s="11" t="b">
        <f>L3616&gt;=M3616</f>
        <v>1</v>
      </c>
      <c r="O3616" s="11">
        <v>7.07</v>
      </c>
      <c r="P3616" s="6">
        <v>247594595550</v>
      </c>
      <c r="Q3616" s="7" t="s">
        <v>21</v>
      </c>
      <c r="R3616" s="7">
        <v>0.45</v>
      </c>
      <c r="S3616" s="7" t="s">
        <v>21</v>
      </c>
    </row>
    <row r="3617" spans="1:19" hidden="1" x14ac:dyDescent="0.4">
      <c r="A3617" s="4" t="s">
        <v>514</v>
      </c>
      <c r="B3617" s="5" t="s">
        <v>515</v>
      </c>
      <c r="C3617" s="5" t="s">
        <v>24</v>
      </c>
      <c r="D3617" s="5" t="s">
        <v>19</v>
      </c>
      <c r="E3617" s="9" t="s">
        <v>34</v>
      </c>
      <c r="F3617" s="9">
        <v>0.87</v>
      </c>
      <c r="G3617" s="5" t="s">
        <v>21</v>
      </c>
      <c r="H3617" s="10">
        <v>2500</v>
      </c>
      <c r="I3617" s="11">
        <v>47522955</v>
      </c>
      <c r="J3617" s="11">
        <v>350</v>
      </c>
      <c r="K3617" s="11">
        <v>-14.552</v>
      </c>
      <c r="L3617" s="11">
        <v>16551617600</v>
      </c>
      <c r="M3617" s="11">
        <f>VLOOKUP(A3617,'[1]2023년만'!$A$2:$Q$1181,12,0)</f>
        <v>16551617600</v>
      </c>
      <c r="N3617" s="11"/>
      <c r="O3617" s="11">
        <v>5.75</v>
      </c>
      <c r="P3617" s="6">
        <v>247594595550</v>
      </c>
      <c r="Q3617" s="7" t="s">
        <v>21</v>
      </c>
      <c r="R3617" s="7">
        <v>0.45</v>
      </c>
      <c r="S3617" s="7" t="s">
        <v>21</v>
      </c>
    </row>
    <row r="3618" spans="1:19" hidden="1" x14ac:dyDescent="0.4">
      <c r="A3618" s="7" t="s">
        <v>514</v>
      </c>
      <c r="B3618" s="12" t="s">
        <v>515</v>
      </c>
      <c r="C3618" s="12" t="s">
        <v>2933</v>
      </c>
      <c r="D3618" s="12" t="s">
        <v>19</v>
      </c>
      <c r="E3618" s="12" t="s">
        <v>34</v>
      </c>
      <c r="F3618" s="12">
        <v>0.43</v>
      </c>
      <c r="G3618" s="12" t="s">
        <v>21</v>
      </c>
      <c r="H3618" s="12">
        <v>2500</v>
      </c>
      <c r="I3618" s="6">
        <v>47821966</v>
      </c>
      <c r="J3618" s="6">
        <v>350</v>
      </c>
      <c r="K3618" s="6">
        <v>26.724</v>
      </c>
      <c r="L3618" s="6">
        <v>16651591950</v>
      </c>
      <c r="M3618" s="11">
        <f>VLOOKUP(A3618,'[1]2023년만'!$A$2:$Q$1181,12,0)</f>
        <v>16551617600</v>
      </c>
      <c r="N3618" s="11"/>
      <c r="O3618" s="6">
        <v>3.72</v>
      </c>
      <c r="P3618" s="6">
        <v>247594595550</v>
      </c>
      <c r="Q3618" s="7" t="s">
        <v>21</v>
      </c>
      <c r="R3618" s="7">
        <v>0.45</v>
      </c>
      <c r="S3618" s="7" t="s">
        <v>21</v>
      </c>
    </row>
    <row r="3619" spans="1:19" hidden="1" x14ac:dyDescent="0.4">
      <c r="A3619" s="4" t="s">
        <v>590</v>
      </c>
      <c r="B3619" s="5" t="s">
        <v>591</v>
      </c>
      <c r="C3619" s="5" t="s">
        <v>30</v>
      </c>
      <c r="D3619" s="5" t="s">
        <v>19</v>
      </c>
      <c r="E3619" s="9" t="s">
        <v>40</v>
      </c>
      <c r="F3619" s="9">
        <v>2.63</v>
      </c>
      <c r="G3619" s="5" t="s">
        <v>21</v>
      </c>
      <c r="H3619" s="10">
        <v>5000</v>
      </c>
      <c r="I3619" s="11">
        <v>125362497</v>
      </c>
      <c r="J3619" s="11">
        <v>5400</v>
      </c>
      <c r="K3619" s="11">
        <v>50.511000000000003</v>
      </c>
      <c r="L3619" s="11">
        <v>588447934800</v>
      </c>
      <c r="M3619" s="11">
        <f>VLOOKUP(A3619,'[1]2023년만'!$A$2:$Q$1181,12,0)</f>
        <v>590775599600</v>
      </c>
      <c r="N3619" s="11" t="b">
        <f>L3619&gt;=M3619</f>
        <v>0</v>
      </c>
      <c r="O3619" s="11">
        <v>5.5</v>
      </c>
      <c r="P3619" s="6">
        <v>16319755848900</v>
      </c>
      <c r="Q3619" s="7">
        <v>11.82</v>
      </c>
      <c r="R3619" s="7">
        <v>1.56</v>
      </c>
      <c r="S3619" s="7">
        <v>11314</v>
      </c>
    </row>
    <row r="3620" spans="1:19" hidden="1" x14ac:dyDescent="0.4">
      <c r="A3620" s="4" t="s">
        <v>590</v>
      </c>
      <c r="B3620" s="5" t="s">
        <v>591</v>
      </c>
      <c r="C3620" s="5" t="s">
        <v>24</v>
      </c>
      <c r="D3620" s="5" t="s">
        <v>19</v>
      </c>
      <c r="E3620" s="9" t="s">
        <v>21</v>
      </c>
      <c r="F3620" s="9" t="s">
        <v>21</v>
      </c>
      <c r="G3620" s="5" t="s">
        <v>21</v>
      </c>
      <c r="H3620" s="10">
        <v>5000</v>
      </c>
      <c r="I3620" s="11">
        <v>133822497</v>
      </c>
      <c r="J3620" s="11">
        <v>5200</v>
      </c>
      <c r="K3620" s="11">
        <v>64.05</v>
      </c>
      <c r="L3620" s="11">
        <v>590775599600</v>
      </c>
      <c r="M3620" s="11">
        <f>VLOOKUP(A3620,'[1]2023년만'!$A$2:$Q$1181,12,0)</f>
        <v>590775599600</v>
      </c>
      <c r="N3620" s="11"/>
      <c r="O3620" s="11">
        <v>6</v>
      </c>
      <c r="P3620" s="6">
        <v>16319755848900</v>
      </c>
      <c r="Q3620" s="7">
        <v>11.82</v>
      </c>
      <c r="R3620" s="7">
        <v>1.56</v>
      </c>
      <c r="S3620" s="7">
        <v>11314</v>
      </c>
    </row>
    <row r="3621" spans="1:19" hidden="1" x14ac:dyDescent="0.4">
      <c r="A3621" s="4" t="s">
        <v>590</v>
      </c>
      <c r="B3621" s="5" t="s">
        <v>591</v>
      </c>
      <c r="C3621" s="5" t="s">
        <v>18</v>
      </c>
      <c r="D3621" s="5" t="s">
        <v>19</v>
      </c>
      <c r="E3621" s="9" t="s">
        <v>21</v>
      </c>
      <c r="F3621" s="9" t="s">
        <v>21</v>
      </c>
      <c r="G3621" s="5" t="s">
        <v>21</v>
      </c>
      <c r="H3621" s="10">
        <v>5000</v>
      </c>
      <c r="I3621" s="11">
        <v>137292497</v>
      </c>
      <c r="J3621" s="11">
        <v>5000</v>
      </c>
      <c r="K3621" s="11">
        <v>57.832000000000001</v>
      </c>
      <c r="L3621" s="11">
        <v>581399615000</v>
      </c>
      <c r="M3621" s="11">
        <f>VLOOKUP(A3621,'[1]2023년만'!$A$2:$Q$1181,12,0)</f>
        <v>590775599600</v>
      </c>
      <c r="N3621" s="11"/>
      <c r="O3621" s="11">
        <v>5.2</v>
      </c>
      <c r="P3621" s="6">
        <v>16319755848900</v>
      </c>
      <c r="Q3621" s="7">
        <v>11.82</v>
      </c>
      <c r="R3621" s="7">
        <v>1.56</v>
      </c>
      <c r="S3621" s="7">
        <v>11314</v>
      </c>
    </row>
    <row r="3622" spans="1:19" hidden="1" x14ac:dyDescent="0.4">
      <c r="A3622" s="7" t="s">
        <v>590</v>
      </c>
      <c r="B3622" s="12" t="s">
        <v>591</v>
      </c>
      <c r="C3622" s="12" t="s">
        <v>2933</v>
      </c>
      <c r="D3622" s="12" t="s">
        <v>19</v>
      </c>
      <c r="E3622" s="12" t="s">
        <v>21</v>
      </c>
      <c r="F3622" s="12" t="s">
        <v>21</v>
      </c>
      <c r="G3622" s="12" t="s">
        <v>21</v>
      </c>
      <c r="H3622" s="12">
        <v>5000</v>
      </c>
      <c r="I3622" s="6">
        <v>137292497</v>
      </c>
      <c r="J3622" s="6">
        <v>4800</v>
      </c>
      <c r="K3622" s="6">
        <v>59.264000000000003</v>
      </c>
      <c r="L3622" s="6">
        <v>575903630400</v>
      </c>
      <c r="M3622" s="11">
        <f>VLOOKUP(A3622,'[1]2023년만'!$A$2:$Q$1181,12,0)</f>
        <v>590775599600</v>
      </c>
      <c r="N3622" s="11"/>
      <c r="O3622" s="6">
        <v>5.7</v>
      </c>
      <c r="P3622" s="6">
        <v>16319755848900</v>
      </c>
      <c r="Q3622" s="7">
        <v>11.82</v>
      </c>
      <c r="R3622" s="7">
        <v>1.56</v>
      </c>
      <c r="S3622" s="7">
        <v>11314</v>
      </c>
    </row>
    <row r="3623" spans="1:19" hidden="1" x14ac:dyDescent="0.4">
      <c r="A3623" s="4" t="s">
        <v>843</v>
      </c>
      <c r="B3623" s="5" t="s">
        <v>844</v>
      </c>
      <c r="C3623" s="5" t="s">
        <v>30</v>
      </c>
      <c r="D3623" s="5" t="s">
        <v>19</v>
      </c>
      <c r="E3623" s="9" t="s">
        <v>37</v>
      </c>
      <c r="F3623" s="9">
        <v>1.48</v>
      </c>
      <c r="G3623" s="5" t="s">
        <v>21</v>
      </c>
      <c r="H3623" s="9">
        <v>500</v>
      </c>
      <c r="I3623" s="11">
        <v>30901728</v>
      </c>
      <c r="J3623" s="11">
        <v>300</v>
      </c>
      <c r="K3623" s="11">
        <v>45.253999999999998</v>
      </c>
      <c r="L3623" s="11">
        <v>8280518400</v>
      </c>
      <c r="M3623" s="11">
        <f>VLOOKUP(A3623,'[1]2023년만'!$A$2:$Q$1181,12,0)</f>
        <v>8452387800</v>
      </c>
      <c r="N3623" s="11" t="b">
        <f>L3623&gt;=M3623</f>
        <v>0</v>
      </c>
      <c r="O3623" s="11">
        <v>5.0999999999999996</v>
      </c>
      <c r="P3623" s="6">
        <v>239797409280</v>
      </c>
      <c r="Q3623" s="7">
        <v>13.78</v>
      </c>
      <c r="R3623" s="7">
        <v>1.01</v>
      </c>
      <c r="S3623" s="7">
        <v>563</v>
      </c>
    </row>
    <row r="3624" spans="1:19" hidden="1" x14ac:dyDescent="0.4">
      <c r="A3624" s="4" t="s">
        <v>843</v>
      </c>
      <c r="B3624" s="5" t="s">
        <v>844</v>
      </c>
      <c r="C3624" s="5" t="s">
        <v>24</v>
      </c>
      <c r="D3624" s="5" t="s">
        <v>19</v>
      </c>
      <c r="E3624" s="9" t="s">
        <v>37</v>
      </c>
      <c r="F3624" s="9">
        <v>0.89</v>
      </c>
      <c r="G3624" s="5" t="s">
        <v>21</v>
      </c>
      <c r="H3624" s="9">
        <v>500</v>
      </c>
      <c r="I3624" s="11">
        <v>30901728</v>
      </c>
      <c r="J3624" s="11">
        <v>300</v>
      </c>
      <c r="K3624" s="11">
        <v>31.187999999999999</v>
      </c>
      <c r="L3624" s="11">
        <v>8452387800</v>
      </c>
      <c r="M3624" s="11">
        <f>VLOOKUP(A3624,'[1]2023년만'!$A$2:$Q$1181,12,0)</f>
        <v>8452387800</v>
      </c>
      <c r="N3624" s="11"/>
      <c r="O3624" s="11">
        <v>6.9</v>
      </c>
      <c r="P3624" s="6">
        <v>239797409280</v>
      </c>
      <c r="Q3624" s="7">
        <v>13.78</v>
      </c>
      <c r="R3624" s="7">
        <v>1.01</v>
      </c>
      <c r="S3624" s="7">
        <v>563</v>
      </c>
    </row>
    <row r="3625" spans="1:19" hidden="1" x14ac:dyDescent="0.4">
      <c r="A3625" s="4" t="s">
        <v>843</v>
      </c>
      <c r="B3625" s="5" t="s">
        <v>844</v>
      </c>
      <c r="C3625" s="5" t="s">
        <v>18</v>
      </c>
      <c r="D3625" s="5" t="s">
        <v>19</v>
      </c>
      <c r="E3625" s="9" t="s">
        <v>37</v>
      </c>
      <c r="F3625" s="9">
        <v>0.85</v>
      </c>
      <c r="G3625" s="5" t="s">
        <v>21</v>
      </c>
      <c r="H3625" s="9">
        <v>500</v>
      </c>
      <c r="I3625" s="11">
        <v>30901728</v>
      </c>
      <c r="J3625" s="11">
        <v>100</v>
      </c>
      <c r="K3625" s="11">
        <v>-551.05200000000002</v>
      </c>
      <c r="L3625" s="11">
        <v>2970172800</v>
      </c>
      <c r="M3625" s="11">
        <f>VLOOKUP(A3625,'[1]2023년만'!$A$2:$Q$1181,12,0)</f>
        <v>8452387800</v>
      </c>
      <c r="N3625" s="11"/>
      <c r="O3625" s="11">
        <v>2.2000000000000002</v>
      </c>
      <c r="P3625" s="6">
        <v>239797409280</v>
      </c>
      <c r="Q3625" s="7">
        <v>13.78</v>
      </c>
      <c r="R3625" s="7">
        <v>1.01</v>
      </c>
      <c r="S3625" s="7">
        <v>563</v>
      </c>
    </row>
    <row r="3626" spans="1:19" hidden="1" x14ac:dyDescent="0.4">
      <c r="A3626" s="7" t="s">
        <v>843</v>
      </c>
      <c r="B3626" s="12" t="s">
        <v>844</v>
      </c>
      <c r="C3626" s="12" t="s">
        <v>2933</v>
      </c>
      <c r="D3626" s="12" t="s">
        <v>19</v>
      </c>
      <c r="E3626" s="12" t="s">
        <v>37</v>
      </c>
      <c r="F3626" s="12">
        <v>0.36</v>
      </c>
      <c r="G3626" s="12" t="s">
        <v>21</v>
      </c>
      <c r="H3626" s="12">
        <v>500</v>
      </c>
      <c r="I3626" s="6">
        <v>30901728</v>
      </c>
      <c r="J3626" s="6">
        <v>100</v>
      </c>
      <c r="K3626" s="6">
        <v>8.6270000000000007</v>
      </c>
      <c r="L3626" s="6">
        <v>3090172800</v>
      </c>
      <c r="M3626" s="11">
        <f>VLOOKUP(A3626,'[1]2023년만'!$A$2:$Q$1181,12,0)</f>
        <v>8452387800</v>
      </c>
      <c r="N3626" s="11"/>
      <c r="O3626" s="6">
        <v>2.2000000000000002</v>
      </c>
      <c r="P3626" s="6">
        <v>239797409280</v>
      </c>
      <c r="Q3626" s="7">
        <v>13.78</v>
      </c>
      <c r="R3626" s="7">
        <v>1.01</v>
      </c>
      <c r="S3626" s="7">
        <v>563</v>
      </c>
    </row>
    <row r="3627" spans="1:19" hidden="1" x14ac:dyDescent="0.4">
      <c r="A3627" s="4" t="s">
        <v>2140</v>
      </c>
      <c r="B3627" s="5" t="s">
        <v>2141</v>
      </c>
      <c r="C3627" s="5" t="s">
        <v>18</v>
      </c>
      <c r="D3627" s="5" t="s">
        <v>19</v>
      </c>
      <c r="E3627" s="9" t="s">
        <v>43</v>
      </c>
      <c r="F3627" s="9">
        <v>0.91</v>
      </c>
      <c r="G3627" s="5" t="s">
        <v>21</v>
      </c>
      <c r="H3627" s="9">
        <v>500</v>
      </c>
      <c r="I3627" s="11">
        <v>19926733</v>
      </c>
      <c r="J3627" s="11">
        <v>140</v>
      </c>
      <c r="K3627" s="11">
        <v>14.045999999999999</v>
      </c>
      <c r="L3627" s="11">
        <v>2603204940</v>
      </c>
      <c r="M3627" s="11">
        <f>VLOOKUP(A3627,'[1]2023년만'!$A$2:$Q$1181,12,0)</f>
        <v>2902557900</v>
      </c>
      <c r="N3627" s="11"/>
      <c r="O3627" s="11">
        <v>2.6</v>
      </c>
      <c r="P3627" s="6">
        <v>99277430400</v>
      </c>
      <c r="Q3627" s="7">
        <v>4.33</v>
      </c>
      <c r="R3627" s="7">
        <v>0.4</v>
      </c>
      <c r="S3627" s="7">
        <v>1108</v>
      </c>
    </row>
    <row r="3628" spans="1:19" hidden="1" x14ac:dyDescent="0.4">
      <c r="A3628" s="4" t="s">
        <v>2140</v>
      </c>
      <c r="B3628" s="5" t="s">
        <v>2141</v>
      </c>
      <c r="C3628" s="5" t="s">
        <v>24</v>
      </c>
      <c r="D3628" s="5" t="s">
        <v>19</v>
      </c>
      <c r="E3628" s="9" t="s">
        <v>43</v>
      </c>
      <c r="F3628" s="9">
        <v>0.94</v>
      </c>
      <c r="G3628" s="5" t="s">
        <v>21</v>
      </c>
      <c r="H3628" s="9">
        <v>500</v>
      </c>
      <c r="I3628" s="11">
        <v>20682798</v>
      </c>
      <c r="J3628" s="11">
        <v>150</v>
      </c>
      <c r="K3628" s="11">
        <v>13.083</v>
      </c>
      <c r="L3628" s="11">
        <v>2902557900</v>
      </c>
      <c r="M3628" s="11">
        <f>VLOOKUP(A3628,'[1]2023년만'!$A$2:$Q$1181,12,0)</f>
        <v>2902557900</v>
      </c>
      <c r="N3628" s="11"/>
      <c r="O3628" s="11">
        <v>3.2</v>
      </c>
      <c r="P3628" s="6">
        <v>99277430400</v>
      </c>
      <c r="Q3628" s="7">
        <v>4.33</v>
      </c>
      <c r="R3628" s="7">
        <v>0.4</v>
      </c>
      <c r="S3628" s="7">
        <v>1108</v>
      </c>
    </row>
    <row r="3629" spans="1:19" hidden="1" x14ac:dyDescent="0.4">
      <c r="A3629" s="4" t="s">
        <v>2140</v>
      </c>
      <c r="B3629" s="5" t="s">
        <v>2141</v>
      </c>
      <c r="C3629" s="5" t="s">
        <v>30</v>
      </c>
      <c r="D3629" s="5" t="s">
        <v>19</v>
      </c>
      <c r="E3629" s="9" t="s">
        <v>43</v>
      </c>
      <c r="F3629" s="9">
        <v>1.34</v>
      </c>
      <c r="G3629" s="5" t="s">
        <v>21</v>
      </c>
      <c r="H3629" s="9">
        <v>500</v>
      </c>
      <c r="I3629" s="11">
        <v>20682798</v>
      </c>
      <c r="J3629" s="11">
        <v>150</v>
      </c>
      <c r="K3629" s="11">
        <v>12.1</v>
      </c>
      <c r="L3629" s="11">
        <v>2902557900</v>
      </c>
      <c r="M3629" s="11">
        <f>VLOOKUP(A3629,'[1]2023년만'!$A$2:$Q$1181,12,0)</f>
        <v>2902557900</v>
      </c>
      <c r="N3629" s="11" t="b">
        <f>L3629&gt;=M3629</f>
        <v>1</v>
      </c>
      <c r="O3629" s="11">
        <v>3.4</v>
      </c>
      <c r="P3629" s="6">
        <v>99277430400</v>
      </c>
      <c r="Q3629" s="7">
        <v>4.33</v>
      </c>
      <c r="R3629" s="7">
        <v>0.4</v>
      </c>
      <c r="S3629" s="7">
        <v>1108</v>
      </c>
    </row>
    <row r="3630" spans="1:19" hidden="1" x14ac:dyDescent="0.4">
      <c r="A3630" s="4" t="s">
        <v>812</v>
      </c>
      <c r="B3630" s="5" t="s">
        <v>813</v>
      </c>
      <c r="C3630" s="5" t="s">
        <v>18</v>
      </c>
      <c r="D3630" s="5" t="s">
        <v>19</v>
      </c>
      <c r="E3630" s="9" t="s">
        <v>49</v>
      </c>
      <c r="F3630" s="9">
        <v>0.56000000000000005</v>
      </c>
      <c r="G3630" s="5" t="s">
        <v>21</v>
      </c>
      <c r="H3630" s="9">
        <v>500</v>
      </c>
      <c r="I3630" s="11">
        <v>14858157</v>
      </c>
      <c r="J3630" s="11">
        <v>200</v>
      </c>
      <c r="K3630" s="11">
        <v>46.719000000000001</v>
      </c>
      <c r="L3630" s="11">
        <v>2885848400</v>
      </c>
      <c r="M3630" s="11">
        <f>VLOOKUP(A3630,'[1]2023년만'!$A$2:$Q$1181,12,0)</f>
        <v>1773876402</v>
      </c>
      <c r="N3630" s="11"/>
      <c r="O3630" s="11">
        <v>1.4</v>
      </c>
      <c r="P3630" s="6">
        <v>351156523400</v>
      </c>
      <c r="Q3630" s="7">
        <v>16.72</v>
      </c>
      <c r="R3630" s="7">
        <v>1.77</v>
      </c>
      <c r="S3630" s="7">
        <v>1370</v>
      </c>
    </row>
    <row r="3631" spans="1:19" hidden="1" x14ac:dyDescent="0.4">
      <c r="A3631" s="4" t="s">
        <v>812</v>
      </c>
      <c r="B3631" s="5" t="s">
        <v>813</v>
      </c>
      <c r="C3631" s="5" t="s">
        <v>30</v>
      </c>
      <c r="D3631" s="5" t="s">
        <v>19</v>
      </c>
      <c r="E3631" s="9" t="s">
        <v>49</v>
      </c>
      <c r="F3631" s="9">
        <v>0.6</v>
      </c>
      <c r="G3631" s="5" t="s">
        <v>21</v>
      </c>
      <c r="H3631" s="9">
        <v>500</v>
      </c>
      <c r="I3631" s="11">
        <v>15334346</v>
      </c>
      <c r="J3631" s="11">
        <v>200</v>
      </c>
      <c r="K3631" s="11">
        <v>15.345000000000001</v>
      </c>
      <c r="L3631" s="11">
        <v>3281086101</v>
      </c>
      <c r="M3631" s="11">
        <f>VLOOKUP(A3631,'[1]2023년만'!$A$2:$Q$1181,12,0)</f>
        <v>1773876402</v>
      </c>
      <c r="N3631" s="11" t="b">
        <f>L3631&gt;=M3631</f>
        <v>1</v>
      </c>
      <c r="O3631" s="11">
        <v>1.2</v>
      </c>
      <c r="P3631" s="6">
        <v>351156523400</v>
      </c>
      <c r="Q3631" s="7">
        <v>16.72</v>
      </c>
      <c r="R3631" s="7">
        <v>1.77</v>
      </c>
      <c r="S3631" s="7">
        <v>1370</v>
      </c>
    </row>
    <row r="3632" spans="1:19" hidden="1" x14ac:dyDescent="0.4">
      <c r="A3632" s="4" t="s">
        <v>812</v>
      </c>
      <c r="B3632" s="5" t="s">
        <v>813</v>
      </c>
      <c r="C3632" s="5" t="s">
        <v>24</v>
      </c>
      <c r="D3632" s="5" t="s">
        <v>19</v>
      </c>
      <c r="E3632" s="9" t="s">
        <v>49</v>
      </c>
      <c r="F3632" s="9">
        <v>0.48</v>
      </c>
      <c r="G3632" s="5" t="s">
        <v>21</v>
      </c>
      <c r="H3632" s="9">
        <v>500</v>
      </c>
      <c r="I3632" s="11">
        <v>15167680</v>
      </c>
      <c r="J3632" s="11">
        <v>100</v>
      </c>
      <c r="K3632" s="11">
        <v>-24.774999999999999</v>
      </c>
      <c r="L3632" s="11">
        <v>1773876402</v>
      </c>
      <c r="M3632" s="11">
        <f>VLOOKUP(A3632,'[1]2023년만'!$A$2:$Q$1181,12,0)</f>
        <v>1773876402</v>
      </c>
      <c r="N3632" s="11"/>
      <c r="O3632" s="11">
        <v>0.4</v>
      </c>
      <c r="P3632" s="6">
        <v>351156523400</v>
      </c>
      <c r="Q3632" s="7">
        <v>16.72</v>
      </c>
      <c r="R3632" s="7">
        <v>1.77</v>
      </c>
      <c r="S3632" s="7">
        <v>1370</v>
      </c>
    </row>
    <row r="3633" spans="1:19" hidden="1" x14ac:dyDescent="0.4">
      <c r="A3633" s="7" t="s">
        <v>812</v>
      </c>
      <c r="B3633" s="12" t="s">
        <v>813</v>
      </c>
      <c r="C3633" s="12" t="s">
        <v>2933</v>
      </c>
      <c r="D3633" s="12" t="s">
        <v>19</v>
      </c>
      <c r="E3633" s="12" t="s">
        <v>49</v>
      </c>
      <c r="F3633" s="12">
        <v>0.41</v>
      </c>
      <c r="G3633" s="12" t="s">
        <v>21</v>
      </c>
      <c r="H3633" s="12">
        <v>500</v>
      </c>
      <c r="I3633" s="6">
        <v>14858157</v>
      </c>
      <c r="J3633" s="6">
        <v>300</v>
      </c>
      <c r="K3633" s="6">
        <v>15.173</v>
      </c>
      <c r="L3633" s="6">
        <v>4328772600</v>
      </c>
      <c r="M3633" s="11">
        <f>VLOOKUP(A3633,'[1]2023년만'!$A$2:$Q$1181,12,0)</f>
        <v>1773876402</v>
      </c>
      <c r="N3633" s="11"/>
      <c r="O3633" s="6">
        <v>1.0900000000000001</v>
      </c>
      <c r="P3633" s="6">
        <v>351156523400</v>
      </c>
      <c r="Q3633" s="7">
        <v>16.72</v>
      </c>
      <c r="R3633" s="7">
        <v>1.77</v>
      </c>
      <c r="S3633" s="7">
        <v>1370</v>
      </c>
    </row>
    <row r="3634" spans="1:19" hidden="1" x14ac:dyDescent="0.4">
      <c r="A3634" s="4" t="s">
        <v>2136</v>
      </c>
      <c r="B3634" s="5" t="s">
        <v>2137</v>
      </c>
      <c r="C3634" s="5" t="s">
        <v>18</v>
      </c>
      <c r="D3634" s="5" t="s">
        <v>19</v>
      </c>
      <c r="E3634" s="9" t="s">
        <v>21</v>
      </c>
      <c r="F3634" s="9" t="s">
        <v>21</v>
      </c>
      <c r="G3634" s="5" t="s">
        <v>21</v>
      </c>
      <c r="H3634" s="9">
        <v>500</v>
      </c>
      <c r="I3634" s="11">
        <v>5823333</v>
      </c>
      <c r="J3634" s="11">
        <v>35</v>
      </c>
      <c r="K3634" s="11">
        <v>14.223000000000001</v>
      </c>
      <c r="L3634" s="11">
        <v>203816655</v>
      </c>
      <c r="M3634" s="11" t="e">
        <f>VLOOKUP(A3634,'[1]2023년만'!$A$2:$Q$1181,12,0)</f>
        <v>#N/A</v>
      </c>
      <c r="N3634" s="11"/>
      <c r="O3634" s="11">
        <v>0.51</v>
      </c>
      <c r="P3634" s="6">
        <v>32552431470</v>
      </c>
      <c r="Q3634" s="7" t="e">
        <v>#N/A</v>
      </c>
      <c r="R3634" s="7" t="e">
        <v>#N/A</v>
      </c>
      <c r="S3634" s="7" t="e">
        <v>#N/A</v>
      </c>
    </row>
    <row r="3635" spans="1:19" hidden="1" x14ac:dyDescent="0.4">
      <c r="A3635" s="4" t="s">
        <v>1182</v>
      </c>
      <c r="B3635" s="5" t="s">
        <v>1183</v>
      </c>
      <c r="C3635" s="5" t="s">
        <v>30</v>
      </c>
      <c r="D3635" s="5" t="s">
        <v>19</v>
      </c>
      <c r="E3635" s="9" t="s">
        <v>52</v>
      </c>
      <c r="F3635" s="9">
        <v>0.72</v>
      </c>
      <c r="G3635" s="5" t="s">
        <v>21</v>
      </c>
      <c r="H3635" s="9">
        <v>500</v>
      </c>
      <c r="I3635" s="11">
        <v>14899999</v>
      </c>
      <c r="J3635" s="11">
        <v>680</v>
      </c>
      <c r="K3635" s="11">
        <v>32.686999999999998</v>
      </c>
      <c r="L3635" s="11">
        <v>9859359440</v>
      </c>
      <c r="M3635" s="11">
        <f>VLOOKUP(A3635,'[1]2023년만'!$A$2:$Q$1181,12,0)</f>
        <v>6703526500</v>
      </c>
      <c r="N3635" s="11" t="b">
        <f>L3635&gt;=M3635</f>
        <v>1</v>
      </c>
      <c r="O3635" s="11">
        <v>3.1</v>
      </c>
      <c r="P3635" s="6">
        <v>757291132000</v>
      </c>
      <c r="Q3635" s="7">
        <v>24.6</v>
      </c>
      <c r="R3635" s="7">
        <v>3.8</v>
      </c>
      <c r="S3635" s="7">
        <v>2114</v>
      </c>
    </row>
    <row r="3636" spans="1:19" hidden="1" x14ac:dyDescent="0.4">
      <c r="A3636" s="4" t="s">
        <v>1182</v>
      </c>
      <c r="B3636" s="5" t="s">
        <v>1183</v>
      </c>
      <c r="C3636" s="5" t="s">
        <v>24</v>
      </c>
      <c r="D3636" s="5" t="s">
        <v>19</v>
      </c>
      <c r="E3636" s="9" t="s">
        <v>61</v>
      </c>
      <c r="F3636" s="9">
        <v>0.55000000000000004</v>
      </c>
      <c r="G3636" s="5" t="s">
        <v>21</v>
      </c>
      <c r="H3636" s="9">
        <v>500</v>
      </c>
      <c r="I3636" s="11">
        <v>14999999</v>
      </c>
      <c r="J3636" s="11">
        <v>500</v>
      </c>
      <c r="K3636" s="11">
        <v>23.213000000000001</v>
      </c>
      <c r="L3636" s="11">
        <v>6703526500</v>
      </c>
      <c r="M3636" s="11">
        <f>VLOOKUP(A3636,'[1]2023년만'!$A$2:$Q$1181,12,0)</f>
        <v>6703526500</v>
      </c>
      <c r="N3636" s="11"/>
      <c r="O3636" s="11">
        <v>2.8</v>
      </c>
      <c r="P3636" s="6">
        <v>757291132000</v>
      </c>
      <c r="Q3636" s="7">
        <v>24.6</v>
      </c>
      <c r="R3636" s="7">
        <v>3.8</v>
      </c>
      <c r="S3636" s="7">
        <v>2114</v>
      </c>
    </row>
    <row r="3637" spans="1:19" hidden="1" x14ac:dyDescent="0.4">
      <c r="A3637" s="4" t="s">
        <v>697</v>
      </c>
      <c r="B3637" s="5" t="s">
        <v>698</v>
      </c>
      <c r="C3637" s="5" t="s">
        <v>18</v>
      </c>
      <c r="D3637" s="5" t="s">
        <v>198</v>
      </c>
      <c r="E3637" s="9" t="s">
        <v>66</v>
      </c>
      <c r="F3637" s="9">
        <v>1.28</v>
      </c>
      <c r="G3637" s="5" t="s">
        <v>21</v>
      </c>
      <c r="H3637" s="10">
        <v>5000</v>
      </c>
      <c r="I3637" s="11">
        <v>6388000</v>
      </c>
      <c r="J3637" s="11">
        <v>700</v>
      </c>
      <c r="K3637" s="11">
        <v>26.803000000000001</v>
      </c>
      <c r="L3637" s="11">
        <v>4471600000</v>
      </c>
      <c r="M3637" s="11">
        <f>VLOOKUP(A3637,'[1]2023년만'!$A$2:$Q$1181,12,0)</f>
        <v>1277600000</v>
      </c>
      <c r="N3637" s="11"/>
      <c r="O3637" s="11">
        <v>4.79</v>
      </c>
      <c r="P3637" s="6">
        <v>45099280000</v>
      </c>
      <c r="Q3637" s="7">
        <v>7.77</v>
      </c>
      <c r="R3637" s="7">
        <v>0.48</v>
      </c>
      <c r="S3637" s="7">
        <v>909</v>
      </c>
    </row>
    <row r="3638" spans="1:19" hidden="1" x14ac:dyDescent="0.4">
      <c r="A3638" s="4" t="s">
        <v>697</v>
      </c>
      <c r="B3638" s="5" t="s">
        <v>698</v>
      </c>
      <c r="C3638" s="5" t="s">
        <v>24</v>
      </c>
      <c r="D3638" s="5" t="s">
        <v>198</v>
      </c>
      <c r="E3638" s="9" t="s">
        <v>66</v>
      </c>
      <c r="F3638" s="9">
        <v>0.67</v>
      </c>
      <c r="G3638" s="5" t="s">
        <v>21</v>
      </c>
      <c r="H3638" s="10">
        <v>5000</v>
      </c>
      <c r="I3638" s="11">
        <v>6388000</v>
      </c>
      <c r="J3638" s="11">
        <v>200</v>
      </c>
      <c r="K3638" s="11">
        <v>-46.173000000000002</v>
      </c>
      <c r="L3638" s="11">
        <v>1277600000</v>
      </c>
      <c r="M3638" s="11">
        <f>VLOOKUP(A3638,'[1]2023년만'!$A$2:$Q$1181,12,0)</f>
        <v>1277600000</v>
      </c>
      <c r="N3638" s="11"/>
      <c r="O3638" s="11">
        <v>2.48</v>
      </c>
      <c r="P3638" s="6">
        <v>45099280000</v>
      </c>
      <c r="Q3638" s="7">
        <v>7.77</v>
      </c>
      <c r="R3638" s="7">
        <v>0.48</v>
      </c>
      <c r="S3638" s="7">
        <v>909</v>
      </c>
    </row>
    <row r="3639" spans="1:19" hidden="1" x14ac:dyDescent="0.4">
      <c r="A3639" s="7" t="s">
        <v>697</v>
      </c>
      <c r="B3639" s="12" t="s">
        <v>698</v>
      </c>
      <c r="C3639" s="12" t="s">
        <v>2933</v>
      </c>
      <c r="D3639" s="12" t="s">
        <v>198</v>
      </c>
      <c r="E3639" s="12" t="s">
        <v>66</v>
      </c>
      <c r="F3639" s="12">
        <v>0.78</v>
      </c>
      <c r="G3639" s="12" t="s">
        <v>21</v>
      </c>
      <c r="H3639" s="12">
        <v>5000</v>
      </c>
      <c r="I3639" s="6">
        <v>6388000</v>
      </c>
      <c r="J3639" s="6">
        <v>450</v>
      </c>
      <c r="K3639" s="6">
        <v>24.783000000000001</v>
      </c>
      <c r="L3639" s="6">
        <v>2874600000</v>
      </c>
      <c r="M3639" s="11">
        <f>VLOOKUP(A3639,'[1]2023년만'!$A$2:$Q$1181,12,0)</f>
        <v>1277600000</v>
      </c>
      <c r="N3639" s="11"/>
      <c r="O3639" s="6">
        <v>5.15</v>
      </c>
      <c r="P3639" s="6">
        <v>45099280000</v>
      </c>
      <c r="Q3639" s="7">
        <v>7.77</v>
      </c>
      <c r="R3639" s="7">
        <v>0.48</v>
      </c>
      <c r="S3639" s="7">
        <v>909</v>
      </c>
    </row>
    <row r="3640" spans="1:19" x14ac:dyDescent="0.4">
      <c r="A3640" s="4" t="s">
        <v>875</v>
      </c>
      <c r="B3640" s="5" t="s">
        <v>876</v>
      </c>
      <c r="C3640" s="5" t="s">
        <v>30</v>
      </c>
      <c r="D3640" s="5" t="s">
        <v>19</v>
      </c>
      <c r="E3640" s="9" t="s">
        <v>129</v>
      </c>
      <c r="F3640" s="9">
        <v>4.47</v>
      </c>
      <c r="G3640" s="5" t="s">
        <v>21</v>
      </c>
      <c r="H3640" s="10">
        <v>1000</v>
      </c>
      <c r="I3640" s="11">
        <v>16672240</v>
      </c>
      <c r="J3640" s="11">
        <v>150</v>
      </c>
      <c r="K3640" s="11">
        <v>43.805</v>
      </c>
      <c r="L3640" s="11">
        <v>2500836000</v>
      </c>
      <c r="M3640" s="11">
        <f>VLOOKUP(A3640,'[1]2023년만'!$A$2:$Q$1181,12,0)</f>
        <v>1833946400</v>
      </c>
      <c r="N3640" s="11" t="b">
        <f>L3640&gt;=M3640</f>
        <v>1</v>
      </c>
      <c r="O3640" s="11">
        <v>4</v>
      </c>
      <c r="P3640" s="6">
        <v>74774996400</v>
      </c>
      <c r="Q3640" s="7">
        <v>13.93</v>
      </c>
      <c r="R3640" s="7">
        <v>0.48</v>
      </c>
      <c r="S3640" s="7">
        <v>322</v>
      </c>
    </row>
    <row r="3641" spans="1:19" hidden="1" x14ac:dyDescent="0.4">
      <c r="A3641" s="4" t="s">
        <v>1455</v>
      </c>
      <c r="B3641" s="5" t="s">
        <v>1456</v>
      </c>
      <c r="C3641" s="5" t="s">
        <v>18</v>
      </c>
      <c r="D3641" s="5" t="s">
        <v>19</v>
      </c>
      <c r="E3641" s="9" t="s">
        <v>37</v>
      </c>
      <c r="F3641" s="9">
        <v>0.85</v>
      </c>
      <c r="G3641" s="5" t="s">
        <v>21</v>
      </c>
      <c r="H3641" s="9">
        <v>100</v>
      </c>
      <c r="I3641" s="11">
        <v>27841064</v>
      </c>
      <c r="J3641" s="11">
        <v>80</v>
      </c>
      <c r="K3641" s="11">
        <v>26.922000000000001</v>
      </c>
      <c r="L3641" s="11">
        <v>2227284720</v>
      </c>
      <c r="M3641" s="11">
        <f>VLOOKUP(A3641,'[1]2023년만'!$A$2:$Q$1181,12,0)</f>
        <v>3340927080</v>
      </c>
      <c r="N3641" s="11"/>
      <c r="O3641" s="11">
        <v>3.15</v>
      </c>
      <c r="P3641" s="6">
        <v>149506513680</v>
      </c>
      <c r="Q3641" s="7">
        <v>4.26</v>
      </c>
      <c r="R3641" s="7">
        <v>0.7</v>
      </c>
      <c r="S3641" s="7">
        <v>1261</v>
      </c>
    </row>
    <row r="3642" spans="1:19" hidden="1" x14ac:dyDescent="0.4">
      <c r="A3642" s="4" t="s">
        <v>1455</v>
      </c>
      <c r="B3642" s="5" t="s">
        <v>1456</v>
      </c>
      <c r="C3642" s="5" t="s">
        <v>30</v>
      </c>
      <c r="D3642" s="5" t="s">
        <v>19</v>
      </c>
      <c r="E3642" s="9" t="s">
        <v>37</v>
      </c>
      <c r="F3642" s="9">
        <v>1.48</v>
      </c>
      <c r="G3642" s="5" t="s">
        <v>21</v>
      </c>
      <c r="H3642" s="9">
        <v>100</v>
      </c>
      <c r="I3642" s="11">
        <v>27841064</v>
      </c>
      <c r="J3642" s="11">
        <v>150</v>
      </c>
      <c r="K3642" s="11">
        <v>11.802</v>
      </c>
      <c r="L3642" s="11">
        <v>4176158850</v>
      </c>
      <c r="M3642" s="11">
        <f>VLOOKUP(A3642,'[1]2023년만'!$A$2:$Q$1181,12,0)</f>
        <v>3340927080</v>
      </c>
      <c r="N3642" s="11" t="b">
        <f>L3642&gt;=M3642</f>
        <v>1</v>
      </c>
      <c r="O3642" s="11">
        <v>3.3</v>
      </c>
      <c r="P3642" s="6">
        <v>149506513680</v>
      </c>
      <c r="Q3642" s="7">
        <v>4.26</v>
      </c>
      <c r="R3642" s="7">
        <v>0.7</v>
      </c>
      <c r="S3642" s="7">
        <v>1261</v>
      </c>
    </row>
    <row r="3643" spans="1:19" hidden="1" x14ac:dyDescent="0.4">
      <c r="A3643" s="4" t="s">
        <v>1455</v>
      </c>
      <c r="B3643" s="5" t="s">
        <v>1456</v>
      </c>
      <c r="C3643" s="5" t="s">
        <v>24</v>
      </c>
      <c r="D3643" s="5" t="s">
        <v>19</v>
      </c>
      <c r="E3643" s="9" t="s">
        <v>37</v>
      </c>
      <c r="F3643" s="9">
        <v>0.89</v>
      </c>
      <c r="G3643" s="5" t="s">
        <v>21</v>
      </c>
      <c r="H3643" s="9">
        <v>100</v>
      </c>
      <c r="I3643" s="11">
        <v>27841064</v>
      </c>
      <c r="J3643" s="11">
        <v>120</v>
      </c>
      <c r="K3643" s="11">
        <v>11.013</v>
      </c>
      <c r="L3643" s="11">
        <v>3340927080</v>
      </c>
      <c r="M3643" s="11">
        <f>VLOOKUP(A3643,'[1]2023년만'!$A$2:$Q$1181,12,0)</f>
        <v>3340927080</v>
      </c>
      <c r="N3643" s="11"/>
      <c r="O3643" s="11">
        <v>3.3</v>
      </c>
      <c r="P3643" s="6">
        <v>149506513680</v>
      </c>
      <c r="Q3643" s="7">
        <v>4.26</v>
      </c>
      <c r="R3643" s="7">
        <v>0.7</v>
      </c>
      <c r="S3643" s="7">
        <v>1261</v>
      </c>
    </row>
    <row r="3644" spans="1:19" hidden="1" x14ac:dyDescent="0.4">
      <c r="A3644" s="7" t="s">
        <v>1455</v>
      </c>
      <c r="B3644" s="12" t="s">
        <v>1456</v>
      </c>
      <c r="C3644" s="12" t="s">
        <v>2933</v>
      </c>
      <c r="D3644" s="12" t="s">
        <v>19</v>
      </c>
      <c r="E3644" s="12" t="s">
        <v>37</v>
      </c>
      <c r="F3644" s="12">
        <v>0.36</v>
      </c>
      <c r="G3644" s="12" t="s">
        <v>21</v>
      </c>
      <c r="H3644" s="12">
        <v>100</v>
      </c>
      <c r="I3644" s="6">
        <v>27841064</v>
      </c>
      <c r="J3644" s="6">
        <v>60</v>
      </c>
      <c r="K3644" s="6">
        <v>34.909999999999997</v>
      </c>
      <c r="L3644" s="6">
        <v>1670463540</v>
      </c>
      <c r="M3644" s="11">
        <f>VLOOKUP(A3644,'[1]2023년만'!$A$2:$Q$1181,12,0)</f>
        <v>3340927080</v>
      </c>
      <c r="N3644" s="11"/>
      <c r="O3644" s="6">
        <v>1.8</v>
      </c>
      <c r="P3644" s="6">
        <v>149506513680</v>
      </c>
      <c r="Q3644" s="7">
        <v>4.26</v>
      </c>
      <c r="R3644" s="7">
        <v>0.7</v>
      </c>
      <c r="S3644" s="7">
        <v>1261</v>
      </c>
    </row>
    <row r="3645" spans="1:19" hidden="1" x14ac:dyDescent="0.4">
      <c r="A3645" s="4" t="s">
        <v>1154</v>
      </c>
      <c r="B3645" s="5" t="s">
        <v>1155</v>
      </c>
      <c r="C3645" s="5" t="s">
        <v>18</v>
      </c>
      <c r="D3645" s="5" t="s">
        <v>19</v>
      </c>
      <c r="E3645" s="9" t="s">
        <v>836</v>
      </c>
      <c r="F3645" s="9">
        <v>3.72</v>
      </c>
      <c r="G3645" s="5" t="s">
        <v>21</v>
      </c>
      <c r="H3645" s="9">
        <v>500</v>
      </c>
      <c r="I3645" s="11">
        <v>140822939</v>
      </c>
      <c r="J3645" s="11">
        <v>430</v>
      </c>
      <c r="K3645" s="11">
        <v>33.43</v>
      </c>
      <c r="L3645" s="11">
        <v>52770863770</v>
      </c>
      <c r="M3645" s="11">
        <f>VLOOKUP(A3645,'[1]2023년만'!$A$2:$Q$1181,12,0)</f>
        <v>79524464040</v>
      </c>
      <c r="N3645" s="11"/>
      <c r="O3645" s="11">
        <v>5.9</v>
      </c>
      <c r="P3645" s="6">
        <v>2137186710070</v>
      </c>
      <c r="Q3645" s="7">
        <v>7.05</v>
      </c>
      <c r="R3645" s="7">
        <v>0.56000000000000005</v>
      </c>
      <c r="S3645" s="7">
        <v>1556</v>
      </c>
    </row>
    <row r="3646" spans="1:19" hidden="1" x14ac:dyDescent="0.4">
      <c r="A3646" s="4" t="s">
        <v>1154</v>
      </c>
      <c r="B3646" s="5" t="s">
        <v>1155</v>
      </c>
      <c r="C3646" s="5" t="s">
        <v>30</v>
      </c>
      <c r="D3646" s="5" t="s">
        <v>19</v>
      </c>
      <c r="E3646" s="9" t="s">
        <v>836</v>
      </c>
      <c r="F3646" s="9">
        <v>3.95</v>
      </c>
      <c r="G3646" s="5" t="s">
        <v>21</v>
      </c>
      <c r="H3646" s="9">
        <v>500</v>
      </c>
      <c r="I3646" s="11">
        <v>194821031</v>
      </c>
      <c r="J3646" s="11">
        <v>515</v>
      </c>
      <c r="K3646" s="11">
        <v>28.74</v>
      </c>
      <c r="L3646" s="11">
        <v>91011330965</v>
      </c>
      <c r="M3646" s="11">
        <f>VLOOKUP(A3646,'[1]2023년만'!$A$2:$Q$1181,12,0)</f>
        <v>79524464040</v>
      </c>
      <c r="N3646" s="11" t="b">
        <f>L3646&gt;=M3646</f>
        <v>1</v>
      </c>
      <c r="O3646" s="11">
        <v>6.3</v>
      </c>
      <c r="P3646" s="6">
        <v>2137186710070</v>
      </c>
      <c r="Q3646" s="7">
        <v>7.05</v>
      </c>
      <c r="R3646" s="7">
        <v>0.56000000000000005</v>
      </c>
      <c r="S3646" s="7">
        <v>1556</v>
      </c>
    </row>
    <row r="3647" spans="1:19" hidden="1" x14ac:dyDescent="0.4">
      <c r="A3647" s="4" t="s">
        <v>1154</v>
      </c>
      <c r="B3647" s="5" t="s">
        <v>1155</v>
      </c>
      <c r="C3647" s="5" t="s">
        <v>24</v>
      </c>
      <c r="D3647" s="5" t="s">
        <v>19</v>
      </c>
      <c r="E3647" s="9" t="s">
        <v>836</v>
      </c>
      <c r="F3647" s="9">
        <v>3.78</v>
      </c>
      <c r="G3647" s="5" t="s">
        <v>21</v>
      </c>
      <c r="H3647" s="9">
        <v>500</v>
      </c>
      <c r="I3647" s="11">
        <v>165367526</v>
      </c>
      <c r="J3647" s="11">
        <v>540</v>
      </c>
      <c r="K3647" s="11">
        <v>28.013999999999999</v>
      </c>
      <c r="L3647" s="11">
        <v>79524464040</v>
      </c>
      <c r="M3647" s="11">
        <f>VLOOKUP(A3647,'[1]2023년만'!$A$2:$Q$1181,12,0)</f>
        <v>79524464040</v>
      </c>
      <c r="N3647" s="11"/>
      <c r="O3647" s="11">
        <v>6.8</v>
      </c>
      <c r="P3647" s="6">
        <v>2137186710070</v>
      </c>
      <c r="Q3647" s="7">
        <v>7.05</v>
      </c>
      <c r="R3647" s="7">
        <v>0.56000000000000005</v>
      </c>
      <c r="S3647" s="7">
        <v>1556</v>
      </c>
    </row>
    <row r="3648" spans="1:19" hidden="1" x14ac:dyDescent="0.4">
      <c r="A3648" s="7" t="s">
        <v>1154</v>
      </c>
      <c r="B3648" s="12" t="s">
        <v>1155</v>
      </c>
      <c r="C3648" s="12" t="s">
        <v>2933</v>
      </c>
      <c r="D3648" s="12" t="s">
        <v>19</v>
      </c>
      <c r="E3648" s="12" t="s">
        <v>836</v>
      </c>
      <c r="F3648" s="12">
        <v>3.28</v>
      </c>
      <c r="G3648" s="12" t="s">
        <v>21</v>
      </c>
      <c r="H3648" s="12">
        <v>500</v>
      </c>
      <c r="I3648" s="6">
        <v>120369116</v>
      </c>
      <c r="J3648" s="6">
        <v>525</v>
      </c>
      <c r="K3648" s="6">
        <v>35.012999999999998</v>
      </c>
      <c r="L3648" s="6">
        <v>53691285900</v>
      </c>
      <c r="M3648" s="11">
        <f>VLOOKUP(A3648,'[1]2023년만'!$A$2:$Q$1181,12,0)</f>
        <v>79524464040</v>
      </c>
      <c r="N3648" s="11"/>
      <c r="O3648" s="6">
        <v>5.5</v>
      </c>
      <c r="P3648" s="6">
        <v>2137186710070</v>
      </c>
      <c r="Q3648" s="7">
        <v>7.05</v>
      </c>
      <c r="R3648" s="7">
        <v>0.56000000000000005</v>
      </c>
      <c r="S3648" s="7">
        <v>1556</v>
      </c>
    </row>
    <row r="3649" spans="1:19" hidden="1" x14ac:dyDescent="0.4">
      <c r="A3649" s="4" t="s">
        <v>2761</v>
      </c>
      <c r="B3649" s="5" t="s">
        <v>2762</v>
      </c>
      <c r="C3649" s="5" t="s">
        <v>18</v>
      </c>
      <c r="D3649" s="5" t="s">
        <v>19</v>
      </c>
      <c r="E3649" s="9" t="s">
        <v>256</v>
      </c>
      <c r="F3649" s="9">
        <v>0.59</v>
      </c>
      <c r="G3649" s="5" t="s">
        <v>824</v>
      </c>
      <c r="H3649" s="9">
        <v>500</v>
      </c>
      <c r="I3649" s="11">
        <v>15593077</v>
      </c>
      <c r="J3649" s="11">
        <v>50</v>
      </c>
      <c r="K3649" s="11">
        <v>-14.91</v>
      </c>
      <c r="L3649" s="11">
        <v>779653850</v>
      </c>
      <c r="M3649" s="11" t="e">
        <f>VLOOKUP(A3649,'[1]2023년만'!$A$2:$Q$1181,12,0)</f>
        <v>#N/A</v>
      </c>
      <c r="N3649" s="11"/>
      <c r="O3649" s="11">
        <v>1.6</v>
      </c>
      <c r="P3649" s="6">
        <v>45885746130</v>
      </c>
      <c r="Q3649" s="7" t="s">
        <v>21</v>
      </c>
      <c r="R3649" s="7">
        <v>1.81</v>
      </c>
      <c r="S3649" s="7" t="s">
        <v>21</v>
      </c>
    </row>
    <row r="3650" spans="1:19" hidden="1" x14ac:dyDescent="0.4">
      <c r="A3650" s="7" t="s">
        <v>2761</v>
      </c>
      <c r="B3650" s="12" t="s">
        <v>2762</v>
      </c>
      <c r="C3650" s="12" t="s">
        <v>2933</v>
      </c>
      <c r="D3650" s="12" t="s">
        <v>19</v>
      </c>
      <c r="E3650" s="12" t="s">
        <v>256</v>
      </c>
      <c r="F3650" s="12">
        <v>0.28000000000000003</v>
      </c>
      <c r="G3650" s="12" t="s">
        <v>2936</v>
      </c>
      <c r="H3650" s="12">
        <v>500</v>
      </c>
      <c r="I3650" s="6">
        <v>15287331</v>
      </c>
      <c r="J3650" s="6">
        <v>50</v>
      </c>
      <c r="K3650" s="6">
        <v>-5.41</v>
      </c>
      <c r="L3650" s="6">
        <v>764366550</v>
      </c>
      <c r="M3650" s="11" t="e">
        <f>VLOOKUP(A3650,'[1]2023년만'!$A$2:$Q$1181,12,0)</f>
        <v>#N/A</v>
      </c>
      <c r="N3650" s="11"/>
      <c r="O3650" s="6">
        <v>0.9</v>
      </c>
      <c r="P3650" s="6">
        <v>45885746130</v>
      </c>
      <c r="Q3650" s="7" t="s">
        <v>21</v>
      </c>
      <c r="R3650" s="7">
        <v>1.81</v>
      </c>
      <c r="S3650" s="7" t="s">
        <v>21</v>
      </c>
    </row>
    <row r="3651" spans="1:19" hidden="1" x14ac:dyDescent="0.4">
      <c r="A3651" s="4" t="s">
        <v>2118</v>
      </c>
      <c r="B3651" s="5" t="s">
        <v>2119</v>
      </c>
      <c r="C3651" s="5" t="s">
        <v>24</v>
      </c>
      <c r="D3651" s="5" t="s">
        <v>19</v>
      </c>
      <c r="E3651" s="9" t="s">
        <v>31</v>
      </c>
      <c r="F3651" s="9">
        <v>0.46</v>
      </c>
      <c r="G3651" s="5" t="s">
        <v>21</v>
      </c>
      <c r="H3651" s="9">
        <v>500</v>
      </c>
      <c r="I3651" s="11">
        <v>9048000</v>
      </c>
      <c r="J3651" s="11">
        <v>250</v>
      </c>
      <c r="K3651" s="11">
        <v>14.662000000000001</v>
      </c>
      <c r="L3651" s="11">
        <v>2246092500</v>
      </c>
      <c r="M3651" s="11">
        <f>VLOOKUP(A3651,'[1]2023년만'!$A$2:$Q$1181,12,0)</f>
        <v>2246092500</v>
      </c>
      <c r="N3651" s="11"/>
      <c r="O3651" s="11">
        <v>2.73</v>
      </c>
      <c r="P3651" s="6">
        <v>104052000000</v>
      </c>
      <c r="Q3651" s="7">
        <v>3.79</v>
      </c>
      <c r="R3651" s="7">
        <v>0.44</v>
      </c>
      <c r="S3651" s="7">
        <v>3032</v>
      </c>
    </row>
    <row r="3652" spans="1:19" hidden="1" x14ac:dyDescent="0.4">
      <c r="A3652" s="4" t="s">
        <v>2118</v>
      </c>
      <c r="B3652" s="5" t="s">
        <v>2119</v>
      </c>
      <c r="C3652" s="5" t="s">
        <v>18</v>
      </c>
      <c r="D3652" s="5" t="s">
        <v>19</v>
      </c>
      <c r="E3652" s="9" t="s">
        <v>31</v>
      </c>
      <c r="F3652" s="9">
        <v>0.49</v>
      </c>
      <c r="G3652" s="5" t="s">
        <v>21</v>
      </c>
      <c r="H3652" s="9">
        <v>500</v>
      </c>
      <c r="I3652" s="11">
        <v>9048000</v>
      </c>
      <c r="J3652" s="11">
        <v>250</v>
      </c>
      <c r="K3652" s="11">
        <v>14.202</v>
      </c>
      <c r="L3652" s="11">
        <v>2246092500</v>
      </c>
      <c r="M3652" s="11">
        <f>VLOOKUP(A3652,'[1]2023년만'!$A$2:$Q$1181,12,0)</f>
        <v>2246092500</v>
      </c>
      <c r="N3652" s="11"/>
      <c r="O3652" s="11">
        <v>2.4700000000000002</v>
      </c>
      <c r="P3652" s="6">
        <v>104052000000</v>
      </c>
      <c r="Q3652" s="7">
        <v>3.79</v>
      </c>
      <c r="R3652" s="7">
        <v>0.44</v>
      </c>
      <c r="S3652" s="7">
        <v>3032</v>
      </c>
    </row>
    <row r="3653" spans="1:19" hidden="1" x14ac:dyDescent="0.4">
      <c r="A3653" s="4" t="s">
        <v>2118</v>
      </c>
      <c r="B3653" s="5" t="s">
        <v>2119</v>
      </c>
      <c r="C3653" s="5" t="s">
        <v>30</v>
      </c>
      <c r="D3653" s="5" t="s">
        <v>19</v>
      </c>
      <c r="E3653" s="9" t="s">
        <v>31</v>
      </c>
      <c r="F3653" s="9">
        <v>0.46</v>
      </c>
      <c r="G3653" s="5" t="s">
        <v>21</v>
      </c>
      <c r="H3653" s="9">
        <v>500</v>
      </c>
      <c r="I3653" s="11">
        <v>9048000</v>
      </c>
      <c r="J3653" s="11">
        <v>300</v>
      </c>
      <c r="K3653" s="11">
        <v>9.891</v>
      </c>
      <c r="L3653" s="11">
        <v>2695311000</v>
      </c>
      <c r="M3653" s="11">
        <f>VLOOKUP(A3653,'[1]2023년만'!$A$2:$Q$1181,12,0)</f>
        <v>2246092500</v>
      </c>
      <c r="N3653" s="11" t="b">
        <f>L3653&gt;=M3653</f>
        <v>1</v>
      </c>
      <c r="O3653" s="11">
        <v>2.8</v>
      </c>
      <c r="P3653" s="6">
        <v>104052000000</v>
      </c>
      <c r="Q3653" s="7">
        <v>3.79</v>
      </c>
      <c r="R3653" s="7">
        <v>0.44</v>
      </c>
      <c r="S3653" s="7">
        <v>3032</v>
      </c>
    </row>
    <row r="3654" spans="1:19" hidden="1" x14ac:dyDescent="0.4">
      <c r="A3654" s="7" t="s">
        <v>2118</v>
      </c>
      <c r="B3654" s="12" t="s">
        <v>2119</v>
      </c>
      <c r="C3654" s="12" t="s">
        <v>2933</v>
      </c>
      <c r="D3654" s="12" t="s">
        <v>19</v>
      </c>
      <c r="E3654" s="12" t="s">
        <v>31</v>
      </c>
      <c r="F3654" s="12">
        <v>0.32</v>
      </c>
      <c r="G3654" s="12" t="s">
        <v>21</v>
      </c>
      <c r="H3654" s="12">
        <v>500</v>
      </c>
      <c r="I3654" s="6">
        <v>9048000</v>
      </c>
      <c r="J3654" s="6">
        <v>200</v>
      </c>
      <c r="K3654" s="6">
        <v>9.01</v>
      </c>
      <c r="L3654" s="6">
        <v>1796874000</v>
      </c>
      <c r="M3654" s="11">
        <f>VLOOKUP(A3654,'[1]2023년만'!$A$2:$Q$1181,12,0)</f>
        <v>2246092500</v>
      </c>
      <c r="N3654" s="11"/>
      <c r="O3654" s="6">
        <v>1.88</v>
      </c>
      <c r="P3654" s="6">
        <v>104052000000</v>
      </c>
      <c r="Q3654" s="7">
        <v>3.79</v>
      </c>
      <c r="R3654" s="7">
        <v>0.44</v>
      </c>
      <c r="S3654" s="7">
        <v>3032</v>
      </c>
    </row>
    <row r="3655" spans="1:19" hidden="1" x14ac:dyDescent="0.4">
      <c r="A3655" s="4" t="s">
        <v>1625</v>
      </c>
      <c r="B3655" s="5" t="s">
        <v>1626</v>
      </c>
      <c r="C3655" s="5" t="s">
        <v>18</v>
      </c>
      <c r="D3655" s="5" t="s">
        <v>19</v>
      </c>
      <c r="E3655" s="9" t="s">
        <v>95</v>
      </c>
      <c r="F3655" s="9">
        <v>0.96</v>
      </c>
      <c r="G3655" s="5" t="s">
        <v>21</v>
      </c>
      <c r="H3655" s="9">
        <v>500</v>
      </c>
      <c r="I3655" s="11">
        <v>10020447</v>
      </c>
      <c r="J3655" s="11">
        <v>1000</v>
      </c>
      <c r="K3655" s="11">
        <v>23.687000000000001</v>
      </c>
      <c r="L3655" s="11">
        <v>9940569000</v>
      </c>
      <c r="M3655" s="11">
        <f>VLOOKUP(A3655,'[1]2023년만'!$A$2:$Q$1181,12,0)</f>
        <v>4152322400</v>
      </c>
      <c r="N3655" s="11"/>
      <c r="O3655" s="11">
        <v>2.2000000000000002</v>
      </c>
      <c r="P3655" s="6">
        <v>812795146800</v>
      </c>
      <c r="Q3655" s="7">
        <v>14.38</v>
      </c>
      <c r="R3655" s="7">
        <v>2.95</v>
      </c>
      <c r="S3655" s="7">
        <v>5402</v>
      </c>
    </row>
    <row r="3656" spans="1:19" hidden="1" x14ac:dyDescent="0.4">
      <c r="A3656" s="4" t="s">
        <v>1625</v>
      </c>
      <c r="B3656" s="5" t="s">
        <v>1626</v>
      </c>
      <c r="C3656" s="5" t="s">
        <v>30</v>
      </c>
      <c r="D3656" s="5" t="s">
        <v>19</v>
      </c>
      <c r="E3656" s="9" t="s">
        <v>20</v>
      </c>
      <c r="F3656" s="9">
        <v>0.68</v>
      </c>
      <c r="G3656" s="5" t="s">
        <v>21</v>
      </c>
      <c r="H3656" s="9">
        <v>500</v>
      </c>
      <c r="I3656" s="11">
        <v>10460684</v>
      </c>
      <c r="J3656" s="11">
        <v>1000</v>
      </c>
      <c r="K3656" s="11">
        <v>11.579000000000001</v>
      </c>
      <c r="L3656" s="11">
        <v>10171356000</v>
      </c>
      <c r="M3656" s="11">
        <f>VLOOKUP(A3656,'[1]2023년만'!$A$2:$Q$1181,12,0)</f>
        <v>4152322400</v>
      </c>
      <c r="N3656" s="11" t="b">
        <f>L3656&gt;=M3656</f>
        <v>1</v>
      </c>
      <c r="O3656" s="11">
        <v>2.7</v>
      </c>
      <c r="P3656" s="6">
        <v>812795146800</v>
      </c>
      <c r="Q3656" s="7">
        <v>14.38</v>
      </c>
      <c r="R3656" s="7">
        <v>2.95</v>
      </c>
      <c r="S3656" s="7">
        <v>5402</v>
      </c>
    </row>
    <row r="3657" spans="1:19" hidden="1" x14ac:dyDescent="0.4">
      <c r="A3657" s="4" t="s">
        <v>1625</v>
      </c>
      <c r="B3657" s="5" t="s">
        <v>1626</v>
      </c>
      <c r="C3657" s="5" t="s">
        <v>24</v>
      </c>
      <c r="D3657" s="5" t="s">
        <v>19</v>
      </c>
      <c r="E3657" s="9" t="s">
        <v>95</v>
      </c>
      <c r="F3657" s="9">
        <v>0.59</v>
      </c>
      <c r="G3657" s="5" t="s">
        <v>21</v>
      </c>
      <c r="H3657" s="9">
        <v>500</v>
      </c>
      <c r="I3657" s="11">
        <v>10460684</v>
      </c>
      <c r="J3657" s="11">
        <v>400</v>
      </c>
      <c r="K3657" s="11">
        <v>9.1240000000000006</v>
      </c>
      <c r="L3657" s="11">
        <v>4152322400</v>
      </c>
      <c r="M3657" s="11">
        <f>VLOOKUP(A3657,'[1]2023년만'!$A$2:$Q$1181,12,0)</f>
        <v>4152322400</v>
      </c>
      <c r="N3657" s="11"/>
      <c r="O3657" s="11">
        <v>0.6</v>
      </c>
      <c r="P3657" s="6">
        <v>812795146800</v>
      </c>
      <c r="Q3657" s="7">
        <v>14.38</v>
      </c>
      <c r="R3657" s="7">
        <v>2.95</v>
      </c>
      <c r="S3657" s="7">
        <v>5402</v>
      </c>
    </row>
    <row r="3658" spans="1:19" hidden="1" x14ac:dyDescent="0.4">
      <c r="A3658" s="7" t="s">
        <v>1625</v>
      </c>
      <c r="B3658" s="12" t="s">
        <v>1626</v>
      </c>
      <c r="C3658" s="12" t="s">
        <v>2933</v>
      </c>
      <c r="D3658" s="12" t="s">
        <v>19</v>
      </c>
      <c r="E3658" s="12" t="s">
        <v>95</v>
      </c>
      <c r="F3658" s="12">
        <v>0.42</v>
      </c>
      <c r="G3658" s="12" t="s">
        <v>21</v>
      </c>
      <c r="H3658" s="12">
        <v>500</v>
      </c>
      <c r="I3658" s="6">
        <v>10020447</v>
      </c>
      <c r="J3658" s="6">
        <v>550</v>
      </c>
      <c r="K3658" s="6">
        <v>11.645</v>
      </c>
      <c r="L3658" s="6">
        <v>5490662100</v>
      </c>
      <c r="M3658" s="11">
        <f>VLOOKUP(A3658,'[1]2023년만'!$A$2:$Q$1181,12,0)</f>
        <v>4152322400</v>
      </c>
      <c r="N3658" s="11"/>
      <c r="O3658" s="6">
        <v>0.8</v>
      </c>
      <c r="P3658" s="6">
        <v>812795146800</v>
      </c>
      <c r="Q3658" s="7">
        <v>14.38</v>
      </c>
      <c r="R3658" s="7">
        <v>2.95</v>
      </c>
      <c r="S3658" s="7">
        <v>5402</v>
      </c>
    </row>
    <row r="3659" spans="1:19" hidden="1" x14ac:dyDescent="0.4">
      <c r="A3659" s="4" t="s">
        <v>1341</v>
      </c>
      <c r="B3659" s="5" t="s">
        <v>1342</v>
      </c>
      <c r="C3659" s="5" t="s">
        <v>30</v>
      </c>
      <c r="D3659" s="5" t="s">
        <v>19</v>
      </c>
      <c r="E3659" s="9" t="s">
        <v>49</v>
      </c>
      <c r="F3659" s="9">
        <v>1.64</v>
      </c>
      <c r="G3659" s="5" t="s">
        <v>21</v>
      </c>
      <c r="H3659" s="9">
        <v>500</v>
      </c>
      <c r="I3659" s="11">
        <v>11349509</v>
      </c>
      <c r="J3659" s="11">
        <v>2300</v>
      </c>
      <c r="K3659" s="11">
        <v>29.513999999999999</v>
      </c>
      <c r="L3659" s="11">
        <v>26095022600</v>
      </c>
      <c r="M3659" s="11">
        <f>VLOOKUP(A3659,'[1]2023년만'!$A$2:$Q$1181,12,0)</f>
        <v>5672831000</v>
      </c>
      <c r="N3659" s="11" t="b">
        <f>L3659&gt;=M3659</f>
        <v>1</v>
      </c>
      <c r="O3659" s="11">
        <v>1.5</v>
      </c>
      <c r="P3659" s="6">
        <v>2157541660900</v>
      </c>
      <c r="Q3659" s="7">
        <v>25.14</v>
      </c>
      <c r="R3659" s="7">
        <v>4.5599999999999996</v>
      </c>
      <c r="S3659" s="7">
        <v>7562</v>
      </c>
    </row>
    <row r="3660" spans="1:19" hidden="1" x14ac:dyDescent="0.4">
      <c r="A3660" s="4" t="s">
        <v>1341</v>
      </c>
      <c r="B3660" s="5" t="s">
        <v>1342</v>
      </c>
      <c r="C3660" s="5" t="s">
        <v>24</v>
      </c>
      <c r="D3660" s="5" t="s">
        <v>19</v>
      </c>
      <c r="E3660" s="9" t="s">
        <v>49</v>
      </c>
      <c r="F3660" s="9">
        <v>2.11</v>
      </c>
      <c r="G3660" s="5" t="s">
        <v>21</v>
      </c>
      <c r="H3660" s="9">
        <v>500</v>
      </c>
      <c r="I3660" s="11">
        <v>11349509</v>
      </c>
      <c r="J3660" s="11">
        <v>500</v>
      </c>
      <c r="K3660" s="11">
        <v>15.007</v>
      </c>
      <c r="L3660" s="11">
        <v>5672831000</v>
      </c>
      <c r="M3660" s="11">
        <f>VLOOKUP(A3660,'[1]2023년만'!$A$2:$Q$1181,12,0)</f>
        <v>5672831000</v>
      </c>
      <c r="N3660" s="11"/>
      <c r="O3660" s="11">
        <v>0.4</v>
      </c>
      <c r="P3660" s="6">
        <v>2157541660900</v>
      </c>
      <c r="Q3660" s="7">
        <v>25.14</v>
      </c>
      <c r="R3660" s="7">
        <v>4.5599999999999996</v>
      </c>
      <c r="S3660" s="7">
        <v>7562</v>
      </c>
    </row>
    <row r="3661" spans="1:19" hidden="1" x14ac:dyDescent="0.4">
      <c r="A3661" s="7" t="s">
        <v>1341</v>
      </c>
      <c r="B3661" s="12" t="s">
        <v>1342</v>
      </c>
      <c r="C3661" s="12" t="s">
        <v>2933</v>
      </c>
      <c r="D3661" s="12" t="s">
        <v>19</v>
      </c>
      <c r="E3661" s="12" t="s">
        <v>49</v>
      </c>
      <c r="F3661" s="12">
        <v>1.1000000000000001</v>
      </c>
      <c r="G3661" s="12" t="s">
        <v>21</v>
      </c>
      <c r="H3661" s="12">
        <v>500</v>
      </c>
      <c r="I3661" s="6">
        <v>11349509</v>
      </c>
      <c r="J3661" s="6">
        <v>550</v>
      </c>
      <c r="K3661" s="6">
        <v>18.173999999999999</v>
      </c>
      <c r="L3661" s="6">
        <v>6240114100</v>
      </c>
      <c r="M3661" s="11">
        <f>VLOOKUP(A3661,'[1]2023년만'!$A$2:$Q$1181,12,0)</f>
        <v>5672831000</v>
      </c>
      <c r="N3661" s="11"/>
      <c r="O3661" s="6">
        <v>0.6</v>
      </c>
      <c r="P3661" s="6">
        <v>2157541660900</v>
      </c>
      <c r="Q3661" s="7">
        <v>25.14</v>
      </c>
      <c r="R3661" s="7">
        <v>4.5599999999999996</v>
      </c>
      <c r="S3661" s="7">
        <v>7562</v>
      </c>
    </row>
    <row r="3662" spans="1:19" x14ac:dyDescent="0.4">
      <c r="A3662" s="4" t="s">
        <v>796</v>
      </c>
      <c r="B3662" s="5" t="s">
        <v>797</v>
      </c>
      <c r="C3662" s="5" t="s">
        <v>30</v>
      </c>
      <c r="D3662" s="5" t="s">
        <v>19</v>
      </c>
      <c r="E3662" s="9" t="s">
        <v>81</v>
      </c>
      <c r="F3662" s="9">
        <v>0.51</v>
      </c>
      <c r="G3662" s="5" t="s">
        <v>21</v>
      </c>
      <c r="H3662" s="9">
        <v>500</v>
      </c>
      <c r="I3662" s="11">
        <v>17530500</v>
      </c>
      <c r="J3662" s="11">
        <v>70</v>
      </c>
      <c r="K3662" s="11">
        <v>48.37</v>
      </c>
      <c r="L3662" s="11">
        <v>1161855590</v>
      </c>
      <c r="M3662" s="11">
        <f>VLOOKUP(A3662,'[1]2023년만'!$A$2:$Q$1181,12,0)</f>
        <v>1161855590</v>
      </c>
      <c r="N3662" s="11" t="b">
        <f>L3662&gt;=M3662</f>
        <v>1</v>
      </c>
      <c r="O3662" s="11">
        <v>1.6</v>
      </c>
      <c r="P3662" s="6">
        <v>71787397500</v>
      </c>
      <c r="Q3662" s="7">
        <v>28.24</v>
      </c>
      <c r="R3662" s="7">
        <v>0.55000000000000004</v>
      </c>
      <c r="S3662" s="7">
        <v>145</v>
      </c>
    </row>
    <row r="3663" spans="1:19" hidden="1" x14ac:dyDescent="0.4">
      <c r="A3663" s="4" t="s">
        <v>286</v>
      </c>
      <c r="B3663" s="5" t="s">
        <v>287</v>
      </c>
      <c r="C3663" s="5" t="s">
        <v>24</v>
      </c>
      <c r="D3663" s="5" t="s">
        <v>19</v>
      </c>
      <c r="E3663" s="9" t="s">
        <v>66</v>
      </c>
      <c r="F3663" s="9">
        <v>3.86</v>
      </c>
      <c r="G3663" s="5" t="s">
        <v>21</v>
      </c>
      <c r="H3663" s="9">
        <v>500</v>
      </c>
      <c r="I3663" s="11">
        <v>9603921</v>
      </c>
      <c r="J3663" s="11">
        <v>350</v>
      </c>
      <c r="K3663" s="11">
        <v>134.46700000000001</v>
      </c>
      <c r="L3663" s="11">
        <v>3344193650</v>
      </c>
      <c r="M3663" s="11">
        <f>VLOOKUP(A3663,'[1]2023년만'!$A$2:$Q$1181,12,0)</f>
        <v>3344193650</v>
      </c>
      <c r="N3663" s="11"/>
      <c r="O3663" s="11">
        <v>3.31</v>
      </c>
      <c r="P3663" s="6">
        <v>172102264320</v>
      </c>
      <c r="Q3663" s="7">
        <v>10.41</v>
      </c>
      <c r="R3663" s="7">
        <v>0.68</v>
      </c>
      <c r="S3663" s="7">
        <v>1722</v>
      </c>
    </row>
    <row r="3664" spans="1:19" hidden="1" x14ac:dyDescent="0.4">
      <c r="A3664" s="7" t="s">
        <v>286</v>
      </c>
      <c r="B3664" s="12" t="s">
        <v>287</v>
      </c>
      <c r="C3664" s="12" t="s">
        <v>2933</v>
      </c>
      <c r="D3664" s="12" t="s">
        <v>19</v>
      </c>
      <c r="E3664" s="12" t="s">
        <v>66</v>
      </c>
      <c r="F3664" s="12">
        <v>2.61</v>
      </c>
      <c r="G3664" s="12" t="s">
        <v>21</v>
      </c>
      <c r="H3664" s="12">
        <v>500</v>
      </c>
      <c r="I3664" s="6">
        <v>9603921</v>
      </c>
      <c r="J3664" s="6">
        <v>260</v>
      </c>
      <c r="K3664" s="6">
        <v>57.201000000000001</v>
      </c>
      <c r="L3664" s="6">
        <v>2484258140</v>
      </c>
      <c r="M3664" s="11">
        <f>VLOOKUP(A3664,'[1]2023년만'!$A$2:$Q$1181,12,0)</f>
        <v>3344193650</v>
      </c>
      <c r="N3664" s="11"/>
      <c r="O3664" s="6">
        <v>2</v>
      </c>
      <c r="P3664" s="6">
        <v>172102264320</v>
      </c>
      <c r="Q3664" s="7">
        <v>10.41</v>
      </c>
      <c r="R3664" s="7">
        <v>0.68</v>
      </c>
      <c r="S3664" s="7">
        <v>1722</v>
      </c>
    </row>
    <row r="3665" spans="1:19" hidden="1" x14ac:dyDescent="0.4">
      <c r="A3665" s="4" t="s">
        <v>2689</v>
      </c>
      <c r="B3665" s="5" t="s">
        <v>2690</v>
      </c>
      <c r="C3665" s="5" t="s">
        <v>30</v>
      </c>
      <c r="D3665" s="5" t="s">
        <v>19</v>
      </c>
      <c r="E3665" s="9" t="s">
        <v>49</v>
      </c>
      <c r="F3665" s="9">
        <v>0.6</v>
      </c>
      <c r="G3665" s="5" t="s">
        <v>21</v>
      </c>
      <c r="H3665" s="9">
        <v>500</v>
      </c>
      <c r="I3665" s="11">
        <v>10680000</v>
      </c>
      <c r="J3665" s="11">
        <v>100</v>
      </c>
      <c r="K3665" s="11">
        <v>1.9890000000000001</v>
      </c>
      <c r="L3665" s="11">
        <v>1068000000</v>
      </c>
      <c r="M3665" s="11" t="e">
        <f>VLOOKUP(A3665,'[1]2023년만'!$A$2:$Q$1181,12,0)</f>
        <v>#N/A</v>
      </c>
      <c r="N3665" s="11" t="e">
        <f>L3665&gt;=M3665</f>
        <v>#N/A</v>
      </c>
      <c r="O3665" s="11">
        <v>0.2</v>
      </c>
      <c r="P3665" s="6">
        <v>667500000000</v>
      </c>
      <c r="Q3665" s="7">
        <v>15.6</v>
      </c>
      <c r="R3665" s="7">
        <v>3.06</v>
      </c>
      <c r="S3665" s="7">
        <v>4007</v>
      </c>
    </row>
    <row r="3666" spans="1:19" hidden="1" x14ac:dyDescent="0.4">
      <c r="A3666" s="4" t="s">
        <v>778</v>
      </c>
      <c r="B3666" s="5" t="s">
        <v>779</v>
      </c>
      <c r="C3666" s="5" t="s">
        <v>24</v>
      </c>
      <c r="D3666" s="5" t="s">
        <v>19</v>
      </c>
      <c r="E3666" s="9" t="s">
        <v>66</v>
      </c>
      <c r="F3666" s="9">
        <v>3.86</v>
      </c>
      <c r="G3666" s="5" t="s">
        <v>21</v>
      </c>
      <c r="H3666" s="10">
        <v>5000</v>
      </c>
      <c r="I3666" s="11">
        <v>12626426</v>
      </c>
      <c r="J3666" s="11">
        <v>550</v>
      </c>
      <c r="K3666" s="11">
        <v>49.33</v>
      </c>
      <c r="L3666" s="11">
        <v>7590368300</v>
      </c>
      <c r="M3666" s="11">
        <f>VLOOKUP(A3666,'[1]2023년만'!$A$2:$Q$1181,12,0)</f>
        <v>7590368300</v>
      </c>
      <c r="N3666" s="11"/>
      <c r="O3666" s="11">
        <v>3.1</v>
      </c>
      <c r="P3666" s="6">
        <v>500006469600</v>
      </c>
      <c r="Q3666" s="7">
        <v>3.19</v>
      </c>
      <c r="R3666" s="7">
        <v>0.33</v>
      </c>
      <c r="S3666" s="7">
        <v>12424</v>
      </c>
    </row>
    <row r="3667" spans="1:19" hidden="1" x14ac:dyDescent="0.4">
      <c r="A3667" s="4" t="s">
        <v>778</v>
      </c>
      <c r="B3667" s="5" t="s">
        <v>779</v>
      </c>
      <c r="C3667" s="5" t="s">
        <v>30</v>
      </c>
      <c r="D3667" s="5" t="s">
        <v>19</v>
      </c>
      <c r="E3667" s="9" t="s">
        <v>66</v>
      </c>
      <c r="F3667" s="9">
        <v>3.55</v>
      </c>
      <c r="G3667" s="5" t="s">
        <v>21</v>
      </c>
      <c r="H3667" s="10">
        <v>5000</v>
      </c>
      <c r="I3667" s="11">
        <v>12626426</v>
      </c>
      <c r="J3667" s="11">
        <v>550</v>
      </c>
      <c r="K3667" s="11">
        <v>4.8150000000000004</v>
      </c>
      <c r="L3667" s="11">
        <v>7590368300</v>
      </c>
      <c r="M3667" s="11">
        <f>VLOOKUP(A3667,'[1]2023년만'!$A$2:$Q$1181,12,0)</f>
        <v>7590368300</v>
      </c>
      <c r="N3667" s="11" t="b">
        <f>L3667&gt;=M3667</f>
        <v>1</v>
      </c>
      <c r="O3667" s="11">
        <v>3.8</v>
      </c>
      <c r="P3667" s="6">
        <v>500006469600</v>
      </c>
      <c r="Q3667" s="7">
        <v>3.19</v>
      </c>
      <c r="R3667" s="7">
        <v>0.33</v>
      </c>
      <c r="S3667" s="7">
        <v>12424</v>
      </c>
    </row>
    <row r="3668" spans="1:19" hidden="1" x14ac:dyDescent="0.4">
      <c r="A3668" s="4" t="s">
        <v>778</v>
      </c>
      <c r="B3668" s="5" t="s">
        <v>779</v>
      </c>
      <c r="C3668" s="5" t="s">
        <v>18</v>
      </c>
      <c r="D3668" s="5" t="s">
        <v>19</v>
      </c>
      <c r="E3668" s="9" t="s">
        <v>66</v>
      </c>
      <c r="F3668" s="9">
        <v>4.37</v>
      </c>
      <c r="G3668" s="5" t="s">
        <v>21</v>
      </c>
      <c r="H3668" s="10">
        <v>5000</v>
      </c>
      <c r="I3668" s="11">
        <v>12626426</v>
      </c>
      <c r="J3668" s="11">
        <v>550</v>
      </c>
      <c r="K3668" s="11">
        <v>4.548</v>
      </c>
      <c r="L3668" s="11">
        <v>7590368300</v>
      </c>
      <c r="M3668" s="11">
        <f>VLOOKUP(A3668,'[1]2023년만'!$A$2:$Q$1181,12,0)</f>
        <v>7590368300</v>
      </c>
      <c r="N3668" s="11"/>
      <c r="O3668" s="11">
        <v>2.4</v>
      </c>
      <c r="P3668" s="6">
        <v>500006469600</v>
      </c>
      <c r="Q3668" s="7">
        <v>3.19</v>
      </c>
      <c r="R3668" s="7">
        <v>0.33</v>
      </c>
      <c r="S3668" s="7">
        <v>12424</v>
      </c>
    </row>
    <row r="3669" spans="1:19" hidden="1" x14ac:dyDescent="0.4">
      <c r="A3669" s="7" t="s">
        <v>778</v>
      </c>
      <c r="B3669" s="12" t="s">
        <v>779</v>
      </c>
      <c r="C3669" s="12" t="s">
        <v>2933</v>
      </c>
      <c r="D3669" s="12" t="s">
        <v>19</v>
      </c>
      <c r="E3669" s="12" t="s">
        <v>66</v>
      </c>
      <c r="F3669" s="12">
        <v>2.61</v>
      </c>
      <c r="G3669" s="12" t="s">
        <v>21</v>
      </c>
      <c r="H3669" s="12">
        <v>5000</v>
      </c>
      <c r="I3669" s="6">
        <v>12626426</v>
      </c>
      <c r="J3669" s="6">
        <v>550</v>
      </c>
      <c r="K3669" s="6">
        <v>4.4550000000000001</v>
      </c>
      <c r="L3669" s="6">
        <v>7590368300</v>
      </c>
      <c r="M3669" s="11">
        <f>VLOOKUP(A3669,'[1]2023년만'!$A$2:$Q$1181,12,0)</f>
        <v>7590368300</v>
      </c>
      <c r="N3669" s="11"/>
      <c r="O3669" s="6">
        <v>1.75</v>
      </c>
      <c r="P3669" s="6">
        <v>500006469600</v>
      </c>
      <c r="Q3669" s="7">
        <v>3.19</v>
      </c>
      <c r="R3669" s="7">
        <v>0.33</v>
      </c>
      <c r="S3669" s="7">
        <v>12424</v>
      </c>
    </row>
    <row r="3670" spans="1:19" hidden="1" x14ac:dyDescent="0.4">
      <c r="A3670" s="4" t="s">
        <v>1845</v>
      </c>
      <c r="B3670" s="5" t="s">
        <v>1846</v>
      </c>
      <c r="C3670" s="5" t="s">
        <v>30</v>
      </c>
      <c r="D3670" s="5" t="s">
        <v>19</v>
      </c>
      <c r="E3670" s="9" t="s">
        <v>49</v>
      </c>
      <c r="F3670" s="9">
        <v>1.64</v>
      </c>
      <c r="G3670" s="5" t="s">
        <v>21</v>
      </c>
      <c r="H3670" s="10">
        <v>1000</v>
      </c>
      <c r="I3670" s="11">
        <v>38000000</v>
      </c>
      <c r="J3670" s="11">
        <v>200</v>
      </c>
      <c r="K3670" s="11">
        <v>19.242000000000001</v>
      </c>
      <c r="L3670" s="11">
        <v>7600000000</v>
      </c>
      <c r="M3670" s="11">
        <f>VLOOKUP(A3670,'[1]2023년만'!$A$2:$Q$1181,12,0)</f>
        <v>6080000000</v>
      </c>
      <c r="N3670" s="11" t="b">
        <f>L3670&gt;=M3670</f>
        <v>1</v>
      </c>
      <c r="O3670" s="11">
        <v>3.6</v>
      </c>
      <c r="P3670" s="6">
        <v>251180000000</v>
      </c>
      <c r="Q3670" s="7">
        <v>6.36</v>
      </c>
      <c r="R3670" s="7">
        <v>0.78</v>
      </c>
      <c r="S3670" s="7">
        <v>1039</v>
      </c>
    </row>
    <row r="3671" spans="1:19" hidden="1" x14ac:dyDescent="0.4">
      <c r="A3671" s="4" t="s">
        <v>1845</v>
      </c>
      <c r="B3671" s="5" t="s">
        <v>1846</v>
      </c>
      <c r="C3671" s="5" t="s">
        <v>18</v>
      </c>
      <c r="D3671" s="5" t="s">
        <v>19</v>
      </c>
      <c r="E3671" s="9" t="s">
        <v>49</v>
      </c>
      <c r="F3671" s="9">
        <v>2.41</v>
      </c>
      <c r="G3671" s="5" t="s">
        <v>21</v>
      </c>
      <c r="H3671" s="10">
        <v>1000</v>
      </c>
      <c r="I3671" s="11">
        <v>38000000</v>
      </c>
      <c r="J3671" s="11">
        <v>180</v>
      </c>
      <c r="K3671" s="11">
        <v>19.161999999999999</v>
      </c>
      <c r="L3671" s="11">
        <v>6840000000</v>
      </c>
      <c r="M3671" s="11">
        <f>VLOOKUP(A3671,'[1]2023년만'!$A$2:$Q$1181,12,0)</f>
        <v>6080000000</v>
      </c>
      <c r="N3671" s="11"/>
      <c r="O3671" s="11">
        <v>1.9</v>
      </c>
      <c r="P3671" s="6">
        <v>251180000000</v>
      </c>
      <c r="Q3671" s="7">
        <v>6.36</v>
      </c>
      <c r="R3671" s="7">
        <v>0.78</v>
      </c>
      <c r="S3671" s="7">
        <v>1039</v>
      </c>
    </row>
    <row r="3672" spans="1:19" hidden="1" x14ac:dyDescent="0.4">
      <c r="A3672" s="4" t="s">
        <v>1845</v>
      </c>
      <c r="B3672" s="5" t="s">
        <v>1846</v>
      </c>
      <c r="C3672" s="5" t="s">
        <v>24</v>
      </c>
      <c r="D3672" s="5" t="s">
        <v>19</v>
      </c>
      <c r="E3672" s="9" t="s">
        <v>49</v>
      </c>
      <c r="F3672" s="9">
        <v>2.11</v>
      </c>
      <c r="G3672" s="5" t="s">
        <v>21</v>
      </c>
      <c r="H3672" s="10">
        <v>1000</v>
      </c>
      <c r="I3672" s="11">
        <v>38000000</v>
      </c>
      <c r="J3672" s="11">
        <v>160</v>
      </c>
      <c r="K3672" s="11">
        <v>18.516999999999999</v>
      </c>
      <c r="L3672" s="11">
        <v>6080000000</v>
      </c>
      <c r="M3672" s="11">
        <f>VLOOKUP(A3672,'[1]2023년만'!$A$2:$Q$1181,12,0)</f>
        <v>6080000000</v>
      </c>
      <c r="N3672" s="11"/>
      <c r="O3672" s="11">
        <v>2.1</v>
      </c>
      <c r="P3672" s="6">
        <v>251180000000</v>
      </c>
      <c r="Q3672" s="7">
        <v>6.36</v>
      </c>
      <c r="R3672" s="7">
        <v>0.78</v>
      </c>
      <c r="S3672" s="7">
        <v>1039</v>
      </c>
    </row>
    <row r="3673" spans="1:19" hidden="1" x14ac:dyDescent="0.4">
      <c r="A3673" s="7" t="s">
        <v>1845</v>
      </c>
      <c r="B3673" s="12" t="s">
        <v>1846</v>
      </c>
      <c r="C3673" s="12" t="s">
        <v>2933</v>
      </c>
      <c r="D3673" s="12" t="s">
        <v>19</v>
      </c>
      <c r="E3673" s="12" t="s">
        <v>49</v>
      </c>
      <c r="F3673" s="12">
        <v>1.1000000000000001</v>
      </c>
      <c r="G3673" s="12" t="s">
        <v>21</v>
      </c>
      <c r="H3673" s="12">
        <v>1000</v>
      </c>
      <c r="I3673" s="6">
        <v>38000000</v>
      </c>
      <c r="J3673" s="6">
        <v>145</v>
      </c>
      <c r="K3673" s="6">
        <v>25.324999999999999</v>
      </c>
      <c r="L3673" s="6">
        <v>5510000000</v>
      </c>
      <c r="M3673" s="11">
        <f>VLOOKUP(A3673,'[1]2023년만'!$A$2:$Q$1181,12,0)</f>
        <v>6080000000</v>
      </c>
      <c r="N3673" s="11"/>
      <c r="O3673" s="6">
        <v>1.1000000000000001</v>
      </c>
      <c r="P3673" s="6">
        <v>251180000000</v>
      </c>
      <c r="Q3673" s="7">
        <v>6.36</v>
      </c>
      <c r="R3673" s="7">
        <v>0.78</v>
      </c>
      <c r="S3673" s="7">
        <v>1039</v>
      </c>
    </row>
    <row r="3674" spans="1:19" hidden="1" x14ac:dyDescent="0.4">
      <c r="A3674" s="4" t="s">
        <v>1105</v>
      </c>
      <c r="B3674" s="5" t="s">
        <v>1106</v>
      </c>
      <c r="C3674" s="5" t="s">
        <v>30</v>
      </c>
      <c r="D3674" s="5" t="s">
        <v>19</v>
      </c>
      <c r="E3674" s="9" t="s">
        <v>416</v>
      </c>
      <c r="F3674" s="9">
        <v>2.23</v>
      </c>
      <c r="G3674" s="5" t="s">
        <v>21</v>
      </c>
      <c r="H3674" s="10">
        <v>5000</v>
      </c>
      <c r="I3674" s="11">
        <v>18932713</v>
      </c>
      <c r="J3674" s="11">
        <v>400</v>
      </c>
      <c r="K3674" s="11">
        <v>34.64</v>
      </c>
      <c r="L3674" s="11">
        <v>7873923550</v>
      </c>
      <c r="M3674" s="11">
        <f>VLOOKUP(A3674,'[1]2023년만'!$A$2:$Q$1181,12,0)</f>
        <v>7873923550</v>
      </c>
      <c r="N3674" s="11" t="b">
        <f>L3674&gt;=M3674</f>
        <v>1</v>
      </c>
      <c r="O3674" s="11">
        <v>4.4000000000000004</v>
      </c>
      <c r="P3674" s="6">
        <v>177020866550</v>
      </c>
      <c r="Q3674" s="7">
        <v>7.61</v>
      </c>
      <c r="R3674" s="7">
        <v>0.3</v>
      </c>
      <c r="S3674" s="7">
        <v>1228</v>
      </c>
    </row>
    <row r="3675" spans="1:19" hidden="1" x14ac:dyDescent="0.4">
      <c r="A3675" s="4" t="s">
        <v>1105</v>
      </c>
      <c r="B3675" s="5" t="s">
        <v>1106</v>
      </c>
      <c r="C3675" s="5" t="s">
        <v>18</v>
      </c>
      <c r="D3675" s="5" t="s">
        <v>19</v>
      </c>
      <c r="E3675" s="9" t="s">
        <v>416</v>
      </c>
      <c r="F3675" s="9">
        <v>3.18</v>
      </c>
      <c r="G3675" s="5" t="s">
        <v>21</v>
      </c>
      <c r="H3675" s="10">
        <v>5000</v>
      </c>
      <c r="I3675" s="11">
        <v>25210438</v>
      </c>
      <c r="J3675" s="11">
        <v>400</v>
      </c>
      <c r="K3675" s="11">
        <v>7.335</v>
      </c>
      <c r="L3675" s="11">
        <v>10424914750</v>
      </c>
      <c r="M3675" s="11">
        <f>VLOOKUP(A3675,'[1]2023년만'!$A$2:$Q$1181,12,0)</f>
        <v>7873923550</v>
      </c>
      <c r="N3675" s="11"/>
      <c r="O3675" s="11">
        <v>2</v>
      </c>
      <c r="P3675" s="6">
        <v>177020866550</v>
      </c>
      <c r="Q3675" s="7">
        <v>7.61</v>
      </c>
      <c r="R3675" s="7">
        <v>0.3</v>
      </c>
      <c r="S3675" s="7">
        <v>1228</v>
      </c>
    </row>
    <row r="3676" spans="1:19" hidden="1" x14ac:dyDescent="0.4">
      <c r="A3676" s="4" t="s">
        <v>1105</v>
      </c>
      <c r="B3676" s="5" t="s">
        <v>1106</v>
      </c>
      <c r="C3676" s="5" t="s">
        <v>24</v>
      </c>
      <c r="D3676" s="5" t="s">
        <v>19</v>
      </c>
      <c r="E3676" s="9" t="s">
        <v>416</v>
      </c>
      <c r="F3676" s="9">
        <v>2.89</v>
      </c>
      <c r="G3676" s="5" t="s">
        <v>21</v>
      </c>
      <c r="H3676" s="10">
        <v>5000</v>
      </c>
      <c r="I3676" s="11">
        <v>18932713</v>
      </c>
      <c r="J3676" s="11">
        <v>400</v>
      </c>
      <c r="K3676" s="11">
        <v>-6729.8490000000002</v>
      </c>
      <c r="L3676" s="11">
        <v>7873923550</v>
      </c>
      <c r="M3676" s="11">
        <f>VLOOKUP(A3676,'[1]2023년만'!$A$2:$Q$1181,12,0)</f>
        <v>7873923550</v>
      </c>
      <c r="N3676" s="11"/>
      <c r="O3676" s="11">
        <v>3.4</v>
      </c>
      <c r="P3676" s="6">
        <v>177020866550</v>
      </c>
      <c r="Q3676" s="7">
        <v>7.61</v>
      </c>
      <c r="R3676" s="7">
        <v>0.3</v>
      </c>
      <c r="S3676" s="7">
        <v>1228</v>
      </c>
    </row>
    <row r="3677" spans="1:19" hidden="1" x14ac:dyDescent="0.4">
      <c r="A3677" s="7" t="s">
        <v>1105</v>
      </c>
      <c r="B3677" s="12" t="s">
        <v>1106</v>
      </c>
      <c r="C3677" s="12" t="s">
        <v>2933</v>
      </c>
      <c r="D3677" s="12" t="s">
        <v>19</v>
      </c>
      <c r="E3677" s="12" t="s">
        <v>416</v>
      </c>
      <c r="F3677" s="12">
        <v>1.63</v>
      </c>
      <c r="G3677" s="12" t="s">
        <v>21</v>
      </c>
      <c r="H3677" s="12">
        <v>5000</v>
      </c>
      <c r="I3677" s="6">
        <v>25210438</v>
      </c>
      <c r="J3677" s="6">
        <v>500</v>
      </c>
      <c r="K3677" s="6">
        <v>9.2970000000000006</v>
      </c>
      <c r="L3677" s="6">
        <v>12732616050</v>
      </c>
      <c r="M3677" s="11">
        <f>VLOOKUP(A3677,'[1]2023년만'!$A$2:$Q$1181,12,0)</f>
        <v>7873923550</v>
      </c>
      <c r="N3677" s="11"/>
      <c r="O3677" s="6">
        <v>2.2000000000000002</v>
      </c>
      <c r="P3677" s="6">
        <v>177020866550</v>
      </c>
      <c r="Q3677" s="7">
        <v>7.61</v>
      </c>
      <c r="R3677" s="7">
        <v>0.3</v>
      </c>
      <c r="S3677" s="7">
        <v>1228</v>
      </c>
    </row>
    <row r="3678" spans="1:19" hidden="1" x14ac:dyDescent="0.4">
      <c r="A3678" s="4" t="s">
        <v>1776</v>
      </c>
      <c r="B3678" s="5" t="s">
        <v>1777</v>
      </c>
      <c r="C3678" s="5" t="s">
        <v>24</v>
      </c>
      <c r="D3678" s="5" t="s">
        <v>19</v>
      </c>
      <c r="E3678" s="9" t="s">
        <v>69</v>
      </c>
      <c r="F3678" s="9">
        <v>2.13</v>
      </c>
      <c r="G3678" s="5" t="s">
        <v>21</v>
      </c>
      <c r="H3678" s="9">
        <v>500</v>
      </c>
      <c r="I3678" s="11">
        <v>62777250</v>
      </c>
      <c r="J3678" s="11">
        <v>40</v>
      </c>
      <c r="K3678" s="11">
        <v>20.291</v>
      </c>
      <c r="L3678" s="11">
        <v>2555421305</v>
      </c>
      <c r="M3678" s="11">
        <f>VLOOKUP(A3678,'[1]2023년만'!$A$2:$Q$1181,12,0)</f>
        <v>2555421305</v>
      </c>
      <c r="N3678" s="11"/>
      <c r="O3678" s="11">
        <v>1.3</v>
      </c>
      <c r="P3678" s="6">
        <v>249539568750</v>
      </c>
      <c r="Q3678" s="7" t="s">
        <v>21</v>
      </c>
      <c r="R3678" s="7">
        <v>1</v>
      </c>
      <c r="S3678" s="7" t="s">
        <v>21</v>
      </c>
    </row>
    <row r="3679" spans="1:19" hidden="1" x14ac:dyDescent="0.4">
      <c r="A3679" s="4" t="s">
        <v>1776</v>
      </c>
      <c r="B3679" s="5" t="s">
        <v>1777</v>
      </c>
      <c r="C3679" s="5" t="s">
        <v>30</v>
      </c>
      <c r="D3679" s="5" t="s">
        <v>19</v>
      </c>
      <c r="E3679" s="9" t="s">
        <v>69</v>
      </c>
      <c r="F3679" s="9">
        <v>2.73</v>
      </c>
      <c r="G3679" s="5" t="s">
        <v>21</v>
      </c>
      <c r="H3679" s="9">
        <v>500</v>
      </c>
      <c r="I3679" s="11">
        <v>62777250</v>
      </c>
      <c r="J3679" s="11">
        <v>70</v>
      </c>
      <c r="K3679" s="11">
        <v>-35.628</v>
      </c>
      <c r="L3679" s="11">
        <v>4463473115</v>
      </c>
      <c r="M3679" s="11">
        <f>VLOOKUP(A3679,'[1]2023년만'!$A$2:$Q$1181,12,0)</f>
        <v>2555421305</v>
      </c>
      <c r="N3679" s="11" t="b">
        <f>L3679&gt;=M3679</f>
        <v>1</v>
      </c>
      <c r="O3679" s="11">
        <v>2.7</v>
      </c>
      <c r="P3679" s="6">
        <v>249539568750</v>
      </c>
      <c r="Q3679" s="7" t="s">
        <v>21</v>
      </c>
      <c r="R3679" s="7">
        <v>1</v>
      </c>
      <c r="S3679" s="7" t="s">
        <v>21</v>
      </c>
    </row>
    <row r="3680" spans="1:19" hidden="1" x14ac:dyDescent="0.4">
      <c r="A3680" s="4" t="s">
        <v>487</v>
      </c>
      <c r="B3680" s="5" t="s">
        <v>488</v>
      </c>
      <c r="C3680" s="5" t="s">
        <v>24</v>
      </c>
      <c r="D3680" s="5" t="s">
        <v>19</v>
      </c>
      <c r="E3680" s="9" t="s">
        <v>49</v>
      </c>
      <c r="F3680" s="9">
        <v>2.11</v>
      </c>
      <c r="G3680" s="5" t="s">
        <v>21</v>
      </c>
      <c r="H3680" s="10">
        <v>5000</v>
      </c>
      <c r="I3680" s="11">
        <v>27519091</v>
      </c>
      <c r="J3680" s="11">
        <v>1300</v>
      </c>
      <c r="K3680" s="11">
        <v>77.793999999999997</v>
      </c>
      <c r="L3680" s="11">
        <v>39502381300</v>
      </c>
      <c r="M3680" s="11">
        <f>VLOOKUP(A3680,'[1]2023년만'!$A$2:$Q$1181,12,0)</f>
        <v>39502381300</v>
      </c>
      <c r="N3680" s="11"/>
      <c r="O3680" s="11">
        <v>2.9</v>
      </c>
      <c r="P3680" s="6">
        <v>982431548700</v>
      </c>
      <c r="Q3680" s="7">
        <v>13.65</v>
      </c>
      <c r="R3680" s="7">
        <v>0.3</v>
      </c>
      <c r="S3680" s="7">
        <v>2616</v>
      </c>
    </row>
    <row r="3681" spans="1:19" hidden="1" x14ac:dyDescent="0.4">
      <c r="A3681" s="4" t="s">
        <v>487</v>
      </c>
      <c r="B3681" s="5" t="s">
        <v>488</v>
      </c>
      <c r="C3681" s="5" t="s">
        <v>30</v>
      </c>
      <c r="D3681" s="5" t="s">
        <v>19</v>
      </c>
      <c r="E3681" s="9" t="s">
        <v>49</v>
      </c>
      <c r="F3681" s="9">
        <v>1.64</v>
      </c>
      <c r="G3681" s="5" t="s">
        <v>21</v>
      </c>
      <c r="H3681" s="10">
        <v>5000</v>
      </c>
      <c r="I3681" s="11">
        <v>27519091</v>
      </c>
      <c r="J3681" s="11">
        <v>1300</v>
      </c>
      <c r="K3681" s="11">
        <v>35.707000000000001</v>
      </c>
      <c r="L3681" s="11">
        <v>39502381300</v>
      </c>
      <c r="M3681" s="11">
        <f>VLOOKUP(A3681,'[1]2023년만'!$A$2:$Q$1181,12,0)</f>
        <v>39502381300</v>
      </c>
      <c r="N3681" s="11" t="b">
        <f>L3681&gt;=M3681</f>
        <v>1</v>
      </c>
      <c r="O3681" s="11">
        <v>4.4000000000000004</v>
      </c>
      <c r="P3681" s="6">
        <v>982431548700</v>
      </c>
      <c r="Q3681" s="7">
        <v>13.65</v>
      </c>
      <c r="R3681" s="7">
        <v>0.3</v>
      </c>
      <c r="S3681" s="7">
        <v>2616</v>
      </c>
    </row>
    <row r="3682" spans="1:19" hidden="1" x14ac:dyDescent="0.4">
      <c r="A3682" s="4" t="s">
        <v>487</v>
      </c>
      <c r="B3682" s="5" t="s">
        <v>488</v>
      </c>
      <c r="C3682" s="5" t="s">
        <v>18</v>
      </c>
      <c r="D3682" s="5" t="s">
        <v>19</v>
      </c>
      <c r="E3682" s="9" t="s">
        <v>49</v>
      </c>
      <c r="F3682" s="9">
        <v>2.41</v>
      </c>
      <c r="G3682" s="5" t="s">
        <v>21</v>
      </c>
      <c r="H3682" s="10">
        <v>5000</v>
      </c>
      <c r="I3682" s="11">
        <v>27519091</v>
      </c>
      <c r="J3682" s="11">
        <v>1300</v>
      </c>
      <c r="K3682" s="11">
        <v>20.882999999999999</v>
      </c>
      <c r="L3682" s="11">
        <v>39502381300</v>
      </c>
      <c r="M3682" s="11">
        <f>VLOOKUP(A3682,'[1]2023년만'!$A$2:$Q$1181,12,0)</f>
        <v>39502381300</v>
      </c>
      <c r="N3682" s="11"/>
      <c r="O3682" s="11">
        <v>3</v>
      </c>
      <c r="P3682" s="6">
        <v>982431548700</v>
      </c>
      <c r="Q3682" s="7">
        <v>13.65</v>
      </c>
      <c r="R3682" s="7">
        <v>0.3</v>
      </c>
      <c r="S3682" s="7">
        <v>2616</v>
      </c>
    </row>
    <row r="3683" spans="1:19" hidden="1" x14ac:dyDescent="0.4">
      <c r="A3683" s="7" t="s">
        <v>487</v>
      </c>
      <c r="B3683" s="12" t="s">
        <v>488</v>
      </c>
      <c r="C3683" s="12" t="s">
        <v>2933</v>
      </c>
      <c r="D3683" s="12" t="s">
        <v>19</v>
      </c>
      <c r="E3683" s="12" t="s">
        <v>49</v>
      </c>
      <c r="F3683" s="12">
        <v>1.1000000000000001</v>
      </c>
      <c r="G3683" s="12" t="s">
        <v>21</v>
      </c>
      <c r="H3683" s="12">
        <v>5000</v>
      </c>
      <c r="I3683" s="6">
        <v>27519091</v>
      </c>
      <c r="J3683" s="6">
        <v>1300</v>
      </c>
      <c r="K3683" s="6">
        <v>19.385000000000002</v>
      </c>
      <c r="L3683" s="6">
        <v>39511429300</v>
      </c>
      <c r="M3683" s="11">
        <f>VLOOKUP(A3683,'[1]2023년만'!$A$2:$Q$1181,12,0)</f>
        <v>39502381300</v>
      </c>
      <c r="N3683" s="11"/>
      <c r="O3683" s="6">
        <v>1.8</v>
      </c>
      <c r="P3683" s="6">
        <v>982431548700</v>
      </c>
      <c r="Q3683" s="7">
        <v>13.65</v>
      </c>
      <c r="R3683" s="7">
        <v>0.3</v>
      </c>
      <c r="S3683" s="7">
        <v>2616</v>
      </c>
    </row>
    <row r="3684" spans="1:19" hidden="1" x14ac:dyDescent="0.4">
      <c r="A3684" s="4" t="s">
        <v>1152</v>
      </c>
      <c r="B3684" s="5" t="s">
        <v>1153</v>
      </c>
      <c r="C3684" s="5" t="s">
        <v>30</v>
      </c>
      <c r="D3684" s="5" t="s">
        <v>19</v>
      </c>
      <c r="E3684" s="9" t="s">
        <v>34</v>
      </c>
      <c r="F3684" s="9">
        <v>1.84</v>
      </c>
      <c r="G3684" s="5" t="s">
        <v>21</v>
      </c>
      <c r="H3684" s="9">
        <v>500</v>
      </c>
      <c r="I3684" s="11">
        <v>73799619</v>
      </c>
      <c r="J3684" s="11">
        <v>2630</v>
      </c>
      <c r="K3684" s="11">
        <v>33.445999999999998</v>
      </c>
      <c r="L3684" s="11">
        <v>189121019790</v>
      </c>
      <c r="M3684" s="11">
        <f>VLOOKUP(A3684,'[1]2023년만'!$A$2:$Q$1181,12,0)</f>
        <v>97961055750</v>
      </c>
      <c r="N3684" s="11" t="b">
        <f>L3684&gt;=M3684</f>
        <v>1</v>
      </c>
      <c r="O3684" s="11">
        <v>3.9</v>
      </c>
      <c r="P3684" s="6">
        <v>7536077138400</v>
      </c>
      <c r="Q3684" s="7">
        <v>13.37</v>
      </c>
      <c r="R3684" s="7">
        <v>2.36</v>
      </c>
      <c r="S3684" s="7">
        <v>7841</v>
      </c>
    </row>
    <row r="3685" spans="1:19" hidden="1" x14ac:dyDescent="0.4">
      <c r="A3685" s="4" t="s">
        <v>1152</v>
      </c>
      <c r="B3685" s="5" t="s">
        <v>1153</v>
      </c>
      <c r="C3685" s="5" t="s">
        <v>24</v>
      </c>
      <c r="D3685" s="5" t="s">
        <v>19</v>
      </c>
      <c r="E3685" s="9" t="s">
        <v>34</v>
      </c>
      <c r="F3685" s="9">
        <v>0.87</v>
      </c>
      <c r="G3685" s="5" t="s">
        <v>21</v>
      </c>
      <c r="H3685" s="9">
        <v>500</v>
      </c>
      <c r="I3685" s="11">
        <v>73799619</v>
      </c>
      <c r="J3685" s="11">
        <v>1350</v>
      </c>
      <c r="K3685" s="11">
        <v>20.797999999999998</v>
      </c>
      <c r="L3685" s="11">
        <v>97961055750</v>
      </c>
      <c r="M3685" s="11">
        <f>VLOOKUP(A3685,'[1]2023년만'!$A$2:$Q$1181,12,0)</f>
        <v>97961055750</v>
      </c>
      <c r="N3685" s="11"/>
      <c r="O3685" s="11">
        <v>2.4</v>
      </c>
      <c r="P3685" s="6">
        <v>7536077138400</v>
      </c>
      <c r="Q3685" s="7">
        <v>13.37</v>
      </c>
      <c r="R3685" s="7">
        <v>2.36</v>
      </c>
      <c r="S3685" s="7">
        <v>7841</v>
      </c>
    </row>
    <row r="3686" spans="1:19" hidden="1" x14ac:dyDescent="0.4">
      <c r="A3686" s="4" t="s">
        <v>1152</v>
      </c>
      <c r="B3686" s="5" t="s">
        <v>1153</v>
      </c>
      <c r="C3686" s="5" t="s">
        <v>18</v>
      </c>
      <c r="D3686" s="5" t="s">
        <v>19</v>
      </c>
      <c r="E3686" s="9" t="s">
        <v>34</v>
      </c>
      <c r="F3686" s="9">
        <v>0.78</v>
      </c>
      <c r="G3686" s="5" t="s">
        <v>21</v>
      </c>
      <c r="H3686" s="9">
        <v>500</v>
      </c>
      <c r="I3686" s="11">
        <v>73799619</v>
      </c>
      <c r="J3686" s="11">
        <v>1300</v>
      </c>
      <c r="K3686" s="11">
        <v>20.606000000000002</v>
      </c>
      <c r="L3686" s="11">
        <v>94332868500</v>
      </c>
      <c r="M3686" s="11">
        <f>VLOOKUP(A3686,'[1]2023년만'!$A$2:$Q$1181,12,0)</f>
        <v>97961055750</v>
      </c>
      <c r="N3686" s="11"/>
      <c r="O3686" s="11">
        <v>2.2000000000000002</v>
      </c>
      <c r="P3686" s="6">
        <v>7536077138400</v>
      </c>
      <c r="Q3686" s="7">
        <v>13.37</v>
      </c>
      <c r="R3686" s="7">
        <v>2.36</v>
      </c>
      <c r="S3686" s="7">
        <v>7841</v>
      </c>
    </row>
    <row r="3687" spans="1:19" hidden="1" x14ac:dyDescent="0.4">
      <c r="A3687" s="7" t="s">
        <v>1152</v>
      </c>
      <c r="B3687" s="12" t="s">
        <v>1153</v>
      </c>
      <c r="C3687" s="12" t="s">
        <v>2933</v>
      </c>
      <c r="D3687" s="12" t="s">
        <v>19</v>
      </c>
      <c r="E3687" s="12" t="s">
        <v>34</v>
      </c>
      <c r="F3687" s="12">
        <v>0.43</v>
      </c>
      <c r="G3687" s="12" t="s">
        <v>21</v>
      </c>
      <c r="H3687" s="12">
        <v>500</v>
      </c>
      <c r="I3687" s="6">
        <v>73799619</v>
      </c>
      <c r="J3687" s="6">
        <v>1250</v>
      </c>
      <c r="K3687" s="6">
        <v>19.484000000000002</v>
      </c>
      <c r="L3687" s="6">
        <v>90694531250</v>
      </c>
      <c r="M3687" s="11">
        <f>VLOOKUP(A3687,'[1]2023년만'!$A$2:$Q$1181,12,0)</f>
        <v>97961055750</v>
      </c>
      <c r="N3687" s="11"/>
      <c r="O3687" s="6">
        <v>1.6</v>
      </c>
      <c r="P3687" s="6">
        <v>7536077138400</v>
      </c>
      <c r="Q3687" s="7">
        <v>13.37</v>
      </c>
      <c r="R3687" s="7">
        <v>2.36</v>
      </c>
      <c r="S3687" s="7">
        <v>7841</v>
      </c>
    </row>
    <row r="3688" spans="1:19" hidden="1" x14ac:dyDescent="0.4">
      <c r="A3688" s="4" t="s">
        <v>1550</v>
      </c>
      <c r="B3688" s="5" t="s">
        <v>1551</v>
      </c>
      <c r="C3688" s="5" t="s">
        <v>18</v>
      </c>
      <c r="D3688" s="5" t="s">
        <v>19</v>
      </c>
      <c r="E3688" s="9" t="s">
        <v>69</v>
      </c>
      <c r="F3688" s="9">
        <v>0.81</v>
      </c>
      <c r="G3688" s="5" t="s">
        <v>21</v>
      </c>
      <c r="H3688" s="9">
        <v>500</v>
      </c>
      <c r="I3688" s="11">
        <v>88500234</v>
      </c>
      <c r="J3688" s="11">
        <v>190</v>
      </c>
      <c r="K3688" s="11">
        <v>25.001999999999999</v>
      </c>
      <c r="L3688" s="11">
        <v>16220108570</v>
      </c>
      <c r="M3688" s="11">
        <f>VLOOKUP(A3688,'[1]2023년만'!$A$2:$Q$1181,12,0)</f>
        <v>10388174580</v>
      </c>
      <c r="N3688" s="11"/>
      <c r="O3688" s="11">
        <v>3.9</v>
      </c>
      <c r="P3688" s="6">
        <v>121859173170</v>
      </c>
      <c r="Q3688" s="7">
        <v>6.66</v>
      </c>
      <c r="R3688" s="7">
        <v>0.33</v>
      </c>
      <c r="S3688" s="7">
        <v>326</v>
      </c>
    </row>
    <row r="3689" spans="1:19" hidden="1" x14ac:dyDescent="0.4">
      <c r="A3689" s="4" t="s">
        <v>1550</v>
      </c>
      <c r="B3689" s="5" t="s">
        <v>1551</v>
      </c>
      <c r="C3689" s="5" t="s">
        <v>24</v>
      </c>
      <c r="D3689" s="5" t="s">
        <v>19</v>
      </c>
      <c r="E3689" s="9" t="s">
        <v>69</v>
      </c>
      <c r="F3689" s="9">
        <v>0.63</v>
      </c>
      <c r="G3689" s="5" t="s">
        <v>21</v>
      </c>
      <c r="H3689" s="9">
        <v>500</v>
      </c>
      <c r="I3689" s="11">
        <v>88500234</v>
      </c>
      <c r="J3689" s="11">
        <v>160</v>
      </c>
      <c r="K3689" s="11">
        <v>23.021999999999998</v>
      </c>
      <c r="L3689" s="11">
        <v>10388174580</v>
      </c>
      <c r="M3689" s="11">
        <f>VLOOKUP(A3689,'[1]2023년만'!$A$2:$Q$1181,12,0)</f>
        <v>10388174580</v>
      </c>
      <c r="N3689" s="11"/>
      <c r="O3689" s="11">
        <v>2.7</v>
      </c>
      <c r="P3689" s="6">
        <v>121859173170</v>
      </c>
      <c r="Q3689" s="7">
        <v>6.66</v>
      </c>
      <c r="R3689" s="7">
        <v>0.33</v>
      </c>
      <c r="S3689" s="7">
        <v>326</v>
      </c>
    </row>
    <row r="3690" spans="1:19" hidden="1" x14ac:dyDescent="0.4">
      <c r="A3690" s="7" t="s">
        <v>1550</v>
      </c>
      <c r="B3690" s="12" t="s">
        <v>1551</v>
      </c>
      <c r="C3690" s="12" t="s">
        <v>2933</v>
      </c>
      <c r="D3690" s="12" t="s">
        <v>19</v>
      </c>
      <c r="E3690" s="12" t="s">
        <v>69</v>
      </c>
      <c r="F3690" s="12">
        <v>0.36</v>
      </c>
      <c r="G3690" s="12" t="s">
        <v>21</v>
      </c>
      <c r="H3690" s="12">
        <v>500</v>
      </c>
      <c r="I3690" s="6">
        <v>88500234</v>
      </c>
      <c r="J3690" s="6">
        <v>130</v>
      </c>
      <c r="K3690" s="6">
        <v>17.042999999999999</v>
      </c>
      <c r="L3690" s="6">
        <v>11107911830</v>
      </c>
      <c r="M3690" s="11">
        <f>VLOOKUP(A3690,'[1]2023년만'!$A$2:$Q$1181,12,0)</f>
        <v>10388174580</v>
      </c>
      <c r="N3690" s="11"/>
      <c r="O3690" s="6">
        <v>1.8</v>
      </c>
      <c r="P3690" s="6">
        <v>121859173170</v>
      </c>
      <c r="Q3690" s="7">
        <v>6.66</v>
      </c>
      <c r="R3690" s="7">
        <v>0.33</v>
      </c>
      <c r="S3690" s="7">
        <v>326</v>
      </c>
    </row>
    <row r="3691" spans="1:19" hidden="1" x14ac:dyDescent="0.4">
      <c r="A3691" s="4" t="s">
        <v>1093</v>
      </c>
      <c r="B3691" s="5" t="s">
        <v>1094</v>
      </c>
      <c r="C3691" s="5" t="s">
        <v>24</v>
      </c>
      <c r="D3691" s="5" t="s">
        <v>19</v>
      </c>
      <c r="E3691" s="9" t="s">
        <v>256</v>
      </c>
      <c r="F3691" s="9">
        <v>0.53</v>
      </c>
      <c r="G3691" s="5" t="s">
        <v>21</v>
      </c>
      <c r="H3691" s="9">
        <v>500</v>
      </c>
      <c r="I3691" s="11">
        <v>9796800</v>
      </c>
      <c r="J3691" s="11">
        <v>30</v>
      </c>
      <c r="K3691" s="11">
        <v>35.137</v>
      </c>
      <c r="L3691" s="11">
        <v>280393650</v>
      </c>
      <c r="M3691" s="11">
        <f>VLOOKUP(A3691,'[1]2023년만'!$A$2:$Q$1181,12,0)</f>
        <v>280393650</v>
      </c>
      <c r="N3691" s="11"/>
      <c r="O3691" s="11">
        <v>0.5</v>
      </c>
      <c r="P3691" s="6">
        <v>51923040000</v>
      </c>
      <c r="Q3691" s="7" t="s">
        <v>21</v>
      </c>
      <c r="R3691" s="7">
        <v>0.38</v>
      </c>
      <c r="S3691" s="7" t="s">
        <v>21</v>
      </c>
    </row>
    <row r="3692" spans="1:19" hidden="1" x14ac:dyDescent="0.4">
      <c r="A3692" s="4" t="s">
        <v>1093</v>
      </c>
      <c r="B3692" s="5" t="s">
        <v>1094</v>
      </c>
      <c r="C3692" s="5" t="s">
        <v>18</v>
      </c>
      <c r="D3692" s="5" t="s">
        <v>19</v>
      </c>
      <c r="E3692" s="9" t="s">
        <v>256</v>
      </c>
      <c r="F3692" s="9">
        <v>0.59</v>
      </c>
      <c r="G3692" s="5" t="s">
        <v>21</v>
      </c>
      <c r="H3692" s="9">
        <v>500</v>
      </c>
      <c r="I3692" s="11">
        <v>9796800</v>
      </c>
      <c r="J3692" s="11">
        <v>50</v>
      </c>
      <c r="K3692" s="11">
        <v>10.401</v>
      </c>
      <c r="L3692" s="11">
        <v>467322750</v>
      </c>
      <c r="M3692" s="11">
        <f>VLOOKUP(A3692,'[1]2023년만'!$A$2:$Q$1181,12,0)</f>
        <v>280393650</v>
      </c>
      <c r="N3692" s="11"/>
      <c r="O3692" s="11">
        <v>0.7</v>
      </c>
      <c r="P3692" s="6">
        <v>51923040000</v>
      </c>
      <c r="Q3692" s="7" t="s">
        <v>21</v>
      </c>
      <c r="R3692" s="7">
        <v>0.38</v>
      </c>
      <c r="S3692" s="7" t="s">
        <v>21</v>
      </c>
    </row>
    <row r="3693" spans="1:19" hidden="1" x14ac:dyDescent="0.4">
      <c r="A3693" s="4" t="s">
        <v>1093</v>
      </c>
      <c r="B3693" s="5" t="s">
        <v>1094</v>
      </c>
      <c r="C3693" s="5" t="s">
        <v>30</v>
      </c>
      <c r="D3693" s="5" t="s">
        <v>19</v>
      </c>
      <c r="E3693" s="9" t="s">
        <v>81</v>
      </c>
      <c r="F3693" s="9">
        <v>0.51</v>
      </c>
      <c r="G3693" s="5" t="s">
        <v>21</v>
      </c>
      <c r="H3693" s="9">
        <v>500</v>
      </c>
      <c r="I3693" s="11">
        <v>9796800</v>
      </c>
      <c r="J3693" s="11">
        <v>30</v>
      </c>
      <c r="K3693" s="11">
        <v>-6.734</v>
      </c>
      <c r="L3693" s="11">
        <v>274348020</v>
      </c>
      <c r="M3693" s="11">
        <f>VLOOKUP(A3693,'[1]2023년만'!$A$2:$Q$1181,12,0)</f>
        <v>280393650</v>
      </c>
      <c r="N3693" s="11" t="b">
        <f>L3693&gt;=M3693</f>
        <v>0</v>
      </c>
      <c r="O3693" s="11">
        <v>0.5</v>
      </c>
      <c r="P3693" s="6">
        <v>51923040000</v>
      </c>
      <c r="Q3693" s="7" t="s">
        <v>21</v>
      </c>
      <c r="R3693" s="7">
        <v>0.38</v>
      </c>
      <c r="S3693" s="7" t="s">
        <v>21</v>
      </c>
    </row>
    <row r="3694" spans="1:19" hidden="1" x14ac:dyDescent="0.4">
      <c r="A3694" s="7" t="s">
        <v>1093</v>
      </c>
      <c r="B3694" s="12" t="s">
        <v>1094</v>
      </c>
      <c r="C3694" s="12" t="s">
        <v>2933</v>
      </c>
      <c r="D3694" s="12" t="s">
        <v>19</v>
      </c>
      <c r="E3694" s="12" t="s">
        <v>256</v>
      </c>
      <c r="F3694" s="12">
        <v>0.28000000000000003</v>
      </c>
      <c r="G3694" s="12" t="s">
        <v>21</v>
      </c>
      <c r="H3694" s="12">
        <v>500</v>
      </c>
      <c r="I3694" s="6">
        <v>9796800</v>
      </c>
      <c r="J3694" s="6">
        <v>70</v>
      </c>
      <c r="K3694" s="6">
        <v>9.33</v>
      </c>
      <c r="L3694" s="6">
        <v>654251850</v>
      </c>
      <c r="M3694" s="11">
        <f>VLOOKUP(A3694,'[1]2023년만'!$A$2:$Q$1181,12,0)</f>
        <v>280393650</v>
      </c>
      <c r="N3694" s="11"/>
      <c r="O3694" s="6">
        <v>0.9</v>
      </c>
      <c r="P3694" s="6">
        <v>51923040000</v>
      </c>
      <c r="Q3694" s="7" t="s">
        <v>21</v>
      </c>
      <c r="R3694" s="7">
        <v>0.38</v>
      </c>
      <c r="S3694" s="7" t="s">
        <v>21</v>
      </c>
    </row>
    <row r="3695" spans="1:19" hidden="1" x14ac:dyDescent="0.4">
      <c r="A3695" s="4" t="s">
        <v>1806</v>
      </c>
      <c r="B3695" s="5" t="s">
        <v>1807</v>
      </c>
      <c r="C3695" s="5" t="s">
        <v>30</v>
      </c>
      <c r="D3695" s="5" t="s">
        <v>19</v>
      </c>
      <c r="E3695" s="9" t="s">
        <v>20</v>
      </c>
      <c r="F3695" s="9">
        <v>0.68</v>
      </c>
      <c r="G3695" s="5" t="s">
        <v>1808</v>
      </c>
      <c r="H3695" s="9">
        <v>500</v>
      </c>
      <c r="I3695" s="11">
        <v>11141807</v>
      </c>
      <c r="J3695" s="11">
        <v>200</v>
      </c>
      <c r="K3695" s="11">
        <v>19.850999999999999</v>
      </c>
      <c r="L3695" s="11">
        <v>2183759800</v>
      </c>
      <c r="M3695" s="11">
        <f>VLOOKUP(A3695,'[1]2023년만'!$A$2:$Q$1181,12,0)</f>
        <v>2631872500</v>
      </c>
      <c r="N3695" s="11" t="b">
        <f>L3695&gt;=M3695</f>
        <v>0</v>
      </c>
      <c r="O3695" s="11">
        <v>1.5</v>
      </c>
      <c r="P3695" s="6">
        <v>148413647800</v>
      </c>
      <c r="Q3695" s="7">
        <v>9</v>
      </c>
      <c r="R3695" s="7">
        <v>0.82</v>
      </c>
      <c r="S3695" s="7">
        <v>1438</v>
      </c>
    </row>
    <row r="3696" spans="1:19" hidden="1" x14ac:dyDescent="0.4">
      <c r="A3696" s="4" t="s">
        <v>1806</v>
      </c>
      <c r="B3696" s="5" t="s">
        <v>1807</v>
      </c>
      <c r="C3696" s="5" t="s">
        <v>24</v>
      </c>
      <c r="D3696" s="5" t="s">
        <v>19</v>
      </c>
      <c r="E3696" s="9" t="s">
        <v>20</v>
      </c>
      <c r="F3696" s="9">
        <v>0.49</v>
      </c>
      <c r="G3696" s="5" t="s">
        <v>2282</v>
      </c>
      <c r="H3696" s="9">
        <v>500</v>
      </c>
      <c r="I3696" s="11">
        <v>10665618</v>
      </c>
      <c r="J3696" s="11">
        <v>250</v>
      </c>
      <c r="K3696" s="11">
        <v>11.734</v>
      </c>
      <c r="L3696" s="11">
        <v>2631872500</v>
      </c>
      <c r="M3696" s="11">
        <f>VLOOKUP(A3696,'[1]2023년만'!$A$2:$Q$1181,12,0)</f>
        <v>2631872500</v>
      </c>
      <c r="N3696" s="11"/>
      <c r="O3696" s="11">
        <v>0.9</v>
      </c>
      <c r="P3696" s="6">
        <v>148413647800</v>
      </c>
      <c r="Q3696" s="7">
        <v>9</v>
      </c>
      <c r="R3696" s="7">
        <v>0.82</v>
      </c>
      <c r="S3696" s="7">
        <v>1438</v>
      </c>
    </row>
    <row r="3697" spans="1:19" hidden="1" x14ac:dyDescent="0.4">
      <c r="A3697" s="4" t="s">
        <v>1806</v>
      </c>
      <c r="B3697" s="5" t="s">
        <v>1807</v>
      </c>
      <c r="C3697" s="5" t="s">
        <v>18</v>
      </c>
      <c r="D3697" s="5" t="s">
        <v>19</v>
      </c>
      <c r="E3697" s="9" t="s">
        <v>20</v>
      </c>
      <c r="F3697" s="9">
        <v>0.77</v>
      </c>
      <c r="G3697" s="5" t="s">
        <v>2154</v>
      </c>
      <c r="H3697" s="9">
        <v>500</v>
      </c>
      <c r="I3697" s="11">
        <v>9750373</v>
      </c>
      <c r="J3697" s="11">
        <v>100</v>
      </c>
      <c r="K3697" s="11">
        <v>9.4879999999999995</v>
      </c>
      <c r="L3697" s="11">
        <v>944485400</v>
      </c>
      <c r="M3697" s="11">
        <f>VLOOKUP(A3697,'[1]2023년만'!$A$2:$Q$1181,12,0)</f>
        <v>2631872500</v>
      </c>
      <c r="N3697" s="11"/>
      <c r="O3697" s="11">
        <v>0.4</v>
      </c>
      <c r="P3697" s="6">
        <v>148413647800</v>
      </c>
      <c r="Q3697" s="7">
        <v>9</v>
      </c>
      <c r="R3697" s="7">
        <v>0.82</v>
      </c>
      <c r="S3697" s="7">
        <v>1438</v>
      </c>
    </row>
    <row r="3698" spans="1:19" hidden="1" x14ac:dyDescent="0.4">
      <c r="A3698" s="7" t="s">
        <v>1806</v>
      </c>
      <c r="B3698" s="12" t="s">
        <v>1807</v>
      </c>
      <c r="C3698" s="12" t="s">
        <v>2933</v>
      </c>
      <c r="D3698" s="12" t="s">
        <v>19</v>
      </c>
      <c r="E3698" s="12" t="s">
        <v>20</v>
      </c>
      <c r="F3698" s="12">
        <v>0.53</v>
      </c>
      <c r="G3698" s="12" t="s">
        <v>2940</v>
      </c>
      <c r="H3698" s="12">
        <v>500</v>
      </c>
      <c r="I3698" s="6">
        <v>9475048</v>
      </c>
      <c r="J3698" s="6">
        <v>100</v>
      </c>
      <c r="K3698" s="6">
        <v>12.483000000000001</v>
      </c>
      <c r="L3698" s="6">
        <v>917752700</v>
      </c>
      <c r="M3698" s="11">
        <f>VLOOKUP(A3698,'[1]2023년만'!$A$2:$Q$1181,12,0)</f>
        <v>2631872500</v>
      </c>
      <c r="N3698" s="11"/>
      <c r="O3698" s="6">
        <v>0.3</v>
      </c>
      <c r="P3698" s="6">
        <v>148413647800</v>
      </c>
      <c r="Q3698" s="7">
        <v>9</v>
      </c>
      <c r="R3698" s="7">
        <v>0.82</v>
      </c>
      <c r="S3698" s="7">
        <v>1438</v>
      </c>
    </row>
    <row r="3699" spans="1:19" hidden="1" x14ac:dyDescent="0.4">
      <c r="A3699" s="4" t="s">
        <v>2480</v>
      </c>
      <c r="B3699" s="5" t="s">
        <v>2481</v>
      </c>
      <c r="C3699" s="5" t="s">
        <v>30</v>
      </c>
      <c r="D3699" s="5" t="s">
        <v>19</v>
      </c>
      <c r="E3699" s="9" t="s">
        <v>81</v>
      </c>
      <c r="F3699" s="9">
        <v>0.51</v>
      </c>
      <c r="G3699" s="5" t="s">
        <v>21</v>
      </c>
      <c r="H3699" s="9">
        <v>100</v>
      </c>
      <c r="I3699" s="11">
        <v>5180589</v>
      </c>
      <c r="J3699" s="11">
        <v>150</v>
      </c>
      <c r="K3699" s="11">
        <v>8.1720000000000006</v>
      </c>
      <c r="L3699" s="11">
        <v>667925850</v>
      </c>
      <c r="M3699" s="11" t="e">
        <f>VLOOKUP(A3699,'[1]2023년만'!$A$2:$Q$1181,12,0)</f>
        <v>#N/A</v>
      </c>
      <c r="N3699" s="11" t="e">
        <f>L3699&gt;=M3699</f>
        <v>#N/A</v>
      </c>
      <c r="O3699" s="11">
        <v>1.05</v>
      </c>
      <c r="P3699" s="6">
        <v>109683280650</v>
      </c>
      <c r="Q3699" s="7">
        <v>11.13</v>
      </c>
      <c r="R3699" s="7">
        <v>2.0299999999999998</v>
      </c>
      <c r="S3699" s="7">
        <v>1873</v>
      </c>
    </row>
    <row r="3700" spans="1:19" x14ac:dyDescent="0.4">
      <c r="A3700" s="4" t="s">
        <v>431</v>
      </c>
      <c r="B3700" s="5" t="s">
        <v>432</v>
      </c>
      <c r="C3700" s="5" t="s">
        <v>30</v>
      </c>
      <c r="D3700" s="5" t="s">
        <v>19</v>
      </c>
      <c r="E3700" s="9" t="s">
        <v>43</v>
      </c>
      <c r="F3700" s="9">
        <v>1.34</v>
      </c>
      <c r="G3700" s="5" t="s">
        <v>21</v>
      </c>
      <c r="H3700" s="9">
        <v>500</v>
      </c>
      <c r="I3700" s="11">
        <v>15702890</v>
      </c>
      <c r="J3700" s="11">
        <v>300</v>
      </c>
      <c r="K3700" s="11">
        <v>84.111999999999995</v>
      </c>
      <c r="L3700" s="11">
        <v>4632867000</v>
      </c>
      <c r="M3700" s="11">
        <f>VLOOKUP(A3700,'[1]2023년만'!$A$2:$Q$1181,12,0)</f>
        <v>4632867000</v>
      </c>
      <c r="N3700" s="11" t="b">
        <f>L3700&gt;=M3700</f>
        <v>1</v>
      </c>
      <c r="O3700" s="11">
        <v>6.4</v>
      </c>
      <c r="P3700" s="6">
        <v>71134091700</v>
      </c>
      <c r="Q3700" s="7">
        <v>12.69</v>
      </c>
      <c r="R3700" s="7">
        <v>0.36</v>
      </c>
      <c r="S3700" s="7">
        <v>357</v>
      </c>
    </row>
    <row r="3701" spans="1:19" hidden="1" x14ac:dyDescent="0.4">
      <c r="A3701" s="4" t="s">
        <v>796</v>
      </c>
      <c r="B3701" s="5" t="s">
        <v>797</v>
      </c>
      <c r="C3701" s="5" t="s">
        <v>24</v>
      </c>
      <c r="D3701" s="5" t="s">
        <v>19</v>
      </c>
      <c r="E3701" s="9" t="s">
        <v>256</v>
      </c>
      <c r="F3701" s="9">
        <v>0.53</v>
      </c>
      <c r="G3701" s="5" t="s">
        <v>21</v>
      </c>
      <c r="H3701" s="9">
        <v>500</v>
      </c>
      <c r="I3701" s="11">
        <v>17530500</v>
      </c>
      <c r="J3701" s="11">
        <v>70</v>
      </c>
      <c r="K3701" s="11">
        <v>38.344999999999999</v>
      </c>
      <c r="L3701" s="11">
        <v>1161855590</v>
      </c>
      <c r="M3701" s="11">
        <f>VLOOKUP(A3701,'[1]2023년만'!$A$2:$Q$1181,12,0)</f>
        <v>1161855590</v>
      </c>
      <c r="N3701" s="11"/>
      <c r="O3701" s="11">
        <v>1.5</v>
      </c>
      <c r="P3701" s="6">
        <v>71787397500</v>
      </c>
      <c r="Q3701" s="7">
        <v>28.24</v>
      </c>
      <c r="R3701" s="7">
        <v>0.55000000000000004</v>
      </c>
      <c r="S3701" s="7">
        <v>145</v>
      </c>
    </row>
    <row r="3702" spans="1:19" hidden="1" x14ac:dyDescent="0.4">
      <c r="A3702" s="7" t="s">
        <v>796</v>
      </c>
      <c r="B3702" s="12" t="s">
        <v>797</v>
      </c>
      <c r="C3702" s="12" t="s">
        <v>2933</v>
      </c>
      <c r="D3702" s="12" t="s">
        <v>19</v>
      </c>
      <c r="E3702" s="12" t="s">
        <v>256</v>
      </c>
      <c r="F3702" s="12">
        <v>0.28000000000000003</v>
      </c>
      <c r="G3702" s="12" t="s">
        <v>21</v>
      </c>
      <c r="H3702" s="12">
        <v>500</v>
      </c>
      <c r="I3702" s="6">
        <v>17530500</v>
      </c>
      <c r="J3702" s="6">
        <v>110</v>
      </c>
      <c r="K3702" s="6">
        <v>42.341999999999999</v>
      </c>
      <c r="L3702" s="6">
        <v>1825773070</v>
      </c>
      <c r="M3702" s="11">
        <f>VLOOKUP(A3702,'[1]2023년만'!$A$2:$Q$1181,12,0)</f>
        <v>1161855590</v>
      </c>
      <c r="N3702" s="11"/>
      <c r="O3702" s="6">
        <v>1.7</v>
      </c>
      <c r="P3702" s="6">
        <v>71787397500</v>
      </c>
      <c r="Q3702" s="7">
        <v>28.24</v>
      </c>
      <c r="R3702" s="7">
        <v>0.55000000000000004</v>
      </c>
      <c r="S3702" s="7">
        <v>145</v>
      </c>
    </row>
    <row r="3703" spans="1:19" hidden="1" x14ac:dyDescent="0.4">
      <c r="A3703" s="4" t="s">
        <v>1079</v>
      </c>
      <c r="B3703" s="5" t="s">
        <v>1080</v>
      </c>
      <c r="C3703" s="5" t="s">
        <v>24</v>
      </c>
      <c r="D3703" s="5" t="s">
        <v>19</v>
      </c>
      <c r="E3703" s="9" t="s">
        <v>451</v>
      </c>
      <c r="F3703" s="9">
        <v>1.18</v>
      </c>
      <c r="G3703" s="5" t="s">
        <v>21</v>
      </c>
      <c r="H3703" s="9">
        <v>500</v>
      </c>
      <c r="I3703" s="11">
        <v>15574552</v>
      </c>
      <c r="J3703" s="11">
        <v>200</v>
      </c>
      <c r="K3703" s="11">
        <v>35.692999999999998</v>
      </c>
      <c r="L3703" s="11">
        <v>2743371200</v>
      </c>
      <c r="M3703" s="11">
        <f>VLOOKUP(A3703,'[1]2023년만'!$A$2:$Q$1181,12,0)</f>
        <v>2743371200</v>
      </c>
      <c r="N3703" s="11"/>
      <c r="O3703" s="11">
        <v>3</v>
      </c>
      <c r="P3703" s="6">
        <v>158433373880</v>
      </c>
      <c r="Q3703" s="7">
        <v>4.2699999999999996</v>
      </c>
      <c r="R3703" s="7">
        <v>0.34</v>
      </c>
      <c r="S3703" s="7">
        <v>2087</v>
      </c>
    </row>
    <row r="3704" spans="1:19" hidden="1" x14ac:dyDescent="0.4">
      <c r="A3704" s="4" t="s">
        <v>1079</v>
      </c>
      <c r="B3704" s="5" t="s">
        <v>1080</v>
      </c>
      <c r="C3704" s="5" t="s">
        <v>18</v>
      </c>
      <c r="D3704" s="5" t="s">
        <v>19</v>
      </c>
      <c r="E3704" s="9" t="s">
        <v>451</v>
      </c>
      <c r="F3704" s="9">
        <v>1.1399999999999999</v>
      </c>
      <c r="G3704" s="5" t="s">
        <v>21</v>
      </c>
      <c r="H3704" s="9">
        <v>500</v>
      </c>
      <c r="I3704" s="11">
        <v>15574552</v>
      </c>
      <c r="J3704" s="11">
        <v>250</v>
      </c>
      <c r="K3704" s="11">
        <v>12.295</v>
      </c>
      <c r="L3704" s="11">
        <v>3570289250</v>
      </c>
      <c r="M3704" s="11">
        <f>VLOOKUP(A3704,'[1]2023년만'!$A$2:$Q$1181,12,0)</f>
        <v>2743371200</v>
      </c>
      <c r="N3704" s="11"/>
      <c r="O3704" s="11">
        <v>2.7</v>
      </c>
      <c r="P3704" s="6">
        <v>158433373880</v>
      </c>
      <c r="Q3704" s="7">
        <v>4.2699999999999996</v>
      </c>
      <c r="R3704" s="7">
        <v>0.34</v>
      </c>
      <c r="S3704" s="7">
        <v>2087</v>
      </c>
    </row>
    <row r="3705" spans="1:19" hidden="1" x14ac:dyDescent="0.4">
      <c r="A3705" s="4" t="s">
        <v>1079</v>
      </c>
      <c r="B3705" s="5" t="s">
        <v>1080</v>
      </c>
      <c r="C3705" s="5" t="s">
        <v>30</v>
      </c>
      <c r="D3705" s="5" t="s">
        <v>19</v>
      </c>
      <c r="E3705" s="9" t="s">
        <v>81</v>
      </c>
      <c r="F3705" s="9">
        <v>0.51</v>
      </c>
      <c r="G3705" s="5" t="s">
        <v>21</v>
      </c>
      <c r="H3705" s="9">
        <v>500</v>
      </c>
      <c r="I3705" s="11">
        <v>16527174</v>
      </c>
      <c r="J3705" s="11">
        <v>250</v>
      </c>
      <c r="K3705" s="11">
        <v>12.118</v>
      </c>
      <c r="L3705" s="11">
        <v>3228970500</v>
      </c>
      <c r="M3705" s="11">
        <f>VLOOKUP(A3705,'[1]2023년만'!$A$2:$Q$1181,12,0)</f>
        <v>2743371200</v>
      </c>
      <c r="N3705" s="11" t="b">
        <f>L3705&gt;=M3705</f>
        <v>1</v>
      </c>
      <c r="O3705" s="11">
        <v>3.1</v>
      </c>
      <c r="P3705" s="6">
        <v>158433373880</v>
      </c>
      <c r="Q3705" s="7">
        <v>4.2699999999999996</v>
      </c>
      <c r="R3705" s="7">
        <v>0.34</v>
      </c>
      <c r="S3705" s="7">
        <v>2087</v>
      </c>
    </row>
    <row r="3706" spans="1:19" hidden="1" x14ac:dyDescent="0.4">
      <c r="A3706" s="4" t="s">
        <v>2289</v>
      </c>
      <c r="B3706" s="5" t="s">
        <v>2290</v>
      </c>
      <c r="C3706" s="5" t="s">
        <v>24</v>
      </c>
      <c r="D3706" s="5" t="s">
        <v>19</v>
      </c>
      <c r="E3706" s="9" t="s">
        <v>46</v>
      </c>
      <c r="F3706" s="9">
        <v>0.41</v>
      </c>
      <c r="G3706" s="5" t="s">
        <v>21</v>
      </c>
      <c r="H3706" s="9">
        <v>100</v>
      </c>
      <c r="I3706" s="11">
        <v>37932613</v>
      </c>
      <c r="J3706" s="11">
        <v>10</v>
      </c>
      <c r="K3706" s="11">
        <v>11.595000000000001</v>
      </c>
      <c r="L3706" s="11">
        <v>368947500</v>
      </c>
      <c r="M3706" s="11">
        <f>VLOOKUP(A3706,'[1]2023년만'!$A$2:$Q$1181,12,0)</f>
        <v>368947500</v>
      </c>
      <c r="N3706" s="11"/>
      <c r="O3706" s="11">
        <v>0.5</v>
      </c>
      <c r="P3706" s="6">
        <v>54319501816</v>
      </c>
      <c r="Q3706" s="7" t="s">
        <v>21</v>
      </c>
      <c r="R3706" s="7">
        <v>1.67</v>
      </c>
      <c r="S3706" s="7" t="s">
        <v>21</v>
      </c>
    </row>
    <row r="3707" spans="1:19" hidden="1" x14ac:dyDescent="0.4">
      <c r="A3707" s="4" t="s">
        <v>2289</v>
      </c>
      <c r="B3707" s="5" t="s">
        <v>2290</v>
      </c>
      <c r="C3707" s="5" t="s">
        <v>18</v>
      </c>
      <c r="D3707" s="5" t="s">
        <v>19</v>
      </c>
      <c r="E3707" s="9" t="s">
        <v>46</v>
      </c>
      <c r="F3707" s="9">
        <v>0.2</v>
      </c>
      <c r="G3707" s="5" t="s">
        <v>21</v>
      </c>
      <c r="H3707" s="9">
        <v>100</v>
      </c>
      <c r="I3707" s="11">
        <v>36232911</v>
      </c>
      <c r="J3707" s="11">
        <v>10</v>
      </c>
      <c r="K3707" s="11">
        <v>-24.315000000000001</v>
      </c>
      <c r="L3707" s="11">
        <v>348194960</v>
      </c>
      <c r="M3707" s="11">
        <f>VLOOKUP(A3707,'[1]2023년만'!$A$2:$Q$1181,12,0)</f>
        <v>368947500</v>
      </c>
      <c r="N3707" s="11"/>
      <c r="O3707" s="11">
        <v>0.4</v>
      </c>
      <c r="P3707" s="6">
        <v>54319501816</v>
      </c>
      <c r="Q3707" s="7" t="s">
        <v>21</v>
      </c>
      <c r="R3707" s="7">
        <v>1.67</v>
      </c>
      <c r="S3707" s="7" t="s">
        <v>21</v>
      </c>
    </row>
    <row r="3708" spans="1:19" hidden="1" x14ac:dyDescent="0.4">
      <c r="A3708" s="7" t="s">
        <v>2289</v>
      </c>
      <c r="B3708" s="12" t="s">
        <v>2290</v>
      </c>
      <c r="C3708" s="12" t="s">
        <v>2933</v>
      </c>
      <c r="D3708" s="12" t="s">
        <v>19</v>
      </c>
      <c r="E3708" s="12" t="s">
        <v>46</v>
      </c>
      <c r="F3708" s="12">
        <v>0.04</v>
      </c>
      <c r="G3708" s="12" t="s">
        <v>21</v>
      </c>
      <c r="H3708" s="12">
        <v>100</v>
      </c>
      <c r="I3708" s="6">
        <v>35755674</v>
      </c>
      <c r="J3708" s="6">
        <v>15</v>
      </c>
      <c r="K3708" s="6">
        <v>6.3659999999999997</v>
      </c>
      <c r="L3708" s="6">
        <v>515133885</v>
      </c>
      <c r="M3708" s="11">
        <f>VLOOKUP(A3708,'[1]2023년만'!$A$2:$Q$1181,12,0)</f>
        <v>368947500</v>
      </c>
      <c r="N3708" s="11"/>
      <c r="O3708" s="6">
        <v>0.5</v>
      </c>
      <c r="P3708" s="6">
        <v>54319501816</v>
      </c>
      <c r="Q3708" s="7" t="s">
        <v>21</v>
      </c>
      <c r="R3708" s="7">
        <v>1.67</v>
      </c>
      <c r="S3708" s="7" t="s">
        <v>21</v>
      </c>
    </row>
    <row r="3709" spans="1:19" hidden="1" x14ac:dyDescent="0.4">
      <c r="A3709" s="4" t="s">
        <v>802</v>
      </c>
      <c r="B3709" s="5" t="s">
        <v>803</v>
      </c>
      <c r="C3709" s="5" t="s">
        <v>24</v>
      </c>
      <c r="D3709" s="5" t="s">
        <v>19</v>
      </c>
      <c r="E3709" s="9" t="s">
        <v>25</v>
      </c>
      <c r="F3709" s="9">
        <v>0.41</v>
      </c>
      <c r="G3709" s="5" t="s">
        <v>21</v>
      </c>
      <c r="H3709" s="9">
        <v>500</v>
      </c>
      <c r="I3709" s="11">
        <v>29543558</v>
      </c>
      <c r="J3709" s="11">
        <v>308</v>
      </c>
      <c r="K3709" s="11">
        <v>47.865000000000002</v>
      </c>
      <c r="L3709" s="11">
        <v>8968002736</v>
      </c>
      <c r="M3709" s="11">
        <f>VLOOKUP(A3709,'[1]2023년만'!$A$2:$Q$1181,12,0)</f>
        <v>8968002736</v>
      </c>
      <c r="N3709" s="11"/>
      <c r="O3709" s="11">
        <v>1.8</v>
      </c>
      <c r="P3709" s="6">
        <v>410641189680</v>
      </c>
      <c r="Q3709" s="7">
        <v>22.48</v>
      </c>
      <c r="R3709" s="7">
        <v>1.01</v>
      </c>
      <c r="S3709" s="7">
        <v>621</v>
      </c>
    </row>
    <row r="3710" spans="1:19" hidden="1" x14ac:dyDescent="0.4">
      <c r="A3710" s="4" t="s">
        <v>802</v>
      </c>
      <c r="B3710" s="5" t="s">
        <v>803</v>
      </c>
      <c r="C3710" s="5" t="s">
        <v>18</v>
      </c>
      <c r="D3710" s="5" t="s">
        <v>19</v>
      </c>
      <c r="E3710" s="9" t="s">
        <v>25</v>
      </c>
      <c r="F3710" s="9">
        <v>0.52</v>
      </c>
      <c r="G3710" s="5" t="s">
        <v>21</v>
      </c>
      <c r="H3710" s="9">
        <v>500</v>
      </c>
      <c r="I3710" s="11">
        <v>29543558</v>
      </c>
      <c r="J3710" s="11">
        <v>308</v>
      </c>
      <c r="K3710" s="11">
        <v>22.533999999999999</v>
      </c>
      <c r="L3710" s="11">
        <v>9098748736</v>
      </c>
      <c r="M3710" s="11">
        <f>VLOOKUP(A3710,'[1]2023년만'!$A$2:$Q$1181,12,0)</f>
        <v>8968002736</v>
      </c>
      <c r="N3710" s="11"/>
      <c r="O3710" s="11">
        <v>1.1000000000000001</v>
      </c>
      <c r="P3710" s="6">
        <v>410641189680</v>
      </c>
      <c r="Q3710" s="7">
        <v>22.48</v>
      </c>
      <c r="R3710" s="7">
        <v>1.01</v>
      </c>
      <c r="S3710" s="7">
        <v>621</v>
      </c>
    </row>
    <row r="3711" spans="1:19" hidden="1" x14ac:dyDescent="0.4">
      <c r="A3711" s="7" t="s">
        <v>802</v>
      </c>
      <c r="B3711" s="12" t="s">
        <v>803</v>
      </c>
      <c r="C3711" s="12" t="s">
        <v>2933</v>
      </c>
      <c r="D3711" s="12" t="s">
        <v>19</v>
      </c>
      <c r="E3711" s="12" t="s">
        <v>25</v>
      </c>
      <c r="F3711" s="12">
        <v>0.3</v>
      </c>
      <c r="G3711" s="12" t="s">
        <v>21</v>
      </c>
      <c r="H3711" s="12">
        <v>500</v>
      </c>
      <c r="I3711" s="6">
        <v>29543558</v>
      </c>
      <c r="J3711" s="6">
        <v>385</v>
      </c>
      <c r="K3711" s="6">
        <v>16.628</v>
      </c>
      <c r="L3711" s="6">
        <v>11373435920</v>
      </c>
      <c r="M3711" s="11">
        <f>VLOOKUP(A3711,'[1]2023년만'!$A$2:$Q$1181,12,0)</f>
        <v>8968002736</v>
      </c>
      <c r="N3711" s="11"/>
      <c r="O3711" s="6">
        <v>1.2</v>
      </c>
      <c r="P3711" s="6">
        <v>410641189680</v>
      </c>
      <c r="Q3711" s="7">
        <v>22.48</v>
      </c>
      <c r="R3711" s="7">
        <v>1.01</v>
      </c>
      <c r="S3711" s="7">
        <v>621</v>
      </c>
    </row>
    <row r="3712" spans="1:19" hidden="1" x14ac:dyDescent="0.4">
      <c r="A3712" s="4" t="s">
        <v>331</v>
      </c>
      <c r="B3712" s="5" t="s">
        <v>332</v>
      </c>
      <c r="C3712" s="5" t="s">
        <v>24</v>
      </c>
      <c r="D3712" s="5" t="s">
        <v>19</v>
      </c>
      <c r="E3712" s="9" t="s">
        <v>66</v>
      </c>
      <c r="F3712" s="9">
        <v>3.86</v>
      </c>
      <c r="G3712" s="5" t="s">
        <v>21</v>
      </c>
      <c r="H3712" s="9">
        <v>500</v>
      </c>
      <c r="I3712" s="11">
        <v>36769520</v>
      </c>
      <c r="J3712" s="11">
        <v>180</v>
      </c>
      <c r="K3712" s="11">
        <v>108.449</v>
      </c>
      <c r="L3712" s="11">
        <v>6560081100</v>
      </c>
      <c r="M3712" s="11">
        <f>VLOOKUP(A3712,'[1]2023년만'!$A$2:$Q$1181,12,0)</f>
        <v>6560081100</v>
      </c>
      <c r="N3712" s="11"/>
      <c r="O3712" s="11">
        <v>2.2000000000000002</v>
      </c>
      <c r="P3712" s="6">
        <v>470201710890</v>
      </c>
      <c r="Q3712" s="7">
        <v>19.36</v>
      </c>
      <c r="R3712" s="7">
        <v>0.78</v>
      </c>
      <c r="S3712" s="7">
        <v>708</v>
      </c>
    </row>
    <row r="3713" spans="1:19" hidden="1" x14ac:dyDescent="0.4">
      <c r="A3713" s="4" t="s">
        <v>331</v>
      </c>
      <c r="B3713" s="5" t="s">
        <v>332</v>
      </c>
      <c r="C3713" s="5" t="s">
        <v>18</v>
      </c>
      <c r="D3713" s="5" t="s">
        <v>19</v>
      </c>
      <c r="E3713" s="9" t="s">
        <v>66</v>
      </c>
      <c r="F3713" s="9">
        <v>4.37</v>
      </c>
      <c r="G3713" s="5" t="s">
        <v>21</v>
      </c>
      <c r="H3713" s="9">
        <v>500</v>
      </c>
      <c r="I3713" s="11">
        <v>18576719</v>
      </c>
      <c r="J3713" s="11">
        <v>300</v>
      </c>
      <c r="K3713" s="11">
        <v>42.566000000000003</v>
      </c>
      <c r="L3713" s="11">
        <v>5543765700</v>
      </c>
      <c r="M3713" s="11">
        <f>VLOOKUP(A3713,'[1]2023년만'!$A$2:$Q$1181,12,0)</f>
        <v>6560081100</v>
      </c>
      <c r="N3713" s="11"/>
      <c r="O3713" s="11">
        <v>1.9</v>
      </c>
      <c r="P3713" s="6">
        <v>470201710890</v>
      </c>
      <c r="Q3713" s="7">
        <v>19.36</v>
      </c>
      <c r="R3713" s="7">
        <v>0.78</v>
      </c>
      <c r="S3713" s="7">
        <v>708</v>
      </c>
    </row>
    <row r="3714" spans="1:19" hidden="1" x14ac:dyDescent="0.4">
      <c r="A3714" s="4" t="s">
        <v>331</v>
      </c>
      <c r="B3714" s="5" t="s">
        <v>332</v>
      </c>
      <c r="C3714" s="5" t="s">
        <v>30</v>
      </c>
      <c r="D3714" s="5" t="s">
        <v>19</v>
      </c>
      <c r="E3714" s="9" t="s">
        <v>66</v>
      </c>
      <c r="F3714" s="9">
        <v>3.55</v>
      </c>
      <c r="G3714" s="5" t="s">
        <v>21</v>
      </c>
      <c r="H3714" s="9">
        <v>500</v>
      </c>
      <c r="I3714" s="11">
        <v>34296259</v>
      </c>
      <c r="J3714" s="11">
        <v>200</v>
      </c>
      <c r="K3714" s="11">
        <v>20.54</v>
      </c>
      <c r="L3714" s="11">
        <v>6859251800</v>
      </c>
      <c r="M3714" s="11">
        <f>VLOOKUP(A3714,'[1]2023년만'!$A$2:$Q$1181,12,0)</f>
        <v>6560081100</v>
      </c>
      <c r="N3714" s="11" t="b">
        <f>L3714&gt;=M3714</f>
        <v>1</v>
      </c>
      <c r="O3714" s="11">
        <v>2.9</v>
      </c>
      <c r="P3714" s="6">
        <v>470201710890</v>
      </c>
      <c r="Q3714" s="7">
        <v>19.36</v>
      </c>
      <c r="R3714" s="7">
        <v>0.78</v>
      </c>
      <c r="S3714" s="7">
        <v>708</v>
      </c>
    </row>
    <row r="3715" spans="1:19" hidden="1" x14ac:dyDescent="0.4">
      <c r="A3715" s="7" t="s">
        <v>331</v>
      </c>
      <c r="B3715" s="12" t="s">
        <v>332</v>
      </c>
      <c r="C3715" s="12" t="s">
        <v>2933</v>
      </c>
      <c r="D3715" s="12" t="s">
        <v>19</v>
      </c>
      <c r="E3715" s="12" t="s">
        <v>66</v>
      </c>
      <c r="F3715" s="12">
        <v>2.61</v>
      </c>
      <c r="G3715" s="12" t="s">
        <v>21</v>
      </c>
      <c r="H3715" s="12">
        <v>500</v>
      </c>
      <c r="I3715" s="6">
        <v>18576719</v>
      </c>
      <c r="J3715" s="6">
        <v>245</v>
      </c>
      <c r="K3715" s="6">
        <v>8.1869999999999994</v>
      </c>
      <c r="L3715" s="6">
        <v>4800846050</v>
      </c>
      <c r="M3715" s="11">
        <f>VLOOKUP(A3715,'[1]2023년만'!$A$2:$Q$1181,12,0)</f>
        <v>6560081100</v>
      </c>
      <c r="N3715" s="11"/>
      <c r="O3715" s="6">
        <v>1.3</v>
      </c>
      <c r="P3715" s="6">
        <v>470201710890</v>
      </c>
      <c r="Q3715" s="7">
        <v>19.36</v>
      </c>
      <c r="R3715" s="7">
        <v>0.78</v>
      </c>
      <c r="S3715" s="7">
        <v>708</v>
      </c>
    </row>
    <row r="3716" spans="1:19" hidden="1" x14ac:dyDescent="0.4">
      <c r="A3716" s="4" t="s">
        <v>1449</v>
      </c>
      <c r="B3716" s="5" t="s">
        <v>1450</v>
      </c>
      <c r="C3716" s="5" t="s">
        <v>18</v>
      </c>
      <c r="D3716" s="5" t="s">
        <v>19</v>
      </c>
      <c r="E3716" s="9" t="s">
        <v>61</v>
      </c>
      <c r="F3716" s="9">
        <v>0.76</v>
      </c>
      <c r="G3716" s="5" t="s">
        <v>21</v>
      </c>
      <c r="H3716" s="9">
        <v>500</v>
      </c>
      <c r="I3716" s="11">
        <v>10254685</v>
      </c>
      <c r="J3716" s="11">
        <v>100</v>
      </c>
      <c r="K3716" s="11">
        <v>26.998000000000001</v>
      </c>
      <c r="L3716" s="11">
        <v>1022402700</v>
      </c>
      <c r="M3716" s="11">
        <f>VLOOKUP(A3716,'[1]2023년만'!$A$2:$Q$1181,12,0)</f>
        <v>1008088500</v>
      </c>
      <c r="N3716" s="11"/>
      <c r="O3716" s="11">
        <v>0.32</v>
      </c>
      <c r="P3716" s="6">
        <v>384037953250</v>
      </c>
      <c r="Q3716" s="7">
        <v>24.01</v>
      </c>
      <c r="R3716" s="7">
        <v>2.6</v>
      </c>
      <c r="S3716" s="7">
        <v>1560</v>
      </c>
    </row>
    <row r="3717" spans="1:19" hidden="1" x14ac:dyDescent="0.4">
      <c r="A3717" s="4" t="s">
        <v>1449</v>
      </c>
      <c r="B3717" s="5" t="s">
        <v>1450</v>
      </c>
      <c r="C3717" s="5" t="s">
        <v>24</v>
      </c>
      <c r="D3717" s="5" t="s">
        <v>19</v>
      </c>
      <c r="E3717" s="9" t="s">
        <v>61</v>
      </c>
      <c r="F3717" s="9">
        <v>0.55000000000000004</v>
      </c>
      <c r="G3717" s="5" t="s">
        <v>21</v>
      </c>
      <c r="H3717" s="9">
        <v>500</v>
      </c>
      <c r="I3717" s="11">
        <v>10254685</v>
      </c>
      <c r="J3717" s="11">
        <v>100</v>
      </c>
      <c r="K3717" s="11">
        <v>14.052</v>
      </c>
      <c r="L3717" s="11">
        <v>1008088500</v>
      </c>
      <c r="M3717" s="11">
        <f>VLOOKUP(A3717,'[1]2023년만'!$A$2:$Q$1181,12,0)</f>
        <v>1008088500</v>
      </c>
      <c r="N3717" s="11"/>
      <c r="O3717" s="11">
        <v>0.5</v>
      </c>
      <c r="P3717" s="6">
        <v>384037953250</v>
      </c>
      <c r="Q3717" s="7">
        <v>24.01</v>
      </c>
      <c r="R3717" s="7">
        <v>2.6</v>
      </c>
      <c r="S3717" s="7">
        <v>1560</v>
      </c>
    </row>
    <row r="3718" spans="1:19" hidden="1" x14ac:dyDescent="0.4">
      <c r="A3718" s="4" t="s">
        <v>1449</v>
      </c>
      <c r="B3718" s="5" t="s">
        <v>1450</v>
      </c>
      <c r="C3718" s="5" t="s">
        <v>30</v>
      </c>
      <c r="D3718" s="5" t="s">
        <v>19</v>
      </c>
      <c r="E3718" s="9" t="s">
        <v>52</v>
      </c>
      <c r="F3718" s="9">
        <v>0.72</v>
      </c>
      <c r="G3718" s="5" t="s">
        <v>21</v>
      </c>
      <c r="H3718" s="9">
        <v>500</v>
      </c>
      <c r="I3718" s="11">
        <v>10254685</v>
      </c>
      <c r="J3718" s="11">
        <v>150</v>
      </c>
      <c r="K3718" s="11">
        <v>9.6959999999999997</v>
      </c>
      <c r="L3718" s="11">
        <v>1529667450</v>
      </c>
      <c r="M3718" s="11">
        <f>VLOOKUP(A3718,'[1]2023년만'!$A$2:$Q$1181,12,0)</f>
        <v>1008088500</v>
      </c>
      <c r="N3718" s="11" t="b">
        <f>L3718&gt;=M3718</f>
        <v>1</v>
      </c>
      <c r="O3718" s="11">
        <v>0.91</v>
      </c>
      <c r="P3718" s="6">
        <v>384037953250</v>
      </c>
      <c r="Q3718" s="7">
        <v>24.01</v>
      </c>
      <c r="R3718" s="7">
        <v>2.6</v>
      </c>
      <c r="S3718" s="7">
        <v>1560</v>
      </c>
    </row>
    <row r="3719" spans="1:19" hidden="1" x14ac:dyDescent="0.4">
      <c r="A3719" s="7" t="s">
        <v>1449</v>
      </c>
      <c r="B3719" s="12" t="s">
        <v>1450</v>
      </c>
      <c r="C3719" s="12" t="s">
        <v>2933</v>
      </c>
      <c r="D3719" s="12" t="s">
        <v>19</v>
      </c>
      <c r="E3719" s="12" t="s">
        <v>61</v>
      </c>
      <c r="F3719" s="12">
        <v>0.32</v>
      </c>
      <c r="G3719" s="12" t="s">
        <v>21</v>
      </c>
      <c r="H3719" s="12">
        <v>500</v>
      </c>
      <c r="I3719" s="6">
        <v>10091685</v>
      </c>
      <c r="J3719" s="6">
        <v>100</v>
      </c>
      <c r="K3719" s="6">
        <v>14.067</v>
      </c>
      <c r="L3719" s="6">
        <v>1007307000</v>
      </c>
      <c r="M3719" s="11">
        <f>VLOOKUP(A3719,'[1]2023년만'!$A$2:$Q$1181,12,0)</f>
        <v>1008088500</v>
      </c>
      <c r="N3719" s="11"/>
      <c r="O3719" s="6">
        <v>0.14000000000000001</v>
      </c>
      <c r="P3719" s="6">
        <v>384037953250</v>
      </c>
      <c r="Q3719" s="7">
        <v>24.01</v>
      </c>
      <c r="R3719" s="7">
        <v>2.6</v>
      </c>
      <c r="S3719" s="7">
        <v>1560</v>
      </c>
    </row>
    <row r="3720" spans="1:19" hidden="1" x14ac:dyDescent="0.4">
      <c r="A3720" s="4" t="s">
        <v>1437</v>
      </c>
      <c r="B3720" s="5" t="s">
        <v>1438</v>
      </c>
      <c r="C3720" s="5" t="s">
        <v>30</v>
      </c>
      <c r="D3720" s="5" t="s">
        <v>19</v>
      </c>
      <c r="E3720" s="9" t="s">
        <v>66</v>
      </c>
      <c r="F3720" s="9">
        <v>3.55</v>
      </c>
      <c r="G3720" s="5" t="s">
        <v>21</v>
      </c>
      <c r="H3720" s="9">
        <v>100</v>
      </c>
      <c r="I3720" s="11">
        <v>35562185</v>
      </c>
      <c r="J3720" s="11">
        <v>1200</v>
      </c>
      <c r="K3720" s="11">
        <v>27.213999999999999</v>
      </c>
      <c r="L3720" s="11">
        <v>37294062000</v>
      </c>
      <c r="M3720" s="11">
        <f>VLOOKUP(A3720,'[1]2023년만'!$A$2:$Q$1181,12,0)</f>
        <v>34186223500</v>
      </c>
      <c r="N3720" s="11" t="b">
        <f>L3720&gt;=M3720</f>
        <v>1</v>
      </c>
      <c r="O3720" s="11">
        <v>5</v>
      </c>
      <c r="P3720" s="6">
        <v>1089980970250</v>
      </c>
      <c r="Q3720" s="7">
        <v>6.94</v>
      </c>
      <c r="R3720" s="7">
        <v>0.8</v>
      </c>
      <c r="S3720" s="7">
        <v>4418</v>
      </c>
    </row>
    <row r="3721" spans="1:19" hidden="1" x14ac:dyDescent="0.4">
      <c r="A3721" s="4" t="s">
        <v>1437</v>
      </c>
      <c r="B3721" s="5" t="s">
        <v>1438</v>
      </c>
      <c r="C3721" s="5" t="s">
        <v>24</v>
      </c>
      <c r="D3721" s="5" t="s">
        <v>19</v>
      </c>
      <c r="E3721" s="9" t="s">
        <v>66</v>
      </c>
      <c r="F3721" s="9">
        <v>3.86</v>
      </c>
      <c r="G3721" s="5" t="s">
        <v>21</v>
      </c>
      <c r="H3721" s="9">
        <v>100</v>
      </c>
      <c r="I3721" s="11">
        <v>35562185</v>
      </c>
      <c r="J3721" s="11">
        <v>1100</v>
      </c>
      <c r="K3721" s="11">
        <v>26.271999999999998</v>
      </c>
      <c r="L3721" s="11">
        <v>34186223500</v>
      </c>
      <c r="M3721" s="11">
        <f>VLOOKUP(A3721,'[1]2023년만'!$A$2:$Q$1181,12,0)</f>
        <v>34186223500</v>
      </c>
      <c r="N3721" s="11"/>
      <c r="O3721" s="11">
        <v>6.6</v>
      </c>
      <c r="P3721" s="6">
        <v>1089980970250</v>
      </c>
      <c r="Q3721" s="7">
        <v>6.94</v>
      </c>
      <c r="R3721" s="7">
        <v>0.8</v>
      </c>
      <c r="S3721" s="7">
        <v>4418</v>
      </c>
    </row>
    <row r="3722" spans="1:19" hidden="1" x14ac:dyDescent="0.4">
      <c r="A3722" s="4" t="s">
        <v>1437</v>
      </c>
      <c r="B3722" s="5" t="s">
        <v>1438</v>
      </c>
      <c r="C3722" s="5" t="s">
        <v>18</v>
      </c>
      <c r="D3722" s="5" t="s">
        <v>19</v>
      </c>
      <c r="E3722" s="9" t="s">
        <v>66</v>
      </c>
      <c r="F3722" s="9">
        <v>4.37</v>
      </c>
      <c r="G3722" s="5" t="s">
        <v>21</v>
      </c>
      <c r="H3722" s="9">
        <v>100</v>
      </c>
      <c r="I3722" s="11">
        <v>35562185</v>
      </c>
      <c r="J3722" s="11">
        <v>800</v>
      </c>
      <c r="K3722" s="11">
        <v>21.306999999999999</v>
      </c>
      <c r="L3722" s="11">
        <v>24862708000</v>
      </c>
      <c r="M3722" s="11">
        <f>VLOOKUP(A3722,'[1]2023년만'!$A$2:$Q$1181,12,0)</f>
        <v>34186223500</v>
      </c>
      <c r="N3722" s="11"/>
      <c r="O3722" s="11">
        <v>4.8</v>
      </c>
      <c r="P3722" s="6">
        <v>1089980970250</v>
      </c>
      <c r="Q3722" s="7">
        <v>6.94</v>
      </c>
      <c r="R3722" s="7">
        <v>0.8</v>
      </c>
      <c r="S3722" s="7">
        <v>4418</v>
      </c>
    </row>
    <row r="3723" spans="1:19" hidden="1" x14ac:dyDescent="0.4">
      <c r="A3723" s="7" t="s">
        <v>1437</v>
      </c>
      <c r="B3723" s="12" t="s">
        <v>1438</v>
      </c>
      <c r="C3723" s="12" t="s">
        <v>2933</v>
      </c>
      <c r="D3723" s="12" t="s">
        <v>19</v>
      </c>
      <c r="E3723" s="12" t="s">
        <v>66</v>
      </c>
      <c r="F3723" s="12">
        <v>2.61</v>
      </c>
      <c r="G3723" s="12" t="s">
        <v>21</v>
      </c>
      <c r="H3723" s="12">
        <v>100</v>
      </c>
      <c r="I3723" s="6">
        <v>35562185</v>
      </c>
      <c r="J3723" s="6">
        <v>700</v>
      </c>
      <c r="K3723" s="6">
        <v>15.021000000000001</v>
      </c>
      <c r="L3723" s="6">
        <v>21754869500</v>
      </c>
      <c r="M3723" s="11">
        <f>VLOOKUP(A3723,'[1]2023년만'!$A$2:$Q$1181,12,0)</f>
        <v>34186223500</v>
      </c>
      <c r="N3723" s="11"/>
      <c r="O3723" s="6">
        <v>3.6</v>
      </c>
      <c r="P3723" s="6">
        <v>1089980970250</v>
      </c>
      <c r="Q3723" s="7">
        <v>6.94</v>
      </c>
      <c r="R3723" s="7">
        <v>0.8</v>
      </c>
      <c r="S3723" s="7">
        <v>4418</v>
      </c>
    </row>
    <row r="3724" spans="1:19" hidden="1" x14ac:dyDescent="0.4">
      <c r="A3724" s="4" t="s">
        <v>1999</v>
      </c>
      <c r="B3724" s="5" t="s">
        <v>2000</v>
      </c>
      <c r="C3724" s="5" t="s">
        <v>30</v>
      </c>
      <c r="D3724" s="5" t="s">
        <v>19</v>
      </c>
      <c r="E3724" s="9" t="s">
        <v>34</v>
      </c>
      <c r="F3724" s="9">
        <v>1.84</v>
      </c>
      <c r="G3724" s="5" t="s">
        <v>21</v>
      </c>
      <c r="H3724" s="9">
        <v>100</v>
      </c>
      <c r="I3724" s="11">
        <v>22437330</v>
      </c>
      <c r="J3724" s="11">
        <v>1000</v>
      </c>
      <c r="K3724" s="11">
        <v>16.471</v>
      </c>
      <c r="L3724" s="11">
        <v>22422380000</v>
      </c>
      <c r="M3724" s="11">
        <f>VLOOKUP(A3724,'[1]2023년만'!$A$2:$Q$1181,12,0)</f>
        <v>17937904000</v>
      </c>
      <c r="N3724" s="11" t="b">
        <f>L3724&gt;=M3724</f>
        <v>1</v>
      </c>
      <c r="O3724" s="11">
        <v>4.8</v>
      </c>
      <c r="P3724" s="6">
        <v>646195104000</v>
      </c>
      <c r="Q3724" s="7">
        <v>5.27</v>
      </c>
      <c r="R3724" s="7">
        <v>0.69</v>
      </c>
      <c r="S3724" s="7">
        <v>5460</v>
      </c>
    </row>
    <row r="3725" spans="1:19" hidden="1" x14ac:dyDescent="0.4">
      <c r="A3725" s="4" t="s">
        <v>1999</v>
      </c>
      <c r="B3725" s="5" t="s">
        <v>2000</v>
      </c>
      <c r="C3725" s="5" t="s">
        <v>24</v>
      </c>
      <c r="D3725" s="5" t="s">
        <v>19</v>
      </c>
      <c r="E3725" s="9" t="s">
        <v>34</v>
      </c>
      <c r="F3725" s="9">
        <v>0.87</v>
      </c>
      <c r="G3725" s="5" t="s">
        <v>21</v>
      </c>
      <c r="H3725" s="9">
        <v>100</v>
      </c>
      <c r="I3725" s="11">
        <v>22437330</v>
      </c>
      <c r="J3725" s="11">
        <v>800</v>
      </c>
      <c r="K3725" s="11">
        <v>14.788</v>
      </c>
      <c r="L3725" s="11">
        <v>17937904000</v>
      </c>
      <c r="M3725" s="11">
        <f>VLOOKUP(A3725,'[1]2023년만'!$A$2:$Q$1181,12,0)</f>
        <v>17937904000</v>
      </c>
      <c r="N3725" s="11"/>
      <c r="O3725" s="11">
        <v>3.7</v>
      </c>
      <c r="P3725" s="6">
        <v>646195104000</v>
      </c>
      <c r="Q3725" s="7">
        <v>5.27</v>
      </c>
      <c r="R3725" s="7">
        <v>0.69</v>
      </c>
      <c r="S3725" s="7">
        <v>5460</v>
      </c>
    </row>
    <row r="3726" spans="1:19" hidden="1" x14ac:dyDescent="0.4">
      <c r="A3726" s="4" t="s">
        <v>1999</v>
      </c>
      <c r="B3726" s="5" t="s">
        <v>2000</v>
      </c>
      <c r="C3726" s="5" t="s">
        <v>18</v>
      </c>
      <c r="D3726" s="5" t="s">
        <v>19</v>
      </c>
      <c r="E3726" s="9" t="s">
        <v>34</v>
      </c>
      <c r="F3726" s="9">
        <v>0.78</v>
      </c>
      <c r="G3726" s="5" t="s">
        <v>21</v>
      </c>
      <c r="H3726" s="9">
        <v>100</v>
      </c>
      <c r="I3726" s="11">
        <v>22437330</v>
      </c>
      <c r="J3726" s="11">
        <v>700</v>
      </c>
      <c r="K3726" s="11">
        <v>13.702</v>
      </c>
      <c r="L3726" s="11">
        <v>15695666000</v>
      </c>
      <c r="M3726" s="11">
        <f>VLOOKUP(A3726,'[1]2023년만'!$A$2:$Q$1181,12,0)</f>
        <v>17937904000</v>
      </c>
      <c r="N3726" s="11"/>
      <c r="O3726" s="11">
        <v>2.2000000000000002</v>
      </c>
      <c r="P3726" s="6">
        <v>646195104000</v>
      </c>
      <c r="Q3726" s="7">
        <v>5.27</v>
      </c>
      <c r="R3726" s="7">
        <v>0.69</v>
      </c>
      <c r="S3726" s="7">
        <v>5460</v>
      </c>
    </row>
    <row r="3727" spans="1:19" hidden="1" x14ac:dyDescent="0.4">
      <c r="A3727" s="7" t="s">
        <v>1999</v>
      </c>
      <c r="B3727" s="12" t="s">
        <v>2000</v>
      </c>
      <c r="C3727" s="12" t="s">
        <v>2933</v>
      </c>
      <c r="D3727" s="12" t="s">
        <v>19</v>
      </c>
      <c r="E3727" s="12" t="s">
        <v>34</v>
      </c>
      <c r="F3727" s="12">
        <v>0.43</v>
      </c>
      <c r="G3727" s="12" t="s">
        <v>21</v>
      </c>
      <c r="H3727" s="12">
        <v>100</v>
      </c>
      <c r="I3727" s="6">
        <v>22437330</v>
      </c>
      <c r="J3727" s="6">
        <v>650</v>
      </c>
      <c r="K3727" s="6">
        <v>8.6150000000000002</v>
      </c>
      <c r="L3727" s="6">
        <v>14574547000</v>
      </c>
      <c r="M3727" s="11">
        <f>VLOOKUP(A3727,'[1]2023년만'!$A$2:$Q$1181,12,0)</f>
        <v>17937904000</v>
      </c>
      <c r="N3727" s="11"/>
      <c r="O3727" s="6">
        <v>1.68</v>
      </c>
      <c r="P3727" s="6">
        <v>646195104000</v>
      </c>
      <c r="Q3727" s="7">
        <v>5.27</v>
      </c>
      <c r="R3727" s="7">
        <v>0.69</v>
      </c>
      <c r="S3727" s="7">
        <v>5460</v>
      </c>
    </row>
    <row r="3728" spans="1:19" hidden="1" x14ac:dyDescent="0.4">
      <c r="A3728" s="4" t="s">
        <v>184</v>
      </c>
      <c r="B3728" s="5" t="s">
        <v>185</v>
      </c>
      <c r="C3728" s="5" t="s">
        <v>30</v>
      </c>
      <c r="D3728" s="5" t="s">
        <v>19</v>
      </c>
      <c r="E3728" s="9" t="s">
        <v>34</v>
      </c>
      <c r="F3728" s="9">
        <v>0.48</v>
      </c>
      <c r="G3728" s="5" t="s">
        <v>21</v>
      </c>
      <c r="H3728" s="9">
        <v>500</v>
      </c>
      <c r="I3728" s="11">
        <v>12289301</v>
      </c>
      <c r="J3728" s="11">
        <v>480</v>
      </c>
      <c r="K3728" s="11">
        <v>196.27500000000001</v>
      </c>
      <c r="L3728" s="11">
        <v>5607584640</v>
      </c>
      <c r="M3728" s="11">
        <f>VLOOKUP(A3728,'[1]2023년만'!$A$2:$Q$1181,12,0)</f>
        <v>5754291840</v>
      </c>
      <c r="N3728" s="11" t="b">
        <f>L3728&gt;=M3728</f>
        <v>0</v>
      </c>
      <c r="O3728" s="11">
        <v>4.0999999999999996</v>
      </c>
      <c r="P3728" s="6">
        <v>158654875910</v>
      </c>
      <c r="Q3728" s="7">
        <v>54.24</v>
      </c>
      <c r="R3728" s="7">
        <v>1.67</v>
      </c>
      <c r="S3728" s="7">
        <v>238</v>
      </c>
    </row>
    <row r="3729" spans="1:19" hidden="1" x14ac:dyDescent="0.4">
      <c r="A3729" s="4" t="s">
        <v>184</v>
      </c>
      <c r="B3729" s="5" t="s">
        <v>185</v>
      </c>
      <c r="C3729" s="5" t="s">
        <v>24</v>
      </c>
      <c r="D3729" s="5" t="s">
        <v>19</v>
      </c>
      <c r="E3729" s="9" t="s">
        <v>34</v>
      </c>
      <c r="F3729" s="9">
        <v>0.56000000000000005</v>
      </c>
      <c r="G3729" s="5" t="s">
        <v>21</v>
      </c>
      <c r="H3729" s="9">
        <v>500</v>
      </c>
      <c r="I3729" s="11">
        <v>11988108</v>
      </c>
      <c r="J3729" s="11">
        <v>480</v>
      </c>
      <c r="K3729" s="11">
        <v>219.29499999999999</v>
      </c>
      <c r="L3729" s="11">
        <v>5754291840</v>
      </c>
      <c r="M3729" s="11">
        <f>VLOOKUP(A3729,'[1]2023년만'!$A$2:$Q$1181,12,0)</f>
        <v>5754291840</v>
      </c>
      <c r="N3729" s="11"/>
      <c r="O3729" s="11">
        <v>3.1</v>
      </c>
      <c r="P3729" s="6">
        <v>158654875910</v>
      </c>
      <c r="Q3729" s="7">
        <v>54.24</v>
      </c>
      <c r="R3729" s="7">
        <v>1.67</v>
      </c>
      <c r="S3729" s="7">
        <v>238</v>
      </c>
    </row>
    <row r="3730" spans="1:19" hidden="1" x14ac:dyDescent="0.4">
      <c r="A3730" s="4" t="s">
        <v>184</v>
      </c>
      <c r="B3730" s="5" t="s">
        <v>185</v>
      </c>
      <c r="C3730" s="5" t="s">
        <v>18</v>
      </c>
      <c r="D3730" s="5" t="s">
        <v>19</v>
      </c>
      <c r="E3730" s="9" t="s">
        <v>34</v>
      </c>
      <c r="F3730" s="9">
        <v>1.01</v>
      </c>
      <c r="G3730" s="5" t="s">
        <v>21</v>
      </c>
      <c r="H3730" s="9">
        <v>500</v>
      </c>
      <c r="I3730" s="11">
        <v>3984556</v>
      </c>
      <c r="J3730" s="11">
        <v>480</v>
      </c>
      <c r="K3730" s="11">
        <v>89.179000000000002</v>
      </c>
      <c r="L3730" s="11">
        <v>5737760640</v>
      </c>
      <c r="M3730" s="11">
        <f>VLOOKUP(A3730,'[1]2023년만'!$A$2:$Q$1181,12,0)</f>
        <v>5754291840</v>
      </c>
      <c r="N3730" s="11"/>
      <c r="O3730" s="11">
        <v>4</v>
      </c>
      <c r="P3730" s="6">
        <v>158654875910</v>
      </c>
      <c r="Q3730" s="7">
        <v>54.24</v>
      </c>
      <c r="R3730" s="7">
        <v>1.67</v>
      </c>
      <c r="S3730" s="7">
        <v>238</v>
      </c>
    </row>
    <row r="3731" spans="1:19" hidden="1" x14ac:dyDescent="0.4">
      <c r="A3731" s="4" t="s">
        <v>1146</v>
      </c>
      <c r="B3731" s="5" t="s">
        <v>1147</v>
      </c>
      <c r="C3731" s="5" t="s">
        <v>24</v>
      </c>
      <c r="D3731" s="5" t="s">
        <v>19</v>
      </c>
      <c r="E3731" s="9" t="s">
        <v>95</v>
      </c>
      <c r="F3731" s="9">
        <v>0.59</v>
      </c>
      <c r="G3731" s="5" t="s">
        <v>21</v>
      </c>
      <c r="H3731" s="9">
        <v>500</v>
      </c>
      <c r="I3731" s="11">
        <v>9271621</v>
      </c>
      <c r="J3731" s="11">
        <v>100</v>
      </c>
      <c r="K3731" s="11">
        <v>33.642000000000003</v>
      </c>
      <c r="L3731" s="11">
        <v>912375300</v>
      </c>
      <c r="M3731" s="11">
        <f>VLOOKUP(A3731,'[1]2023년만'!$A$2:$Q$1181,12,0)</f>
        <v>912375300</v>
      </c>
      <c r="N3731" s="11"/>
      <c r="O3731" s="11">
        <v>1.04</v>
      </c>
      <c r="P3731" s="6">
        <v>72411360010</v>
      </c>
      <c r="Q3731" s="7">
        <v>21.69</v>
      </c>
      <c r="R3731" s="7">
        <v>0.82</v>
      </c>
      <c r="S3731" s="7">
        <v>360</v>
      </c>
    </row>
    <row r="3732" spans="1:19" hidden="1" x14ac:dyDescent="0.4">
      <c r="A3732" s="4" t="s">
        <v>1146</v>
      </c>
      <c r="B3732" s="5" t="s">
        <v>1147</v>
      </c>
      <c r="C3732" s="5" t="s">
        <v>30</v>
      </c>
      <c r="D3732" s="5" t="s">
        <v>19</v>
      </c>
      <c r="E3732" s="9" t="s">
        <v>81</v>
      </c>
      <c r="F3732" s="9">
        <v>0.51</v>
      </c>
      <c r="G3732" s="5" t="s">
        <v>21</v>
      </c>
      <c r="H3732" s="9">
        <v>500</v>
      </c>
      <c r="I3732" s="11">
        <v>9271621</v>
      </c>
      <c r="J3732" s="11">
        <v>100</v>
      </c>
      <c r="K3732" s="11">
        <v>26.721</v>
      </c>
      <c r="L3732" s="11">
        <v>869233200</v>
      </c>
      <c r="M3732" s="11">
        <f>VLOOKUP(A3732,'[1]2023년만'!$A$2:$Q$1181,12,0)</f>
        <v>912375300</v>
      </c>
      <c r="N3732" s="11" t="b">
        <f>L3732&gt;=M3732</f>
        <v>0</v>
      </c>
      <c r="O3732" s="11">
        <v>1.3</v>
      </c>
      <c r="P3732" s="6">
        <v>72411360010</v>
      </c>
      <c r="Q3732" s="7">
        <v>21.69</v>
      </c>
      <c r="R3732" s="7">
        <v>0.82</v>
      </c>
      <c r="S3732" s="7">
        <v>360</v>
      </c>
    </row>
    <row r="3733" spans="1:19" hidden="1" x14ac:dyDescent="0.4">
      <c r="A3733" s="4" t="s">
        <v>1146</v>
      </c>
      <c r="B3733" s="5" t="s">
        <v>1147</v>
      </c>
      <c r="C3733" s="5" t="s">
        <v>18</v>
      </c>
      <c r="D3733" s="5" t="s">
        <v>19</v>
      </c>
      <c r="E3733" s="9" t="s">
        <v>95</v>
      </c>
      <c r="F3733" s="9">
        <v>0.96</v>
      </c>
      <c r="G3733" s="5" t="s">
        <v>21</v>
      </c>
      <c r="H3733" s="9">
        <v>500</v>
      </c>
      <c r="I3733" s="11">
        <v>9271621</v>
      </c>
      <c r="J3733" s="11">
        <v>100</v>
      </c>
      <c r="K3733" s="11">
        <v>12.999000000000001</v>
      </c>
      <c r="L3733" s="11">
        <v>911000400</v>
      </c>
      <c r="M3733" s="11">
        <f>VLOOKUP(A3733,'[1]2023년만'!$A$2:$Q$1181,12,0)</f>
        <v>912375300</v>
      </c>
      <c r="N3733" s="11"/>
      <c r="O3733" s="11">
        <v>1</v>
      </c>
      <c r="P3733" s="6">
        <v>72411360010</v>
      </c>
      <c r="Q3733" s="7">
        <v>21.69</v>
      </c>
      <c r="R3733" s="7">
        <v>0.82</v>
      </c>
      <c r="S3733" s="7">
        <v>360</v>
      </c>
    </row>
    <row r="3734" spans="1:19" hidden="1" x14ac:dyDescent="0.4">
      <c r="A3734" s="7" t="s">
        <v>1146</v>
      </c>
      <c r="B3734" s="12" t="s">
        <v>1147</v>
      </c>
      <c r="C3734" s="12" t="s">
        <v>2933</v>
      </c>
      <c r="D3734" s="12" t="s">
        <v>19</v>
      </c>
      <c r="E3734" s="12" t="s">
        <v>95</v>
      </c>
      <c r="F3734" s="12">
        <v>0.42</v>
      </c>
      <c r="G3734" s="12" t="s">
        <v>21</v>
      </c>
      <c r="H3734" s="12">
        <v>500</v>
      </c>
      <c r="I3734" s="6">
        <v>8881362</v>
      </c>
      <c r="J3734" s="6">
        <v>100</v>
      </c>
      <c r="K3734" s="6">
        <v>59.499000000000002</v>
      </c>
      <c r="L3734" s="6">
        <v>927595150</v>
      </c>
      <c r="M3734" s="11">
        <f>VLOOKUP(A3734,'[1]2023년만'!$A$2:$Q$1181,12,0)</f>
        <v>912375300</v>
      </c>
      <c r="N3734" s="11"/>
      <c r="O3734" s="6">
        <v>0.4</v>
      </c>
      <c r="P3734" s="6">
        <v>72411360010</v>
      </c>
      <c r="Q3734" s="7">
        <v>21.69</v>
      </c>
      <c r="R3734" s="7">
        <v>0.82</v>
      </c>
      <c r="S3734" s="7">
        <v>360</v>
      </c>
    </row>
    <row r="3735" spans="1:19" hidden="1" x14ac:dyDescent="0.4">
      <c r="A3735" s="4" t="s">
        <v>1719</v>
      </c>
      <c r="B3735" s="5" t="s">
        <v>1720</v>
      </c>
      <c r="C3735" s="5" t="s">
        <v>30</v>
      </c>
      <c r="D3735" s="5" t="s">
        <v>19</v>
      </c>
      <c r="E3735" s="9" t="s">
        <v>40</v>
      </c>
      <c r="F3735" s="9">
        <v>2.63</v>
      </c>
      <c r="G3735" s="5" t="s">
        <v>21</v>
      </c>
      <c r="H3735" s="9">
        <v>200</v>
      </c>
      <c r="I3735" s="11">
        <v>12523850</v>
      </c>
      <c r="J3735" s="11">
        <v>280</v>
      </c>
      <c r="K3735" s="11">
        <v>21.355</v>
      </c>
      <c r="L3735" s="11">
        <v>3582496118</v>
      </c>
      <c r="M3735" s="11">
        <f>VLOOKUP(A3735,'[1]2023년만'!$A$2:$Q$1181,12,0)</f>
        <v>3198822878</v>
      </c>
      <c r="N3735" s="11" t="b">
        <f>L3735&gt;=M3735</f>
        <v>1</v>
      </c>
      <c r="O3735" s="11">
        <v>3.49</v>
      </c>
      <c r="P3735" s="6">
        <v>118475621000</v>
      </c>
      <c r="Q3735" s="7">
        <v>7.21</v>
      </c>
      <c r="R3735" s="7">
        <v>0.56000000000000005</v>
      </c>
      <c r="S3735" s="7">
        <v>1312</v>
      </c>
    </row>
    <row r="3736" spans="1:19" hidden="1" x14ac:dyDescent="0.4">
      <c r="A3736" s="4" t="s">
        <v>1719</v>
      </c>
      <c r="B3736" s="5" t="s">
        <v>1720</v>
      </c>
      <c r="C3736" s="5" t="s">
        <v>24</v>
      </c>
      <c r="D3736" s="5" t="s">
        <v>19</v>
      </c>
      <c r="E3736" s="9" t="s">
        <v>40</v>
      </c>
      <c r="F3736" s="9">
        <v>1.7</v>
      </c>
      <c r="G3736" s="5" t="s">
        <v>21</v>
      </c>
      <c r="H3736" s="9">
        <v>200</v>
      </c>
      <c r="I3736" s="11">
        <v>12523850</v>
      </c>
      <c r="J3736" s="11">
        <v>250</v>
      </c>
      <c r="K3736" s="11">
        <v>13.638999999999999</v>
      </c>
      <c r="L3736" s="11">
        <v>3198822878</v>
      </c>
      <c r="M3736" s="11">
        <f>VLOOKUP(A3736,'[1]2023년만'!$A$2:$Q$1181,12,0)</f>
        <v>3198822878</v>
      </c>
      <c r="N3736" s="11"/>
      <c r="O3736" s="11">
        <v>2.97</v>
      </c>
      <c r="P3736" s="6">
        <v>118475621000</v>
      </c>
      <c r="Q3736" s="7">
        <v>7.21</v>
      </c>
      <c r="R3736" s="7">
        <v>0.56000000000000005</v>
      </c>
      <c r="S3736" s="7">
        <v>1312</v>
      </c>
    </row>
    <row r="3737" spans="1:19" hidden="1" x14ac:dyDescent="0.4">
      <c r="A3737" s="4" t="s">
        <v>1719</v>
      </c>
      <c r="B3737" s="5" t="s">
        <v>1720</v>
      </c>
      <c r="C3737" s="5" t="s">
        <v>18</v>
      </c>
      <c r="D3737" s="5" t="s">
        <v>19</v>
      </c>
      <c r="E3737" s="9" t="s">
        <v>40</v>
      </c>
      <c r="F3737" s="9">
        <v>1.43</v>
      </c>
      <c r="G3737" s="5" t="s">
        <v>21</v>
      </c>
      <c r="H3737" s="9">
        <v>200</v>
      </c>
      <c r="I3737" s="11">
        <v>12523850</v>
      </c>
      <c r="J3737" s="11">
        <v>250</v>
      </c>
      <c r="K3737" s="11">
        <v>11.823</v>
      </c>
      <c r="L3737" s="11">
        <v>3198822878</v>
      </c>
      <c r="M3737" s="11">
        <f>VLOOKUP(A3737,'[1]2023년만'!$A$2:$Q$1181,12,0)</f>
        <v>3198822878</v>
      </c>
      <c r="N3737" s="11"/>
      <c r="O3737" s="11">
        <v>2.81</v>
      </c>
      <c r="P3737" s="6">
        <v>118475621000</v>
      </c>
      <c r="Q3737" s="7">
        <v>7.21</v>
      </c>
      <c r="R3737" s="7">
        <v>0.56000000000000005</v>
      </c>
      <c r="S3737" s="7">
        <v>1312</v>
      </c>
    </row>
    <row r="3738" spans="1:19" hidden="1" x14ac:dyDescent="0.4">
      <c r="A3738" s="7" t="s">
        <v>1719</v>
      </c>
      <c r="B3738" s="12" t="s">
        <v>1720</v>
      </c>
      <c r="C3738" s="12" t="s">
        <v>2933</v>
      </c>
      <c r="D3738" s="12" t="s">
        <v>19</v>
      </c>
      <c r="E3738" s="12" t="s">
        <v>40</v>
      </c>
      <c r="F3738" s="12">
        <v>1.34</v>
      </c>
      <c r="G3738" s="12" t="s">
        <v>21</v>
      </c>
      <c r="H3738" s="12">
        <v>200</v>
      </c>
      <c r="I3738" s="6">
        <v>12523850</v>
      </c>
      <c r="J3738" s="6">
        <v>250</v>
      </c>
      <c r="K3738" s="6">
        <v>24.422000000000001</v>
      </c>
      <c r="L3738" s="6">
        <v>3198822878</v>
      </c>
      <c r="M3738" s="11">
        <f>VLOOKUP(A3738,'[1]2023년만'!$A$2:$Q$1181,12,0)</f>
        <v>3198822878</v>
      </c>
      <c r="N3738" s="11"/>
      <c r="O3738" s="6">
        <v>2.69</v>
      </c>
      <c r="P3738" s="6">
        <v>118475621000</v>
      </c>
      <c r="Q3738" s="7">
        <v>7.21</v>
      </c>
      <c r="R3738" s="7">
        <v>0.56000000000000005</v>
      </c>
      <c r="S3738" s="7">
        <v>1312</v>
      </c>
    </row>
    <row r="3739" spans="1:19" hidden="1" x14ac:dyDescent="0.4">
      <c r="A3739" s="4" t="s">
        <v>2569</v>
      </c>
      <c r="B3739" s="5" t="s">
        <v>2570</v>
      </c>
      <c r="C3739" s="5" t="s">
        <v>18</v>
      </c>
      <c r="D3739" s="5" t="s">
        <v>19</v>
      </c>
      <c r="E3739" s="9" t="s">
        <v>66</v>
      </c>
      <c r="F3739" s="9">
        <v>4.37</v>
      </c>
      <c r="G3739" s="5" t="s">
        <v>21</v>
      </c>
      <c r="H3739" s="9">
        <v>500</v>
      </c>
      <c r="I3739" s="11">
        <v>14847347</v>
      </c>
      <c r="J3739" s="11">
        <v>100</v>
      </c>
      <c r="K3739" s="11">
        <v>6.3079999999999998</v>
      </c>
      <c r="L3739" s="11">
        <v>1498189335</v>
      </c>
      <c r="M3739" s="11">
        <f>VLOOKUP(A3739,'[1]2023년만'!$A$2:$Q$1181,12,0)</f>
        <v>1498189335</v>
      </c>
      <c r="N3739" s="11"/>
      <c r="O3739" s="11">
        <v>1.48</v>
      </c>
      <c r="P3739" s="6">
        <v>113285257610</v>
      </c>
      <c r="Q3739" s="7">
        <v>4.79</v>
      </c>
      <c r="R3739" s="7">
        <v>0.34</v>
      </c>
      <c r="S3739" s="7">
        <v>1594</v>
      </c>
    </row>
    <row r="3740" spans="1:19" hidden="1" x14ac:dyDescent="0.4">
      <c r="A3740" s="4" t="s">
        <v>2569</v>
      </c>
      <c r="B3740" s="5" t="s">
        <v>2570</v>
      </c>
      <c r="C3740" s="5" t="s">
        <v>30</v>
      </c>
      <c r="D3740" s="5" t="s">
        <v>19</v>
      </c>
      <c r="E3740" s="9" t="s">
        <v>66</v>
      </c>
      <c r="F3740" s="9">
        <v>3.55</v>
      </c>
      <c r="G3740" s="5" t="s">
        <v>21</v>
      </c>
      <c r="H3740" s="9">
        <v>500</v>
      </c>
      <c r="I3740" s="11">
        <v>14847347</v>
      </c>
      <c r="J3740" s="11">
        <v>130</v>
      </c>
      <c r="K3740" s="11">
        <v>4.46</v>
      </c>
      <c r="L3740" s="11">
        <v>1946790195</v>
      </c>
      <c r="M3740" s="11">
        <f>VLOOKUP(A3740,'[1]2023년만'!$A$2:$Q$1181,12,0)</f>
        <v>1498189335</v>
      </c>
      <c r="N3740" s="11" t="b">
        <f>L3740&gt;=M3740</f>
        <v>1</v>
      </c>
      <c r="O3740" s="11">
        <v>2.2999999999999998</v>
      </c>
      <c r="P3740" s="6">
        <v>113285257610</v>
      </c>
      <c r="Q3740" s="7">
        <v>4.79</v>
      </c>
      <c r="R3740" s="7">
        <v>0.34</v>
      </c>
      <c r="S3740" s="7">
        <v>1594</v>
      </c>
    </row>
    <row r="3741" spans="1:19" hidden="1" x14ac:dyDescent="0.4">
      <c r="A3741" s="4" t="s">
        <v>2569</v>
      </c>
      <c r="B3741" s="5" t="s">
        <v>2570</v>
      </c>
      <c r="C3741" s="5" t="s">
        <v>24</v>
      </c>
      <c r="D3741" s="5" t="s">
        <v>19</v>
      </c>
      <c r="E3741" s="9" t="s">
        <v>66</v>
      </c>
      <c r="F3741" s="9">
        <v>3.86</v>
      </c>
      <c r="G3741" s="5" t="s">
        <v>21</v>
      </c>
      <c r="H3741" s="9">
        <v>500</v>
      </c>
      <c r="I3741" s="11">
        <v>14847347</v>
      </c>
      <c r="J3741" s="11">
        <v>100</v>
      </c>
      <c r="K3741" s="11">
        <v>3.6259999999999999</v>
      </c>
      <c r="L3741" s="11">
        <v>1498189335</v>
      </c>
      <c r="M3741" s="11">
        <f>VLOOKUP(A3741,'[1]2023년만'!$A$2:$Q$1181,12,0)</f>
        <v>1498189335</v>
      </c>
      <c r="N3741" s="11"/>
      <c r="O3741" s="11">
        <v>1.71</v>
      </c>
      <c r="P3741" s="6">
        <v>113285257610</v>
      </c>
      <c r="Q3741" s="7">
        <v>4.79</v>
      </c>
      <c r="R3741" s="7">
        <v>0.34</v>
      </c>
      <c r="S3741" s="7">
        <v>1594</v>
      </c>
    </row>
    <row r="3742" spans="1:19" hidden="1" x14ac:dyDescent="0.4">
      <c r="A3742" s="7" t="s">
        <v>2569</v>
      </c>
      <c r="B3742" s="12" t="s">
        <v>2570</v>
      </c>
      <c r="C3742" s="12" t="s">
        <v>2933</v>
      </c>
      <c r="D3742" s="12" t="s">
        <v>19</v>
      </c>
      <c r="E3742" s="12" t="s">
        <v>66</v>
      </c>
      <c r="F3742" s="12">
        <v>2.61</v>
      </c>
      <c r="G3742" s="12" t="s">
        <v>21</v>
      </c>
      <c r="H3742" s="12">
        <v>500</v>
      </c>
      <c r="I3742" s="6">
        <v>14847347</v>
      </c>
      <c r="J3742" s="6">
        <v>100</v>
      </c>
      <c r="K3742" s="6">
        <v>13.395</v>
      </c>
      <c r="L3742" s="6">
        <v>1498189335</v>
      </c>
      <c r="M3742" s="11">
        <f>VLOOKUP(A3742,'[1]2023년만'!$A$2:$Q$1181,12,0)</f>
        <v>1498189335</v>
      </c>
      <c r="N3742" s="11"/>
      <c r="O3742" s="6">
        <v>1.17</v>
      </c>
      <c r="P3742" s="6">
        <v>113285257610</v>
      </c>
      <c r="Q3742" s="7">
        <v>4.79</v>
      </c>
      <c r="R3742" s="7">
        <v>0.34</v>
      </c>
      <c r="S3742" s="7">
        <v>1594</v>
      </c>
    </row>
    <row r="3743" spans="1:19" hidden="1" x14ac:dyDescent="0.4">
      <c r="A3743" s="4" t="s">
        <v>142</v>
      </c>
      <c r="B3743" s="5" t="s">
        <v>143</v>
      </c>
      <c r="C3743" s="5" t="s">
        <v>30</v>
      </c>
      <c r="D3743" s="5" t="s">
        <v>19</v>
      </c>
      <c r="E3743" s="9" t="s">
        <v>34</v>
      </c>
      <c r="F3743" s="9">
        <v>0.48</v>
      </c>
      <c r="G3743" s="5" t="s">
        <v>21</v>
      </c>
      <c r="H3743" s="9">
        <v>500</v>
      </c>
      <c r="I3743" s="11">
        <v>11138180</v>
      </c>
      <c r="J3743" s="11">
        <v>1500</v>
      </c>
      <c r="K3743" s="11">
        <v>192.82900000000001</v>
      </c>
      <c r="L3743" s="11">
        <v>12653410500</v>
      </c>
      <c r="M3743" s="11">
        <f>VLOOKUP(A3743,'[1]2023년만'!$A$2:$Q$1181,12,0)</f>
        <v>16641214000</v>
      </c>
      <c r="N3743" s="11" t="b">
        <f>L3743&gt;=M3743</f>
        <v>0</v>
      </c>
      <c r="O3743" s="11">
        <v>10.4</v>
      </c>
      <c r="P3743" s="6">
        <v>153261356800</v>
      </c>
      <c r="Q3743" s="7">
        <v>15.25</v>
      </c>
      <c r="R3743" s="7">
        <v>2.88</v>
      </c>
      <c r="S3743" s="7">
        <v>902</v>
      </c>
    </row>
    <row r="3744" spans="1:19" hidden="1" x14ac:dyDescent="0.4">
      <c r="A3744" s="4" t="s">
        <v>142</v>
      </c>
      <c r="B3744" s="5" t="s">
        <v>143</v>
      </c>
      <c r="C3744" s="5" t="s">
        <v>18</v>
      </c>
      <c r="D3744" s="5" t="s">
        <v>19</v>
      </c>
      <c r="E3744" s="9" t="s">
        <v>34</v>
      </c>
      <c r="F3744" s="9">
        <v>1.01</v>
      </c>
      <c r="G3744" s="5" t="s">
        <v>21</v>
      </c>
      <c r="H3744" s="9">
        <v>500</v>
      </c>
      <c r="I3744" s="11">
        <v>11543764</v>
      </c>
      <c r="J3744" s="11">
        <v>1800</v>
      </c>
      <c r="K3744" s="11">
        <v>308.47399999999999</v>
      </c>
      <c r="L3744" s="11">
        <v>14886939000</v>
      </c>
      <c r="M3744" s="11">
        <f>VLOOKUP(A3744,'[1]2023년만'!$A$2:$Q$1181,12,0)</f>
        <v>16641214000</v>
      </c>
      <c r="N3744" s="11"/>
      <c r="O3744" s="11">
        <v>9.1</v>
      </c>
      <c r="P3744" s="6">
        <v>153261356800</v>
      </c>
      <c r="Q3744" s="7">
        <v>15.25</v>
      </c>
      <c r="R3744" s="7">
        <v>2.88</v>
      </c>
      <c r="S3744" s="7">
        <v>902</v>
      </c>
    </row>
    <row r="3745" spans="1:19" hidden="1" x14ac:dyDescent="0.4">
      <c r="A3745" s="4" t="s">
        <v>142</v>
      </c>
      <c r="B3745" s="5" t="s">
        <v>143</v>
      </c>
      <c r="C3745" s="5" t="s">
        <v>24</v>
      </c>
      <c r="D3745" s="5" t="s">
        <v>19</v>
      </c>
      <c r="E3745" s="9" t="s">
        <v>34</v>
      </c>
      <c r="F3745" s="9">
        <v>0.56000000000000005</v>
      </c>
      <c r="G3745" s="5" t="s">
        <v>21</v>
      </c>
      <c r="H3745" s="9">
        <v>500</v>
      </c>
      <c r="I3745" s="11">
        <v>11338180</v>
      </c>
      <c r="J3745" s="11">
        <v>2000</v>
      </c>
      <c r="K3745" s="11">
        <v>108.504</v>
      </c>
      <c r="L3745" s="11">
        <v>16641214000</v>
      </c>
      <c r="M3745" s="11">
        <f>VLOOKUP(A3745,'[1]2023년만'!$A$2:$Q$1181,12,0)</f>
        <v>16641214000</v>
      </c>
      <c r="N3745" s="11"/>
      <c r="O3745" s="11">
        <v>11.9</v>
      </c>
      <c r="P3745" s="6">
        <v>153261356800</v>
      </c>
      <c r="Q3745" s="7">
        <v>15.25</v>
      </c>
      <c r="R3745" s="7">
        <v>2.88</v>
      </c>
      <c r="S3745" s="7">
        <v>902</v>
      </c>
    </row>
    <row r="3746" spans="1:19" hidden="1" x14ac:dyDescent="0.4">
      <c r="A3746" s="7" t="s">
        <v>142</v>
      </c>
      <c r="B3746" s="12" t="s">
        <v>143</v>
      </c>
      <c r="C3746" s="12" t="s">
        <v>2933</v>
      </c>
      <c r="D3746" s="12" t="s">
        <v>19</v>
      </c>
      <c r="E3746" s="12" t="s">
        <v>34</v>
      </c>
      <c r="F3746" s="12">
        <v>0.5</v>
      </c>
      <c r="G3746" s="12" t="s">
        <v>21</v>
      </c>
      <c r="H3746" s="12">
        <v>500</v>
      </c>
      <c r="I3746" s="6">
        <v>7523826</v>
      </c>
      <c r="J3746" s="6">
        <v>2000</v>
      </c>
      <c r="K3746" s="6">
        <v>80.915000000000006</v>
      </c>
      <c r="L3746" s="6">
        <v>14997652000</v>
      </c>
      <c r="M3746" s="11">
        <f>VLOOKUP(A3746,'[1]2023년만'!$A$2:$Q$1181,12,0)</f>
        <v>16641214000</v>
      </c>
      <c r="N3746" s="11"/>
      <c r="O3746" s="6">
        <v>6</v>
      </c>
      <c r="P3746" s="6">
        <v>153261356800</v>
      </c>
      <c r="Q3746" s="7">
        <v>15.25</v>
      </c>
      <c r="R3746" s="7">
        <v>2.88</v>
      </c>
      <c r="S3746" s="7">
        <v>902</v>
      </c>
    </row>
    <row r="3747" spans="1:19" hidden="1" x14ac:dyDescent="0.4">
      <c r="A3747" s="4" t="s">
        <v>1451</v>
      </c>
      <c r="B3747" s="5" t="s">
        <v>1452</v>
      </c>
      <c r="C3747" s="5" t="s">
        <v>24</v>
      </c>
      <c r="D3747" s="5" t="s">
        <v>19</v>
      </c>
      <c r="E3747" s="9" t="s">
        <v>133</v>
      </c>
      <c r="F3747" s="9">
        <v>1.98</v>
      </c>
      <c r="G3747" s="5" t="s">
        <v>21</v>
      </c>
      <c r="H3747" s="9">
        <v>500</v>
      </c>
      <c r="I3747" s="11">
        <v>23430960</v>
      </c>
      <c r="J3747" s="11">
        <v>300</v>
      </c>
      <c r="K3747" s="11">
        <v>26.96</v>
      </c>
      <c r="L3747" s="11">
        <v>6263661300</v>
      </c>
      <c r="M3747" s="11">
        <f>VLOOKUP(A3747,'[1]2023년만'!$A$2:$Q$1181,12,0)</f>
        <v>6263661300</v>
      </c>
      <c r="N3747" s="11"/>
      <c r="O3747" s="11">
        <v>3.5</v>
      </c>
      <c r="P3747" s="6">
        <v>113405846400</v>
      </c>
      <c r="Q3747" s="7" t="s">
        <v>21</v>
      </c>
      <c r="R3747" s="7">
        <v>0.28000000000000003</v>
      </c>
      <c r="S3747" s="7" t="s">
        <v>21</v>
      </c>
    </row>
    <row r="3748" spans="1:19" hidden="1" x14ac:dyDescent="0.4">
      <c r="A3748" s="4" t="s">
        <v>1451</v>
      </c>
      <c r="B3748" s="5" t="s">
        <v>1452</v>
      </c>
      <c r="C3748" s="5" t="s">
        <v>18</v>
      </c>
      <c r="D3748" s="5" t="s">
        <v>19</v>
      </c>
      <c r="E3748" s="9" t="s">
        <v>133</v>
      </c>
      <c r="F3748" s="9">
        <v>2.16</v>
      </c>
      <c r="G3748" s="5" t="s">
        <v>21</v>
      </c>
      <c r="H3748" s="10">
        <v>1000</v>
      </c>
      <c r="I3748" s="11">
        <v>11715480</v>
      </c>
      <c r="J3748" s="11">
        <v>500</v>
      </c>
      <c r="K3748" s="11">
        <v>20.305</v>
      </c>
      <c r="L3748" s="11">
        <v>5352918500</v>
      </c>
      <c r="M3748" s="11">
        <f>VLOOKUP(A3748,'[1]2023년만'!$A$2:$Q$1181,12,0)</f>
        <v>6263661300</v>
      </c>
      <c r="N3748" s="11"/>
      <c r="O3748" s="11">
        <v>2.2999999999999998</v>
      </c>
      <c r="P3748" s="6">
        <v>113405846400</v>
      </c>
      <c r="Q3748" s="7" t="s">
        <v>21</v>
      </c>
      <c r="R3748" s="7">
        <v>0.28000000000000003</v>
      </c>
      <c r="S3748" s="7" t="s">
        <v>21</v>
      </c>
    </row>
    <row r="3749" spans="1:19" hidden="1" x14ac:dyDescent="0.4">
      <c r="A3749" s="4" t="s">
        <v>1451</v>
      </c>
      <c r="B3749" s="5" t="s">
        <v>1452</v>
      </c>
      <c r="C3749" s="5" t="s">
        <v>30</v>
      </c>
      <c r="D3749" s="5" t="s">
        <v>19</v>
      </c>
      <c r="E3749" s="9" t="s">
        <v>133</v>
      </c>
      <c r="F3749" s="9">
        <v>1.74</v>
      </c>
      <c r="G3749" s="5" t="s">
        <v>21</v>
      </c>
      <c r="H3749" s="9">
        <v>500</v>
      </c>
      <c r="I3749" s="11">
        <v>23430960</v>
      </c>
      <c r="J3749" s="11">
        <v>200</v>
      </c>
      <c r="K3749" s="11">
        <v>-16.596</v>
      </c>
      <c r="L3749" s="11">
        <v>4172183200</v>
      </c>
      <c r="M3749" s="11">
        <f>VLOOKUP(A3749,'[1]2023년만'!$A$2:$Q$1181,12,0)</f>
        <v>6263661300</v>
      </c>
      <c r="N3749" s="11" t="b">
        <f>L3749&gt;=M3749</f>
        <v>0</v>
      </c>
      <c r="O3749" s="11">
        <v>4</v>
      </c>
      <c r="P3749" s="6">
        <v>113405846400</v>
      </c>
      <c r="Q3749" s="7" t="s">
        <v>21</v>
      </c>
      <c r="R3749" s="7">
        <v>0.28000000000000003</v>
      </c>
      <c r="S3749" s="7" t="s">
        <v>21</v>
      </c>
    </row>
    <row r="3750" spans="1:19" hidden="1" x14ac:dyDescent="0.4">
      <c r="A3750" s="7" t="s">
        <v>1451</v>
      </c>
      <c r="B3750" s="12" t="s">
        <v>1452</v>
      </c>
      <c r="C3750" s="12" t="s">
        <v>2933</v>
      </c>
      <c r="D3750" s="12" t="s">
        <v>19</v>
      </c>
      <c r="E3750" s="12" t="s">
        <v>133</v>
      </c>
      <c r="F3750" s="12">
        <v>0.7</v>
      </c>
      <c r="G3750" s="12" t="s">
        <v>21</v>
      </c>
      <c r="H3750" s="12">
        <v>1000</v>
      </c>
      <c r="I3750" s="6">
        <v>11715480</v>
      </c>
      <c r="J3750" s="6">
        <v>1000</v>
      </c>
      <c r="K3750" s="6">
        <v>16.145</v>
      </c>
      <c r="L3750" s="6">
        <v>10999994000</v>
      </c>
      <c r="M3750" s="11">
        <f>VLOOKUP(A3750,'[1]2023년만'!$A$2:$Q$1181,12,0)</f>
        <v>6263661300</v>
      </c>
      <c r="N3750" s="11"/>
      <c r="O3750" s="6">
        <v>2.2999999999999998</v>
      </c>
      <c r="P3750" s="6">
        <v>113405846400</v>
      </c>
      <c r="Q3750" s="7" t="s">
        <v>21</v>
      </c>
      <c r="R3750" s="7">
        <v>0.28000000000000003</v>
      </c>
      <c r="S3750" s="7" t="s">
        <v>21</v>
      </c>
    </row>
    <row r="3751" spans="1:19" hidden="1" x14ac:dyDescent="0.4">
      <c r="A3751" s="7" t="s">
        <v>2908</v>
      </c>
      <c r="B3751" s="12" t="s">
        <v>2909</v>
      </c>
      <c r="C3751" s="12" t="s">
        <v>2933</v>
      </c>
      <c r="D3751" s="12" t="s">
        <v>19</v>
      </c>
      <c r="E3751" s="12" t="s">
        <v>20</v>
      </c>
      <c r="F3751" s="12">
        <v>0.53</v>
      </c>
      <c r="G3751" s="12" t="s">
        <v>21</v>
      </c>
      <c r="H3751" s="12">
        <v>500</v>
      </c>
      <c r="I3751" s="6">
        <v>6500000</v>
      </c>
      <c r="J3751" s="6">
        <v>150</v>
      </c>
      <c r="K3751" s="6">
        <v>-12.651</v>
      </c>
      <c r="L3751" s="6">
        <v>917550000</v>
      </c>
      <c r="M3751" s="11" t="e">
        <f>VLOOKUP(A3751,'[1]2023년만'!$A$2:$Q$1181,12,0)</f>
        <v>#N/A</v>
      </c>
      <c r="N3751" s="11"/>
      <c r="O3751" s="6">
        <v>0.75</v>
      </c>
      <c r="P3751" s="6">
        <v>26975000000</v>
      </c>
      <c r="Q3751" s="7" t="s">
        <v>21</v>
      </c>
      <c r="R3751" s="7">
        <v>1.29</v>
      </c>
      <c r="S3751" s="7" t="s">
        <v>21</v>
      </c>
    </row>
    <row r="3752" spans="1:19" hidden="1" x14ac:dyDescent="0.4">
      <c r="A3752" s="4" t="s">
        <v>1949</v>
      </c>
      <c r="B3752" s="5" t="s">
        <v>1950</v>
      </c>
      <c r="C3752" s="5" t="s">
        <v>30</v>
      </c>
      <c r="D3752" s="5" t="s">
        <v>19</v>
      </c>
      <c r="E3752" s="9" t="s">
        <v>31</v>
      </c>
      <c r="F3752" s="9">
        <v>0.46</v>
      </c>
      <c r="G3752" s="5" t="s">
        <v>21</v>
      </c>
      <c r="H3752" s="9">
        <v>100</v>
      </c>
      <c r="I3752" s="11">
        <v>65505659</v>
      </c>
      <c r="J3752" s="11">
        <v>257</v>
      </c>
      <c r="K3752" s="11">
        <v>17.257999999999999</v>
      </c>
      <c r="L3752" s="11">
        <v>16833843352</v>
      </c>
      <c r="M3752" s="11">
        <f>VLOOKUP(A3752,'[1]2023년만'!$A$2:$Q$1181,12,0)</f>
        <v>12799903800</v>
      </c>
      <c r="N3752" s="11" t="b">
        <f>L3752&gt;=M3752</f>
        <v>1</v>
      </c>
      <c r="O3752" s="11">
        <v>0.5</v>
      </c>
      <c r="P3752" s="6">
        <v>3681418035800</v>
      </c>
      <c r="Q3752" s="7">
        <v>37.049999999999997</v>
      </c>
      <c r="R3752" s="7">
        <v>8.11</v>
      </c>
      <c r="S3752" s="7">
        <v>1517</v>
      </c>
    </row>
    <row r="3753" spans="1:19" hidden="1" x14ac:dyDescent="0.4">
      <c r="A3753" s="4" t="s">
        <v>1949</v>
      </c>
      <c r="B3753" s="5" t="s">
        <v>1950</v>
      </c>
      <c r="C3753" s="5" t="s">
        <v>24</v>
      </c>
      <c r="D3753" s="5" t="s">
        <v>19</v>
      </c>
      <c r="E3753" s="9" t="s">
        <v>31</v>
      </c>
      <c r="F3753" s="9">
        <v>0.46</v>
      </c>
      <c r="G3753" s="5" t="s">
        <v>21</v>
      </c>
      <c r="H3753" s="9">
        <v>100</v>
      </c>
      <c r="I3753" s="11">
        <v>64776702</v>
      </c>
      <c r="J3753" s="11">
        <v>200</v>
      </c>
      <c r="K3753" s="11">
        <v>17.245000000000001</v>
      </c>
      <c r="L3753" s="11">
        <v>12799903800</v>
      </c>
      <c r="M3753" s="11">
        <f>VLOOKUP(A3753,'[1]2023년만'!$A$2:$Q$1181,12,0)</f>
        <v>12799903800</v>
      </c>
      <c r="N3753" s="11"/>
      <c r="O3753" s="11">
        <v>0.5</v>
      </c>
      <c r="P3753" s="6">
        <v>3681418035800</v>
      </c>
      <c r="Q3753" s="7">
        <v>37.049999999999997</v>
      </c>
      <c r="R3753" s="7">
        <v>8.11</v>
      </c>
      <c r="S3753" s="7">
        <v>1517</v>
      </c>
    </row>
    <row r="3754" spans="1:19" hidden="1" x14ac:dyDescent="0.4">
      <c r="A3754" s="4" t="s">
        <v>1949</v>
      </c>
      <c r="B3754" s="5" t="s">
        <v>1950</v>
      </c>
      <c r="C3754" s="5" t="s">
        <v>18</v>
      </c>
      <c r="D3754" s="5" t="s">
        <v>19</v>
      </c>
      <c r="E3754" s="9" t="s">
        <v>31</v>
      </c>
      <c r="F3754" s="9">
        <v>0.49</v>
      </c>
      <c r="G3754" s="5" t="s">
        <v>21</v>
      </c>
      <c r="H3754" s="9">
        <v>100</v>
      </c>
      <c r="I3754" s="11">
        <v>64776702</v>
      </c>
      <c r="J3754" s="11">
        <v>116</v>
      </c>
      <c r="K3754" s="11">
        <v>9.9120000000000008</v>
      </c>
      <c r="L3754" s="11">
        <v>7471451656</v>
      </c>
      <c r="M3754" s="11">
        <f>VLOOKUP(A3754,'[1]2023년만'!$A$2:$Q$1181,12,0)</f>
        <v>12799903800</v>
      </c>
      <c r="N3754" s="11"/>
      <c r="O3754" s="11">
        <v>0.6</v>
      </c>
      <c r="P3754" s="6">
        <v>3681418035800</v>
      </c>
      <c r="Q3754" s="7">
        <v>37.049999999999997</v>
      </c>
      <c r="R3754" s="7">
        <v>8.11</v>
      </c>
      <c r="S3754" s="7">
        <v>1517</v>
      </c>
    </row>
    <row r="3755" spans="1:19" hidden="1" x14ac:dyDescent="0.4">
      <c r="A3755" s="7" t="s">
        <v>1949</v>
      </c>
      <c r="B3755" s="12" t="s">
        <v>1950</v>
      </c>
      <c r="C3755" s="12" t="s">
        <v>2933</v>
      </c>
      <c r="D3755" s="12" t="s">
        <v>19</v>
      </c>
      <c r="E3755" s="12" t="s">
        <v>31</v>
      </c>
      <c r="F3755" s="12">
        <v>0.32</v>
      </c>
      <c r="G3755" s="12" t="s">
        <v>21</v>
      </c>
      <c r="H3755" s="12">
        <v>100</v>
      </c>
      <c r="I3755" s="6">
        <v>64716864</v>
      </c>
      <c r="J3755" s="6">
        <v>66</v>
      </c>
      <c r="K3755" s="6">
        <v>9.7509999999999994</v>
      </c>
      <c r="L3755" s="6">
        <v>4271313024</v>
      </c>
      <c r="M3755" s="11">
        <f>VLOOKUP(A3755,'[1]2023년만'!$A$2:$Q$1181,12,0)</f>
        <v>12799903800</v>
      </c>
      <c r="N3755" s="11"/>
      <c r="O3755" s="6">
        <v>0.35</v>
      </c>
      <c r="P3755" s="6">
        <v>3681418035800</v>
      </c>
      <c r="Q3755" s="7">
        <v>37.049999999999997</v>
      </c>
      <c r="R3755" s="7">
        <v>8.11</v>
      </c>
      <c r="S3755" s="7">
        <v>1517</v>
      </c>
    </row>
    <row r="3756" spans="1:19" hidden="1" x14ac:dyDescent="0.4">
      <c r="A3756" s="4" t="s">
        <v>1113</v>
      </c>
      <c r="B3756" s="5" t="s">
        <v>1114</v>
      </c>
      <c r="C3756" s="5" t="s">
        <v>18</v>
      </c>
      <c r="D3756" s="5" t="s">
        <v>19</v>
      </c>
      <c r="E3756" s="9" t="s">
        <v>49</v>
      </c>
      <c r="F3756" s="9">
        <v>0.56000000000000005</v>
      </c>
      <c r="G3756" s="5" t="s">
        <v>21</v>
      </c>
      <c r="H3756" s="9">
        <v>500</v>
      </c>
      <c r="I3756" s="11">
        <v>18071353</v>
      </c>
      <c r="J3756" s="11">
        <v>200</v>
      </c>
      <c r="K3756" s="11">
        <v>34.573999999999998</v>
      </c>
      <c r="L3756" s="11">
        <v>3501984600</v>
      </c>
      <c r="M3756" s="11">
        <f>VLOOKUP(A3756,'[1]2023년만'!$A$2:$Q$1181,12,0)</f>
        <v>7003969200</v>
      </c>
      <c r="N3756" s="11"/>
      <c r="O3756" s="11">
        <v>1.3</v>
      </c>
      <c r="P3756" s="6">
        <v>263841753800</v>
      </c>
      <c r="Q3756" s="7">
        <v>9.42</v>
      </c>
      <c r="R3756" s="7">
        <v>1.0900000000000001</v>
      </c>
      <c r="S3756" s="7">
        <v>1550</v>
      </c>
    </row>
    <row r="3757" spans="1:19" hidden="1" x14ac:dyDescent="0.4">
      <c r="A3757" s="4" t="s">
        <v>1113</v>
      </c>
      <c r="B3757" s="5" t="s">
        <v>1114</v>
      </c>
      <c r="C3757" s="5" t="s">
        <v>30</v>
      </c>
      <c r="D3757" s="5" t="s">
        <v>19</v>
      </c>
      <c r="E3757" s="9" t="s">
        <v>49</v>
      </c>
      <c r="F3757" s="9">
        <v>0.6</v>
      </c>
      <c r="G3757" s="5" t="s">
        <v>21</v>
      </c>
      <c r="H3757" s="9">
        <v>500</v>
      </c>
      <c r="I3757" s="11">
        <v>18071353</v>
      </c>
      <c r="J3757" s="11">
        <v>400</v>
      </c>
      <c r="K3757" s="11">
        <v>25.812999999999999</v>
      </c>
      <c r="L3757" s="11">
        <v>7009849200</v>
      </c>
      <c r="M3757" s="11">
        <f>VLOOKUP(A3757,'[1]2023년만'!$A$2:$Q$1181,12,0)</f>
        <v>7003969200</v>
      </c>
      <c r="N3757" s="11" t="b">
        <f>L3757&gt;=M3757</f>
        <v>1</v>
      </c>
      <c r="O3757" s="11">
        <v>2.2000000000000002</v>
      </c>
      <c r="P3757" s="6">
        <v>263841753800</v>
      </c>
      <c r="Q3757" s="7">
        <v>9.42</v>
      </c>
      <c r="R3757" s="7">
        <v>1.0900000000000001</v>
      </c>
      <c r="S3757" s="7">
        <v>1550</v>
      </c>
    </row>
    <row r="3758" spans="1:19" hidden="1" x14ac:dyDescent="0.4">
      <c r="A3758" s="4" t="s">
        <v>1113</v>
      </c>
      <c r="B3758" s="5" t="s">
        <v>1114</v>
      </c>
      <c r="C3758" s="5" t="s">
        <v>24</v>
      </c>
      <c r="D3758" s="5" t="s">
        <v>19</v>
      </c>
      <c r="E3758" s="9" t="s">
        <v>49</v>
      </c>
      <c r="F3758" s="9">
        <v>0.48</v>
      </c>
      <c r="G3758" s="5" t="s">
        <v>21</v>
      </c>
      <c r="H3758" s="9">
        <v>500</v>
      </c>
      <c r="I3758" s="11">
        <v>18071353</v>
      </c>
      <c r="J3758" s="11">
        <v>400</v>
      </c>
      <c r="K3758" s="11">
        <v>25.638000000000002</v>
      </c>
      <c r="L3758" s="11">
        <v>7003969200</v>
      </c>
      <c r="M3758" s="11">
        <f>VLOOKUP(A3758,'[1]2023년만'!$A$2:$Q$1181,12,0)</f>
        <v>7003969200</v>
      </c>
      <c r="N3758" s="11"/>
      <c r="O3758" s="11">
        <v>1.3</v>
      </c>
      <c r="P3758" s="6">
        <v>263841753800</v>
      </c>
      <c r="Q3758" s="7">
        <v>9.42</v>
      </c>
      <c r="R3758" s="7">
        <v>1.0900000000000001</v>
      </c>
      <c r="S3758" s="7">
        <v>1550</v>
      </c>
    </row>
    <row r="3759" spans="1:19" hidden="1" x14ac:dyDescent="0.4">
      <c r="A3759" s="7" t="s">
        <v>1113</v>
      </c>
      <c r="B3759" s="12" t="s">
        <v>1114</v>
      </c>
      <c r="C3759" s="12" t="s">
        <v>2933</v>
      </c>
      <c r="D3759" s="12" t="s">
        <v>19</v>
      </c>
      <c r="E3759" s="12" t="s">
        <v>49</v>
      </c>
      <c r="F3759" s="12">
        <v>0.41</v>
      </c>
      <c r="G3759" s="12" t="s">
        <v>21</v>
      </c>
      <c r="H3759" s="12">
        <v>500</v>
      </c>
      <c r="I3759" s="6">
        <v>17453743</v>
      </c>
      <c r="J3759" s="6">
        <v>150</v>
      </c>
      <c r="K3759" s="6">
        <v>27.343</v>
      </c>
      <c r="L3759" s="6">
        <v>2533846950</v>
      </c>
      <c r="M3759" s="11">
        <f>VLOOKUP(A3759,'[1]2023년만'!$A$2:$Q$1181,12,0)</f>
        <v>7003969200</v>
      </c>
      <c r="N3759" s="11"/>
      <c r="O3759" s="6">
        <v>0.8</v>
      </c>
      <c r="P3759" s="6">
        <v>263841753800</v>
      </c>
      <c r="Q3759" s="7">
        <v>9.42</v>
      </c>
      <c r="R3759" s="7">
        <v>1.0900000000000001</v>
      </c>
      <c r="S3759" s="7">
        <v>1550</v>
      </c>
    </row>
    <row r="3760" spans="1:19" hidden="1" x14ac:dyDescent="0.4">
      <c r="A3760" s="4" t="s">
        <v>2796</v>
      </c>
      <c r="B3760" s="5" t="s">
        <v>2797</v>
      </c>
      <c r="C3760" s="5" t="s">
        <v>18</v>
      </c>
      <c r="D3760" s="5" t="s">
        <v>19</v>
      </c>
      <c r="E3760" s="9" t="s">
        <v>34</v>
      </c>
      <c r="F3760" s="9">
        <v>0.78</v>
      </c>
      <c r="G3760" s="5" t="s">
        <v>21</v>
      </c>
      <c r="H3760" s="9">
        <v>500</v>
      </c>
      <c r="I3760" s="11">
        <v>36600741</v>
      </c>
      <c r="J3760" s="11">
        <v>50</v>
      </c>
      <c r="K3760" s="11">
        <v>-72.763999999999996</v>
      </c>
      <c r="L3760" s="11">
        <v>1848209600</v>
      </c>
      <c r="M3760" s="11" t="e">
        <f>VLOOKUP(A3760,'[1]2023년만'!$A$2:$Q$1181,12,0)</f>
        <v>#N/A</v>
      </c>
      <c r="N3760" s="11"/>
      <c r="O3760" s="11">
        <v>0.6</v>
      </c>
      <c r="P3760" s="6">
        <v>151405484110</v>
      </c>
      <c r="Q3760" s="7" t="s">
        <v>21</v>
      </c>
      <c r="R3760" s="7">
        <v>0.76</v>
      </c>
      <c r="S3760" s="7" t="s">
        <v>21</v>
      </c>
    </row>
    <row r="3761" spans="1:19" hidden="1" x14ac:dyDescent="0.4">
      <c r="A3761" s="4" t="s">
        <v>1573</v>
      </c>
      <c r="B3761" s="5" t="s">
        <v>1574</v>
      </c>
      <c r="C3761" s="5" t="s">
        <v>30</v>
      </c>
      <c r="D3761" s="5" t="s">
        <v>19</v>
      </c>
      <c r="E3761" s="9" t="s">
        <v>247</v>
      </c>
      <c r="F3761" s="9">
        <v>3.56</v>
      </c>
      <c r="G3761" s="5" t="s">
        <v>21</v>
      </c>
      <c r="H3761" s="10">
        <v>5000</v>
      </c>
      <c r="I3761" s="11">
        <v>25526706</v>
      </c>
      <c r="J3761" s="11">
        <v>7500</v>
      </c>
      <c r="K3761" s="11">
        <v>24.631</v>
      </c>
      <c r="L3761" s="11">
        <v>205678630143</v>
      </c>
      <c r="M3761" s="11">
        <f>VLOOKUP(A3761,'[1]2023년만'!$A$2:$Q$1181,12,0)</f>
        <v>88098525146</v>
      </c>
      <c r="N3761" s="11" t="b">
        <f>L3761&gt;=M3761</f>
        <v>1</v>
      </c>
      <c r="O3761" s="11">
        <v>6.2</v>
      </c>
      <c r="P3761" s="6">
        <v>5509958116500</v>
      </c>
      <c r="Q3761" s="7">
        <v>6.73</v>
      </c>
      <c r="R3761" s="7">
        <v>1</v>
      </c>
      <c r="S3761" s="7">
        <v>31269</v>
      </c>
    </row>
    <row r="3762" spans="1:19" hidden="1" x14ac:dyDescent="0.4">
      <c r="A3762" s="4" t="s">
        <v>1573</v>
      </c>
      <c r="B3762" s="5" t="s">
        <v>1574</v>
      </c>
      <c r="C3762" s="5" t="s">
        <v>24</v>
      </c>
      <c r="D3762" s="5" t="s">
        <v>19</v>
      </c>
      <c r="E3762" s="9" t="s">
        <v>247</v>
      </c>
      <c r="F3762" s="9">
        <v>3.7</v>
      </c>
      <c r="G3762" s="5" t="s">
        <v>21</v>
      </c>
      <c r="H3762" s="10">
        <v>5000</v>
      </c>
      <c r="I3762" s="11">
        <v>26226706</v>
      </c>
      <c r="J3762" s="11">
        <v>3000</v>
      </c>
      <c r="K3762" s="11">
        <v>20.193000000000001</v>
      </c>
      <c r="L3762" s="11">
        <v>88098525146</v>
      </c>
      <c r="M3762" s="11">
        <f>VLOOKUP(A3762,'[1]2023년만'!$A$2:$Q$1181,12,0)</f>
        <v>88098525146</v>
      </c>
      <c r="N3762" s="11"/>
      <c r="O3762" s="11">
        <v>3</v>
      </c>
      <c r="P3762" s="6">
        <v>5509958116500</v>
      </c>
      <c r="Q3762" s="7">
        <v>6.73</v>
      </c>
      <c r="R3762" s="7">
        <v>1</v>
      </c>
      <c r="S3762" s="7">
        <v>31269</v>
      </c>
    </row>
    <row r="3763" spans="1:19" hidden="1" x14ac:dyDescent="0.4">
      <c r="A3763" s="4" t="s">
        <v>1573</v>
      </c>
      <c r="B3763" s="5" t="s">
        <v>1574</v>
      </c>
      <c r="C3763" s="5" t="s">
        <v>18</v>
      </c>
      <c r="D3763" s="5" t="s">
        <v>19</v>
      </c>
      <c r="E3763" s="9" t="s">
        <v>247</v>
      </c>
      <c r="F3763" s="9">
        <v>6.19</v>
      </c>
      <c r="G3763" s="5" t="s">
        <v>21</v>
      </c>
      <c r="H3763" s="10">
        <v>5000</v>
      </c>
      <c r="I3763" s="11">
        <v>26219513</v>
      </c>
      <c r="J3763" s="11">
        <v>3000</v>
      </c>
      <c r="K3763" s="11">
        <v>17.585999999999999</v>
      </c>
      <c r="L3763" s="11">
        <v>89218468479</v>
      </c>
      <c r="M3763" s="11">
        <f>VLOOKUP(A3763,'[1]2023년만'!$A$2:$Q$1181,12,0)</f>
        <v>88098525146</v>
      </c>
      <c r="N3763" s="11"/>
      <c r="O3763" s="11">
        <v>3.3</v>
      </c>
      <c r="P3763" s="6">
        <v>5509958116500</v>
      </c>
      <c r="Q3763" s="7">
        <v>6.73</v>
      </c>
      <c r="R3763" s="7">
        <v>1</v>
      </c>
      <c r="S3763" s="7">
        <v>31269</v>
      </c>
    </row>
    <row r="3764" spans="1:19" hidden="1" x14ac:dyDescent="0.4">
      <c r="A3764" s="7" t="s">
        <v>1573</v>
      </c>
      <c r="B3764" s="12" t="s">
        <v>1574</v>
      </c>
      <c r="C3764" s="12" t="s">
        <v>2933</v>
      </c>
      <c r="D3764" s="12" t="s">
        <v>19</v>
      </c>
      <c r="E3764" s="12" t="s">
        <v>247</v>
      </c>
      <c r="F3764" s="12">
        <v>3.64</v>
      </c>
      <c r="G3764" s="12" t="s">
        <v>21</v>
      </c>
      <c r="H3764" s="12">
        <v>5000</v>
      </c>
      <c r="I3764" s="6">
        <v>26219513</v>
      </c>
      <c r="J3764" s="6">
        <v>3500</v>
      </c>
      <c r="K3764" s="6">
        <v>11.593999999999999</v>
      </c>
      <c r="L3764" s="6">
        <v>104778224979</v>
      </c>
      <c r="M3764" s="11">
        <f>VLOOKUP(A3764,'[1]2023년만'!$A$2:$Q$1181,12,0)</f>
        <v>88098525146</v>
      </c>
      <c r="N3764" s="11"/>
      <c r="O3764" s="6">
        <v>3.2</v>
      </c>
      <c r="P3764" s="6">
        <v>5509958116500</v>
      </c>
      <c r="Q3764" s="7">
        <v>6.73</v>
      </c>
      <c r="R3764" s="7">
        <v>1</v>
      </c>
      <c r="S3764" s="7">
        <v>31269</v>
      </c>
    </row>
    <row r="3765" spans="1:19" hidden="1" x14ac:dyDescent="0.4">
      <c r="A3765" s="4" t="s">
        <v>2387</v>
      </c>
      <c r="B3765" s="5" t="s">
        <v>2388</v>
      </c>
      <c r="C3765" s="5" t="s">
        <v>30</v>
      </c>
      <c r="D3765" s="5" t="s">
        <v>19</v>
      </c>
      <c r="E3765" s="9" t="s">
        <v>81</v>
      </c>
      <c r="F3765" s="9">
        <v>0.51</v>
      </c>
      <c r="G3765" s="5" t="s">
        <v>21</v>
      </c>
      <c r="H3765" s="9">
        <v>500</v>
      </c>
      <c r="I3765" s="11">
        <v>19572779</v>
      </c>
      <c r="J3765" s="11">
        <v>100</v>
      </c>
      <c r="K3765" s="11">
        <v>9.8420000000000005</v>
      </c>
      <c r="L3765" s="11">
        <v>1957277900</v>
      </c>
      <c r="M3765" s="11" t="e">
        <f>VLOOKUP(A3765,'[1]2023년만'!$A$2:$Q$1181,12,0)</f>
        <v>#N/A</v>
      </c>
      <c r="N3765" s="11" t="e">
        <f>L3765&gt;=M3765</f>
        <v>#N/A</v>
      </c>
      <c r="O3765" s="11">
        <v>1</v>
      </c>
      <c r="P3765" s="6">
        <v>166368621500</v>
      </c>
      <c r="Q3765" s="7">
        <v>7.33</v>
      </c>
      <c r="R3765" s="7">
        <v>0.92</v>
      </c>
      <c r="S3765" s="7">
        <v>580</v>
      </c>
    </row>
    <row r="3766" spans="1:19" hidden="1" x14ac:dyDescent="0.4">
      <c r="A3766" s="4" t="s">
        <v>1907</v>
      </c>
      <c r="B3766" s="5" t="s">
        <v>1908</v>
      </c>
      <c r="C3766" s="5" t="s">
        <v>24</v>
      </c>
      <c r="D3766" s="5" t="s">
        <v>19</v>
      </c>
      <c r="E3766" s="9" t="s">
        <v>81</v>
      </c>
      <c r="F3766" s="9">
        <v>0.23</v>
      </c>
      <c r="G3766" s="5" t="s">
        <v>21</v>
      </c>
      <c r="H3766" s="9">
        <v>500</v>
      </c>
      <c r="I3766" s="11">
        <v>7984343</v>
      </c>
      <c r="J3766" s="11">
        <v>400</v>
      </c>
      <c r="K3766" s="11">
        <v>18.170999999999999</v>
      </c>
      <c r="L3766" s="11">
        <v>3192937200</v>
      </c>
      <c r="M3766" s="11">
        <f>VLOOKUP(A3766,'[1]2023년만'!$A$2:$Q$1181,12,0)</f>
        <v>3192937200</v>
      </c>
      <c r="N3766" s="11"/>
      <c r="O3766" s="11">
        <v>0.7</v>
      </c>
      <c r="P3766" s="6">
        <v>209289055100</v>
      </c>
      <c r="Q3766" s="7" t="s">
        <v>21</v>
      </c>
      <c r="R3766" s="7">
        <v>1.46</v>
      </c>
      <c r="S3766" s="7" t="s">
        <v>21</v>
      </c>
    </row>
    <row r="3767" spans="1:19" hidden="1" x14ac:dyDescent="0.4">
      <c r="A3767" s="7" t="s">
        <v>2910</v>
      </c>
      <c r="B3767" s="12" t="s">
        <v>2911</v>
      </c>
      <c r="C3767" s="12" t="s">
        <v>2933</v>
      </c>
      <c r="D3767" s="12" t="s">
        <v>19</v>
      </c>
      <c r="E3767" s="12" t="s">
        <v>21</v>
      </c>
      <c r="F3767" s="12" t="s">
        <v>21</v>
      </c>
      <c r="G3767" s="12" t="s">
        <v>21</v>
      </c>
      <c r="H3767" s="12">
        <v>500</v>
      </c>
      <c r="I3767" s="6">
        <v>8806666</v>
      </c>
      <c r="J3767" s="6">
        <v>100</v>
      </c>
      <c r="K3767" s="6">
        <v>7.9180000000000001</v>
      </c>
      <c r="L3767" s="6">
        <v>880666600</v>
      </c>
      <c r="M3767" s="11" t="e">
        <f>VLOOKUP(A3767,'[1]2023년만'!$A$2:$Q$1181,12,0)</f>
        <v>#N/A</v>
      </c>
      <c r="N3767" s="11"/>
      <c r="O3767" s="6">
        <v>0.71</v>
      </c>
      <c r="P3767" s="6">
        <v>94411426600</v>
      </c>
      <c r="Q3767" s="7" t="e">
        <v>#N/A</v>
      </c>
      <c r="R3767" s="7" t="e">
        <v>#N/A</v>
      </c>
      <c r="S3767" s="7" t="e">
        <v>#N/A</v>
      </c>
    </row>
    <row r="3768" spans="1:19" hidden="1" x14ac:dyDescent="0.4">
      <c r="A3768" s="4" t="s">
        <v>2243</v>
      </c>
      <c r="B3768" s="5" t="s">
        <v>2244</v>
      </c>
      <c r="C3768" s="5" t="s">
        <v>18</v>
      </c>
      <c r="D3768" s="5" t="s">
        <v>19</v>
      </c>
      <c r="E3768" s="9" t="s">
        <v>129</v>
      </c>
      <c r="F3768" s="9">
        <v>2.0099999999999998</v>
      </c>
      <c r="G3768" s="5" t="s">
        <v>21</v>
      </c>
      <c r="H3768" s="9">
        <v>500</v>
      </c>
      <c r="I3768" s="11">
        <v>27583100</v>
      </c>
      <c r="J3768" s="11">
        <v>130</v>
      </c>
      <c r="K3768" s="11">
        <v>12.443</v>
      </c>
      <c r="L3768" s="11">
        <v>3585803000</v>
      </c>
      <c r="M3768" s="11">
        <f>VLOOKUP(A3768,'[1]2023년만'!$A$2:$Q$1181,12,0)</f>
        <v>3585803000</v>
      </c>
      <c r="N3768" s="11"/>
      <c r="O3768" s="11">
        <v>2.4</v>
      </c>
      <c r="P3768" s="6">
        <v>142328796000</v>
      </c>
      <c r="Q3768" s="7">
        <v>5.21</v>
      </c>
      <c r="R3768" s="7">
        <v>0.66</v>
      </c>
      <c r="S3768" s="7">
        <v>991</v>
      </c>
    </row>
    <row r="3769" spans="1:19" hidden="1" x14ac:dyDescent="0.4">
      <c r="A3769" s="4" t="s">
        <v>2243</v>
      </c>
      <c r="B3769" s="5" t="s">
        <v>2244</v>
      </c>
      <c r="C3769" s="5" t="s">
        <v>30</v>
      </c>
      <c r="D3769" s="5" t="s">
        <v>19</v>
      </c>
      <c r="E3769" s="9" t="s">
        <v>129</v>
      </c>
      <c r="F3769" s="9">
        <v>4.47</v>
      </c>
      <c r="G3769" s="5" t="s">
        <v>21</v>
      </c>
      <c r="H3769" s="9">
        <v>500</v>
      </c>
      <c r="I3769" s="11">
        <v>27583100</v>
      </c>
      <c r="J3769" s="11">
        <v>150</v>
      </c>
      <c r="K3769" s="11">
        <v>11.888</v>
      </c>
      <c r="L3769" s="11">
        <v>4137465000</v>
      </c>
      <c r="M3769" s="11">
        <f>VLOOKUP(A3769,'[1]2023년만'!$A$2:$Q$1181,12,0)</f>
        <v>3585803000</v>
      </c>
      <c r="N3769" s="11" t="b">
        <f>L3769&gt;=M3769</f>
        <v>1</v>
      </c>
      <c r="O3769" s="11">
        <v>3.2</v>
      </c>
      <c r="P3769" s="6">
        <v>142328796000</v>
      </c>
      <c r="Q3769" s="7">
        <v>5.21</v>
      </c>
      <c r="R3769" s="7">
        <v>0.66</v>
      </c>
      <c r="S3769" s="7">
        <v>991</v>
      </c>
    </row>
    <row r="3770" spans="1:19" hidden="1" x14ac:dyDescent="0.4">
      <c r="A3770" s="4" t="s">
        <v>2243</v>
      </c>
      <c r="B3770" s="5" t="s">
        <v>2244</v>
      </c>
      <c r="C3770" s="5" t="s">
        <v>24</v>
      </c>
      <c r="D3770" s="5" t="s">
        <v>19</v>
      </c>
      <c r="E3770" s="9" t="s">
        <v>129</v>
      </c>
      <c r="F3770" s="9">
        <v>4.51</v>
      </c>
      <c r="G3770" s="5" t="s">
        <v>21</v>
      </c>
      <c r="H3770" s="9">
        <v>500</v>
      </c>
      <c r="I3770" s="11">
        <v>27583100</v>
      </c>
      <c r="J3770" s="11">
        <v>130</v>
      </c>
      <c r="K3770" s="11">
        <v>10.468</v>
      </c>
      <c r="L3770" s="11">
        <v>3585803000</v>
      </c>
      <c r="M3770" s="11">
        <f>VLOOKUP(A3770,'[1]2023년만'!$A$2:$Q$1181,12,0)</f>
        <v>3585803000</v>
      </c>
      <c r="N3770" s="11"/>
      <c r="O3770" s="11">
        <v>1.9</v>
      </c>
      <c r="P3770" s="6">
        <v>142328796000</v>
      </c>
      <c r="Q3770" s="7">
        <v>5.21</v>
      </c>
      <c r="R3770" s="7">
        <v>0.66</v>
      </c>
      <c r="S3770" s="7">
        <v>991</v>
      </c>
    </row>
    <row r="3771" spans="1:19" hidden="1" x14ac:dyDescent="0.4">
      <c r="A3771" s="7" t="s">
        <v>2243</v>
      </c>
      <c r="B3771" s="12" t="s">
        <v>2244</v>
      </c>
      <c r="C3771" s="12" t="s">
        <v>2933</v>
      </c>
      <c r="D3771" s="12" t="s">
        <v>19</v>
      </c>
      <c r="E3771" s="12" t="s">
        <v>129</v>
      </c>
      <c r="F3771" s="12">
        <v>1.8</v>
      </c>
      <c r="G3771" s="12" t="s">
        <v>21</v>
      </c>
      <c r="H3771" s="12">
        <v>500</v>
      </c>
      <c r="I3771" s="6">
        <v>27583100</v>
      </c>
      <c r="J3771" s="6">
        <v>110</v>
      </c>
      <c r="K3771" s="6">
        <v>19.585999999999999</v>
      </c>
      <c r="L3771" s="6">
        <v>3034141000</v>
      </c>
      <c r="M3771" s="11">
        <f>VLOOKUP(A3771,'[1]2023년만'!$A$2:$Q$1181,12,0)</f>
        <v>3585803000</v>
      </c>
      <c r="N3771" s="11"/>
      <c r="O3771" s="6">
        <v>2.2000000000000002</v>
      </c>
      <c r="P3771" s="6">
        <v>142328796000</v>
      </c>
      <c r="Q3771" s="7">
        <v>5.21</v>
      </c>
      <c r="R3771" s="7">
        <v>0.66</v>
      </c>
      <c r="S3771" s="7">
        <v>991</v>
      </c>
    </row>
    <row r="3772" spans="1:19" hidden="1" x14ac:dyDescent="0.4">
      <c r="A3772" s="4" t="s">
        <v>1661</v>
      </c>
      <c r="B3772" s="5" t="s">
        <v>1662</v>
      </c>
      <c r="C3772" s="5" t="s">
        <v>18</v>
      </c>
      <c r="D3772" s="5" t="s">
        <v>19</v>
      </c>
      <c r="E3772" s="9" t="s">
        <v>49</v>
      </c>
      <c r="F3772" s="9">
        <v>2.41</v>
      </c>
      <c r="G3772" s="5" t="s">
        <v>21</v>
      </c>
      <c r="H3772" s="9">
        <v>500</v>
      </c>
      <c r="I3772" s="11">
        <v>29228750</v>
      </c>
      <c r="J3772" s="11">
        <v>300</v>
      </c>
      <c r="K3772" s="11">
        <v>22.616</v>
      </c>
      <c r="L3772" s="11">
        <v>8472906600</v>
      </c>
      <c r="M3772" s="11">
        <f>VLOOKUP(A3772,'[1]2023년만'!$A$2:$Q$1181,12,0)</f>
        <v>7891762500</v>
      </c>
      <c r="N3772" s="11"/>
      <c r="O3772" s="11">
        <v>4.5</v>
      </c>
      <c r="P3772" s="6">
        <v>161050412500</v>
      </c>
      <c r="Q3772" s="7">
        <v>5.66</v>
      </c>
      <c r="R3772" s="7">
        <v>0.51</v>
      </c>
      <c r="S3772" s="7">
        <v>974</v>
      </c>
    </row>
    <row r="3773" spans="1:19" hidden="1" x14ac:dyDescent="0.4">
      <c r="A3773" s="4" t="s">
        <v>1661</v>
      </c>
      <c r="B3773" s="5" t="s">
        <v>1662</v>
      </c>
      <c r="C3773" s="5" t="s">
        <v>24</v>
      </c>
      <c r="D3773" s="5" t="s">
        <v>19</v>
      </c>
      <c r="E3773" s="9" t="s">
        <v>49</v>
      </c>
      <c r="F3773" s="9">
        <v>2.11</v>
      </c>
      <c r="G3773" s="5" t="s">
        <v>21</v>
      </c>
      <c r="H3773" s="9">
        <v>500</v>
      </c>
      <c r="I3773" s="11">
        <v>29228750</v>
      </c>
      <c r="J3773" s="11">
        <v>270</v>
      </c>
      <c r="K3773" s="11">
        <v>21.818000000000001</v>
      </c>
      <c r="L3773" s="11">
        <v>7891762500</v>
      </c>
      <c r="M3773" s="11">
        <f>VLOOKUP(A3773,'[1]2023년만'!$A$2:$Q$1181,12,0)</f>
        <v>7891762500</v>
      </c>
      <c r="N3773" s="11"/>
      <c r="O3773" s="11">
        <v>4</v>
      </c>
      <c r="P3773" s="6">
        <v>161050412500</v>
      </c>
      <c r="Q3773" s="7">
        <v>5.66</v>
      </c>
      <c r="R3773" s="7">
        <v>0.51</v>
      </c>
      <c r="S3773" s="7">
        <v>974</v>
      </c>
    </row>
    <row r="3774" spans="1:19" hidden="1" x14ac:dyDescent="0.4">
      <c r="A3774" s="4" t="s">
        <v>1661</v>
      </c>
      <c r="B3774" s="5" t="s">
        <v>1662</v>
      </c>
      <c r="C3774" s="5" t="s">
        <v>30</v>
      </c>
      <c r="D3774" s="5" t="s">
        <v>19</v>
      </c>
      <c r="E3774" s="9" t="s">
        <v>49</v>
      </c>
      <c r="F3774" s="9">
        <v>1.64</v>
      </c>
      <c r="G3774" s="5" t="s">
        <v>21</v>
      </c>
      <c r="H3774" s="9">
        <v>500</v>
      </c>
      <c r="I3774" s="11">
        <v>29228750</v>
      </c>
      <c r="J3774" s="11">
        <v>250</v>
      </c>
      <c r="K3774" s="11">
        <v>18.242000000000001</v>
      </c>
      <c r="L3774" s="11">
        <v>7307187500</v>
      </c>
      <c r="M3774" s="11">
        <f>VLOOKUP(A3774,'[1]2023년만'!$A$2:$Q$1181,12,0)</f>
        <v>7891762500</v>
      </c>
      <c r="N3774" s="11" t="b">
        <f>L3774&gt;=M3774</f>
        <v>0</v>
      </c>
      <c r="O3774" s="11">
        <v>4.9000000000000004</v>
      </c>
      <c r="P3774" s="6">
        <v>161050412500</v>
      </c>
      <c r="Q3774" s="7">
        <v>5.66</v>
      </c>
      <c r="R3774" s="7">
        <v>0.51</v>
      </c>
      <c r="S3774" s="7">
        <v>974</v>
      </c>
    </row>
    <row r="3775" spans="1:19" hidden="1" x14ac:dyDescent="0.4">
      <c r="A3775" s="7" t="s">
        <v>1661</v>
      </c>
      <c r="B3775" s="12" t="s">
        <v>1662</v>
      </c>
      <c r="C3775" s="12" t="s">
        <v>2933</v>
      </c>
      <c r="D3775" s="12" t="s">
        <v>19</v>
      </c>
      <c r="E3775" s="12" t="s">
        <v>49</v>
      </c>
      <c r="F3775" s="12">
        <v>1.1000000000000001</v>
      </c>
      <c r="G3775" s="12" t="s">
        <v>21</v>
      </c>
      <c r="H3775" s="12">
        <v>500</v>
      </c>
      <c r="I3775" s="6">
        <v>29228750</v>
      </c>
      <c r="J3775" s="6">
        <v>270</v>
      </c>
      <c r="K3775" s="6">
        <v>26.969000000000001</v>
      </c>
      <c r="L3775" s="6">
        <v>7625615940</v>
      </c>
      <c r="M3775" s="11">
        <f>VLOOKUP(A3775,'[1]2023년만'!$A$2:$Q$1181,12,0)</f>
        <v>7891762500</v>
      </c>
      <c r="N3775" s="11"/>
      <c r="O3775" s="6">
        <v>4</v>
      </c>
      <c r="P3775" s="6">
        <v>161050412500</v>
      </c>
      <c r="Q3775" s="7">
        <v>5.66</v>
      </c>
      <c r="R3775" s="7">
        <v>0.51</v>
      </c>
      <c r="S3775" s="7">
        <v>974</v>
      </c>
    </row>
    <row r="3776" spans="1:19" hidden="1" x14ac:dyDescent="0.4">
      <c r="A3776" s="4" t="s">
        <v>1508</v>
      </c>
      <c r="B3776" s="5" t="s">
        <v>1509</v>
      </c>
      <c r="C3776" s="5" t="s">
        <v>18</v>
      </c>
      <c r="D3776" s="5" t="s">
        <v>19</v>
      </c>
      <c r="E3776" s="9" t="s">
        <v>49</v>
      </c>
      <c r="F3776" s="9">
        <v>2.41</v>
      </c>
      <c r="G3776" s="5" t="s">
        <v>21</v>
      </c>
      <c r="H3776" s="9">
        <v>500</v>
      </c>
      <c r="I3776" s="11">
        <v>11600000</v>
      </c>
      <c r="J3776" s="11">
        <v>200</v>
      </c>
      <c r="K3776" s="11">
        <v>25.959</v>
      </c>
      <c r="L3776" s="11">
        <v>2266779800</v>
      </c>
      <c r="M3776" s="11">
        <f>VLOOKUP(A3776,'[1]2023년만'!$A$2:$Q$1181,12,0)</f>
        <v>2266779800</v>
      </c>
      <c r="N3776" s="11"/>
      <c r="O3776" s="11">
        <v>1.8</v>
      </c>
      <c r="P3776" s="6">
        <v>116116000000</v>
      </c>
      <c r="Q3776" s="7">
        <v>8.99</v>
      </c>
      <c r="R3776" s="7">
        <v>0.69</v>
      </c>
      <c r="S3776" s="7">
        <v>1113</v>
      </c>
    </row>
    <row r="3777" spans="1:19" hidden="1" x14ac:dyDescent="0.4">
      <c r="A3777" s="4" t="s">
        <v>1508</v>
      </c>
      <c r="B3777" s="5" t="s">
        <v>1509</v>
      </c>
      <c r="C3777" s="5" t="s">
        <v>30</v>
      </c>
      <c r="D3777" s="5" t="s">
        <v>19</v>
      </c>
      <c r="E3777" s="9" t="s">
        <v>49</v>
      </c>
      <c r="F3777" s="9">
        <v>1.64</v>
      </c>
      <c r="G3777" s="5" t="s">
        <v>21</v>
      </c>
      <c r="H3777" s="9">
        <v>500</v>
      </c>
      <c r="I3777" s="11">
        <v>11600000</v>
      </c>
      <c r="J3777" s="11">
        <v>180</v>
      </c>
      <c r="K3777" s="11">
        <v>16.152000000000001</v>
      </c>
      <c r="L3777" s="11">
        <v>2040101820</v>
      </c>
      <c r="M3777" s="11">
        <f>VLOOKUP(A3777,'[1]2023년만'!$A$2:$Q$1181,12,0)</f>
        <v>2266779800</v>
      </c>
      <c r="N3777" s="11" t="b">
        <f>L3777&gt;=M3777</f>
        <v>0</v>
      </c>
      <c r="O3777" s="11">
        <v>1.6</v>
      </c>
      <c r="P3777" s="6">
        <v>116116000000</v>
      </c>
      <c r="Q3777" s="7">
        <v>8.99</v>
      </c>
      <c r="R3777" s="7">
        <v>0.69</v>
      </c>
      <c r="S3777" s="7">
        <v>1113</v>
      </c>
    </row>
    <row r="3778" spans="1:19" hidden="1" x14ac:dyDescent="0.4">
      <c r="A3778" s="4" t="s">
        <v>1508</v>
      </c>
      <c r="B3778" s="5" t="s">
        <v>1509</v>
      </c>
      <c r="C3778" s="5" t="s">
        <v>24</v>
      </c>
      <c r="D3778" s="5" t="s">
        <v>19</v>
      </c>
      <c r="E3778" s="9" t="s">
        <v>49</v>
      </c>
      <c r="F3778" s="9">
        <v>2.11</v>
      </c>
      <c r="G3778" s="5" t="s">
        <v>21</v>
      </c>
      <c r="H3778" s="9">
        <v>500</v>
      </c>
      <c r="I3778" s="11">
        <v>11600000</v>
      </c>
      <c r="J3778" s="11">
        <v>200</v>
      </c>
      <c r="K3778" s="11">
        <v>13.048</v>
      </c>
      <c r="L3778" s="11">
        <v>2266779800</v>
      </c>
      <c r="M3778" s="11">
        <f>VLOOKUP(A3778,'[1]2023년만'!$A$2:$Q$1181,12,0)</f>
        <v>2266779800</v>
      </c>
      <c r="N3778" s="11"/>
      <c r="O3778" s="11">
        <v>1.5</v>
      </c>
      <c r="P3778" s="6">
        <v>116116000000</v>
      </c>
      <c r="Q3778" s="7">
        <v>8.99</v>
      </c>
      <c r="R3778" s="7">
        <v>0.69</v>
      </c>
      <c r="S3778" s="7">
        <v>1113</v>
      </c>
    </row>
    <row r="3779" spans="1:19" hidden="1" x14ac:dyDescent="0.4">
      <c r="A3779" s="7" t="s">
        <v>1508</v>
      </c>
      <c r="B3779" s="12" t="s">
        <v>1509</v>
      </c>
      <c r="C3779" s="12" t="s">
        <v>2933</v>
      </c>
      <c r="D3779" s="12" t="s">
        <v>19</v>
      </c>
      <c r="E3779" s="12" t="s">
        <v>49</v>
      </c>
      <c r="F3779" s="12">
        <v>1.1000000000000001</v>
      </c>
      <c r="G3779" s="12" t="s">
        <v>21</v>
      </c>
      <c r="H3779" s="12">
        <v>500</v>
      </c>
      <c r="I3779" s="6">
        <v>11600000</v>
      </c>
      <c r="J3779" s="6">
        <v>220</v>
      </c>
      <c r="K3779" s="6">
        <v>22.844000000000001</v>
      </c>
      <c r="L3779" s="6">
        <v>2493457780</v>
      </c>
      <c r="M3779" s="11">
        <f>VLOOKUP(A3779,'[1]2023년만'!$A$2:$Q$1181,12,0)</f>
        <v>2266779800</v>
      </c>
      <c r="N3779" s="11"/>
      <c r="O3779" s="6">
        <v>1.8</v>
      </c>
      <c r="P3779" s="6">
        <v>116116000000</v>
      </c>
      <c r="Q3779" s="7">
        <v>8.99</v>
      </c>
      <c r="R3779" s="7">
        <v>0.69</v>
      </c>
      <c r="S3779" s="7">
        <v>1113</v>
      </c>
    </row>
    <row r="3780" spans="1:19" hidden="1" x14ac:dyDescent="0.4">
      <c r="A3780" s="4" t="s">
        <v>2146</v>
      </c>
      <c r="B3780" s="5" t="s">
        <v>2147</v>
      </c>
      <c r="C3780" s="5" t="s">
        <v>30</v>
      </c>
      <c r="D3780" s="5" t="s">
        <v>19</v>
      </c>
      <c r="E3780" s="9" t="s">
        <v>43</v>
      </c>
      <c r="F3780" s="9">
        <v>1.34</v>
      </c>
      <c r="G3780" s="5" t="s">
        <v>21</v>
      </c>
      <c r="H3780" s="9">
        <v>500</v>
      </c>
      <c r="I3780" s="11">
        <v>26500000</v>
      </c>
      <c r="J3780" s="11">
        <v>250</v>
      </c>
      <c r="K3780" s="11">
        <v>14.021000000000001</v>
      </c>
      <c r="L3780" s="11">
        <v>6466810500</v>
      </c>
      <c r="M3780" s="11">
        <f>VLOOKUP(A3780,'[1]2023년만'!$A$2:$Q$1181,12,0)</f>
        <v>4397431140</v>
      </c>
      <c r="N3780" s="11" t="b">
        <f>L3780&gt;=M3780</f>
        <v>1</v>
      </c>
      <c r="O3780" s="11">
        <v>1.4</v>
      </c>
      <c r="P3780" s="6">
        <v>647925000000</v>
      </c>
      <c r="Q3780" s="7">
        <v>14.08</v>
      </c>
      <c r="R3780" s="7">
        <v>1.1200000000000001</v>
      </c>
      <c r="S3780" s="7">
        <v>1736</v>
      </c>
    </row>
    <row r="3781" spans="1:19" hidden="1" x14ac:dyDescent="0.4">
      <c r="A3781" s="4" t="s">
        <v>2146</v>
      </c>
      <c r="B3781" s="5" t="s">
        <v>2147</v>
      </c>
      <c r="C3781" s="5" t="s">
        <v>18</v>
      </c>
      <c r="D3781" s="5" t="s">
        <v>19</v>
      </c>
      <c r="E3781" s="9" t="s">
        <v>43</v>
      </c>
      <c r="F3781" s="9">
        <v>0.91</v>
      </c>
      <c r="G3781" s="5" t="s">
        <v>21</v>
      </c>
      <c r="H3781" s="9">
        <v>500</v>
      </c>
      <c r="I3781" s="11">
        <v>26500000</v>
      </c>
      <c r="J3781" s="11">
        <v>170</v>
      </c>
      <c r="K3781" s="11">
        <v>11.955</v>
      </c>
      <c r="L3781" s="11">
        <v>4397431140</v>
      </c>
      <c r="M3781" s="11">
        <f>VLOOKUP(A3781,'[1]2023년만'!$A$2:$Q$1181,12,0)</f>
        <v>4397431140</v>
      </c>
      <c r="N3781" s="11"/>
      <c r="O3781" s="11">
        <v>1.1000000000000001</v>
      </c>
      <c r="P3781" s="6">
        <v>647925000000</v>
      </c>
      <c r="Q3781" s="7">
        <v>14.08</v>
      </c>
      <c r="R3781" s="7">
        <v>1.1200000000000001</v>
      </c>
      <c r="S3781" s="7">
        <v>1736</v>
      </c>
    </row>
    <row r="3782" spans="1:19" hidden="1" x14ac:dyDescent="0.4">
      <c r="A3782" s="4" t="s">
        <v>2146</v>
      </c>
      <c r="B3782" s="5" t="s">
        <v>2147</v>
      </c>
      <c r="C3782" s="5" t="s">
        <v>24</v>
      </c>
      <c r="D3782" s="5" t="s">
        <v>19</v>
      </c>
      <c r="E3782" s="9" t="s">
        <v>43</v>
      </c>
      <c r="F3782" s="9">
        <v>0.94</v>
      </c>
      <c r="G3782" s="5" t="s">
        <v>21</v>
      </c>
      <c r="H3782" s="9">
        <v>500</v>
      </c>
      <c r="I3782" s="11">
        <v>26500000</v>
      </c>
      <c r="J3782" s="11">
        <v>170</v>
      </c>
      <c r="K3782" s="11">
        <v>7.5650000000000004</v>
      </c>
      <c r="L3782" s="11">
        <v>4397431140</v>
      </c>
      <c r="M3782" s="11">
        <f>VLOOKUP(A3782,'[1]2023년만'!$A$2:$Q$1181,12,0)</f>
        <v>4397431140</v>
      </c>
      <c r="N3782" s="11"/>
      <c r="O3782" s="11">
        <v>1.2</v>
      </c>
      <c r="P3782" s="6">
        <v>647925000000</v>
      </c>
      <c r="Q3782" s="7">
        <v>14.08</v>
      </c>
      <c r="R3782" s="7">
        <v>1.1200000000000001</v>
      </c>
      <c r="S3782" s="7">
        <v>1736</v>
      </c>
    </row>
    <row r="3783" spans="1:19" hidden="1" x14ac:dyDescent="0.4">
      <c r="A3783" s="7" t="s">
        <v>2146</v>
      </c>
      <c r="B3783" s="12" t="s">
        <v>2147</v>
      </c>
      <c r="C3783" s="12" t="s">
        <v>2933</v>
      </c>
      <c r="D3783" s="12" t="s">
        <v>19</v>
      </c>
      <c r="E3783" s="12" t="s">
        <v>43</v>
      </c>
      <c r="F3783" s="12">
        <v>0.87</v>
      </c>
      <c r="G3783" s="12" t="s">
        <v>21</v>
      </c>
      <c r="H3783" s="12">
        <v>500</v>
      </c>
      <c r="I3783" s="6">
        <v>26500000</v>
      </c>
      <c r="J3783" s="6">
        <v>100</v>
      </c>
      <c r="K3783" s="6">
        <v>13.945</v>
      </c>
      <c r="L3783" s="6">
        <v>2586724200</v>
      </c>
      <c r="M3783" s="11">
        <f>VLOOKUP(A3783,'[1]2023년만'!$A$2:$Q$1181,12,0)</f>
        <v>4397431140</v>
      </c>
      <c r="N3783" s="11"/>
      <c r="O3783" s="6">
        <v>0.9</v>
      </c>
      <c r="P3783" s="6">
        <v>647925000000</v>
      </c>
      <c r="Q3783" s="7">
        <v>14.08</v>
      </c>
      <c r="R3783" s="7">
        <v>1.1200000000000001</v>
      </c>
      <c r="S3783" s="7">
        <v>1736</v>
      </c>
    </row>
    <row r="3784" spans="1:19" hidden="1" x14ac:dyDescent="0.4">
      <c r="A3784" s="4" t="s">
        <v>2699</v>
      </c>
      <c r="B3784" s="5" t="s">
        <v>2700</v>
      </c>
      <c r="C3784" s="5" t="s">
        <v>30</v>
      </c>
      <c r="D3784" s="5" t="s">
        <v>19</v>
      </c>
      <c r="E3784" s="9" t="s">
        <v>49</v>
      </c>
      <c r="F3784" s="9">
        <v>1.64</v>
      </c>
      <c r="G3784" s="5" t="s">
        <v>21</v>
      </c>
      <c r="H3784" s="10">
        <v>5000</v>
      </c>
      <c r="I3784" s="11">
        <v>1113400</v>
      </c>
      <c r="J3784" s="11">
        <v>1750</v>
      </c>
      <c r="K3784" s="11">
        <v>0.67500000000000004</v>
      </c>
      <c r="L3784" s="11">
        <v>1472854250</v>
      </c>
      <c r="M3784" s="11">
        <f>VLOOKUP(A3784,'[1]2023년만'!$A$2:$Q$1181,12,0)</f>
        <v>1472854250</v>
      </c>
      <c r="N3784" s="11" t="b">
        <f>L3784&gt;=M3784</f>
        <v>1</v>
      </c>
      <c r="O3784" s="11">
        <v>0.3</v>
      </c>
      <c r="P3784" s="6">
        <v>1045482600000</v>
      </c>
      <c r="Q3784" s="7">
        <v>3.68</v>
      </c>
      <c r="R3784" s="7">
        <v>0.2</v>
      </c>
      <c r="S3784" s="7">
        <v>254899</v>
      </c>
    </row>
    <row r="3785" spans="1:19" hidden="1" x14ac:dyDescent="0.4">
      <c r="A3785" s="4" t="s">
        <v>2699</v>
      </c>
      <c r="B3785" s="5" t="s">
        <v>2700</v>
      </c>
      <c r="C3785" s="5" t="s">
        <v>18</v>
      </c>
      <c r="D3785" s="5" t="s">
        <v>19</v>
      </c>
      <c r="E3785" s="9" t="s">
        <v>49</v>
      </c>
      <c r="F3785" s="9">
        <v>2.41</v>
      </c>
      <c r="G3785" s="5" t="s">
        <v>21</v>
      </c>
      <c r="H3785" s="10">
        <v>5000</v>
      </c>
      <c r="I3785" s="11">
        <v>1113400</v>
      </c>
      <c r="J3785" s="11">
        <v>1750</v>
      </c>
      <c r="K3785" s="11">
        <v>0.43</v>
      </c>
      <c r="L3785" s="11">
        <v>1472854250</v>
      </c>
      <c r="M3785" s="11">
        <f>VLOOKUP(A3785,'[1]2023년만'!$A$2:$Q$1181,12,0)</f>
        <v>1472854250</v>
      </c>
      <c r="N3785" s="11"/>
      <c r="O3785" s="11">
        <v>0.2</v>
      </c>
      <c r="P3785" s="6">
        <v>1045482600000</v>
      </c>
      <c r="Q3785" s="7">
        <v>3.68</v>
      </c>
      <c r="R3785" s="7">
        <v>0.2</v>
      </c>
      <c r="S3785" s="7">
        <v>254899</v>
      </c>
    </row>
    <row r="3786" spans="1:19" hidden="1" x14ac:dyDescent="0.4">
      <c r="A3786" s="4" t="s">
        <v>2699</v>
      </c>
      <c r="B3786" s="5" t="s">
        <v>2700</v>
      </c>
      <c r="C3786" s="5" t="s">
        <v>24</v>
      </c>
      <c r="D3786" s="5" t="s">
        <v>19</v>
      </c>
      <c r="E3786" s="9" t="s">
        <v>49</v>
      </c>
      <c r="F3786" s="9">
        <v>2.11</v>
      </c>
      <c r="G3786" s="5" t="s">
        <v>21</v>
      </c>
      <c r="H3786" s="10">
        <v>5000</v>
      </c>
      <c r="I3786" s="11">
        <v>1113400</v>
      </c>
      <c r="J3786" s="11">
        <v>1750</v>
      </c>
      <c r="K3786" s="11">
        <v>-10.023999999999999</v>
      </c>
      <c r="L3786" s="11">
        <v>1472854250</v>
      </c>
      <c r="M3786" s="11">
        <f>VLOOKUP(A3786,'[1]2023년만'!$A$2:$Q$1181,12,0)</f>
        <v>1472854250</v>
      </c>
      <c r="N3786" s="11"/>
      <c r="O3786" s="11">
        <v>0.3</v>
      </c>
      <c r="P3786" s="6">
        <v>1045482600000</v>
      </c>
      <c r="Q3786" s="7">
        <v>3.68</v>
      </c>
      <c r="R3786" s="7">
        <v>0.2</v>
      </c>
      <c r="S3786" s="7">
        <v>254899</v>
      </c>
    </row>
    <row r="3787" spans="1:19" hidden="1" x14ac:dyDescent="0.4">
      <c r="A3787" s="7" t="s">
        <v>2699</v>
      </c>
      <c r="B3787" s="12" t="s">
        <v>2700</v>
      </c>
      <c r="C3787" s="12" t="s">
        <v>2933</v>
      </c>
      <c r="D3787" s="12" t="s">
        <v>19</v>
      </c>
      <c r="E3787" s="12" t="s">
        <v>49</v>
      </c>
      <c r="F3787" s="12">
        <v>1.1000000000000001</v>
      </c>
      <c r="G3787" s="12" t="s">
        <v>21</v>
      </c>
      <c r="H3787" s="12">
        <v>5000</v>
      </c>
      <c r="I3787" s="6">
        <v>1113400</v>
      </c>
      <c r="J3787" s="6">
        <v>1750</v>
      </c>
      <c r="K3787" s="6">
        <v>0.46300000000000002</v>
      </c>
      <c r="L3787" s="6">
        <v>1472854250</v>
      </c>
      <c r="M3787" s="11">
        <f>VLOOKUP(A3787,'[1]2023년만'!$A$2:$Q$1181,12,0)</f>
        <v>1472854250</v>
      </c>
      <c r="N3787" s="11"/>
      <c r="O3787" s="6">
        <v>0.2</v>
      </c>
      <c r="P3787" s="6">
        <v>1045482600000</v>
      </c>
      <c r="Q3787" s="7">
        <v>3.68</v>
      </c>
      <c r="R3787" s="7">
        <v>0.2</v>
      </c>
      <c r="S3787" s="7">
        <v>254899</v>
      </c>
    </row>
    <row r="3788" spans="1:19" hidden="1" x14ac:dyDescent="0.4">
      <c r="A3788" s="4" t="s">
        <v>1148</v>
      </c>
      <c r="B3788" s="5" t="s">
        <v>1149</v>
      </c>
      <c r="C3788" s="5" t="s">
        <v>24</v>
      </c>
      <c r="D3788" s="5" t="s">
        <v>19</v>
      </c>
      <c r="E3788" s="9" t="s">
        <v>76</v>
      </c>
      <c r="F3788" s="9">
        <v>2.62</v>
      </c>
      <c r="G3788" s="5" t="s">
        <v>21</v>
      </c>
      <c r="H3788" s="9">
        <v>500</v>
      </c>
      <c r="I3788" s="11">
        <v>70805940</v>
      </c>
      <c r="J3788" s="11">
        <v>50</v>
      </c>
      <c r="K3788" s="11">
        <v>33.515000000000001</v>
      </c>
      <c r="L3788" s="11">
        <v>3441956050</v>
      </c>
      <c r="M3788" s="11">
        <f>VLOOKUP(A3788,'[1]2023년만'!$A$2:$Q$1181,12,0)</f>
        <v>3441956050</v>
      </c>
      <c r="N3788" s="11"/>
      <c r="O3788" s="11">
        <v>2</v>
      </c>
      <c r="P3788" s="6">
        <v>147984414600</v>
      </c>
      <c r="Q3788" s="7" t="s">
        <v>21</v>
      </c>
      <c r="R3788" s="7">
        <v>0.46</v>
      </c>
      <c r="S3788" s="7" t="s">
        <v>21</v>
      </c>
    </row>
    <row r="3789" spans="1:19" hidden="1" x14ac:dyDescent="0.4">
      <c r="A3789" s="4" t="s">
        <v>1148</v>
      </c>
      <c r="B3789" s="5" t="s">
        <v>1149</v>
      </c>
      <c r="C3789" s="5" t="s">
        <v>18</v>
      </c>
      <c r="D3789" s="5" t="s">
        <v>19</v>
      </c>
      <c r="E3789" s="9" t="s">
        <v>76</v>
      </c>
      <c r="F3789" s="9">
        <v>1.81</v>
      </c>
      <c r="G3789" s="5" t="s">
        <v>21</v>
      </c>
      <c r="H3789" s="9">
        <v>500</v>
      </c>
      <c r="I3789" s="11">
        <v>70805940</v>
      </c>
      <c r="J3789" s="11">
        <v>50</v>
      </c>
      <c r="K3789" s="11">
        <v>14.839</v>
      </c>
      <c r="L3789" s="11">
        <v>3441956050</v>
      </c>
      <c r="M3789" s="11">
        <f>VLOOKUP(A3789,'[1]2023년만'!$A$2:$Q$1181,12,0)</f>
        <v>3441956050</v>
      </c>
      <c r="N3789" s="11"/>
      <c r="O3789" s="11">
        <v>1.6</v>
      </c>
      <c r="P3789" s="6">
        <v>147984414600</v>
      </c>
      <c r="Q3789" s="7" t="s">
        <v>21</v>
      </c>
      <c r="R3789" s="7">
        <v>0.46</v>
      </c>
      <c r="S3789" s="7" t="s">
        <v>21</v>
      </c>
    </row>
    <row r="3790" spans="1:19" hidden="1" x14ac:dyDescent="0.4">
      <c r="A3790" s="7" t="s">
        <v>1148</v>
      </c>
      <c r="B3790" s="12" t="s">
        <v>1149</v>
      </c>
      <c r="C3790" s="12" t="s">
        <v>2933</v>
      </c>
      <c r="D3790" s="12" t="s">
        <v>19</v>
      </c>
      <c r="E3790" s="12" t="s">
        <v>76</v>
      </c>
      <c r="F3790" s="12">
        <v>1.49</v>
      </c>
      <c r="G3790" s="12" t="s">
        <v>21</v>
      </c>
      <c r="H3790" s="12">
        <v>500</v>
      </c>
      <c r="I3790" s="6">
        <v>70805940</v>
      </c>
      <c r="J3790" s="6">
        <v>50</v>
      </c>
      <c r="K3790" s="6">
        <v>16.419</v>
      </c>
      <c r="L3790" s="6">
        <v>3441956050</v>
      </c>
      <c r="M3790" s="11">
        <f>VLOOKUP(A3790,'[1]2023년만'!$A$2:$Q$1181,12,0)</f>
        <v>3441956050</v>
      </c>
      <c r="N3790" s="11"/>
      <c r="O3790" s="6">
        <v>1.1000000000000001</v>
      </c>
      <c r="P3790" s="6">
        <v>147984414600</v>
      </c>
      <c r="Q3790" s="7" t="s">
        <v>21</v>
      </c>
      <c r="R3790" s="7">
        <v>0.46</v>
      </c>
      <c r="S3790" s="7" t="s">
        <v>21</v>
      </c>
    </row>
    <row r="3791" spans="1:19" hidden="1" x14ac:dyDescent="0.4">
      <c r="A3791" s="4" t="s">
        <v>937</v>
      </c>
      <c r="B3791" s="5" t="s">
        <v>938</v>
      </c>
      <c r="C3791" s="5" t="s">
        <v>24</v>
      </c>
      <c r="D3791" s="5" t="s">
        <v>19</v>
      </c>
      <c r="E3791" s="9" t="s">
        <v>43</v>
      </c>
      <c r="F3791" s="9">
        <v>0.94</v>
      </c>
      <c r="G3791" s="5" t="s">
        <v>21</v>
      </c>
      <c r="H3791" s="9">
        <v>500</v>
      </c>
      <c r="I3791" s="11">
        <v>8600000</v>
      </c>
      <c r="J3791" s="11">
        <v>380</v>
      </c>
      <c r="K3791" s="11">
        <v>41.378999999999998</v>
      </c>
      <c r="L3791" s="11">
        <v>3025191780</v>
      </c>
      <c r="M3791" s="11">
        <f>VLOOKUP(A3791,'[1]2023년만'!$A$2:$Q$1181,12,0)</f>
        <v>3025191780</v>
      </c>
      <c r="N3791" s="11"/>
      <c r="O3791" s="11">
        <v>5.2</v>
      </c>
      <c r="P3791" s="6">
        <v>56760000000</v>
      </c>
      <c r="Q3791" s="7">
        <v>6.36</v>
      </c>
      <c r="R3791" s="7">
        <v>0.28999999999999998</v>
      </c>
      <c r="S3791" s="7">
        <v>1038</v>
      </c>
    </row>
    <row r="3792" spans="1:19" hidden="1" x14ac:dyDescent="0.4">
      <c r="A3792" s="4" t="s">
        <v>937</v>
      </c>
      <c r="B3792" s="5" t="s">
        <v>938</v>
      </c>
      <c r="C3792" s="5" t="s">
        <v>18</v>
      </c>
      <c r="D3792" s="5" t="s">
        <v>19</v>
      </c>
      <c r="E3792" s="9" t="s">
        <v>43</v>
      </c>
      <c r="F3792" s="9">
        <v>0.91</v>
      </c>
      <c r="G3792" s="5" t="s">
        <v>21</v>
      </c>
      <c r="H3792" s="9">
        <v>500</v>
      </c>
      <c r="I3792" s="11">
        <v>8600000</v>
      </c>
      <c r="J3792" s="11">
        <v>300</v>
      </c>
      <c r="K3792" s="11">
        <v>36.274000000000001</v>
      </c>
      <c r="L3792" s="11">
        <v>2388309300</v>
      </c>
      <c r="M3792" s="11">
        <f>VLOOKUP(A3792,'[1]2023년만'!$A$2:$Q$1181,12,0)</f>
        <v>3025191780</v>
      </c>
      <c r="N3792" s="11"/>
      <c r="O3792" s="11">
        <v>3.5</v>
      </c>
      <c r="P3792" s="6">
        <v>56760000000</v>
      </c>
      <c r="Q3792" s="7">
        <v>6.36</v>
      </c>
      <c r="R3792" s="7">
        <v>0.28999999999999998</v>
      </c>
      <c r="S3792" s="7">
        <v>1038</v>
      </c>
    </row>
    <row r="3793" spans="1:19" hidden="1" x14ac:dyDescent="0.4">
      <c r="A3793" s="4" t="s">
        <v>937</v>
      </c>
      <c r="B3793" s="5" t="s">
        <v>938</v>
      </c>
      <c r="C3793" s="5" t="s">
        <v>30</v>
      </c>
      <c r="D3793" s="5" t="s">
        <v>19</v>
      </c>
      <c r="E3793" s="9" t="s">
        <v>43</v>
      </c>
      <c r="F3793" s="9">
        <v>1.34</v>
      </c>
      <c r="G3793" s="5" t="s">
        <v>21</v>
      </c>
      <c r="H3793" s="9">
        <v>500</v>
      </c>
      <c r="I3793" s="11">
        <v>8600000</v>
      </c>
      <c r="J3793" s="11">
        <v>200</v>
      </c>
      <c r="K3793" s="11">
        <v>19.271000000000001</v>
      </c>
      <c r="L3793" s="11">
        <v>1592206200</v>
      </c>
      <c r="M3793" s="11">
        <f>VLOOKUP(A3793,'[1]2023년만'!$A$2:$Q$1181,12,0)</f>
        <v>3025191780</v>
      </c>
      <c r="N3793" s="11" t="b">
        <f>L3793&gt;=M3793</f>
        <v>0</v>
      </c>
      <c r="O3793" s="11">
        <v>3</v>
      </c>
      <c r="P3793" s="6">
        <v>56760000000</v>
      </c>
      <c r="Q3793" s="7">
        <v>6.36</v>
      </c>
      <c r="R3793" s="7">
        <v>0.28999999999999998</v>
      </c>
      <c r="S3793" s="7">
        <v>1038</v>
      </c>
    </row>
    <row r="3794" spans="1:19" hidden="1" x14ac:dyDescent="0.4">
      <c r="A3794" s="7" t="s">
        <v>937</v>
      </c>
      <c r="B3794" s="12" t="s">
        <v>938</v>
      </c>
      <c r="C3794" s="12" t="s">
        <v>2933</v>
      </c>
      <c r="D3794" s="12" t="s">
        <v>19</v>
      </c>
      <c r="E3794" s="12" t="s">
        <v>43</v>
      </c>
      <c r="F3794" s="12">
        <v>0.87</v>
      </c>
      <c r="G3794" s="12" t="s">
        <v>21</v>
      </c>
      <c r="H3794" s="12">
        <v>500</v>
      </c>
      <c r="I3794" s="6">
        <v>8600000</v>
      </c>
      <c r="J3794" s="6">
        <v>150</v>
      </c>
      <c r="K3794" s="6">
        <v>24.847000000000001</v>
      </c>
      <c r="L3794" s="6">
        <v>1194154650</v>
      </c>
      <c r="M3794" s="11">
        <f>VLOOKUP(A3794,'[1]2023년만'!$A$2:$Q$1181,12,0)</f>
        <v>3025191780</v>
      </c>
      <c r="N3794" s="11"/>
      <c r="O3794" s="6">
        <v>1.7</v>
      </c>
      <c r="P3794" s="6">
        <v>56760000000</v>
      </c>
      <c r="Q3794" s="7">
        <v>6.36</v>
      </c>
      <c r="R3794" s="7">
        <v>0.28999999999999998</v>
      </c>
      <c r="S3794" s="7">
        <v>1038</v>
      </c>
    </row>
    <row r="3795" spans="1:19" hidden="1" x14ac:dyDescent="0.4">
      <c r="A3795" s="4" t="s">
        <v>2635</v>
      </c>
      <c r="B3795" s="5" t="s">
        <v>2636</v>
      </c>
      <c r="C3795" s="5" t="s">
        <v>18</v>
      </c>
      <c r="D3795" s="5" t="s">
        <v>19</v>
      </c>
      <c r="E3795" s="9" t="s">
        <v>21</v>
      </c>
      <c r="F3795" s="9" t="s">
        <v>21</v>
      </c>
      <c r="G3795" s="5" t="s">
        <v>21</v>
      </c>
      <c r="H3795" s="5" t="s">
        <v>21</v>
      </c>
      <c r="I3795" s="11" t="s">
        <v>21</v>
      </c>
      <c r="J3795" s="11">
        <v>25</v>
      </c>
      <c r="K3795" s="11">
        <v>4.4180000000000001</v>
      </c>
      <c r="L3795" s="11">
        <v>102769475</v>
      </c>
      <c r="M3795" s="11">
        <f>VLOOKUP(A3795,'[1]2023년만'!$A$2:$Q$1181,12,0)</f>
        <v>102769475</v>
      </c>
      <c r="N3795" s="11"/>
      <c r="O3795" s="11" t="s">
        <v>21</v>
      </c>
      <c r="P3795" s="6">
        <v>17080337610</v>
      </c>
      <c r="Q3795" s="7" t="e">
        <v>#N/A</v>
      </c>
      <c r="R3795" s="7" t="e">
        <v>#N/A</v>
      </c>
      <c r="S3795" s="7" t="e">
        <v>#N/A</v>
      </c>
    </row>
    <row r="3796" spans="1:19" hidden="1" x14ac:dyDescent="0.4">
      <c r="A3796" s="4" t="s">
        <v>2635</v>
      </c>
      <c r="B3796" s="5" t="s">
        <v>2636</v>
      </c>
      <c r="C3796" s="5" t="s">
        <v>24</v>
      </c>
      <c r="D3796" s="5" t="s">
        <v>19</v>
      </c>
      <c r="E3796" s="9" t="s">
        <v>21</v>
      </c>
      <c r="F3796" s="9" t="s">
        <v>21</v>
      </c>
      <c r="G3796" s="5" t="s">
        <v>21</v>
      </c>
      <c r="H3796" s="9">
        <v>500</v>
      </c>
      <c r="I3796" s="11">
        <v>4887078</v>
      </c>
      <c r="J3796" s="11">
        <v>25</v>
      </c>
      <c r="K3796" s="11">
        <v>3.9510000000000001</v>
      </c>
      <c r="L3796" s="11">
        <v>102769475</v>
      </c>
      <c r="M3796" s="11">
        <f>VLOOKUP(A3796,'[1]2023년만'!$A$2:$Q$1181,12,0)</f>
        <v>102769475</v>
      </c>
      <c r="N3796" s="11"/>
      <c r="O3796" s="11">
        <v>0.6</v>
      </c>
      <c r="P3796" s="6">
        <v>17080337610</v>
      </c>
      <c r="Q3796" s="7" t="e">
        <v>#N/A</v>
      </c>
      <c r="R3796" s="7" t="e">
        <v>#N/A</v>
      </c>
      <c r="S3796" s="7" t="e">
        <v>#N/A</v>
      </c>
    </row>
    <row r="3797" spans="1:19" hidden="1" x14ac:dyDescent="0.4">
      <c r="A3797" s="4" t="s">
        <v>2635</v>
      </c>
      <c r="B3797" s="5" t="s">
        <v>2636</v>
      </c>
      <c r="C3797" s="5" t="s">
        <v>30</v>
      </c>
      <c r="D3797" s="5" t="s">
        <v>19</v>
      </c>
      <c r="E3797" s="9" t="s">
        <v>21</v>
      </c>
      <c r="F3797" s="9" t="s">
        <v>21</v>
      </c>
      <c r="G3797" s="5" t="s">
        <v>21</v>
      </c>
      <c r="H3797" s="9">
        <v>500</v>
      </c>
      <c r="I3797" s="11">
        <v>4887078</v>
      </c>
      <c r="J3797" s="11">
        <v>25</v>
      </c>
      <c r="K3797" s="11">
        <v>2.6469999999999998</v>
      </c>
      <c r="L3797" s="11">
        <v>102769475</v>
      </c>
      <c r="M3797" s="11">
        <f>VLOOKUP(A3797,'[1]2023년만'!$A$2:$Q$1181,12,0)</f>
        <v>102769475</v>
      </c>
      <c r="N3797" s="11" t="b">
        <f>L3797&gt;=M3797</f>
        <v>1</v>
      </c>
      <c r="O3797" s="11">
        <v>0.9</v>
      </c>
      <c r="P3797" s="6">
        <v>17080337610</v>
      </c>
      <c r="Q3797" s="7" t="e">
        <v>#N/A</v>
      </c>
      <c r="R3797" s="7" t="e">
        <v>#N/A</v>
      </c>
      <c r="S3797" s="7" t="e">
        <v>#N/A</v>
      </c>
    </row>
    <row r="3798" spans="1:19" hidden="1" x14ac:dyDescent="0.4">
      <c r="A3798" s="4" t="s">
        <v>91</v>
      </c>
      <c r="B3798" s="5" t="s">
        <v>92</v>
      </c>
      <c r="C3798" s="5" t="s">
        <v>24</v>
      </c>
      <c r="D3798" s="5" t="s">
        <v>19</v>
      </c>
      <c r="E3798" s="9" t="s">
        <v>37</v>
      </c>
      <c r="F3798" s="9">
        <v>2.09</v>
      </c>
      <c r="G3798" s="5" t="s">
        <v>21</v>
      </c>
      <c r="H3798" s="9">
        <v>500</v>
      </c>
      <c r="I3798" s="11">
        <v>36700000</v>
      </c>
      <c r="J3798" s="11">
        <v>10</v>
      </c>
      <c r="K3798" s="11">
        <v>566.76499999999999</v>
      </c>
      <c r="L3798" s="11">
        <v>413738600</v>
      </c>
      <c r="M3798" s="11">
        <f>VLOOKUP(A3798,'[1]2023년만'!$A$2:$Q$1181,12,0)</f>
        <v>413738600</v>
      </c>
      <c r="N3798" s="11"/>
      <c r="O3798" s="11">
        <v>0.3</v>
      </c>
      <c r="P3798" s="6">
        <v>86245000000</v>
      </c>
      <c r="Q3798" s="7">
        <v>35.61</v>
      </c>
      <c r="R3798" s="7">
        <v>0.85</v>
      </c>
      <c r="S3798" s="7">
        <v>66</v>
      </c>
    </row>
    <row r="3799" spans="1:19" hidden="1" x14ac:dyDescent="0.4">
      <c r="A3799" s="4" t="s">
        <v>91</v>
      </c>
      <c r="B3799" s="5" t="s">
        <v>92</v>
      </c>
      <c r="C3799" s="5" t="s">
        <v>30</v>
      </c>
      <c r="D3799" s="5" t="s">
        <v>19</v>
      </c>
      <c r="E3799" s="9" t="s">
        <v>37</v>
      </c>
      <c r="F3799" s="9">
        <v>2.7</v>
      </c>
      <c r="G3799" s="5" t="s">
        <v>21</v>
      </c>
      <c r="H3799" s="9">
        <v>500</v>
      </c>
      <c r="I3799" s="11">
        <v>36700000</v>
      </c>
      <c r="J3799" s="11">
        <v>10</v>
      </c>
      <c r="K3799" s="11">
        <v>17.369</v>
      </c>
      <c r="L3799" s="11">
        <v>413738600</v>
      </c>
      <c r="M3799" s="11">
        <f>VLOOKUP(A3799,'[1]2023년만'!$A$2:$Q$1181,12,0)</f>
        <v>413738600</v>
      </c>
      <c r="N3799" s="11" t="b">
        <f>L3799&gt;=M3799</f>
        <v>1</v>
      </c>
      <c r="O3799" s="11">
        <v>0.4</v>
      </c>
      <c r="P3799" s="6">
        <v>86245000000</v>
      </c>
      <c r="Q3799" s="7">
        <v>35.61</v>
      </c>
      <c r="R3799" s="7">
        <v>0.85</v>
      </c>
      <c r="S3799" s="7">
        <v>66</v>
      </c>
    </row>
    <row r="3800" spans="1:19" hidden="1" x14ac:dyDescent="0.4">
      <c r="A3800" s="4" t="s">
        <v>91</v>
      </c>
      <c r="B3800" s="5" t="s">
        <v>92</v>
      </c>
      <c r="C3800" s="5" t="s">
        <v>18</v>
      </c>
      <c r="D3800" s="5" t="s">
        <v>19</v>
      </c>
      <c r="E3800" s="9" t="s">
        <v>37</v>
      </c>
      <c r="F3800" s="9">
        <v>2.2599999999999998</v>
      </c>
      <c r="G3800" s="5" t="s">
        <v>21</v>
      </c>
      <c r="H3800" s="9">
        <v>500</v>
      </c>
      <c r="I3800" s="11">
        <v>36700000</v>
      </c>
      <c r="J3800" s="11">
        <v>5</v>
      </c>
      <c r="K3800" s="11">
        <v>-40.436</v>
      </c>
      <c r="L3800" s="11">
        <v>215119300</v>
      </c>
      <c r="M3800" s="11">
        <f>VLOOKUP(A3800,'[1]2023년만'!$A$2:$Q$1181,12,0)</f>
        <v>413738600</v>
      </c>
      <c r="N3800" s="11"/>
      <c r="O3800" s="11">
        <v>0.3</v>
      </c>
      <c r="P3800" s="6">
        <v>86245000000</v>
      </c>
      <c r="Q3800" s="7">
        <v>35.61</v>
      </c>
      <c r="R3800" s="7">
        <v>0.85</v>
      </c>
      <c r="S3800" s="7">
        <v>66</v>
      </c>
    </row>
    <row r="3801" spans="1:19" hidden="1" x14ac:dyDescent="0.4">
      <c r="A3801" s="7" t="s">
        <v>91</v>
      </c>
      <c r="B3801" s="12" t="s">
        <v>92</v>
      </c>
      <c r="C3801" s="12" t="s">
        <v>2933</v>
      </c>
      <c r="D3801" s="12" t="s">
        <v>19</v>
      </c>
      <c r="E3801" s="12" t="s">
        <v>37</v>
      </c>
      <c r="F3801" s="12">
        <v>1.02</v>
      </c>
      <c r="G3801" s="12" t="s">
        <v>21</v>
      </c>
      <c r="H3801" s="12">
        <v>500</v>
      </c>
      <c r="I3801" s="6">
        <v>36700000</v>
      </c>
      <c r="J3801" s="6">
        <v>5</v>
      </c>
      <c r="K3801" s="6">
        <v>-1.754</v>
      </c>
      <c r="L3801" s="6">
        <v>215119300</v>
      </c>
      <c r="M3801" s="11">
        <f>VLOOKUP(A3801,'[1]2023년만'!$A$2:$Q$1181,12,0)</f>
        <v>413738600</v>
      </c>
      <c r="N3801" s="11"/>
      <c r="O3801" s="6">
        <v>0.4</v>
      </c>
      <c r="P3801" s="6">
        <v>86245000000</v>
      </c>
      <c r="Q3801" s="7">
        <v>35.61</v>
      </c>
      <c r="R3801" s="7">
        <v>0.85</v>
      </c>
      <c r="S3801" s="7">
        <v>66</v>
      </c>
    </row>
    <row r="3802" spans="1:19" hidden="1" x14ac:dyDescent="0.4">
      <c r="A3802" s="4" t="s">
        <v>1893</v>
      </c>
      <c r="B3802" s="5" t="s">
        <v>1894</v>
      </c>
      <c r="C3802" s="5" t="s">
        <v>18</v>
      </c>
      <c r="D3802" s="5" t="s">
        <v>19</v>
      </c>
      <c r="E3802" s="9" t="s">
        <v>416</v>
      </c>
      <c r="F3802" s="9">
        <v>3.18</v>
      </c>
      <c r="G3802" s="5" t="s">
        <v>21</v>
      </c>
      <c r="H3802" s="9">
        <v>500</v>
      </c>
      <c r="I3802" s="11">
        <v>38899098</v>
      </c>
      <c r="J3802" s="11">
        <v>225</v>
      </c>
      <c r="K3802" s="11">
        <v>18.442</v>
      </c>
      <c r="L3802" s="11">
        <v>9049524470</v>
      </c>
      <c r="M3802" s="11" t="e">
        <f>VLOOKUP(A3802,'[1]2023년만'!$A$2:$Q$1181,12,0)</f>
        <v>#N/A</v>
      </c>
      <c r="N3802" s="11"/>
      <c r="O3802" s="11">
        <v>5.28</v>
      </c>
      <c r="P3802" s="6">
        <v>590408087370</v>
      </c>
      <c r="Q3802" s="7">
        <v>10.23</v>
      </c>
      <c r="R3802" s="7">
        <v>1.1299999999999999</v>
      </c>
      <c r="S3802" s="7">
        <v>196</v>
      </c>
    </row>
    <row r="3803" spans="1:19" hidden="1" x14ac:dyDescent="0.4">
      <c r="A3803" s="7" t="s">
        <v>1893</v>
      </c>
      <c r="B3803" s="12" t="s">
        <v>1894</v>
      </c>
      <c r="C3803" s="12" t="s">
        <v>2933</v>
      </c>
      <c r="D3803" s="12" t="s">
        <v>19</v>
      </c>
      <c r="E3803" s="12" t="s">
        <v>416</v>
      </c>
      <c r="F3803" s="12">
        <v>1.63</v>
      </c>
      <c r="G3803" s="12" t="s">
        <v>21</v>
      </c>
      <c r="H3803" s="12">
        <v>500</v>
      </c>
      <c r="I3803" s="6">
        <v>38899098</v>
      </c>
      <c r="J3803" s="6">
        <v>350</v>
      </c>
      <c r="K3803" s="6">
        <v>21.51</v>
      </c>
      <c r="L3803" s="6">
        <v>14073427220</v>
      </c>
      <c r="M3803" s="11" t="e">
        <f>VLOOKUP(A3803,'[1]2023년만'!$A$2:$Q$1181,12,0)</f>
        <v>#N/A</v>
      </c>
      <c r="N3803" s="11"/>
      <c r="O3803" s="6">
        <v>3.3</v>
      </c>
      <c r="P3803" s="6">
        <v>590408087370</v>
      </c>
      <c r="Q3803" s="7">
        <v>10.23</v>
      </c>
      <c r="R3803" s="7">
        <v>1.1299999999999999</v>
      </c>
      <c r="S3803" s="7">
        <v>196</v>
      </c>
    </row>
    <row r="3804" spans="1:19" hidden="1" x14ac:dyDescent="0.4">
      <c r="A3804" s="4" t="s">
        <v>2177</v>
      </c>
      <c r="B3804" s="5" t="s">
        <v>2178</v>
      </c>
      <c r="C3804" s="5" t="s">
        <v>30</v>
      </c>
      <c r="D3804" s="5" t="s">
        <v>19</v>
      </c>
      <c r="E3804" s="9" t="s">
        <v>773</v>
      </c>
      <c r="F3804" s="9">
        <v>1.42</v>
      </c>
      <c r="G3804" s="5" t="s">
        <v>21</v>
      </c>
      <c r="H3804" s="9">
        <v>100</v>
      </c>
      <c r="I3804" s="11">
        <v>38416584</v>
      </c>
      <c r="J3804" s="11">
        <v>100</v>
      </c>
      <c r="K3804" s="11">
        <v>13.529</v>
      </c>
      <c r="L3804" s="11">
        <v>4245520300</v>
      </c>
      <c r="M3804" s="11">
        <f>VLOOKUP(A3804,'[1]2023년만'!$A$2:$Q$1181,12,0)</f>
        <v>2971864210</v>
      </c>
      <c r="N3804" s="11" t="b">
        <f>L3804&gt;=M3804</f>
        <v>1</v>
      </c>
      <c r="O3804" s="11">
        <v>3.4</v>
      </c>
      <c r="P3804" s="6">
        <v>124127846875</v>
      </c>
      <c r="Q3804" s="7">
        <v>3.74</v>
      </c>
      <c r="R3804" s="7">
        <v>0.53</v>
      </c>
      <c r="S3804" s="7">
        <v>835</v>
      </c>
    </row>
    <row r="3805" spans="1:19" hidden="1" x14ac:dyDescent="0.4">
      <c r="A3805" s="4" t="s">
        <v>2177</v>
      </c>
      <c r="B3805" s="5" t="s">
        <v>2178</v>
      </c>
      <c r="C3805" s="5" t="s">
        <v>24</v>
      </c>
      <c r="D3805" s="5" t="s">
        <v>19</v>
      </c>
      <c r="E3805" s="9" t="s">
        <v>773</v>
      </c>
      <c r="F3805" s="9">
        <v>1.81</v>
      </c>
      <c r="G3805" s="5" t="s">
        <v>21</v>
      </c>
      <c r="H3805" s="9">
        <v>100</v>
      </c>
      <c r="I3805" s="11">
        <v>38416584</v>
      </c>
      <c r="J3805" s="11">
        <v>70</v>
      </c>
      <c r="K3805" s="11">
        <v>10.957000000000001</v>
      </c>
      <c r="L3805" s="11">
        <v>2971864210</v>
      </c>
      <c r="M3805" s="11">
        <f>VLOOKUP(A3805,'[1]2023년만'!$A$2:$Q$1181,12,0)</f>
        <v>2971864210</v>
      </c>
      <c r="N3805" s="11"/>
      <c r="O3805" s="11">
        <v>1.9</v>
      </c>
      <c r="P3805" s="6">
        <v>124127846875</v>
      </c>
      <c r="Q3805" s="7">
        <v>3.74</v>
      </c>
      <c r="R3805" s="7">
        <v>0.53</v>
      </c>
      <c r="S3805" s="7">
        <v>835</v>
      </c>
    </row>
    <row r="3806" spans="1:19" hidden="1" x14ac:dyDescent="0.4">
      <c r="A3806" s="4" t="s">
        <v>2177</v>
      </c>
      <c r="B3806" s="5" t="s">
        <v>2178</v>
      </c>
      <c r="C3806" s="5" t="s">
        <v>18</v>
      </c>
      <c r="D3806" s="5" t="s">
        <v>19</v>
      </c>
      <c r="E3806" s="9" t="s">
        <v>773</v>
      </c>
      <c r="F3806" s="9">
        <v>0.33</v>
      </c>
      <c r="G3806" s="5" t="s">
        <v>21</v>
      </c>
      <c r="H3806" s="9">
        <v>100</v>
      </c>
      <c r="I3806" s="11">
        <v>38416584</v>
      </c>
      <c r="J3806" s="11">
        <v>150</v>
      </c>
      <c r="K3806" s="11">
        <v>5.9539999999999997</v>
      </c>
      <c r="L3806" s="11">
        <v>5579937600</v>
      </c>
      <c r="M3806" s="11">
        <f>VLOOKUP(A3806,'[1]2023년만'!$A$2:$Q$1181,12,0)</f>
        <v>2971864210</v>
      </c>
      <c r="N3806" s="11"/>
      <c r="O3806" s="11">
        <v>3.2</v>
      </c>
      <c r="P3806" s="6">
        <v>124127846875</v>
      </c>
      <c r="Q3806" s="7">
        <v>3.74</v>
      </c>
      <c r="R3806" s="7">
        <v>0.53</v>
      </c>
      <c r="S3806" s="7">
        <v>835</v>
      </c>
    </row>
    <row r="3807" spans="1:19" hidden="1" x14ac:dyDescent="0.4">
      <c r="A3807" s="7" t="s">
        <v>2177</v>
      </c>
      <c r="B3807" s="12" t="s">
        <v>2178</v>
      </c>
      <c r="C3807" s="12" t="s">
        <v>2933</v>
      </c>
      <c r="D3807" s="12" t="s">
        <v>19</v>
      </c>
      <c r="E3807" s="12" t="s">
        <v>773</v>
      </c>
      <c r="F3807" s="12">
        <v>0.46</v>
      </c>
      <c r="G3807" s="12" t="s">
        <v>21</v>
      </c>
      <c r="H3807" s="12">
        <v>100</v>
      </c>
      <c r="I3807" s="6">
        <v>19536792</v>
      </c>
      <c r="J3807" s="6">
        <v>100</v>
      </c>
      <c r="K3807" s="6">
        <v>2.9420000000000002</v>
      </c>
      <c r="L3807" s="6">
        <v>1878679200</v>
      </c>
      <c r="M3807" s="11">
        <f>VLOOKUP(A3807,'[1]2023년만'!$A$2:$Q$1181,12,0)</f>
        <v>2971864210</v>
      </c>
      <c r="N3807" s="11"/>
      <c r="O3807" s="6">
        <v>1.1000000000000001</v>
      </c>
      <c r="P3807" s="6">
        <v>124127846875</v>
      </c>
      <c r="Q3807" s="7">
        <v>3.74</v>
      </c>
      <c r="R3807" s="7">
        <v>0.53</v>
      </c>
      <c r="S3807" s="7">
        <v>835</v>
      </c>
    </row>
    <row r="3808" spans="1:19" hidden="1" x14ac:dyDescent="0.4">
      <c r="A3808" s="4" t="s">
        <v>2469</v>
      </c>
      <c r="B3808" s="5" t="s">
        <v>2470</v>
      </c>
      <c r="C3808" s="5" t="s">
        <v>30</v>
      </c>
      <c r="D3808" s="5" t="s">
        <v>19</v>
      </c>
      <c r="E3808" s="9" t="s">
        <v>37</v>
      </c>
      <c r="F3808" s="9">
        <v>2.7</v>
      </c>
      <c r="G3808" s="5" t="s">
        <v>21</v>
      </c>
      <c r="H3808" s="9">
        <v>500</v>
      </c>
      <c r="I3808" s="11">
        <v>7600000</v>
      </c>
      <c r="J3808" s="11">
        <v>200</v>
      </c>
      <c r="K3808" s="11">
        <v>8.3960000000000008</v>
      </c>
      <c r="L3808" s="11">
        <v>1466621400</v>
      </c>
      <c r="M3808" s="11">
        <f>VLOOKUP(A3808,'[1]2023년만'!$A$2:$Q$1181,12,0)</f>
        <v>1026634980</v>
      </c>
      <c r="N3808" s="11" t="b">
        <f>L3808&gt;=M3808</f>
        <v>1</v>
      </c>
      <c r="O3808" s="11">
        <v>5.4</v>
      </c>
      <c r="P3808" s="6">
        <v>26942000000</v>
      </c>
      <c r="Q3808" s="7">
        <v>1.49</v>
      </c>
      <c r="R3808" s="7">
        <v>0.56999999999999995</v>
      </c>
      <c r="S3808" s="7">
        <v>2382</v>
      </c>
    </row>
    <row r="3809" spans="1:19" hidden="1" x14ac:dyDescent="0.4">
      <c r="A3809" s="4" t="s">
        <v>2469</v>
      </c>
      <c r="B3809" s="5" t="s">
        <v>2470</v>
      </c>
      <c r="C3809" s="5" t="s">
        <v>18</v>
      </c>
      <c r="D3809" s="5" t="s">
        <v>19</v>
      </c>
      <c r="E3809" s="9" t="s">
        <v>37</v>
      </c>
      <c r="F3809" s="9">
        <v>2.2599999999999998</v>
      </c>
      <c r="G3809" s="5" t="s">
        <v>21</v>
      </c>
      <c r="H3809" s="9">
        <v>500</v>
      </c>
      <c r="I3809" s="11">
        <v>7600000</v>
      </c>
      <c r="J3809" s="11">
        <v>50</v>
      </c>
      <c r="K3809" s="11">
        <v>-26.96</v>
      </c>
      <c r="L3809" s="11">
        <v>366655350</v>
      </c>
      <c r="M3809" s="11">
        <f>VLOOKUP(A3809,'[1]2023년만'!$A$2:$Q$1181,12,0)</f>
        <v>1026634980</v>
      </c>
      <c r="N3809" s="11"/>
      <c r="O3809" s="11">
        <v>1.2</v>
      </c>
      <c r="P3809" s="6">
        <v>26942000000</v>
      </c>
      <c r="Q3809" s="7">
        <v>1.49</v>
      </c>
      <c r="R3809" s="7">
        <v>0.56999999999999995</v>
      </c>
      <c r="S3809" s="7">
        <v>2382</v>
      </c>
    </row>
    <row r="3810" spans="1:19" hidden="1" x14ac:dyDescent="0.4">
      <c r="A3810" s="4" t="s">
        <v>2469</v>
      </c>
      <c r="B3810" s="5" t="s">
        <v>2470</v>
      </c>
      <c r="C3810" s="5" t="s">
        <v>24</v>
      </c>
      <c r="D3810" s="5" t="s">
        <v>19</v>
      </c>
      <c r="E3810" s="9" t="s">
        <v>37</v>
      </c>
      <c r="F3810" s="9">
        <v>2.09</v>
      </c>
      <c r="G3810" s="5" t="s">
        <v>21</v>
      </c>
      <c r="H3810" s="9">
        <v>500</v>
      </c>
      <c r="I3810" s="11">
        <v>7600000</v>
      </c>
      <c r="J3810" s="11">
        <v>140</v>
      </c>
      <c r="K3810" s="11">
        <v>-1251.9939999999999</v>
      </c>
      <c r="L3810" s="11">
        <v>1026634980</v>
      </c>
      <c r="M3810" s="11">
        <f>VLOOKUP(A3810,'[1]2023년만'!$A$2:$Q$1181,12,0)</f>
        <v>1026634980</v>
      </c>
      <c r="N3810" s="11"/>
      <c r="O3810" s="11">
        <v>2.8</v>
      </c>
      <c r="P3810" s="6">
        <v>26942000000</v>
      </c>
      <c r="Q3810" s="7">
        <v>1.49</v>
      </c>
      <c r="R3810" s="7">
        <v>0.56999999999999995</v>
      </c>
      <c r="S3810" s="7">
        <v>2382</v>
      </c>
    </row>
    <row r="3811" spans="1:19" hidden="1" x14ac:dyDescent="0.4">
      <c r="A3811" s="7" t="s">
        <v>2469</v>
      </c>
      <c r="B3811" s="12" t="s">
        <v>2470</v>
      </c>
      <c r="C3811" s="12" t="s">
        <v>2933</v>
      </c>
      <c r="D3811" s="12" t="s">
        <v>19</v>
      </c>
      <c r="E3811" s="12" t="s">
        <v>37</v>
      </c>
      <c r="F3811" s="12">
        <v>1.02</v>
      </c>
      <c r="G3811" s="12" t="s">
        <v>21</v>
      </c>
      <c r="H3811" s="12">
        <v>500</v>
      </c>
      <c r="I3811" s="6">
        <v>7600000</v>
      </c>
      <c r="J3811" s="6">
        <v>55</v>
      </c>
      <c r="K3811" s="6">
        <v>497.92700000000002</v>
      </c>
      <c r="L3811" s="6">
        <v>403320885</v>
      </c>
      <c r="M3811" s="11">
        <f>VLOOKUP(A3811,'[1]2023년만'!$A$2:$Q$1181,12,0)</f>
        <v>1026634980</v>
      </c>
      <c r="N3811" s="11"/>
      <c r="O3811" s="6">
        <v>1</v>
      </c>
      <c r="P3811" s="6">
        <v>26942000000</v>
      </c>
      <c r="Q3811" s="7">
        <v>1.49</v>
      </c>
      <c r="R3811" s="7">
        <v>0.56999999999999995</v>
      </c>
      <c r="S3811" s="7">
        <v>2382</v>
      </c>
    </row>
    <row r="3812" spans="1:19" hidden="1" x14ac:dyDescent="0.4">
      <c r="A3812" s="4" t="s">
        <v>93</v>
      </c>
      <c r="B3812" s="5" t="s">
        <v>94</v>
      </c>
      <c r="C3812" s="5" t="s">
        <v>24</v>
      </c>
      <c r="D3812" s="5" t="s">
        <v>19</v>
      </c>
      <c r="E3812" s="9" t="s">
        <v>95</v>
      </c>
      <c r="F3812" s="9">
        <v>0.59</v>
      </c>
      <c r="G3812" s="5" t="s">
        <v>21</v>
      </c>
      <c r="H3812" s="9">
        <v>500</v>
      </c>
      <c r="I3812" s="11">
        <v>19768226</v>
      </c>
      <c r="J3812" s="11">
        <v>500</v>
      </c>
      <c r="K3812" s="11">
        <v>560.06500000000005</v>
      </c>
      <c r="L3812" s="11">
        <v>8770613000</v>
      </c>
      <c r="M3812" s="11">
        <f>VLOOKUP(A3812,'[1]2023년만'!$A$2:$Q$1181,12,0)</f>
        <v>8770613000</v>
      </c>
      <c r="N3812" s="11"/>
      <c r="O3812" s="11">
        <v>2.4</v>
      </c>
      <c r="P3812" s="6">
        <v>544614626300</v>
      </c>
      <c r="Q3812" s="7">
        <v>11.33</v>
      </c>
      <c r="R3812" s="7">
        <v>1.46</v>
      </c>
      <c r="S3812" s="7">
        <v>2432</v>
      </c>
    </row>
    <row r="3813" spans="1:19" hidden="1" x14ac:dyDescent="0.4">
      <c r="A3813" s="4" t="s">
        <v>93</v>
      </c>
      <c r="B3813" s="5" t="s">
        <v>94</v>
      </c>
      <c r="C3813" s="5" t="s">
        <v>30</v>
      </c>
      <c r="D3813" s="5" t="s">
        <v>19</v>
      </c>
      <c r="E3813" s="9" t="s">
        <v>20</v>
      </c>
      <c r="F3813" s="9">
        <v>0.68</v>
      </c>
      <c r="G3813" s="5" t="s">
        <v>21</v>
      </c>
      <c r="H3813" s="9">
        <v>500</v>
      </c>
      <c r="I3813" s="11">
        <v>19768226</v>
      </c>
      <c r="J3813" s="11">
        <v>600</v>
      </c>
      <c r="K3813" s="11">
        <v>24.675000000000001</v>
      </c>
      <c r="L3813" s="11">
        <v>10524735600</v>
      </c>
      <c r="M3813" s="11">
        <f>VLOOKUP(A3813,'[1]2023년만'!$A$2:$Q$1181,12,0)</f>
        <v>8770613000</v>
      </c>
      <c r="N3813" s="11" t="b">
        <f>L3813&gt;=M3813</f>
        <v>1</v>
      </c>
      <c r="O3813" s="11">
        <v>3.8</v>
      </c>
      <c r="P3813" s="6">
        <v>544614626300</v>
      </c>
      <c r="Q3813" s="7">
        <v>11.33</v>
      </c>
      <c r="R3813" s="7">
        <v>1.46</v>
      </c>
      <c r="S3813" s="7">
        <v>2432</v>
      </c>
    </row>
    <row r="3814" spans="1:19" hidden="1" x14ac:dyDescent="0.4">
      <c r="A3814" s="4" t="s">
        <v>93</v>
      </c>
      <c r="B3814" s="5" t="s">
        <v>94</v>
      </c>
      <c r="C3814" s="5" t="s">
        <v>18</v>
      </c>
      <c r="D3814" s="5" t="s">
        <v>19</v>
      </c>
      <c r="E3814" s="9" t="s">
        <v>95</v>
      </c>
      <c r="F3814" s="9">
        <v>0.96</v>
      </c>
      <c r="G3814" s="5" t="s">
        <v>21</v>
      </c>
      <c r="H3814" s="9">
        <v>500</v>
      </c>
      <c r="I3814" s="11">
        <v>19768226</v>
      </c>
      <c r="J3814" s="11">
        <v>500</v>
      </c>
      <c r="K3814" s="11">
        <v>18.754000000000001</v>
      </c>
      <c r="L3814" s="11">
        <v>8770613000</v>
      </c>
      <c r="M3814" s="11">
        <f>VLOOKUP(A3814,'[1]2023년만'!$A$2:$Q$1181,12,0)</f>
        <v>8770613000</v>
      </c>
      <c r="N3814" s="11"/>
      <c r="O3814" s="11">
        <v>2.9</v>
      </c>
      <c r="P3814" s="6">
        <v>544614626300</v>
      </c>
      <c r="Q3814" s="7">
        <v>11.33</v>
      </c>
      <c r="R3814" s="7">
        <v>1.46</v>
      </c>
      <c r="S3814" s="7">
        <v>2432</v>
      </c>
    </row>
    <row r="3815" spans="1:19" hidden="1" x14ac:dyDescent="0.4">
      <c r="A3815" s="7" t="s">
        <v>93</v>
      </c>
      <c r="B3815" s="12" t="s">
        <v>94</v>
      </c>
      <c r="C3815" s="12" t="s">
        <v>2933</v>
      </c>
      <c r="D3815" s="12" t="s">
        <v>19</v>
      </c>
      <c r="E3815" s="12" t="s">
        <v>95</v>
      </c>
      <c r="F3815" s="12">
        <v>0.42</v>
      </c>
      <c r="G3815" s="12" t="s">
        <v>21</v>
      </c>
      <c r="H3815" s="12">
        <v>500</v>
      </c>
      <c r="I3815" s="6">
        <v>19768226</v>
      </c>
      <c r="J3815" s="6">
        <v>560</v>
      </c>
      <c r="K3815" s="6">
        <v>14.034000000000001</v>
      </c>
      <c r="L3815" s="6">
        <v>10383791600</v>
      </c>
      <c r="M3815" s="11">
        <f>VLOOKUP(A3815,'[1]2023년만'!$A$2:$Q$1181,12,0)</f>
        <v>8770613000</v>
      </c>
      <c r="N3815" s="11"/>
      <c r="O3815" s="6">
        <v>1.9</v>
      </c>
      <c r="P3815" s="6">
        <v>544614626300</v>
      </c>
      <c r="Q3815" s="7">
        <v>11.33</v>
      </c>
      <c r="R3815" s="7">
        <v>1.46</v>
      </c>
      <c r="S3815" s="7">
        <v>2432</v>
      </c>
    </row>
    <row r="3816" spans="1:19" hidden="1" x14ac:dyDescent="0.4">
      <c r="A3816" s="4" t="s">
        <v>1472</v>
      </c>
      <c r="B3816" s="5" t="s">
        <v>1473</v>
      </c>
      <c r="C3816" s="5" t="s">
        <v>30</v>
      </c>
      <c r="D3816" s="5" t="s">
        <v>19</v>
      </c>
      <c r="E3816" s="9" t="s">
        <v>49</v>
      </c>
      <c r="F3816" s="9">
        <v>1.64</v>
      </c>
      <c r="G3816" s="5" t="s">
        <v>21</v>
      </c>
      <c r="H3816" s="9">
        <v>500</v>
      </c>
      <c r="I3816" s="11">
        <v>4769650</v>
      </c>
      <c r="J3816" s="11">
        <v>200</v>
      </c>
      <c r="K3816" s="11">
        <v>26.638999999999999</v>
      </c>
      <c r="L3816" s="11">
        <v>953930000</v>
      </c>
      <c r="M3816" s="11">
        <f>VLOOKUP(A3816,'[1]2023년만'!$A$2:$Q$1181,12,0)</f>
        <v>1429395000</v>
      </c>
      <c r="N3816" s="11" t="b">
        <f>L3816&gt;=M3816</f>
        <v>0</v>
      </c>
      <c r="O3816" s="11">
        <v>1.5</v>
      </c>
      <c r="P3816" s="6">
        <v>84136626000</v>
      </c>
      <c r="Q3816" s="7">
        <v>23.49</v>
      </c>
      <c r="R3816" s="7">
        <v>0.54</v>
      </c>
      <c r="S3816" s="7">
        <v>751</v>
      </c>
    </row>
    <row r="3817" spans="1:19" hidden="1" x14ac:dyDescent="0.4">
      <c r="A3817" s="4" t="s">
        <v>1472</v>
      </c>
      <c r="B3817" s="5" t="s">
        <v>1473</v>
      </c>
      <c r="C3817" s="5" t="s">
        <v>18</v>
      </c>
      <c r="D3817" s="5" t="s">
        <v>19</v>
      </c>
      <c r="E3817" s="9" t="s">
        <v>49</v>
      </c>
      <c r="F3817" s="9">
        <v>2.41</v>
      </c>
      <c r="G3817" s="5" t="s">
        <v>21</v>
      </c>
      <c r="H3817" s="9">
        <v>500</v>
      </c>
      <c r="I3817" s="11">
        <v>4717650</v>
      </c>
      <c r="J3817" s="11">
        <v>900</v>
      </c>
      <c r="K3817" s="11">
        <v>22.425999999999998</v>
      </c>
      <c r="L3817" s="11">
        <v>4245885000</v>
      </c>
      <c r="M3817" s="11">
        <f>VLOOKUP(A3817,'[1]2023년만'!$A$2:$Q$1181,12,0)</f>
        <v>1429395000</v>
      </c>
      <c r="N3817" s="11"/>
      <c r="O3817" s="11">
        <v>1.7</v>
      </c>
      <c r="P3817" s="6">
        <v>84136626000</v>
      </c>
      <c r="Q3817" s="7">
        <v>23.49</v>
      </c>
      <c r="R3817" s="7">
        <v>0.54</v>
      </c>
      <c r="S3817" s="7">
        <v>751</v>
      </c>
    </row>
    <row r="3818" spans="1:19" hidden="1" x14ac:dyDescent="0.4">
      <c r="A3818" s="4" t="s">
        <v>1472</v>
      </c>
      <c r="B3818" s="5" t="s">
        <v>1473</v>
      </c>
      <c r="C3818" s="5" t="s">
        <v>24</v>
      </c>
      <c r="D3818" s="5" t="s">
        <v>19</v>
      </c>
      <c r="E3818" s="9" t="s">
        <v>49</v>
      </c>
      <c r="F3818" s="9">
        <v>2.11</v>
      </c>
      <c r="G3818" s="5" t="s">
        <v>21</v>
      </c>
      <c r="H3818" s="9">
        <v>500</v>
      </c>
      <c r="I3818" s="11">
        <v>4764650</v>
      </c>
      <c r="J3818" s="11">
        <v>300</v>
      </c>
      <c r="K3818" s="11">
        <v>17.638000000000002</v>
      </c>
      <c r="L3818" s="11">
        <v>1429395000</v>
      </c>
      <c r="M3818" s="11">
        <f>VLOOKUP(A3818,'[1]2023년만'!$A$2:$Q$1181,12,0)</f>
        <v>1429395000</v>
      </c>
      <c r="N3818" s="11"/>
      <c r="O3818" s="11">
        <v>1</v>
      </c>
      <c r="P3818" s="6">
        <v>84136626000</v>
      </c>
      <c r="Q3818" s="7">
        <v>23.49</v>
      </c>
      <c r="R3818" s="7">
        <v>0.54</v>
      </c>
      <c r="S3818" s="7">
        <v>751</v>
      </c>
    </row>
    <row r="3819" spans="1:19" hidden="1" x14ac:dyDescent="0.4">
      <c r="A3819" s="7" t="s">
        <v>1472</v>
      </c>
      <c r="B3819" s="12" t="s">
        <v>1473</v>
      </c>
      <c r="C3819" s="12" t="s">
        <v>2933</v>
      </c>
      <c r="D3819" s="12" t="s">
        <v>19</v>
      </c>
      <c r="E3819" s="12" t="s">
        <v>49</v>
      </c>
      <c r="F3819" s="12">
        <v>1.1000000000000001</v>
      </c>
      <c r="G3819" s="12" t="s">
        <v>21</v>
      </c>
      <c r="H3819" s="12">
        <v>500</v>
      </c>
      <c r="I3819" s="6">
        <v>4717650</v>
      </c>
      <c r="J3819" s="6">
        <v>700</v>
      </c>
      <c r="K3819" s="6">
        <v>17.463000000000001</v>
      </c>
      <c r="L3819" s="6">
        <v>3302355000</v>
      </c>
      <c r="M3819" s="11">
        <f>VLOOKUP(A3819,'[1]2023년만'!$A$2:$Q$1181,12,0)</f>
        <v>1429395000</v>
      </c>
      <c r="N3819" s="11"/>
      <c r="O3819" s="6">
        <v>0.9</v>
      </c>
      <c r="P3819" s="6">
        <v>84136626000</v>
      </c>
      <c r="Q3819" s="7">
        <v>23.49</v>
      </c>
      <c r="R3819" s="7">
        <v>0.54</v>
      </c>
      <c r="S3819" s="7">
        <v>751</v>
      </c>
    </row>
    <row r="3820" spans="1:19" hidden="1" x14ac:dyDescent="0.4">
      <c r="A3820" s="4" t="s">
        <v>2150</v>
      </c>
      <c r="B3820" s="5" t="s">
        <v>2151</v>
      </c>
      <c r="C3820" s="5" t="s">
        <v>18</v>
      </c>
      <c r="D3820" s="5" t="s">
        <v>19</v>
      </c>
      <c r="E3820" s="9" t="s">
        <v>95</v>
      </c>
      <c r="F3820" s="9">
        <v>0.96</v>
      </c>
      <c r="G3820" s="5" t="s">
        <v>21</v>
      </c>
      <c r="H3820" s="9">
        <v>500</v>
      </c>
      <c r="I3820" s="11">
        <v>37353645</v>
      </c>
      <c r="J3820" s="11">
        <v>130</v>
      </c>
      <c r="K3820" s="11">
        <v>13.978999999999999</v>
      </c>
      <c r="L3820" s="11">
        <v>4646261620</v>
      </c>
      <c r="M3820" s="11">
        <f>VLOOKUP(A3820,'[1]2023년만'!$A$2:$Q$1181,12,0)</f>
        <v>4646261620</v>
      </c>
      <c r="N3820" s="11"/>
      <c r="O3820" s="11">
        <v>2.2000000000000002</v>
      </c>
      <c r="P3820" s="6">
        <v>1090726434000</v>
      </c>
      <c r="Q3820" s="7" t="s">
        <v>21</v>
      </c>
      <c r="R3820" s="7">
        <v>5.47</v>
      </c>
      <c r="S3820" s="7" t="s">
        <v>21</v>
      </c>
    </row>
    <row r="3821" spans="1:19" hidden="1" x14ac:dyDescent="0.4">
      <c r="A3821" s="4" t="s">
        <v>2150</v>
      </c>
      <c r="B3821" s="5" t="s">
        <v>2151</v>
      </c>
      <c r="C3821" s="5" t="s">
        <v>30</v>
      </c>
      <c r="D3821" s="5" t="s">
        <v>19</v>
      </c>
      <c r="E3821" s="9" t="s">
        <v>20</v>
      </c>
      <c r="F3821" s="9">
        <v>0.68</v>
      </c>
      <c r="G3821" s="5" t="s">
        <v>21</v>
      </c>
      <c r="H3821" s="9">
        <v>500</v>
      </c>
      <c r="I3821" s="11">
        <v>37353645</v>
      </c>
      <c r="J3821" s="11">
        <v>130</v>
      </c>
      <c r="K3821" s="11">
        <v>-21.148</v>
      </c>
      <c r="L3821" s="11">
        <v>4646261620</v>
      </c>
      <c r="M3821" s="11">
        <f>VLOOKUP(A3821,'[1]2023년만'!$A$2:$Q$1181,12,0)</f>
        <v>4646261620</v>
      </c>
      <c r="N3821" s="11" t="b">
        <f>L3821&gt;=M3821</f>
        <v>1</v>
      </c>
      <c r="O3821" s="11">
        <v>0.4</v>
      </c>
      <c r="P3821" s="6">
        <v>1090726434000</v>
      </c>
      <c r="Q3821" s="7" t="s">
        <v>21</v>
      </c>
      <c r="R3821" s="7">
        <v>5.47</v>
      </c>
      <c r="S3821" s="7" t="s">
        <v>21</v>
      </c>
    </row>
    <row r="3822" spans="1:19" hidden="1" x14ac:dyDescent="0.4">
      <c r="A3822" s="4" t="s">
        <v>2150</v>
      </c>
      <c r="B3822" s="5" t="s">
        <v>2151</v>
      </c>
      <c r="C3822" s="5" t="s">
        <v>24</v>
      </c>
      <c r="D3822" s="5" t="s">
        <v>19</v>
      </c>
      <c r="E3822" s="9" t="s">
        <v>95</v>
      </c>
      <c r="F3822" s="9">
        <v>0.59</v>
      </c>
      <c r="G3822" s="5" t="s">
        <v>21</v>
      </c>
      <c r="H3822" s="9">
        <v>500</v>
      </c>
      <c r="I3822" s="11">
        <v>37353645</v>
      </c>
      <c r="J3822" s="11">
        <v>130</v>
      </c>
      <c r="K3822" s="11">
        <v>-41.87</v>
      </c>
      <c r="L3822" s="11">
        <v>4646261620</v>
      </c>
      <c r="M3822" s="11">
        <f>VLOOKUP(A3822,'[1]2023년만'!$A$2:$Q$1181,12,0)</f>
        <v>4646261620</v>
      </c>
      <c r="N3822" s="11"/>
      <c r="O3822" s="11">
        <v>1.2</v>
      </c>
      <c r="P3822" s="6">
        <v>1090726434000</v>
      </c>
      <c r="Q3822" s="7" t="s">
        <v>21</v>
      </c>
      <c r="R3822" s="7">
        <v>5.47</v>
      </c>
      <c r="S3822" s="7" t="s">
        <v>21</v>
      </c>
    </row>
    <row r="3823" spans="1:19" hidden="1" x14ac:dyDescent="0.4">
      <c r="A3823" s="7" t="s">
        <v>2150</v>
      </c>
      <c r="B3823" s="12" t="s">
        <v>2151</v>
      </c>
      <c r="C3823" s="12" t="s">
        <v>2933</v>
      </c>
      <c r="D3823" s="12" t="s">
        <v>19</v>
      </c>
      <c r="E3823" s="12" t="s">
        <v>95</v>
      </c>
      <c r="F3823" s="12">
        <v>0.42</v>
      </c>
      <c r="G3823" s="12" t="s">
        <v>21</v>
      </c>
      <c r="H3823" s="12">
        <v>500</v>
      </c>
      <c r="I3823" s="6">
        <v>19388368</v>
      </c>
      <c r="J3823" s="6">
        <v>230</v>
      </c>
      <c r="K3823" s="6">
        <v>25.262</v>
      </c>
      <c r="L3823" s="6">
        <v>4322275690</v>
      </c>
      <c r="M3823" s="11">
        <f>VLOOKUP(A3823,'[1]2023년만'!$A$2:$Q$1181,12,0)</f>
        <v>4646261620</v>
      </c>
      <c r="N3823" s="11"/>
      <c r="O3823" s="6">
        <v>1</v>
      </c>
      <c r="P3823" s="6">
        <v>1090726434000</v>
      </c>
      <c r="Q3823" s="7" t="s">
        <v>21</v>
      </c>
      <c r="R3823" s="7">
        <v>5.47</v>
      </c>
      <c r="S3823" s="7" t="s">
        <v>21</v>
      </c>
    </row>
    <row r="3824" spans="1:19" hidden="1" x14ac:dyDescent="0.4">
      <c r="A3824" s="4" t="s">
        <v>2625</v>
      </c>
      <c r="B3824" s="5" t="s">
        <v>2626</v>
      </c>
      <c r="C3824" s="5" t="s">
        <v>24</v>
      </c>
      <c r="D3824" s="5" t="s">
        <v>19</v>
      </c>
      <c r="E3824" s="9" t="s">
        <v>95</v>
      </c>
      <c r="F3824" s="9">
        <v>0.59</v>
      </c>
      <c r="G3824" s="5" t="s">
        <v>21</v>
      </c>
      <c r="H3824" s="9">
        <v>500</v>
      </c>
      <c r="I3824" s="11">
        <v>15144233</v>
      </c>
      <c r="J3824" s="11">
        <v>200</v>
      </c>
      <c r="K3824" s="11">
        <v>4.7130000000000001</v>
      </c>
      <c r="L3824" s="11">
        <v>2952259200</v>
      </c>
      <c r="M3824" s="11">
        <f>VLOOKUP(A3824,'[1]2023년만'!$A$2:$Q$1181,12,0)</f>
        <v>2952259200</v>
      </c>
      <c r="N3824" s="11"/>
      <c r="O3824" s="11">
        <v>0.66</v>
      </c>
      <c r="P3824" s="6">
        <v>189302912500</v>
      </c>
      <c r="Q3824" s="7" t="s">
        <v>21</v>
      </c>
      <c r="R3824" s="7">
        <v>0.91</v>
      </c>
      <c r="S3824" s="7" t="s">
        <v>21</v>
      </c>
    </row>
    <row r="3825" spans="1:19" hidden="1" x14ac:dyDescent="0.4">
      <c r="A3825" s="4" t="s">
        <v>2625</v>
      </c>
      <c r="B3825" s="5" t="s">
        <v>2626</v>
      </c>
      <c r="C3825" s="5" t="s">
        <v>18</v>
      </c>
      <c r="D3825" s="5" t="s">
        <v>19</v>
      </c>
      <c r="E3825" s="9" t="s">
        <v>95</v>
      </c>
      <c r="F3825" s="9">
        <v>0.96</v>
      </c>
      <c r="G3825" s="5" t="s">
        <v>21</v>
      </c>
      <c r="H3825" s="9">
        <v>500</v>
      </c>
      <c r="I3825" s="11">
        <v>13855911</v>
      </c>
      <c r="J3825" s="11">
        <v>130</v>
      </c>
      <c r="K3825" s="11">
        <v>3.87</v>
      </c>
      <c r="L3825" s="11">
        <v>1776186620</v>
      </c>
      <c r="M3825" s="11">
        <f>VLOOKUP(A3825,'[1]2023년만'!$A$2:$Q$1181,12,0)</f>
        <v>2952259200</v>
      </c>
      <c r="N3825" s="11"/>
      <c r="O3825" s="11">
        <v>1.1000000000000001</v>
      </c>
      <c r="P3825" s="6">
        <v>189302912500</v>
      </c>
      <c r="Q3825" s="7" t="s">
        <v>21</v>
      </c>
      <c r="R3825" s="7">
        <v>0.91</v>
      </c>
      <c r="S3825" s="7" t="s">
        <v>21</v>
      </c>
    </row>
    <row r="3826" spans="1:19" hidden="1" x14ac:dyDescent="0.4">
      <c r="A3826" s="4" t="s">
        <v>2625</v>
      </c>
      <c r="B3826" s="5" t="s">
        <v>2626</v>
      </c>
      <c r="C3826" s="5" t="s">
        <v>30</v>
      </c>
      <c r="D3826" s="5" t="s">
        <v>19</v>
      </c>
      <c r="E3826" s="9" t="s">
        <v>81</v>
      </c>
      <c r="F3826" s="9">
        <v>0.51</v>
      </c>
      <c r="G3826" s="5" t="s">
        <v>21</v>
      </c>
      <c r="H3826" s="9">
        <v>500</v>
      </c>
      <c r="I3826" s="11">
        <v>15144233</v>
      </c>
      <c r="J3826" s="11">
        <v>60</v>
      </c>
      <c r="K3826" s="11">
        <v>-2.2970000000000002</v>
      </c>
      <c r="L3826" s="11">
        <v>885677760</v>
      </c>
      <c r="M3826" s="11">
        <f>VLOOKUP(A3826,'[1]2023년만'!$A$2:$Q$1181,12,0)</f>
        <v>2952259200</v>
      </c>
      <c r="N3826" s="11" t="b">
        <f>L3826&gt;=M3826</f>
        <v>0</v>
      </c>
      <c r="O3826" s="11">
        <v>0.46</v>
      </c>
      <c r="P3826" s="6">
        <v>189302912500</v>
      </c>
      <c r="Q3826" s="7" t="s">
        <v>21</v>
      </c>
      <c r="R3826" s="7">
        <v>0.91</v>
      </c>
      <c r="S3826" s="7" t="s">
        <v>21</v>
      </c>
    </row>
    <row r="3827" spans="1:19" hidden="1" x14ac:dyDescent="0.4">
      <c r="A3827" s="7" t="s">
        <v>2625</v>
      </c>
      <c r="B3827" s="12" t="s">
        <v>2626</v>
      </c>
      <c r="C3827" s="12" t="s">
        <v>2933</v>
      </c>
      <c r="D3827" s="12" t="s">
        <v>19</v>
      </c>
      <c r="E3827" s="12" t="s">
        <v>95</v>
      </c>
      <c r="F3827" s="12">
        <v>0.42</v>
      </c>
      <c r="G3827" s="12" t="s">
        <v>21</v>
      </c>
      <c r="H3827" s="12">
        <v>500</v>
      </c>
      <c r="I3827" s="6">
        <v>13505911</v>
      </c>
      <c r="J3827" s="6">
        <v>120</v>
      </c>
      <c r="K3827" s="6">
        <v>21.459</v>
      </c>
      <c r="L3827" s="6">
        <v>1508756880</v>
      </c>
      <c r="M3827" s="11">
        <f>VLOOKUP(A3827,'[1]2023년만'!$A$2:$Q$1181,12,0)</f>
        <v>2952259200</v>
      </c>
      <c r="N3827" s="11"/>
      <c r="O3827" s="6">
        <v>0.7</v>
      </c>
      <c r="P3827" s="6">
        <v>189302912500</v>
      </c>
      <c r="Q3827" s="7" t="s">
        <v>21</v>
      </c>
      <c r="R3827" s="7">
        <v>0.91</v>
      </c>
      <c r="S3827" s="7" t="s">
        <v>21</v>
      </c>
    </row>
    <row r="3828" spans="1:19" hidden="1" x14ac:dyDescent="0.4">
      <c r="A3828" s="4" t="s">
        <v>412</v>
      </c>
      <c r="B3828" s="5" t="s">
        <v>413</v>
      </c>
      <c r="C3828" s="5" t="s">
        <v>30</v>
      </c>
      <c r="D3828" s="5" t="s">
        <v>19</v>
      </c>
      <c r="E3828" s="9" t="s">
        <v>52</v>
      </c>
      <c r="F3828" s="9">
        <v>0.68</v>
      </c>
      <c r="G3828" s="5" t="s">
        <v>21</v>
      </c>
      <c r="H3828" s="9">
        <v>500</v>
      </c>
      <c r="I3828" s="11">
        <v>9240077</v>
      </c>
      <c r="J3828" s="11">
        <v>640</v>
      </c>
      <c r="K3828" s="11">
        <v>66.418000000000006</v>
      </c>
      <c r="L3828" s="11">
        <v>3304961920</v>
      </c>
      <c r="M3828" s="11">
        <f>VLOOKUP(A3828,'[1]2023년만'!$A$2:$Q$1181,12,0)</f>
        <v>3567739520</v>
      </c>
      <c r="N3828" s="11" t="b">
        <f>L3828&gt;=M3828</f>
        <v>0</v>
      </c>
      <c r="O3828" s="11">
        <v>6.5</v>
      </c>
      <c r="P3828" s="6">
        <v>129176276460</v>
      </c>
      <c r="Q3828" s="7">
        <v>14.84</v>
      </c>
      <c r="R3828" s="7">
        <v>0.66</v>
      </c>
      <c r="S3828" s="7">
        <v>942</v>
      </c>
    </row>
    <row r="3829" spans="1:19" hidden="1" x14ac:dyDescent="0.4">
      <c r="A3829" s="4" t="s">
        <v>412</v>
      </c>
      <c r="B3829" s="5" t="s">
        <v>413</v>
      </c>
      <c r="C3829" s="5" t="s">
        <v>18</v>
      </c>
      <c r="D3829" s="5" t="s">
        <v>19</v>
      </c>
      <c r="E3829" s="9" t="s">
        <v>34</v>
      </c>
      <c r="F3829" s="9">
        <v>0.78</v>
      </c>
      <c r="G3829" s="5" t="s">
        <v>21</v>
      </c>
      <c r="H3829" s="9">
        <v>500</v>
      </c>
      <c r="I3829" s="11">
        <v>9702706</v>
      </c>
      <c r="J3829" s="11">
        <v>600</v>
      </c>
      <c r="K3829" s="11">
        <v>87.257000000000005</v>
      </c>
      <c r="L3829" s="11">
        <v>3375979200</v>
      </c>
      <c r="M3829" s="11">
        <f>VLOOKUP(A3829,'[1]2023년만'!$A$2:$Q$1181,12,0)</f>
        <v>3567739520</v>
      </c>
      <c r="N3829" s="11"/>
      <c r="O3829" s="11">
        <v>6.7</v>
      </c>
      <c r="P3829" s="6">
        <v>129176276460</v>
      </c>
      <c r="Q3829" s="7">
        <v>14.84</v>
      </c>
      <c r="R3829" s="7">
        <v>0.66</v>
      </c>
      <c r="S3829" s="7">
        <v>942</v>
      </c>
    </row>
    <row r="3830" spans="1:19" hidden="1" x14ac:dyDescent="0.4">
      <c r="A3830" s="4" t="s">
        <v>412</v>
      </c>
      <c r="B3830" s="5" t="s">
        <v>413</v>
      </c>
      <c r="C3830" s="5" t="s">
        <v>24</v>
      </c>
      <c r="D3830" s="5" t="s">
        <v>19</v>
      </c>
      <c r="E3830" s="9" t="s">
        <v>34</v>
      </c>
      <c r="F3830" s="9">
        <v>0.87</v>
      </c>
      <c r="G3830" s="5" t="s">
        <v>21</v>
      </c>
      <c r="H3830" s="9">
        <v>500</v>
      </c>
      <c r="I3830" s="11">
        <v>9702706</v>
      </c>
      <c r="J3830" s="11">
        <v>640</v>
      </c>
      <c r="K3830" s="11">
        <v>66.849000000000004</v>
      </c>
      <c r="L3830" s="11">
        <v>3567739520</v>
      </c>
      <c r="M3830" s="11">
        <f>VLOOKUP(A3830,'[1]2023년만'!$A$2:$Q$1181,12,0)</f>
        <v>3567739520</v>
      </c>
      <c r="N3830" s="11"/>
      <c r="O3830" s="11">
        <v>6.3</v>
      </c>
      <c r="P3830" s="6">
        <v>129176276460</v>
      </c>
      <c r="Q3830" s="7">
        <v>14.84</v>
      </c>
      <c r="R3830" s="7">
        <v>0.66</v>
      </c>
      <c r="S3830" s="7">
        <v>942</v>
      </c>
    </row>
    <row r="3831" spans="1:19" hidden="1" x14ac:dyDescent="0.4">
      <c r="A3831" s="7" t="s">
        <v>412</v>
      </c>
      <c r="B3831" s="12" t="s">
        <v>413</v>
      </c>
      <c r="C3831" s="12" t="s">
        <v>2933</v>
      </c>
      <c r="D3831" s="12" t="s">
        <v>19</v>
      </c>
      <c r="E3831" s="12" t="s">
        <v>34</v>
      </c>
      <c r="F3831" s="12">
        <v>0.43</v>
      </c>
      <c r="G3831" s="12" t="s">
        <v>21</v>
      </c>
      <c r="H3831" s="12">
        <v>500</v>
      </c>
      <c r="I3831" s="6">
        <v>9702706</v>
      </c>
      <c r="J3831" s="6">
        <v>500</v>
      </c>
      <c r="K3831" s="6">
        <v>155.346</v>
      </c>
      <c r="L3831" s="6">
        <v>2813316000</v>
      </c>
      <c r="M3831" s="11">
        <f>VLOOKUP(A3831,'[1]2023년만'!$A$2:$Q$1181,12,0)</f>
        <v>3567739520</v>
      </c>
      <c r="N3831" s="11"/>
      <c r="O3831" s="6">
        <v>4.5</v>
      </c>
      <c r="P3831" s="6">
        <v>129176276460</v>
      </c>
      <c r="Q3831" s="7">
        <v>14.84</v>
      </c>
      <c r="R3831" s="7">
        <v>0.66</v>
      </c>
      <c r="S3831" s="7">
        <v>942</v>
      </c>
    </row>
    <row r="3832" spans="1:19" hidden="1" x14ac:dyDescent="0.4">
      <c r="A3832" s="4" t="s">
        <v>1945</v>
      </c>
      <c r="B3832" s="5" t="s">
        <v>1946</v>
      </c>
      <c r="C3832" s="5" t="s">
        <v>30</v>
      </c>
      <c r="D3832" s="5" t="s">
        <v>19</v>
      </c>
      <c r="E3832" s="9" t="s">
        <v>49</v>
      </c>
      <c r="F3832" s="9">
        <v>1.64</v>
      </c>
      <c r="G3832" s="5" t="s">
        <v>21</v>
      </c>
      <c r="H3832" s="9">
        <v>200</v>
      </c>
      <c r="I3832" s="11">
        <v>24054799</v>
      </c>
      <c r="J3832" s="11">
        <v>120</v>
      </c>
      <c r="K3832" s="11">
        <v>17.292000000000002</v>
      </c>
      <c r="L3832" s="11">
        <v>2868318120</v>
      </c>
      <c r="M3832" s="11" t="e">
        <f>VLOOKUP(A3832,'[1]2023년만'!$A$2:$Q$1181,12,0)</f>
        <v>#N/A</v>
      </c>
      <c r="N3832" s="11" t="e">
        <f>L3832&gt;=M3832</f>
        <v>#N/A</v>
      </c>
      <c r="O3832" s="11">
        <v>1.6</v>
      </c>
      <c r="P3832" s="6">
        <v>255702513370</v>
      </c>
      <c r="Q3832" s="7">
        <v>15.52</v>
      </c>
      <c r="R3832" s="7">
        <v>2.31</v>
      </c>
      <c r="S3832" s="7">
        <v>685</v>
      </c>
    </row>
    <row r="3833" spans="1:19" hidden="1" x14ac:dyDescent="0.4">
      <c r="A3833" s="4" t="s">
        <v>935</v>
      </c>
      <c r="B3833" s="5" t="s">
        <v>936</v>
      </c>
      <c r="C3833" s="5" t="s">
        <v>24</v>
      </c>
      <c r="D3833" s="5" t="s">
        <v>19</v>
      </c>
      <c r="E3833" s="9" t="s">
        <v>61</v>
      </c>
      <c r="F3833" s="9">
        <v>0.55000000000000004</v>
      </c>
      <c r="G3833" s="5" t="s">
        <v>21</v>
      </c>
      <c r="H3833" s="9">
        <v>500</v>
      </c>
      <c r="I3833" s="11">
        <v>15356544</v>
      </c>
      <c r="J3833" s="11">
        <v>90</v>
      </c>
      <c r="K3833" s="11">
        <v>41.381</v>
      </c>
      <c r="L3833" s="11">
        <v>1361020950</v>
      </c>
      <c r="M3833" s="11">
        <f>VLOOKUP(A3833,'[1]2023년만'!$A$2:$Q$1181,12,0)</f>
        <v>1361020950</v>
      </c>
      <c r="N3833" s="11"/>
      <c r="O3833" s="11">
        <v>2.2000000000000002</v>
      </c>
      <c r="P3833" s="6">
        <v>98059336320</v>
      </c>
      <c r="Q3833" s="7" t="s">
        <v>21</v>
      </c>
      <c r="R3833" s="7">
        <v>3.48</v>
      </c>
      <c r="S3833" s="7" t="s">
        <v>21</v>
      </c>
    </row>
    <row r="3834" spans="1:19" hidden="1" x14ac:dyDescent="0.4">
      <c r="A3834" s="4" t="s">
        <v>1853</v>
      </c>
      <c r="B3834" s="5" t="s">
        <v>1854</v>
      </c>
      <c r="C3834" s="5" t="s">
        <v>24</v>
      </c>
      <c r="D3834" s="5" t="s">
        <v>19</v>
      </c>
      <c r="E3834" s="9" t="s">
        <v>451</v>
      </c>
      <c r="F3834" s="9">
        <v>1.18</v>
      </c>
      <c r="G3834" s="5" t="s">
        <v>21</v>
      </c>
      <c r="H3834" s="9">
        <v>500</v>
      </c>
      <c r="I3834" s="11">
        <v>16267058</v>
      </c>
      <c r="J3834" s="11">
        <v>160</v>
      </c>
      <c r="K3834" s="11">
        <v>19.074999999999999</v>
      </c>
      <c r="L3834" s="11">
        <v>2459712960</v>
      </c>
      <c r="M3834" s="11">
        <f>VLOOKUP(A3834,'[1]2023년만'!$A$2:$Q$1181,12,0)</f>
        <v>2459712960</v>
      </c>
      <c r="N3834" s="11"/>
      <c r="O3834" s="11">
        <v>1</v>
      </c>
      <c r="P3834" s="6">
        <v>273139986000</v>
      </c>
      <c r="Q3834" s="7">
        <v>4.5199999999999996</v>
      </c>
      <c r="R3834" s="7">
        <v>1.08</v>
      </c>
      <c r="S3834" s="7">
        <v>3763</v>
      </c>
    </row>
    <row r="3835" spans="1:19" hidden="1" x14ac:dyDescent="0.4">
      <c r="A3835" s="4" t="s">
        <v>1853</v>
      </c>
      <c r="B3835" s="5" t="s">
        <v>1854</v>
      </c>
      <c r="C3835" s="5" t="s">
        <v>30</v>
      </c>
      <c r="D3835" s="5" t="s">
        <v>19</v>
      </c>
      <c r="E3835" s="9" t="s">
        <v>81</v>
      </c>
      <c r="F3835" s="9">
        <v>0.51</v>
      </c>
      <c r="G3835" s="5" t="s">
        <v>21</v>
      </c>
      <c r="H3835" s="9">
        <v>500</v>
      </c>
      <c r="I3835" s="11">
        <v>16167058</v>
      </c>
      <c r="J3835" s="11">
        <v>300</v>
      </c>
      <c r="K3835" s="11">
        <v>7.45</v>
      </c>
      <c r="L3835" s="11">
        <v>4566961800</v>
      </c>
      <c r="M3835" s="11">
        <f>VLOOKUP(A3835,'[1]2023년만'!$A$2:$Q$1181,12,0)</f>
        <v>2459712960</v>
      </c>
      <c r="N3835" s="11" t="b">
        <f>L3835&gt;=M3835</f>
        <v>1</v>
      </c>
      <c r="O3835" s="11">
        <v>1.5</v>
      </c>
      <c r="P3835" s="6">
        <v>273139986000</v>
      </c>
      <c r="Q3835" s="7">
        <v>4.5199999999999996</v>
      </c>
      <c r="R3835" s="7">
        <v>1.08</v>
      </c>
      <c r="S3835" s="7">
        <v>3763</v>
      </c>
    </row>
    <row r="3836" spans="1:19" hidden="1" x14ac:dyDescent="0.4">
      <c r="A3836" s="4" t="s">
        <v>1853</v>
      </c>
      <c r="B3836" s="5" t="s">
        <v>1854</v>
      </c>
      <c r="C3836" s="5" t="s">
        <v>18</v>
      </c>
      <c r="D3836" s="5" t="s">
        <v>19</v>
      </c>
      <c r="E3836" s="9" t="s">
        <v>451</v>
      </c>
      <c r="F3836" s="9">
        <v>1.1399999999999999</v>
      </c>
      <c r="G3836" s="5" t="s">
        <v>21</v>
      </c>
      <c r="H3836" s="9">
        <v>500</v>
      </c>
      <c r="I3836" s="11">
        <v>16417058</v>
      </c>
      <c r="J3836" s="11">
        <v>100</v>
      </c>
      <c r="K3836" s="11">
        <v>-30.805</v>
      </c>
      <c r="L3836" s="11">
        <v>1527320600</v>
      </c>
      <c r="M3836" s="11">
        <f>VLOOKUP(A3836,'[1]2023년만'!$A$2:$Q$1181,12,0)</f>
        <v>2459712960</v>
      </c>
      <c r="N3836" s="11"/>
      <c r="O3836" s="11">
        <v>1.1000000000000001</v>
      </c>
      <c r="P3836" s="6">
        <v>273139986000</v>
      </c>
      <c r="Q3836" s="7">
        <v>4.5199999999999996</v>
      </c>
      <c r="R3836" s="7">
        <v>1.08</v>
      </c>
      <c r="S3836" s="7">
        <v>3763</v>
      </c>
    </row>
    <row r="3837" spans="1:19" hidden="1" x14ac:dyDescent="0.4">
      <c r="A3837" s="7" t="s">
        <v>1853</v>
      </c>
      <c r="B3837" s="12" t="s">
        <v>1854</v>
      </c>
      <c r="C3837" s="12" t="s">
        <v>2933</v>
      </c>
      <c r="D3837" s="12" t="s">
        <v>19</v>
      </c>
      <c r="E3837" s="12" t="s">
        <v>451</v>
      </c>
      <c r="F3837" s="12">
        <v>0.73</v>
      </c>
      <c r="G3837" s="12" t="s">
        <v>21</v>
      </c>
      <c r="H3837" s="12">
        <v>500</v>
      </c>
      <c r="I3837" s="6">
        <v>16717058</v>
      </c>
      <c r="J3837" s="6">
        <v>100</v>
      </c>
      <c r="K3837" s="6">
        <v>140.44399999999999</v>
      </c>
      <c r="L3837" s="6">
        <v>1546283900</v>
      </c>
      <c r="M3837" s="11">
        <f>VLOOKUP(A3837,'[1]2023년만'!$A$2:$Q$1181,12,0)</f>
        <v>2459712960</v>
      </c>
      <c r="N3837" s="11"/>
      <c r="O3837" s="6">
        <v>1.2</v>
      </c>
      <c r="P3837" s="6">
        <v>273139986000</v>
      </c>
      <c r="Q3837" s="7">
        <v>4.5199999999999996</v>
      </c>
      <c r="R3837" s="7">
        <v>1.08</v>
      </c>
      <c r="S3837" s="7">
        <v>3763</v>
      </c>
    </row>
    <row r="3838" spans="1:19" hidden="1" x14ac:dyDescent="0.4">
      <c r="A3838" s="4" t="s">
        <v>635</v>
      </c>
      <c r="B3838" s="5" t="s">
        <v>636</v>
      </c>
      <c r="C3838" s="5" t="s">
        <v>18</v>
      </c>
      <c r="D3838" s="5" t="s">
        <v>19</v>
      </c>
      <c r="E3838" s="9" t="s">
        <v>20</v>
      </c>
      <c r="F3838" s="9">
        <v>0.77</v>
      </c>
      <c r="G3838" s="5" t="s">
        <v>21</v>
      </c>
      <c r="H3838" s="9">
        <v>500</v>
      </c>
      <c r="I3838" s="11">
        <v>38023245</v>
      </c>
      <c r="J3838" s="11">
        <v>100</v>
      </c>
      <c r="K3838" s="11">
        <v>60.371000000000002</v>
      </c>
      <c r="L3838" s="11">
        <v>3603558800</v>
      </c>
      <c r="M3838" s="11">
        <f>VLOOKUP(A3838,'[1]2023년만'!$A$2:$Q$1181,12,0)</f>
        <v>10930676400</v>
      </c>
      <c r="N3838" s="11"/>
      <c r="O3838" s="11">
        <v>1.5</v>
      </c>
      <c r="P3838" s="6">
        <v>182511576000</v>
      </c>
      <c r="Q3838" s="7">
        <v>4.93</v>
      </c>
      <c r="R3838" s="7">
        <v>0.43</v>
      </c>
      <c r="S3838" s="7">
        <v>974</v>
      </c>
    </row>
    <row r="3839" spans="1:19" hidden="1" x14ac:dyDescent="0.4">
      <c r="A3839" s="4" t="s">
        <v>635</v>
      </c>
      <c r="B3839" s="5" t="s">
        <v>636</v>
      </c>
      <c r="C3839" s="5" t="s">
        <v>24</v>
      </c>
      <c r="D3839" s="5" t="s">
        <v>19</v>
      </c>
      <c r="E3839" s="9" t="s">
        <v>20</v>
      </c>
      <c r="F3839" s="9">
        <v>0.49</v>
      </c>
      <c r="G3839" s="5" t="s">
        <v>21</v>
      </c>
      <c r="H3839" s="9">
        <v>500</v>
      </c>
      <c r="I3839" s="11">
        <v>38023245</v>
      </c>
      <c r="J3839" s="11">
        <v>300</v>
      </c>
      <c r="K3839" s="11">
        <v>22.704000000000001</v>
      </c>
      <c r="L3839" s="11">
        <v>10930676400</v>
      </c>
      <c r="M3839" s="11">
        <f>VLOOKUP(A3839,'[1]2023년만'!$A$2:$Q$1181,12,0)</f>
        <v>10930676400</v>
      </c>
      <c r="N3839" s="11"/>
      <c r="O3839" s="11">
        <v>4</v>
      </c>
      <c r="P3839" s="6">
        <v>182511576000</v>
      </c>
      <c r="Q3839" s="7">
        <v>4.93</v>
      </c>
      <c r="R3839" s="7">
        <v>0.43</v>
      </c>
      <c r="S3839" s="7">
        <v>974</v>
      </c>
    </row>
    <row r="3840" spans="1:19" hidden="1" x14ac:dyDescent="0.4">
      <c r="A3840" s="4" t="s">
        <v>635</v>
      </c>
      <c r="B3840" s="5" t="s">
        <v>636</v>
      </c>
      <c r="C3840" s="5" t="s">
        <v>30</v>
      </c>
      <c r="D3840" s="5" t="s">
        <v>19</v>
      </c>
      <c r="E3840" s="9" t="s">
        <v>20</v>
      </c>
      <c r="F3840" s="9">
        <v>0.68</v>
      </c>
      <c r="G3840" s="5" t="s">
        <v>21</v>
      </c>
      <c r="H3840" s="9">
        <v>500</v>
      </c>
      <c r="I3840" s="11">
        <v>38023245</v>
      </c>
      <c r="J3840" s="11">
        <v>150</v>
      </c>
      <c r="K3840" s="11">
        <v>16.786000000000001</v>
      </c>
      <c r="L3840" s="11">
        <v>5465338200</v>
      </c>
      <c r="M3840" s="11">
        <f>VLOOKUP(A3840,'[1]2023년만'!$A$2:$Q$1181,12,0)</f>
        <v>10930676400</v>
      </c>
      <c r="N3840" s="11" t="b">
        <f>L3840&gt;=M3840</f>
        <v>0</v>
      </c>
      <c r="O3840" s="11">
        <v>3.2</v>
      </c>
      <c r="P3840" s="6">
        <v>182511576000</v>
      </c>
      <c r="Q3840" s="7">
        <v>4.93</v>
      </c>
      <c r="R3840" s="7">
        <v>0.43</v>
      </c>
      <c r="S3840" s="7">
        <v>974</v>
      </c>
    </row>
    <row r="3841" spans="1:19" hidden="1" x14ac:dyDescent="0.4">
      <c r="A3841" s="4" t="s">
        <v>1821</v>
      </c>
      <c r="B3841" s="5" t="s">
        <v>1822</v>
      </c>
      <c r="C3841" s="5" t="s">
        <v>24</v>
      </c>
      <c r="D3841" s="5" t="s">
        <v>19</v>
      </c>
      <c r="E3841" s="9" t="s">
        <v>451</v>
      </c>
      <c r="F3841" s="9">
        <v>1.18</v>
      </c>
      <c r="G3841" s="5" t="s">
        <v>21</v>
      </c>
      <c r="H3841" s="9">
        <v>100</v>
      </c>
      <c r="I3841" s="11">
        <v>10999650</v>
      </c>
      <c r="J3841" s="11">
        <v>200</v>
      </c>
      <c r="K3841" s="11">
        <v>19.632000000000001</v>
      </c>
      <c r="L3841" s="11">
        <v>2152451200</v>
      </c>
      <c r="M3841" s="11">
        <f>VLOOKUP(A3841,'[1]2023년만'!$A$2:$Q$1181,12,0)</f>
        <v>2152451200</v>
      </c>
      <c r="N3841" s="11"/>
      <c r="O3841" s="11">
        <v>1.73</v>
      </c>
      <c r="P3841" s="6">
        <v>101856759000</v>
      </c>
      <c r="Q3841" s="7">
        <v>6.78</v>
      </c>
      <c r="R3841" s="7">
        <v>0.98</v>
      </c>
      <c r="S3841" s="7">
        <v>1366</v>
      </c>
    </row>
    <row r="3842" spans="1:19" hidden="1" x14ac:dyDescent="0.4">
      <c r="A3842" s="4" t="s">
        <v>1821</v>
      </c>
      <c r="B3842" s="5" t="s">
        <v>1822</v>
      </c>
      <c r="C3842" s="5" t="s">
        <v>30</v>
      </c>
      <c r="D3842" s="5" t="s">
        <v>19</v>
      </c>
      <c r="E3842" s="9" t="s">
        <v>81</v>
      </c>
      <c r="F3842" s="9">
        <v>0.51</v>
      </c>
      <c r="G3842" s="5" t="s">
        <v>21</v>
      </c>
      <c r="H3842" s="9">
        <v>100</v>
      </c>
      <c r="I3842" s="11">
        <v>10999650</v>
      </c>
      <c r="J3842" s="11">
        <v>230</v>
      </c>
      <c r="K3842" s="11">
        <v>16.759</v>
      </c>
      <c r="L3842" s="11">
        <v>2407729930</v>
      </c>
      <c r="M3842" s="11">
        <f>VLOOKUP(A3842,'[1]2023년만'!$A$2:$Q$1181,12,0)</f>
        <v>2152451200</v>
      </c>
      <c r="N3842" s="11" t="b">
        <f>L3842&gt;=M3842</f>
        <v>1</v>
      </c>
      <c r="O3842" s="11">
        <v>2.2999999999999998</v>
      </c>
      <c r="P3842" s="6">
        <v>101856759000</v>
      </c>
      <c r="Q3842" s="7">
        <v>6.78</v>
      </c>
      <c r="R3842" s="7">
        <v>0.98</v>
      </c>
      <c r="S3842" s="7">
        <v>1366</v>
      </c>
    </row>
    <row r="3843" spans="1:19" hidden="1" x14ac:dyDescent="0.4">
      <c r="A3843" s="4" t="s">
        <v>1361</v>
      </c>
      <c r="B3843" s="5" t="s">
        <v>1362</v>
      </c>
      <c r="C3843" s="5" t="s">
        <v>18</v>
      </c>
      <c r="D3843" s="5" t="s">
        <v>19</v>
      </c>
      <c r="E3843" s="9" t="s">
        <v>833</v>
      </c>
      <c r="F3843" s="9">
        <v>1.57</v>
      </c>
      <c r="G3843" s="5" t="s">
        <v>21</v>
      </c>
      <c r="H3843" s="9">
        <v>500</v>
      </c>
      <c r="I3843" s="11">
        <v>100000000</v>
      </c>
      <c r="J3843" s="11">
        <v>15</v>
      </c>
      <c r="K3843" s="11">
        <v>28.774999999999999</v>
      </c>
      <c r="L3843" s="11">
        <v>1418034750</v>
      </c>
      <c r="M3843" s="11">
        <f>VLOOKUP(A3843,'[1]2023년만'!$A$2:$Q$1181,12,0)</f>
        <v>1701641700</v>
      </c>
      <c r="N3843" s="11"/>
      <c r="O3843" s="11">
        <v>1.32</v>
      </c>
      <c r="P3843" s="6">
        <v>70200000000</v>
      </c>
      <c r="Q3843" s="7">
        <v>17.55</v>
      </c>
      <c r="R3843" s="7">
        <v>0.52</v>
      </c>
      <c r="S3843" s="7">
        <v>40</v>
      </c>
    </row>
    <row r="3844" spans="1:19" hidden="1" x14ac:dyDescent="0.4">
      <c r="A3844" s="4" t="s">
        <v>1361</v>
      </c>
      <c r="B3844" s="5" t="s">
        <v>1362</v>
      </c>
      <c r="C3844" s="5" t="s">
        <v>24</v>
      </c>
      <c r="D3844" s="5" t="s">
        <v>19</v>
      </c>
      <c r="E3844" s="9" t="s">
        <v>833</v>
      </c>
      <c r="F3844" s="9">
        <v>0.56999999999999995</v>
      </c>
      <c r="G3844" s="5" t="s">
        <v>21</v>
      </c>
      <c r="H3844" s="9">
        <v>500</v>
      </c>
      <c r="I3844" s="11">
        <v>100000000</v>
      </c>
      <c r="J3844" s="11">
        <v>18</v>
      </c>
      <c r="K3844" s="11">
        <v>27.472000000000001</v>
      </c>
      <c r="L3844" s="11">
        <v>1701641700</v>
      </c>
      <c r="M3844" s="11">
        <f>VLOOKUP(A3844,'[1]2023년만'!$A$2:$Q$1181,12,0)</f>
        <v>1701641700</v>
      </c>
      <c r="N3844" s="11"/>
      <c r="O3844" s="11">
        <v>1.78</v>
      </c>
      <c r="P3844" s="6">
        <v>70200000000</v>
      </c>
      <c r="Q3844" s="7">
        <v>17.55</v>
      </c>
      <c r="R3844" s="7">
        <v>0.52</v>
      </c>
      <c r="S3844" s="7">
        <v>40</v>
      </c>
    </row>
    <row r="3845" spans="1:19" hidden="1" x14ac:dyDescent="0.4">
      <c r="A3845" s="4" t="s">
        <v>1361</v>
      </c>
      <c r="B3845" s="5" t="s">
        <v>1362</v>
      </c>
      <c r="C3845" s="5" t="s">
        <v>30</v>
      </c>
      <c r="D3845" s="5" t="s">
        <v>19</v>
      </c>
      <c r="E3845" s="9" t="s">
        <v>46</v>
      </c>
      <c r="F3845" s="9">
        <v>0.7</v>
      </c>
      <c r="G3845" s="5" t="s">
        <v>21</v>
      </c>
      <c r="H3845" s="9">
        <v>500</v>
      </c>
      <c r="I3845" s="11">
        <v>100000000</v>
      </c>
      <c r="J3845" s="11">
        <v>11</v>
      </c>
      <c r="K3845" s="11">
        <v>27.350999999999999</v>
      </c>
      <c r="L3845" s="11">
        <v>1039892150</v>
      </c>
      <c r="M3845" s="11">
        <f>VLOOKUP(A3845,'[1]2023년만'!$A$2:$Q$1181,12,0)</f>
        <v>1701641700</v>
      </c>
      <c r="N3845" s="11" t="b">
        <f>L3845&gt;=M3845</f>
        <v>0</v>
      </c>
      <c r="O3845" s="11">
        <v>1.3</v>
      </c>
      <c r="P3845" s="6">
        <v>70200000000</v>
      </c>
      <c r="Q3845" s="7">
        <v>17.55</v>
      </c>
      <c r="R3845" s="7">
        <v>0.52</v>
      </c>
      <c r="S3845" s="7">
        <v>40</v>
      </c>
    </row>
    <row r="3846" spans="1:19" hidden="1" x14ac:dyDescent="0.4">
      <c r="A3846" s="7" t="s">
        <v>1361</v>
      </c>
      <c r="B3846" s="12" t="s">
        <v>1362</v>
      </c>
      <c r="C3846" s="12" t="s">
        <v>2933</v>
      </c>
      <c r="D3846" s="12" t="s">
        <v>19</v>
      </c>
      <c r="E3846" s="12" t="s">
        <v>833</v>
      </c>
      <c r="F3846" s="12">
        <v>0.89</v>
      </c>
      <c r="G3846" s="12" t="s">
        <v>21</v>
      </c>
      <c r="H3846" s="12">
        <v>500</v>
      </c>
      <c r="I3846" s="6">
        <v>100000000</v>
      </c>
      <c r="J3846" s="6">
        <v>13</v>
      </c>
      <c r="K3846" s="6">
        <v>26.555</v>
      </c>
      <c r="L3846" s="6">
        <v>1228963450</v>
      </c>
      <c r="M3846" s="11">
        <f>VLOOKUP(A3846,'[1]2023년만'!$A$2:$Q$1181,12,0)</f>
        <v>1701641700</v>
      </c>
      <c r="N3846" s="11"/>
      <c r="O3846" s="6">
        <v>0.97</v>
      </c>
      <c r="P3846" s="6">
        <v>70200000000</v>
      </c>
      <c r="Q3846" s="7">
        <v>17.55</v>
      </c>
      <c r="R3846" s="7">
        <v>0.52</v>
      </c>
      <c r="S3846" s="7">
        <v>40</v>
      </c>
    </row>
    <row r="3847" spans="1:19" hidden="1" x14ac:dyDescent="0.4">
      <c r="A3847" s="4" t="s">
        <v>2051</v>
      </c>
      <c r="B3847" s="5" t="s">
        <v>2052</v>
      </c>
      <c r="C3847" s="5" t="s">
        <v>24</v>
      </c>
      <c r="D3847" s="5" t="s">
        <v>19</v>
      </c>
      <c r="E3847" s="9" t="s">
        <v>133</v>
      </c>
      <c r="F3847" s="9">
        <v>2.34</v>
      </c>
      <c r="G3847" s="5" t="s">
        <v>21</v>
      </c>
      <c r="H3847" s="9">
        <v>500</v>
      </c>
      <c r="I3847" s="11">
        <v>20856819</v>
      </c>
      <c r="J3847" s="11">
        <v>50</v>
      </c>
      <c r="K3847" s="11">
        <v>15.481999999999999</v>
      </c>
      <c r="L3847" s="11">
        <v>1042840950</v>
      </c>
      <c r="M3847" s="11">
        <f>VLOOKUP(A3847,'[1]2023년만'!$A$2:$Q$1181,12,0)</f>
        <v>1042840950</v>
      </c>
      <c r="N3847" s="11"/>
      <c r="O3847" s="11">
        <v>2.9</v>
      </c>
      <c r="P3847" s="6">
        <v>30617810292</v>
      </c>
      <c r="Q3847" s="7" t="s">
        <v>21</v>
      </c>
      <c r="R3847" s="7">
        <v>0.5</v>
      </c>
      <c r="S3847" s="7" t="s">
        <v>21</v>
      </c>
    </row>
    <row r="3848" spans="1:19" hidden="1" x14ac:dyDescent="0.4">
      <c r="A3848" s="4" t="s">
        <v>2051</v>
      </c>
      <c r="B3848" s="5" t="s">
        <v>2052</v>
      </c>
      <c r="C3848" s="5" t="s">
        <v>30</v>
      </c>
      <c r="D3848" s="5" t="s">
        <v>19</v>
      </c>
      <c r="E3848" s="9" t="s">
        <v>133</v>
      </c>
      <c r="F3848" s="9">
        <v>2.68</v>
      </c>
      <c r="G3848" s="5" t="s">
        <v>21</v>
      </c>
      <c r="H3848" s="9">
        <v>500</v>
      </c>
      <c r="I3848" s="11">
        <v>20856819</v>
      </c>
      <c r="J3848" s="11">
        <v>40</v>
      </c>
      <c r="K3848" s="11">
        <v>-118.842</v>
      </c>
      <c r="L3848" s="11">
        <v>834272760</v>
      </c>
      <c r="M3848" s="11">
        <f>VLOOKUP(A3848,'[1]2023년만'!$A$2:$Q$1181,12,0)</f>
        <v>1042840950</v>
      </c>
      <c r="N3848" s="11" t="b">
        <f>L3848&gt;=M3848</f>
        <v>0</v>
      </c>
      <c r="O3848" s="11">
        <v>3.6</v>
      </c>
      <c r="P3848" s="6">
        <v>30617810292</v>
      </c>
      <c r="Q3848" s="7" t="s">
        <v>21</v>
      </c>
      <c r="R3848" s="7">
        <v>0.5</v>
      </c>
      <c r="S3848" s="7" t="s">
        <v>21</v>
      </c>
    </row>
    <row r="3849" spans="1:19" hidden="1" x14ac:dyDescent="0.4">
      <c r="A3849" s="4" t="s">
        <v>1222</v>
      </c>
      <c r="B3849" s="5" t="s">
        <v>1223</v>
      </c>
      <c r="C3849" s="5" t="s">
        <v>18</v>
      </c>
      <c r="D3849" s="5" t="s">
        <v>19</v>
      </c>
      <c r="E3849" s="9" t="s">
        <v>535</v>
      </c>
      <c r="F3849" s="9">
        <v>0.34</v>
      </c>
      <c r="G3849" s="5" t="s">
        <v>21</v>
      </c>
      <c r="H3849" s="9">
        <v>100</v>
      </c>
      <c r="I3849" s="11">
        <v>65587752</v>
      </c>
      <c r="J3849" s="11">
        <v>60</v>
      </c>
      <c r="K3849" s="11">
        <v>31.507000000000001</v>
      </c>
      <c r="L3849" s="11">
        <v>3935265120</v>
      </c>
      <c r="M3849" s="11">
        <f>VLOOKUP(A3849,'[1]2023년만'!$A$2:$Q$1181,12,0)</f>
        <v>3724144080</v>
      </c>
      <c r="N3849" s="11"/>
      <c r="O3849" s="11">
        <v>3.5</v>
      </c>
      <c r="P3849" s="6">
        <v>137679844200</v>
      </c>
      <c r="Q3849" s="7">
        <v>11.83</v>
      </c>
      <c r="R3849" s="7">
        <v>1.33</v>
      </c>
      <c r="S3849" s="7">
        <v>189</v>
      </c>
    </row>
    <row r="3850" spans="1:19" hidden="1" x14ac:dyDescent="0.4">
      <c r="A3850" s="4" t="s">
        <v>1222</v>
      </c>
      <c r="B3850" s="5" t="s">
        <v>1223</v>
      </c>
      <c r="C3850" s="5" t="s">
        <v>30</v>
      </c>
      <c r="D3850" s="5" t="s">
        <v>19</v>
      </c>
      <c r="E3850" s="9" t="s">
        <v>52</v>
      </c>
      <c r="F3850" s="9">
        <v>0.72</v>
      </c>
      <c r="G3850" s="5" t="s">
        <v>21</v>
      </c>
      <c r="H3850" s="9">
        <v>100</v>
      </c>
      <c r="I3850" s="11">
        <v>63921720</v>
      </c>
      <c r="J3850" s="11">
        <v>60</v>
      </c>
      <c r="K3850" s="11">
        <v>26.445</v>
      </c>
      <c r="L3850" s="11">
        <v>3338627340</v>
      </c>
      <c r="M3850" s="11">
        <f>VLOOKUP(A3850,'[1]2023년만'!$A$2:$Q$1181,12,0)</f>
        <v>3724144080</v>
      </c>
      <c r="N3850" s="11" t="b">
        <f>L3850&gt;=M3850</f>
        <v>0</v>
      </c>
      <c r="O3850" s="11">
        <v>3.4</v>
      </c>
      <c r="P3850" s="6">
        <v>137679844200</v>
      </c>
      <c r="Q3850" s="7">
        <v>11.83</v>
      </c>
      <c r="R3850" s="7">
        <v>1.33</v>
      </c>
      <c r="S3850" s="7">
        <v>189</v>
      </c>
    </row>
    <row r="3851" spans="1:19" hidden="1" x14ac:dyDescent="0.4">
      <c r="A3851" s="4" t="s">
        <v>1222</v>
      </c>
      <c r="B3851" s="5" t="s">
        <v>1223</v>
      </c>
      <c r="C3851" s="5" t="s">
        <v>24</v>
      </c>
      <c r="D3851" s="5" t="s">
        <v>19</v>
      </c>
      <c r="E3851" s="9" t="s">
        <v>535</v>
      </c>
      <c r="F3851" s="9">
        <v>0.42</v>
      </c>
      <c r="G3851" s="5" t="s">
        <v>21</v>
      </c>
      <c r="H3851" s="9">
        <v>100</v>
      </c>
      <c r="I3851" s="11">
        <v>67289720</v>
      </c>
      <c r="J3851" s="11">
        <v>60</v>
      </c>
      <c r="K3851" s="11">
        <v>-400.87700000000001</v>
      </c>
      <c r="L3851" s="11">
        <v>3724144080</v>
      </c>
      <c r="M3851" s="11">
        <f>VLOOKUP(A3851,'[1]2023년만'!$A$2:$Q$1181,12,0)</f>
        <v>3724144080</v>
      </c>
      <c r="N3851" s="11"/>
      <c r="O3851" s="11">
        <v>4.4000000000000004</v>
      </c>
      <c r="P3851" s="6">
        <v>137679844200</v>
      </c>
      <c r="Q3851" s="7">
        <v>11.83</v>
      </c>
      <c r="R3851" s="7">
        <v>1.33</v>
      </c>
      <c r="S3851" s="7">
        <v>189</v>
      </c>
    </row>
    <row r="3852" spans="1:19" hidden="1" x14ac:dyDescent="0.4">
      <c r="A3852" s="4" t="s">
        <v>1653</v>
      </c>
      <c r="B3852" s="5" t="s">
        <v>1654</v>
      </c>
      <c r="C3852" s="5" t="s">
        <v>24</v>
      </c>
      <c r="D3852" s="5" t="s">
        <v>19</v>
      </c>
      <c r="E3852" s="9" t="s">
        <v>95</v>
      </c>
      <c r="F3852" s="9">
        <v>0.59</v>
      </c>
      <c r="G3852" s="5" t="s">
        <v>21</v>
      </c>
      <c r="H3852" s="9">
        <v>500</v>
      </c>
      <c r="I3852" s="11">
        <v>11675000</v>
      </c>
      <c r="J3852" s="11">
        <v>1200</v>
      </c>
      <c r="K3852" s="11">
        <v>22.875</v>
      </c>
      <c r="L3852" s="11">
        <v>14010000000</v>
      </c>
      <c r="M3852" s="11">
        <f>VLOOKUP(A3852,'[1]2023년만'!$A$2:$Q$1181,12,0)</f>
        <v>14010000000</v>
      </c>
      <c r="N3852" s="11"/>
      <c r="O3852" s="11">
        <v>1.1000000000000001</v>
      </c>
      <c r="P3852" s="6">
        <v>1319275000000</v>
      </c>
      <c r="Q3852" s="7">
        <v>18.32</v>
      </c>
      <c r="R3852" s="7">
        <v>2.56</v>
      </c>
      <c r="S3852" s="7">
        <v>6167</v>
      </c>
    </row>
    <row r="3853" spans="1:19" hidden="1" x14ac:dyDescent="0.4">
      <c r="A3853" s="4" t="s">
        <v>1653</v>
      </c>
      <c r="B3853" s="5" t="s">
        <v>1654</v>
      </c>
      <c r="C3853" s="5" t="s">
        <v>30</v>
      </c>
      <c r="D3853" s="5" t="s">
        <v>19</v>
      </c>
      <c r="E3853" s="9" t="s">
        <v>129</v>
      </c>
      <c r="F3853" s="9">
        <v>1.89</v>
      </c>
      <c r="G3853" s="5" t="s">
        <v>21</v>
      </c>
      <c r="H3853" s="9">
        <v>500</v>
      </c>
      <c r="I3853" s="11">
        <v>11675000</v>
      </c>
      <c r="J3853" s="11">
        <v>1410</v>
      </c>
      <c r="K3853" s="11">
        <v>22.864999999999998</v>
      </c>
      <c r="L3853" s="11">
        <v>16461750000</v>
      </c>
      <c r="M3853" s="11">
        <f>VLOOKUP(A3853,'[1]2023년만'!$A$2:$Q$1181,12,0)</f>
        <v>14010000000</v>
      </c>
      <c r="N3853" s="11" t="b">
        <f>L3853&gt;=M3853</f>
        <v>1</v>
      </c>
      <c r="O3853" s="11">
        <v>2</v>
      </c>
      <c r="P3853" s="6">
        <v>1319275000000</v>
      </c>
      <c r="Q3853" s="7">
        <v>18.32</v>
      </c>
      <c r="R3853" s="7">
        <v>2.56</v>
      </c>
      <c r="S3853" s="7">
        <v>6167</v>
      </c>
    </row>
    <row r="3854" spans="1:19" hidden="1" x14ac:dyDescent="0.4">
      <c r="A3854" s="4" t="s">
        <v>1653</v>
      </c>
      <c r="B3854" s="5" t="s">
        <v>1654</v>
      </c>
      <c r="C3854" s="5" t="s">
        <v>18</v>
      </c>
      <c r="D3854" s="5" t="s">
        <v>19</v>
      </c>
      <c r="E3854" s="9" t="s">
        <v>95</v>
      </c>
      <c r="F3854" s="9">
        <v>0.96</v>
      </c>
      <c r="G3854" s="5" t="s">
        <v>21</v>
      </c>
      <c r="H3854" s="9">
        <v>500</v>
      </c>
      <c r="I3854" s="11">
        <v>11675000</v>
      </c>
      <c r="J3854" s="11">
        <v>1700</v>
      </c>
      <c r="K3854" s="11">
        <v>21.102</v>
      </c>
      <c r="L3854" s="11">
        <v>19847500000</v>
      </c>
      <c r="M3854" s="11">
        <f>VLOOKUP(A3854,'[1]2023년만'!$A$2:$Q$1181,12,0)</f>
        <v>14010000000</v>
      </c>
      <c r="N3854" s="11"/>
      <c r="O3854" s="11">
        <v>1.7</v>
      </c>
      <c r="P3854" s="6">
        <v>1319275000000</v>
      </c>
      <c r="Q3854" s="7">
        <v>18.32</v>
      </c>
      <c r="R3854" s="7">
        <v>2.56</v>
      </c>
      <c r="S3854" s="7">
        <v>6167</v>
      </c>
    </row>
    <row r="3855" spans="1:19" hidden="1" x14ac:dyDescent="0.4">
      <c r="A3855" s="7" t="s">
        <v>1653</v>
      </c>
      <c r="B3855" s="12" t="s">
        <v>1654</v>
      </c>
      <c r="C3855" s="12" t="s">
        <v>2933</v>
      </c>
      <c r="D3855" s="12" t="s">
        <v>19</v>
      </c>
      <c r="E3855" s="12" t="s">
        <v>95</v>
      </c>
      <c r="F3855" s="12">
        <v>0.42</v>
      </c>
      <c r="G3855" s="12" t="s">
        <v>21</v>
      </c>
      <c r="H3855" s="12">
        <v>500</v>
      </c>
      <c r="I3855" s="6">
        <v>11675000</v>
      </c>
      <c r="J3855" s="6">
        <v>1430</v>
      </c>
      <c r="K3855" s="6">
        <v>20.387</v>
      </c>
      <c r="L3855" s="6">
        <v>16695250000</v>
      </c>
      <c r="M3855" s="11">
        <f>VLOOKUP(A3855,'[1]2023년만'!$A$2:$Q$1181,12,0)</f>
        <v>14010000000</v>
      </c>
      <c r="N3855" s="11"/>
      <c r="O3855" s="6">
        <v>1</v>
      </c>
      <c r="P3855" s="6">
        <v>1319275000000</v>
      </c>
      <c r="Q3855" s="7">
        <v>18.32</v>
      </c>
      <c r="R3855" s="7">
        <v>2.56</v>
      </c>
      <c r="S3855" s="7">
        <v>6167</v>
      </c>
    </row>
    <row r="3856" spans="1:19" hidden="1" x14ac:dyDescent="0.4">
      <c r="A3856" s="4" t="s">
        <v>1957</v>
      </c>
      <c r="B3856" s="5" t="s">
        <v>1958</v>
      </c>
      <c r="C3856" s="5" t="s">
        <v>18</v>
      </c>
      <c r="D3856" s="5" t="s">
        <v>19</v>
      </c>
      <c r="E3856" s="9" t="s">
        <v>25</v>
      </c>
      <c r="F3856" s="9">
        <v>0.52</v>
      </c>
      <c r="G3856" s="5" t="s">
        <v>21</v>
      </c>
      <c r="H3856" s="9">
        <v>500</v>
      </c>
      <c r="I3856" s="11">
        <v>8128000</v>
      </c>
      <c r="J3856" s="11">
        <v>450</v>
      </c>
      <c r="K3856" s="11">
        <v>17.201000000000001</v>
      </c>
      <c r="L3856" s="11">
        <v>3632405400</v>
      </c>
      <c r="M3856" s="11">
        <f>VLOOKUP(A3856,'[1]2023년만'!$A$2:$Q$1181,12,0)</f>
        <v>4439606050</v>
      </c>
      <c r="N3856" s="11"/>
      <c r="O3856" s="11">
        <v>1.2</v>
      </c>
      <c r="P3856" s="6">
        <v>482803200000</v>
      </c>
      <c r="Q3856" s="7">
        <v>10.33</v>
      </c>
      <c r="R3856" s="7">
        <v>2.8</v>
      </c>
      <c r="S3856" s="7">
        <v>5749</v>
      </c>
    </row>
    <row r="3857" spans="1:19" hidden="1" x14ac:dyDescent="0.4">
      <c r="A3857" s="4" t="s">
        <v>1957</v>
      </c>
      <c r="B3857" s="5" t="s">
        <v>1958</v>
      </c>
      <c r="C3857" s="5" t="s">
        <v>24</v>
      </c>
      <c r="D3857" s="5" t="s">
        <v>19</v>
      </c>
      <c r="E3857" s="9" t="s">
        <v>25</v>
      </c>
      <c r="F3857" s="9">
        <v>0.41</v>
      </c>
      <c r="G3857" s="5" t="s">
        <v>21</v>
      </c>
      <c r="H3857" s="9">
        <v>500</v>
      </c>
      <c r="I3857" s="11">
        <v>8128000</v>
      </c>
      <c r="J3857" s="11">
        <v>550</v>
      </c>
      <c r="K3857" s="11">
        <v>16.181000000000001</v>
      </c>
      <c r="L3857" s="11">
        <v>4439606050</v>
      </c>
      <c r="M3857" s="11">
        <f>VLOOKUP(A3857,'[1]2023년만'!$A$2:$Q$1181,12,0)</f>
        <v>4439606050</v>
      </c>
      <c r="N3857" s="11"/>
      <c r="O3857" s="11">
        <v>1.4</v>
      </c>
      <c r="P3857" s="6">
        <v>482803200000</v>
      </c>
      <c r="Q3857" s="7">
        <v>10.33</v>
      </c>
      <c r="R3857" s="7">
        <v>2.8</v>
      </c>
      <c r="S3857" s="7">
        <v>5749</v>
      </c>
    </row>
    <row r="3858" spans="1:19" hidden="1" x14ac:dyDescent="0.4">
      <c r="A3858" s="4" t="s">
        <v>1957</v>
      </c>
      <c r="B3858" s="5" t="s">
        <v>1958</v>
      </c>
      <c r="C3858" s="5" t="s">
        <v>30</v>
      </c>
      <c r="D3858" s="5" t="s">
        <v>19</v>
      </c>
      <c r="E3858" s="9" t="s">
        <v>25</v>
      </c>
      <c r="F3858" s="9">
        <v>0.43</v>
      </c>
      <c r="G3858" s="5" t="s">
        <v>21</v>
      </c>
      <c r="H3858" s="9">
        <v>500</v>
      </c>
      <c r="I3858" s="11">
        <v>8128000</v>
      </c>
      <c r="J3858" s="11">
        <v>750</v>
      </c>
      <c r="K3858" s="11">
        <v>13.045</v>
      </c>
      <c r="L3858" s="11">
        <v>6054008250</v>
      </c>
      <c r="M3858" s="11">
        <f>VLOOKUP(A3858,'[1]2023년만'!$A$2:$Q$1181,12,0)</f>
        <v>4439606050</v>
      </c>
      <c r="N3858" s="11" t="b">
        <f>L3858&gt;=M3858</f>
        <v>1</v>
      </c>
      <c r="O3858" s="11">
        <v>1.2</v>
      </c>
      <c r="P3858" s="6">
        <v>482803200000</v>
      </c>
      <c r="Q3858" s="7">
        <v>10.33</v>
      </c>
      <c r="R3858" s="7">
        <v>2.8</v>
      </c>
      <c r="S3858" s="7">
        <v>5749</v>
      </c>
    </row>
    <row r="3859" spans="1:19" hidden="1" x14ac:dyDescent="0.4">
      <c r="A3859" s="7" t="s">
        <v>1957</v>
      </c>
      <c r="B3859" s="12" t="s">
        <v>1958</v>
      </c>
      <c r="C3859" s="12" t="s">
        <v>2933</v>
      </c>
      <c r="D3859" s="12" t="s">
        <v>19</v>
      </c>
      <c r="E3859" s="12" t="s">
        <v>25</v>
      </c>
      <c r="F3859" s="12">
        <v>0.3</v>
      </c>
      <c r="G3859" s="12" t="s">
        <v>21</v>
      </c>
      <c r="H3859" s="12">
        <v>500</v>
      </c>
      <c r="I3859" s="6">
        <v>8128000</v>
      </c>
      <c r="J3859" s="6">
        <v>400</v>
      </c>
      <c r="K3859" s="6">
        <v>16.600000000000001</v>
      </c>
      <c r="L3859" s="6">
        <v>3251200000</v>
      </c>
      <c r="M3859" s="11">
        <f>VLOOKUP(A3859,'[1]2023년만'!$A$2:$Q$1181,12,0)</f>
        <v>4439606050</v>
      </c>
      <c r="N3859" s="11"/>
      <c r="O3859" s="6">
        <v>0.9</v>
      </c>
      <c r="P3859" s="6">
        <v>482803200000</v>
      </c>
      <c r="Q3859" s="7">
        <v>10.33</v>
      </c>
      <c r="R3859" s="7">
        <v>2.8</v>
      </c>
      <c r="S3859" s="7">
        <v>5749</v>
      </c>
    </row>
    <row r="3860" spans="1:19" hidden="1" x14ac:dyDescent="0.4">
      <c r="A3860" s="4" t="s">
        <v>2705</v>
      </c>
      <c r="B3860" s="5" t="s">
        <v>2706</v>
      </c>
      <c r="C3860" s="5" t="s">
        <v>24</v>
      </c>
      <c r="D3860" s="5" t="s">
        <v>19</v>
      </c>
      <c r="E3860" s="9" t="s">
        <v>20</v>
      </c>
      <c r="F3860" s="9">
        <v>0.49</v>
      </c>
      <c r="G3860" s="5" t="s">
        <v>21</v>
      </c>
      <c r="H3860" s="9">
        <v>500</v>
      </c>
      <c r="I3860" s="11">
        <v>20156158</v>
      </c>
      <c r="J3860" s="11" t="s">
        <v>21</v>
      </c>
      <c r="K3860" s="11">
        <v>-48.268999999999998</v>
      </c>
      <c r="L3860" s="11">
        <v>2360364445</v>
      </c>
      <c r="M3860" s="11">
        <f>VLOOKUP(A3860,'[1]2023년만'!$A$2:$Q$1181,12,0)</f>
        <v>2360364445</v>
      </c>
      <c r="N3860" s="11"/>
      <c r="O3860" s="11" t="s">
        <v>21</v>
      </c>
      <c r="P3860" s="6">
        <v>113559113760</v>
      </c>
      <c r="Q3860" s="7">
        <v>5.17</v>
      </c>
      <c r="R3860" s="7">
        <v>1.1100000000000001</v>
      </c>
      <c r="S3860" s="7">
        <v>1088</v>
      </c>
    </row>
    <row r="3861" spans="1:19" hidden="1" x14ac:dyDescent="0.4">
      <c r="A3861" s="4" t="s">
        <v>2367</v>
      </c>
      <c r="B3861" s="5" t="s">
        <v>2368</v>
      </c>
      <c r="C3861" s="5" t="s">
        <v>18</v>
      </c>
      <c r="D3861" s="5" t="s">
        <v>19</v>
      </c>
      <c r="E3861" s="9" t="s">
        <v>95</v>
      </c>
      <c r="F3861" s="9">
        <v>0.96</v>
      </c>
      <c r="G3861" s="5" t="s">
        <v>21</v>
      </c>
      <c r="H3861" s="9">
        <v>500</v>
      </c>
      <c r="I3861" s="11">
        <v>11061429</v>
      </c>
      <c r="J3861" s="11">
        <v>500</v>
      </c>
      <c r="K3861" s="11">
        <v>10.191000000000001</v>
      </c>
      <c r="L3861" s="11">
        <v>5438410500</v>
      </c>
      <c r="M3861" s="11" t="e">
        <f>VLOOKUP(A3861,'[1]2023년만'!$A$2:$Q$1181,12,0)</f>
        <v>#N/A</v>
      </c>
      <c r="N3861" s="11"/>
      <c r="O3861" s="11">
        <v>1.32</v>
      </c>
      <c r="P3861" s="6">
        <v>453518589000</v>
      </c>
      <c r="Q3861" s="7">
        <v>10.36</v>
      </c>
      <c r="R3861" s="7">
        <v>1.29</v>
      </c>
      <c r="S3861" s="7">
        <v>3956</v>
      </c>
    </row>
    <row r="3862" spans="1:19" hidden="1" x14ac:dyDescent="0.4">
      <c r="A3862" s="4" t="s">
        <v>2367</v>
      </c>
      <c r="B3862" s="5" t="s">
        <v>2368</v>
      </c>
      <c r="C3862" s="5" t="s">
        <v>30</v>
      </c>
      <c r="D3862" s="5" t="s">
        <v>19</v>
      </c>
      <c r="E3862" s="9" t="s">
        <v>31</v>
      </c>
      <c r="F3862" s="9">
        <v>0.46</v>
      </c>
      <c r="G3862" s="5" t="s">
        <v>21</v>
      </c>
      <c r="H3862" s="9">
        <v>500</v>
      </c>
      <c r="I3862" s="11">
        <v>11061429</v>
      </c>
      <c r="J3862" s="11">
        <v>400</v>
      </c>
      <c r="K3862" s="11">
        <v>9.58</v>
      </c>
      <c r="L3862" s="11">
        <v>4314208000</v>
      </c>
      <c r="M3862" s="11" t="e">
        <f>VLOOKUP(A3862,'[1]2023년만'!$A$2:$Q$1181,12,0)</f>
        <v>#N/A</v>
      </c>
      <c r="N3862" s="11" t="e">
        <f>L3862&gt;=M3862</f>
        <v>#N/A</v>
      </c>
      <c r="O3862" s="11">
        <v>1</v>
      </c>
      <c r="P3862" s="6">
        <v>453518589000</v>
      </c>
      <c r="Q3862" s="7">
        <v>10.36</v>
      </c>
      <c r="R3862" s="7">
        <v>1.29</v>
      </c>
      <c r="S3862" s="7">
        <v>3956</v>
      </c>
    </row>
    <row r="3863" spans="1:19" hidden="1" x14ac:dyDescent="0.4">
      <c r="A3863" s="7" t="s">
        <v>2367</v>
      </c>
      <c r="B3863" s="12" t="s">
        <v>2368</v>
      </c>
      <c r="C3863" s="12" t="s">
        <v>2933</v>
      </c>
      <c r="D3863" s="12" t="s">
        <v>19</v>
      </c>
      <c r="E3863" s="12" t="s">
        <v>95</v>
      </c>
      <c r="F3863" s="12">
        <v>0.42</v>
      </c>
      <c r="G3863" s="12" t="s">
        <v>21</v>
      </c>
      <c r="H3863" s="12">
        <v>500</v>
      </c>
      <c r="I3863" s="6">
        <v>11061429</v>
      </c>
      <c r="J3863" s="6">
        <v>500</v>
      </c>
      <c r="K3863" s="6">
        <v>12.311</v>
      </c>
      <c r="L3863" s="6">
        <v>5322661000</v>
      </c>
      <c r="M3863" s="11" t="e">
        <f>VLOOKUP(A3863,'[1]2023년만'!$A$2:$Q$1181,12,0)</f>
        <v>#N/A</v>
      </c>
      <c r="N3863" s="11"/>
      <c r="O3863" s="6">
        <v>0.69</v>
      </c>
      <c r="P3863" s="6">
        <v>453518589000</v>
      </c>
      <c r="Q3863" s="7">
        <v>10.36</v>
      </c>
      <c r="R3863" s="7">
        <v>1.29</v>
      </c>
      <c r="S3863" s="7">
        <v>3956</v>
      </c>
    </row>
    <row r="3864" spans="1:19" hidden="1" x14ac:dyDescent="0.4">
      <c r="A3864" s="4" t="s">
        <v>2649</v>
      </c>
      <c r="B3864" s="5" t="s">
        <v>2650</v>
      </c>
      <c r="C3864" s="5" t="s">
        <v>24</v>
      </c>
      <c r="D3864" s="5" t="s">
        <v>19</v>
      </c>
      <c r="E3864" s="9" t="s">
        <v>81</v>
      </c>
      <c r="F3864" s="9">
        <v>1.25</v>
      </c>
      <c r="G3864" s="5" t="s">
        <v>21</v>
      </c>
      <c r="H3864" s="9">
        <v>500</v>
      </c>
      <c r="I3864" s="11">
        <v>18000000</v>
      </c>
      <c r="J3864" s="11">
        <v>60</v>
      </c>
      <c r="K3864" s="11">
        <v>3.9180000000000001</v>
      </c>
      <c r="L3864" s="11">
        <v>1080000000</v>
      </c>
      <c r="M3864" s="11">
        <f>VLOOKUP(A3864,'[1]2023년만'!$A$2:$Q$1181,12,0)</f>
        <v>1080000000</v>
      </c>
      <c r="N3864" s="11"/>
      <c r="O3864" s="11">
        <v>1.4</v>
      </c>
      <c r="P3864" s="6">
        <v>57240000000</v>
      </c>
      <c r="Q3864" s="7">
        <v>1.8</v>
      </c>
      <c r="R3864" s="7">
        <v>0.39</v>
      </c>
      <c r="S3864" s="7">
        <v>1769</v>
      </c>
    </row>
    <row r="3865" spans="1:19" hidden="1" x14ac:dyDescent="0.4">
      <c r="A3865" s="4" t="s">
        <v>2649</v>
      </c>
      <c r="B3865" s="5" t="s">
        <v>2650</v>
      </c>
      <c r="C3865" s="5" t="s">
        <v>30</v>
      </c>
      <c r="D3865" s="5" t="s">
        <v>19</v>
      </c>
      <c r="E3865" s="9" t="s">
        <v>81</v>
      </c>
      <c r="F3865" s="9">
        <v>1.59</v>
      </c>
      <c r="G3865" s="5" t="s">
        <v>21</v>
      </c>
      <c r="H3865" s="9">
        <v>500</v>
      </c>
      <c r="I3865" s="11">
        <v>18000000</v>
      </c>
      <c r="J3865" s="11">
        <v>60</v>
      </c>
      <c r="K3865" s="11">
        <v>3.2269999999999999</v>
      </c>
      <c r="L3865" s="11">
        <v>1080000000</v>
      </c>
      <c r="M3865" s="11">
        <f>VLOOKUP(A3865,'[1]2023년만'!$A$2:$Q$1181,12,0)</f>
        <v>1080000000</v>
      </c>
      <c r="N3865" s="11" t="b">
        <f>L3865&gt;=M3865</f>
        <v>1</v>
      </c>
      <c r="O3865" s="11">
        <v>1.9</v>
      </c>
      <c r="P3865" s="6">
        <v>57240000000</v>
      </c>
      <c r="Q3865" s="7">
        <v>1.8</v>
      </c>
      <c r="R3865" s="7">
        <v>0.39</v>
      </c>
      <c r="S3865" s="7">
        <v>1769</v>
      </c>
    </row>
    <row r="3866" spans="1:19" hidden="1" x14ac:dyDescent="0.4">
      <c r="A3866" s="4" t="s">
        <v>2649</v>
      </c>
      <c r="B3866" s="5" t="s">
        <v>2650</v>
      </c>
      <c r="C3866" s="5" t="s">
        <v>18</v>
      </c>
      <c r="D3866" s="5" t="s">
        <v>19</v>
      </c>
      <c r="E3866" s="9" t="s">
        <v>81</v>
      </c>
      <c r="F3866" s="9">
        <v>1.8</v>
      </c>
      <c r="G3866" s="5" t="s">
        <v>21</v>
      </c>
      <c r="H3866" s="9">
        <v>500</v>
      </c>
      <c r="I3866" s="11">
        <v>18000000</v>
      </c>
      <c r="J3866" s="11">
        <v>50</v>
      </c>
      <c r="K3866" s="11">
        <v>-14.225</v>
      </c>
      <c r="L3866" s="11">
        <v>900000000</v>
      </c>
      <c r="M3866" s="11">
        <f>VLOOKUP(A3866,'[1]2023년만'!$A$2:$Q$1181,12,0)</f>
        <v>1080000000</v>
      </c>
      <c r="N3866" s="11"/>
      <c r="O3866" s="11">
        <v>1.4</v>
      </c>
      <c r="P3866" s="6">
        <v>57240000000</v>
      </c>
      <c r="Q3866" s="7">
        <v>1.8</v>
      </c>
      <c r="R3866" s="7">
        <v>0.39</v>
      </c>
      <c r="S3866" s="7">
        <v>1769</v>
      </c>
    </row>
    <row r="3867" spans="1:19" hidden="1" x14ac:dyDescent="0.4">
      <c r="A3867" s="4" t="s">
        <v>485</v>
      </c>
      <c r="B3867" s="5" t="s">
        <v>486</v>
      </c>
      <c r="C3867" s="5" t="s">
        <v>30</v>
      </c>
      <c r="D3867" s="5" t="s">
        <v>19</v>
      </c>
      <c r="E3867" s="9" t="s">
        <v>81</v>
      </c>
      <c r="F3867" s="9">
        <v>0.51</v>
      </c>
      <c r="G3867" s="5" t="s">
        <v>21</v>
      </c>
      <c r="H3867" s="9">
        <v>500</v>
      </c>
      <c r="I3867" s="11">
        <v>9832630</v>
      </c>
      <c r="J3867" s="11">
        <v>200</v>
      </c>
      <c r="K3867" s="11">
        <v>54.06</v>
      </c>
      <c r="L3867" s="11">
        <v>1944526000</v>
      </c>
      <c r="M3867" s="11">
        <f>VLOOKUP(A3867,'[1]2023년만'!$A$2:$Q$1181,12,0)</f>
        <v>1954526000</v>
      </c>
      <c r="N3867" s="11" t="b">
        <f>L3867&gt;=M3867</f>
        <v>0</v>
      </c>
      <c r="O3867" s="11">
        <v>1.5</v>
      </c>
      <c r="P3867" s="6">
        <v>272855482500</v>
      </c>
      <c r="Q3867" s="7">
        <v>74.8</v>
      </c>
      <c r="R3867" s="7">
        <v>2.41</v>
      </c>
      <c r="S3867" s="7">
        <v>371</v>
      </c>
    </row>
    <row r="3868" spans="1:19" hidden="1" x14ac:dyDescent="0.4">
      <c r="A3868" s="4" t="s">
        <v>485</v>
      </c>
      <c r="B3868" s="5" t="s">
        <v>486</v>
      </c>
      <c r="C3868" s="5" t="s">
        <v>24</v>
      </c>
      <c r="D3868" s="5" t="s">
        <v>19</v>
      </c>
      <c r="E3868" s="9" t="s">
        <v>81</v>
      </c>
      <c r="F3868" s="9">
        <v>0.23</v>
      </c>
      <c r="G3868" s="5" t="s">
        <v>21</v>
      </c>
      <c r="H3868" s="9">
        <v>500</v>
      </c>
      <c r="I3868" s="11">
        <v>9832630</v>
      </c>
      <c r="J3868" s="11">
        <v>200</v>
      </c>
      <c r="K3868" s="11">
        <v>77.900999999999996</v>
      </c>
      <c r="L3868" s="11">
        <v>1954526000</v>
      </c>
      <c r="M3868" s="11">
        <f>VLOOKUP(A3868,'[1]2023년만'!$A$2:$Q$1181,12,0)</f>
        <v>1954526000</v>
      </c>
      <c r="N3868" s="11"/>
      <c r="O3868" s="11">
        <v>0.7</v>
      </c>
      <c r="P3868" s="6">
        <v>272855482500</v>
      </c>
      <c r="Q3868" s="7">
        <v>74.8</v>
      </c>
      <c r="R3868" s="7">
        <v>2.41</v>
      </c>
      <c r="S3868" s="7">
        <v>371</v>
      </c>
    </row>
    <row r="3869" spans="1:19" hidden="1" x14ac:dyDescent="0.4">
      <c r="A3869" s="4" t="s">
        <v>485</v>
      </c>
      <c r="B3869" s="5" t="s">
        <v>486</v>
      </c>
      <c r="C3869" s="5" t="s">
        <v>18</v>
      </c>
      <c r="D3869" s="5" t="s">
        <v>19</v>
      </c>
      <c r="E3869" s="9" t="s">
        <v>81</v>
      </c>
      <c r="F3869" s="9">
        <v>0.38</v>
      </c>
      <c r="G3869" s="5" t="s">
        <v>21</v>
      </c>
      <c r="H3869" s="9">
        <v>500</v>
      </c>
      <c r="I3869" s="11">
        <v>9832630</v>
      </c>
      <c r="J3869" s="11">
        <v>300</v>
      </c>
      <c r="K3869" s="11">
        <v>9.6560000000000006</v>
      </c>
      <c r="L3869" s="11">
        <v>2949789000</v>
      </c>
      <c r="M3869" s="11">
        <f>VLOOKUP(A3869,'[1]2023년만'!$A$2:$Q$1181,12,0)</f>
        <v>1954526000</v>
      </c>
      <c r="N3869" s="11"/>
      <c r="O3869" s="11">
        <v>1.6</v>
      </c>
      <c r="P3869" s="6">
        <v>272855482500</v>
      </c>
      <c r="Q3869" s="7">
        <v>74.8</v>
      </c>
      <c r="R3869" s="7">
        <v>2.41</v>
      </c>
      <c r="S3869" s="7">
        <v>371</v>
      </c>
    </row>
    <row r="3870" spans="1:19" hidden="1" x14ac:dyDescent="0.4">
      <c r="A3870" s="7" t="s">
        <v>485</v>
      </c>
      <c r="B3870" s="12" t="s">
        <v>486</v>
      </c>
      <c r="C3870" s="12" t="s">
        <v>2933</v>
      </c>
      <c r="D3870" s="12" t="s">
        <v>19</v>
      </c>
      <c r="E3870" s="12" t="s">
        <v>81</v>
      </c>
      <c r="F3870" s="12">
        <v>0.23</v>
      </c>
      <c r="G3870" s="12" t="s">
        <v>21</v>
      </c>
      <c r="H3870" s="12">
        <v>500</v>
      </c>
      <c r="I3870" s="6">
        <v>4916315</v>
      </c>
      <c r="J3870" s="6">
        <v>250</v>
      </c>
      <c r="K3870" s="6">
        <v>9.9060000000000006</v>
      </c>
      <c r="L3870" s="6">
        <v>1229078750</v>
      </c>
      <c r="M3870" s="11">
        <f>VLOOKUP(A3870,'[1]2023년만'!$A$2:$Q$1181,12,0)</f>
        <v>1954526000</v>
      </c>
      <c r="N3870" s="11"/>
      <c r="O3870" s="6">
        <v>0.65</v>
      </c>
      <c r="P3870" s="6">
        <v>272855482500</v>
      </c>
      <c r="Q3870" s="7">
        <v>74.8</v>
      </c>
      <c r="R3870" s="7">
        <v>2.41</v>
      </c>
      <c r="S3870" s="7">
        <v>371</v>
      </c>
    </row>
    <row r="3871" spans="1:19" hidden="1" x14ac:dyDescent="0.4">
      <c r="A3871" s="4" t="s">
        <v>2593</v>
      </c>
      <c r="B3871" s="5" t="s">
        <v>2594</v>
      </c>
      <c r="C3871" s="5" t="s">
        <v>18</v>
      </c>
      <c r="D3871" s="5" t="s">
        <v>19</v>
      </c>
      <c r="E3871" s="9" t="s">
        <v>66</v>
      </c>
      <c r="F3871" s="9">
        <v>4.37</v>
      </c>
      <c r="G3871" s="5" t="s">
        <v>21</v>
      </c>
      <c r="H3871" s="9">
        <v>500</v>
      </c>
      <c r="I3871" s="11">
        <v>50929268</v>
      </c>
      <c r="J3871" s="11">
        <v>150</v>
      </c>
      <c r="K3871" s="11">
        <v>5.8120000000000003</v>
      </c>
      <c r="L3871" s="11">
        <v>5515880250</v>
      </c>
      <c r="M3871" s="11" t="e">
        <f>VLOOKUP(A3871,'[1]2023년만'!$A$2:$Q$1181,12,0)</f>
        <v>#N/A</v>
      </c>
      <c r="N3871" s="11"/>
      <c r="O3871" s="11">
        <v>1.39</v>
      </c>
      <c r="P3871" s="6">
        <v>176502438000</v>
      </c>
      <c r="Q3871" s="7" t="s">
        <v>21</v>
      </c>
      <c r="R3871" s="7">
        <v>0.14000000000000001</v>
      </c>
      <c r="S3871" s="7" t="s">
        <v>21</v>
      </c>
    </row>
    <row r="3872" spans="1:19" hidden="1" x14ac:dyDescent="0.4">
      <c r="A3872" s="4" t="s">
        <v>1186</v>
      </c>
      <c r="B3872" s="5" t="s">
        <v>1187</v>
      </c>
      <c r="C3872" s="5" t="s">
        <v>24</v>
      </c>
      <c r="D3872" s="5" t="s">
        <v>19</v>
      </c>
      <c r="E3872" s="9" t="s">
        <v>95</v>
      </c>
      <c r="F3872" s="9">
        <v>0.59</v>
      </c>
      <c r="G3872" s="5" t="s">
        <v>21</v>
      </c>
      <c r="H3872" s="9">
        <v>500</v>
      </c>
      <c r="I3872" s="11">
        <v>10626114</v>
      </c>
      <c r="J3872" s="11">
        <v>700</v>
      </c>
      <c r="K3872" s="11">
        <v>32.65</v>
      </c>
      <c r="L3872" s="11">
        <v>7437075600</v>
      </c>
      <c r="M3872" s="11">
        <f>VLOOKUP(A3872,'[1]2023년만'!$A$2:$Q$1181,12,0)</f>
        <v>7437075600</v>
      </c>
      <c r="N3872" s="11"/>
      <c r="O3872" s="11">
        <v>1.5</v>
      </c>
      <c r="P3872" s="6">
        <v>151223191380</v>
      </c>
      <c r="Q3872" s="7">
        <v>11.64</v>
      </c>
      <c r="R3872" s="7">
        <v>0.81</v>
      </c>
      <c r="S3872" s="7">
        <v>609</v>
      </c>
    </row>
    <row r="3873" spans="1:19" hidden="1" x14ac:dyDescent="0.4">
      <c r="A3873" s="4" t="s">
        <v>1186</v>
      </c>
      <c r="B3873" s="5" t="s">
        <v>1187</v>
      </c>
      <c r="C3873" s="5" t="s">
        <v>30</v>
      </c>
      <c r="D3873" s="5" t="s">
        <v>19</v>
      </c>
      <c r="E3873" s="9" t="s">
        <v>49</v>
      </c>
      <c r="F3873" s="9">
        <v>0.6</v>
      </c>
      <c r="G3873" s="5" t="s">
        <v>21</v>
      </c>
      <c r="H3873" s="9">
        <v>500</v>
      </c>
      <c r="I3873" s="11">
        <v>21316062</v>
      </c>
      <c r="J3873" s="11">
        <v>100</v>
      </c>
      <c r="K3873" s="11">
        <v>12.39</v>
      </c>
      <c r="L3873" s="11">
        <v>2115309300</v>
      </c>
      <c r="M3873" s="11">
        <f>VLOOKUP(A3873,'[1]2023년만'!$A$2:$Q$1181,12,0)</f>
        <v>7437075600</v>
      </c>
      <c r="N3873" s="11" t="b">
        <f>L3873&gt;=M3873</f>
        <v>0</v>
      </c>
      <c r="O3873" s="11">
        <v>1.2</v>
      </c>
      <c r="P3873" s="6">
        <v>151223191380</v>
      </c>
      <c r="Q3873" s="7">
        <v>11.64</v>
      </c>
      <c r="R3873" s="7">
        <v>0.81</v>
      </c>
      <c r="S3873" s="7">
        <v>609</v>
      </c>
    </row>
    <row r="3874" spans="1:19" hidden="1" x14ac:dyDescent="0.4">
      <c r="A3874" s="4" t="s">
        <v>1516</v>
      </c>
      <c r="B3874" s="5" t="s">
        <v>1517</v>
      </c>
      <c r="C3874" s="5" t="s">
        <v>18</v>
      </c>
      <c r="D3874" s="5" t="s">
        <v>19</v>
      </c>
      <c r="E3874" s="9" t="s">
        <v>95</v>
      </c>
      <c r="F3874" s="9">
        <v>0.96</v>
      </c>
      <c r="G3874" s="5" t="s">
        <v>21</v>
      </c>
      <c r="H3874" s="9">
        <v>500</v>
      </c>
      <c r="I3874" s="11">
        <v>10002634</v>
      </c>
      <c r="J3874" s="11">
        <v>420</v>
      </c>
      <c r="K3874" s="11">
        <v>25.809000000000001</v>
      </c>
      <c r="L3874" s="11">
        <v>4073763540</v>
      </c>
      <c r="M3874" s="11">
        <f>VLOOKUP(A3874,'[1]2023년만'!$A$2:$Q$1181,12,0)</f>
        <v>1942687400</v>
      </c>
      <c r="N3874" s="11"/>
      <c r="O3874" s="11">
        <v>3.1</v>
      </c>
      <c r="P3874" s="6">
        <v>73519359900</v>
      </c>
      <c r="Q3874" s="7">
        <v>7.54</v>
      </c>
      <c r="R3874" s="7">
        <v>0.64</v>
      </c>
      <c r="S3874" s="7">
        <v>975</v>
      </c>
    </row>
    <row r="3875" spans="1:19" hidden="1" x14ac:dyDescent="0.4">
      <c r="A3875" s="4" t="s">
        <v>1516</v>
      </c>
      <c r="B3875" s="5" t="s">
        <v>1517</v>
      </c>
      <c r="C3875" s="5" t="s">
        <v>30</v>
      </c>
      <c r="D3875" s="5" t="s">
        <v>19</v>
      </c>
      <c r="E3875" s="9" t="s">
        <v>20</v>
      </c>
      <c r="F3875" s="9">
        <v>0.68</v>
      </c>
      <c r="G3875" s="5" t="s">
        <v>21</v>
      </c>
      <c r="H3875" s="9">
        <v>500</v>
      </c>
      <c r="I3875" s="11">
        <v>10002634</v>
      </c>
      <c r="J3875" s="11">
        <v>150</v>
      </c>
      <c r="K3875" s="11">
        <v>16.675999999999998</v>
      </c>
      <c r="L3875" s="11">
        <v>1457015550</v>
      </c>
      <c r="M3875" s="11">
        <f>VLOOKUP(A3875,'[1]2023년만'!$A$2:$Q$1181,12,0)</f>
        <v>1942687400</v>
      </c>
      <c r="N3875" s="11" t="b">
        <f>L3875&gt;=M3875</f>
        <v>0</v>
      </c>
      <c r="O3875" s="11" t="s">
        <v>21</v>
      </c>
      <c r="P3875" s="6">
        <v>73519359900</v>
      </c>
      <c r="Q3875" s="7">
        <v>7.54</v>
      </c>
      <c r="R3875" s="7">
        <v>0.64</v>
      </c>
      <c r="S3875" s="7">
        <v>975</v>
      </c>
    </row>
    <row r="3876" spans="1:19" hidden="1" x14ac:dyDescent="0.4">
      <c r="A3876" s="4" t="s">
        <v>1516</v>
      </c>
      <c r="B3876" s="5" t="s">
        <v>1517</v>
      </c>
      <c r="C3876" s="5" t="s">
        <v>24</v>
      </c>
      <c r="D3876" s="5" t="s">
        <v>19</v>
      </c>
      <c r="E3876" s="9" t="s">
        <v>95</v>
      </c>
      <c r="F3876" s="9">
        <v>0.59</v>
      </c>
      <c r="G3876" s="5" t="s">
        <v>21</v>
      </c>
      <c r="H3876" s="9">
        <v>500</v>
      </c>
      <c r="I3876" s="11">
        <v>10002634</v>
      </c>
      <c r="J3876" s="11">
        <v>200</v>
      </c>
      <c r="K3876" s="11">
        <v>16.193000000000001</v>
      </c>
      <c r="L3876" s="11">
        <v>1942687400</v>
      </c>
      <c r="M3876" s="11">
        <f>VLOOKUP(A3876,'[1]2023년만'!$A$2:$Q$1181,12,0)</f>
        <v>1942687400</v>
      </c>
      <c r="N3876" s="11"/>
      <c r="O3876" s="11" t="s">
        <v>21</v>
      </c>
      <c r="P3876" s="6">
        <v>73519359900</v>
      </c>
      <c r="Q3876" s="7">
        <v>7.54</v>
      </c>
      <c r="R3876" s="7">
        <v>0.64</v>
      </c>
      <c r="S3876" s="7">
        <v>975</v>
      </c>
    </row>
    <row r="3877" spans="1:19" hidden="1" x14ac:dyDescent="0.4">
      <c r="A3877" s="7" t="s">
        <v>1516</v>
      </c>
      <c r="B3877" s="12" t="s">
        <v>1517</v>
      </c>
      <c r="C3877" s="12" t="s">
        <v>2933</v>
      </c>
      <c r="D3877" s="12" t="s">
        <v>19</v>
      </c>
      <c r="E3877" s="12" t="s">
        <v>95</v>
      </c>
      <c r="F3877" s="12">
        <v>0.42</v>
      </c>
      <c r="G3877" s="12" t="s">
        <v>21</v>
      </c>
      <c r="H3877" s="12">
        <v>500</v>
      </c>
      <c r="I3877" s="6">
        <v>10002634</v>
      </c>
      <c r="J3877" s="6">
        <v>300</v>
      </c>
      <c r="K3877" s="6">
        <v>19.884</v>
      </c>
      <c r="L3877" s="6">
        <v>2909831100</v>
      </c>
      <c r="M3877" s="11">
        <f>VLOOKUP(A3877,'[1]2023년만'!$A$2:$Q$1181,12,0)</f>
        <v>1942687400</v>
      </c>
      <c r="N3877" s="11"/>
      <c r="O3877" s="6">
        <v>1.8</v>
      </c>
      <c r="P3877" s="6">
        <v>73519359900</v>
      </c>
      <c r="Q3877" s="7">
        <v>7.54</v>
      </c>
      <c r="R3877" s="7">
        <v>0.64</v>
      </c>
      <c r="S3877" s="7">
        <v>975</v>
      </c>
    </row>
    <row r="3878" spans="1:19" x14ac:dyDescent="0.4">
      <c r="A3878" s="4" t="s">
        <v>345</v>
      </c>
      <c r="B3878" s="5" t="s">
        <v>346</v>
      </c>
      <c r="C3878" s="5" t="s">
        <v>30</v>
      </c>
      <c r="D3878" s="5" t="s">
        <v>19</v>
      </c>
      <c r="E3878" s="9" t="s">
        <v>116</v>
      </c>
      <c r="F3878" s="9">
        <v>1.69</v>
      </c>
      <c r="G3878" s="5" t="s">
        <v>21</v>
      </c>
      <c r="H3878" s="9">
        <v>500</v>
      </c>
      <c r="I3878" s="11">
        <v>52860000</v>
      </c>
      <c r="J3878" s="11">
        <v>50</v>
      </c>
      <c r="K3878" s="11">
        <v>79.971000000000004</v>
      </c>
      <c r="L3878" s="11">
        <v>2391937950</v>
      </c>
      <c r="M3878" s="11">
        <f>VLOOKUP(A3878,'[1]2023년만'!$A$2:$Q$1181,12,0)</f>
        <v>2391937950</v>
      </c>
      <c r="N3878" s="11" t="b">
        <f>L3878&gt;=M3878</f>
        <v>1</v>
      </c>
      <c r="O3878" s="11">
        <v>3.8</v>
      </c>
      <c r="P3878" s="6">
        <v>69828060000</v>
      </c>
      <c r="Q3878" s="7">
        <v>20.97</v>
      </c>
      <c r="R3878" s="7">
        <v>0.83</v>
      </c>
      <c r="S3878" s="7">
        <v>63</v>
      </c>
    </row>
    <row r="3879" spans="1:19" hidden="1" x14ac:dyDescent="0.4">
      <c r="A3879" s="4" t="s">
        <v>774</v>
      </c>
      <c r="B3879" s="5" t="s">
        <v>775</v>
      </c>
      <c r="C3879" s="5" t="s">
        <v>18</v>
      </c>
      <c r="D3879" s="5" t="s">
        <v>19</v>
      </c>
      <c r="E3879" s="9" t="s">
        <v>49</v>
      </c>
      <c r="F3879" s="9">
        <v>2.41</v>
      </c>
      <c r="G3879" s="5" t="s">
        <v>21</v>
      </c>
      <c r="H3879" s="10">
        <v>1000</v>
      </c>
      <c r="I3879" s="11">
        <v>40878588</v>
      </c>
      <c r="J3879" s="11">
        <v>1000</v>
      </c>
      <c r="K3879" s="11">
        <v>46.902999999999999</v>
      </c>
      <c r="L3879" s="11">
        <v>38370877000</v>
      </c>
      <c r="M3879" s="11">
        <f>VLOOKUP(A3879,'[1]2023년만'!$A$2:$Q$1181,12,0)</f>
        <v>38370877000</v>
      </c>
      <c r="N3879" s="11"/>
      <c r="O3879" s="11">
        <v>4.5999999999999996</v>
      </c>
      <c r="P3879" s="6">
        <v>715375290000</v>
      </c>
      <c r="Q3879" s="7">
        <v>8.65</v>
      </c>
      <c r="R3879" s="7">
        <v>0.77</v>
      </c>
      <c r="S3879" s="7">
        <v>2024</v>
      </c>
    </row>
    <row r="3880" spans="1:19" hidden="1" x14ac:dyDescent="0.4">
      <c r="A3880" s="4" t="s">
        <v>774</v>
      </c>
      <c r="B3880" s="5" t="s">
        <v>775</v>
      </c>
      <c r="C3880" s="5" t="s">
        <v>24</v>
      </c>
      <c r="D3880" s="5" t="s">
        <v>19</v>
      </c>
      <c r="E3880" s="9" t="s">
        <v>49</v>
      </c>
      <c r="F3880" s="9">
        <v>2.11</v>
      </c>
      <c r="G3880" s="5" t="s">
        <v>21</v>
      </c>
      <c r="H3880" s="10">
        <v>1000</v>
      </c>
      <c r="I3880" s="11">
        <v>40878588</v>
      </c>
      <c r="J3880" s="11">
        <v>1000</v>
      </c>
      <c r="K3880" s="11">
        <v>28.47</v>
      </c>
      <c r="L3880" s="11">
        <v>38370877000</v>
      </c>
      <c r="M3880" s="11">
        <f>VLOOKUP(A3880,'[1]2023년만'!$A$2:$Q$1181,12,0)</f>
        <v>38370877000</v>
      </c>
      <c r="N3880" s="11"/>
      <c r="O3880" s="11">
        <v>4.4000000000000004</v>
      </c>
      <c r="P3880" s="6">
        <v>715375290000</v>
      </c>
      <c r="Q3880" s="7">
        <v>8.65</v>
      </c>
      <c r="R3880" s="7">
        <v>0.77</v>
      </c>
      <c r="S3880" s="7">
        <v>2024</v>
      </c>
    </row>
    <row r="3881" spans="1:19" hidden="1" x14ac:dyDescent="0.4">
      <c r="A3881" s="7" t="s">
        <v>774</v>
      </c>
      <c r="B3881" s="12" t="s">
        <v>775</v>
      </c>
      <c r="C3881" s="12" t="s">
        <v>2933</v>
      </c>
      <c r="D3881" s="12" t="s">
        <v>19</v>
      </c>
      <c r="E3881" s="12" t="s">
        <v>49</v>
      </c>
      <c r="F3881" s="12">
        <v>1.1000000000000001</v>
      </c>
      <c r="G3881" s="12" t="s">
        <v>21</v>
      </c>
      <c r="H3881" s="12">
        <v>1000</v>
      </c>
      <c r="I3881" s="6">
        <v>40878588</v>
      </c>
      <c r="J3881" s="6">
        <v>1000</v>
      </c>
      <c r="K3881" s="6">
        <v>49.468000000000004</v>
      </c>
      <c r="L3881" s="6">
        <v>38370877000</v>
      </c>
      <c r="M3881" s="11">
        <f>VLOOKUP(A3881,'[1]2023년만'!$A$2:$Q$1181,12,0)</f>
        <v>38370877000</v>
      </c>
      <c r="N3881" s="11"/>
      <c r="O3881" s="6">
        <v>4.2</v>
      </c>
      <c r="P3881" s="6">
        <v>715375290000</v>
      </c>
      <c r="Q3881" s="7">
        <v>8.65</v>
      </c>
      <c r="R3881" s="7">
        <v>0.77</v>
      </c>
      <c r="S3881" s="7">
        <v>2024</v>
      </c>
    </row>
    <row r="3882" spans="1:19" x14ac:dyDescent="0.4">
      <c r="A3882" s="4" t="s">
        <v>731</v>
      </c>
      <c r="B3882" s="5" t="s">
        <v>732</v>
      </c>
      <c r="C3882" s="5" t="s">
        <v>30</v>
      </c>
      <c r="D3882" s="5" t="s">
        <v>19</v>
      </c>
      <c r="E3882" s="9" t="s">
        <v>40</v>
      </c>
      <c r="F3882" s="9">
        <v>1.95</v>
      </c>
      <c r="G3882" s="5" t="s">
        <v>21</v>
      </c>
      <c r="H3882" s="9">
        <v>100</v>
      </c>
      <c r="I3882" s="11">
        <v>40137827</v>
      </c>
      <c r="J3882" s="11">
        <v>70</v>
      </c>
      <c r="K3882" s="11">
        <v>52.116999999999997</v>
      </c>
      <c r="L3882" s="11">
        <v>2708527290</v>
      </c>
      <c r="M3882" s="11">
        <f>VLOOKUP(A3882,'[1]2023년만'!$A$2:$Q$1181,12,0)</f>
        <v>1547729880</v>
      </c>
      <c r="N3882" s="11" t="b">
        <f>L3882&gt;=M3882</f>
        <v>1</v>
      </c>
      <c r="O3882" s="11">
        <v>4.2</v>
      </c>
      <c r="P3882" s="6">
        <v>69518716364</v>
      </c>
      <c r="Q3882" s="7">
        <v>13.02</v>
      </c>
      <c r="R3882" s="7">
        <v>0.71</v>
      </c>
      <c r="S3882" s="7">
        <v>133</v>
      </c>
    </row>
    <row r="3883" spans="1:19" hidden="1" x14ac:dyDescent="0.4">
      <c r="A3883" s="4" t="s">
        <v>861</v>
      </c>
      <c r="B3883" s="5" t="s">
        <v>862</v>
      </c>
      <c r="C3883" s="5" t="s">
        <v>18</v>
      </c>
      <c r="D3883" s="5" t="s">
        <v>19</v>
      </c>
      <c r="E3883" s="9" t="s">
        <v>43</v>
      </c>
      <c r="F3883" s="9">
        <v>0.91</v>
      </c>
      <c r="G3883" s="5" t="s">
        <v>21</v>
      </c>
      <c r="H3883" s="9">
        <v>500</v>
      </c>
      <c r="I3883" s="11">
        <v>24268402</v>
      </c>
      <c r="J3883" s="11">
        <v>30</v>
      </c>
      <c r="K3883" s="11">
        <v>4.6529999999999996</v>
      </c>
      <c r="L3883" s="11">
        <v>728052060</v>
      </c>
      <c r="M3883" s="11">
        <f>VLOOKUP(A3883,'[1]2023년만'!$A$2:$Q$1181,12,0)</f>
        <v>485368040</v>
      </c>
      <c r="N3883" s="11"/>
      <c r="O3883" s="11">
        <v>0.78</v>
      </c>
      <c r="P3883" s="6">
        <v>82755250820</v>
      </c>
      <c r="Q3883" s="7">
        <v>60.89</v>
      </c>
      <c r="R3883" s="7">
        <v>0.52</v>
      </c>
      <c r="S3883" s="7">
        <v>56</v>
      </c>
    </row>
    <row r="3884" spans="1:19" hidden="1" x14ac:dyDescent="0.4">
      <c r="A3884" s="4" t="s">
        <v>861</v>
      </c>
      <c r="B3884" s="5" t="s">
        <v>862</v>
      </c>
      <c r="C3884" s="5" t="s">
        <v>24</v>
      </c>
      <c r="D3884" s="5" t="s">
        <v>19</v>
      </c>
      <c r="E3884" s="9" t="s">
        <v>43</v>
      </c>
      <c r="F3884" s="9">
        <v>0.94</v>
      </c>
      <c r="G3884" s="5" t="s">
        <v>21</v>
      </c>
      <c r="H3884" s="9">
        <v>500</v>
      </c>
      <c r="I3884" s="11">
        <v>24268402</v>
      </c>
      <c r="J3884" s="11">
        <v>20</v>
      </c>
      <c r="K3884" s="11">
        <v>-21.716999999999999</v>
      </c>
      <c r="L3884" s="11">
        <v>485368040</v>
      </c>
      <c r="M3884" s="11">
        <f>VLOOKUP(A3884,'[1]2023년만'!$A$2:$Q$1181,12,0)</f>
        <v>485368040</v>
      </c>
      <c r="N3884" s="11"/>
      <c r="O3884" s="11">
        <v>0.62</v>
      </c>
      <c r="P3884" s="6">
        <v>82755250820</v>
      </c>
      <c r="Q3884" s="7">
        <v>60.89</v>
      </c>
      <c r="R3884" s="7">
        <v>0.52</v>
      </c>
      <c r="S3884" s="7">
        <v>56</v>
      </c>
    </row>
    <row r="3885" spans="1:19" hidden="1" x14ac:dyDescent="0.4">
      <c r="A3885" s="7" t="s">
        <v>861</v>
      </c>
      <c r="B3885" s="12" t="s">
        <v>862</v>
      </c>
      <c r="C3885" s="12" t="s">
        <v>2933</v>
      </c>
      <c r="D3885" s="12" t="s">
        <v>19</v>
      </c>
      <c r="E3885" s="12" t="s">
        <v>43</v>
      </c>
      <c r="F3885" s="12">
        <v>0.87</v>
      </c>
      <c r="G3885" s="12" t="s">
        <v>21</v>
      </c>
      <c r="H3885" s="12">
        <v>500</v>
      </c>
      <c r="I3885" s="6">
        <v>24268402</v>
      </c>
      <c r="J3885" s="6">
        <v>30</v>
      </c>
      <c r="K3885" s="6">
        <v>6.9790000000000001</v>
      </c>
      <c r="L3885" s="6">
        <v>728052060</v>
      </c>
      <c r="M3885" s="11">
        <f>VLOOKUP(A3885,'[1]2023년만'!$A$2:$Q$1181,12,0)</f>
        <v>485368040</v>
      </c>
      <c r="N3885" s="11"/>
      <c r="O3885" s="6">
        <v>0.7</v>
      </c>
      <c r="P3885" s="6">
        <v>82755250820</v>
      </c>
      <c r="Q3885" s="7">
        <v>60.89</v>
      </c>
      <c r="R3885" s="7">
        <v>0.52</v>
      </c>
      <c r="S3885" s="7">
        <v>56</v>
      </c>
    </row>
    <row r="3886" spans="1:19" hidden="1" x14ac:dyDescent="0.4">
      <c r="A3886" s="7" t="s">
        <v>2912</v>
      </c>
      <c r="B3886" s="12" t="s">
        <v>2913</v>
      </c>
      <c r="C3886" s="12" t="s">
        <v>2933</v>
      </c>
      <c r="D3886" s="12" t="s">
        <v>19</v>
      </c>
      <c r="E3886" s="12" t="s">
        <v>37</v>
      </c>
      <c r="F3886" s="12">
        <v>0.36</v>
      </c>
      <c r="G3886" s="12" t="s">
        <v>21</v>
      </c>
      <c r="H3886" s="12">
        <v>500</v>
      </c>
      <c r="I3886" s="6">
        <v>11276679</v>
      </c>
      <c r="J3886" s="6">
        <v>30</v>
      </c>
      <c r="K3886" s="6">
        <v>-14.544</v>
      </c>
      <c r="L3886" s="6">
        <v>338300370</v>
      </c>
      <c r="M3886" s="11" t="e">
        <f>VLOOKUP(A3886,'[1]2023년만'!$A$2:$Q$1181,12,0)</f>
        <v>#N/A</v>
      </c>
      <c r="N3886" s="11"/>
      <c r="O3886" s="6">
        <v>0.8</v>
      </c>
      <c r="P3886" s="6">
        <v>20049935262</v>
      </c>
      <c r="Q3886" s="7">
        <v>13.27</v>
      </c>
      <c r="R3886" s="7">
        <v>0.3</v>
      </c>
      <c r="S3886" s="7">
        <v>134</v>
      </c>
    </row>
    <row r="3887" spans="1:19" hidden="1" x14ac:dyDescent="0.4">
      <c r="A3887" s="4" t="s">
        <v>2285</v>
      </c>
      <c r="B3887" s="5" t="s">
        <v>2286</v>
      </c>
      <c r="C3887" s="5" t="s">
        <v>30</v>
      </c>
      <c r="D3887" s="5" t="s">
        <v>19</v>
      </c>
      <c r="E3887" s="9" t="s">
        <v>46</v>
      </c>
      <c r="F3887" s="9">
        <v>1.88</v>
      </c>
      <c r="G3887" s="5" t="s">
        <v>21</v>
      </c>
      <c r="H3887" s="9">
        <v>500</v>
      </c>
      <c r="I3887" s="11">
        <v>91771623</v>
      </c>
      <c r="J3887" s="11">
        <v>150</v>
      </c>
      <c r="K3887" s="11">
        <v>11.702999999999999</v>
      </c>
      <c r="L3887" s="11">
        <v>12954048750</v>
      </c>
      <c r="M3887" s="11">
        <f>VLOOKUP(A3887,'[1]2023년만'!$A$2:$Q$1181,12,0)</f>
        <v>8634777700</v>
      </c>
      <c r="N3887" s="11" t="b">
        <f>L3887&gt;=M3887</f>
        <v>1</v>
      </c>
      <c r="O3887" s="11">
        <v>1.5</v>
      </c>
      <c r="P3887" s="6">
        <v>1874956814000</v>
      </c>
      <c r="Q3887" s="7">
        <v>23.43</v>
      </c>
      <c r="R3887" s="7">
        <v>1.08</v>
      </c>
      <c r="S3887" s="7">
        <v>875</v>
      </c>
    </row>
    <row r="3888" spans="1:19" hidden="1" x14ac:dyDescent="0.4">
      <c r="A3888" s="4" t="s">
        <v>2285</v>
      </c>
      <c r="B3888" s="5" t="s">
        <v>2286</v>
      </c>
      <c r="C3888" s="5" t="s">
        <v>24</v>
      </c>
      <c r="D3888" s="5" t="s">
        <v>19</v>
      </c>
      <c r="E3888" s="9" t="s">
        <v>46</v>
      </c>
      <c r="F3888" s="9">
        <v>0.41</v>
      </c>
      <c r="G3888" s="5" t="s">
        <v>21</v>
      </c>
      <c r="H3888" s="9">
        <v>500</v>
      </c>
      <c r="I3888" s="11">
        <v>91759075</v>
      </c>
      <c r="J3888" s="11">
        <v>100</v>
      </c>
      <c r="K3888" s="11">
        <v>10.769</v>
      </c>
      <c r="L3888" s="11">
        <v>8634777700</v>
      </c>
      <c r="M3888" s="11">
        <f>VLOOKUP(A3888,'[1]2023년만'!$A$2:$Q$1181,12,0)</f>
        <v>8634777700</v>
      </c>
      <c r="N3888" s="11"/>
      <c r="O3888" s="11">
        <v>0.7</v>
      </c>
      <c r="P3888" s="6">
        <v>1874956814000</v>
      </c>
      <c r="Q3888" s="7">
        <v>23.43</v>
      </c>
      <c r="R3888" s="7">
        <v>1.08</v>
      </c>
      <c r="S3888" s="7">
        <v>875</v>
      </c>
    </row>
    <row r="3889" spans="1:19" hidden="1" x14ac:dyDescent="0.4">
      <c r="A3889" s="4" t="s">
        <v>2094</v>
      </c>
      <c r="B3889" s="5" t="s">
        <v>2095</v>
      </c>
      <c r="C3889" s="5" t="s">
        <v>18</v>
      </c>
      <c r="D3889" s="5" t="s">
        <v>19</v>
      </c>
      <c r="E3889" s="9" t="s">
        <v>25</v>
      </c>
      <c r="F3889" s="9">
        <v>0.52</v>
      </c>
      <c r="G3889" s="5" t="s">
        <v>21</v>
      </c>
      <c r="H3889" s="9">
        <v>500</v>
      </c>
      <c r="I3889" s="11">
        <v>10111930</v>
      </c>
      <c r="J3889" s="11">
        <v>660</v>
      </c>
      <c r="K3889" s="11">
        <v>15.159000000000001</v>
      </c>
      <c r="L3889" s="11">
        <v>6584102580</v>
      </c>
      <c r="M3889" s="11">
        <f>VLOOKUP(A3889,'[1]2023년만'!$A$2:$Q$1181,12,0)</f>
        <v>9690447450</v>
      </c>
      <c r="N3889" s="11"/>
      <c r="O3889" s="11">
        <v>0.9</v>
      </c>
      <c r="P3889" s="6">
        <v>7106519232000</v>
      </c>
      <c r="Q3889" s="7">
        <v>76.5</v>
      </c>
      <c r="R3889" s="7">
        <v>14.67</v>
      </c>
      <c r="S3889" s="7">
        <v>8941</v>
      </c>
    </row>
    <row r="3890" spans="1:19" hidden="1" x14ac:dyDescent="0.4">
      <c r="A3890" s="4" t="s">
        <v>2094</v>
      </c>
      <c r="B3890" s="5" t="s">
        <v>2095</v>
      </c>
      <c r="C3890" s="5" t="s">
        <v>30</v>
      </c>
      <c r="D3890" s="5" t="s">
        <v>19</v>
      </c>
      <c r="E3890" s="9" t="s">
        <v>25</v>
      </c>
      <c r="F3890" s="9">
        <v>0.43</v>
      </c>
      <c r="G3890" s="5" t="s">
        <v>21</v>
      </c>
      <c r="H3890" s="9">
        <v>500</v>
      </c>
      <c r="I3890" s="11">
        <v>10509600</v>
      </c>
      <c r="J3890" s="11">
        <v>1100</v>
      </c>
      <c r="K3890" s="11">
        <v>15.098000000000001</v>
      </c>
      <c r="L3890" s="11">
        <v>13428388347</v>
      </c>
      <c r="M3890" s="11">
        <f>VLOOKUP(A3890,'[1]2023년만'!$A$2:$Q$1181,12,0)</f>
        <v>9690447450</v>
      </c>
      <c r="N3890" s="11" t="b">
        <f>L3890&gt;=M3890</f>
        <v>1</v>
      </c>
      <c r="O3890" s="11">
        <v>0.4</v>
      </c>
      <c r="P3890" s="6">
        <v>7106519232000</v>
      </c>
      <c r="Q3890" s="7">
        <v>76.5</v>
      </c>
      <c r="R3890" s="7">
        <v>14.67</v>
      </c>
      <c r="S3890" s="7">
        <v>8941</v>
      </c>
    </row>
    <row r="3891" spans="1:19" hidden="1" x14ac:dyDescent="0.4">
      <c r="A3891" s="4" t="s">
        <v>2094</v>
      </c>
      <c r="B3891" s="5" t="s">
        <v>2095</v>
      </c>
      <c r="C3891" s="5" t="s">
        <v>24</v>
      </c>
      <c r="D3891" s="5" t="s">
        <v>19</v>
      </c>
      <c r="E3891" s="9" t="s">
        <v>25</v>
      </c>
      <c r="F3891" s="9">
        <v>0.41</v>
      </c>
      <c r="G3891" s="5" t="s">
        <v>21</v>
      </c>
      <c r="H3891" s="9">
        <v>500</v>
      </c>
      <c r="I3891" s="11">
        <v>10320423</v>
      </c>
      <c r="J3891" s="11">
        <v>950</v>
      </c>
      <c r="K3891" s="11">
        <v>12.542</v>
      </c>
      <c r="L3891" s="11">
        <v>9690447450</v>
      </c>
      <c r="M3891" s="11">
        <f>VLOOKUP(A3891,'[1]2023년만'!$A$2:$Q$1181,12,0)</f>
        <v>9690447450</v>
      </c>
      <c r="N3891" s="11"/>
      <c r="O3891" s="11">
        <v>0.9</v>
      </c>
      <c r="P3891" s="6">
        <v>7106519232000</v>
      </c>
      <c r="Q3891" s="7">
        <v>76.5</v>
      </c>
      <c r="R3891" s="7">
        <v>14.67</v>
      </c>
      <c r="S3891" s="7">
        <v>8941</v>
      </c>
    </row>
    <row r="3892" spans="1:19" hidden="1" x14ac:dyDescent="0.4">
      <c r="A3892" s="7" t="s">
        <v>2094</v>
      </c>
      <c r="B3892" s="12" t="s">
        <v>2095</v>
      </c>
      <c r="C3892" s="12" t="s">
        <v>2933</v>
      </c>
      <c r="D3892" s="12" t="s">
        <v>19</v>
      </c>
      <c r="E3892" s="12" t="s">
        <v>25</v>
      </c>
      <c r="F3892" s="12">
        <v>0.3</v>
      </c>
      <c r="G3892" s="12" t="s">
        <v>21</v>
      </c>
      <c r="H3892" s="12">
        <v>500</v>
      </c>
      <c r="I3892" s="6">
        <v>10111930</v>
      </c>
      <c r="J3892" s="6">
        <v>600</v>
      </c>
      <c r="K3892" s="6">
        <v>12.782999999999999</v>
      </c>
      <c r="L3892" s="6">
        <v>5985547800</v>
      </c>
      <c r="M3892" s="11">
        <f>VLOOKUP(A3892,'[1]2023년만'!$A$2:$Q$1181,12,0)</f>
        <v>9690447450</v>
      </c>
      <c r="N3892" s="11"/>
      <c r="O3892" s="6">
        <v>0.7</v>
      </c>
      <c r="P3892" s="6">
        <v>7106519232000</v>
      </c>
      <c r="Q3892" s="7">
        <v>76.5</v>
      </c>
      <c r="R3892" s="7">
        <v>14.67</v>
      </c>
      <c r="S3892" s="7">
        <v>8941</v>
      </c>
    </row>
    <row r="3893" spans="1:19" hidden="1" x14ac:dyDescent="0.4">
      <c r="A3893" s="4" t="s">
        <v>1865</v>
      </c>
      <c r="B3893" s="5" t="s">
        <v>1866</v>
      </c>
      <c r="C3893" s="5" t="s">
        <v>30</v>
      </c>
      <c r="D3893" s="5" t="s">
        <v>19</v>
      </c>
      <c r="E3893" s="9" t="s">
        <v>25</v>
      </c>
      <c r="F3893" s="9">
        <v>0.21</v>
      </c>
      <c r="G3893" s="5" t="s">
        <v>21</v>
      </c>
      <c r="H3893" s="9">
        <v>500</v>
      </c>
      <c r="I3893" s="11">
        <v>60016964</v>
      </c>
      <c r="J3893" s="11">
        <v>20</v>
      </c>
      <c r="K3893" s="11">
        <v>18.956</v>
      </c>
      <c r="L3893" s="11">
        <v>1200080280</v>
      </c>
      <c r="M3893" s="11" t="e">
        <f>VLOOKUP(A3893,'[1]2023년만'!$A$2:$Q$1181,12,0)</f>
        <v>#N/A</v>
      </c>
      <c r="N3893" s="11" t="e">
        <f>L3893&gt;=M3893</f>
        <v>#N/A</v>
      </c>
      <c r="O3893" s="11">
        <v>0.2</v>
      </c>
      <c r="P3893" s="6">
        <v>700397969880</v>
      </c>
      <c r="Q3893" s="7">
        <v>110.09</v>
      </c>
      <c r="R3893" s="7">
        <v>8.1</v>
      </c>
      <c r="S3893" s="7">
        <v>106</v>
      </c>
    </row>
    <row r="3894" spans="1:19" hidden="1" x14ac:dyDescent="0.4">
      <c r="A3894" s="4" t="s">
        <v>84</v>
      </c>
      <c r="B3894" s="5" t="s">
        <v>85</v>
      </c>
      <c r="C3894" s="5" t="s">
        <v>24</v>
      </c>
      <c r="D3894" s="5" t="s">
        <v>19</v>
      </c>
      <c r="E3894" s="9" t="s">
        <v>81</v>
      </c>
      <c r="F3894" s="9">
        <v>0.23</v>
      </c>
      <c r="G3894" s="5" t="s">
        <v>21</v>
      </c>
      <c r="H3894" s="9">
        <v>500</v>
      </c>
      <c r="I3894" s="11">
        <v>14288753</v>
      </c>
      <c r="J3894" s="11">
        <v>70</v>
      </c>
      <c r="K3894" s="11">
        <v>600.98900000000003</v>
      </c>
      <c r="L3894" s="11">
        <v>877443840</v>
      </c>
      <c r="M3894" s="11">
        <f>VLOOKUP(A3894,'[1]2023년만'!$A$2:$Q$1181,12,0)</f>
        <v>877443840</v>
      </c>
      <c r="N3894" s="11"/>
      <c r="O3894" s="11">
        <v>2</v>
      </c>
      <c r="P3894" s="6">
        <v>39672215940</v>
      </c>
      <c r="Q3894" s="7">
        <v>4.88</v>
      </c>
      <c r="R3894" s="7">
        <v>0.43</v>
      </c>
      <c r="S3894" s="7">
        <v>602</v>
      </c>
    </row>
    <row r="3895" spans="1:19" hidden="1" x14ac:dyDescent="0.4">
      <c r="A3895" s="4" t="s">
        <v>84</v>
      </c>
      <c r="B3895" s="5" t="s">
        <v>85</v>
      </c>
      <c r="C3895" s="5" t="s">
        <v>18</v>
      </c>
      <c r="D3895" s="5" t="s">
        <v>19</v>
      </c>
      <c r="E3895" s="9" t="s">
        <v>81</v>
      </c>
      <c r="F3895" s="9">
        <v>0.38</v>
      </c>
      <c r="G3895" s="5" t="s">
        <v>21</v>
      </c>
      <c r="H3895" s="9">
        <v>500</v>
      </c>
      <c r="I3895" s="11">
        <v>14288753</v>
      </c>
      <c r="J3895" s="11">
        <v>100</v>
      </c>
      <c r="K3895" s="11">
        <v>17.338999999999999</v>
      </c>
      <c r="L3895" s="11">
        <v>1263827400</v>
      </c>
      <c r="M3895" s="11">
        <f>VLOOKUP(A3895,'[1]2023년만'!$A$2:$Q$1181,12,0)</f>
        <v>877443840</v>
      </c>
      <c r="N3895" s="11"/>
      <c r="O3895" s="11">
        <v>2.6</v>
      </c>
      <c r="P3895" s="6">
        <v>39672215940</v>
      </c>
      <c r="Q3895" s="7">
        <v>4.88</v>
      </c>
      <c r="R3895" s="7">
        <v>0.43</v>
      </c>
      <c r="S3895" s="7">
        <v>602</v>
      </c>
    </row>
    <row r="3896" spans="1:19" hidden="1" x14ac:dyDescent="0.4">
      <c r="A3896" s="4" t="s">
        <v>84</v>
      </c>
      <c r="B3896" s="5" t="s">
        <v>85</v>
      </c>
      <c r="C3896" s="5" t="s">
        <v>30</v>
      </c>
      <c r="D3896" s="5" t="s">
        <v>19</v>
      </c>
      <c r="E3896" s="9" t="s">
        <v>81</v>
      </c>
      <c r="F3896" s="9">
        <v>0.51</v>
      </c>
      <c r="G3896" s="5" t="s">
        <v>21</v>
      </c>
      <c r="H3896" s="9">
        <v>500</v>
      </c>
      <c r="I3896" s="11">
        <v>13288753</v>
      </c>
      <c r="J3896" s="11">
        <v>80</v>
      </c>
      <c r="K3896" s="11">
        <v>13.037000000000001</v>
      </c>
      <c r="L3896" s="11">
        <v>916877040</v>
      </c>
      <c r="M3896" s="11">
        <f>VLOOKUP(A3896,'[1]2023년만'!$A$2:$Q$1181,12,0)</f>
        <v>877443840</v>
      </c>
      <c r="N3896" s="11" t="b">
        <f>L3896&gt;=M3896</f>
        <v>1</v>
      </c>
      <c r="O3896" s="11">
        <v>2.6</v>
      </c>
      <c r="P3896" s="6">
        <v>39672215940</v>
      </c>
      <c r="Q3896" s="7">
        <v>4.88</v>
      </c>
      <c r="R3896" s="7">
        <v>0.43</v>
      </c>
      <c r="S3896" s="7">
        <v>602</v>
      </c>
    </row>
    <row r="3897" spans="1:19" hidden="1" x14ac:dyDescent="0.4">
      <c r="A3897" s="4" t="s">
        <v>144</v>
      </c>
      <c r="B3897" s="5" t="s">
        <v>145</v>
      </c>
      <c r="C3897" s="5" t="s">
        <v>24</v>
      </c>
      <c r="D3897" s="5" t="s">
        <v>19</v>
      </c>
      <c r="E3897" s="9" t="s">
        <v>81</v>
      </c>
      <c r="F3897" s="9">
        <v>0.23</v>
      </c>
      <c r="G3897" s="5" t="s">
        <v>21</v>
      </c>
      <c r="H3897" s="9">
        <v>500</v>
      </c>
      <c r="I3897" s="11">
        <v>20000000</v>
      </c>
      <c r="J3897" s="11">
        <v>150</v>
      </c>
      <c r="K3897" s="11">
        <v>298.68799999999999</v>
      </c>
      <c r="L3897" s="11">
        <v>2323795500</v>
      </c>
      <c r="M3897" s="11">
        <f>VLOOKUP(A3897,'[1]2023년만'!$A$2:$Q$1181,12,0)</f>
        <v>2323795500</v>
      </c>
      <c r="N3897" s="11"/>
      <c r="O3897" s="11">
        <v>1.49</v>
      </c>
      <c r="P3897" s="6">
        <v>120800000000</v>
      </c>
      <c r="Q3897" s="7" t="s">
        <v>21</v>
      </c>
      <c r="R3897" s="7">
        <v>1.45</v>
      </c>
      <c r="S3897" s="7" t="s">
        <v>21</v>
      </c>
    </row>
    <row r="3898" spans="1:19" hidden="1" x14ac:dyDescent="0.4">
      <c r="A3898" s="4" t="s">
        <v>144</v>
      </c>
      <c r="B3898" s="5" t="s">
        <v>145</v>
      </c>
      <c r="C3898" s="5" t="s">
        <v>18</v>
      </c>
      <c r="D3898" s="5" t="s">
        <v>19</v>
      </c>
      <c r="E3898" s="9" t="s">
        <v>81</v>
      </c>
      <c r="F3898" s="9">
        <v>0.38</v>
      </c>
      <c r="G3898" s="5" t="s">
        <v>21</v>
      </c>
      <c r="H3898" s="9">
        <v>500</v>
      </c>
      <c r="I3898" s="11">
        <v>20000000</v>
      </c>
      <c r="J3898" s="11">
        <v>200</v>
      </c>
      <c r="K3898" s="11">
        <v>43.46</v>
      </c>
      <c r="L3898" s="11">
        <v>3994437000</v>
      </c>
      <c r="M3898" s="11">
        <f>VLOOKUP(A3898,'[1]2023년만'!$A$2:$Q$1181,12,0)</f>
        <v>2323795500</v>
      </c>
      <c r="N3898" s="11"/>
      <c r="O3898" s="11">
        <v>1.4</v>
      </c>
      <c r="P3898" s="6">
        <v>120800000000</v>
      </c>
      <c r="Q3898" s="7" t="s">
        <v>21</v>
      </c>
      <c r="R3898" s="7">
        <v>1.45</v>
      </c>
      <c r="S3898" s="7" t="s">
        <v>21</v>
      </c>
    </row>
    <row r="3899" spans="1:19" hidden="1" x14ac:dyDescent="0.4">
      <c r="A3899" s="4" t="s">
        <v>144</v>
      </c>
      <c r="B3899" s="5" t="s">
        <v>145</v>
      </c>
      <c r="C3899" s="5" t="s">
        <v>30</v>
      </c>
      <c r="D3899" s="5" t="s">
        <v>19</v>
      </c>
      <c r="E3899" s="9" t="s">
        <v>81</v>
      </c>
      <c r="F3899" s="9">
        <v>0.51</v>
      </c>
      <c r="G3899" s="5" t="s">
        <v>21</v>
      </c>
      <c r="H3899" s="9">
        <v>500</v>
      </c>
      <c r="I3899" s="11">
        <v>20000000</v>
      </c>
      <c r="J3899" s="11">
        <v>100</v>
      </c>
      <c r="K3899" s="11">
        <v>-11.904999999999999</v>
      </c>
      <c r="L3899" s="11">
        <v>1997218500</v>
      </c>
      <c r="M3899" s="11">
        <f>VLOOKUP(A3899,'[1]2023년만'!$A$2:$Q$1181,12,0)</f>
        <v>2323795500</v>
      </c>
      <c r="N3899" s="11" t="b">
        <f>L3899&gt;=M3899</f>
        <v>0</v>
      </c>
      <c r="O3899" s="11">
        <v>2</v>
      </c>
      <c r="P3899" s="6">
        <v>120800000000</v>
      </c>
      <c r="Q3899" s="7" t="s">
        <v>21</v>
      </c>
      <c r="R3899" s="7">
        <v>1.45</v>
      </c>
      <c r="S3899" s="7" t="s">
        <v>21</v>
      </c>
    </row>
    <row r="3900" spans="1:19" hidden="1" x14ac:dyDescent="0.4">
      <c r="A3900" s="7" t="s">
        <v>144</v>
      </c>
      <c r="B3900" s="12" t="s">
        <v>145</v>
      </c>
      <c r="C3900" s="12" t="s">
        <v>2933</v>
      </c>
      <c r="D3900" s="12" t="s">
        <v>19</v>
      </c>
      <c r="E3900" s="12" t="s">
        <v>81</v>
      </c>
      <c r="F3900" s="12">
        <v>0.23</v>
      </c>
      <c r="G3900" s="12" t="s">
        <v>21</v>
      </c>
      <c r="H3900" s="12">
        <v>500</v>
      </c>
      <c r="I3900" s="6">
        <v>14000000</v>
      </c>
      <c r="J3900" s="6">
        <v>300</v>
      </c>
      <c r="K3900" s="6">
        <v>21.975000000000001</v>
      </c>
      <c r="L3900" s="6">
        <v>4194181800</v>
      </c>
      <c r="M3900" s="11">
        <f>VLOOKUP(A3900,'[1]2023년만'!$A$2:$Q$1181,12,0)</f>
        <v>2323795500</v>
      </c>
      <c r="N3900" s="11"/>
      <c r="O3900" s="6">
        <v>1.3</v>
      </c>
      <c r="P3900" s="6">
        <v>120800000000</v>
      </c>
      <c r="Q3900" s="7" t="s">
        <v>21</v>
      </c>
      <c r="R3900" s="7">
        <v>1.45</v>
      </c>
      <c r="S3900" s="7" t="s">
        <v>21</v>
      </c>
    </row>
    <row r="3901" spans="1:19" hidden="1" x14ac:dyDescent="0.4">
      <c r="A3901" s="4" t="s">
        <v>1518</v>
      </c>
      <c r="B3901" s="5" t="s">
        <v>1519</v>
      </c>
      <c r="C3901" s="5" t="s">
        <v>24</v>
      </c>
      <c r="D3901" s="5" t="s">
        <v>19</v>
      </c>
      <c r="E3901" s="9" t="s">
        <v>61</v>
      </c>
      <c r="F3901" s="9">
        <v>0.55000000000000004</v>
      </c>
      <c r="G3901" s="5" t="s">
        <v>21</v>
      </c>
      <c r="H3901" s="9">
        <v>500</v>
      </c>
      <c r="I3901" s="11">
        <v>11654922</v>
      </c>
      <c r="J3901" s="11">
        <v>100</v>
      </c>
      <c r="K3901" s="11">
        <v>25.619</v>
      </c>
      <c r="L3901" s="11">
        <v>1145692200</v>
      </c>
      <c r="M3901" s="11">
        <f>VLOOKUP(A3901,'[1]2023년만'!$A$2:$Q$1181,12,0)</f>
        <v>1145692200</v>
      </c>
      <c r="N3901" s="11"/>
      <c r="O3901" s="11">
        <v>1.1000000000000001</v>
      </c>
      <c r="P3901" s="6">
        <v>53634972370</v>
      </c>
      <c r="Q3901" s="7">
        <v>11.64</v>
      </c>
      <c r="R3901" s="7">
        <v>1.44</v>
      </c>
      <c r="S3901" s="7">
        <v>394</v>
      </c>
    </row>
    <row r="3902" spans="1:19" hidden="1" x14ac:dyDescent="0.4">
      <c r="A3902" s="4" t="s">
        <v>1518</v>
      </c>
      <c r="B3902" s="5" t="s">
        <v>1519</v>
      </c>
      <c r="C3902" s="5" t="s">
        <v>30</v>
      </c>
      <c r="D3902" s="5" t="s">
        <v>19</v>
      </c>
      <c r="E3902" s="9" t="s">
        <v>52</v>
      </c>
      <c r="F3902" s="9">
        <v>0.72</v>
      </c>
      <c r="G3902" s="5" t="s">
        <v>21</v>
      </c>
      <c r="H3902" s="9">
        <v>500</v>
      </c>
      <c r="I3902" s="11">
        <v>11685422</v>
      </c>
      <c r="J3902" s="11">
        <v>100</v>
      </c>
      <c r="K3902" s="11">
        <v>24.504999999999999</v>
      </c>
      <c r="L3902" s="11">
        <v>1130416100</v>
      </c>
      <c r="M3902" s="11">
        <f>VLOOKUP(A3902,'[1]2023년만'!$A$2:$Q$1181,12,0)</f>
        <v>1145692200</v>
      </c>
      <c r="N3902" s="11" t="b">
        <f>L3902&gt;=M3902</f>
        <v>0</v>
      </c>
      <c r="O3902" s="11">
        <v>2.0099999999999998</v>
      </c>
      <c r="P3902" s="6">
        <v>53634972370</v>
      </c>
      <c r="Q3902" s="7">
        <v>11.64</v>
      </c>
      <c r="R3902" s="7">
        <v>1.44</v>
      </c>
      <c r="S3902" s="7">
        <v>394</v>
      </c>
    </row>
    <row r="3903" spans="1:19" hidden="1" x14ac:dyDescent="0.4">
      <c r="A3903" s="4" t="s">
        <v>1518</v>
      </c>
      <c r="B3903" s="5" t="s">
        <v>1519</v>
      </c>
      <c r="C3903" s="5" t="s">
        <v>18</v>
      </c>
      <c r="D3903" s="5" t="s">
        <v>19</v>
      </c>
      <c r="E3903" s="9" t="s">
        <v>61</v>
      </c>
      <c r="F3903" s="9">
        <v>0.76</v>
      </c>
      <c r="G3903" s="5" t="s">
        <v>21</v>
      </c>
      <c r="H3903" s="9">
        <v>500</v>
      </c>
      <c r="I3903" s="11">
        <v>11634922</v>
      </c>
      <c r="J3903" s="11">
        <v>100</v>
      </c>
      <c r="K3903" s="11">
        <v>21.663</v>
      </c>
      <c r="L3903" s="11">
        <v>1142492200</v>
      </c>
      <c r="M3903" s="11">
        <f>VLOOKUP(A3903,'[1]2023년만'!$A$2:$Q$1181,12,0)</f>
        <v>1145692200</v>
      </c>
      <c r="N3903" s="11"/>
      <c r="O3903" s="11">
        <v>1.1000000000000001</v>
      </c>
      <c r="P3903" s="6">
        <v>53634972370</v>
      </c>
      <c r="Q3903" s="7">
        <v>11.64</v>
      </c>
      <c r="R3903" s="7">
        <v>1.44</v>
      </c>
      <c r="S3903" s="7">
        <v>394</v>
      </c>
    </row>
    <row r="3904" spans="1:19" hidden="1" x14ac:dyDescent="0.4">
      <c r="A3904" s="4" t="s">
        <v>1291</v>
      </c>
      <c r="B3904" s="5" t="s">
        <v>1292</v>
      </c>
      <c r="C3904" s="5" t="s">
        <v>30</v>
      </c>
      <c r="D3904" s="5" t="s">
        <v>19</v>
      </c>
      <c r="E3904" s="9" t="s">
        <v>31</v>
      </c>
      <c r="F3904" s="9">
        <v>0.46</v>
      </c>
      <c r="G3904" s="5" t="s">
        <v>21</v>
      </c>
      <c r="H3904" s="9">
        <v>100</v>
      </c>
      <c r="I3904" s="11">
        <v>32854225</v>
      </c>
      <c r="J3904" s="11">
        <v>66</v>
      </c>
      <c r="K3904" s="11">
        <v>30.170999999999999</v>
      </c>
      <c r="L3904" s="11">
        <v>2157835350</v>
      </c>
      <c r="M3904" s="11">
        <f>VLOOKUP(A3904,'[1]2023년만'!$A$2:$Q$1181,12,0)</f>
        <v>651084500</v>
      </c>
      <c r="N3904" s="11" t="b">
        <f>L3904&gt;=M3904</f>
        <v>1</v>
      </c>
      <c r="O3904" s="11">
        <v>1.48</v>
      </c>
      <c r="P3904" s="6">
        <v>194168469750</v>
      </c>
      <c r="Q3904" s="7">
        <v>26.99</v>
      </c>
      <c r="R3904" s="7">
        <v>5</v>
      </c>
      <c r="S3904" s="7">
        <v>219</v>
      </c>
    </row>
    <row r="3905" spans="1:19" hidden="1" x14ac:dyDescent="0.4">
      <c r="A3905" s="4" t="s">
        <v>1291</v>
      </c>
      <c r="B3905" s="5" t="s">
        <v>1292</v>
      </c>
      <c r="C3905" s="5" t="s">
        <v>24</v>
      </c>
      <c r="D3905" s="5" t="s">
        <v>19</v>
      </c>
      <c r="E3905" s="9" t="s">
        <v>31</v>
      </c>
      <c r="F3905" s="9">
        <v>0.46</v>
      </c>
      <c r="G3905" s="5" t="s">
        <v>21</v>
      </c>
      <c r="H3905" s="9">
        <v>100</v>
      </c>
      <c r="I3905" s="11">
        <v>32854225</v>
      </c>
      <c r="J3905" s="11">
        <v>20</v>
      </c>
      <c r="K3905" s="11">
        <v>22.837</v>
      </c>
      <c r="L3905" s="11">
        <v>651084500</v>
      </c>
      <c r="M3905" s="11">
        <f>VLOOKUP(A3905,'[1]2023년만'!$A$2:$Q$1181,12,0)</f>
        <v>651084500</v>
      </c>
      <c r="N3905" s="11"/>
      <c r="O3905" s="11">
        <v>0.61</v>
      </c>
      <c r="P3905" s="6">
        <v>194168469750</v>
      </c>
      <c r="Q3905" s="7">
        <v>26.99</v>
      </c>
      <c r="R3905" s="7">
        <v>5</v>
      </c>
      <c r="S3905" s="7">
        <v>219</v>
      </c>
    </row>
    <row r="3906" spans="1:19" hidden="1" x14ac:dyDescent="0.4">
      <c r="A3906" s="4" t="s">
        <v>1035</v>
      </c>
      <c r="B3906" s="5" t="s">
        <v>1036</v>
      </c>
      <c r="C3906" s="5" t="s">
        <v>30</v>
      </c>
      <c r="D3906" s="5" t="s">
        <v>19</v>
      </c>
      <c r="E3906" s="9" t="s">
        <v>81</v>
      </c>
      <c r="F3906" s="9">
        <v>0.51</v>
      </c>
      <c r="G3906" s="5" t="s">
        <v>21</v>
      </c>
      <c r="H3906" s="9">
        <v>500</v>
      </c>
      <c r="I3906" s="11">
        <v>6856330</v>
      </c>
      <c r="J3906" s="11">
        <v>300</v>
      </c>
      <c r="K3906" s="11">
        <v>36.816000000000003</v>
      </c>
      <c r="L3906" s="11">
        <v>1987328100</v>
      </c>
      <c r="M3906" s="11">
        <f>VLOOKUP(A3906,'[1]2023년만'!$A$2:$Q$1181,12,0)</f>
        <v>2004032700</v>
      </c>
      <c r="N3906" s="11" t="b">
        <f>L3906&gt;=M3906</f>
        <v>0</v>
      </c>
      <c r="O3906" s="11">
        <v>3.4</v>
      </c>
      <c r="P3906" s="6">
        <v>53079223100</v>
      </c>
      <c r="Q3906" s="7">
        <v>9.74</v>
      </c>
      <c r="R3906" s="7">
        <v>0.63</v>
      </c>
      <c r="S3906" s="7">
        <v>811</v>
      </c>
    </row>
    <row r="3907" spans="1:19" hidden="1" x14ac:dyDescent="0.4">
      <c r="A3907" s="4" t="s">
        <v>1035</v>
      </c>
      <c r="B3907" s="5" t="s">
        <v>1036</v>
      </c>
      <c r="C3907" s="5" t="s">
        <v>24</v>
      </c>
      <c r="D3907" s="5" t="s">
        <v>19</v>
      </c>
      <c r="E3907" s="9" t="s">
        <v>256</v>
      </c>
      <c r="F3907" s="9">
        <v>0.53</v>
      </c>
      <c r="G3907" s="5" t="s">
        <v>21</v>
      </c>
      <c r="H3907" s="9">
        <v>500</v>
      </c>
      <c r="I3907" s="11">
        <v>6856330</v>
      </c>
      <c r="J3907" s="11">
        <v>300</v>
      </c>
      <c r="K3907" s="11">
        <v>18.957999999999998</v>
      </c>
      <c r="L3907" s="11">
        <v>2004032700</v>
      </c>
      <c r="M3907" s="11">
        <f>VLOOKUP(A3907,'[1]2023년만'!$A$2:$Q$1181,12,0)</f>
        <v>2004032700</v>
      </c>
      <c r="N3907" s="11"/>
      <c r="O3907" s="11">
        <v>2.8</v>
      </c>
      <c r="P3907" s="6">
        <v>53079223100</v>
      </c>
      <c r="Q3907" s="7">
        <v>9.74</v>
      </c>
      <c r="R3907" s="7">
        <v>0.63</v>
      </c>
      <c r="S3907" s="7">
        <v>811</v>
      </c>
    </row>
    <row r="3908" spans="1:19" hidden="1" x14ac:dyDescent="0.4">
      <c r="A3908" s="4" t="s">
        <v>1035</v>
      </c>
      <c r="B3908" s="5" t="s">
        <v>1036</v>
      </c>
      <c r="C3908" s="5" t="s">
        <v>18</v>
      </c>
      <c r="D3908" s="5" t="s">
        <v>19</v>
      </c>
      <c r="E3908" s="9" t="s">
        <v>256</v>
      </c>
      <c r="F3908" s="9">
        <v>0.59</v>
      </c>
      <c r="G3908" s="5" t="s">
        <v>21</v>
      </c>
      <c r="H3908" s="9">
        <v>500</v>
      </c>
      <c r="I3908" s="11">
        <v>6856330</v>
      </c>
      <c r="J3908" s="11">
        <v>300</v>
      </c>
      <c r="K3908" s="11">
        <v>16.501000000000001</v>
      </c>
      <c r="L3908" s="11">
        <v>2004032700</v>
      </c>
      <c r="M3908" s="11">
        <f>VLOOKUP(A3908,'[1]2023년만'!$A$2:$Q$1181,12,0)</f>
        <v>2004032700</v>
      </c>
      <c r="N3908" s="11"/>
      <c r="O3908" s="11">
        <v>2.5</v>
      </c>
      <c r="P3908" s="6">
        <v>53079223100</v>
      </c>
      <c r="Q3908" s="7">
        <v>9.74</v>
      </c>
      <c r="R3908" s="7">
        <v>0.63</v>
      </c>
      <c r="S3908" s="7">
        <v>811</v>
      </c>
    </row>
    <row r="3909" spans="1:19" hidden="1" x14ac:dyDescent="0.4">
      <c r="A3909" s="7" t="s">
        <v>1035</v>
      </c>
      <c r="B3909" s="12" t="s">
        <v>1036</v>
      </c>
      <c r="C3909" s="12" t="s">
        <v>2933</v>
      </c>
      <c r="D3909" s="12" t="s">
        <v>19</v>
      </c>
      <c r="E3909" s="12" t="s">
        <v>256</v>
      </c>
      <c r="F3909" s="12">
        <v>0.28000000000000003</v>
      </c>
      <c r="G3909" s="12" t="s">
        <v>21</v>
      </c>
      <c r="H3909" s="12">
        <v>500</v>
      </c>
      <c r="I3909" s="6">
        <v>6856330</v>
      </c>
      <c r="J3909" s="6">
        <v>250</v>
      </c>
      <c r="K3909" s="6">
        <v>14.954000000000001</v>
      </c>
      <c r="L3909" s="6">
        <v>1670027250</v>
      </c>
      <c r="M3909" s="11">
        <f>VLOOKUP(A3909,'[1]2023년만'!$A$2:$Q$1181,12,0)</f>
        <v>2004032700</v>
      </c>
      <c r="N3909" s="11"/>
      <c r="O3909" s="6">
        <v>1.5</v>
      </c>
      <c r="P3909" s="6">
        <v>53079223100</v>
      </c>
      <c r="Q3909" s="7">
        <v>9.74</v>
      </c>
      <c r="R3909" s="7">
        <v>0.63</v>
      </c>
      <c r="S3909" s="7">
        <v>811</v>
      </c>
    </row>
    <row r="3910" spans="1:19" hidden="1" x14ac:dyDescent="0.4">
      <c r="A3910" s="4" t="s">
        <v>1743</v>
      </c>
      <c r="B3910" s="5" t="s">
        <v>1744</v>
      </c>
      <c r="C3910" s="5" t="s">
        <v>24</v>
      </c>
      <c r="D3910" s="5" t="s">
        <v>19</v>
      </c>
      <c r="E3910" s="9" t="s">
        <v>256</v>
      </c>
      <c r="F3910" s="9">
        <v>0.53</v>
      </c>
      <c r="G3910" s="5" t="s">
        <v>21</v>
      </c>
      <c r="H3910" s="9">
        <v>500</v>
      </c>
      <c r="I3910" s="11">
        <v>10210765</v>
      </c>
      <c r="J3910" s="11">
        <v>50</v>
      </c>
      <c r="K3910" s="11">
        <v>20.803999999999998</v>
      </c>
      <c r="L3910" s="11">
        <v>410047650</v>
      </c>
      <c r="M3910" s="11">
        <f>VLOOKUP(A3910,'[1]2023년만'!$A$2:$Q$1181,12,0)</f>
        <v>410047650</v>
      </c>
      <c r="N3910" s="11"/>
      <c r="O3910" s="11">
        <v>1</v>
      </c>
      <c r="P3910" s="6">
        <v>36962969300</v>
      </c>
      <c r="Q3910" s="7" t="s">
        <v>21</v>
      </c>
      <c r="R3910" s="7">
        <v>0.32</v>
      </c>
      <c r="S3910" s="7" t="s">
        <v>21</v>
      </c>
    </row>
    <row r="3911" spans="1:19" hidden="1" x14ac:dyDescent="0.4">
      <c r="A3911" s="4" t="s">
        <v>1743</v>
      </c>
      <c r="B3911" s="5" t="s">
        <v>1744</v>
      </c>
      <c r="C3911" s="5" t="s">
        <v>18</v>
      </c>
      <c r="D3911" s="5" t="s">
        <v>19</v>
      </c>
      <c r="E3911" s="9" t="s">
        <v>256</v>
      </c>
      <c r="F3911" s="9">
        <v>0.59</v>
      </c>
      <c r="G3911" s="5" t="s">
        <v>21</v>
      </c>
      <c r="H3911" s="9">
        <v>500</v>
      </c>
      <c r="I3911" s="11">
        <v>10210765</v>
      </c>
      <c r="J3911" s="11">
        <v>50</v>
      </c>
      <c r="K3911" s="11">
        <v>-19.405999999999999</v>
      </c>
      <c r="L3911" s="11">
        <v>410047650</v>
      </c>
      <c r="M3911" s="11">
        <f>VLOOKUP(A3911,'[1]2023년만'!$A$2:$Q$1181,12,0)</f>
        <v>410047650</v>
      </c>
      <c r="N3911" s="11"/>
      <c r="O3911" s="11">
        <v>1</v>
      </c>
      <c r="P3911" s="6">
        <v>36962969300</v>
      </c>
      <c r="Q3911" s="7" t="s">
        <v>21</v>
      </c>
      <c r="R3911" s="7">
        <v>0.32</v>
      </c>
      <c r="S3911" s="7" t="s">
        <v>21</v>
      </c>
    </row>
    <row r="3912" spans="1:19" hidden="1" x14ac:dyDescent="0.4">
      <c r="A3912" s="4" t="s">
        <v>1743</v>
      </c>
      <c r="B3912" s="5" t="s">
        <v>1744</v>
      </c>
      <c r="C3912" s="5" t="s">
        <v>30</v>
      </c>
      <c r="D3912" s="5" t="s">
        <v>19</v>
      </c>
      <c r="E3912" s="9" t="s">
        <v>81</v>
      </c>
      <c r="F3912" s="9">
        <v>0.51</v>
      </c>
      <c r="G3912" s="5" t="s">
        <v>21</v>
      </c>
      <c r="H3912" s="9">
        <v>500</v>
      </c>
      <c r="I3912" s="11">
        <v>10210765</v>
      </c>
      <c r="J3912" s="11">
        <v>50</v>
      </c>
      <c r="K3912" s="11">
        <v>-25.789000000000001</v>
      </c>
      <c r="L3912" s="11">
        <v>410047650</v>
      </c>
      <c r="M3912" s="11">
        <f>VLOOKUP(A3912,'[1]2023년만'!$A$2:$Q$1181,12,0)</f>
        <v>410047650</v>
      </c>
      <c r="N3912" s="11" t="b">
        <f>L3912&gt;=M3912</f>
        <v>1</v>
      </c>
      <c r="O3912" s="11">
        <v>1.3</v>
      </c>
      <c r="P3912" s="6">
        <v>36962969300</v>
      </c>
      <c r="Q3912" s="7" t="s">
        <v>21</v>
      </c>
      <c r="R3912" s="7">
        <v>0.32</v>
      </c>
      <c r="S3912" s="7" t="s">
        <v>21</v>
      </c>
    </row>
    <row r="3913" spans="1:19" hidden="1" x14ac:dyDescent="0.4">
      <c r="A3913" s="7" t="s">
        <v>1743</v>
      </c>
      <c r="B3913" s="12" t="s">
        <v>1744</v>
      </c>
      <c r="C3913" s="12" t="s">
        <v>2933</v>
      </c>
      <c r="D3913" s="12" t="s">
        <v>19</v>
      </c>
      <c r="E3913" s="12" t="s">
        <v>256</v>
      </c>
      <c r="F3913" s="12">
        <v>0.28000000000000003</v>
      </c>
      <c r="G3913" s="12" t="s">
        <v>21</v>
      </c>
      <c r="H3913" s="12">
        <v>500</v>
      </c>
      <c r="I3913" s="6">
        <v>10210765</v>
      </c>
      <c r="J3913" s="6">
        <v>50</v>
      </c>
      <c r="K3913" s="6">
        <v>18.446000000000002</v>
      </c>
      <c r="L3913" s="6">
        <v>410047650</v>
      </c>
      <c r="M3913" s="11">
        <f>VLOOKUP(A3913,'[1]2023년만'!$A$2:$Q$1181,12,0)</f>
        <v>410047650</v>
      </c>
      <c r="N3913" s="11"/>
      <c r="O3913" s="6">
        <v>0.7</v>
      </c>
      <c r="P3913" s="6">
        <v>36962969300</v>
      </c>
      <c r="Q3913" s="7" t="s">
        <v>21</v>
      </c>
      <c r="R3913" s="7">
        <v>0.32</v>
      </c>
      <c r="S3913" s="7" t="s">
        <v>21</v>
      </c>
    </row>
    <row r="3914" spans="1:19" hidden="1" x14ac:dyDescent="0.4">
      <c r="A3914" s="7" t="s">
        <v>2914</v>
      </c>
      <c r="B3914" s="12" t="s">
        <v>2915</v>
      </c>
      <c r="C3914" s="12" t="s">
        <v>2933</v>
      </c>
      <c r="D3914" s="12" t="s">
        <v>19</v>
      </c>
      <c r="E3914" s="12" t="s">
        <v>103</v>
      </c>
      <c r="F3914" s="12">
        <v>0.36</v>
      </c>
      <c r="G3914" s="12" t="s">
        <v>21</v>
      </c>
      <c r="H3914" s="12">
        <v>500</v>
      </c>
      <c r="I3914" s="6">
        <v>45192369</v>
      </c>
      <c r="J3914" s="6">
        <v>25</v>
      </c>
      <c r="K3914" s="6">
        <v>2.105</v>
      </c>
      <c r="L3914" s="6">
        <v>1127128250</v>
      </c>
      <c r="M3914" s="11" t="e">
        <f>VLOOKUP(A3914,'[1]2023년만'!$A$2:$Q$1181,12,0)</f>
        <v>#N/A</v>
      </c>
      <c r="N3914" s="11"/>
      <c r="O3914" s="6">
        <v>0.21</v>
      </c>
      <c r="P3914" s="6">
        <v>17815308320</v>
      </c>
      <c r="Q3914" s="7" t="s">
        <v>21</v>
      </c>
      <c r="R3914" s="7">
        <v>0.22</v>
      </c>
      <c r="S3914" s="7" t="s">
        <v>21</v>
      </c>
    </row>
    <row r="3915" spans="1:19" hidden="1" x14ac:dyDescent="0.4">
      <c r="A3915" s="7" t="s">
        <v>2916</v>
      </c>
      <c r="B3915" s="12" t="s">
        <v>2917</v>
      </c>
      <c r="C3915" s="12" t="s">
        <v>2933</v>
      </c>
      <c r="D3915" s="12" t="s">
        <v>19</v>
      </c>
      <c r="E3915" s="12" t="s">
        <v>103</v>
      </c>
      <c r="F3915" s="12">
        <v>0.36</v>
      </c>
      <c r="G3915" s="12" t="s">
        <v>21</v>
      </c>
      <c r="H3915" s="12">
        <v>500</v>
      </c>
      <c r="I3915" s="6">
        <v>14049331</v>
      </c>
      <c r="J3915" s="6">
        <v>150</v>
      </c>
      <c r="K3915" s="6">
        <v>20.94</v>
      </c>
      <c r="L3915" s="6">
        <v>1999604550</v>
      </c>
      <c r="M3915" s="11" t="e">
        <f>VLOOKUP(A3915,'[1]2023년만'!$A$2:$Q$1181,12,0)</f>
        <v>#N/A</v>
      </c>
      <c r="N3915" s="11"/>
      <c r="O3915" s="6">
        <v>4.83</v>
      </c>
      <c r="P3915" s="6">
        <v>14541057585</v>
      </c>
      <c r="Q3915" s="7" t="s">
        <v>21</v>
      </c>
      <c r="R3915" s="7">
        <v>0.26</v>
      </c>
      <c r="S3915" s="7" t="s">
        <v>21</v>
      </c>
    </row>
    <row r="3916" spans="1:19" hidden="1" x14ac:dyDescent="0.4">
      <c r="A3916" s="4" t="s">
        <v>2313</v>
      </c>
      <c r="B3916" s="5" t="s">
        <v>2314</v>
      </c>
      <c r="C3916" s="5" t="s">
        <v>24</v>
      </c>
      <c r="D3916" s="5" t="s">
        <v>19</v>
      </c>
      <c r="E3916" s="9" t="s">
        <v>31</v>
      </c>
      <c r="F3916" s="9">
        <v>0.46</v>
      </c>
      <c r="G3916" s="5" t="s">
        <v>21</v>
      </c>
      <c r="H3916" s="9">
        <v>500</v>
      </c>
      <c r="I3916" s="11">
        <v>6965959</v>
      </c>
      <c r="J3916" s="11">
        <v>400</v>
      </c>
      <c r="K3916" s="11">
        <v>11.27</v>
      </c>
      <c r="L3916" s="11">
        <v>2768148800</v>
      </c>
      <c r="M3916" s="11">
        <f>VLOOKUP(A3916,'[1]2023년만'!$A$2:$Q$1181,12,0)</f>
        <v>2768148800</v>
      </c>
      <c r="N3916" s="11"/>
      <c r="O3916" s="11">
        <v>0.23</v>
      </c>
      <c r="P3916" s="6">
        <v>1790079232000</v>
      </c>
      <c r="Q3916" s="7">
        <v>41.46</v>
      </c>
      <c r="R3916" s="7">
        <v>9.4600000000000009</v>
      </c>
      <c r="S3916" s="7">
        <v>6175</v>
      </c>
    </row>
    <row r="3917" spans="1:19" hidden="1" x14ac:dyDescent="0.4">
      <c r="A3917" s="4" t="s">
        <v>2313</v>
      </c>
      <c r="B3917" s="5" t="s">
        <v>2314</v>
      </c>
      <c r="C3917" s="5" t="s">
        <v>18</v>
      </c>
      <c r="D3917" s="5" t="s">
        <v>19</v>
      </c>
      <c r="E3917" s="9" t="s">
        <v>31</v>
      </c>
      <c r="F3917" s="9">
        <v>0.49</v>
      </c>
      <c r="G3917" s="5" t="s">
        <v>21</v>
      </c>
      <c r="H3917" s="9">
        <v>500</v>
      </c>
      <c r="I3917" s="11">
        <v>6947859</v>
      </c>
      <c r="J3917" s="11">
        <v>400</v>
      </c>
      <c r="K3917" s="11">
        <v>9.8659999999999997</v>
      </c>
      <c r="L3917" s="11">
        <v>2760908800</v>
      </c>
      <c r="M3917" s="11">
        <f>VLOOKUP(A3917,'[1]2023년만'!$A$2:$Q$1181,12,0)</f>
        <v>2768148800</v>
      </c>
      <c r="N3917" s="11"/>
      <c r="O3917" s="11">
        <v>0.34</v>
      </c>
      <c r="P3917" s="6">
        <v>1790079232000</v>
      </c>
      <c r="Q3917" s="7">
        <v>41.46</v>
      </c>
      <c r="R3917" s="7">
        <v>9.4600000000000009</v>
      </c>
      <c r="S3917" s="7">
        <v>6175</v>
      </c>
    </row>
    <row r="3918" spans="1:19" hidden="1" x14ac:dyDescent="0.4">
      <c r="A3918" s="4" t="s">
        <v>2313</v>
      </c>
      <c r="B3918" s="5" t="s">
        <v>2314</v>
      </c>
      <c r="C3918" s="5" t="s">
        <v>30</v>
      </c>
      <c r="D3918" s="5" t="s">
        <v>19</v>
      </c>
      <c r="E3918" s="9" t="s">
        <v>31</v>
      </c>
      <c r="F3918" s="9">
        <v>0.46</v>
      </c>
      <c r="G3918" s="5" t="s">
        <v>21</v>
      </c>
      <c r="H3918" s="9">
        <v>500</v>
      </c>
      <c r="I3918" s="11">
        <v>6987577</v>
      </c>
      <c r="J3918" s="11">
        <v>500</v>
      </c>
      <c r="K3918" s="11">
        <v>8.109</v>
      </c>
      <c r="L3918" s="11">
        <v>3470995000</v>
      </c>
      <c r="M3918" s="11">
        <f>VLOOKUP(A3918,'[1]2023년만'!$A$2:$Q$1181,12,0)</f>
        <v>2768148800</v>
      </c>
      <c r="N3918" s="11" t="b">
        <f>L3918&gt;=M3918</f>
        <v>1</v>
      </c>
      <c r="O3918" s="11">
        <v>0.24</v>
      </c>
      <c r="P3918" s="6">
        <v>1790079232000</v>
      </c>
      <c r="Q3918" s="7">
        <v>41.46</v>
      </c>
      <c r="R3918" s="7">
        <v>9.4600000000000009</v>
      </c>
      <c r="S3918" s="7">
        <v>6175</v>
      </c>
    </row>
    <row r="3919" spans="1:19" hidden="1" x14ac:dyDescent="0.4">
      <c r="A3919" s="7" t="s">
        <v>2313</v>
      </c>
      <c r="B3919" s="12" t="s">
        <v>2314</v>
      </c>
      <c r="C3919" s="12" t="s">
        <v>2933</v>
      </c>
      <c r="D3919" s="12" t="s">
        <v>19</v>
      </c>
      <c r="E3919" s="12" t="s">
        <v>31</v>
      </c>
      <c r="F3919" s="12">
        <v>0.32</v>
      </c>
      <c r="G3919" s="12" t="s">
        <v>21</v>
      </c>
      <c r="H3919" s="12">
        <v>500</v>
      </c>
      <c r="I3919" s="6">
        <v>6898303</v>
      </c>
      <c r="J3919" s="6">
        <v>250</v>
      </c>
      <c r="K3919" s="6">
        <v>18.899999999999999</v>
      </c>
      <c r="L3919" s="6">
        <v>1717063000</v>
      </c>
      <c r="M3919" s="11">
        <f>VLOOKUP(A3919,'[1]2023년만'!$A$2:$Q$1181,12,0)</f>
        <v>2768148800</v>
      </c>
      <c r="N3919" s="11"/>
      <c r="O3919" s="6">
        <v>0.17</v>
      </c>
      <c r="P3919" s="6">
        <v>1790079232000</v>
      </c>
      <c r="Q3919" s="7">
        <v>41.46</v>
      </c>
      <c r="R3919" s="7">
        <v>9.4600000000000009</v>
      </c>
      <c r="S3919" s="7">
        <v>6175</v>
      </c>
    </row>
    <row r="3920" spans="1:19" hidden="1" x14ac:dyDescent="0.4">
      <c r="A3920" s="4" t="s">
        <v>871</v>
      </c>
      <c r="B3920" s="5" t="s">
        <v>872</v>
      </c>
      <c r="C3920" s="5" t="s">
        <v>24</v>
      </c>
      <c r="D3920" s="5" t="s">
        <v>19</v>
      </c>
      <c r="E3920" s="9" t="s">
        <v>103</v>
      </c>
      <c r="F3920" s="9">
        <v>0.66</v>
      </c>
      <c r="G3920" s="5" t="s">
        <v>21</v>
      </c>
      <c r="H3920" s="9">
        <v>500</v>
      </c>
      <c r="I3920" s="11">
        <v>58918214</v>
      </c>
      <c r="J3920" s="11">
        <v>250</v>
      </c>
      <c r="K3920" s="11">
        <v>43.917999999999999</v>
      </c>
      <c r="L3920" s="11">
        <v>13244273500</v>
      </c>
      <c r="M3920" s="11">
        <f>VLOOKUP(A3920,'[1]2023년만'!$A$2:$Q$1181,12,0)</f>
        <v>13244273500</v>
      </c>
      <c r="N3920" s="11"/>
      <c r="O3920" s="11">
        <v>3</v>
      </c>
      <c r="P3920" s="6">
        <v>363090000000</v>
      </c>
      <c r="Q3920" s="7">
        <v>6.18</v>
      </c>
      <c r="R3920" s="7">
        <v>0.64</v>
      </c>
      <c r="S3920" s="7">
        <v>1030</v>
      </c>
    </row>
    <row r="3921" spans="1:19" hidden="1" x14ac:dyDescent="0.4">
      <c r="A3921" s="4" t="s">
        <v>871</v>
      </c>
      <c r="B3921" s="5" t="s">
        <v>872</v>
      </c>
      <c r="C3921" s="5" t="s">
        <v>18</v>
      </c>
      <c r="D3921" s="5" t="s">
        <v>19</v>
      </c>
      <c r="E3921" s="9" t="s">
        <v>103</v>
      </c>
      <c r="F3921" s="9">
        <v>0.57999999999999996</v>
      </c>
      <c r="G3921" s="5" t="s">
        <v>21</v>
      </c>
      <c r="H3921" s="9">
        <v>500</v>
      </c>
      <c r="I3921" s="11">
        <v>58918214</v>
      </c>
      <c r="J3921" s="11">
        <v>300</v>
      </c>
      <c r="K3921" s="11">
        <v>37.814999999999998</v>
      </c>
      <c r="L3921" s="11">
        <v>16235436900</v>
      </c>
      <c r="M3921" s="11">
        <f>VLOOKUP(A3921,'[1]2023년만'!$A$2:$Q$1181,12,0)</f>
        <v>13244273500</v>
      </c>
      <c r="N3921" s="11"/>
      <c r="O3921" s="11">
        <v>3.4</v>
      </c>
      <c r="P3921" s="6">
        <v>363090000000</v>
      </c>
      <c r="Q3921" s="7">
        <v>6.18</v>
      </c>
      <c r="R3921" s="7">
        <v>0.64</v>
      </c>
      <c r="S3921" s="7">
        <v>1030</v>
      </c>
    </row>
    <row r="3922" spans="1:19" hidden="1" x14ac:dyDescent="0.4">
      <c r="A3922" s="4" t="s">
        <v>871</v>
      </c>
      <c r="B3922" s="5" t="s">
        <v>872</v>
      </c>
      <c r="C3922" s="5" t="s">
        <v>30</v>
      </c>
      <c r="D3922" s="5" t="s">
        <v>19</v>
      </c>
      <c r="E3922" s="9" t="s">
        <v>81</v>
      </c>
      <c r="F3922" s="9">
        <v>0.51</v>
      </c>
      <c r="G3922" s="5" t="s">
        <v>21</v>
      </c>
      <c r="H3922" s="9">
        <v>500</v>
      </c>
      <c r="I3922" s="11">
        <v>58918214</v>
      </c>
      <c r="J3922" s="11">
        <v>300</v>
      </c>
      <c r="K3922" s="11">
        <v>27.088999999999999</v>
      </c>
      <c r="L3922" s="11">
        <v>15143128200</v>
      </c>
      <c r="M3922" s="11">
        <f>VLOOKUP(A3922,'[1]2023년만'!$A$2:$Q$1181,12,0)</f>
        <v>13244273500</v>
      </c>
      <c r="N3922" s="11" t="b">
        <f>L3922&gt;=M3922</f>
        <v>1</v>
      </c>
      <c r="O3922" s="11">
        <v>4</v>
      </c>
      <c r="P3922" s="6">
        <v>363090000000</v>
      </c>
      <c r="Q3922" s="7">
        <v>6.18</v>
      </c>
      <c r="R3922" s="7">
        <v>0.64</v>
      </c>
      <c r="S3922" s="7">
        <v>1030</v>
      </c>
    </row>
    <row r="3923" spans="1:19" hidden="1" x14ac:dyDescent="0.4">
      <c r="A3923" s="7" t="s">
        <v>871</v>
      </c>
      <c r="B3923" s="12" t="s">
        <v>872</v>
      </c>
      <c r="C3923" s="12" t="s">
        <v>2933</v>
      </c>
      <c r="D3923" s="12" t="s">
        <v>19</v>
      </c>
      <c r="E3923" s="12" t="s">
        <v>103</v>
      </c>
      <c r="F3923" s="12">
        <v>0.36</v>
      </c>
      <c r="G3923" s="12" t="s">
        <v>21</v>
      </c>
      <c r="H3923" s="12">
        <v>500</v>
      </c>
      <c r="I3923" s="6">
        <v>54156410</v>
      </c>
      <c r="J3923" s="6">
        <v>350</v>
      </c>
      <c r="K3923" s="6">
        <v>24.742999999999999</v>
      </c>
      <c r="L3923" s="6">
        <v>19376351400</v>
      </c>
      <c r="M3923" s="11">
        <f>VLOOKUP(A3923,'[1]2023년만'!$A$2:$Q$1181,12,0)</f>
        <v>13244273500</v>
      </c>
      <c r="N3923" s="11"/>
      <c r="O3923" s="6">
        <v>2.7</v>
      </c>
      <c r="P3923" s="6">
        <v>363090000000</v>
      </c>
      <c r="Q3923" s="7">
        <v>6.18</v>
      </c>
      <c r="R3923" s="7">
        <v>0.64</v>
      </c>
      <c r="S3923" s="7">
        <v>1030</v>
      </c>
    </row>
    <row r="3924" spans="1:19" hidden="1" x14ac:dyDescent="0.4">
      <c r="A3924" s="4" t="s">
        <v>784</v>
      </c>
      <c r="B3924" s="5" t="s">
        <v>785</v>
      </c>
      <c r="C3924" s="5" t="s">
        <v>24</v>
      </c>
      <c r="D3924" s="5" t="s">
        <v>19</v>
      </c>
      <c r="E3924" s="9" t="s">
        <v>40</v>
      </c>
      <c r="F3924" s="9">
        <v>0.97</v>
      </c>
      <c r="G3924" s="5" t="s">
        <v>21</v>
      </c>
      <c r="H3924" s="9">
        <v>500</v>
      </c>
      <c r="I3924" s="11">
        <v>7929338</v>
      </c>
      <c r="J3924" s="11">
        <v>100</v>
      </c>
      <c r="K3924" s="11">
        <v>23.434999999999999</v>
      </c>
      <c r="L3924" s="11">
        <v>774988900</v>
      </c>
      <c r="M3924" s="11">
        <f>VLOOKUP(A3924,'[1]2023년만'!$A$2:$Q$1181,12,0)</f>
        <v>774988900</v>
      </c>
      <c r="N3924" s="11"/>
      <c r="O3924" s="11">
        <v>1.1000000000000001</v>
      </c>
      <c r="P3924" s="6">
        <v>33025692770</v>
      </c>
      <c r="Q3924" s="7">
        <v>20.32</v>
      </c>
      <c r="R3924" s="7">
        <v>0.5</v>
      </c>
      <c r="S3924" s="7">
        <v>205</v>
      </c>
    </row>
    <row r="3925" spans="1:19" hidden="1" x14ac:dyDescent="0.4">
      <c r="A3925" s="4" t="s">
        <v>784</v>
      </c>
      <c r="B3925" s="5" t="s">
        <v>785</v>
      </c>
      <c r="C3925" s="5" t="s">
        <v>18</v>
      </c>
      <c r="D3925" s="5" t="s">
        <v>19</v>
      </c>
      <c r="E3925" s="9" t="s">
        <v>40</v>
      </c>
      <c r="F3925" s="9">
        <v>1.31</v>
      </c>
      <c r="G3925" s="5" t="s">
        <v>21</v>
      </c>
      <c r="H3925" s="9">
        <v>500</v>
      </c>
      <c r="I3925" s="11">
        <v>7929338</v>
      </c>
      <c r="J3925" s="11">
        <v>100</v>
      </c>
      <c r="K3925" s="11">
        <v>19.312000000000001</v>
      </c>
      <c r="L3925" s="11">
        <v>784643000</v>
      </c>
      <c r="M3925" s="11">
        <f>VLOOKUP(A3925,'[1]2023년만'!$A$2:$Q$1181,12,0)</f>
        <v>774988900</v>
      </c>
      <c r="N3925" s="11"/>
      <c r="O3925" s="11">
        <v>0.9</v>
      </c>
      <c r="P3925" s="6">
        <v>33025692770</v>
      </c>
      <c r="Q3925" s="7">
        <v>20.32</v>
      </c>
      <c r="R3925" s="7">
        <v>0.5</v>
      </c>
      <c r="S3925" s="7">
        <v>205</v>
      </c>
    </row>
    <row r="3926" spans="1:19" hidden="1" x14ac:dyDescent="0.4">
      <c r="A3926" s="7" t="s">
        <v>784</v>
      </c>
      <c r="B3926" s="12" t="s">
        <v>785</v>
      </c>
      <c r="C3926" s="12" t="s">
        <v>2933</v>
      </c>
      <c r="D3926" s="12" t="s">
        <v>19</v>
      </c>
      <c r="E3926" s="12" t="s">
        <v>40</v>
      </c>
      <c r="F3926" s="12">
        <v>0.86</v>
      </c>
      <c r="G3926" s="12" t="s">
        <v>21</v>
      </c>
      <c r="H3926" s="12">
        <v>500</v>
      </c>
      <c r="I3926" s="6">
        <v>7929338</v>
      </c>
      <c r="J3926" s="6">
        <v>100</v>
      </c>
      <c r="K3926" s="6">
        <v>15.705</v>
      </c>
      <c r="L3926" s="6">
        <v>784643000</v>
      </c>
      <c r="M3926" s="11">
        <f>VLOOKUP(A3926,'[1]2023년만'!$A$2:$Q$1181,12,0)</f>
        <v>774988900</v>
      </c>
      <c r="N3926" s="11"/>
      <c r="O3926" s="6">
        <v>0.75</v>
      </c>
      <c r="P3926" s="6">
        <v>33025692770</v>
      </c>
      <c r="Q3926" s="7">
        <v>20.32</v>
      </c>
      <c r="R3926" s="7">
        <v>0.5</v>
      </c>
      <c r="S3926" s="7">
        <v>205</v>
      </c>
    </row>
    <row r="3927" spans="1:19" hidden="1" x14ac:dyDescent="0.4">
      <c r="A3927" s="4" t="s">
        <v>784</v>
      </c>
      <c r="B3927" s="5" t="s">
        <v>785</v>
      </c>
      <c r="C3927" s="5" t="s">
        <v>30</v>
      </c>
      <c r="D3927" s="5" t="s">
        <v>19</v>
      </c>
      <c r="E3927" s="9" t="s">
        <v>40</v>
      </c>
      <c r="F3927" s="9">
        <v>1.95</v>
      </c>
      <c r="G3927" s="5" t="s">
        <v>21</v>
      </c>
      <c r="H3927" s="9">
        <v>500</v>
      </c>
      <c r="I3927" s="11">
        <v>7929338</v>
      </c>
      <c r="J3927" s="11">
        <v>100</v>
      </c>
      <c r="K3927" s="11">
        <v>48.819000000000003</v>
      </c>
      <c r="L3927" s="11">
        <v>772811800</v>
      </c>
      <c r="M3927" s="11">
        <f>VLOOKUP(A3927,'[1]2023년만'!$A$2:$Q$1181,12,0)</f>
        <v>774988900</v>
      </c>
      <c r="N3927" s="11" t="b">
        <f>L3927&gt;=M3927</f>
        <v>0</v>
      </c>
      <c r="O3927" s="11">
        <v>2.6</v>
      </c>
      <c r="P3927" s="6">
        <v>33025692770</v>
      </c>
      <c r="Q3927" s="7">
        <v>20.32</v>
      </c>
      <c r="R3927" s="7">
        <v>0.5</v>
      </c>
      <c r="S3927" s="7">
        <v>205</v>
      </c>
    </row>
    <row r="3928" spans="1:19" hidden="1" x14ac:dyDescent="0.4">
      <c r="A3928" s="4" t="s">
        <v>2724</v>
      </c>
      <c r="B3928" s="5" t="s">
        <v>2725</v>
      </c>
      <c r="C3928" s="5" t="s">
        <v>30</v>
      </c>
      <c r="D3928" s="5" t="s">
        <v>19</v>
      </c>
      <c r="E3928" s="9" t="s">
        <v>40</v>
      </c>
      <c r="F3928" s="9">
        <v>2.63</v>
      </c>
      <c r="G3928" s="5" t="s">
        <v>21</v>
      </c>
      <c r="H3928" s="9">
        <v>500</v>
      </c>
      <c r="I3928" s="11">
        <v>36727943</v>
      </c>
      <c r="J3928" s="11">
        <v>50</v>
      </c>
      <c r="K3928" s="11">
        <v>-2.4940000000000002</v>
      </c>
      <c r="L3928" s="11">
        <v>1750941800</v>
      </c>
      <c r="M3928" s="11">
        <f>VLOOKUP(A3928,'[1]2023년만'!$A$2:$Q$1181,12,0)</f>
        <v>1750941800</v>
      </c>
      <c r="N3928" s="11" t="b">
        <f>L3928&gt;=M3928</f>
        <v>1</v>
      </c>
      <c r="O3928" s="11">
        <v>2.12</v>
      </c>
      <c r="P3928" s="6">
        <v>105592836125</v>
      </c>
      <c r="Q3928" s="7" t="s">
        <v>21</v>
      </c>
      <c r="R3928" s="7">
        <v>0.69</v>
      </c>
      <c r="S3928" s="7" t="s">
        <v>21</v>
      </c>
    </row>
    <row r="3929" spans="1:19" hidden="1" x14ac:dyDescent="0.4">
      <c r="A3929" s="4" t="s">
        <v>2724</v>
      </c>
      <c r="B3929" s="5" t="s">
        <v>2725</v>
      </c>
      <c r="C3929" s="5" t="s">
        <v>18</v>
      </c>
      <c r="D3929" s="5" t="s">
        <v>19</v>
      </c>
      <c r="E3929" s="9" t="s">
        <v>40</v>
      </c>
      <c r="F3929" s="9">
        <v>1.43</v>
      </c>
      <c r="G3929" s="5" t="s">
        <v>21</v>
      </c>
      <c r="H3929" s="9">
        <v>500</v>
      </c>
      <c r="I3929" s="11">
        <v>36727943</v>
      </c>
      <c r="J3929" s="11">
        <v>50</v>
      </c>
      <c r="K3929" s="11">
        <v>-5.1020000000000003</v>
      </c>
      <c r="L3929" s="11">
        <v>1750941800</v>
      </c>
      <c r="M3929" s="11">
        <f>VLOOKUP(A3929,'[1]2023년만'!$A$2:$Q$1181,12,0)</f>
        <v>1750941800</v>
      </c>
      <c r="N3929" s="11"/>
      <c r="O3929" s="11">
        <v>1.25</v>
      </c>
      <c r="P3929" s="6">
        <v>105592836125</v>
      </c>
      <c r="Q3929" s="7" t="s">
        <v>21</v>
      </c>
      <c r="R3929" s="7">
        <v>0.69</v>
      </c>
      <c r="S3929" s="7" t="s">
        <v>21</v>
      </c>
    </row>
    <row r="3930" spans="1:19" hidden="1" x14ac:dyDescent="0.4">
      <c r="A3930" s="4" t="s">
        <v>2724</v>
      </c>
      <c r="B3930" s="5" t="s">
        <v>2725</v>
      </c>
      <c r="C3930" s="5" t="s">
        <v>24</v>
      </c>
      <c r="D3930" s="5" t="s">
        <v>19</v>
      </c>
      <c r="E3930" s="9" t="s">
        <v>40</v>
      </c>
      <c r="F3930" s="9">
        <v>1.7</v>
      </c>
      <c r="G3930" s="5" t="s">
        <v>21</v>
      </c>
      <c r="H3930" s="9">
        <v>500</v>
      </c>
      <c r="I3930" s="11">
        <v>36727943</v>
      </c>
      <c r="J3930" s="11">
        <v>50</v>
      </c>
      <c r="K3930" s="11">
        <v>-5.15</v>
      </c>
      <c r="L3930" s="11">
        <v>1750941800</v>
      </c>
      <c r="M3930" s="11">
        <f>VLOOKUP(A3930,'[1]2023년만'!$A$2:$Q$1181,12,0)</f>
        <v>1750941800</v>
      </c>
      <c r="N3930" s="11"/>
      <c r="O3930" s="11">
        <v>1.49</v>
      </c>
      <c r="P3930" s="6">
        <v>105592836125</v>
      </c>
      <c r="Q3930" s="7" t="s">
        <v>21</v>
      </c>
      <c r="R3930" s="7">
        <v>0.69</v>
      </c>
      <c r="S3930" s="7" t="s">
        <v>21</v>
      </c>
    </row>
    <row r="3931" spans="1:19" hidden="1" x14ac:dyDescent="0.4">
      <c r="A3931" s="7" t="s">
        <v>2724</v>
      </c>
      <c r="B3931" s="12" t="s">
        <v>2725</v>
      </c>
      <c r="C3931" s="12" t="s">
        <v>2933</v>
      </c>
      <c r="D3931" s="12" t="s">
        <v>19</v>
      </c>
      <c r="E3931" s="12" t="s">
        <v>40</v>
      </c>
      <c r="F3931" s="12">
        <v>1.34</v>
      </c>
      <c r="G3931" s="12" t="s">
        <v>21</v>
      </c>
      <c r="H3931" s="12">
        <v>500</v>
      </c>
      <c r="I3931" s="6">
        <v>36727943</v>
      </c>
      <c r="J3931" s="6">
        <v>100</v>
      </c>
      <c r="K3931" s="6">
        <v>164.33099999999999</v>
      </c>
      <c r="L3931" s="6">
        <v>3501883600</v>
      </c>
      <c r="M3931" s="11">
        <f>VLOOKUP(A3931,'[1]2023년만'!$A$2:$Q$1181,12,0)</f>
        <v>1750941800</v>
      </c>
      <c r="N3931" s="11"/>
      <c r="O3931" s="6">
        <v>1.6</v>
      </c>
      <c r="P3931" s="6">
        <v>105592836125</v>
      </c>
      <c r="Q3931" s="7" t="s">
        <v>21</v>
      </c>
      <c r="R3931" s="7">
        <v>0.69</v>
      </c>
      <c r="S3931" s="7" t="s">
        <v>21</v>
      </c>
    </row>
    <row r="3932" spans="1:19" x14ac:dyDescent="0.4">
      <c r="A3932" s="4" t="s">
        <v>402</v>
      </c>
      <c r="B3932" s="5" t="s">
        <v>403</v>
      </c>
      <c r="C3932" s="5" t="s">
        <v>30</v>
      </c>
      <c r="D3932" s="5" t="s">
        <v>19</v>
      </c>
      <c r="E3932" s="9" t="s">
        <v>37</v>
      </c>
      <c r="F3932" s="9">
        <v>2.7</v>
      </c>
      <c r="G3932" s="5" t="s">
        <v>21</v>
      </c>
      <c r="H3932" s="9">
        <v>500</v>
      </c>
      <c r="I3932" s="11">
        <v>14625466</v>
      </c>
      <c r="J3932" s="11">
        <v>150</v>
      </c>
      <c r="K3932" s="11">
        <v>88.674999999999997</v>
      </c>
      <c r="L3932" s="11">
        <v>2158344150</v>
      </c>
      <c r="M3932" s="11">
        <f>VLOOKUP(A3932,'[1]2023년만'!$A$2:$Q$1181,12,0)</f>
        <v>2158344150</v>
      </c>
      <c r="N3932" s="11" t="b">
        <f>L3932&gt;=M3932</f>
        <v>1</v>
      </c>
      <c r="O3932" s="11">
        <v>5.87</v>
      </c>
      <c r="P3932" s="6">
        <v>67642780250</v>
      </c>
      <c r="Q3932" s="7">
        <v>42.82</v>
      </c>
      <c r="R3932" s="7">
        <v>0.7</v>
      </c>
      <c r="S3932" s="7">
        <v>108</v>
      </c>
    </row>
    <row r="3933" spans="1:19" hidden="1" x14ac:dyDescent="0.4">
      <c r="A3933" s="4" t="s">
        <v>711</v>
      </c>
      <c r="B3933" s="5" t="s">
        <v>712</v>
      </c>
      <c r="C3933" s="5" t="s">
        <v>24</v>
      </c>
      <c r="D3933" s="5" t="s">
        <v>19</v>
      </c>
      <c r="E3933" s="9" t="s">
        <v>40</v>
      </c>
      <c r="F3933" s="9">
        <v>0.97</v>
      </c>
      <c r="G3933" s="5" t="s">
        <v>21</v>
      </c>
      <c r="H3933" s="9">
        <v>500</v>
      </c>
      <c r="I3933" s="11">
        <v>111416600</v>
      </c>
      <c r="J3933" s="11">
        <v>25</v>
      </c>
      <c r="K3933" s="11">
        <v>28.292999999999999</v>
      </c>
      <c r="L3933" s="11">
        <v>2765056525</v>
      </c>
      <c r="M3933" s="11">
        <f>VLOOKUP(A3933,'[1]2023년만'!$A$2:$Q$1181,12,0)</f>
        <v>2765056525</v>
      </c>
      <c r="N3933" s="11"/>
      <c r="O3933" s="11">
        <v>1.6</v>
      </c>
      <c r="P3933" s="6">
        <v>134257003000</v>
      </c>
      <c r="Q3933" s="7">
        <v>34.43</v>
      </c>
      <c r="R3933" s="7">
        <v>0.52</v>
      </c>
      <c r="S3933" s="7">
        <v>35</v>
      </c>
    </row>
    <row r="3934" spans="1:19" hidden="1" x14ac:dyDescent="0.4">
      <c r="A3934" s="4" t="s">
        <v>711</v>
      </c>
      <c r="B3934" s="5" t="s">
        <v>712</v>
      </c>
      <c r="C3934" s="5" t="s">
        <v>18</v>
      </c>
      <c r="D3934" s="5" t="s">
        <v>19</v>
      </c>
      <c r="E3934" s="9" t="s">
        <v>40</v>
      </c>
      <c r="F3934" s="9">
        <v>1.31</v>
      </c>
      <c r="G3934" s="5" t="s">
        <v>21</v>
      </c>
      <c r="H3934" s="9">
        <v>500</v>
      </c>
      <c r="I3934" s="11">
        <v>111416600</v>
      </c>
      <c r="J3934" s="11">
        <v>25</v>
      </c>
      <c r="K3934" s="11">
        <v>-36.618000000000002</v>
      </c>
      <c r="L3934" s="11">
        <v>2765056525</v>
      </c>
      <c r="M3934" s="11">
        <f>VLOOKUP(A3934,'[1]2023년만'!$A$2:$Q$1181,12,0)</f>
        <v>2765056525</v>
      </c>
      <c r="N3934" s="11"/>
      <c r="O3934" s="11">
        <v>1.4</v>
      </c>
      <c r="P3934" s="6">
        <v>134257003000</v>
      </c>
      <c r="Q3934" s="7">
        <v>34.43</v>
      </c>
      <c r="R3934" s="7">
        <v>0.52</v>
      </c>
      <c r="S3934" s="7">
        <v>35</v>
      </c>
    </row>
    <row r="3935" spans="1:19" hidden="1" x14ac:dyDescent="0.4">
      <c r="A3935" s="7" t="s">
        <v>711</v>
      </c>
      <c r="B3935" s="12" t="s">
        <v>712</v>
      </c>
      <c r="C3935" s="12" t="s">
        <v>2933</v>
      </c>
      <c r="D3935" s="12" t="s">
        <v>19</v>
      </c>
      <c r="E3935" s="12" t="s">
        <v>40</v>
      </c>
      <c r="F3935" s="12">
        <v>0.86</v>
      </c>
      <c r="G3935" s="12" t="s">
        <v>21</v>
      </c>
      <c r="H3935" s="12">
        <v>500</v>
      </c>
      <c r="I3935" s="6">
        <v>111416600</v>
      </c>
      <c r="J3935" s="6">
        <v>25</v>
      </c>
      <c r="K3935" s="6">
        <v>56.064</v>
      </c>
      <c r="L3935" s="6">
        <v>2765056525</v>
      </c>
      <c r="M3935" s="11">
        <f>VLOOKUP(A3935,'[1]2023년만'!$A$2:$Q$1181,12,0)</f>
        <v>2765056525</v>
      </c>
      <c r="N3935" s="11"/>
      <c r="O3935" s="6">
        <v>1.06</v>
      </c>
      <c r="P3935" s="6">
        <v>134257003000</v>
      </c>
      <c r="Q3935" s="7">
        <v>34.43</v>
      </c>
      <c r="R3935" s="7">
        <v>0.52</v>
      </c>
      <c r="S3935" s="7">
        <v>35</v>
      </c>
    </row>
    <row r="3936" spans="1:19" hidden="1" x14ac:dyDescent="0.4">
      <c r="A3936" s="4" t="s">
        <v>1607</v>
      </c>
      <c r="B3936" s="5" t="s">
        <v>1608</v>
      </c>
      <c r="C3936" s="5" t="s">
        <v>30</v>
      </c>
      <c r="D3936" s="5" t="s">
        <v>19</v>
      </c>
      <c r="E3936" s="9" t="s">
        <v>773</v>
      </c>
      <c r="F3936" s="9">
        <v>2.5299999999999998</v>
      </c>
      <c r="G3936" s="5" t="s">
        <v>21</v>
      </c>
      <c r="H3936" s="10">
        <v>1000</v>
      </c>
      <c r="I3936" s="11">
        <v>534569512</v>
      </c>
      <c r="J3936" s="11">
        <v>120</v>
      </c>
      <c r="K3936" s="11">
        <v>23.922999999999998</v>
      </c>
      <c r="L3936" s="11">
        <v>64148341440</v>
      </c>
      <c r="M3936" s="11">
        <f>VLOOKUP(A3936,'[1]2023년만'!$A$2:$Q$1181,12,0)</f>
        <v>45438408520</v>
      </c>
      <c r="N3936" s="11" t="b">
        <f>L3936&gt;=M3936</f>
        <v>1</v>
      </c>
      <c r="O3936" s="11">
        <v>3.56</v>
      </c>
      <c r="P3936" s="6">
        <v>2191734999200</v>
      </c>
      <c r="Q3936" s="7">
        <v>8.17</v>
      </c>
      <c r="R3936" s="7">
        <v>0.39</v>
      </c>
      <c r="S3936" s="7">
        <v>502</v>
      </c>
    </row>
    <row r="3937" spans="1:19" hidden="1" x14ac:dyDescent="0.4">
      <c r="A3937" s="4" t="s">
        <v>1607</v>
      </c>
      <c r="B3937" s="5" t="s">
        <v>1608</v>
      </c>
      <c r="C3937" s="5" t="s">
        <v>24</v>
      </c>
      <c r="D3937" s="5" t="s">
        <v>19</v>
      </c>
      <c r="E3937" s="9" t="s">
        <v>773</v>
      </c>
      <c r="F3937" s="9">
        <v>2.66</v>
      </c>
      <c r="G3937" s="5" t="s">
        <v>21</v>
      </c>
      <c r="H3937" s="10">
        <v>1000</v>
      </c>
      <c r="I3937" s="11">
        <v>534569512</v>
      </c>
      <c r="J3937" s="11">
        <v>85</v>
      </c>
      <c r="K3937" s="11">
        <v>18.542999999999999</v>
      </c>
      <c r="L3937" s="11">
        <v>45438408520</v>
      </c>
      <c r="M3937" s="11">
        <f>VLOOKUP(A3937,'[1]2023년만'!$A$2:$Q$1181,12,0)</f>
        <v>45438408520</v>
      </c>
      <c r="N3937" s="11"/>
      <c r="O3937" s="11">
        <v>2.2200000000000002</v>
      </c>
      <c r="P3937" s="6">
        <v>2191734999200</v>
      </c>
      <c r="Q3937" s="7">
        <v>8.17</v>
      </c>
      <c r="R3937" s="7">
        <v>0.39</v>
      </c>
      <c r="S3937" s="7">
        <v>502</v>
      </c>
    </row>
    <row r="3938" spans="1:19" hidden="1" x14ac:dyDescent="0.4">
      <c r="A3938" s="4" t="s">
        <v>1607</v>
      </c>
      <c r="B3938" s="5" t="s">
        <v>1608</v>
      </c>
      <c r="C3938" s="5" t="s">
        <v>18</v>
      </c>
      <c r="D3938" s="5" t="s">
        <v>19</v>
      </c>
      <c r="E3938" s="9" t="s">
        <v>773</v>
      </c>
      <c r="F3938" s="9">
        <v>1.35</v>
      </c>
      <c r="G3938" s="5" t="s">
        <v>21</v>
      </c>
      <c r="H3938" s="10">
        <v>1000</v>
      </c>
      <c r="I3938" s="11">
        <v>534569512</v>
      </c>
      <c r="J3938" s="11">
        <v>150</v>
      </c>
      <c r="K3938" s="11">
        <v>11.843</v>
      </c>
      <c r="L3938" s="11">
        <v>80185426800</v>
      </c>
      <c r="M3938" s="11">
        <f>VLOOKUP(A3938,'[1]2023년만'!$A$2:$Q$1181,12,0)</f>
        <v>45438408520</v>
      </c>
      <c r="N3938" s="11"/>
      <c r="O3938" s="11">
        <v>2.5</v>
      </c>
      <c r="P3938" s="6">
        <v>2191734999200</v>
      </c>
      <c r="Q3938" s="7">
        <v>8.17</v>
      </c>
      <c r="R3938" s="7">
        <v>0.39</v>
      </c>
      <c r="S3938" s="7">
        <v>502</v>
      </c>
    </row>
    <row r="3939" spans="1:19" hidden="1" x14ac:dyDescent="0.4">
      <c r="A3939" s="7" t="s">
        <v>1607</v>
      </c>
      <c r="B3939" s="12" t="s">
        <v>1608</v>
      </c>
      <c r="C3939" s="12" t="s">
        <v>2933</v>
      </c>
      <c r="D3939" s="12" t="s">
        <v>19</v>
      </c>
      <c r="E3939" s="12" t="s">
        <v>773</v>
      </c>
      <c r="F3939" s="12">
        <v>0.4</v>
      </c>
      <c r="G3939" s="12" t="s">
        <v>21</v>
      </c>
      <c r="H3939" s="12">
        <v>1000</v>
      </c>
      <c r="I3939" s="6">
        <v>534569512</v>
      </c>
      <c r="J3939" s="6">
        <v>100</v>
      </c>
      <c r="K3939" s="6">
        <v>9.7319999999999993</v>
      </c>
      <c r="L3939" s="6">
        <v>53456951200</v>
      </c>
      <c r="M3939" s="11">
        <f>VLOOKUP(A3939,'[1]2023년만'!$A$2:$Q$1181,12,0)</f>
        <v>45438408520</v>
      </c>
      <c r="N3939" s="11"/>
      <c r="O3939" s="6">
        <v>1.8</v>
      </c>
      <c r="P3939" s="6">
        <v>2191734999200</v>
      </c>
      <c r="Q3939" s="7">
        <v>8.17</v>
      </c>
      <c r="R3939" s="7">
        <v>0.39</v>
      </c>
      <c r="S3939" s="7">
        <v>502</v>
      </c>
    </row>
    <row r="3940" spans="1:19" hidden="1" x14ac:dyDescent="0.4">
      <c r="A3940" s="4" t="s">
        <v>2299</v>
      </c>
      <c r="B3940" s="5" t="s">
        <v>2300</v>
      </c>
      <c r="C3940" s="5" t="s">
        <v>24</v>
      </c>
      <c r="D3940" s="5" t="s">
        <v>19</v>
      </c>
      <c r="E3940" s="9" t="s">
        <v>95</v>
      </c>
      <c r="F3940" s="9">
        <v>0.59</v>
      </c>
      <c r="G3940" s="5" t="s">
        <v>21</v>
      </c>
      <c r="H3940" s="9">
        <v>100</v>
      </c>
      <c r="I3940" s="11">
        <v>28842618</v>
      </c>
      <c r="J3940" s="11">
        <v>30</v>
      </c>
      <c r="K3940" s="11">
        <v>11.467000000000001</v>
      </c>
      <c r="L3940" s="11">
        <v>861430770</v>
      </c>
      <c r="M3940" s="11">
        <f>VLOOKUP(A3940,'[1]2023년만'!$A$2:$Q$1181,12,0)</f>
        <v>861430770</v>
      </c>
      <c r="N3940" s="11"/>
      <c r="O3940" s="11">
        <v>0.7</v>
      </c>
      <c r="P3940" s="6">
        <v>55028716932</v>
      </c>
      <c r="Q3940" s="7" t="s">
        <v>21</v>
      </c>
      <c r="R3940" s="7">
        <v>0.81</v>
      </c>
      <c r="S3940" s="7" t="s">
        <v>21</v>
      </c>
    </row>
    <row r="3941" spans="1:19" hidden="1" x14ac:dyDescent="0.4">
      <c r="A3941" s="4" t="s">
        <v>241</v>
      </c>
      <c r="B3941" s="5" t="s">
        <v>242</v>
      </c>
      <c r="C3941" s="5" t="s">
        <v>18</v>
      </c>
      <c r="D3941" s="5" t="s">
        <v>19</v>
      </c>
      <c r="E3941" s="9" t="s">
        <v>21</v>
      </c>
      <c r="F3941" s="9" t="s">
        <v>21</v>
      </c>
      <c r="G3941" s="5" t="s">
        <v>21</v>
      </c>
      <c r="H3941" s="10">
        <v>1000</v>
      </c>
      <c r="I3941" s="11">
        <v>11500000</v>
      </c>
      <c r="J3941" s="11">
        <v>1100</v>
      </c>
      <c r="K3941" s="11">
        <v>167.709</v>
      </c>
      <c r="L3941" s="11">
        <v>9856262900</v>
      </c>
      <c r="M3941" s="11">
        <f>VLOOKUP(A3941,'[1]2023년만'!$A$2:$Q$1181,12,0)</f>
        <v>10738742400</v>
      </c>
      <c r="N3941" s="11"/>
      <c r="O3941" s="11">
        <v>3.6</v>
      </c>
      <c r="P3941" s="6">
        <v>517500000000</v>
      </c>
      <c r="Q3941" s="7">
        <v>8.44</v>
      </c>
      <c r="R3941" s="7">
        <v>0.7</v>
      </c>
      <c r="S3941" s="7">
        <v>5333</v>
      </c>
    </row>
    <row r="3942" spans="1:19" hidden="1" x14ac:dyDescent="0.4">
      <c r="A3942" s="4" t="s">
        <v>241</v>
      </c>
      <c r="B3942" s="5" t="s">
        <v>242</v>
      </c>
      <c r="C3942" s="5" t="s">
        <v>30</v>
      </c>
      <c r="D3942" s="5" t="s">
        <v>19</v>
      </c>
      <c r="E3942" s="9" t="s">
        <v>21</v>
      </c>
      <c r="F3942" s="9" t="s">
        <v>21</v>
      </c>
      <c r="G3942" s="5" t="s">
        <v>21</v>
      </c>
      <c r="H3942" s="10">
        <v>1000</v>
      </c>
      <c r="I3942" s="11">
        <v>11500000</v>
      </c>
      <c r="J3942" s="11">
        <v>1200</v>
      </c>
      <c r="K3942" s="11">
        <v>22.503</v>
      </c>
      <c r="L3942" s="11">
        <v>10738742400</v>
      </c>
      <c r="M3942" s="11">
        <f>VLOOKUP(A3942,'[1]2023년만'!$A$2:$Q$1181,12,0)</f>
        <v>10738742400</v>
      </c>
      <c r="N3942" s="11" t="b">
        <f>L3942&gt;=M3942</f>
        <v>1</v>
      </c>
      <c r="O3942" s="11">
        <v>2.8</v>
      </c>
      <c r="P3942" s="6">
        <v>517500000000</v>
      </c>
      <c r="Q3942" s="7">
        <v>8.44</v>
      </c>
      <c r="R3942" s="7">
        <v>0.7</v>
      </c>
      <c r="S3942" s="7">
        <v>5333</v>
      </c>
    </row>
    <row r="3943" spans="1:19" hidden="1" x14ac:dyDescent="0.4">
      <c r="A3943" s="4" t="s">
        <v>241</v>
      </c>
      <c r="B3943" s="5" t="s">
        <v>242</v>
      </c>
      <c r="C3943" s="5" t="s">
        <v>24</v>
      </c>
      <c r="D3943" s="5" t="s">
        <v>19</v>
      </c>
      <c r="E3943" s="9" t="s">
        <v>21</v>
      </c>
      <c r="F3943" s="9" t="s">
        <v>21</v>
      </c>
      <c r="G3943" s="5" t="s">
        <v>21</v>
      </c>
      <c r="H3943" s="10">
        <v>1000</v>
      </c>
      <c r="I3943" s="11">
        <v>11500000</v>
      </c>
      <c r="J3943" s="11">
        <v>1200</v>
      </c>
      <c r="K3943" s="11">
        <v>16.053000000000001</v>
      </c>
      <c r="L3943" s="11">
        <v>10738742400</v>
      </c>
      <c r="M3943" s="11">
        <f>VLOOKUP(A3943,'[1]2023년만'!$A$2:$Q$1181,12,0)</f>
        <v>10738742400</v>
      </c>
      <c r="N3943" s="11"/>
      <c r="O3943" s="11">
        <v>3.7</v>
      </c>
      <c r="P3943" s="6">
        <v>517500000000</v>
      </c>
      <c r="Q3943" s="7">
        <v>8.44</v>
      </c>
      <c r="R3943" s="7">
        <v>0.7</v>
      </c>
      <c r="S3943" s="7">
        <v>5333</v>
      </c>
    </row>
    <row r="3944" spans="1:19" hidden="1" x14ac:dyDescent="0.4">
      <c r="A3944" s="7" t="s">
        <v>241</v>
      </c>
      <c r="B3944" s="12" t="s">
        <v>242</v>
      </c>
      <c r="C3944" s="12" t="s">
        <v>2933</v>
      </c>
      <c r="D3944" s="12" t="s">
        <v>19</v>
      </c>
      <c r="E3944" s="12" t="s">
        <v>21</v>
      </c>
      <c r="F3944" s="12" t="s">
        <v>21</v>
      </c>
      <c r="G3944" s="12" t="s">
        <v>21</v>
      </c>
      <c r="H3944" s="12">
        <v>1000</v>
      </c>
      <c r="I3944" s="6">
        <v>11500000</v>
      </c>
      <c r="J3944" s="6">
        <v>1100</v>
      </c>
      <c r="K3944" s="6">
        <v>22.367999999999999</v>
      </c>
      <c r="L3944" s="6">
        <v>10087988900</v>
      </c>
      <c r="M3944" s="11">
        <f>VLOOKUP(A3944,'[1]2023년만'!$A$2:$Q$1181,12,0)</f>
        <v>10738742400</v>
      </c>
      <c r="N3944" s="11"/>
      <c r="O3944" s="6">
        <v>3</v>
      </c>
      <c r="P3944" s="6">
        <v>517500000000</v>
      </c>
      <c r="Q3944" s="7">
        <v>8.44</v>
      </c>
      <c r="R3944" s="7">
        <v>0.7</v>
      </c>
      <c r="S3944" s="7">
        <v>5333</v>
      </c>
    </row>
    <row r="3945" spans="1:19" hidden="1" x14ac:dyDescent="0.4">
      <c r="A3945" s="4" t="s">
        <v>1695</v>
      </c>
      <c r="B3945" s="5" t="s">
        <v>1696</v>
      </c>
      <c r="C3945" s="5" t="s">
        <v>18</v>
      </c>
      <c r="D3945" s="5" t="s">
        <v>19</v>
      </c>
      <c r="E3945" s="9" t="s">
        <v>49</v>
      </c>
      <c r="F3945" s="9">
        <v>0.56000000000000005</v>
      </c>
      <c r="G3945" s="5" t="s">
        <v>21</v>
      </c>
      <c r="H3945" s="9">
        <v>500</v>
      </c>
      <c r="I3945" s="11">
        <v>12400000</v>
      </c>
      <c r="J3945" s="11">
        <v>360</v>
      </c>
      <c r="K3945" s="11">
        <v>21.765999999999998</v>
      </c>
      <c r="L3945" s="11">
        <v>4360542480</v>
      </c>
      <c r="M3945" s="11">
        <f>VLOOKUP(A3945,'[1]2023년만'!$A$2:$Q$1181,12,0)</f>
        <v>4711386680</v>
      </c>
      <c r="N3945" s="11"/>
      <c r="O3945" s="11">
        <v>2.2000000000000002</v>
      </c>
      <c r="P3945" s="6">
        <v>834520000000</v>
      </c>
      <c r="Q3945" s="7">
        <v>25.5</v>
      </c>
      <c r="R3945" s="7">
        <v>3.14</v>
      </c>
      <c r="S3945" s="7">
        <v>2639</v>
      </c>
    </row>
    <row r="3946" spans="1:19" hidden="1" x14ac:dyDescent="0.4">
      <c r="A3946" s="4" t="s">
        <v>1695</v>
      </c>
      <c r="B3946" s="5" t="s">
        <v>1696</v>
      </c>
      <c r="C3946" s="5" t="s">
        <v>24</v>
      </c>
      <c r="D3946" s="5" t="s">
        <v>19</v>
      </c>
      <c r="E3946" s="9" t="s">
        <v>49</v>
      </c>
      <c r="F3946" s="9">
        <v>0.48</v>
      </c>
      <c r="G3946" s="5" t="s">
        <v>21</v>
      </c>
      <c r="H3946" s="9">
        <v>500</v>
      </c>
      <c r="I3946" s="11">
        <v>12400000</v>
      </c>
      <c r="J3946" s="11">
        <v>380</v>
      </c>
      <c r="K3946" s="11">
        <v>16.175000000000001</v>
      </c>
      <c r="L3946" s="11">
        <v>4711386680</v>
      </c>
      <c r="M3946" s="11">
        <f>VLOOKUP(A3946,'[1]2023년만'!$A$2:$Q$1181,12,0)</f>
        <v>4711386680</v>
      </c>
      <c r="N3946" s="11"/>
      <c r="O3946" s="11">
        <v>1.5</v>
      </c>
      <c r="P3946" s="6">
        <v>834520000000</v>
      </c>
      <c r="Q3946" s="7">
        <v>25.5</v>
      </c>
      <c r="R3946" s="7">
        <v>3.14</v>
      </c>
      <c r="S3946" s="7">
        <v>2639</v>
      </c>
    </row>
    <row r="3947" spans="1:19" hidden="1" x14ac:dyDescent="0.4">
      <c r="A3947" s="4" t="s">
        <v>1695</v>
      </c>
      <c r="B3947" s="5" t="s">
        <v>1696</v>
      </c>
      <c r="C3947" s="5" t="s">
        <v>30</v>
      </c>
      <c r="D3947" s="5" t="s">
        <v>19</v>
      </c>
      <c r="E3947" s="9" t="s">
        <v>49</v>
      </c>
      <c r="F3947" s="9">
        <v>0.6</v>
      </c>
      <c r="G3947" s="5" t="s">
        <v>21</v>
      </c>
      <c r="H3947" s="9">
        <v>500</v>
      </c>
      <c r="I3947" s="11">
        <v>12400000</v>
      </c>
      <c r="J3947" s="11">
        <v>420</v>
      </c>
      <c r="K3947" s="11">
        <v>13.587</v>
      </c>
      <c r="L3947" s="11">
        <v>5207322120</v>
      </c>
      <c r="M3947" s="11">
        <f>VLOOKUP(A3947,'[1]2023년만'!$A$2:$Q$1181,12,0)</f>
        <v>4711386680</v>
      </c>
      <c r="N3947" s="11" t="b">
        <f>L3947&gt;=M3947</f>
        <v>1</v>
      </c>
      <c r="O3947" s="11">
        <v>1.02</v>
      </c>
      <c r="P3947" s="6">
        <v>834520000000</v>
      </c>
      <c r="Q3947" s="7">
        <v>25.5</v>
      </c>
      <c r="R3947" s="7">
        <v>3.14</v>
      </c>
      <c r="S3947" s="7">
        <v>2639</v>
      </c>
    </row>
    <row r="3948" spans="1:19" x14ac:dyDescent="0.4">
      <c r="A3948" s="4" t="s">
        <v>164</v>
      </c>
      <c r="B3948" s="5" t="s">
        <v>165</v>
      </c>
      <c r="C3948" s="5" t="s">
        <v>30</v>
      </c>
      <c r="D3948" s="5" t="s">
        <v>19</v>
      </c>
      <c r="E3948" s="9" t="s">
        <v>20</v>
      </c>
      <c r="F3948" s="9">
        <v>0.68</v>
      </c>
      <c r="G3948" s="5" t="s">
        <v>21</v>
      </c>
      <c r="H3948" s="9">
        <v>500</v>
      </c>
      <c r="I3948" s="11">
        <v>8324420</v>
      </c>
      <c r="J3948" s="11">
        <v>40</v>
      </c>
      <c r="K3948" s="11">
        <v>252.255</v>
      </c>
      <c r="L3948" s="11">
        <v>332976800</v>
      </c>
      <c r="M3948" s="11">
        <f>VLOOKUP(A3948,'[1]2023년만'!$A$2:$Q$1181,12,0)</f>
        <v>332976800</v>
      </c>
      <c r="N3948" s="11" t="b">
        <f>L3948&gt;=M3948</f>
        <v>1</v>
      </c>
      <c r="O3948" s="11">
        <v>0.45</v>
      </c>
      <c r="P3948" s="6">
        <v>65180208600</v>
      </c>
      <c r="Q3948" s="7">
        <v>489.38</v>
      </c>
      <c r="R3948" s="7">
        <v>1.4</v>
      </c>
      <c r="S3948" s="7">
        <v>16</v>
      </c>
    </row>
    <row r="3949" spans="1:19" hidden="1" x14ac:dyDescent="0.4">
      <c r="A3949" s="4" t="s">
        <v>402</v>
      </c>
      <c r="B3949" s="5" t="s">
        <v>403</v>
      </c>
      <c r="C3949" s="5" t="s">
        <v>24</v>
      </c>
      <c r="D3949" s="5" t="s">
        <v>19</v>
      </c>
      <c r="E3949" s="9" t="s">
        <v>37</v>
      </c>
      <c r="F3949" s="9">
        <v>2.09</v>
      </c>
      <c r="G3949" s="5" t="s">
        <v>21</v>
      </c>
      <c r="H3949" s="9">
        <v>500</v>
      </c>
      <c r="I3949" s="11">
        <v>14625466</v>
      </c>
      <c r="J3949" s="11">
        <v>150</v>
      </c>
      <c r="K3949" s="11">
        <v>19.716000000000001</v>
      </c>
      <c r="L3949" s="11">
        <v>2158344150</v>
      </c>
      <c r="M3949" s="11">
        <f>VLOOKUP(A3949,'[1]2023년만'!$A$2:$Q$1181,12,0)</f>
        <v>2158344150</v>
      </c>
      <c r="N3949" s="11"/>
      <c r="O3949" s="11">
        <v>4.6100000000000003</v>
      </c>
      <c r="P3949" s="6">
        <v>67642780250</v>
      </c>
      <c r="Q3949" s="7">
        <v>42.82</v>
      </c>
      <c r="R3949" s="7">
        <v>0.7</v>
      </c>
      <c r="S3949" s="7">
        <v>108</v>
      </c>
    </row>
    <row r="3950" spans="1:19" hidden="1" x14ac:dyDescent="0.4">
      <c r="A3950" s="4" t="s">
        <v>402</v>
      </c>
      <c r="B3950" s="5" t="s">
        <v>403</v>
      </c>
      <c r="C3950" s="5" t="s">
        <v>18</v>
      </c>
      <c r="D3950" s="5" t="s">
        <v>19</v>
      </c>
      <c r="E3950" s="9" t="s">
        <v>37</v>
      </c>
      <c r="F3950" s="9">
        <v>2.2599999999999998</v>
      </c>
      <c r="G3950" s="5" t="s">
        <v>21</v>
      </c>
      <c r="H3950" s="9">
        <v>500</v>
      </c>
      <c r="I3950" s="11">
        <v>14625466</v>
      </c>
      <c r="J3950" s="11">
        <v>150</v>
      </c>
      <c r="K3950" s="11">
        <v>-18.251000000000001</v>
      </c>
      <c r="L3950" s="11">
        <v>2097001200</v>
      </c>
      <c r="M3950" s="11">
        <f>VLOOKUP(A3950,'[1]2023년만'!$A$2:$Q$1181,12,0)</f>
        <v>2158344150</v>
      </c>
      <c r="N3950" s="11"/>
      <c r="O3950" s="11">
        <v>3.98</v>
      </c>
      <c r="P3950" s="6">
        <v>67642780250</v>
      </c>
      <c r="Q3950" s="7">
        <v>42.82</v>
      </c>
      <c r="R3950" s="7">
        <v>0.7</v>
      </c>
      <c r="S3950" s="7">
        <v>108</v>
      </c>
    </row>
    <row r="3951" spans="1:19" hidden="1" x14ac:dyDescent="0.4">
      <c r="A3951" s="7" t="s">
        <v>402</v>
      </c>
      <c r="B3951" s="12" t="s">
        <v>403</v>
      </c>
      <c r="C3951" s="12" t="s">
        <v>2933</v>
      </c>
      <c r="D3951" s="12" t="s">
        <v>19</v>
      </c>
      <c r="E3951" s="12" t="s">
        <v>37</v>
      </c>
      <c r="F3951" s="12">
        <v>1.02</v>
      </c>
      <c r="G3951" s="12" t="s">
        <v>21</v>
      </c>
      <c r="H3951" s="12">
        <v>500</v>
      </c>
      <c r="I3951" s="6">
        <v>14625466</v>
      </c>
      <c r="J3951" s="6">
        <v>150</v>
      </c>
      <c r="K3951" s="6">
        <v>-13.256</v>
      </c>
      <c r="L3951" s="6">
        <v>2078998950</v>
      </c>
      <c r="M3951" s="11">
        <f>VLOOKUP(A3951,'[1]2023년만'!$A$2:$Q$1181,12,0)</f>
        <v>2158344150</v>
      </c>
      <c r="N3951" s="11"/>
      <c r="O3951" s="6">
        <v>3.28</v>
      </c>
      <c r="P3951" s="6">
        <v>67642780250</v>
      </c>
      <c r="Q3951" s="7">
        <v>42.82</v>
      </c>
      <c r="R3951" s="7">
        <v>0.7</v>
      </c>
      <c r="S3951" s="7">
        <v>108</v>
      </c>
    </row>
    <row r="3952" spans="1:19" hidden="1" x14ac:dyDescent="0.4">
      <c r="A3952" s="4" t="s">
        <v>2736</v>
      </c>
      <c r="B3952" s="5" t="s">
        <v>2737</v>
      </c>
      <c r="C3952" s="5" t="s">
        <v>18</v>
      </c>
      <c r="D3952" s="5" t="s">
        <v>19</v>
      </c>
      <c r="E3952" s="9" t="s">
        <v>69</v>
      </c>
      <c r="F3952" s="9">
        <v>0.81</v>
      </c>
      <c r="G3952" s="5" t="s">
        <v>21</v>
      </c>
      <c r="H3952" s="9">
        <v>100</v>
      </c>
      <c r="I3952" s="11">
        <v>83747117</v>
      </c>
      <c r="J3952" s="11">
        <v>10</v>
      </c>
      <c r="K3952" s="11">
        <v>-4.3280000000000003</v>
      </c>
      <c r="L3952" s="11">
        <v>837471170</v>
      </c>
      <c r="M3952" s="11" t="e">
        <f>VLOOKUP(A3952,'[1]2023년만'!$A$2:$Q$1181,12,0)</f>
        <v>#N/A</v>
      </c>
      <c r="N3952" s="11"/>
      <c r="O3952" s="11">
        <v>0.7</v>
      </c>
      <c r="P3952" s="6">
        <v>126017995828</v>
      </c>
      <c r="Q3952" s="7" t="s">
        <v>21</v>
      </c>
      <c r="R3952" s="7">
        <v>0.63</v>
      </c>
      <c r="S3952" s="7" t="s">
        <v>21</v>
      </c>
    </row>
    <row r="3953" spans="1:19" hidden="1" x14ac:dyDescent="0.4">
      <c r="A3953" s="7" t="s">
        <v>2736</v>
      </c>
      <c r="B3953" s="12" t="s">
        <v>2737</v>
      </c>
      <c r="C3953" s="12" t="s">
        <v>2933</v>
      </c>
      <c r="D3953" s="12" t="s">
        <v>19</v>
      </c>
      <c r="E3953" s="12" t="s">
        <v>69</v>
      </c>
      <c r="F3953" s="12">
        <v>0.36</v>
      </c>
      <c r="G3953" s="12" t="s">
        <v>21</v>
      </c>
      <c r="H3953" s="12">
        <v>100</v>
      </c>
      <c r="I3953" s="6">
        <v>83178127</v>
      </c>
      <c r="J3953" s="6">
        <v>20</v>
      </c>
      <c r="K3953" s="6">
        <v>4.8150000000000004</v>
      </c>
      <c r="L3953" s="6">
        <v>1663562540</v>
      </c>
      <c r="M3953" s="11" t="e">
        <f>VLOOKUP(A3953,'[1]2023년만'!$A$2:$Q$1181,12,0)</f>
        <v>#N/A</v>
      </c>
      <c r="N3953" s="11"/>
      <c r="O3953" s="6">
        <v>1.2</v>
      </c>
      <c r="P3953" s="6">
        <v>126017995828</v>
      </c>
      <c r="Q3953" s="7" t="s">
        <v>21</v>
      </c>
      <c r="R3953" s="7">
        <v>0.63</v>
      </c>
      <c r="S3953" s="7" t="s">
        <v>21</v>
      </c>
    </row>
    <row r="3954" spans="1:19" hidden="1" x14ac:dyDescent="0.4">
      <c r="A3954" s="4" t="s">
        <v>841</v>
      </c>
      <c r="B3954" s="5" t="s">
        <v>842</v>
      </c>
      <c r="C3954" s="5" t="s">
        <v>18</v>
      </c>
      <c r="D3954" s="5" t="s">
        <v>19</v>
      </c>
      <c r="E3954" s="9" t="s">
        <v>43</v>
      </c>
      <c r="F3954" s="9">
        <v>0.91</v>
      </c>
      <c r="G3954" s="5" t="s">
        <v>21</v>
      </c>
      <c r="H3954" s="9">
        <v>500</v>
      </c>
      <c r="I3954" s="11">
        <v>11847232</v>
      </c>
      <c r="J3954" s="11">
        <v>60</v>
      </c>
      <c r="K3954" s="11">
        <v>41.16</v>
      </c>
      <c r="L3954" s="11">
        <v>710833920</v>
      </c>
      <c r="M3954" s="11">
        <f>VLOOKUP(A3954,'[1]2023년만'!$A$2:$Q$1181,12,0)</f>
        <v>710833920</v>
      </c>
      <c r="N3954" s="11"/>
      <c r="O3954" s="11">
        <v>1.7</v>
      </c>
      <c r="P3954" s="6">
        <v>36252529920</v>
      </c>
      <c r="Q3954" s="7">
        <v>23.18</v>
      </c>
      <c r="R3954" s="7">
        <v>0.72</v>
      </c>
      <c r="S3954" s="7">
        <v>132</v>
      </c>
    </row>
    <row r="3955" spans="1:19" hidden="1" x14ac:dyDescent="0.4">
      <c r="A3955" s="4" t="s">
        <v>841</v>
      </c>
      <c r="B3955" s="5" t="s">
        <v>842</v>
      </c>
      <c r="C3955" s="5" t="s">
        <v>24</v>
      </c>
      <c r="D3955" s="5" t="s">
        <v>19</v>
      </c>
      <c r="E3955" s="9" t="s">
        <v>43</v>
      </c>
      <c r="F3955" s="9">
        <v>0.94</v>
      </c>
      <c r="G3955" s="5" t="s">
        <v>21</v>
      </c>
      <c r="H3955" s="9">
        <v>500</v>
      </c>
      <c r="I3955" s="11">
        <v>11847232</v>
      </c>
      <c r="J3955" s="11">
        <v>60</v>
      </c>
      <c r="K3955" s="11">
        <v>37.235999999999997</v>
      </c>
      <c r="L3955" s="11">
        <v>710833920</v>
      </c>
      <c r="M3955" s="11">
        <f>VLOOKUP(A3955,'[1]2023년만'!$A$2:$Q$1181,12,0)</f>
        <v>710833920</v>
      </c>
      <c r="N3955" s="11"/>
      <c r="O3955" s="11">
        <v>1.6</v>
      </c>
      <c r="P3955" s="6">
        <v>36252529920</v>
      </c>
      <c r="Q3955" s="7">
        <v>23.18</v>
      </c>
      <c r="R3955" s="7">
        <v>0.72</v>
      </c>
      <c r="S3955" s="7">
        <v>132</v>
      </c>
    </row>
    <row r="3956" spans="1:19" hidden="1" x14ac:dyDescent="0.4">
      <c r="A3956" s="7" t="s">
        <v>841</v>
      </c>
      <c r="B3956" s="12" t="s">
        <v>842</v>
      </c>
      <c r="C3956" s="12" t="s">
        <v>2933</v>
      </c>
      <c r="D3956" s="12" t="s">
        <v>19</v>
      </c>
      <c r="E3956" s="12" t="s">
        <v>43</v>
      </c>
      <c r="F3956" s="12">
        <v>0.87</v>
      </c>
      <c r="G3956" s="12" t="s">
        <v>21</v>
      </c>
      <c r="H3956" s="12">
        <v>500</v>
      </c>
      <c r="I3956" s="6">
        <v>11847232</v>
      </c>
      <c r="J3956" s="6">
        <v>60</v>
      </c>
      <c r="K3956" s="6">
        <v>35.33</v>
      </c>
      <c r="L3956" s="6">
        <v>710833920</v>
      </c>
      <c r="M3956" s="11">
        <f>VLOOKUP(A3956,'[1]2023년만'!$A$2:$Q$1181,12,0)</f>
        <v>710833920</v>
      </c>
      <c r="N3956" s="11"/>
      <c r="O3956" s="6">
        <v>1.3</v>
      </c>
      <c r="P3956" s="6">
        <v>36252529920</v>
      </c>
      <c r="Q3956" s="7">
        <v>23.18</v>
      </c>
      <c r="R3956" s="7">
        <v>0.72</v>
      </c>
      <c r="S3956" s="7">
        <v>132</v>
      </c>
    </row>
    <row r="3957" spans="1:19" x14ac:dyDescent="0.4">
      <c r="A3957" s="4" t="s">
        <v>643</v>
      </c>
      <c r="B3957" s="5" t="s">
        <v>644</v>
      </c>
      <c r="C3957" s="5" t="s">
        <v>30</v>
      </c>
      <c r="D3957" s="5" t="s">
        <v>19</v>
      </c>
      <c r="E3957" s="9" t="s">
        <v>20</v>
      </c>
      <c r="F3957" s="9">
        <v>0.68</v>
      </c>
      <c r="G3957" s="5" t="s">
        <v>21</v>
      </c>
      <c r="H3957" s="9">
        <v>500</v>
      </c>
      <c r="I3957" s="11">
        <v>14200000</v>
      </c>
      <c r="J3957" s="11">
        <v>90</v>
      </c>
      <c r="K3957" s="11">
        <v>59.582000000000001</v>
      </c>
      <c r="L3957" s="11">
        <v>1188661950</v>
      </c>
      <c r="M3957" s="11">
        <f>VLOOKUP(A3957,'[1]2023년만'!$A$2:$Q$1181,12,0)</f>
        <v>966514850</v>
      </c>
      <c r="N3957" s="11" t="b">
        <f>L3957&gt;=M3957</f>
        <v>1</v>
      </c>
      <c r="O3957" s="11">
        <v>2.4</v>
      </c>
      <c r="P3957" s="6">
        <v>61273000000</v>
      </c>
      <c r="Q3957" s="7">
        <v>16.34</v>
      </c>
      <c r="R3957" s="7">
        <v>0.56000000000000005</v>
      </c>
      <c r="S3957" s="7">
        <v>264</v>
      </c>
    </row>
    <row r="3958" spans="1:19" hidden="1" x14ac:dyDescent="0.4">
      <c r="A3958" s="4" t="s">
        <v>1563</v>
      </c>
      <c r="B3958" s="5" t="s">
        <v>1564</v>
      </c>
      <c r="C3958" s="5" t="s">
        <v>18</v>
      </c>
      <c r="D3958" s="5" t="s">
        <v>19</v>
      </c>
      <c r="E3958" s="9" t="s">
        <v>34</v>
      </c>
      <c r="F3958" s="9">
        <v>1.01</v>
      </c>
      <c r="G3958" s="5" t="s">
        <v>21</v>
      </c>
      <c r="H3958" s="9">
        <v>500</v>
      </c>
      <c r="I3958" s="11">
        <v>152034729</v>
      </c>
      <c r="J3958" s="11">
        <v>75</v>
      </c>
      <c r="K3958" s="11">
        <v>24.832000000000001</v>
      </c>
      <c r="L3958" s="11">
        <v>11385563775</v>
      </c>
      <c r="M3958" s="11">
        <f>VLOOKUP(A3958,'[1]2023년만'!$A$2:$Q$1181,12,0)</f>
        <v>15182251900</v>
      </c>
      <c r="N3958" s="11"/>
      <c r="O3958" s="11">
        <v>1.2</v>
      </c>
      <c r="P3958" s="6">
        <v>3892089062400</v>
      </c>
      <c r="Q3958" s="7">
        <v>44.14</v>
      </c>
      <c r="R3958" s="7">
        <v>7.43</v>
      </c>
      <c r="S3958" s="7">
        <v>580</v>
      </c>
    </row>
    <row r="3959" spans="1:19" hidden="1" x14ac:dyDescent="0.4">
      <c r="A3959" s="4" t="s">
        <v>1563</v>
      </c>
      <c r="B3959" s="5" t="s">
        <v>1564</v>
      </c>
      <c r="C3959" s="5" t="s">
        <v>30</v>
      </c>
      <c r="D3959" s="5" t="s">
        <v>19</v>
      </c>
      <c r="E3959" s="9" t="s">
        <v>34</v>
      </c>
      <c r="F3959" s="9">
        <v>1.84</v>
      </c>
      <c r="G3959" s="5" t="s">
        <v>21</v>
      </c>
      <c r="H3959" s="9">
        <v>500</v>
      </c>
      <c r="I3959" s="11">
        <v>152034729</v>
      </c>
      <c r="J3959" s="11">
        <v>125</v>
      </c>
      <c r="K3959" s="11">
        <v>21.42</v>
      </c>
      <c r="L3959" s="11">
        <v>18977814875</v>
      </c>
      <c r="M3959" s="11">
        <f>VLOOKUP(A3959,'[1]2023년만'!$A$2:$Q$1181,12,0)</f>
        <v>15182251900</v>
      </c>
      <c r="N3959" s="11" t="b">
        <f>L3959&gt;=M3959</f>
        <v>1</v>
      </c>
      <c r="O3959" s="11">
        <v>0.6</v>
      </c>
      <c r="P3959" s="6">
        <v>3892089062400</v>
      </c>
      <c r="Q3959" s="7">
        <v>44.14</v>
      </c>
      <c r="R3959" s="7">
        <v>7.43</v>
      </c>
      <c r="S3959" s="7">
        <v>580</v>
      </c>
    </row>
    <row r="3960" spans="1:19" hidden="1" x14ac:dyDescent="0.4">
      <c r="A3960" s="4" t="s">
        <v>1563</v>
      </c>
      <c r="B3960" s="5" t="s">
        <v>1564</v>
      </c>
      <c r="C3960" s="5" t="s">
        <v>24</v>
      </c>
      <c r="D3960" s="5" t="s">
        <v>19</v>
      </c>
      <c r="E3960" s="9" t="s">
        <v>34</v>
      </c>
      <c r="F3960" s="9">
        <v>0.56000000000000005</v>
      </c>
      <c r="G3960" s="5" t="s">
        <v>21</v>
      </c>
      <c r="H3960" s="9">
        <v>500</v>
      </c>
      <c r="I3960" s="11">
        <v>152034729</v>
      </c>
      <c r="J3960" s="11">
        <v>100</v>
      </c>
      <c r="K3960" s="11">
        <v>16.48</v>
      </c>
      <c r="L3960" s="11">
        <v>15182251900</v>
      </c>
      <c r="M3960" s="11">
        <f>VLOOKUP(A3960,'[1]2023년만'!$A$2:$Q$1181,12,0)</f>
        <v>15182251900</v>
      </c>
      <c r="N3960" s="11"/>
      <c r="O3960" s="11">
        <v>0.18</v>
      </c>
      <c r="P3960" s="6">
        <v>3892089062400</v>
      </c>
      <c r="Q3960" s="7">
        <v>44.14</v>
      </c>
      <c r="R3960" s="7">
        <v>7.43</v>
      </c>
      <c r="S3960" s="7">
        <v>580</v>
      </c>
    </row>
    <row r="3961" spans="1:19" hidden="1" x14ac:dyDescent="0.4">
      <c r="A3961" s="7" t="s">
        <v>1563</v>
      </c>
      <c r="B3961" s="12" t="s">
        <v>1564</v>
      </c>
      <c r="C3961" s="12" t="s">
        <v>2933</v>
      </c>
      <c r="D3961" s="12" t="s">
        <v>19</v>
      </c>
      <c r="E3961" s="12" t="s">
        <v>34</v>
      </c>
      <c r="F3961" s="12">
        <v>0.5</v>
      </c>
      <c r="G3961" s="12" t="s">
        <v>21</v>
      </c>
      <c r="H3961" s="12">
        <v>500</v>
      </c>
      <c r="I3961" s="6">
        <v>152034729</v>
      </c>
      <c r="J3961" s="6">
        <v>50</v>
      </c>
      <c r="K3961" s="6">
        <v>-54.517000000000003</v>
      </c>
      <c r="L3961" s="6">
        <v>7590375850</v>
      </c>
      <c r="M3961" s="11">
        <f>VLOOKUP(A3961,'[1]2023년만'!$A$2:$Q$1181,12,0)</f>
        <v>15182251900</v>
      </c>
      <c r="N3961" s="11"/>
      <c r="O3961" s="6">
        <v>0.8</v>
      </c>
      <c r="P3961" s="6">
        <v>3892089062400</v>
      </c>
      <c r="Q3961" s="7">
        <v>44.14</v>
      </c>
      <c r="R3961" s="7">
        <v>7.43</v>
      </c>
      <c r="S3961" s="7">
        <v>580</v>
      </c>
    </row>
    <row r="3962" spans="1:19" hidden="1" x14ac:dyDescent="0.4">
      <c r="A3962" s="4" t="s">
        <v>1003</v>
      </c>
      <c r="B3962" s="5" t="s">
        <v>1004</v>
      </c>
      <c r="C3962" s="5" t="s">
        <v>24</v>
      </c>
      <c r="D3962" s="5" t="s">
        <v>19</v>
      </c>
      <c r="E3962" s="9" t="s">
        <v>43</v>
      </c>
      <c r="F3962" s="9">
        <v>2.37</v>
      </c>
      <c r="G3962" s="5" t="s">
        <v>21</v>
      </c>
      <c r="H3962" s="10">
        <v>5000</v>
      </c>
      <c r="I3962" s="11">
        <v>6000000</v>
      </c>
      <c r="J3962" s="11">
        <v>1615</v>
      </c>
      <c r="K3962" s="11">
        <v>38.389000000000003</v>
      </c>
      <c r="L3962" s="11">
        <v>9674802850</v>
      </c>
      <c r="M3962" s="11">
        <f>VLOOKUP(A3962,'[1]2023년만'!$A$2:$Q$1181,12,0)</f>
        <v>9674802850</v>
      </c>
      <c r="N3962" s="11"/>
      <c r="O3962" s="11">
        <v>3.4</v>
      </c>
      <c r="P3962" s="6">
        <v>236400000000</v>
      </c>
      <c r="Q3962" s="7">
        <v>6.89</v>
      </c>
      <c r="R3962" s="7">
        <v>0.62</v>
      </c>
      <c r="S3962" s="7">
        <v>5719</v>
      </c>
    </row>
    <row r="3963" spans="1:19" hidden="1" x14ac:dyDescent="0.4">
      <c r="A3963" s="4" t="s">
        <v>1003</v>
      </c>
      <c r="B3963" s="5" t="s">
        <v>1004</v>
      </c>
      <c r="C3963" s="5" t="s">
        <v>30</v>
      </c>
      <c r="D3963" s="5" t="s">
        <v>19</v>
      </c>
      <c r="E3963" s="9" t="s">
        <v>43</v>
      </c>
      <c r="F3963" s="9">
        <v>2.46</v>
      </c>
      <c r="G3963" s="5" t="s">
        <v>21</v>
      </c>
      <c r="H3963" s="10">
        <v>5000</v>
      </c>
      <c r="I3963" s="11">
        <v>6000000</v>
      </c>
      <c r="J3963" s="11">
        <v>2160</v>
      </c>
      <c r="K3963" s="11">
        <v>36.676000000000002</v>
      </c>
      <c r="L3963" s="11">
        <v>12939674400</v>
      </c>
      <c r="M3963" s="11">
        <f>VLOOKUP(A3963,'[1]2023년만'!$A$2:$Q$1181,12,0)</f>
        <v>9674802850</v>
      </c>
      <c r="N3963" s="11" t="b">
        <f>L3963&gt;=M3963</f>
        <v>1</v>
      </c>
      <c r="O3963" s="11">
        <v>7.4</v>
      </c>
      <c r="P3963" s="6">
        <v>236400000000</v>
      </c>
      <c r="Q3963" s="7">
        <v>6.89</v>
      </c>
      <c r="R3963" s="7">
        <v>0.62</v>
      </c>
      <c r="S3963" s="7">
        <v>5719</v>
      </c>
    </row>
    <row r="3964" spans="1:19" hidden="1" x14ac:dyDescent="0.4">
      <c r="A3964" s="4" t="s">
        <v>1003</v>
      </c>
      <c r="B3964" s="5" t="s">
        <v>1004</v>
      </c>
      <c r="C3964" s="5" t="s">
        <v>18</v>
      </c>
      <c r="D3964" s="5" t="s">
        <v>19</v>
      </c>
      <c r="E3964" s="9" t="s">
        <v>43</v>
      </c>
      <c r="F3964" s="9">
        <v>4.05</v>
      </c>
      <c r="G3964" s="5" t="s">
        <v>21</v>
      </c>
      <c r="H3964" s="10">
        <v>5000</v>
      </c>
      <c r="I3964" s="11">
        <v>6000000</v>
      </c>
      <c r="J3964" s="11">
        <v>875</v>
      </c>
      <c r="K3964" s="11">
        <v>22.896000000000001</v>
      </c>
      <c r="L3964" s="11">
        <v>5250000000</v>
      </c>
      <c r="M3964" s="11">
        <f>VLOOKUP(A3964,'[1]2023년만'!$A$2:$Q$1181,12,0)</f>
        <v>9674802850</v>
      </c>
      <c r="N3964" s="11"/>
      <c r="O3964" s="11">
        <v>2.5</v>
      </c>
      <c r="P3964" s="6">
        <v>236400000000</v>
      </c>
      <c r="Q3964" s="7">
        <v>6.89</v>
      </c>
      <c r="R3964" s="7">
        <v>0.62</v>
      </c>
      <c r="S3964" s="7">
        <v>5719</v>
      </c>
    </row>
    <row r="3965" spans="1:19" hidden="1" x14ac:dyDescent="0.4">
      <c r="A3965" s="7" t="s">
        <v>1003</v>
      </c>
      <c r="B3965" s="12" t="s">
        <v>1004</v>
      </c>
      <c r="C3965" s="12" t="s">
        <v>2933</v>
      </c>
      <c r="D3965" s="12" t="s">
        <v>19</v>
      </c>
      <c r="E3965" s="12" t="s">
        <v>43</v>
      </c>
      <c r="F3965" s="12">
        <v>2.09</v>
      </c>
      <c r="G3965" s="12" t="s">
        <v>21</v>
      </c>
      <c r="H3965" s="12">
        <v>5000</v>
      </c>
      <c r="I3965" s="6">
        <v>6000000</v>
      </c>
      <c r="J3965" s="6">
        <v>1000</v>
      </c>
      <c r="K3965" s="6">
        <v>6.0810000000000004</v>
      </c>
      <c r="L3965" s="6">
        <v>6000000000</v>
      </c>
      <c r="M3965" s="11">
        <f>VLOOKUP(A3965,'[1]2023년만'!$A$2:$Q$1181,12,0)</f>
        <v>9674802850</v>
      </c>
      <c r="N3965" s="11"/>
      <c r="O3965" s="6">
        <v>1.8</v>
      </c>
      <c r="P3965" s="6">
        <v>236400000000</v>
      </c>
      <c r="Q3965" s="7">
        <v>6.89</v>
      </c>
      <c r="R3965" s="7">
        <v>0.62</v>
      </c>
      <c r="S3965" s="7">
        <v>5719</v>
      </c>
    </row>
    <row r="3966" spans="1:19" hidden="1" x14ac:dyDescent="0.4">
      <c r="A3966" s="4" t="s">
        <v>267</v>
      </c>
      <c r="B3966" s="5" t="s">
        <v>268</v>
      </c>
      <c r="C3966" s="5" t="s">
        <v>30</v>
      </c>
      <c r="D3966" s="5" t="s">
        <v>19</v>
      </c>
      <c r="E3966" s="9" t="s">
        <v>43</v>
      </c>
      <c r="F3966" s="9">
        <v>1.34</v>
      </c>
      <c r="G3966" s="5" t="s">
        <v>21</v>
      </c>
      <c r="H3966" s="9">
        <v>500</v>
      </c>
      <c r="I3966" s="11">
        <v>41642703</v>
      </c>
      <c r="J3966" s="11">
        <v>20</v>
      </c>
      <c r="K3966" s="11">
        <v>146.61799999999999</v>
      </c>
      <c r="L3966" s="11">
        <v>832791180</v>
      </c>
      <c r="M3966" s="11">
        <f>VLOOKUP(A3966,'[1]2023년만'!$A$2:$Q$1181,12,0)</f>
        <v>1457384565</v>
      </c>
      <c r="N3966" s="11" t="b">
        <f>L3966&gt;=M3966</f>
        <v>0</v>
      </c>
      <c r="O3966" s="11">
        <v>0.2</v>
      </c>
      <c r="P3966" s="6">
        <v>610065598950</v>
      </c>
      <c r="Q3966" s="7">
        <v>1046.43</v>
      </c>
      <c r="R3966" s="7">
        <v>5.46</v>
      </c>
      <c r="S3966" s="7">
        <v>14</v>
      </c>
    </row>
    <row r="3967" spans="1:19" hidden="1" x14ac:dyDescent="0.4">
      <c r="A3967" s="4" t="s">
        <v>267</v>
      </c>
      <c r="B3967" s="5" t="s">
        <v>268</v>
      </c>
      <c r="C3967" s="5" t="s">
        <v>18</v>
      </c>
      <c r="D3967" s="5" t="s">
        <v>19</v>
      </c>
      <c r="E3967" s="9" t="s">
        <v>43</v>
      </c>
      <c r="F3967" s="9">
        <v>0.91</v>
      </c>
      <c r="G3967" s="5" t="s">
        <v>21</v>
      </c>
      <c r="H3967" s="9">
        <v>500</v>
      </c>
      <c r="I3967" s="11">
        <v>41642703</v>
      </c>
      <c r="J3967" s="11">
        <v>37</v>
      </c>
      <c r="K3967" s="11">
        <v>31.933</v>
      </c>
      <c r="L3967" s="11">
        <v>1540779678</v>
      </c>
      <c r="M3967" s="11">
        <f>VLOOKUP(A3967,'[1]2023년만'!$A$2:$Q$1181,12,0)</f>
        <v>1457384565</v>
      </c>
      <c r="N3967" s="11"/>
      <c r="O3967" s="11">
        <v>0.42</v>
      </c>
      <c r="P3967" s="6">
        <v>610065598950</v>
      </c>
      <c r="Q3967" s="7">
        <v>1046.43</v>
      </c>
      <c r="R3967" s="7">
        <v>5.46</v>
      </c>
      <c r="S3967" s="7">
        <v>14</v>
      </c>
    </row>
    <row r="3968" spans="1:19" hidden="1" x14ac:dyDescent="0.4">
      <c r="A3968" s="4" t="s">
        <v>267</v>
      </c>
      <c r="B3968" s="5" t="s">
        <v>268</v>
      </c>
      <c r="C3968" s="5" t="s">
        <v>24</v>
      </c>
      <c r="D3968" s="5" t="s">
        <v>19</v>
      </c>
      <c r="E3968" s="9" t="s">
        <v>43</v>
      </c>
      <c r="F3968" s="9">
        <v>0.94</v>
      </c>
      <c r="G3968" s="5" t="s">
        <v>21</v>
      </c>
      <c r="H3968" s="9">
        <v>500</v>
      </c>
      <c r="I3968" s="11">
        <v>41642703</v>
      </c>
      <c r="J3968" s="11">
        <v>35</v>
      </c>
      <c r="K3968" s="11">
        <v>29.937999999999999</v>
      </c>
      <c r="L3968" s="11">
        <v>1457384565</v>
      </c>
      <c r="M3968" s="11">
        <f>VLOOKUP(A3968,'[1]2023년만'!$A$2:$Q$1181,12,0)</f>
        <v>1457384565</v>
      </c>
      <c r="N3968" s="11"/>
      <c r="O3968" s="11">
        <v>0.14000000000000001</v>
      </c>
      <c r="P3968" s="6">
        <v>610065598950</v>
      </c>
      <c r="Q3968" s="7">
        <v>1046.43</v>
      </c>
      <c r="R3968" s="7">
        <v>5.46</v>
      </c>
      <c r="S3968" s="7">
        <v>14</v>
      </c>
    </row>
    <row r="3969" spans="1:19" hidden="1" x14ac:dyDescent="0.4">
      <c r="A3969" s="7" t="s">
        <v>267</v>
      </c>
      <c r="B3969" s="12" t="s">
        <v>268</v>
      </c>
      <c r="C3969" s="12" t="s">
        <v>2933</v>
      </c>
      <c r="D3969" s="12" t="s">
        <v>19</v>
      </c>
      <c r="E3969" s="12" t="s">
        <v>43</v>
      </c>
      <c r="F3969" s="12">
        <v>0.87</v>
      </c>
      <c r="G3969" s="12" t="s">
        <v>21</v>
      </c>
      <c r="H3969" s="12">
        <v>500</v>
      </c>
      <c r="I3969" s="6">
        <v>41642703</v>
      </c>
      <c r="J3969" s="6">
        <v>80</v>
      </c>
      <c r="K3969" s="6">
        <v>25.501000000000001</v>
      </c>
      <c r="L3969" s="6">
        <v>3331415520</v>
      </c>
      <c r="M3969" s="11">
        <f>VLOOKUP(A3969,'[1]2023년만'!$A$2:$Q$1181,12,0)</f>
        <v>1457384565</v>
      </c>
      <c r="N3969" s="11"/>
      <c r="O3969" s="6">
        <v>1</v>
      </c>
      <c r="P3969" s="6">
        <v>610065598950</v>
      </c>
      <c r="Q3969" s="7">
        <v>1046.43</v>
      </c>
      <c r="R3969" s="7">
        <v>5.46</v>
      </c>
      <c r="S3969" s="7">
        <v>14</v>
      </c>
    </row>
    <row r="3970" spans="1:19" x14ac:dyDescent="0.4">
      <c r="A3970" s="4" t="s">
        <v>374</v>
      </c>
      <c r="B3970" s="5" t="s">
        <v>375</v>
      </c>
      <c r="C3970" s="5" t="s">
        <v>30</v>
      </c>
      <c r="D3970" s="5" t="s">
        <v>19</v>
      </c>
      <c r="E3970" s="9" t="s">
        <v>76</v>
      </c>
      <c r="F3970" s="9">
        <v>0.97</v>
      </c>
      <c r="G3970" s="5" t="s">
        <v>21</v>
      </c>
      <c r="H3970" s="9">
        <v>500</v>
      </c>
      <c r="I3970" s="11">
        <v>29800327</v>
      </c>
      <c r="J3970" s="11">
        <v>40</v>
      </c>
      <c r="K3970" s="11">
        <v>95.897999999999996</v>
      </c>
      <c r="L3970" s="11">
        <v>1192013080</v>
      </c>
      <c r="M3970" s="11">
        <f>VLOOKUP(A3970,'[1]2023년만'!$A$2:$Q$1181,12,0)</f>
        <v>1192013080</v>
      </c>
      <c r="N3970" s="11" t="b">
        <f>L3970&gt;=M3970</f>
        <v>1</v>
      </c>
      <c r="O3970" s="11">
        <v>2.2999999999999998</v>
      </c>
      <c r="P3970" s="6">
        <v>61090670350</v>
      </c>
      <c r="Q3970" s="7">
        <v>48.81</v>
      </c>
      <c r="R3970" s="7">
        <v>0.56999999999999995</v>
      </c>
      <c r="S3970" s="7">
        <v>42</v>
      </c>
    </row>
    <row r="3971" spans="1:19" hidden="1" x14ac:dyDescent="0.4">
      <c r="A3971" s="4" t="s">
        <v>727</v>
      </c>
      <c r="B3971" s="5" t="s">
        <v>728</v>
      </c>
      <c r="C3971" s="5" t="s">
        <v>24</v>
      </c>
      <c r="D3971" s="5" t="s">
        <v>19</v>
      </c>
      <c r="E3971" s="9" t="s">
        <v>69</v>
      </c>
      <c r="F3971" s="9">
        <v>2.13</v>
      </c>
      <c r="G3971" s="5" t="s">
        <v>21</v>
      </c>
      <c r="H3971" s="10">
        <v>5000</v>
      </c>
      <c r="I3971" s="11">
        <v>175922788</v>
      </c>
      <c r="J3971" s="11">
        <v>1000</v>
      </c>
      <c r="K3971" s="11">
        <v>25.007000000000001</v>
      </c>
      <c r="L3971" s="11">
        <v>170153767000</v>
      </c>
      <c r="M3971" s="11">
        <f>VLOOKUP(A3971,'[1]2023년만'!$A$2:$Q$1181,12,0)</f>
        <v>170153767000</v>
      </c>
      <c r="N3971" s="11"/>
      <c r="O3971" s="11">
        <v>2</v>
      </c>
      <c r="P3971" s="6">
        <v>8655401169600</v>
      </c>
      <c r="Q3971" s="7">
        <v>16.3</v>
      </c>
      <c r="R3971" s="7">
        <v>1.28</v>
      </c>
      <c r="S3971" s="7">
        <v>3019</v>
      </c>
    </row>
    <row r="3972" spans="1:19" hidden="1" x14ac:dyDescent="0.4">
      <c r="A3972" s="4" t="s">
        <v>727</v>
      </c>
      <c r="B3972" s="5" t="s">
        <v>728</v>
      </c>
      <c r="C3972" s="5" t="s">
        <v>18</v>
      </c>
      <c r="D3972" s="5" t="s">
        <v>19</v>
      </c>
      <c r="E3972" s="9" t="s">
        <v>69</v>
      </c>
      <c r="F3972" s="9">
        <v>2.79</v>
      </c>
      <c r="G3972" s="5" t="s">
        <v>21</v>
      </c>
      <c r="H3972" s="10">
        <v>5000</v>
      </c>
      <c r="I3972" s="11">
        <v>123375149</v>
      </c>
      <c r="J3972" s="11">
        <v>1000</v>
      </c>
      <c r="K3972" s="11">
        <v>20.391999999999999</v>
      </c>
      <c r="L3972" s="11">
        <v>123354631000</v>
      </c>
      <c r="M3972" s="11">
        <f>VLOOKUP(A3972,'[1]2023년만'!$A$2:$Q$1181,12,0)</f>
        <v>170153767000</v>
      </c>
      <c r="N3972" s="11"/>
      <c r="O3972" s="11">
        <v>4</v>
      </c>
      <c r="P3972" s="6">
        <v>8655401169600</v>
      </c>
      <c r="Q3972" s="7">
        <v>16.3</v>
      </c>
      <c r="R3972" s="7">
        <v>1.28</v>
      </c>
      <c r="S3972" s="7">
        <v>3019</v>
      </c>
    </row>
    <row r="3973" spans="1:19" hidden="1" x14ac:dyDescent="0.4">
      <c r="A3973" s="7" t="s">
        <v>727</v>
      </c>
      <c r="B3973" s="12" t="s">
        <v>728</v>
      </c>
      <c r="C3973" s="12" t="s">
        <v>2933</v>
      </c>
      <c r="D3973" s="12" t="s">
        <v>19</v>
      </c>
      <c r="E3973" s="12" t="s">
        <v>69</v>
      </c>
      <c r="F3973" s="12">
        <v>1.59</v>
      </c>
      <c r="G3973" s="12" t="s">
        <v>21</v>
      </c>
      <c r="H3973" s="12">
        <v>5000</v>
      </c>
      <c r="I3973" s="6">
        <v>123375149</v>
      </c>
      <c r="J3973" s="6">
        <v>800</v>
      </c>
      <c r="K3973" s="6">
        <v>27.687000000000001</v>
      </c>
      <c r="L3973" s="6">
        <v>98699912800</v>
      </c>
      <c r="M3973" s="11">
        <f>VLOOKUP(A3973,'[1]2023년만'!$A$2:$Q$1181,12,0)</f>
        <v>170153767000</v>
      </c>
      <c r="N3973" s="11"/>
      <c r="O3973" s="6">
        <v>3.5</v>
      </c>
      <c r="P3973" s="6">
        <v>8655401169600</v>
      </c>
      <c r="Q3973" s="7">
        <v>16.3</v>
      </c>
      <c r="R3973" s="7">
        <v>1.28</v>
      </c>
      <c r="S3973" s="7">
        <v>3019</v>
      </c>
    </row>
    <row r="3974" spans="1:19" hidden="1" x14ac:dyDescent="0.4">
      <c r="A3974" s="4" t="s">
        <v>99</v>
      </c>
      <c r="B3974" s="5" t="s">
        <v>100</v>
      </c>
      <c r="C3974" s="5" t="s">
        <v>24</v>
      </c>
      <c r="D3974" s="5" t="s">
        <v>19</v>
      </c>
      <c r="E3974" s="9" t="s">
        <v>81</v>
      </c>
      <c r="F3974" s="9">
        <v>1.25</v>
      </c>
      <c r="G3974" s="5" t="s">
        <v>21</v>
      </c>
      <c r="H3974" s="9">
        <v>500</v>
      </c>
      <c r="I3974" s="11">
        <v>77463220</v>
      </c>
      <c r="J3974" s="11">
        <v>250</v>
      </c>
      <c r="K3974" s="11">
        <v>436.41199999999998</v>
      </c>
      <c r="L3974" s="11">
        <v>19354852250</v>
      </c>
      <c r="M3974" s="11">
        <f>VLOOKUP(A3974,'[1]2023년만'!$A$2:$Q$1181,12,0)</f>
        <v>19354852250</v>
      </c>
      <c r="N3974" s="11"/>
      <c r="O3974" s="11">
        <v>0.1</v>
      </c>
      <c r="P3974" s="6">
        <v>14516023104000</v>
      </c>
      <c r="Q3974" s="7" t="s">
        <v>21</v>
      </c>
      <c r="R3974" s="7">
        <v>4.3899999999999997</v>
      </c>
      <c r="S3974" s="7" t="s">
        <v>21</v>
      </c>
    </row>
    <row r="3975" spans="1:19" hidden="1" x14ac:dyDescent="0.4">
      <c r="A3975" s="4" t="s">
        <v>99</v>
      </c>
      <c r="B3975" s="5" t="s">
        <v>100</v>
      </c>
      <c r="C3975" s="5" t="s">
        <v>18</v>
      </c>
      <c r="D3975" s="5" t="s">
        <v>19</v>
      </c>
      <c r="E3975" s="9" t="s">
        <v>129</v>
      </c>
      <c r="F3975" s="9">
        <v>2.0099999999999998</v>
      </c>
      <c r="G3975" s="5" t="s">
        <v>21</v>
      </c>
      <c r="H3975" s="9">
        <v>500</v>
      </c>
      <c r="I3975" s="11">
        <v>77463220</v>
      </c>
      <c r="J3975" s="11">
        <v>300</v>
      </c>
      <c r="K3975" s="11">
        <v>19.045999999999999</v>
      </c>
      <c r="L3975" s="11">
        <v>23222155500</v>
      </c>
      <c r="M3975" s="11">
        <f>VLOOKUP(A3975,'[1]2023년만'!$A$2:$Q$1181,12,0)</f>
        <v>19354852250</v>
      </c>
      <c r="N3975" s="11"/>
      <c r="O3975" s="11">
        <v>0.2</v>
      </c>
      <c r="P3975" s="6">
        <v>14516023104000</v>
      </c>
      <c r="Q3975" s="7" t="s">
        <v>21</v>
      </c>
      <c r="R3975" s="7">
        <v>4.3899999999999997</v>
      </c>
      <c r="S3975" s="7" t="s">
        <v>21</v>
      </c>
    </row>
    <row r="3976" spans="1:19" hidden="1" x14ac:dyDescent="0.4">
      <c r="A3976" s="7" t="s">
        <v>99</v>
      </c>
      <c r="B3976" s="12" t="s">
        <v>100</v>
      </c>
      <c r="C3976" s="12" t="s">
        <v>2933</v>
      </c>
      <c r="D3976" s="12" t="s">
        <v>19</v>
      </c>
      <c r="E3976" s="12" t="s">
        <v>129</v>
      </c>
      <c r="F3976" s="12">
        <v>1.8</v>
      </c>
      <c r="G3976" s="12" t="s">
        <v>21</v>
      </c>
      <c r="H3976" s="12">
        <v>500</v>
      </c>
      <c r="I3976" s="6">
        <v>77463220</v>
      </c>
      <c r="J3976" s="6">
        <v>300</v>
      </c>
      <c r="K3976" s="6">
        <v>17.373000000000001</v>
      </c>
      <c r="L3976" s="6">
        <v>23238966000</v>
      </c>
      <c r="M3976" s="11">
        <f>VLOOKUP(A3976,'[1]2023년만'!$A$2:$Q$1181,12,0)</f>
        <v>19354852250</v>
      </c>
      <c r="N3976" s="11"/>
      <c r="O3976" s="6">
        <v>0.2</v>
      </c>
      <c r="P3976" s="6">
        <v>14516023104000</v>
      </c>
      <c r="Q3976" s="7" t="s">
        <v>21</v>
      </c>
      <c r="R3976" s="7">
        <v>4.3899999999999997</v>
      </c>
      <c r="S3976" s="7" t="s">
        <v>21</v>
      </c>
    </row>
    <row r="3977" spans="1:19" hidden="1" x14ac:dyDescent="0.4">
      <c r="A3977" s="4" t="s">
        <v>1359</v>
      </c>
      <c r="B3977" s="5" t="s">
        <v>1360</v>
      </c>
      <c r="C3977" s="5" t="s">
        <v>30</v>
      </c>
      <c r="D3977" s="5" t="s">
        <v>505</v>
      </c>
      <c r="E3977" s="9" t="s">
        <v>61</v>
      </c>
      <c r="F3977" s="9">
        <v>0.76</v>
      </c>
      <c r="G3977" s="5" t="s">
        <v>21</v>
      </c>
      <c r="H3977" s="9">
        <v>500</v>
      </c>
      <c r="I3977" s="11">
        <v>27321969</v>
      </c>
      <c r="J3977" s="11">
        <v>50</v>
      </c>
      <c r="K3977" s="11">
        <v>28.876999999999999</v>
      </c>
      <c r="L3977" s="11">
        <v>1362716850</v>
      </c>
      <c r="M3977" s="11">
        <f>VLOOKUP(A3977,'[1]2023년만'!$A$2:$Q$1181,12,0)</f>
        <v>910732300</v>
      </c>
      <c r="N3977" s="11" t="b">
        <f>L3977&gt;=M3977</f>
        <v>1</v>
      </c>
      <c r="O3977" s="11">
        <v>2</v>
      </c>
      <c r="P3977" s="6">
        <v>60244941645</v>
      </c>
      <c r="Q3977" s="7">
        <v>12.32</v>
      </c>
      <c r="R3977" s="7">
        <v>0.81</v>
      </c>
      <c r="S3977" s="7">
        <v>179</v>
      </c>
    </row>
    <row r="3978" spans="1:19" hidden="1" x14ac:dyDescent="0.4">
      <c r="A3978" s="4" t="s">
        <v>1359</v>
      </c>
      <c r="B3978" s="5" t="s">
        <v>1360</v>
      </c>
      <c r="C3978" s="5" t="s">
        <v>24</v>
      </c>
      <c r="D3978" s="5" t="s">
        <v>505</v>
      </c>
      <c r="E3978" s="9" t="s">
        <v>61</v>
      </c>
      <c r="F3978" s="9">
        <v>0.63</v>
      </c>
      <c r="G3978" s="5" t="s">
        <v>21</v>
      </c>
      <c r="H3978" s="9">
        <v>500</v>
      </c>
      <c r="I3978" s="11">
        <v>9107323</v>
      </c>
      <c r="J3978" s="11">
        <v>100</v>
      </c>
      <c r="K3978" s="11">
        <v>17.466999999999999</v>
      </c>
      <c r="L3978" s="11">
        <v>910732300</v>
      </c>
      <c r="M3978" s="11">
        <f>VLOOKUP(A3978,'[1]2023년만'!$A$2:$Q$1181,12,0)</f>
        <v>910732300</v>
      </c>
      <c r="N3978" s="11"/>
      <c r="O3978" s="11">
        <v>1.08</v>
      </c>
      <c r="P3978" s="6">
        <v>60244941645</v>
      </c>
      <c r="Q3978" s="7">
        <v>12.32</v>
      </c>
      <c r="R3978" s="7">
        <v>0.81</v>
      </c>
      <c r="S3978" s="7">
        <v>179</v>
      </c>
    </row>
    <row r="3979" spans="1:19" hidden="1" x14ac:dyDescent="0.4">
      <c r="A3979" s="4" t="s">
        <v>1359</v>
      </c>
      <c r="B3979" s="5" t="s">
        <v>1360</v>
      </c>
      <c r="C3979" s="5" t="s">
        <v>18</v>
      </c>
      <c r="D3979" s="5" t="s">
        <v>505</v>
      </c>
      <c r="E3979" s="9" t="s">
        <v>61</v>
      </c>
      <c r="F3979" s="9">
        <v>0.72</v>
      </c>
      <c r="G3979" s="5" t="s">
        <v>21</v>
      </c>
      <c r="H3979" s="9">
        <v>500</v>
      </c>
      <c r="I3979" s="11">
        <v>8673641</v>
      </c>
      <c r="J3979" s="11">
        <v>100</v>
      </c>
      <c r="K3979" s="11">
        <v>13.21</v>
      </c>
      <c r="L3979" s="11">
        <v>867364100</v>
      </c>
      <c r="M3979" s="11">
        <f>VLOOKUP(A3979,'[1]2023년만'!$A$2:$Q$1181,12,0)</f>
        <v>910732300</v>
      </c>
      <c r="N3979" s="11"/>
      <c r="O3979" s="11">
        <v>1.37</v>
      </c>
      <c r="P3979" s="6">
        <v>60244941645</v>
      </c>
      <c r="Q3979" s="7">
        <v>12.32</v>
      </c>
      <c r="R3979" s="7">
        <v>0.81</v>
      </c>
      <c r="S3979" s="7">
        <v>179</v>
      </c>
    </row>
    <row r="3980" spans="1:19" hidden="1" x14ac:dyDescent="0.4">
      <c r="A3980" s="7" t="s">
        <v>1359</v>
      </c>
      <c r="B3980" s="12" t="s">
        <v>1360</v>
      </c>
      <c r="C3980" s="12" t="s">
        <v>2933</v>
      </c>
      <c r="D3980" s="12" t="s">
        <v>505</v>
      </c>
      <c r="E3980" s="12" t="s">
        <v>61</v>
      </c>
      <c r="F3980" s="12">
        <v>0.44</v>
      </c>
      <c r="G3980" s="12" t="s">
        <v>21</v>
      </c>
      <c r="H3980" s="12">
        <v>500</v>
      </c>
      <c r="I3980" s="6">
        <v>8260611</v>
      </c>
      <c r="J3980" s="6">
        <v>100</v>
      </c>
      <c r="K3980" s="6">
        <v>19.405000000000001</v>
      </c>
      <c r="L3980" s="6">
        <v>826061100</v>
      </c>
      <c r="M3980" s="11">
        <f>VLOOKUP(A3980,'[1]2023년만'!$A$2:$Q$1181,12,0)</f>
        <v>910732300</v>
      </c>
      <c r="N3980" s="11"/>
      <c r="O3980" s="6">
        <v>1</v>
      </c>
      <c r="P3980" s="6">
        <v>60244941645</v>
      </c>
      <c r="Q3980" s="7">
        <v>12.32</v>
      </c>
      <c r="R3980" s="7">
        <v>0.81</v>
      </c>
      <c r="S3980" s="7">
        <v>179</v>
      </c>
    </row>
    <row r="3981" spans="1:19" hidden="1" x14ac:dyDescent="0.4">
      <c r="A3981" s="7" t="s">
        <v>2918</v>
      </c>
      <c r="B3981" s="12" t="s">
        <v>2919</v>
      </c>
      <c r="C3981" s="12" t="s">
        <v>2933</v>
      </c>
      <c r="D3981" s="12" t="s">
        <v>19</v>
      </c>
      <c r="E3981" s="12" t="s">
        <v>81</v>
      </c>
      <c r="F3981" s="12">
        <v>0.23</v>
      </c>
      <c r="G3981" s="12" t="s">
        <v>21</v>
      </c>
      <c r="H3981" s="12">
        <v>100</v>
      </c>
      <c r="I3981" s="6">
        <v>12662272</v>
      </c>
      <c r="J3981" s="6">
        <v>100</v>
      </c>
      <c r="K3981" s="6">
        <v>-44.881</v>
      </c>
      <c r="L3981" s="6">
        <v>1246337200</v>
      </c>
      <c r="M3981" s="11" t="e">
        <f>VLOOKUP(A3981,'[1]2023년만'!$A$2:$Q$1181,12,0)</f>
        <v>#N/A</v>
      </c>
      <c r="N3981" s="11"/>
      <c r="O3981" s="6">
        <v>0.56999999999999995</v>
      </c>
      <c r="P3981" s="6">
        <v>61032151040</v>
      </c>
      <c r="Q3981" s="7">
        <v>37.950000000000003</v>
      </c>
      <c r="R3981" s="7">
        <v>1.21</v>
      </c>
      <c r="S3981" s="7">
        <v>127</v>
      </c>
    </row>
    <row r="3982" spans="1:19" hidden="1" x14ac:dyDescent="0.4">
      <c r="A3982" s="4" t="s">
        <v>516</v>
      </c>
      <c r="B3982" s="5" t="s">
        <v>517</v>
      </c>
      <c r="C3982" s="5" t="s">
        <v>18</v>
      </c>
      <c r="D3982" s="5" t="s">
        <v>19</v>
      </c>
      <c r="E3982" s="9" t="s">
        <v>43</v>
      </c>
      <c r="F3982" s="9">
        <v>0.91</v>
      </c>
      <c r="G3982" s="5" t="s">
        <v>21</v>
      </c>
      <c r="H3982" s="9">
        <v>100</v>
      </c>
      <c r="I3982" s="11">
        <v>57997072</v>
      </c>
      <c r="J3982" s="11">
        <v>10</v>
      </c>
      <c r="K3982" s="11">
        <v>71.864999999999995</v>
      </c>
      <c r="L3982" s="11">
        <v>569170720</v>
      </c>
      <c r="M3982" s="11" t="e">
        <f>VLOOKUP(A3982,'[1]2023년만'!$A$2:$Q$1181,12,0)</f>
        <v>#N/A</v>
      </c>
      <c r="N3982" s="11"/>
      <c r="O3982" s="11">
        <v>0.5</v>
      </c>
      <c r="P3982" s="6">
        <v>67682583024</v>
      </c>
      <c r="Q3982" s="7">
        <v>48.63</v>
      </c>
      <c r="R3982" s="7">
        <v>0.92</v>
      </c>
      <c r="S3982" s="7">
        <v>24</v>
      </c>
    </row>
    <row r="3983" spans="1:19" hidden="1" x14ac:dyDescent="0.4">
      <c r="A3983" s="7" t="s">
        <v>516</v>
      </c>
      <c r="B3983" s="12" t="s">
        <v>517</v>
      </c>
      <c r="C3983" s="12" t="s">
        <v>2933</v>
      </c>
      <c r="D3983" s="12" t="s">
        <v>19</v>
      </c>
      <c r="E3983" s="12" t="s">
        <v>43</v>
      </c>
      <c r="F3983" s="12">
        <v>0.87</v>
      </c>
      <c r="G3983" s="12" t="s">
        <v>21</v>
      </c>
      <c r="H3983" s="12">
        <v>100</v>
      </c>
      <c r="I3983" s="6">
        <v>57663572</v>
      </c>
      <c r="J3983" s="6">
        <v>20</v>
      </c>
      <c r="K3983" s="6">
        <v>27.902999999999999</v>
      </c>
      <c r="L3983" s="6">
        <v>1133134520</v>
      </c>
      <c r="M3983" s="11" t="e">
        <f>VLOOKUP(A3983,'[1]2023년만'!$A$2:$Q$1181,12,0)</f>
        <v>#N/A</v>
      </c>
      <c r="N3983" s="11"/>
      <c r="O3983" s="6">
        <v>0.6</v>
      </c>
      <c r="P3983" s="6">
        <v>67682583024</v>
      </c>
      <c r="Q3983" s="7">
        <v>48.63</v>
      </c>
      <c r="R3983" s="7">
        <v>0.92</v>
      </c>
      <c r="S3983" s="7">
        <v>24</v>
      </c>
    </row>
    <row r="3984" spans="1:19" hidden="1" x14ac:dyDescent="0.4">
      <c r="A3984" s="4" t="s">
        <v>1639</v>
      </c>
      <c r="B3984" s="5" t="s">
        <v>1640</v>
      </c>
      <c r="C3984" s="5" t="s">
        <v>24</v>
      </c>
      <c r="D3984" s="5" t="s">
        <v>19</v>
      </c>
      <c r="E3984" s="9" t="s">
        <v>81</v>
      </c>
      <c r="F3984" s="9">
        <v>0.23</v>
      </c>
      <c r="G3984" s="5" t="s">
        <v>21</v>
      </c>
      <c r="H3984" s="9">
        <v>100</v>
      </c>
      <c r="I3984" s="11">
        <v>19048582</v>
      </c>
      <c r="J3984" s="11">
        <v>30</v>
      </c>
      <c r="K3984" s="11">
        <v>23.155000000000001</v>
      </c>
      <c r="L3984" s="11">
        <v>571457370</v>
      </c>
      <c r="M3984" s="11">
        <f>VLOOKUP(A3984,'[1]2023년만'!$A$2:$Q$1181,12,0)</f>
        <v>571457370</v>
      </c>
      <c r="N3984" s="11"/>
      <c r="O3984" s="11">
        <v>1.5</v>
      </c>
      <c r="P3984" s="6">
        <v>54200203020</v>
      </c>
      <c r="Q3984" s="7" t="s">
        <v>21</v>
      </c>
      <c r="R3984" s="7">
        <v>3.14</v>
      </c>
      <c r="S3984" s="7" t="s">
        <v>21</v>
      </c>
    </row>
    <row r="3985" spans="1:19" hidden="1" x14ac:dyDescent="0.4">
      <c r="A3985" s="4" t="s">
        <v>1639</v>
      </c>
      <c r="B3985" s="5" t="s">
        <v>1640</v>
      </c>
      <c r="C3985" s="5" t="s">
        <v>18</v>
      </c>
      <c r="D3985" s="5" t="s">
        <v>19</v>
      </c>
      <c r="E3985" s="9" t="s">
        <v>81</v>
      </c>
      <c r="F3985" s="9">
        <v>0.38</v>
      </c>
      <c r="G3985" s="5" t="s">
        <v>21</v>
      </c>
      <c r="H3985" s="9">
        <v>100</v>
      </c>
      <c r="I3985" s="11">
        <v>19048582</v>
      </c>
      <c r="J3985" s="11">
        <v>30</v>
      </c>
      <c r="K3985" s="11">
        <v>21.283000000000001</v>
      </c>
      <c r="L3985" s="11">
        <v>571457370</v>
      </c>
      <c r="M3985" s="11">
        <f>VLOOKUP(A3985,'[1]2023년만'!$A$2:$Q$1181,12,0)</f>
        <v>571457370</v>
      </c>
      <c r="N3985" s="11"/>
      <c r="O3985" s="11">
        <v>1.5</v>
      </c>
      <c r="P3985" s="6">
        <v>54200203020</v>
      </c>
      <c r="Q3985" s="7" t="s">
        <v>21</v>
      </c>
      <c r="R3985" s="7">
        <v>3.14</v>
      </c>
      <c r="S3985" s="7" t="s">
        <v>21</v>
      </c>
    </row>
    <row r="3986" spans="1:19" hidden="1" x14ac:dyDescent="0.4">
      <c r="A3986" s="4" t="s">
        <v>1317</v>
      </c>
      <c r="B3986" s="5" t="s">
        <v>1318</v>
      </c>
      <c r="C3986" s="5" t="s">
        <v>30</v>
      </c>
      <c r="D3986" s="5" t="s">
        <v>19</v>
      </c>
      <c r="E3986" s="9" t="s">
        <v>133</v>
      </c>
      <c r="F3986" s="9">
        <v>1.74</v>
      </c>
      <c r="G3986" s="5" t="s">
        <v>21</v>
      </c>
      <c r="H3986" s="9">
        <v>500</v>
      </c>
      <c r="I3986" s="11">
        <v>32343933</v>
      </c>
      <c r="J3986" s="11">
        <v>250</v>
      </c>
      <c r="K3986" s="11">
        <v>29.768999999999998</v>
      </c>
      <c r="L3986" s="11">
        <v>8083994250</v>
      </c>
      <c r="M3986" s="11" t="e">
        <f>VLOOKUP(A3986,'[1]2023년만'!$A$2:$Q$1181,12,0)</f>
        <v>#N/A</v>
      </c>
      <c r="N3986" s="11" t="e">
        <f>L3986&gt;=M3986</f>
        <v>#N/A</v>
      </c>
      <c r="O3986" s="11">
        <v>4.7</v>
      </c>
      <c r="P3986" s="6">
        <v>349961355060</v>
      </c>
      <c r="Q3986" s="7">
        <v>13.89</v>
      </c>
      <c r="R3986" s="7">
        <v>1.65</v>
      </c>
      <c r="S3986" s="7">
        <v>779</v>
      </c>
    </row>
    <row r="3987" spans="1:19" hidden="1" x14ac:dyDescent="0.4">
      <c r="A3987" s="4" t="s">
        <v>1268</v>
      </c>
      <c r="B3987" s="5" t="s">
        <v>1269</v>
      </c>
      <c r="C3987" s="5" t="s">
        <v>24</v>
      </c>
      <c r="D3987" s="5" t="s">
        <v>19</v>
      </c>
      <c r="E3987" s="9" t="s">
        <v>25</v>
      </c>
      <c r="F3987" s="9">
        <v>0.41</v>
      </c>
      <c r="G3987" s="5" t="s">
        <v>21</v>
      </c>
      <c r="H3987" s="9">
        <v>500</v>
      </c>
      <c r="I3987" s="11">
        <v>11898263</v>
      </c>
      <c r="J3987" s="11">
        <v>100</v>
      </c>
      <c r="K3987" s="11">
        <v>30.552</v>
      </c>
      <c r="L3987" s="11">
        <v>1168000600</v>
      </c>
      <c r="M3987" s="11">
        <f>VLOOKUP(A3987,'[1]2023년만'!$A$2:$Q$1181,12,0)</f>
        <v>1168000600</v>
      </c>
      <c r="N3987" s="11"/>
      <c r="O3987" s="11">
        <v>1.48</v>
      </c>
      <c r="P3987" s="6">
        <v>91810927600</v>
      </c>
      <c r="Q3987" s="7">
        <v>21.25</v>
      </c>
      <c r="R3987" s="7">
        <v>0.7</v>
      </c>
      <c r="S3987" s="7">
        <v>320</v>
      </c>
    </row>
    <row r="3988" spans="1:19" hidden="1" x14ac:dyDescent="0.4">
      <c r="A3988" s="4" t="s">
        <v>1268</v>
      </c>
      <c r="B3988" s="5" t="s">
        <v>1269</v>
      </c>
      <c r="C3988" s="5" t="s">
        <v>18</v>
      </c>
      <c r="D3988" s="5" t="s">
        <v>19</v>
      </c>
      <c r="E3988" s="9" t="s">
        <v>25</v>
      </c>
      <c r="F3988" s="9">
        <v>0.52</v>
      </c>
      <c r="G3988" s="5" t="s">
        <v>21</v>
      </c>
      <c r="H3988" s="9">
        <v>500</v>
      </c>
      <c r="I3988" s="11">
        <v>11898263</v>
      </c>
      <c r="J3988" s="11">
        <v>100</v>
      </c>
      <c r="K3988" s="11">
        <v>-18.356000000000002</v>
      </c>
      <c r="L3988" s="11">
        <v>1168000600</v>
      </c>
      <c r="M3988" s="11">
        <f>VLOOKUP(A3988,'[1]2023년만'!$A$2:$Q$1181,12,0)</f>
        <v>1168000600</v>
      </c>
      <c r="N3988" s="11"/>
      <c r="O3988" s="11">
        <v>1.36</v>
      </c>
      <c r="P3988" s="6">
        <v>91810927600</v>
      </c>
      <c r="Q3988" s="7">
        <v>21.25</v>
      </c>
      <c r="R3988" s="7">
        <v>0.7</v>
      </c>
      <c r="S3988" s="7">
        <v>320</v>
      </c>
    </row>
    <row r="3989" spans="1:19" hidden="1" x14ac:dyDescent="0.4">
      <c r="A3989" s="7" t="s">
        <v>1268</v>
      </c>
      <c r="B3989" s="12" t="s">
        <v>1269</v>
      </c>
      <c r="C3989" s="12" t="s">
        <v>2933</v>
      </c>
      <c r="D3989" s="12" t="s">
        <v>19</v>
      </c>
      <c r="E3989" s="12" t="s">
        <v>25</v>
      </c>
      <c r="F3989" s="12">
        <v>0.3</v>
      </c>
      <c r="G3989" s="12" t="s">
        <v>21</v>
      </c>
      <c r="H3989" s="12">
        <v>500</v>
      </c>
      <c r="I3989" s="6">
        <v>11898263</v>
      </c>
      <c r="J3989" s="6">
        <v>100</v>
      </c>
      <c r="K3989" s="6">
        <v>16.992000000000001</v>
      </c>
      <c r="L3989" s="6">
        <v>1168000600</v>
      </c>
      <c r="M3989" s="11">
        <f>VLOOKUP(A3989,'[1]2023년만'!$A$2:$Q$1181,12,0)</f>
        <v>1168000600</v>
      </c>
      <c r="N3989" s="11"/>
      <c r="O3989" s="6">
        <v>1.1000000000000001</v>
      </c>
      <c r="P3989" s="6">
        <v>91810927600</v>
      </c>
      <c r="Q3989" s="7">
        <v>21.25</v>
      </c>
      <c r="R3989" s="7">
        <v>0.7</v>
      </c>
      <c r="S3989" s="7">
        <v>320</v>
      </c>
    </row>
    <row r="3990" spans="1:19" hidden="1" x14ac:dyDescent="0.4">
      <c r="A3990" s="4" t="s">
        <v>2767</v>
      </c>
      <c r="B3990" s="5" t="s">
        <v>2768</v>
      </c>
      <c r="C3990" s="5" t="s">
        <v>18</v>
      </c>
      <c r="D3990" s="5" t="s">
        <v>19</v>
      </c>
      <c r="E3990" s="9" t="s">
        <v>69</v>
      </c>
      <c r="F3990" s="9">
        <v>0.81</v>
      </c>
      <c r="G3990" s="5" t="s">
        <v>21</v>
      </c>
      <c r="H3990" s="9">
        <v>500</v>
      </c>
      <c r="I3990" s="11">
        <v>6806034</v>
      </c>
      <c r="J3990" s="11">
        <v>100</v>
      </c>
      <c r="K3990" s="11">
        <v>-19.722000000000001</v>
      </c>
      <c r="L3990" s="11">
        <v>659702400</v>
      </c>
      <c r="M3990" s="11" t="e">
        <f>VLOOKUP(A3990,'[1]2023년만'!$A$2:$Q$1181,12,0)</f>
        <v>#N/A</v>
      </c>
      <c r="N3990" s="11"/>
      <c r="O3990" s="11">
        <v>0.5</v>
      </c>
      <c r="P3990" s="6">
        <v>53352589050</v>
      </c>
      <c r="Q3990" s="7" t="s">
        <v>21</v>
      </c>
      <c r="R3990" s="7">
        <v>22.19</v>
      </c>
      <c r="S3990" s="7" t="s">
        <v>21</v>
      </c>
    </row>
    <row r="3991" spans="1:19" hidden="1" x14ac:dyDescent="0.4">
      <c r="A3991" s="7" t="s">
        <v>2767</v>
      </c>
      <c r="B3991" s="12" t="s">
        <v>2768</v>
      </c>
      <c r="C3991" s="12" t="s">
        <v>2933</v>
      </c>
      <c r="D3991" s="12" t="s">
        <v>19</v>
      </c>
      <c r="E3991" s="12" t="s">
        <v>69</v>
      </c>
      <c r="F3991" s="12">
        <v>0.36</v>
      </c>
      <c r="G3991" s="12" t="s">
        <v>21</v>
      </c>
      <c r="H3991" s="12">
        <v>500</v>
      </c>
      <c r="I3991" s="6">
        <v>6806034</v>
      </c>
      <c r="J3991" s="6">
        <v>30</v>
      </c>
      <c r="K3991" s="6">
        <v>77.459000000000003</v>
      </c>
      <c r="L3991" s="6">
        <v>202167090</v>
      </c>
      <c r="M3991" s="11" t="e">
        <f>VLOOKUP(A3991,'[1]2023년만'!$A$2:$Q$1181,12,0)</f>
        <v>#N/A</v>
      </c>
      <c r="N3991" s="11"/>
      <c r="O3991" s="6">
        <v>0.1</v>
      </c>
      <c r="P3991" s="6">
        <v>53352589050</v>
      </c>
      <c r="Q3991" s="7" t="s">
        <v>21</v>
      </c>
      <c r="R3991" s="7">
        <v>22.19</v>
      </c>
      <c r="S3991" s="7" t="s">
        <v>21</v>
      </c>
    </row>
    <row r="3992" spans="1:19" hidden="1" x14ac:dyDescent="0.4">
      <c r="A3992" s="4" t="s">
        <v>1947</v>
      </c>
      <c r="B3992" s="5" t="s">
        <v>1948</v>
      </c>
      <c r="C3992" s="5" t="s">
        <v>18</v>
      </c>
      <c r="D3992" s="5" t="s">
        <v>19</v>
      </c>
      <c r="E3992" s="9" t="s">
        <v>40</v>
      </c>
      <c r="F3992" s="9">
        <v>1.31</v>
      </c>
      <c r="G3992" s="5" t="s">
        <v>21</v>
      </c>
      <c r="H3992" s="9">
        <v>500</v>
      </c>
      <c r="I3992" s="11">
        <v>10000000</v>
      </c>
      <c r="J3992" s="11">
        <v>90</v>
      </c>
      <c r="K3992" s="11">
        <v>17.282</v>
      </c>
      <c r="L3992" s="11">
        <v>850269600</v>
      </c>
      <c r="M3992" s="11">
        <f>VLOOKUP(A3992,'[1]2023년만'!$A$2:$Q$1181,12,0)</f>
        <v>848543130</v>
      </c>
      <c r="N3992" s="11"/>
      <c r="O3992" s="11">
        <v>1.55</v>
      </c>
      <c r="P3992" s="6">
        <v>57000000000</v>
      </c>
      <c r="Q3992" s="7">
        <v>7.36</v>
      </c>
      <c r="R3992" s="7">
        <v>0.54</v>
      </c>
      <c r="S3992" s="7">
        <v>774</v>
      </c>
    </row>
    <row r="3993" spans="1:19" hidden="1" x14ac:dyDescent="0.4">
      <c r="A3993" s="4" t="s">
        <v>1947</v>
      </c>
      <c r="B3993" s="5" t="s">
        <v>1948</v>
      </c>
      <c r="C3993" s="5" t="s">
        <v>24</v>
      </c>
      <c r="D3993" s="5" t="s">
        <v>19</v>
      </c>
      <c r="E3993" s="9" t="s">
        <v>40</v>
      </c>
      <c r="F3993" s="9">
        <v>0.97</v>
      </c>
      <c r="G3993" s="5" t="s">
        <v>21</v>
      </c>
      <c r="H3993" s="9">
        <v>500</v>
      </c>
      <c r="I3993" s="11">
        <v>10000000</v>
      </c>
      <c r="J3993" s="11">
        <v>90</v>
      </c>
      <c r="K3993" s="11">
        <v>16.05</v>
      </c>
      <c r="L3993" s="11">
        <v>848543130</v>
      </c>
      <c r="M3993" s="11">
        <f>VLOOKUP(A3993,'[1]2023년만'!$A$2:$Q$1181,12,0)</f>
        <v>848543130</v>
      </c>
      <c r="N3993" s="11"/>
      <c r="O3993" s="11">
        <v>1.8</v>
      </c>
      <c r="P3993" s="6">
        <v>57000000000</v>
      </c>
      <c r="Q3993" s="7">
        <v>7.36</v>
      </c>
      <c r="R3993" s="7">
        <v>0.54</v>
      </c>
      <c r="S3993" s="7">
        <v>774</v>
      </c>
    </row>
    <row r="3994" spans="1:19" hidden="1" x14ac:dyDescent="0.4">
      <c r="A3994" s="4" t="s">
        <v>1947</v>
      </c>
      <c r="B3994" s="5" t="s">
        <v>1948</v>
      </c>
      <c r="C3994" s="5" t="s">
        <v>30</v>
      </c>
      <c r="D3994" s="5" t="s">
        <v>19</v>
      </c>
      <c r="E3994" s="9" t="s">
        <v>40</v>
      </c>
      <c r="F3994" s="9">
        <v>1.95</v>
      </c>
      <c r="G3994" s="5" t="s">
        <v>21</v>
      </c>
      <c r="H3994" s="9">
        <v>500</v>
      </c>
      <c r="I3994" s="11">
        <v>10000000</v>
      </c>
      <c r="J3994" s="11">
        <v>125</v>
      </c>
      <c r="K3994" s="11">
        <v>10.768000000000001</v>
      </c>
      <c r="L3994" s="11">
        <v>1178532125</v>
      </c>
      <c r="M3994" s="11">
        <f>VLOOKUP(A3994,'[1]2023년만'!$A$2:$Q$1181,12,0)</f>
        <v>848543130</v>
      </c>
      <c r="N3994" s="11" t="b">
        <f>L3994&gt;=M3994</f>
        <v>1</v>
      </c>
      <c r="O3994" s="11">
        <v>2.41</v>
      </c>
      <c r="P3994" s="6">
        <v>57000000000</v>
      </c>
      <c r="Q3994" s="7">
        <v>7.36</v>
      </c>
      <c r="R3994" s="7">
        <v>0.54</v>
      </c>
      <c r="S3994" s="7">
        <v>774</v>
      </c>
    </row>
    <row r="3995" spans="1:19" hidden="1" x14ac:dyDescent="0.4">
      <c r="A3995" s="7" t="s">
        <v>1947</v>
      </c>
      <c r="B3995" s="12" t="s">
        <v>1948</v>
      </c>
      <c r="C3995" s="12" t="s">
        <v>2933</v>
      </c>
      <c r="D3995" s="12" t="s">
        <v>19</v>
      </c>
      <c r="E3995" s="12" t="s">
        <v>40</v>
      </c>
      <c r="F3995" s="12">
        <v>0.86</v>
      </c>
      <c r="G3995" s="12" t="s">
        <v>21</v>
      </c>
      <c r="H3995" s="12">
        <v>500</v>
      </c>
      <c r="I3995" s="6">
        <v>10000000</v>
      </c>
      <c r="J3995" s="6">
        <v>90</v>
      </c>
      <c r="K3995" s="6">
        <v>11.445</v>
      </c>
      <c r="L3995" s="6">
        <v>876544380</v>
      </c>
      <c r="M3995" s="11">
        <f>VLOOKUP(A3995,'[1]2023년만'!$A$2:$Q$1181,12,0)</f>
        <v>848543130</v>
      </c>
      <c r="N3995" s="11"/>
      <c r="O3995" s="6">
        <v>1.3</v>
      </c>
      <c r="P3995" s="6">
        <v>57000000000</v>
      </c>
      <c r="Q3995" s="7">
        <v>7.36</v>
      </c>
      <c r="R3995" s="7">
        <v>0.54</v>
      </c>
      <c r="S3995" s="7">
        <v>774</v>
      </c>
    </row>
    <row r="3996" spans="1:19" hidden="1" x14ac:dyDescent="0.4">
      <c r="A3996" s="4" t="s">
        <v>449</v>
      </c>
      <c r="B3996" s="5" t="s">
        <v>450</v>
      </c>
      <c r="C3996" s="5" t="s">
        <v>18</v>
      </c>
      <c r="D3996" s="5" t="s">
        <v>19</v>
      </c>
      <c r="E3996" s="9" t="s">
        <v>451</v>
      </c>
      <c r="F3996" s="9">
        <v>1.1399999999999999</v>
      </c>
      <c r="G3996" s="5" t="s">
        <v>21</v>
      </c>
      <c r="H3996" s="9">
        <v>500</v>
      </c>
      <c r="I3996" s="11">
        <v>8361386</v>
      </c>
      <c r="J3996" s="11">
        <v>20</v>
      </c>
      <c r="K3996" s="11">
        <v>81.826999999999998</v>
      </c>
      <c r="L3996" s="11">
        <v>157108760</v>
      </c>
      <c r="M3996" s="11">
        <f>VLOOKUP(A3996,'[1]2023년만'!$A$2:$Q$1181,12,0)</f>
        <v>237145890</v>
      </c>
      <c r="N3996" s="11"/>
      <c r="O3996" s="11">
        <v>0.3</v>
      </c>
      <c r="P3996" s="6">
        <v>67476385020</v>
      </c>
      <c r="Q3996" s="7">
        <v>30.92</v>
      </c>
      <c r="R3996" s="7">
        <v>1.67</v>
      </c>
      <c r="S3996" s="7">
        <v>261</v>
      </c>
    </row>
    <row r="3997" spans="1:19" hidden="1" x14ac:dyDescent="0.4">
      <c r="A3997" s="4" t="s">
        <v>449</v>
      </c>
      <c r="B3997" s="5" t="s">
        <v>450</v>
      </c>
      <c r="C3997" s="5" t="s">
        <v>30</v>
      </c>
      <c r="D3997" s="5" t="s">
        <v>19</v>
      </c>
      <c r="E3997" s="9" t="s">
        <v>81</v>
      </c>
      <c r="F3997" s="9">
        <v>0.51</v>
      </c>
      <c r="G3997" s="5" t="s">
        <v>21</v>
      </c>
      <c r="H3997" s="9">
        <v>500</v>
      </c>
      <c r="I3997" s="11">
        <v>8361386</v>
      </c>
      <c r="J3997" s="11">
        <v>30</v>
      </c>
      <c r="K3997" s="11">
        <v>11.821999999999999</v>
      </c>
      <c r="L3997" s="11">
        <v>237145890</v>
      </c>
      <c r="M3997" s="11">
        <f>VLOOKUP(A3997,'[1]2023년만'!$A$2:$Q$1181,12,0)</f>
        <v>237145890</v>
      </c>
      <c r="N3997" s="11" t="b">
        <f>L3997&gt;=M3997</f>
        <v>1</v>
      </c>
      <c r="O3997" s="11">
        <v>0.43</v>
      </c>
      <c r="P3997" s="6">
        <v>67476385020</v>
      </c>
      <c r="Q3997" s="7">
        <v>30.92</v>
      </c>
      <c r="R3997" s="7">
        <v>1.67</v>
      </c>
      <c r="S3997" s="7">
        <v>261</v>
      </c>
    </row>
    <row r="3998" spans="1:19" hidden="1" x14ac:dyDescent="0.4">
      <c r="A3998" s="4" t="s">
        <v>449</v>
      </c>
      <c r="B3998" s="5" t="s">
        <v>450</v>
      </c>
      <c r="C3998" s="5" t="s">
        <v>24</v>
      </c>
      <c r="D3998" s="5" t="s">
        <v>19</v>
      </c>
      <c r="E3998" s="9" t="s">
        <v>451</v>
      </c>
      <c r="F3998" s="9">
        <v>1.18</v>
      </c>
      <c r="G3998" s="5" t="s">
        <v>21</v>
      </c>
      <c r="H3998" s="9">
        <v>500</v>
      </c>
      <c r="I3998" s="11">
        <v>8361386</v>
      </c>
      <c r="J3998" s="11">
        <v>30</v>
      </c>
      <c r="K3998" s="11">
        <v>9.1419999999999995</v>
      </c>
      <c r="L3998" s="11">
        <v>237145890</v>
      </c>
      <c r="M3998" s="11">
        <f>VLOOKUP(A3998,'[1]2023년만'!$A$2:$Q$1181,12,0)</f>
        <v>237145890</v>
      </c>
      <c r="N3998" s="11"/>
      <c r="O3998" s="11">
        <v>0.3</v>
      </c>
      <c r="P3998" s="6">
        <v>67476385020</v>
      </c>
      <c r="Q3998" s="7">
        <v>30.92</v>
      </c>
      <c r="R3998" s="7">
        <v>1.67</v>
      </c>
      <c r="S3998" s="7">
        <v>261</v>
      </c>
    </row>
    <row r="3999" spans="1:19" hidden="1" x14ac:dyDescent="0.4">
      <c r="A3999" s="7" t="s">
        <v>449</v>
      </c>
      <c r="B3999" s="12" t="s">
        <v>450</v>
      </c>
      <c r="C3999" s="12" t="s">
        <v>2933</v>
      </c>
      <c r="D3999" s="12" t="s">
        <v>19</v>
      </c>
      <c r="E3999" s="12" t="s">
        <v>451</v>
      </c>
      <c r="F3999" s="12">
        <v>0.73</v>
      </c>
      <c r="G3999" s="12" t="s">
        <v>21</v>
      </c>
      <c r="H3999" s="12">
        <v>500</v>
      </c>
      <c r="I3999" s="6">
        <v>8361386</v>
      </c>
      <c r="J3999" s="6">
        <v>30</v>
      </c>
      <c r="K3999" s="6">
        <v>14.628</v>
      </c>
      <c r="L3999" s="6">
        <v>235663140</v>
      </c>
      <c r="M3999" s="11">
        <f>VLOOKUP(A3999,'[1]2023년만'!$A$2:$Q$1181,12,0)</f>
        <v>237145890</v>
      </c>
      <c r="N3999" s="11"/>
      <c r="O3999" s="6">
        <v>0.3</v>
      </c>
      <c r="P3999" s="6">
        <v>67476385020</v>
      </c>
      <c r="Q3999" s="7">
        <v>30.92</v>
      </c>
      <c r="R3999" s="7">
        <v>1.67</v>
      </c>
      <c r="S3999" s="7">
        <v>261</v>
      </c>
    </row>
    <row r="4000" spans="1:19" x14ac:dyDescent="0.4">
      <c r="A4000" s="4" t="s">
        <v>483</v>
      </c>
      <c r="B4000" s="5" t="s">
        <v>484</v>
      </c>
      <c r="C4000" s="5" t="s">
        <v>30</v>
      </c>
      <c r="D4000" s="5" t="s">
        <v>19</v>
      </c>
      <c r="E4000" s="9" t="s">
        <v>37</v>
      </c>
      <c r="F4000" s="9">
        <v>1.48</v>
      </c>
      <c r="G4000" s="5" t="s">
        <v>21</v>
      </c>
      <c r="H4000" s="9">
        <v>500</v>
      </c>
      <c r="I4000" s="11">
        <v>18887341</v>
      </c>
      <c r="J4000" s="11">
        <v>55</v>
      </c>
      <c r="K4000" s="11">
        <v>78.207999999999998</v>
      </c>
      <c r="L4000" s="11">
        <v>1038605095</v>
      </c>
      <c r="M4000" s="11">
        <f>VLOOKUP(A4000,'[1]2023년만'!$A$2:$Q$1181,12,0)</f>
        <v>944186450</v>
      </c>
      <c r="N4000" s="11" t="b">
        <f>L4000&gt;=M4000</f>
        <v>1</v>
      </c>
      <c r="O4000" s="11">
        <v>2.2999999999999998</v>
      </c>
      <c r="P4000" s="6">
        <v>60628364610</v>
      </c>
      <c r="Q4000" s="7">
        <v>139.57</v>
      </c>
      <c r="R4000" s="7">
        <v>0.45</v>
      </c>
      <c r="S4000" s="7">
        <v>23</v>
      </c>
    </row>
    <row r="4001" spans="1:19" hidden="1" x14ac:dyDescent="0.4">
      <c r="A4001" s="4" t="s">
        <v>368</v>
      </c>
      <c r="B4001" s="5" t="s">
        <v>369</v>
      </c>
      <c r="C4001" s="5" t="s">
        <v>24</v>
      </c>
      <c r="D4001" s="5" t="s">
        <v>19</v>
      </c>
      <c r="E4001" s="9" t="s">
        <v>66</v>
      </c>
      <c r="F4001" s="9">
        <v>0.34</v>
      </c>
      <c r="G4001" s="5" t="s">
        <v>21</v>
      </c>
      <c r="H4001" s="10">
        <v>1000</v>
      </c>
      <c r="I4001" s="11">
        <v>15082800</v>
      </c>
      <c r="J4001" s="11">
        <v>650</v>
      </c>
      <c r="K4001" s="11">
        <v>48.344999999999999</v>
      </c>
      <c r="L4001" s="11">
        <v>7616778000</v>
      </c>
      <c r="M4001" s="11">
        <f>VLOOKUP(A4001,'[1]2023년만'!$A$2:$Q$1181,12,0)</f>
        <v>7616778000</v>
      </c>
      <c r="N4001" s="11"/>
      <c r="O4001" s="11">
        <v>7.1</v>
      </c>
      <c r="P4001" s="6">
        <v>150375516000</v>
      </c>
      <c r="Q4001" s="7">
        <v>14.84</v>
      </c>
      <c r="R4001" s="7">
        <v>0.37</v>
      </c>
      <c r="S4001" s="7">
        <v>672</v>
      </c>
    </row>
    <row r="4002" spans="1:19" hidden="1" x14ac:dyDescent="0.4">
      <c r="A4002" s="4" t="s">
        <v>368</v>
      </c>
      <c r="B4002" s="5" t="s">
        <v>369</v>
      </c>
      <c r="C4002" s="5" t="s">
        <v>18</v>
      </c>
      <c r="D4002" s="5" t="s">
        <v>19</v>
      </c>
      <c r="E4002" s="9" t="s">
        <v>66</v>
      </c>
      <c r="F4002" s="9">
        <v>1.62</v>
      </c>
      <c r="G4002" s="5" t="s">
        <v>21</v>
      </c>
      <c r="H4002" s="10">
        <v>1000</v>
      </c>
      <c r="I4002" s="11">
        <v>15082800</v>
      </c>
      <c r="J4002" s="11">
        <v>650</v>
      </c>
      <c r="K4002" s="11">
        <v>38.491</v>
      </c>
      <c r="L4002" s="11">
        <v>7729664150</v>
      </c>
      <c r="M4002" s="11">
        <f>VLOOKUP(A4002,'[1]2023년만'!$A$2:$Q$1181,12,0)</f>
        <v>7616778000</v>
      </c>
      <c r="N4002" s="11"/>
      <c r="O4002" s="11">
        <v>4.9000000000000004</v>
      </c>
      <c r="P4002" s="6">
        <v>150375516000</v>
      </c>
      <c r="Q4002" s="7">
        <v>14.84</v>
      </c>
      <c r="R4002" s="7">
        <v>0.37</v>
      </c>
      <c r="S4002" s="7">
        <v>672</v>
      </c>
    </row>
    <row r="4003" spans="1:19" hidden="1" x14ac:dyDescent="0.4">
      <c r="A4003" s="7" t="s">
        <v>368</v>
      </c>
      <c r="B4003" s="12" t="s">
        <v>369</v>
      </c>
      <c r="C4003" s="12" t="s">
        <v>2933</v>
      </c>
      <c r="D4003" s="12" t="s">
        <v>19</v>
      </c>
      <c r="E4003" s="12" t="s">
        <v>66</v>
      </c>
      <c r="F4003" s="12">
        <v>1.34</v>
      </c>
      <c r="G4003" s="12" t="s">
        <v>21</v>
      </c>
      <c r="H4003" s="12">
        <v>1000</v>
      </c>
      <c r="I4003" s="6">
        <v>15082800</v>
      </c>
      <c r="J4003" s="6">
        <v>650</v>
      </c>
      <c r="K4003" s="6">
        <v>31.867999999999999</v>
      </c>
      <c r="L4003" s="6">
        <v>7732442250</v>
      </c>
      <c r="M4003" s="11">
        <f>VLOOKUP(A4003,'[1]2023년만'!$A$2:$Q$1181,12,0)</f>
        <v>7616778000</v>
      </c>
      <c r="N4003" s="11"/>
      <c r="O4003" s="6">
        <v>5.0999999999999996</v>
      </c>
      <c r="P4003" s="6">
        <v>150375516000</v>
      </c>
      <c r="Q4003" s="7">
        <v>14.84</v>
      </c>
      <c r="R4003" s="7">
        <v>0.37</v>
      </c>
      <c r="S4003" s="7">
        <v>672</v>
      </c>
    </row>
    <row r="4004" spans="1:19" hidden="1" x14ac:dyDescent="0.4">
      <c r="A4004" s="4" t="s">
        <v>1399</v>
      </c>
      <c r="B4004" s="5" t="s">
        <v>1400</v>
      </c>
      <c r="C4004" s="5" t="s">
        <v>24</v>
      </c>
      <c r="D4004" s="5" t="s">
        <v>19</v>
      </c>
      <c r="E4004" s="9" t="s">
        <v>40</v>
      </c>
      <c r="F4004" s="9">
        <v>1.7</v>
      </c>
      <c r="G4004" s="5" t="s">
        <v>21</v>
      </c>
      <c r="H4004" s="9">
        <v>500</v>
      </c>
      <c r="I4004" s="11">
        <v>38120542</v>
      </c>
      <c r="J4004" s="11">
        <v>102</v>
      </c>
      <c r="K4004" s="11">
        <v>28.077999999999999</v>
      </c>
      <c r="L4004" s="11">
        <v>3750625884</v>
      </c>
      <c r="M4004" s="11">
        <f>VLOOKUP(A4004,'[1]2023년만'!$A$2:$Q$1181,12,0)</f>
        <v>3750625884</v>
      </c>
      <c r="N4004" s="11"/>
      <c r="O4004" s="11">
        <v>0.97</v>
      </c>
      <c r="P4004" s="6">
        <v>588581168480</v>
      </c>
      <c r="Q4004" s="7">
        <v>24.24</v>
      </c>
      <c r="R4004" s="7">
        <v>1.87</v>
      </c>
      <c r="S4004" s="7">
        <v>637</v>
      </c>
    </row>
    <row r="4005" spans="1:19" hidden="1" x14ac:dyDescent="0.4">
      <c r="A4005" s="4" t="s">
        <v>1399</v>
      </c>
      <c r="B4005" s="5" t="s">
        <v>1400</v>
      </c>
      <c r="C4005" s="5" t="s">
        <v>30</v>
      </c>
      <c r="D4005" s="5" t="s">
        <v>19</v>
      </c>
      <c r="E4005" s="9" t="s">
        <v>40</v>
      </c>
      <c r="F4005" s="9">
        <v>2.63</v>
      </c>
      <c r="G4005" s="5" t="s">
        <v>21</v>
      </c>
      <c r="H4005" s="9">
        <v>500</v>
      </c>
      <c r="I4005" s="11">
        <v>38120542</v>
      </c>
      <c r="J4005" s="11">
        <v>102</v>
      </c>
      <c r="K4005" s="11">
        <v>10.935</v>
      </c>
      <c r="L4005" s="11">
        <v>3760062210</v>
      </c>
      <c r="M4005" s="11">
        <f>VLOOKUP(A4005,'[1]2023년만'!$A$2:$Q$1181,12,0)</f>
        <v>3750625884</v>
      </c>
      <c r="N4005" s="11" t="b">
        <f>L4005&gt;=M4005</f>
        <v>1</v>
      </c>
      <c r="O4005" s="11">
        <v>0.8</v>
      </c>
      <c r="P4005" s="6">
        <v>588581168480</v>
      </c>
      <c r="Q4005" s="7">
        <v>24.24</v>
      </c>
      <c r="R4005" s="7">
        <v>1.87</v>
      </c>
      <c r="S4005" s="7">
        <v>637</v>
      </c>
    </row>
    <row r="4006" spans="1:19" hidden="1" x14ac:dyDescent="0.4">
      <c r="A4006" s="4" t="s">
        <v>1399</v>
      </c>
      <c r="B4006" s="5" t="s">
        <v>1400</v>
      </c>
      <c r="C4006" s="5" t="s">
        <v>18</v>
      </c>
      <c r="D4006" s="5" t="s">
        <v>19</v>
      </c>
      <c r="E4006" s="9" t="s">
        <v>40</v>
      </c>
      <c r="F4006" s="9">
        <v>1.43</v>
      </c>
      <c r="G4006" s="5" t="s">
        <v>21</v>
      </c>
      <c r="H4006" s="9">
        <v>500</v>
      </c>
      <c r="I4006" s="11">
        <v>38120542</v>
      </c>
      <c r="J4006" s="11">
        <v>102</v>
      </c>
      <c r="K4006" s="11">
        <v>-10.146000000000001</v>
      </c>
      <c r="L4006" s="11">
        <v>3750625884</v>
      </c>
      <c r="M4006" s="11">
        <f>VLOOKUP(A4006,'[1]2023년만'!$A$2:$Q$1181,12,0)</f>
        <v>3750625884</v>
      </c>
      <c r="N4006" s="11"/>
      <c r="O4006" s="11">
        <v>0.88</v>
      </c>
      <c r="P4006" s="6">
        <v>588581168480</v>
      </c>
      <c r="Q4006" s="7">
        <v>24.24</v>
      </c>
      <c r="R4006" s="7">
        <v>1.87</v>
      </c>
      <c r="S4006" s="7">
        <v>637</v>
      </c>
    </row>
    <row r="4007" spans="1:19" hidden="1" x14ac:dyDescent="0.4">
      <c r="A4007" s="7" t="s">
        <v>1399</v>
      </c>
      <c r="B4007" s="12" t="s">
        <v>1400</v>
      </c>
      <c r="C4007" s="12" t="s">
        <v>2933</v>
      </c>
      <c r="D4007" s="12" t="s">
        <v>19</v>
      </c>
      <c r="E4007" s="12" t="s">
        <v>40</v>
      </c>
      <c r="F4007" s="12">
        <v>1.34</v>
      </c>
      <c r="G4007" s="12" t="s">
        <v>21</v>
      </c>
      <c r="H4007" s="12">
        <v>500</v>
      </c>
      <c r="I4007" s="6">
        <v>38120542</v>
      </c>
      <c r="J4007" s="6">
        <v>102</v>
      </c>
      <c r="K4007" s="6">
        <v>1694.2850000000001</v>
      </c>
      <c r="L4007" s="6">
        <v>5150625144</v>
      </c>
      <c r="M4007" s="11">
        <f>VLOOKUP(A4007,'[1]2023년만'!$A$2:$Q$1181,12,0)</f>
        <v>3750625884</v>
      </c>
      <c r="N4007" s="11"/>
      <c r="O4007" s="6">
        <v>0.57999999999999996</v>
      </c>
      <c r="P4007" s="6">
        <v>588581168480</v>
      </c>
      <c r="Q4007" s="7">
        <v>24.24</v>
      </c>
      <c r="R4007" s="7">
        <v>1.87</v>
      </c>
      <c r="S4007" s="7">
        <v>637</v>
      </c>
    </row>
    <row r="4008" spans="1:19" hidden="1" x14ac:dyDescent="0.4">
      <c r="A4008" s="4" t="s">
        <v>1129</v>
      </c>
      <c r="B4008" s="5" t="s">
        <v>1130</v>
      </c>
      <c r="C4008" s="5" t="s">
        <v>24</v>
      </c>
      <c r="D4008" s="5" t="s">
        <v>1131</v>
      </c>
      <c r="E4008" s="9" t="s">
        <v>43</v>
      </c>
      <c r="F4008" s="9">
        <v>0.85</v>
      </c>
      <c r="G4008" s="5" t="s">
        <v>21</v>
      </c>
      <c r="H4008" s="9">
        <v>500</v>
      </c>
      <c r="I4008" s="11">
        <v>9879313</v>
      </c>
      <c r="J4008" s="11">
        <v>200</v>
      </c>
      <c r="K4008" s="11">
        <v>34.091000000000001</v>
      </c>
      <c r="L4008" s="11">
        <v>1917644400</v>
      </c>
      <c r="M4008" s="11">
        <f>VLOOKUP(A4008,'[1]2023년만'!$A$2:$Q$1181,12,0)</f>
        <v>1917644400</v>
      </c>
      <c r="N4008" s="11"/>
      <c r="O4008" s="11">
        <v>4.8</v>
      </c>
      <c r="P4008" s="6">
        <v>29637939000</v>
      </c>
      <c r="Q4008" s="7" t="s">
        <v>21</v>
      </c>
      <c r="R4008" s="7">
        <v>0.41</v>
      </c>
      <c r="S4008" s="7" t="s">
        <v>21</v>
      </c>
    </row>
    <row r="4009" spans="1:19" hidden="1" x14ac:dyDescent="0.4">
      <c r="A4009" s="4" t="s">
        <v>1129</v>
      </c>
      <c r="B4009" s="5" t="s">
        <v>1130</v>
      </c>
      <c r="C4009" s="5" t="s">
        <v>18</v>
      </c>
      <c r="D4009" s="5" t="s">
        <v>1131</v>
      </c>
      <c r="E4009" s="9" t="s">
        <v>43</v>
      </c>
      <c r="F4009" s="9">
        <v>0.81</v>
      </c>
      <c r="G4009" s="5" t="s">
        <v>21</v>
      </c>
      <c r="H4009" s="9">
        <v>500</v>
      </c>
      <c r="I4009" s="11">
        <v>9879313</v>
      </c>
      <c r="J4009" s="11">
        <v>130</v>
      </c>
      <c r="K4009" s="11">
        <v>28.654</v>
      </c>
      <c r="L4009" s="11">
        <v>1246468860</v>
      </c>
      <c r="M4009" s="11">
        <f>VLOOKUP(A4009,'[1]2023년만'!$A$2:$Q$1181,12,0)</f>
        <v>1917644400</v>
      </c>
      <c r="N4009" s="11"/>
      <c r="O4009" s="11">
        <v>3.1</v>
      </c>
      <c r="P4009" s="6">
        <v>29637939000</v>
      </c>
      <c r="Q4009" s="7" t="s">
        <v>21</v>
      </c>
      <c r="R4009" s="7">
        <v>0.41</v>
      </c>
      <c r="S4009" s="7" t="s">
        <v>21</v>
      </c>
    </row>
    <row r="4010" spans="1:19" hidden="1" x14ac:dyDescent="0.4">
      <c r="A4010" s="4" t="s">
        <v>1129</v>
      </c>
      <c r="B4010" s="5" t="s">
        <v>1130</v>
      </c>
      <c r="C4010" s="5" t="s">
        <v>30</v>
      </c>
      <c r="D4010" s="5" t="s">
        <v>1131</v>
      </c>
      <c r="E4010" s="9" t="s">
        <v>43</v>
      </c>
      <c r="F4010" s="9">
        <v>1.23</v>
      </c>
      <c r="G4010" s="5" t="s">
        <v>21</v>
      </c>
      <c r="H4010" s="9">
        <v>500</v>
      </c>
      <c r="I4010" s="11">
        <v>9879313</v>
      </c>
      <c r="J4010" s="11">
        <v>80</v>
      </c>
      <c r="K4010" s="11">
        <v>-84.477999999999994</v>
      </c>
      <c r="L4010" s="11">
        <v>767057760</v>
      </c>
      <c r="M4010" s="11">
        <f>VLOOKUP(A4010,'[1]2023년만'!$A$2:$Q$1181,12,0)</f>
        <v>1917644400</v>
      </c>
      <c r="N4010" s="11" t="b">
        <f>L4010&gt;=M4010</f>
        <v>0</v>
      </c>
      <c r="O4010" s="11">
        <v>2.2000000000000002</v>
      </c>
      <c r="P4010" s="6">
        <v>29637939000</v>
      </c>
      <c r="Q4010" s="7" t="s">
        <v>21</v>
      </c>
      <c r="R4010" s="7">
        <v>0.41</v>
      </c>
      <c r="S4010" s="7" t="s">
        <v>21</v>
      </c>
    </row>
    <row r="4011" spans="1:19" hidden="1" x14ac:dyDescent="0.4">
      <c r="A4011" s="7" t="s">
        <v>1129</v>
      </c>
      <c r="B4011" s="12" t="s">
        <v>1130</v>
      </c>
      <c r="C4011" s="12" t="s">
        <v>2933</v>
      </c>
      <c r="D4011" s="12" t="s">
        <v>1131</v>
      </c>
      <c r="E4011" s="12" t="s">
        <v>43</v>
      </c>
      <c r="F4011" s="12">
        <v>0.79</v>
      </c>
      <c r="G4011" s="12" t="s">
        <v>21</v>
      </c>
      <c r="H4011" s="12">
        <v>500</v>
      </c>
      <c r="I4011" s="6">
        <v>9879313</v>
      </c>
      <c r="J4011" s="6">
        <v>100</v>
      </c>
      <c r="K4011" s="6">
        <v>21.975999999999999</v>
      </c>
      <c r="L4011" s="6">
        <v>958822200</v>
      </c>
      <c r="M4011" s="11">
        <f>VLOOKUP(A4011,'[1]2023년만'!$A$2:$Q$1181,12,0)</f>
        <v>1917644400</v>
      </c>
      <c r="N4011" s="11"/>
      <c r="O4011" s="6">
        <v>2.1</v>
      </c>
      <c r="P4011" s="6">
        <v>29637939000</v>
      </c>
      <c r="Q4011" s="7" t="s">
        <v>21</v>
      </c>
      <c r="R4011" s="7">
        <v>0.41</v>
      </c>
      <c r="S4011" s="7" t="s">
        <v>21</v>
      </c>
    </row>
    <row r="4012" spans="1:19" hidden="1" x14ac:dyDescent="0.4">
      <c r="A4012" s="4" t="s">
        <v>1849</v>
      </c>
      <c r="B4012" s="5" t="s">
        <v>1850</v>
      </c>
      <c r="C4012" s="5" t="s">
        <v>30</v>
      </c>
      <c r="D4012" s="5" t="s">
        <v>19</v>
      </c>
      <c r="E4012" s="9" t="s">
        <v>40</v>
      </c>
      <c r="F4012" s="9">
        <v>1.95</v>
      </c>
      <c r="G4012" s="5" t="s">
        <v>21</v>
      </c>
      <c r="H4012" s="9">
        <v>500</v>
      </c>
      <c r="I4012" s="11">
        <v>12600000</v>
      </c>
      <c r="J4012" s="11">
        <v>160</v>
      </c>
      <c r="K4012" s="11">
        <v>19.12</v>
      </c>
      <c r="L4012" s="11">
        <v>2016000000</v>
      </c>
      <c r="M4012" s="11">
        <f>VLOOKUP(A4012,'[1]2023년만'!$A$2:$Q$1181,12,0)</f>
        <v>1260000000</v>
      </c>
      <c r="N4012" s="11" t="b">
        <f>L4012&gt;=M4012</f>
        <v>1</v>
      </c>
      <c r="O4012" s="11">
        <v>1.69</v>
      </c>
      <c r="P4012" s="6">
        <v>119070000000</v>
      </c>
      <c r="Q4012" s="7">
        <v>14.79</v>
      </c>
      <c r="R4012" s="7">
        <v>0.73</v>
      </c>
      <c r="S4012" s="7">
        <v>639</v>
      </c>
    </row>
    <row r="4013" spans="1:19" hidden="1" x14ac:dyDescent="0.4">
      <c r="A4013" s="4" t="s">
        <v>1849</v>
      </c>
      <c r="B4013" s="5" t="s">
        <v>1850</v>
      </c>
      <c r="C4013" s="5" t="s">
        <v>18</v>
      </c>
      <c r="D4013" s="5" t="s">
        <v>19</v>
      </c>
      <c r="E4013" s="9" t="s">
        <v>40</v>
      </c>
      <c r="F4013" s="9">
        <v>1.31</v>
      </c>
      <c r="G4013" s="5" t="s">
        <v>21</v>
      </c>
      <c r="H4013" s="9">
        <v>500</v>
      </c>
      <c r="I4013" s="11">
        <v>12600000</v>
      </c>
      <c r="J4013" s="11">
        <v>60</v>
      </c>
      <c r="K4013" s="11">
        <v>13.795999999999999</v>
      </c>
      <c r="L4013" s="11">
        <v>756000000</v>
      </c>
      <c r="M4013" s="11">
        <f>VLOOKUP(A4013,'[1]2023년만'!$A$2:$Q$1181,12,0)</f>
        <v>1260000000</v>
      </c>
      <c r="N4013" s="11"/>
      <c r="O4013" s="11">
        <v>0.47</v>
      </c>
      <c r="P4013" s="6">
        <v>119070000000</v>
      </c>
      <c r="Q4013" s="7">
        <v>14.79</v>
      </c>
      <c r="R4013" s="7">
        <v>0.73</v>
      </c>
      <c r="S4013" s="7">
        <v>639</v>
      </c>
    </row>
    <row r="4014" spans="1:19" hidden="1" x14ac:dyDescent="0.4">
      <c r="A4014" s="4" t="s">
        <v>1849</v>
      </c>
      <c r="B4014" s="5" t="s">
        <v>1850</v>
      </c>
      <c r="C4014" s="5" t="s">
        <v>24</v>
      </c>
      <c r="D4014" s="5" t="s">
        <v>19</v>
      </c>
      <c r="E4014" s="9" t="s">
        <v>40</v>
      </c>
      <c r="F4014" s="9">
        <v>0.97</v>
      </c>
      <c r="G4014" s="5" t="s">
        <v>21</v>
      </c>
      <c r="H4014" s="9">
        <v>500</v>
      </c>
      <c r="I4014" s="11">
        <v>12600000</v>
      </c>
      <c r="J4014" s="11">
        <v>100</v>
      </c>
      <c r="K4014" s="11">
        <v>11.638</v>
      </c>
      <c r="L4014" s="11">
        <v>1260000000</v>
      </c>
      <c r="M4014" s="11">
        <f>VLOOKUP(A4014,'[1]2023년만'!$A$2:$Q$1181,12,0)</f>
        <v>1260000000</v>
      </c>
      <c r="N4014" s="11"/>
      <c r="O4014" s="11">
        <v>0.83</v>
      </c>
      <c r="P4014" s="6">
        <v>119070000000</v>
      </c>
      <c r="Q4014" s="7">
        <v>14.79</v>
      </c>
      <c r="R4014" s="7">
        <v>0.73</v>
      </c>
      <c r="S4014" s="7">
        <v>639</v>
      </c>
    </row>
    <row r="4015" spans="1:19" hidden="1" x14ac:dyDescent="0.4">
      <c r="A4015" s="7" t="s">
        <v>1849</v>
      </c>
      <c r="B4015" s="12" t="s">
        <v>1850</v>
      </c>
      <c r="C4015" s="12" t="s">
        <v>2933</v>
      </c>
      <c r="D4015" s="12" t="s">
        <v>19</v>
      </c>
      <c r="E4015" s="12" t="s">
        <v>40</v>
      </c>
      <c r="F4015" s="12">
        <v>0.86</v>
      </c>
      <c r="G4015" s="12" t="s">
        <v>21</v>
      </c>
      <c r="H4015" s="12">
        <v>500</v>
      </c>
      <c r="I4015" s="6">
        <v>12600000</v>
      </c>
      <c r="J4015" s="6">
        <v>120</v>
      </c>
      <c r="K4015" s="6">
        <v>16.986999999999998</v>
      </c>
      <c r="L4015" s="6">
        <v>1512000000</v>
      </c>
      <c r="M4015" s="11">
        <f>VLOOKUP(A4015,'[1]2023년만'!$A$2:$Q$1181,12,0)</f>
        <v>1260000000</v>
      </c>
      <c r="N4015" s="11"/>
      <c r="O4015" s="6">
        <v>0.78</v>
      </c>
      <c r="P4015" s="6">
        <v>119070000000</v>
      </c>
      <c r="Q4015" s="7">
        <v>14.79</v>
      </c>
      <c r="R4015" s="7">
        <v>0.73</v>
      </c>
      <c r="S4015" s="7">
        <v>639</v>
      </c>
    </row>
    <row r="4016" spans="1:19" hidden="1" x14ac:dyDescent="0.4">
      <c r="A4016" s="4" t="s">
        <v>1297</v>
      </c>
      <c r="B4016" s="5" t="s">
        <v>1298</v>
      </c>
      <c r="C4016" s="5" t="s">
        <v>30</v>
      </c>
      <c r="D4016" s="5" t="s">
        <v>19</v>
      </c>
      <c r="E4016" s="9" t="s">
        <v>43</v>
      </c>
      <c r="F4016" s="9">
        <v>2.46</v>
      </c>
      <c r="G4016" s="5" t="s">
        <v>21</v>
      </c>
      <c r="H4016" s="10">
        <v>5000</v>
      </c>
      <c r="I4016" s="11">
        <v>28024278</v>
      </c>
      <c r="J4016" s="11">
        <v>2600</v>
      </c>
      <c r="K4016" s="11">
        <v>30.085999999999999</v>
      </c>
      <c r="L4016" s="11">
        <v>71017122800</v>
      </c>
      <c r="M4016" s="11">
        <f>VLOOKUP(A4016,'[1]2023년만'!$A$2:$Q$1181,12,0)</f>
        <v>32777133600</v>
      </c>
      <c r="N4016" s="11" t="b">
        <f>L4016&gt;=M4016</f>
        <v>1</v>
      </c>
      <c r="O4016" s="11">
        <v>5</v>
      </c>
      <c r="P4016" s="6">
        <v>3435776482800</v>
      </c>
      <c r="Q4016" s="7">
        <v>14.19</v>
      </c>
      <c r="R4016" s="7">
        <v>1.52</v>
      </c>
      <c r="S4016" s="7">
        <v>8642</v>
      </c>
    </row>
    <row r="4017" spans="1:19" hidden="1" x14ac:dyDescent="0.4">
      <c r="A4017" s="4" t="s">
        <v>1297</v>
      </c>
      <c r="B4017" s="5" t="s">
        <v>1298</v>
      </c>
      <c r="C4017" s="5" t="s">
        <v>24</v>
      </c>
      <c r="D4017" s="5" t="s">
        <v>19</v>
      </c>
      <c r="E4017" s="9" t="s">
        <v>43</v>
      </c>
      <c r="F4017" s="9">
        <v>2.37</v>
      </c>
      <c r="G4017" s="5" t="s">
        <v>21</v>
      </c>
      <c r="H4017" s="10">
        <v>5000</v>
      </c>
      <c r="I4017" s="11">
        <v>28024278</v>
      </c>
      <c r="J4017" s="11">
        <v>1200</v>
      </c>
      <c r="K4017" s="11">
        <v>20.952000000000002</v>
      </c>
      <c r="L4017" s="11">
        <v>32777133600</v>
      </c>
      <c r="M4017" s="11">
        <f>VLOOKUP(A4017,'[1]2023년만'!$A$2:$Q$1181,12,0)</f>
        <v>32777133600</v>
      </c>
      <c r="N4017" s="11"/>
      <c r="O4017" s="11">
        <v>3.1</v>
      </c>
      <c r="P4017" s="6">
        <v>3435776482800</v>
      </c>
      <c r="Q4017" s="7">
        <v>14.19</v>
      </c>
      <c r="R4017" s="7">
        <v>1.52</v>
      </c>
      <c r="S4017" s="7">
        <v>8642</v>
      </c>
    </row>
    <row r="4018" spans="1:19" hidden="1" x14ac:dyDescent="0.4">
      <c r="A4018" s="4" t="s">
        <v>1297</v>
      </c>
      <c r="B4018" s="5" t="s">
        <v>1298</v>
      </c>
      <c r="C4018" s="5" t="s">
        <v>18</v>
      </c>
      <c r="D4018" s="5" t="s">
        <v>19</v>
      </c>
      <c r="E4018" s="9" t="s">
        <v>43</v>
      </c>
      <c r="F4018" s="9">
        <v>4.05</v>
      </c>
      <c r="G4018" s="5" t="s">
        <v>21</v>
      </c>
      <c r="H4018" s="10">
        <v>5000</v>
      </c>
      <c r="I4018" s="11">
        <v>28024278</v>
      </c>
      <c r="J4018" s="11">
        <v>1000</v>
      </c>
      <c r="K4018" s="11">
        <v>15.585000000000001</v>
      </c>
      <c r="L4018" s="11">
        <v>27314278000</v>
      </c>
      <c r="M4018" s="11">
        <f>VLOOKUP(A4018,'[1]2023년만'!$A$2:$Q$1181,12,0)</f>
        <v>32777133600</v>
      </c>
      <c r="N4018" s="11"/>
      <c r="O4018" s="11">
        <v>3</v>
      </c>
      <c r="P4018" s="6">
        <v>3435776482800</v>
      </c>
      <c r="Q4018" s="7">
        <v>14.19</v>
      </c>
      <c r="R4018" s="7">
        <v>1.52</v>
      </c>
      <c r="S4018" s="7">
        <v>8642</v>
      </c>
    </row>
    <row r="4019" spans="1:19" hidden="1" x14ac:dyDescent="0.4">
      <c r="A4019" s="7" t="s">
        <v>1297</v>
      </c>
      <c r="B4019" s="12" t="s">
        <v>1298</v>
      </c>
      <c r="C4019" s="12" t="s">
        <v>2933</v>
      </c>
      <c r="D4019" s="12" t="s">
        <v>19</v>
      </c>
      <c r="E4019" s="12" t="s">
        <v>43</v>
      </c>
      <c r="F4019" s="12">
        <v>2.09</v>
      </c>
      <c r="G4019" s="12" t="s">
        <v>21</v>
      </c>
      <c r="H4019" s="12">
        <v>5000</v>
      </c>
      <c r="I4019" s="6">
        <v>28024278</v>
      </c>
      <c r="J4019" s="6">
        <v>1000</v>
      </c>
      <c r="K4019" s="6">
        <v>11.509</v>
      </c>
      <c r="L4019" s="6">
        <v>28012571000</v>
      </c>
      <c r="M4019" s="11">
        <f>VLOOKUP(A4019,'[1]2023년만'!$A$2:$Q$1181,12,0)</f>
        <v>32777133600</v>
      </c>
      <c r="N4019" s="11"/>
      <c r="O4019" s="6">
        <v>3.2</v>
      </c>
      <c r="P4019" s="6">
        <v>3435776482800</v>
      </c>
      <c r="Q4019" s="7">
        <v>14.19</v>
      </c>
      <c r="R4019" s="7">
        <v>1.52</v>
      </c>
      <c r="S4019" s="7">
        <v>8642</v>
      </c>
    </row>
    <row r="4020" spans="1:19" hidden="1" x14ac:dyDescent="0.4">
      <c r="A4020" s="4" t="s">
        <v>1823</v>
      </c>
      <c r="B4020" s="5" t="s">
        <v>1824</v>
      </c>
      <c r="C4020" s="5" t="s">
        <v>30</v>
      </c>
      <c r="D4020" s="5" t="s">
        <v>19</v>
      </c>
      <c r="E4020" s="9" t="s">
        <v>66</v>
      </c>
      <c r="F4020" s="9">
        <v>3.55</v>
      </c>
      <c r="G4020" s="5" t="s">
        <v>21</v>
      </c>
      <c r="H4020" s="10">
        <v>5000</v>
      </c>
      <c r="I4020" s="11">
        <v>14417292</v>
      </c>
      <c r="J4020" s="11">
        <v>1400</v>
      </c>
      <c r="K4020" s="11">
        <v>19.605</v>
      </c>
      <c r="L4020" s="11">
        <v>19595542400</v>
      </c>
      <c r="M4020" s="11">
        <f>VLOOKUP(A4020,'[1]2023년만'!$A$2:$Q$1181,12,0)</f>
        <v>13156539200</v>
      </c>
      <c r="N4020" s="11" t="b">
        <f>L4020&gt;=M4020</f>
        <v>1</v>
      </c>
      <c r="O4020" s="11">
        <v>5.5</v>
      </c>
      <c r="P4020" s="6">
        <v>582458596800</v>
      </c>
      <c r="Q4020" s="7">
        <v>5.68</v>
      </c>
      <c r="R4020" s="7">
        <v>0.51</v>
      </c>
      <c r="S4020" s="7">
        <v>7117</v>
      </c>
    </row>
    <row r="4021" spans="1:19" hidden="1" x14ac:dyDescent="0.4">
      <c r="A4021" s="4" t="s">
        <v>1823</v>
      </c>
      <c r="B4021" s="5" t="s">
        <v>1824</v>
      </c>
      <c r="C4021" s="5" t="s">
        <v>18</v>
      </c>
      <c r="D4021" s="5" t="s">
        <v>19</v>
      </c>
      <c r="E4021" s="9" t="s">
        <v>66</v>
      </c>
      <c r="F4021" s="9">
        <v>4.37</v>
      </c>
      <c r="G4021" s="5" t="s">
        <v>21</v>
      </c>
      <c r="H4021" s="10">
        <v>5000</v>
      </c>
      <c r="I4021" s="11">
        <v>10409528</v>
      </c>
      <c r="J4021" s="11">
        <v>1300</v>
      </c>
      <c r="K4021" s="11">
        <v>17.018999999999998</v>
      </c>
      <c r="L4021" s="11">
        <v>12463786400</v>
      </c>
      <c r="M4021" s="11">
        <f>VLOOKUP(A4021,'[1]2023년만'!$A$2:$Q$1181,12,0)</f>
        <v>13156539200</v>
      </c>
      <c r="N4021" s="11"/>
      <c r="O4021" s="11">
        <v>4.5</v>
      </c>
      <c r="P4021" s="6">
        <v>582458596800</v>
      </c>
      <c r="Q4021" s="7">
        <v>5.68</v>
      </c>
      <c r="R4021" s="7">
        <v>0.51</v>
      </c>
      <c r="S4021" s="7">
        <v>7117</v>
      </c>
    </row>
    <row r="4022" spans="1:19" hidden="1" x14ac:dyDescent="0.4">
      <c r="A4022" s="4" t="s">
        <v>1823</v>
      </c>
      <c r="B4022" s="5" t="s">
        <v>1824</v>
      </c>
      <c r="C4022" s="5" t="s">
        <v>24</v>
      </c>
      <c r="D4022" s="5" t="s">
        <v>19</v>
      </c>
      <c r="E4022" s="9" t="s">
        <v>66</v>
      </c>
      <c r="F4022" s="9">
        <v>3.86</v>
      </c>
      <c r="G4022" s="5" t="s">
        <v>21</v>
      </c>
      <c r="H4022" s="10">
        <v>5000</v>
      </c>
      <c r="I4022" s="11">
        <v>9998528</v>
      </c>
      <c r="J4022" s="11">
        <v>1400</v>
      </c>
      <c r="K4022" s="11">
        <v>15.778</v>
      </c>
      <c r="L4022" s="11">
        <v>13156539200</v>
      </c>
      <c r="M4022" s="11">
        <f>VLOOKUP(A4022,'[1]2023년만'!$A$2:$Q$1181,12,0)</f>
        <v>13156539200</v>
      </c>
      <c r="N4022" s="11"/>
      <c r="O4022" s="11">
        <v>3.8</v>
      </c>
      <c r="P4022" s="6">
        <v>582458596800</v>
      </c>
      <c r="Q4022" s="7">
        <v>5.68</v>
      </c>
      <c r="R4022" s="7">
        <v>0.51</v>
      </c>
      <c r="S4022" s="7">
        <v>7117</v>
      </c>
    </row>
    <row r="4023" spans="1:19" hidden="1" x14ac:dyDescent="0.4">
      <c r="A4023" s="7" t="s">
        <v>1823</v>
      </c>
      <c r="B4023" s="12" t="s">
        <v>1824</v>
      </c>
      <c r="C4023" s="12" t="s">
        <v>2933</v>
      </c>
      <c r="D4023" s="12" t="s">
        <v>19</v>
      </c>
      <c r="E4023" s="12" t="s">
        <v>66</v>
      </c>
      <c r="F4023" s="12">
        <v>2.61</v>
      </c>
      <c r="G4023" s="12" t="s">
        <v>21</v>
      </c>
      <c r="H4023" s="12">
        <v>5000</v>
      </c>
      <c r="I4023" s="6">
        <v>10409528</v>
      </c>
      <c r="J4023" s="6">
        <v>1400</v>
      </c>
      <c r="K4023" s="6">
        <v>7.8440000000000003</v>
      </c>
      <c r="L4023" s="6">
        <v>13629800800</v>
      </c>
      <c r="M4023" s="11">
        <f>VLOOKUP(A4023,'[1]2023년만'!$A$2:$Q$1181,12,0)</f>
        <v>13156539200</v>
      </c>
      <c r="N4023" s="11"/>
      <c r="O4023" s="6">
        <v>4.8</v>
      </c>
      <c r="P4023" s="6">
        <v>582458596800</v>
      </c>
      <c r="Q4023" s="7">
        <v>5.68</v>
      </c>
      <c r="R4023" s="7">
        <v>0.51</v>
      </c>
      <c r="S4023" s="7">
        <v>7117</v>
      </c>
    </row>
    <row r="4024" spans="1:19" hidden="1" x14ac:dyDescent="0.4">
      <c r="A4024" s="4" t="s">
        <v>1967</v>
      </c>
      <c r="B4024" s="5" t="s">
        <v>1968</v>
      </c>
      <c r="C4024" s="5" t="s">
        <v>30</v>
      </c>
      <c r="D4024" s="5" t="s">
        <v>19</v>
      </c>
      <c r="E4024" s="9" t="s">
        <v>49</v>
      </c>
      <c r="F4024" s="9">
        <v>0.6</v>
      </c>
      <c r="G4024" s="5" t="s">
        <v>21</v>
      </c>
      <c r="H4024" s="9">
        <v>500</v>
      </c>
      <c r="I4024" s="11">
        <v>16769188</v>
      </c>
      <c r="J4024" s="11">
        <v>120</v>
      </c>
      <c r="K4024" s="11">
        <v>17.021999999999998</v>
      </c>
      <c r="L4024" s="11">
        <v>2012302560</v>
      </c>
      <c r="M4024" s="11">
        <f>VLOOKUP(A4024,'[1]2023년만'!$A$2:$Q$1181,12,0)</f>
        <v>838459400</v>
      </c>
      <c r="N4024" s="11" t="b">
        <f>L4024&gt;=M4024</f>
        <v>1</v>
      </c>
      <c r="O4024" s="11">
        <v>2.2000000000000002</v>
      </c>
      <c r="P4024" s="6">
        <v>110925113880</v>
      </c>
      <c r="Q4024" s="7">
        <v>9.23</v>
      </c>
      <c r="R4024" s="7">
        <v>1.17</v>
      </c>
      <c r="S4024" s="7">
        <v>705</v>
      </c>
    </row>
    <row r="4025" spans="1:19" hidden="1" x14ac:dyDescent="0.4">
      <c r="A4025" s="4" t="s">
        <v>1967</v>
      </c>
      <c r="B4025" s="5" t="s">
        <v>1968</v>
      </c>
      <c r="C4025" s="5" t="s">
        <v>24</v>
      </c>
      <c r="D4025" s="5" t="s">
        <v>19</v>
      </c>
      <c r="E4025" s="9" t="s">
        <v>95</v>
      </c>
      <c r="F4025" s="9">
        <v>0.59</v>
      </c>
      <c r="G4025" s="5" t="s">
        <v>21</v>
      </c>
      <c r="H4025" s="9">
        <v>500</v>
      </c>
      <c r="I4025" s="11">
        <v>16769188</v>
      </c>
      <c r="J4025" s="11">
        <v>50</v>
      </c>
      <c r="K4025" s="11">
        <v>6.9359999999999999</v>
      </c>
      <c r="L4025" s="11">
        <v>838459400</v>
      </c>
      <c r="M4025" s="11">
        <f>VLOOKUP(A4025,'[1]2023년만'!$A$2:$Q$1181,12,0)</f>
        <v>838459400</v>
      </c>
      <c r="N4025" s="11"/>
      <c r="O4025" s="11">
        <v>0.4</v>
      </c>
      <c r="P4025" s="6">
        <v>110925113880</v>
      </c>
      <c r="Q4025" s="7">
        <v>9.23</v>
      </c>
      <c r="R4025" s="7">
        <v>1.17</v>
      </c>
      <c r="S4025" s="7">
        <v>705</v>
      </c>
    </row>
    <row r="4026" spans="1:19" hidden="1" x14ac:dyDescent="0.4">
      <c r="A4026" s="4" t="s">
        <v>1196</v>
      </c>
      <c r="B4026" s="5" t="s">
        <v>1197</v>
      </c>
      <c r="C4026" s="5" t="s">
        <v>30</v>
      </c>
      <c r="D4026" s="5" t="s">
        <v>19</v>
      </c>
      <c r="E4026" s="9" t="s">
        <v>49</v>
      </c>
      <c r="F4026" s="9">
        <v>0.6</v>
      </c>
      <c r="G4026" s="5" t="s">
        <v>21</v>
      </c>
      <c r="H4026" s="9">
        <v>500</v>
      </c>
      <c r="I4026" s="11">
        <v>9730590</v>
      </c>
      <c r="J4026" s="11">
        <v>75</v>
      </c>
      <c r="K4026" s="11">
        <v>32.308999999999997</v>
      </c>
      <c r="L4026" s="11">
        <v>619688250</v>
      </c>
      <c r="M4026" s="11">
        <f>VLOOKUP(A4026,'[1]2023년만'!$A$2:$Q$1181,12,0)</f>
        <v>423225400</v>
      </c>
      <c r="N4026" s="11" t="b">
        <f>L4026&gt;=M4026</f>
        <v>1</v>
      </c>
      <c r="O4026" s="11">
        <v>2.2000000000000002</v>
      </c>
      <c r="P4026" s="6">
        <v>35857224150</v>
      </c>
      <c r="Q4026" s="7">
        <v>16.23</v>
      </c>
      <c r="R4026" s="7">
        <v>0.79</v>
      </c>
      <c r="S4026" s="7">
        <v>227</v>
      </c>
    </row>
    <row r="4027" spans="1:19" hidden="1" x14ac:dyDescent="0.4">
      <c r="A4027" s="4" t="s">
        <v>1196</v>
      </c>
      <c r="B4027" s="5" t="s">
        <v>1197</v>
      </c>
      <c r="C4027" s="5" t="s">
        <v>18</v>
      </c>
      <c r="D4027" s="5" t="s">
        <v>19</v>
      </c>
      <c r="E4027" s="9" t="s">
        <v>49</v>
      </c>
      <c r="F4027" s="9">
        <v>0.56000000000000005</v>
      </c>
      <c r="G4027" s="5" t="s">
        <v>21</v>
      </c>
      <c r="H4027" s="9">
        <v>500</v>
      </c>
      <c r="I4027" s="11">
        <v>9730590</v>
      </c>
      <c r="J4027" s="11">
        <v>50</v>
      </c>
      <c r="K4027" s="11">
        <v>31.966000000000001</v>
      </c>
      <c r="L4027" s="11">
        <v>423225400</v>
      </c>
      <c r="M4027" s="11">
        <f>VLOOKUP(A4027,'[1]2023년만'!$A$2:$Q$1181,12,0)</f>
        <v>423225400</v>
      </c>
      <c r="N4027" s="11"/>
      <c r="O4027" s="11">
        <v>1.28</v>
      </c>
      <c r="P4027" s="6">
        <v>35857224150</v>
      </c>
      <c r="Q4027" s="7">
        <v>16.23</v>
      </c>
      <c r="R4027" s="7">
        <v>0.79</v>
      </c>
      <c r="S4027" s="7">
        <v>227</v>
      </c>
    </row>
    <row r="4028" spans="1:19" hidden="1" x14ac:dyDescent="0.4">
      <c r="A4028" s="4" t="s">
        <v>1196</v>
      </c>
      <c r="B4028" s="5" t="s">
        <v>1197</v>
      </c>
      <c r="C4028" s="5" t="s">
        <v>24</v>
      </c>
      <c r="D4028" s="5" t="s">
        <v>19</v>
      </c>
      <c r="E4028" s="9" t="s">
        <v>49</v>
      </c>
      <c r="F4028" s="9">
        <v>0.48</v>
      </c>
      <c r="G4028" s="5" t="s">
        <v>21</v>
      </c>
      <c r="H4028" s="9">
        <v>500</v>
      </c>
      <c r="I4028" s="11">
        <v>9730590</v>
      </c>
      <c r="J4028" s="11">
        <v>50</v>
      </c>
      <c r="K4028" s="11">
        <v>31.725999999999999</v>
      </c>
      <c r="L4028" s="11">
        <v>423225400</v>
      </c>
      <c r="M4028" s="11">
        <f>VLOOKUP(A4028,'[1]2023년만'!$A$2:$Q$1181,12,0)</f>
        <v>423225400</v>
      </c>
      <c r="N4028" s="11"/>
      <c r="O4028" s="11">
        <v>1.24</v>
      </c>
      <c r="P4028" s="6">
        <v>35857224150</v>
      </c>
      <c r="Q4028" s="7">
        <v>16.23</v>
      </c>
      <c r="R4028" s="7">
        <v>0.79</v>
      </c>
      <c r="S4028" s="7">
        <v>227</v>
      </c>
    </row>
    <row r="4029" spans="1:19" hidden="1" x14ac:dyDescent="0.4">
      <c r="A4029" s="7" t="s">
        <v>1196</v>
      </c>
      <c r="B4029" s="12" t="s">
        <v>1197</v>
      </c>
      <c r="C4029" s="12" t="s">
        <v>2933</v>
      </c>
      <c r="D4029" s="12" t="s">
        <v>19</v>
      </c>
      <c r="E4029" s="12" t="s">
        <v>49</v>
      </c>
      <c r="F4029" s="12">
        <v>0.41</v>
      </c>
      <c r="G4029" s="12" t="s">
        <v>21</v>
      </c>
      <c r="H4029" s="12">
        <v>500</v>
      </c>
      <c r="I4029" s="6">
        <v>9730590</v>
      </c>
      <c r="J4029" s="6">
        <v>50</v>
      </c>
      <c r="K4029" s="6">
        <v>19.841999999999999</v>
      </c>
      <c r="L4029" s="6">
        <v>423225400</v>
      </c>
      <c r="M4029" s="11">
        <f>VLOOKUP(A4029,'[1]2023년만'!$A$2:$Q$1181,12,0)</f>
        <v>423225400</v>
      </c>
      <c r="N4029" s="11"/>
      <c r="O4029" s="6">
        <v>0.78</v>
      </c>
      <c r="P4029" s="6">
        <v>35857224150</v>
      </c>
      <c r="Q4029" s="7">
        <v>16.23</v>
      </c>
      <c r="R4029" s="7">
        <v>0.79</v>
      </c>
      <c r="S4029" s="7">
        <v>227</v>
      </c>
    </row>
    <row r="4030" spans="1:19" hidden="1" x14ac:dyDescent="0.4">
      <c r="A4030" s="4" t="s">
        <v>1995</v>
      </c>
      <c r="B4030" s="5" t="s">
        <v>1996</v>
      </c>
      <c r="C4030" s="5" t="s">
        <v>24</v>
      </c>
      <c r="D4030" s="5" t="s">
        <v>19</v>
      </c>
      <c r="E4030" s="9" t="s">
        <v>81</v>
      </c>
      <c r="F4030" s="9">
        <v>0.23</v>
      </c>
      <c r="G4030" s="5" t="s">
        <v>21</v>
      </c>
      <c r="H4030" s="9">
        <v>100</v>
      </c>
      <c r="I4030" s="11">
        <v>28192084</v>
      </c>
      <c r="J4030" s="11">
        <v>20</v>
      </c>
      <c r="K4030" s="11">
        <v>16.486999999999998</v>
      </c>
      <c r="L4030" s="11">
        <v>563841680</v>
      </c>
      <c r="M4030" s="11">
        <f>VLOOKUP(A4030,'[1]2023년만'!$A$2:$Q$1181,12,0)</f>
        <v>563841680</v>
      </c>
      <c r="N4030" s="11"/>
      <c r="O4030" s="11">
        <v>0.8</v>
      </c>
      <c r="P4030" s="6">
        <v>72171735040</v>
      </c>
      <c r="Q4030" s="7">
        <v>12.86</v>
      </c>
      <c r="R4030" s="7">
        <v>1.74</v>
      </c>
      <c r="S4030" s="7">
        <v>199</v>
      </c>
    </row>
    <row r="4031" spans="1:19" hidden="1" x14ac:dyDescent="0.4">
      <c r="A4031" s="4" t="s">
        <v>1995</v>
      </c>
      <c r="B4031" s="5" t="s">
        <v>1996</v>
      </c>
      <c r="C4031" s="5" t="s">
        <v>18</v>
      </c>
      <c r="D4031" s="5" t="s">
        <v>19</v>
      </c>
      <c r="E4031" s="9" t="s">
        <v>81</v>
      </c>
      <c r="F4031" s="9">
        <v>0.38</v>
      </c>
      <c r="G4031" s="5" t="s">
        <v>21</v>
      </c>
      <c r="H4031" s="9">
        <v>100</v>
      </c>
      <c r="I4031" s="11">
        <v>28192084</v>
      </c>
      <c r="J4031" s="11">
        <v>20</v>
      </c>
      <c r="K4031" s="11">
        <v>12.372999999999999</v>
      </c>
      <c r="L4031" s="11">
        <v>563841680</v>
      </c>
      <c r="M4031" s="11">
        <f>VLOOKUP(A4031,'[1]2023년만'!$A$2:$Q$1181,12,0)</f>
        <v>563841680</v>
      </c>
      <c r="N4031" s="11"/>
      <c r="O4031" s="11">
        <v>0.9</v>
      </c>
      <c r="P4031" s="6">
        <v>72171735040</v>
      </c>
      <c r="Q4031" s="7">
        <v>12.86</v>
      </c>
      <c r="R4031" s="7">
        <v>1.74</v>
      </c>
      <c r="S4031" s="7">
        <v>199</v>
      </c>
    </row>
    <row r="4032" spans="1:19" hidden="1" x14ac:dyDescent="0.4">
      <c r="A4032" s="4" t="s">
        <v>1995</v>
      </c>
      <c r="B4032" s="5" t="s">
        <v>1996</v>
      </c>
      <c r="C4032" s="5" t="s">
        <v>30</v>
      </c>
      <c r="D4032" s="5" t="s">
        <v>19</v>
      </c>
      <c r="E4032" s="9" t="s">
        <v>81</v>
      </c>
      <c r="F4032" s="9">
        <v>0.51</v>
      </c>
      <c r="G4032" s="5" t="s">
        <v>21</v>
      </c>
      <c r="H4032" s="9">
        <v>100</v>
      </c>
      <c r="I4032" s="11">
        <v>28192084</v>
      </c>
      <c r="J4032" s="11">
        <v>20</v>
      </c>
      <c r="K4032" s="11">
        <v>9.8209999999999997</v>
      </c>
      <c r="L4032" s="11">
        <v>550091200</v>
      </c>
      <c r="M4032" s="11">
        <f>VLOOKUP(A4032,'[1]2023년만'!$A$2:$Q$1181,12,0)</f>
        <v>563841680</v>
      </c>
      <c r="N4032" s="11" t="b">
        <f>L4032&gt;=M4032</f>
        <v>0</v>
      </c>
      <c r="O4032" s="11">
        <v>1</v>
      </c>
      <c r="P4032" s="6">
        <v>72171735040</v>
      </c>
      <c r="Q4032" s="7">
        <v>12.86</v>
      </c>
      <c r="R4032" s="7">
        <v>1.74</v>
      </c>
      <c r="S4032" s="7">
        <v>199</v>
      </c>
    </row>
    <row r="4033" spans="1:19" hidden="1" x14ac:dyDescent="0.4">
      <c r="A4033" s="7" t="s">
        <v>1995</v>
      </c>
      <c r="B4033" s="12" t="s">
        <v>1996</v>
      </c>
      <c r="C4033" s="12" t="s">
        <v>2933</v>
      </c>
      <c r="D4033" s="12" t="s">
        <v>19</v>
      </c>
      <c r="E4033" s="12" t="s">
        <v>81</v>
      </c>
      <c r="F4033" s="12">
        <v>0.23</v>
      </c>
      <c r="G4033" s="12" t="s">
        <v>21</v>
      </c>
      <c r="H4033" s="12">
        <v>100</v>
      </c>
      <c r="I4033" s="6">
        <v>26932084</v>
      </c>
      <c r="J4033" s="6">
        <v>20</v>
      </c>
      <c r="K4033" s="6">
        <v>-150.459</v>
      </c>
      <c r="L4033" s="6">
        <v>538641680</v>
      </c>
      <c r="M4033" s="11">
        <f>VLOOKUP(A4033,'[1]2023년만'!$A$2:$Q$1181,12,0)</f>
        <v>563841680</v>
      </c>
      <c r="N4033" s="11"/>
      <c r="O4033" s="6">
        <v>0.6</v>
      </c>
      <c r="P4033" s="6">
        <v>72171735040</v>
      </c>
      <c r="Q4033" s="7">
        <v>12.86</v>
      </c>
      <c r="R4033" s="7">
        <v>1.74</v>
      </c>
      <c r="S4033" s="7">
        <v>199</v>
      </c>
    </row>
    <row r="4034" spans="1:19" hidden="1" x14ac:dyDescent="0.4">
      <c r="A4034" s="4" t="s">
        <v>1385</v>
      </c>
      <c r="B4034" s="5" t="s">
        <v>1386</v>
      </c>
      <c r="C4034" s="5" t="s">
        <v>30</v>
      </c>
      <c r="D4034" s="5" t="s">
        <v>19</v>
      </c>
      <c r="E4034" s="9" t="s">
        <v>20</v>
      </c>
      <c r="F4034" s="9">
        <v>0.68</v>
      </c>
      <c r="G4034" s="5" t="s">
        <v>21</v>
      </c>
      <c r="H4034" s="9">
        <v>500</v>
      </c>
      <c r="I4034" s="11">
        <v>11000000</v>
      </c>
      <c r="J4034" s="11">
        <v>400</v>
      </c>
      <c r="K4034" s="11">
        <v>28.24</v>
      </c>
      <c r="L4034" s="11">
        <v>3600000000</v>
      </c>
      <c r="M4034" s="11">
        <f>VLOOKUP(A4034,'[1]2023년만'!$A$2:$Q$1181,12,0)</f>
        <v>3600000000</v>
      </c>
      <c r="N4034" s="11" t="b">
        <f>L4034&gt;=M4034</f>
        <v>1</v>
      </c>
      <c r="O4034" s="11">
        <v>1.8</v>
      </c>
      <c r="P4034" s="6">
        <v>309650000000</v>
      </c>
      <c r="Q4034" s="7">
        <v>11.69</v>
      </c>
      <c r="R4034" s="7">
        <v>0.83</v>
      </c>
      <c r="S4034" s="7">
        <v>2409</v>
      </c>
    </row>
    <row r="4035" spans="1:19" hidden="1" x14ac:dyDescent="0.4">
      <c r="A4035" s="4" t="s">
        <v>1385</v>
      </c>
      <c r="B4035" s="5" t="s">
        <v>1386</v>
      </c>
      <c r="C4035" s="5" t="s">
        <v>24</v>
      </c>
      <c r="D4035" s="5" t="s">
        <v>19</v>
      </c>
      <c r="E4035" s="9" t="s">
        <v>95</v>
      </c>
      <c r="F4035" s="9">
        <v>0.59</v>
      </c>
      <c r="G4035" s="5" t="s">
        <v>21</v>
      </c>
      <c r="H4035" s="9">
        <v>500</v>
      </c>
      <c r="I4035" s="11">
        <v>11000000</v>
      </c>
      <c r="J4035" s="11">
        <v>400</v>
      </c>
      <c r="K4035" s="11">
        <v>21.064</v>
      </c>
      <c r="L4035" s="11">
        <v>3600000000</v>
      </c>
      <c r="M4035" s="11">
        <f>VLOOKUP(A4035,'[1]2023년만'!$A$2:$Q$1181,12,0)</f>
        <v>3600000000</v>
      </c>
      <c r="N4035" s="11"/>
      <c r="O4035" s="11">
        <v>0.9</v>
      </c>
      <c r="P4035" s="6">
        <v>309650000000</v>
      </c>
      <c r="Q4035" s="7">
        <v>11.69</v>
      </c>
      <c r="R4035" s="7">
        <v>0.83</v>
      </c>
      <c r="S4035" s="7">
        <v>2409</v>
      </c>
    </row>
    <row r="4036" spans="1:19" hidden="1" x14ac:dyDescent="0.4">
      <c r="A4036" s="4" t="s">
        <v>1385</v>
      </c>
      <c r="B4036" s="5" t="s">
        <v>1386</v>
      </c>
      <c r="C4036" s="5" t="s">
        <v>18</v>
      </c>
      <c r="D4036" s="5" t="s">
        <v>19</v>
      </c>
      <c r="E4036" s="9" t="s">
        <v>95</v>
      </c>
      <c r="F4036" s="9">
        <v>0.96</v>
      </c>
      <c r="G4036" s="5" t="s">
        <v>21</v>
      </c>
      <c r="H4036" s="9">
        <v>500</v>
      </c>
      <c r="I4036" s="11">
        <v>11000000</v>
      </c>
      <c r="J4036" s="11">
        <v>500</v>
      </c>
      <c r="K4036" s="11">
        <v>8.43</v>
      </c>
      <c r="L4036" s="11">
        <v>3677750000</v>
      </c>
      <c r="M4036" s="11">
        <f>VLOOKUP(A4036,'[1]2023년만'!$A$2:$Q$1181,12,0)</f>
        <v>3600000000</v>
      </c>
      <c r="N4036" s="11"/>
      <c r="O4036" s="11">
        <v>2.2999999999999998</v>
      </c>
      <c r="P4036" s="6">
        <v>309650000000</v>
      </c>
      <c r="Q4036" s="7">
        <v>11.69</v>
      </c>
      <c r="R4036" s="7">
        <v>0.83</v>
      </c>
      <c r="S4036" s="7">
        <v>2409</v>
      </c>
    </row>
    <row r="4037" spans="1:19" hidden="1" x14ac:dyDescent="0.4">
      <c r="A4037" s="7" t="s">
        <v>1385</v>
      </c>
      <c r="B4037" s="12" t="s">
        <v>1386</v>
      </c>
      <c r="C4037" s="12" t="s">
        <v>2933</v>
      </c>
      <c r="D4037" s="12" t="s">
        <v>19</v>
      </c>
      <c r="E4037" s="12" t="s">
        <v>95</v>
      </c>
      <c r="F4037" s="12">
        <v>0.42</v>
      </c>
      <c r="G4037" s="12" t="s">
        <v>21</v>
      </c>
      <c r="H4037" s="12">
        <v>500</v>
      </c>
      <c r="I4037" s="6">
        <v>11000000</v>
      </c>
      <c r="J4037" s="6">
        <v>400</v>
      </c>
      <c r="K4037" s="6">
        <v>8.3000000000000007</v>
      </c>
      <c r="L4037" s="6">
        <v>3907200000</v>
      </c>
      <c r="M4037" s="11">
        <f>VLOOKUP(A4037,'[1]2023년만'!$A$2:$Q$1181,12,0)</f>
        <v>3600000000</v>
      </c>
      <c r="N4037" s="11"/>
      <c r="O4037" s="6">
        <v>1.5</v>
      </c>
      <c r="P4037" s="6">
        <v>309650000000</v>
      </c>
      <c r="Q4037" s="7">
        <v>11.69</v>
      </c>
      <c r="R4037" s="7">
        <v>0.83</v>
      </c>
      <c r="S4037" s="7">
        <v>2409</v>
      </c>
    </row>
    <row r="4038" spans="1:19" hidden="1" x14ac:dyDescent="0.4">
      <c r="A4038" s="4" t="s">
        <v>1051</v>
      </c>
      <c r="B4038" s="5" t="s">
        <v>1052</v>
      </c>
      <c r="C4038" s="5" t="s">
        <v>24</v>
      </c>
      <c r="D4038" s="5" t="s">
        <v>19</v>
      </c>
      <c r="E4038" s="9" t="s">
        <v>81</v>
      </c>
      <c r="F4038" s="9">
        <v>0.23</v>
      </c>
      <c r="G4038" s="5" t="s">
        <v>21</v>
      </c>
      <c r="H4038" s="9">
        <v>500</v>
      </c>
      <c r="I4038" s="11">
        <v>6000000</v>
      </c>
      <c r="J4038" s="11">
        <v>50</v>
      </c>
      <c r="K4038" s="11">
        <v>36.51</v>
      </c>
      <c r="L4038" s="11">
        <v>267984200</v>
      </c>
      <c r="M4038" s="11">
        <f>VLOOKUP(A4038,'[1]2023년만'!$A$2:$Q$1181,12,0)</f>
        <v>267984200</v>
      </c>
      <c r="N4038" s="11"/>
      <c r="O4038" s="11">
        <v>0.4</v>
      </c>
      <c r="P4038" s="6">
        <v>53280000000</v>
      </c>
      <c r="Q4038" s="7" t="s">
        <v>21</v>
      </c>
      <c r="R4038" s="7">
        <v>0.86</v>
      </c>
      <c r="S4038" s="7" t="s">
        <v>21</v>
      </c>
    </row>
    <row r="4039" spans="1:19" hidden="1" x14ac:dyDescent="0.4">
      <c r="A4039" s="4" t="s">
        <v>1051</v>
      </c>
      <c r="B4039" s="5" t="s">
        <v>1052</v>
      </c>
      <c r="C4039" s="5" t="s">
        <v>18</v>
      </c>
      <c r="D4039" s="5" t="s">
        <v>19</v>
      </c>
      <c r="E4039" s="9" t="s">
        <v>81</v>
      </c>
      <c r="F4039" s="9">
        <v>0.38</v>
      </c>
      <c r="G4039" s="5" t="s">
        <v>21</v>
      </c>
      <c r="H4039" s="9">
        <v>500</v>
      </c>
      <c r="I4039" s="11">
        <v>6000000</v>
      </c>
      <c r="J4039" s="11">
        <v>50</v>
      </c>
      <c r="K4039" s="11">
        <v>20.164999999999999</v>
      </c>
      <c r="L4039" s="11">
        <v>269801700</v>
      </c>
      <c r="M4039" s="11">
        <f>VLOOKUP(A4039,'[1]2023년만'!$A$2:$Q$1181,12,0)</f>
        <v>267984200</v>
      </c>
      <c r="N4039" s="11"/>
      <c r="O4039" s="11">
        <v>0.7</v>
      </c>
      <c r="P4039" s="6">
        <v>53280000000</v>
      </c>
      <c r="Q4039" s="7" t="s">
        <v>21</v>
      </c>
      <c r="R4039" s="7">
        <v>0.86</v>
      </c>
      <c r="S4039" s="7" t="s">
        <v>21</v>
      </c>
    </row>
    <row r="4040" spans="1:19" hidden="1" x14ac:dyDescent="0.4">
      <c r="A4040" s="4" t="s">
        <v>1051</v>
      </c>
      <c r="B4040" s="5" t="s">
        <v>1052</v>
      </c>
      <c r="C4040" s="5" t="s">
        <v>30</v>
      </c>
      <c r="D4040" s="5" t="s">
        <v>19</v>
      </c>
      <c r="E4040" s="9" t="s">
        <v>81</v>
      </c>
      <c r="F4040" s="9">
        <v>0.51</v>
      </c>
      <c r="G4040" s="5" t="s">
        <v>21</v>
      </c>
      <c r="H4040" s="9">
        <v>500</v>
      </c>
      <c r="I4040" s="11">
        <v>6000000</v>
      </c>
      <c r="J4040" s="11">
        <v>50</v>
      </c>
      <c r="K4040" s="11">
        <v>-18.431000000000001</v>
      </c>
      <c r="L4040" s="11">
        <v>267984200</v>
      </c>
      <c r="M4040" s="11">
        <f>VLOOKUP(A4040,'[1]2023년만'!$A$2:$Q$1181,12,0)</f>
        <v>267984200</v>
      </c>
      <c r="N4040" s="11" t="b">
        <f>L4040&gt;=M4040</f>
        <v>1</v>
      </c>
      <c r="O4040" s="11">
        <v>0.3</v>
      </c>
      <c r="P4040" s="6">
        <v>53280000000</v>
      </c>
      <c r="Q4040" s="7" t="s">
        <v>21</v>
      </c>
      <c r="R4040" s="7">
        <v>0.86</v>
      </c>
      <c r="S4040" s="7" t="s">
        <v>21</v>
      </c>
    </row>
    <row r="4041" spans="1:19" hidden="1" x14ac:dyDescent="0.4">
      <c r="A4041" s="7" t="s">
        <v>1051</v>
      </c>
      <c r="B4041" s="12" t="s">
        <v>1052</v>
      </c>
      <c r="C4041" s="12" t="s">
        <v>2933</v>
      </c>
      <c r="D4041" s="12" t="s">
        <v>19</v>
      </c>
      <c r="E4041" s="12" t="s">
        <v>81</v>
      </c>
      <c r="F4041" s="12">
        <v>0.23</v>
      </c>
      <c r="G4041" s="12" t="s">
        <v>21</v>
      </c>
      <c r="H4041" s="12">
        <v>500</v>
      </c>
      <c r="I4041" s="6">
        <v>6000000</v>
      </c>
      <c r="J4041" s="6">
        <v>50</v>
      </c>
      <c r="K4041" s="6">
        <v>22.187999999999999</v>
      </c>
      <c r="L4041" s="6">
        <v>269801700</v>
      </c>
      <c r="M4041" s="11">
        <f>VLOOKUP(A4041,'[1]2023년만'!$A$2:$Q$1181,12,0)</f>
        <v>267984200</v>
      </c>
      <c r="N4041" s="11"/>
      <c r="O4041" s="6">
        <v>0.3</v>
      </c>
      <c r="P4041" s="6">
        <v>53280000000</v>
      </c>
      <c r="Q4041" s="7" t="s">
        <v>21</v>
      </c>
      <c r="R4041" s="7">
        <v>0.86</v>
      </c>
      <c r="S4041" s="7" t="s">
        <v>21</v>
      </c>
    </row>
    <row r="4042" spans="1:19" hidden="1" x14ac:dyDescent="0.4">
      <c r="A4042" s="4" t="s">
        <v>588</v>
      </c>
      <c r="B4042" s="5" t="s">
        <v>589</v>
      </c>
      <c r="C4042" s="5" t="s">
        <v>24</v>
      </c>
      <c r="D4042" s="5" t="s">
        <v>19</v>
      </c>
      <c r="E4042" s="9" t="s">
        <v>157</v>
      </c>
      <c r="F4042" s="9">
        <v>0.75</v>
      </c>
      <c r="G4042" s="5" t="s">
        <v>21</v>
      </c>
      <c r="H4042" s="9">
        <v>500</v>
      </c>
      <c r="I4042" s="11">
        <v>16622320</v>
      </c>
      <c r="J4042" s="11">
        <v>100</v>
      </c>
      <c r="K4042" s="11">
        <v>64.227000000000004</v>
      </c>
      <c r="L4042" s="11">
        <v>1532464000</v>
      </c>
      <c r="M4042" s="11">
        <f>VLOOKUP(A4042,'[1]2023년만'!$A$2:$Q$1181,12,0)</f>
        <v>1532464000</v>
      </c>
      <c r="N4042" s="11"/>
      <c r="O4042" s="11">
        <v>4.0999999999999996</v>
      </c>
      <c r="P4042" s="6">
        <v>45960714800</v>
      </c>
      <c r="Q4042" s="7">
        <v>27.93</v>
      </c>
      <c r="R4042" s="7">
        <v>0.61</v>
      </c>
      <c r="S4042" s="7">
        <v>99</v>
      </c>
    </row>
    <row r="4043" spans="1:19" hidden="1" x14ac:dyDescent="0.4">
      <c r="A4043" s="4" t="s">
        <v>588</v>
      </c>
      <c r="B4043" s="5" t="s">
        <v>589</v>
      </c>
      <c r="C4043" s="5" t="s">
        <v>18</v>
      </c>
      <c r="D4043" s="5" t="s">
        <v>19</v>
      </c>
      <c r="E4043" s="9" t="s">
        <v>157</v>
      </c>
      <c r="F4043" s="9">
        <v>0.95</v>
      </c>
      <c r="G4043" s="5" t="s">
        <v>21</v>
      </c>
      <c r="H4043" s="9">
        <v>500</v>
      </c>
      <c r="I4043" s="11">
        <v>16622320</v>
      </c>
      <c r="J4043" s="11">
        <v>100</v>
      </c>
      <c r="K4043" s="11">
        <v>-89.67</v>
      </c>
      <c r="L4043" s="11">
        <v>1532464000</v>
      </c>
      <c r="M4043" s="11">
        <f>VLOOKUP(A4043,'[1]2023년만'!$A$2:$Q$1181,12,0)</f>
        <v>1532464000</v>
      </c>
      <c r="N4043" s="11"/>
      <c r="O4043" s="11">
        <v>4</v>
      </c>
      <c r="P4043" s="6">
        <v>45960714800</v>
      </c>
      <c r="Q4043" s="7">
        <v>27.93</v>
      </c>
      <c r="R4043" s="7">
        <v>0.61</v>
      </c>
      <c r="S4043" s="7">
        <v>99</v>
      </c>
    </row>
    <row r="4044" spans="1:19" hidden="1" x14ac:dyDescent="0.4">
      <c r="A4044" s="7" t="s">
        <v>588</v>
      </c>
      <c r="B4044" s="12" t="s">
        <v>589</v>
      </c>
      <c r="C4044" s="12" t="s">
        <v>2933</v>
      </c>
      <c r="D4044" s="12" t="s">
        <v>19</v>
      </c>
      <c r="E4044" s="12" t="s">
        <v>157</v>
      </c>
      <c r="F4044" s="12">
        <v>0.55000000000000004</v>
      </c>
      <c r="G4044" s="12" t="s">
        <v>21</v>
      </c>
      <c r="H4044" s="12">
        <v>500</v>
      </c>
      <c r="I4044" s="6">
        <v>8960000</v>
      </c>
      <c r="J4044" s="6">
        <v>200</v>
      </c>
      <c r="K4044" s="6">
        <v>17.306000000000001</v>
      </c>
      <c r="L4044" s="6">
        <v>1532464000</v>
      </c>
      <c r="M4044" s="11">
        <f>VLOOKUP(A4044,'[1]2023년만'!$A$2:$Q$1181,12,0)</f>
        <v>1532464000</v>
      </c>
      <c r="N4044" s="11"/>
      <c r="O4044" s="6">
        <v>2.2999999999999998</v>
      </c>
      <c r="P4044" s="6">
        <v>45960714800</v>
      </c>
      <c r="Q4044" s="7">
        <v>27.93</v>
      </c>
      <c r="R4044" s="7">
        <v>0.61</v>
      </c>
      <c r="S4044" s="7">
        <v>99</v>
      </c>
    </row>
    <row r="4045" spans="1:19" x14ac:dyDescent="0.4">
      <c r="A4045" s="4" t="s">
        <v>257</v>
      </c>
      <c r="B4045" s="5" t="s">
        <v>258</v>
      </c>
      <c r="C4045" s="5" t="s">
        <v>30</v>
      </c>
      <c r="D4045" s="5" t="s">
        <v>19</v>
      </c>
      <c r="E4045" s="9" t="s">
        <v>52</v>
      </c>
      <c r="F4045" s="9">
        <v>0.72</v>
      </c>
      <c r="G4045" s="5" t="s">
        <v>21</v>
      </c>
      <c r="H4045" s="9">
        <v>500</v>
      </c>
      <c r="I4045" s="11">
        <v>17150000</v>
      </c>
      <c r="J4045" s="11">
        <v>60</v>
      </c>
      <c r="K4045" s="11">
        <v>117.46599999999999</v>
      </c>
      <c r="L4045" s="11">
        <v>1029000000</v>
      </c>
      <c r="M4045" s="11">
        <f>VLOOKUP(A4045,'[1]2023년만'!$A$2:$Q$1181,12,0)</f>
        <v>1029000000</v>
      </c>
      <c r="N4045" s="11" t="b">
        <f>L4045&gt;=M4045</f>
        <v>1</v>
      </c>
      <c r="O4045" s="11">
        <v>2.2999999999999998</v>
      </c>
      <c r="P4045" s="6">
        <v>59424750000</v>
      </c>
      <c r="Q4045" s="7">
        <v>67.94</v>
      </c>
      <c r="R4045" s="7">
        <v>1.76</v>
      </c>
      <c r="S4045" s="7">
        <v>51</v>
      </c>
    </row>
    <row r="4046" spans="1:19" hidden="1" x14ac:dyDescent="0.4">
      <c r="A4046" s="4" t="s">
        <v>203</v>
      </c>
      <c r="B4046" s="5" t="s">
        <v>204</v>
      </c>
      <c r="C4046" s="5" t="s">
        <v>24</v>
      </c>
      <c r="D4046" s="5" t="s">
        <v>19</v>
      </c>
      <c r="E4046" s="9" t="s">
        <v>69</v>
      </c>
      <c r="F4046" s="9">
        <v>0.63</v>
      </c>
      <c r="G4046" s="5" t="s">
        <v>21</v>
      </c>
      <c r="H4046" s="9">
        <v>500</v>
      </c>
      <c r="I4046" s="11">
        <v>7670036</v>
      </c>
      <c r="J4046" s="11">
        <v>100</v>
      </c>
      <c r="K4046" s="11">
        <v>200.13399999999999</v>
      </c>
      <c r="L4046" s="11">
        <v>1533023000</v>
      </c>
      <c r="M4046" s="11">
        <f>VLOOKUP(A4046,'[1]2023년만'!$A$2:$Q$1181,12,0)</f>
        <v>1533023000</v>
      </c>
      <c r="N4046" s="11"/>
      <c r="O4046" s="11">
        <v>2.4</v>
      </c>
      <c r="P4046" s="6">
        <v>33748158400</v>
      </c>
      <c r="Q4046" s="7" t="s">
        <v>21</v>
      </c>
      <c r="R4046" s="7">
        <v>0.84</v>
      </c>
      <c r="S4046" s="7" t="s">
        <v>21</v>
      </c>
    </row>
    <row r="4047" spans="1:19" hidden="1" x14ac:dyDescent="0.4">
      <c r="A4047" s="4" t="s">
        <v>203</v>
      </c>
      <c r="B4047" s="5" t="s">
        <v>204</v>
      </c>
      <c r="C4047" s="5" t="s">
        <v>18</v>
      </c>
      <c r="D4047" s="5" t="s">
        <v>19</v>
      </c>
      <c r="E4047" s="9" t="s">
        <v>69</v>
      </c>
      <c r="F4047" s="9">
        <v>0.81</v>
      </c>
      <c r="G4047" s="5" t="s">
        <v>21</v>
      </c>
      <c r="H4047" s="9">
        <v>500</v>
      </c>
      <c r="I4047" s="11">
        <v>7670036</v>
      </c>
      <c r="J4047" s="11">
        <v>300</v>
      </c>
      <c r="K4047" s="11">
        <v>-55.526000000000003</v>
      </c>
      <c r="L4047" s="11">
        <v>2301010800</v>
      </c>
      <c r="M4047" s="11">
        <f>VLOOKUP(A4047,'[1]2023년만'!$A$2:$Q$1181,12,0)</f>
        <v>1533023000</v>
      </c>
      <c r="N4047" s="11"/>
      <c r="O4047" s="11">
        <v>3.8</v>
      </c>
      <c r="P4047" s="6">
        <v>33748158400</v>
      </c>
      <c r="Q4047" s="7" t="s">
        <v>21</v>
      </c>
      <c r="R4047" s="7">
        <v>0.84</v>
      </c>
      <c r="S4047" s="7" t="s">
        <v>21</v>
      </c>
    </row>
    <row r="4048" spans="1:19" hidden="1" x14ac:dyDescent="0.4">
      <c r="A4048" s="4" t="s">
        <v>203</v>
      </c>
      <c r="B4048" s="5" t="s">
        <v>204</v>
      </c>
      <c r="C4048" s="5" t="s">
        <v>30</v>
      </c>
      <c r="D4048" s="5" t="s">
        <v>19</v>
      </c>
      <c r="E4048" s="9" t="s">
        <v>69</v>
      </c>
      <c r="F4048" s="9">
        <v>0.93</v>
      </c>
      <c r="G4048" s="5" t="s">
        <v>21</v>
      </c>
      <c r="H4048" s="9">
        <v>500</v>
      </c>
      <c r="I4048" s="11">
        <v>15340072</v>
      </c>
      <c r="J4048" s="11">
        <v>50</v>
      </c>
      <c r="K4048" s="11">
        <v>-109.88500000000001</v>
      </c>
      <c r="L4048" s="11">
        <v>730736550</v>
      </c>
      <c r="M4048" s="11">
        <f>VLOOKUP(A4048,'[1]2023년만'!$A$2:$Q$1181,12,0)</f>
        <v>1533023000</v>
      </c>
      <c r="N4048" s="11" t="b">
        <f>L4048&gt;=M4048</f>
        <v>0</v>
      </c>
      <c r="O4048" s="11">
        <v>2</v>
      </c>
      <c r="P4048" s="6">
        <v>33748158400</v>
      </c>
      <c r="Q4048" s="7" t="s">
        <v>21</v>
      </c>
      <c r="R4048" s="7">
        <v>0.84</v>
      </c>
      <c r="S4048" s="7" t="s">
        <v>21</v>
      </c>
    </row>
    <row r="4049" spans="1:19" hidden="1" x14ac:dyDescent="0.4">
      <c r="A4049" s="7" t="s">
        <v>203</v>
      </c>
      <c r="B4049" s="12" t="s">
        <v>204</v>
      </c>
      <c r="C4049" s="12" t="s">
        <v>2933</v>
      </c>
      <c r="D4049" s="12" t="s">
        <v>19</v>
      </c>
      <c r="E4049" s="12" t="s">
        <v>69</v>
      </c>
      <c r="F4049" s="12">
        <v>0.36</v>
      </c>
      <c r="G4049" s="12" t="s">
        <v>21</v>
      </c>
      <c r="H4049" s="12">
        <v>500</v>
      </c>
      <c r="I4049" s="6">
        <v>7668536</v>
      </c>
      <c r="J4049" s="6">
        <v>600</v>
      </c>
      <c r="K4049" s="6">
        <v>35.395000000000003</v>
      </c>
      <c r="L4049" s="6">
        <v>4602021600</v>
      </c>
      <c r="M4049" s="11">
        <f>VLOOKUP(A4049,'[1]2023년만'!$A$2:$Q$1181,12,0)</f>
        <v>1533023000</v>
      </c>
      <c r="N4049" s="11"/>
      <c r="O4049" s="6">
        <v>2.2000000000000002</v>
      </c>
      <c r="P4049" s="6">
        <v>33748158400</v>
      </c>
      <c r="Q4049" s="7" t="s">
        <v>21</v>
      </c>
      <c r="R4049" s="7">
        <v>0.84</v>
      </c>
      <c r="S4049" s="7" t="s">
        <v>21</v>
      </c>
    </row>
    <row r="4050" spans="1:19" hidden="1" x14ac:dyDescent="0.4">
      <c r="A4050" s="4" t="s">
        <v>1353</v>
      </c>
      <c r="B4050" s="5" t="s">
        <v>1354</v>
      </c>
      <c r="C4050" s="5" t="s">
        <v>30</v>
      </c>
      <c r="D4050" s="5" t="s">
        <v>19</v>
      </c>
      <c r="E4050" s="9" t="s">
        <v>81</v>
      </c>
      <c r="F4050" s="9">
        <v>0.51</v>
      </c>
      <c r="G4050" s="5" t="s">
        <v>21</v>
      </c>
      <c r="H4050" s="9">
        <v>500</v>
      </c>
      <c r="I4050" s="11">
        <v>6496600</v>
      </c>
      <c r="J4050" s="11">
        <v>100</v>
      </c>
      <c r="K4050" s="11">
        <v>29.042000000000002</v>
      </c>
      <c r="L4050" s="11">
        <v>649660000</v>
      </c>
      <c r="M4050" s="11" t="e">
        <f>VLOOKUP(A4050,'[1]2023년만'!$A$2:$Q$1181,12,0)</f>
        <v>#N/A</v>
      </c>
      <c r="N4050" s="11" t="e">
        <f>L4050&gt;=M4050</f>
        <v>#N/A</v>
      </c>
      <c r="O4050" s="11">
        <v>2.4700000000000002</v>
      </c>
      <c r="P4050" s="6">
        <v>30631469000</v>
      </c>
      <c r="Q4050" s="7">
        <v>13.71</v>
      </c>
      <c r="R4050" s="7">
        <v>0.45</v>
      </c>
      <c r="S4050" s="7">
        <v>344</v>
      </c>
    </row>
    <row r="4051" spans="1:19" hidden="1" x14ac:dyDescent="0.4">
      <c r="A4051" s="4" t="s">
        <v>2155</v>
      </c>
      <c r="B4051" s="5" t="s">
        <v>2156</v>
      </c>
      <c r="C4051" s="5" t="s">
        <v>30</v>
      </c>
      <c r="D4051" s="5" t="s">
        <v>19</v>
      </c>
      <c r="E4051" s="9" t="s">
        <v>31</v>
      </c>
      <c r="F4051" s="9">
        <v>0.46</v>
      </c>
      <c r="G4051" s="5" t="s">
        <v>21</v>
      </c>
      <c r="H4051" s="9">
        <v>500</v>
      </c>
      <c r="I4051" s="11">
        <v>6471740</v>
      </c>
      <c r="J4051" s="11">
        <v>50</v>
      </c>
      <c r="K4051" s="11">
        <v>13.936</v>
      </c>
      <c r="L4051" s="11">
        <v>323587000</v>
      </c>
      <c r="M4051" s="11" t="e">
        <f>VLOOKUP(A4051,'[1]2023년만'!$A$2:$Q$1181,12,0)</f>
        <v>#N/A</v>
      </c>
      <c r="N4051" s="11" t="e">
        <f>L4051&gt;=M4051</f>
        <v>#N/A</v>
      </c>
      <c r="O4051" s="11">
        <v>0.6</v>
      </c>
      <c r="P4051" s="6">
        <v>87627359600</v>
      </c>
      <c r="Q4051" s="7">
        <v>33.020000000000003</v>
      </c>
      <c r="R4051" s="7">
        <v>2.19</v>
      </c>
      <c r="S4051" s="7">
        <v>410</v>
      </c>
    </row>
    <row r="4052" spans="1:19" hidden="1" x14ac:dyDescent="0.4">
      <c r="A4052" s="4" t="s">
        <v>2102</v>
      </c>
      <c r="B4052" s="5" t="s">
        <v>2103</v>
      </c>
      <c r="C4052" s="5" t="s">
        <v>18</v>
      </c>
      <c r="D4052" s="5" t="s">
        <v>19</v>
      </c>
      <c r="E4052" s="9" t="s">
        <v>95</v>
      </c>
      <c r="F4052" s="9">
        <v>0.96</v>
      </c>
      <c r="G4052" s="5" t="s">
        <v>21</v>
      </c>
      <c r="H4052" s="9">
        <v>500</v>
      </c>
      <c r="I4052" s="11">
        <v>28966714</v>
      </c>
      <c r="J4052" s="11">
        <v>400</v>
      </c>
      <c r="K4052" s="11">
        <v>14.962</v>
      </c>
      <c r="L4052" s="11">
        <v>11586685600</v>
      </c>
      <c r="M4052" s="11">
        <f>VLOOKUP(A4052,'[1]2023년만'!$A$2:$Q$1181,12,0)</f>
        <v>5793342800</v>
      </c>
      <c r="N4052" s="11"/>
      <c r="O4052" s="11">
        <v>2.42</v>
      </c>
      <c r="P4052" s="6">
        <v>618439343900</v>
      </c>
      <c r="Q4052" s="7">
        <v>7.81</v>
      </c>
      <c r="R4052" s="7">
        <v>1.31</v>
      </c>
      <c r="S4052" s="7">
        <v>2732</v>
      </c>
    </row>
    <row r="4053" spans="1:19" hidden="1" x14ac:dyDescent="0.4">
      <c r="A4053" s="4" t="s">
        <v>2102</v>
      </c>
      <c r="B4053" s="5" t="s">
        <v>2103</v>
      </c>
      <c r="C4053" s="5" t="s">
        <v>30</v>
      </c>
      <c r="D4053" s="5" t="s">
        <v>19</v>
      </c>
      <c r="E4053" s="9" t="s">
        <v>20</v>
      </c>
      <c r="F4053" s="9">
        <v>0.68</v>
      </c>
      <c r="G4053" s="5" t="s">
        <v>21</v>
      </c>
      <c r="H4053" s="9">
        <v>500</v>
      </c>
      <c r="I4053" s="11">
        <v>28966714</v>
      </c>
      <c r="J4053" s="11">
        <v>400</v>
      </c>
      <c r="K4053" s="11">
        <v>14.643000000000001</v>
      </c>
      <c r="L4053" s="11">
        <v>11586685600</v>
      </c>
      <c r="M4053" s="11">
        <f>VLOOKUP(A4053,'[1]2023년만'!$A$2:$Q$1181,12,0)</f>
        <v>5793342800</v>
      </c>
      <c r="N4053" s="11" t="b">
        <f>L4053&gt;=M4053</f>
        <v>1</v>
      </c>
      <c r="O4053" s="11">
        <v>2.4</v>
      </c>
      <c r="P4053" s="6">
        <v>618439343900</v>
      </c>
      <c r="Q4053" s="7">
        <v>7.81</v>
      </c>
      <c r="R4053" s="7">
        <v>1.31</v>
      </c>
      <c r="S4053" s="7">
        <v>2732</v>
      </c>
    </row>
    <row r="4054" spans="1:19" hidden="1" x14ac:dyDescent="0.4">
      <c r="A4054" s="4" t="s">
        <v>2102</v>
      </c>
      <c r="B4054" s="5" t="s">
        <v>2103</v>
      </c>
      <c r="C4054" s="5" t="s">
        <v>24</v>
      </c>
      <c r="D4054" s="5" t="s">
        <v>19</v>
      </c>
      <c r="E4054" s="9" t="s">
        <v>95</v>
      </c>
      <c r="F4054" s="9">
        <v>0.59</v>
      </c>
      <c r="G4054" s="5" t="s">
        <v>21</v>
      </c>
      <c r="H4054" s="9">
        <v>500</v>
      </c>
      <c r="I4054" s="11">
        <v>28966714</v>
      </c>
      <c r="J4054" s="11">
        <v>200</v>
      </c>
      <c r="K4054" s="11">
        <v>11.031000000000001</v>
      </c>
      <c r="L4054" s="11">
        <v>5793342800</v>
      </c>
      <c r="M4054" s="11">
        <f>VLOOKUP(A4054,'[1]2023년만'!$A$2:$Q$1181,12,0)</f>
        <v>5793342800</v>
      </c>
      <c r="N4054" s="11"/>
      <c r="O4054" s="11">
        <v>1</v>
      </c>
      <c r="P4054" s="6">
        <v>618439343900</v>
      </c>
      <c r="Q4054" s="7">
        <v>7.81</v>
      </c>
      <c r="R4054" s="7">
        <v>1.31</v>
      </c>
      <c r="S4054" s="7">
        <v>2732</v>
      </c>
    </row>
    <row r="4055" spans="1:19" hidden="1" x14ac:dyDescent="0.4">
      <c r="A4055" s="7" t="s">
        <v>2102</v>
      </c>
      <c r="B4055" s="12" t="s">
        <v>2103</v>
      </c>
      <c r="C4055" s="12" t="s">
        <v>2933</v>
      </c>
      <c r="D4055" s="12" t="s">
        <v>19</v>
      </c>
      <c r="E4055" s="12" t="s">
        <v>95</v>
      </c>
      <c r="F4055" s="12">
        <v>0.42</v>
      </c>
      <c r="G4055" s="12" t="s">
        <v>21</v>
      </c>
      <c r="H4055" s="12">
        <v>500</v>
      </c>
      <c r="I4055" s="6">
        <v>14765020</v>
      </c>
      <c r="J4055" s="6">
        <v>600</v>
      </c>
      <c r="K4055" s="6">
        <v>11.430999999999999</v>
      </c>
      <c r="L4055" s="6">
        <v>8770449600</v>
      </c>
      <c r="M4055" s="11">
        <f>VLOOKUP(A4055,'[1]2023년만'!$A$2:$Q$1181,12,0)</f>
        <v>5793342800</v>
      </c>
      <c r="N4055" s="11"/>
      <c r="O4055" s="6">
        <v>1.18</v>
      </c>
      <c r="P4055" s="6">
        <v>618439343900</v>
      </c>
      <c r="Q4055" s="7">
        <v>7.81</v>
      </c>
      <c r="R4055" s="7">
        <v>1.31</v>
      </c>
      <c r="S4055" s="7">
        <v>2732</v>
      </c>
    </row>
    <row r="4056" spans="1:19" hidden="1" x14ac:dyDescent="0.4">
      <c r="A4056" s="4" t="s">
        <v>1279</v>
      </c>
      <c r="B4056" s="5" t="s">
        <v>1280</v>
      </c>
      <c r="C4056" s="5" t="s">
        <v>24</v>
      </c>
      <c r="D4056" s="5" t="s">
        <v>19</v>
      </c>
      <c r="E4056" s="9" t="s">
        <v>95</v>
      </c>
      <c r="F4056" s="9">
        <v>0.59</v>
      </c>
      <c r="G4056" s="5" t="s">
        <v>21</v>
      </c>
      <c r="H4056" s="9">
        <v>500</v>
      </c>
      <c r="I4056" s="11">
        <v>21562395</v>
      </c>
      <c r="J4056" s="11">
        <v>600</v>
      </c>
      <c r="K4056" s="11">
        <v>30.300999999999998</v>
      </c>
      <c r="L4056" s="11">
        <v>12937437000</v>
      </c>
      <c r="M4056" s="11">
        <f>VLOOKUP(A4056,'[1]2023년만'!$A$2:$Q$1181,12,0)</f>
        <v>12937437000</v>
      </c>
      <c r="N4056" s="11"/>
      <c r="O4056" s="11">
        <v>2.2000000000000002</v>
      </c>
      <c r="P4056" s="6">
        <v>724496472000</v>
      </c>
      <c r="Q4056" s="7">
        <v>7.56</v>
      </c>
      <c r="R4056" s="7">
        <v>1.68</v>
      </c>
      <c r="S4056" s="7">
        <v>4444</v>
      </c>
    </row>
    <row r="4057" spans="1:19" hidden="1" x14ac:dyDescent="0.4">
      <c r="A4057" s="4" t="s">
        <v>1279</v>
      </c>
      <c r="B4057" s="5" t="s">
        <v>1280</v>
      </c>
      <c r="C4057" s="5" t="s">
        <v>18</v>
      </c>
      <c r="D4057" s="5" t="s">
        <v>19</v>
      </c>
      <c r="E4057" s="9" t="s">
        <v>95</v>
      </c>
      <c r="F4057" s="9">
        <v>0.96</v>
      </c>
      <c r="G4057" s="5" t="s">
        <v>21</v>
      </c>
      <c r="H4057" s="9">
        <v>500</v>
      </c>
      <c r="I4057" s="11">
        <v>21562395</v>
      </c>
      <c r="J4057" s="11">
        <v>500</v>
      </c>
      <c r="K4057" s="11">
        <v>24.995000000000001</v>
      </c>
      <c r="L4057" s="11">
        <v>10187398000</v>
      </c>
      <c r="M4057" s="11">
        <f>VLOOKUP(A4057,'[1]2023년만'!$A$2:$Q$1181,12,0)</f>
        <v>12937437000</v>
      </c>
      <c r="N4057" s="11"/>
      <c r="O4057" s="11">
        <v>6.99</v>
      </c>
      <c r="P4057" s="6">
        <v>724496472000</v>
      </c>
      <c r="Q4057" s="7">
        <v>7.56</v>
      </c>
      <c r="R4057" s="7">
        <v>1.68</v>
      </c>
      <c r="S4057" s="7">
        <v>4444</v>
      </c>
    </row>
    <row r="4058" spans="1:19" hidden="1" x14ac:dyDescent="0.4">
      <c r="A4058" s="4" t="s">
        <v>1279</v>
      </c>
      <c r="B4058" s="5" t="s">
        <v>1280</v>
      </c>
      <c r="C4058" s="5" t="s">
        <v>30</v>
      </c>
      <c r="D4058" s="5" t="s">
        <v>19</v>
      </c>
      <c r="E4058" s="9" t="s">
        <v>20</v>
      </c>
      <c r="F4058" s="9">
        <v>0.68</v>
      </c>
      <c r="G4058" s="5" t="s">
        <v>21</v>
      </c>
      <c r="H4058" s="9">
        <v>500</v>
      </c>
      <c r="I4058" s="11">
        <v>21562395</v>
      </c>
      <c r="J4058" s="11">
        <v>700</v>
      </c>
      <c r="K4058" s="11">
        <v>15.752000000000001</v>
      </c>
      <c r="L4058" s="11">
        <v>15093676500</v>
      </c>
      <c r="M4058" s="11">
        <f>VLOOKUP(A4058,'[1]2023년만'!$A$2:$Q$1181,12,0)</f>
        <v>12937437000</v>
      </c>
      <c r="N4058" s="11" t="b">
        <f>L4058&gt;=M4058</f>
        <v>1</v>
      </c>
      <c r="O4058" s="11">
        <v>2.1</v>
      </c>
      <c r="P4058" s="6">
        <v>724496472000</v>
      </c>
      <c r="Q4058" s="7">
        <v>7.56</v>
      </c>
      <c r="R4058" s="7">
        <v>1.68</v>
      </c>
      <c r="S4058" s="7">
        <v>4444</v>
      </c>
    </row>
    <row r="4059" spans="1:19" hidden="1" x14ac:dyDescent="0.4">
      <c r="A4059" s="7" t="s">
        <v>1279</v>
      </c>
      <c r="B4059" s="12" t="s">
        <v>1280</v>
      </c>
      <c r="C4059" s="12" t="s">
        <v>2933</v>
      </c>
      <c r="D4059" s="12" t="s">
        <v>19</v>
      </c>
      <c r="E4059" s="12" t="s">
        <v>95</v>
      </c>
      <c r="F4059" s="12">
        <v>0.42</v>
      </c>
      <c r="G4059" s="12" t="s">
        <v>21</v>
      </c>
      <c r="H4059" s="12">
        <v>500</v>
      </c>
      <c r="I4059" s="6">
        <v>21562395</v>
      </c>
      <c r="J4059" s="6">
        <v>400</v>
      </c>
      <c r="K4059" s="6">
        <v>17.776</v>
      </c>
      <c r="L4059" s="6">
        <v>8286559600</v>
      </c>
      <c r="M4059" s="11">
        <f>VLOOKUP(A4059,'[1]2023년만'!$A$2:$Q$1181,12,0)</f>
        <v>12937437000</v>
      </c>
      <c r="N4059" s="11"/>
      <c r="O4059" s="6">
        <v>2.54</v>
      </c>
      <c r="P4059" s="6">
        <v>724496472000</v>
      </c>
      <c r="Q4059" s="7">
        <v>7.56</v>
      </c>
      <c r="R4059" s="7">
        <v>1.68</v>
      </c>
      <c r="S4059" s="7">
        <v>4444</v>
      </c>
    </row>
    <row r="4060" spans="1:19" hidden="1" x14ac:dyDescent="0.4">
      <c r="A4060" s="4" t="s">
        <v>335</v>
      </c>
      <c r="B4060" s="5" t="s">
        <v>336</v>
      </c>
      <c r="C4060" s="5" t="s">
        <v>30</v>
      </c>
      <c r="D4060" s="5" t="s">
        <v>19</v>
      </c>
      <c r="E4060" s="9" t="s">
        <v>31</v>
      </c>
      <c r="F4060" s="9">
        <v>0.46</v>
      </c>
      <c r="G4060" s="5" t="s">
        <v>21</v>
      </c>
      <c r="H4060" s="9">
        <v>500</v>
      </c>
      <c r="I4060" s="11">
        <v>19370673</v>
      </c>
      <c r="J4060" s="11">
        <v>250</v>
      </c>
      <c r="K4060" s="11">
        <v>72.712999999999994</v>
      </c>
      <c r="L4060" s="11">
        <v>4098120600</v>
      </c>
      <c r="M4060" s="11">
        <f>VLOOKUP(A4060,'[1]2023년만'!$A$2:$Q$1181,12,0)</f>
        <v>4132113750</v>
      </c>
      <c r="N4060" s="11" t="b">
        <f>L4060&gt;=M4060</f>
        <v>0</v>
      </c>
      <c r="O4060" s="11">
        <v>6.3</v>
      </c>
      <c r="P4060" s="6">
        <v>86828559100</v>
      </c>
      <c r="Q4060" s="7">
        <v>13.21</v>
      </c>
      <c r="R4060" s="7">
        <v>0.56999999999999995</v>
      </c>
      <c r="S4060" s="7">
        <v>341</v>
      </c>
    </row>
    <row r="4061" spans="1:19" hidden="1" x14ac:dyDescent="0.4">
      <c r="A4061" s="4" t="s">
        <v>335</v>
      </c>
      <c r="B4061" s="5" t="s">
        <v>336</v>
      </c>
      <c r="C4061" s="5" t="s">
        <v>24</v>
      </c>
      <c r="D4061" s="5" t="s">
        <v>19</v>
      </c>
      <c r="E4061" s="9" t="s">
        <v>31</v>
      </c>
      <c r="F4061" s="9">
        <v>0.46</v>
      </c>
      <c r="G4061" s="5" t="s">
        <v>21</v>
      </c>
      <c r="H4061" s="9">
        <v>500</v>
      </c>
      <c r="I4061" s="11">
        <v>19370673</v>
      </c>
      <c r="J4061" s="11">
        <v>250</v>
      </c>
      <c r="K4061" s="11">
        <v>105.843</v>
      </c>
      <c r="L4061" s="11">
        <v>4132113750</v>
      </c>
      <c r="M4061" s="11">
        <f>VLOOKUP(A4061,'[1]2023년만'!$A$2:$Q$1181,12,0)</f>
        <v>4132113750</v>
      </c>
      <c r="N4061" s="11"/>
      <c r="O4061" s="11">
        <v>6.34</v>
      </c>
      <c r="P4061" s="6">
        <v>86828559100</v>
      </c>
      <c r="Q4061" s="7">
        <v>13.21</v>
      </c>
      <c r="R4061" s="7">
        <v>0.56999999999999995</v>
      </c>
      <c r="S4061" s="7">
        <v>341</v>
      </c>
    </row>
    <row r="4062" spans="1:19" hidden="1" x14ac:dyDescent="0.4">
      <c r="A4062" s="4" t="s">
        <v>335</v>
      </c>
      <c r="B4062" s="5" t="s">
        <v>336</v>
      </c>
      <c r="C4062" s="5" t="s">
        <v>18</v>
      </c>
      <c r="D4062" s="5" t="s">
        <v>19</v>
      </c>
      <c r="E4062" s="9" t="s">
        <v>31</v>
      </c>
      <c r="F4062" s="9">
        <v>0.49</v>
      </c>
      <c r="G4062" s="5" t="s">
        <v>21</v>
      </c>
      <c r="H4062" s="9">
        <v>500</v>
      </c>
      <c r="I4062" s="11">
        <v>19669243</v>
      </c>
      <c r="J4062" s="11">
        <v>200</v>
      </c>
      <c r="K4062" s="11">
        <v>-74.221999999999994</v>
      </c>
      <c r="L4062" s="11">
        <v>3440201000</v>
      </c>
      <c r="M4062" s="11">
        <f>VLOOKUP(A4062,'[1]2023년만'!$A$2:$Q$1181,12,0)</f>
        <v>4132113750</v>
      </c>
      <c r="N4062" s="11"/>
      <c r="O4062" s="11">
        <v>5.07</v>
      </c>
      <c r="P4062" s="6">
        <v>86828559100</v>
      </c>
      <c r="Q4062" s="7">
        <v>13.21</v>
      </c>
      <c r="R4062" s="7">
        <v>0.56999999999999995</v>
      </c>
      <c r="S4062" s="7">
        <v>341</v>
      </c>
    </row>
    <row r="4063" spans="1:19" hidden="1" x14ac:dyDescent="0.4">
      <c r="A4063" s="7" t="s">
        <v>335</v>
      </c>
      <c r="B4063" s="12" t="s">
        <v>336</v>
      </c>
      <c r="C4063" s="12" t="s">
        <v>2933</v>
      </c>
      <c r="D4063" s="12" t="s">
        <v>19</v>
      </c>
      <c r="E4063" s="12" t="s">
        <v>31</v>
      </c>
      <c r="F4063" s="12">
        <v>0.32</v>
      </c>
      <c r="G4063" s="12" t="s">
        <v>21</v>
      </c>
      <c r="H4063" s="12">
        <v>500</v>
      </c>
      <c r="I4063" s="6">
        <v>19669243</v>
      </c>
      <c r="J4063" s="6">
        <v>150</v>
      </c>
      <c r="K4063" s="6">
        <v>41.177</v>
      </c>
      <c r="L4063" s="6">
        <v>2623408500</v>
      </c>
      <c r="M4063" s="11">
        <f>VLOOKUP(A4063,'[1]2023년만'!$A$2:$Q$1181,12,0)</f>
        <v>4132113750</v>
      </c>
      <c r="N4063" s="11"/>
      <c r="O4063" s="6">
        <v>3</v>
      </c>
      <c r="P4063" s="6">
        <v>86828559100</v>
      </c>
      <c r="Q4063" s="7">
        <v>13.21</v>
      </c>
      <c r="R4063" s="7">
        <v>0.56999999999999995</v>
      </c>
      <c r="S4063" s="7">
        <v>341</v>
      </c>
    </row>
    <row r="4064" spans="1:19" hidden="1" x14ac:dyDescent="0.4">
      <c r="A4064" s="4" t="s">
        <v>2124</v>
      </c>
      <c r="B4064" s="5" t="s">
        <v>2125</v>
      </c>
      <c r="C4064" s="5" t="s">
        <v>18</v>
      </c>
      <c r="D4064" s="5" t="s">
        <v>19</v>
      </c>
      <c r="E4064" s="9" t="s">
        <v>37</v>
      </c>
      <c r="F4064" s="9">
        <v>0.85</v>
      </c>
      <c r="G4064" s="5" t="s">
        <v>21</v>
      </c>
      <c r="H4064" s="9">
        <v>500</v>
      </c>
      <c r="I4064" s="11">
        <v>21000000</v>
      </c>
      <c r="J4064" s="11">
        <v>200</v>
      </c>
      <c r="K4064" s="11">
        <v>14.532999999999999</v>
      </c>
      <c r="L4064" s="11">
        <v>4107312400</v>
      </c>
      <c r="M4064" s="11">
        <f>VLOOKUP(A4064,'[1]2023년만'!$A$2:$Q$1181,12,0)</f>
        <v>4991896000</v>
      </c>
      <c r="N4064" s="11"/>
      <c r="O4064" s="11">
        <v>2.8</v>
      </c>
      <c r="P4064" s="6">
        <v>236250000000</v>
      </c>
      <c r="Q4064" s="7">
        <v>3.55</v>
      </c>
      <c r="R4064" s="7">
        <v>0.27</v>
      </c>
      <c r="S4064" s="7">
        <v>3171</v>
      </c>
    </row>
    <row r="4065" spans="1:19" hidden="1" x14ac:dyDescent="0.4">
      <c r="A4065" s="4" t="s">
        <v>2124</v>
      </c>
      <c r="B4065" s="5" t="s">
        <v>2125</v>
      </c>
      <c r="C4065" s="5" t="s">
        <v>30</v>
      </c>
      <c r="D4065" s="5" t="s">
        <v>19</v>
      </c>
      <c r="E4065" s="9" t="s">
        <v>37</v>
      </c>
      <c r="F4065" s="9">
        <v>1.48</v>
      </c>
      <c r="G4065" s="5" t="s">
        <v>21</v>
      </c>
      <c r="H4065" s="9">
        <v>500</v>
      </c>
      <c r="I4065" s="11">
        <v>21000000</v>
      </c>
      <c r="J4065" s="11">
        <v>350</v>
      </c>
      <c r="K4065" s="11">
        <v>11.037000000000001</v>
      </c>
      <c r="L4065" s="11">
        <v>6836624550</v>
      </c>
      <c r="M4065" s="11">
        <f>VLOOKUP(A4065,'[1]2023년만'!$A$2:$Q$1181,12,0)</f>
        <v>4991896000</v>
      </c>
      <c r="N4065" s="11" t="b">
        <f>L4065&gt;=M4065</f>
        <v>1</v>
      </c>
      <c r="O4065" s="11">
        <v>3.5</v>
      </c>
      <c r="P4065" s="6">
        <v>236250000000</v>
      </c>
      <c r="Q4065" s="7">
        <v>3.55</v>
      </c>
      <c r="R4065" s="7">
        <v>0.27</v>
      </c>
      <c r="S4065" s="7">
        <v>3171</v>
      </c>
    </row>
    <row r="4066" spans="1:19" hidden="1" x14ac:dyDescent="0.4">
      <c r="A4066" s="4" t="s">
        <v>2124</v>
      </c>
      <c r="B4066" s="5" t="s">
        <v>2125</v>
      </c>
      <c r="C4066" s="5" t="s">
        <v>24</v>
      </c>
      <c r="D4066" s="5" t="s">
        <v>19</v>
      </c>
      <c r="E4066" s="9" t="s">
        <v>37</v>
      </c>
      <c r="F4066" s="9">
        <v>0.89</v>
      </c>
      <c r="G4066" s="5" t="s">
        <v>21</v>
      </c>
      <c r="H4066" s="9">
        <v>500</v>
      </c>
      <c r="I4066" s="11">
        <v>21000000</v>
      </c>
      <c r="J4066" s="11">
        <v>250</v>
      </c>
      <c r="K4066" s="11">
        <v>8.1159999999999997</v>
      </c>
      <c r="L4066" s="11">
        <v>4991896000</v>
      </c>
      <c r="M4066" s="11">
        <f>VLOOKUP(A4066,'[1]2023년만'!$A$2:$Q$1181,12,0)</f>
        <v>4991896000</v>
      </c>
      <c r="N4066" s="11"/>
      <c r="O4066" s="11">
        <v>2.5</v>
      </c>
      <c r="P4066" s="6">
        <v>236250000000</v>
      </c>
      <c r="Q4066" s="7">
        <v>3.55</v>
      </c>
      <c r="R4066" s="7">
        <v>0.27</v>
      </c>
      <c r="S4066" s="7">
        <v>3171</v>
      </c>
    </row>
    <row r="4067" spans="1:19" hidden="1" x14ac:dyDescent="0.4">
      <c r="A4067" s="7" t="s">
        <v>2124</v>
      </c>
      <c r="B4067" s="12" t="s">
        <v>2125</v>
      </c>
      <c r="C4067" s="12" t="s">
        <v>2933</v>
      </c>
      <c r="D4067" s="12" t="s">
        <v>19</v>
      </c>
      <c r="E4067" s="12" t="s">
        <v>37</v>
      </c>
      <c r="F4067" s="12">
        <v>0.36</v>
      </c>
      <c r="G4067" s="12" t="s">
        <v>21</v>
      </c>
      <c r="H4067" s="12">
        <v>500</v>
      </c>
      <c r="I4067" s="6">
        <v>21000000</v>
      </c>
      <c r="J4067" s="6">
        <v>180</v>
      </c>
      <c r="K4067" s="6">
        <v>9.8369999999999997</v>
      </c>
      <c r="L4067" s="6">
        <v>3696581160</v>
      </c>
      <c r="M4067" s="11">
        <f>VLOOKUP(A4067,'[1]2023년만'!$A$2:$Q$1181,12,0)</f>
        <v>4991896000</v>
      </c>
      <c r="N4067" s="11"/>
      <c r="O4067" s="6">
        <v>1.8</v>
      </c>
      <c r="P4067" s="6">
        <v>236250000000</v>
      </c>
      <c r="Q4067" s="7">
        <v>3.55</v>
      </c>
      <c r="R4067" s="7">
        <v>0.27</v>
      </c>
      <c r="S4067" s="7">
        <v>3171</v>
      </c>
    </row>
    <row r="4068" spans="1:19" hidden="1" x14ac:dyDescent="0.4">
      <c r="A4068" s="4" t="s">
        <v>1959</v>
      </c>
      <c r="B4068" s="5" t="s">
        <v>1960</v>
      </c>
      <c r="C4068" s="5" t="s">
        <v>30</v>
      </c>
      <c r="D4068" s="5" t="s">
        <v>19</v>
      </c>
      <c r="E4068" s="9" t="s">
        <v>34</v>
      </c>
      <c r="F4068" s="9">
        <v>0.48</v>
      </c>
      <c r="G4068" s="5" t="s">
        <v>21</v>
      </c>
      <c r="H4068" s="9">
        <v>500</v>
      </c>
      <c r="I4068" s="11">
        <v>30010576</v>
      </c>
      <c r="J4068" s="11">
        <v>40</v>
      </c>
      <c r="K4068" s="11">
        <v>17.137</v>
      </c>
      <c r="L4068" s="11">
        <v>976982640</v>
      </c>
      <c r="M4068" s="11">
        <f>VLOOKUP(A4068,'[1]2023년만'!$A$2:$Q$1181,12,0)</f>
        <v>714679510</v>
      </c>
      <c r="N4068" s="11" t="b">
        <f>L4068&gt;=M4068</f>
        <v>1</v>
      </c>
      <c r="O4068" s="11">
        <v>1.9</v>
      </c>
      <c r="P4068" s="6">
        <v>85680194480</v>
      </c>
      <c r="Q4068" s="7">
        <v>14.28</v>
      </c>
      <c r="R4068" s="7">
        <v>1.07</v>
      </c>
      <c r="S4068" s="7">
        <v>200</v>
      </c>
    </row>
    <row r="4069" spans="1:19" hidden="1" x14ac:dyDescent="0.4">
      <c r="A4069" s="4" t="s">
        <v>1959</v>
      </c>
      <c r="B4069" s="5" t="s">
        <v>1960</v>
      </c>
      <c r="C4069" s="5" t="s">
        <v>24</v>
      </c>
      <c r="D4069" s="5" t="s">
        <v>19</v>
      </c>
      <c r="E4069" s="9" t="s">
        <v>34</v>
      </c>
      <c r="F4069" s="9">
        <v>0.56000000000000005</v>
      </c>
      <c r="G4069" s="5" t="s">
        <v>21</v>
      </c>
      <c r="H4069" s="9">
        <v>500</v>
      </c>
      <c r="I4069" s="11">
        <v>30010576</v>
      </c>
      <c r="J4069" s="11">
        <v>30</v>
      </c>
      <c r="K4069" s="11">
        <v>15.206</v>
      </c>
      <c r="L4069" s="11">
        <v>714679510</v>
      </c>
      <c r="M4069" s="11">
        <f>VLOOKUP(A4069,'[1]2023년만'!$A$2:$Q$1181,12,0)</f>
        <v>714679510</v>
      </c>
      <c r="N4069" s="11"/>
      <c r="O4069" s="11">
        <v>1.2</v>
      </c>
      <c r="P4069" s="6">
        <v>85680194480</v>
      </c>
      <c r="Q4069" s="7">
        <v>14.28</v>
      </c>
      <c r="R4069" s="7">
        <v>1.07</v>
      </c>
      <c r="S4069" s="7">
        <v>200</v>
      </c>
    </row>
    <row r="4070" spans="1:19" hidden="1" x14ac:dyDescent="0.4">
      <c r="A4070" s="4" t="s">
        <v>1959</v>
      </c>
      <c r="B4070" s="5" t="s">
        <v>1960</v>
      </c>
      <c r="C4070" s="5" t="s">
        <v>18</v>
      </c>
      <c r="D4070" s="5" t="s">
        <v>19</v>
      </c>
      <c r="E4070" s="9" t="s">
        <v>34</v>
      </c>
      <c r="F4070" s="9">
        <v>1.01</v>
      </c>
      <c r="G4070" s="5" t="s">
        <v>21</v>
      </c>
      <c r="H4070" s="9">
        <v>500</v>
      </c>
      <c r="I4070" s="11">
        <v>30010576</v>
      </c>
      <c r="J4070" s="11">
        <v>35</v>
      </c>
      <c r="K4070" s="11">
        <v>12.231</v>
      </c>
      <c r="L4070" s="11">
        <v>872081160</v>
      </c>
      <c r="M4070" s="11">
        <f>VLOOKUP(A4070,'[1]2023년만'!$A$2:$Q$1181,12,0)</f>
        <v>714679510</v>
      </c>
      <c r="N4070" s="11"/>
      <c r="O4070" s="11">
        <v>1.1000000000000001</v>
      </c>
      <c r="P4070" s="6">
        <v>85680194480</v>
      </c>
      <c r="Q4070" s="7">
        <v>14.28</v>
      </c>
      <c r="R4070" s="7">
        <v>1.07</v>
      </c>
      <c r="S4070" s="7">
        <v>200</v>
      </c>
    </row>
    <row r="4071" spans="1:19" hidden="1" x14ac:dyDescent="0.4">
      <c r="A4071" s="7" t="s">
        <v>1959</v>
      </c>
      <c r="B4071" s="12" t="s">
        <v>1960</v>
      </c>
      <c r="C4071" s="12" t="s">
        <v>2933</v>
      </c>
      <c r="D4071" s="12" t="s">
        <v>19</v>
      </c>
      <c r="E4071" s="12" t="s">
        <v>34</v>
      </c>
      <c r="F4071" s="12">
        <v>0.5</v>
      </c>
      <c r="G4071" s="12" t="s">
        <v>21</v>
      </c>
      <c r="H4071" s="12">
        <v>500</v>
      </c>
      <c r="I4071" s="6">
        <v>7502644</v>
      </c>
      <c r="J4071" s="6">
        <v>150</v>
      </c>
      <c r="K4071" s="6">
        <v>12.244</v>
      </c>
      <c r="L4071" s="6">
        <v>892933000</v>
      </c>
      <c r="M4071" s="11">
        <f>VLOOKUP(A4071,'[1]2023년만'!$A$2:$Q$1181,12,0)</f>
        <v>714679510</v>
      </c>
      <c r="N4071" s="11"/>
      <c r="O4071" s="6">
        <v>0.86</v>
      </c>
      <c r="P4071" s="6">
        <v>85680194480</v>
      </c>
      <c r="Q4071" s="7">
        <v>14.28</v>
      </c>
      <c r="R4071" s="7">
        <v>1.07</v>
      </c>
      <c r="S4071" s="7">
        <v>200</v>
      </c>
    </row>
    <row r="4072" spans="1:19" hidden="1" x14ac:dyDescent="0.4">
      <c r="A4072" s="4" t="s">
        <v>2659</v>
      </c>
      <c r="B4072" s="5" t="s">
        <v>2660</v>
      </c>
      <c r="C4072" s="5" t="s">
        <v>18</v>
      </c>
      <c r="D4072" s="5" t="s">
        <v>19</v>
      </c>
      <c r="E4072" s="9" t="s">
        <v>20</v>
      </c>
      <c r="F4072" s="9">
        <v>0.77</v>
      </c>
      <c r="G4072" s="5" t="s">
        <v>21</v>
      </c>
      <c r="H4072" s="9">
        <v>500</v>
      </c>
      <c r="I4072" s="11">
        <v>22741198</v>
      </c>
      <c r="J4072" s="11">
        <v>100</v>
      </c>
      <c r="K4072" s="11">
        <v>3.7280000000000002</v>
      </c>
      <c r="L4072" s="11">
        <v>2224544800</v>
      </c>
      <c r="M4072" s="11" t="e">
        <f>VLOOKUP(A4072,'[1]2023년만'!$A$2:$Q$1181,12,0)</f>
        <v>#N/A</v>
      </c>
      <c r="N4072" s="11"/>
      <c r="O4072" s="11">
        <v>0.23</v>
      </c>
      <c r="P4072" s="6">
        <v>916483119600</v>
      </c>
      <c r="Q4072" s="7">
        <v>6.19</v>
      </c>
      <c r="R4072" s="7">
        <v>1.58</v>
      </c>
      <c r="S4072" s="7">
        <v>6231</v>
      </c>
    </row>
    <row r="4073" spans="1:19" hidden="1" x14ac:dyDescent="0.4">
      <c r="A4073" s="4" t="s">
        <v>2659</v>
      </c>
      <c r="B4073" s="5" t="s">
        <v>2660</v>
      </c>
      <c r="C4073" s="5" t="s">
        <v>30</v>
      </c>
      <c r="D4073" s="5" t="s">
        <v>19</v>
      </c>
      <c r="E4073" s="9" t="s">
        <v>20</v>
      </c>
      <c r="F4073" s="9">
        <v>0.68</v>
      </c>
      <c r="G4073" s="5" t="s">
        <v>21</v>
      </c>
      <c r="H4073" s="9">
        <v>500</v>
      </c>
      <c r="I4073" s="11">
        <v>23743086</v>
      </c>
      <c r="J4073" s="11">
        <v>100</v>
      </c>
      <c r="K4073" s="11">
        <v>1.774</v>
      </c>
      <c r="L4073" s="11">
        <v>2522725700</v>
      </c>
      <c r="M4073" s="11" t="e">
        <f>VLOOKUP(A4073,'[1]2023년만'!$A$2:$Q$1181,12,0)</f>
        <v>#N/A</v>
      </c>
      <c r="N4073" s="11" t="e">
        <f>L4073&gt;=M4073</f>
        <v>#N/A</v>
      </c>
      <c r="O4073" s="11">
        <v>0.25</v>
      </c>
      <c r="P4073" s="6">
        <v>916483119600</v>
      </c>
      <c r="Q4073" s="7">
        <v>6.19</v>
      </c>
      <c r="R4073" s="7">
        <v>1.58</v>
      </c>
      <c r="S4073" s="7">
        <v>6231</v>
      </c>
    </row>
    <row r="4074" spans="1:19" hidden="1" x14ac:dyDescent="0.4">
      <c r="A4074" s="7" t="s">
        <v>2659</v>
      </c>
      <c r="B4074" s="12" t="s">
        <v>2660</v>
      </c>
      <c r="C4074" s="12" t="s">
        <v>2933</v>
      </c>
      <c r="D4074" s="12" t="s">
        <v>19</v>
      </c>
      <c r="E4074" s="12" t="s">
        <v>20</v>
      </c>
      <c r="F4074" s="12">
        <v>0.53</v>
      </c>
      <c r="G4074" s="12" t="s">
        <v>21</v>
      </c>
      <c r="H4074" s="12">
        <v>500</v>
      </c>
      <c r="I4074" s="6">
        <v>22741198</v>
      </c>
      <c r="J4074" s="6">
        <v>150</v>
      </c>
      <c r="K4074" s="6">
        <v>6.3310000000000004</v>
      </c>
      <c r="L4074" s="6">
        <v>3336817200</v>
      </c>
      <c r="M4074" s="11" t="e">
        <f>VLOOKUP(A4074,'[1]2023년만'!$A$2:$Q$1181,12,0)</f>
        <v>#N/A</v>
      </c>
      <c r="N4074" s="11"/>
      <c r="O4074" s="6">
        <v>0.4</v>
      </c>
      <c r="P4074" s="6">
        <v>916483119600</v>
      </c>
      <c r="Q4074" s="7">
        <v>6.19</v>
      </c>
      <c r="R4074" s="7">
        <v>1.58</v>
      </c>
      <c r="S4074" s="7">
        <v>6231</v>
      </c>
    </row>
    <row r="4075" spans="1:19" x14ac:dyDescent="0.4">
      <c r="A4075" s="4" t="s">
        <v>392</v>
      </c>
      <c r="B4075" s="5" t="s">
        <v>393</v>
      </c>
      <c r="C4075" s="5" t="s">
        <v>30</v>
      </c>
      <c r="D4075" s="5" t="s">
        <v>19</v>
      </c>
      <c r="E4075" s="9" t="s">
        <v>21</v>
      </c>
      <c r="F4075" s="9" t="s">
        <v>21</v>
      </c>
      <c r="G4075" s="5" t="s">
        <v>21</v>
      </c>
      <c r="H4075" s="9">
        <v>500</v>
      </c>
      <c r="I4075" s="11">
        <v>2000000</v>
      </c>
      <c r="J4075" s="11">
        <v>500</v>
      </c>
      <c r="K4075" s="11">
        <v>92.453999999999994</v>
      </c>
      <c r="L4075" s="11">
        <v>839479000</v>
      </c>
      <c r="M4075" s="11">
        <f>VLOOKUP(A4075,'[1]2023년만'!$A$2:$Q$1181,12,0)</f>
        <v>839479000</v>
      </c>
      <c r="N4075" s="11" t="b">
        <f>L4075&gt;=M4075</f>
        <v>1</v>
      </c>
      <c r="O4075" s="11">
        <v>2.2000000000000002</v>
      </c>
      <c r="P4075" s="6">
        <v>59200000000</v>
      </c>
      <c r="Q4075" s="7">
        <v>54.71</v>
      </c>
      <c r="R4075" s="7">
        <v>0.76</v>
      </c>
      <c r="S4075" s="7">
        <v>541</v>
      </c>
    </row>
    <row r="4076" spans="1:19" hidden="1" x14ac:dyDescent="0.4">
      <c r="A4076" s="4" t="s">
        <v>121</v>
      </c>
      <c r="B4076" s="5" t="s">
        <v>122</v>
      </c>
      <c r="C4076" s="5" t="s">
        <v>18</v>
      </c>
      <c r="D4076" s="5" t="s">
        <v>19</v>
      </c>
      <c r="E4076" s="9" t="s">
        <v>43</v>
      </c>
      <c r="F4076" s="9">
        <v>0.91</v>
      </c>
      <c r="G4076" s="5" t="s">
        <v>21</v>
      </c>
      <c r="H4076" s="9">
        <v>500</v>
      </c>
      <c r="I4076" s="11">
        <v>24803369</v>
      </c>
      <c r="J4076" s="11">
        <v>135</v>
      </c>
      <c r="K4076" s="11">
        <v>57.911999999999999</v>
      </c>
      <c r="L4076" s="11">
        <v>3348454815</v>
      </c>
      <c r="M4076" s="11">
        <f>VLOOKUP(A4076,'[1]2023년만'!$A$2:$Q$1181,12,0)</f>
        <v>3720505350</v>
      </c>
      <c r="N4076" s="11"/>
      <c r="O4076" s="11">
        <v>3.9</v>
      </c>
      <c r="P4076" s="6">
        <v>75898309140</v>
      </c>
      <c r="Q4076" s="7">
        <v>26.84</v>
      </c>
      <c r="R4076" s="7">
        <v>1.0900000000000001</v>
      </c>
      <c r="S4076" s="7">
        <v>114</v>
      </c>
    </row>
    <row r="4077" spans="1:19" hidden="1" x14ac:dyDescent="0.4">
      <c r="A4077" s="4" t="s">
        <v>121</v>
      </c>
      <c r="B4077" s="5" t="s">
        <v>122</v>
      </c>
      <c r="C4077" s="5" t="s">
        <v>24</v>
      </c>
      <c r="D4077" s="5" t="s">
        <v>19</v>
      </c>
      <c r="E4077" s="9" t="s">
        <v>43</v>
      </c>
      <c r="F4077" s="9">
        <v>0.94</v>
      </c>
      <c r="G4077" s="5" t="s">
        <v>21</v>
      </c>
      <c r="H4077" s="9">
        <v>500</v>
      </c>
      <c r="I4077" s="11">
        <v>24803369</v>
      </c>
      <c r="J4077" s="11">
        <v>150</v>
      </c>
      <c r="K4077" s="11">
        <v>27.792000000000002</v>
      </c>
      <c r="L4077" s="11">
        <v>3720505350</v>
      </c>
      <c r="M4077" s="11">
        <f>VLOOKUP(A4077,'[1]2023년만'!$A$2:$Q$1181,12,0)</f>
        <v>3720505350</v>
      </c>
      <c r="N4077" s="11"/>
      <c r="O4077" s="11">
        <v>4</v>
      </c>
      <c r="P4077" s="6">
        <v>75898309140</v>
      </c>
      <c r="Q4077" s="7">
        <v>26.84</v>
      </c>
      <c r="R4077" s="7">
        <v>1.0900000000000001</v>
      </c>
      <c r="S4077" s="7">
        <v>114</v>
      </c>
    </row>
    <row r="4078" spans="1:19" hidden="1" x14ac:dyDescent="0.4">
      <c r="A4078" s="7" t="s">
        <v>121</v>
      </c>
      <c r="B4078" s="12" t="s">
        <v>122</v>
      </c>
      <c r="C4078" s="12" t="s">
        <v>2933</v>
      </c>
      <c r="D4078" s="12" t="s">
        <v>19</v>
      </c>
      <c r="E4078" s="12" t="s">
        <v>43</v>
      </c>
      <c r="F4078" s="12">
        <v>0.87</v>
      </c>
      <c r="G4078" s="12" t="s">
        <v>21</v>
      </c>
      <c r="H4078" s="12">
        <v>500</v>
      </c>
      <c r="I4078" s="6">
        <v>24803369</v>
      </c>
      <c r="J4078" s="6">
        <v>150</v>
      </c>
      <c r="K4078" s="6">
        <v>20.274999999999999</v>
      </c>
      <c r="L4078" s="6">
        <v>3720505350</v>
      </c>
      <c r="M4078" s="11">
        <f>VLOOKUP(A4078,'[1]2023년만'!$A$2:$Q$1181,12,0)</f>
        <v>3720505350</v>
      </c>
      <c r="N4078" s="11"/>
      <c r="O4078" s="6">
        <v>2.8</v>
      </c>
      <c r="P4078" s="6">
        <v>75898309140</v>
      </c>
      <c r="Q4078" s="7">
        <v>26.84</v>
      </c>
      <c r="R4078" s="7">
        <v>1.0900000000000001</v>
      </c>
      <c r="S4078" s="7">
        <v>114</v>
      </c>
    </row>
    <row r="4079" spans="1:19" hidden="1" x14ac:dyDescent="0.4">
      <c r="A4079" s="4" t="s">
        <v>1349</v>
      </c>
      <c r="B4079" s="5" t="s">
        <v>1350</v>
      </c>
      <c r="C4079" s="5" t="s">
        <v>24</v>
      </c>
      <c r="D4079" s="5" t="s">
        <v>19</v>
      </c>
      <c r="E4079" s="9" t="s">
        <v>31</v>
      </c>
      <c r="F4079" s="9">
        <v>0.46</v>
      </c>
      <c r="G4079" s="5" t="s">
        <v>21</v>
      </c>
      <c r="H4079" s="9">
        <v>500</v>
      </c>
      <c r="I4079" s="11">
        <v>15000000</v>
      </c>
      <c r="J4079" s="11">
        <v>120</v>
      </c>
      <c r="K4079" s="11">
        <v>29.19</v>
      </c>
      <c r="L4079" s="11">
        <v>1783800000</v>
      </c>
      <c r="M4079" s="11">
        <f>VLOOKUP(A4079,'[1]2023년만'!$A$2:$Q$1181,12,0)</f>
        <v>1783800000</v>
      </c>
      <c r="N4079" s="11"/>
      <c r="O4079" s="11">
        <v>1.8</v>
      </c>
      <c r="P4079" s="6">
        <v>86550000000</v>
      </c>
      <c r="Q4079" s="7">
        <v>9.31</v>
      </c>
      <c r="R4079" s="7">
        <v>0.65</v>
      </c>
      <c r="S4079" s="7">
        <v>620</v>
      </c>
    </row>
    <row r="4080" spans="1:19" hidden="1" x14ac:dyDescent="0.4">
      <c r="A4080" s="4" t="s">
        <v>1349</v>
      </c>
      <c r="B4080" s="5" t="s">
        <v>1350</v>
      </c>
      <c r="C4080" s="5" t="s">
        <v>30</v>
      </c>
      <c r="D4080" s="5" t="s">
        <v>19</v>
      </c>
      <c r="E4080" s="9" t="s">
        <v>31</v>
      </c>
      <c r="F4080" s="9">
        <v>0.46</v>
      </c>
      <c r="G4080" s="5" t="s">
        <v>21</v>
      </c>
      <c r="H4080" s="9">
        <v>500</v>
      </c>
      <c r="I4080" s="11">
        <v>15000000</v>
      </c>
      <c r="J4080" s="11">
        <v>180</v>
      </c>
      <c r="K4080" s="11">
        <v>29.016999999999999</v>
      </c>
      <c r="L4080" s="11">
        <v>2675700000</v>
      </c>
      <c r="M4080" s="11">
        <f>VLOOKUP(A4080,'[1]2023년만'!$A$2:$Q$1181,12,0)</f>
        <v>1783800000</v>
      </c>
      <c r="N4080" s="11" t="b">
        <f>L4080&gt;=M4080</f>
        <v>1</v>
      </c>
      <c r="O4080" s="11">
        <v>4</v>
      </c>
      <c r="P4080" s="6">
        <v>86550000000</v>
      </c>
      <c r="Q4080" s="7">
        <v>9.31</v>
      </c>
      <c r="R4080" s="7">
        <v>0.65</v>
      </c>
      <c r="S4080" s="7">
        <v>620</v>
      </c>
    </row>
    <row r="4081" spans="1:19" hidden="1" x14ac:dyDescent="0.4">
      <c r="A4081" s="4" t="s">
        <v>1349</v>
      </c>
      <c r="B4081" s="5" t="s">
        <v>1350</v>
      </c>
      <c r="C4081" s="5" t="s">
        <v>18</v>
      </c>
      <c r="D4081" s="5" t="s">
        <v>19</v>
      </c>
      <c r="E4081" s="9" t="s">
        <v>31</v>
      </c>
      <c r="F4081" s="9">
        <v>0.49</v>
      </c>
      <c r="G4081" s="5" t="s">
        <v>21</v>
      </c>
      <c r="H4081" s="9">
        <v>500</v>
      </c>
      <c r="I4081" s="11">
        <v>15000000</v>
      </c>
      <c r="J4081" s="11">
        <v>100</v>
      </c>
      <c r="K4081" s="11">
        <v>21.367000000000001</v>
      </c>
      <c r="L4081" s="11">
        <v>1486500000</v>
      </c>
      <c r="M4081" s="11">
        <f>VLOOKUP(A4081,'[1]2023년만'!$A$2:$Q$1181,12,0)</f>
        <v>1783800000</v>
      </c>
      <c r="N4081" s="11"/>
      <c r="O4081" s="11">
        <v>1.7</v>
      </c>
      <c r="P4081" s="6">
        <v>86550000000</v>
      </c>
      <c r="Q4081" s="7">
        <v>9.31</v>
      </c>
      <c r="R4081" s="7">
        <v>0.65</v>
      </c>
      <c r="S4081" s="7">
        <v>620</v>
      </c>
    </row>
    <row r="4082" spans="1:19" hidden="1" x14ac:dyDescent="0.4">
      <c r="A4082" s="7" t="s">
        <v>1349</v>
      </c>
      <c r="B4082" s="12" t="s">
        <v>1350</v>
      </c>
      <c r="C4082" s="12" t="s">
        <v>2933</v>
      </c>
      <c r="D4082" s="12" t="s">
        <v>19</v>
      </c>
      <c r="E4082" s="12" t="s">
        <v>31</v>
      </c>
      <c r="F4082" s="12">
        <v>0.32</v>
      </c>
      <c r="G4082" s="12" t="s">
        <v>21</v>
      </c>
      <c r="H4082" s="12">
        <v>500</v>
      </c>
      <c r="I4082" s="6">
        <v>15000000</v>
      </c>
      <c r="J4082" s="6">
        <v>130</v>
      </c>
      <c r="K4082" s="6">
        <v>23.506</v>
      </c>
      <c r="L4082" s="6">
        <v>1932450000</v>
      </c>
      <c r="M4082" s="11">
        <f>VLOOKUP(A4082,'[1]2023년만'!$A$2:$Q$1181,12,0)</f>
        <v>1783800000</v>
      </c>
      <c r="N4082" s="11"/>
      <c r="O4082" s="6">
        <v>1.7</v>
      </c>
      <c r="P4082" s="6">
        <v>86550000000</v>
      </c>
      <c r="Q4082" s="7">
        <v>9.31</v>
      </c>
      <c r="R4082" s="7">
        <v>0.65</v>
      </c>
      <c r="S4082" s="7">
        <v>620</v>
      </c>
    </row>
    <row r="4083" spans="1:19" hidden="1" x14ac:dyDescent="0.4">
      <c r="A4083" s="4" t="s">
        <v>1514</v>
      </c>
      <c r="B4083" s="5" t="s">
        <v>1515</v>
      </c>
      <c r="C4083" s="5" t="s">
        <v>30</v>
      </c>
      <c r="D4083" s="5" t="s">
        <v>19</v>
      </c>
      <c r="E4083" s="9" t="s">
        <v>228</v>
      </c>
      <c r="F4083" s="9">
        <v>1.86</v>
      </c>
      <c r="G4083" s="5" t="s">
        <v>21</v>
      </c>
      <c r="H4083" s="9">
        <v>100</v>
      </c>
      <c r="I4083" s="11">
        <v>18491378</v>
      </c>
      <c r="J4083" s="11">
        <v>100</v>
      </c>
      <c r="K4083" s="11">
        <v>25.812000000000001</v>
      </c>
      <c r="L4083" s="11">
        <v>1839637800</v>
      </c>
      <c r="M4083" s="11" t="e">
        <f>VLOOKUP(A4083,'[1]2023년만'!$A$2:$Q$1181,12,0)</f>
        <v>#N/A</v>
      </c>
      <c r="N4083" s="11" t="e">
        <f>L4083&gt;=M4083</f>
        <v>#N/A</v>
      </c>
      <c r="O4083" s="11">
        <v>4.2300000000000004</v>
      </c>
      <c r="P4083" s="6">
        <v>58281659320</v>
      </c>
      <c r="Q4083" s="7">
        <v>8.09</v>
      </c>
      <c r="R4083" s="7">
        <v>1.34</v>
      </c>
      <c r="S4083" s="7">
        <v>388</v>
      </c>
    </row>
    <row r="4084" spans="1:19" hidden="1" x14ac:dyDescent="0.4">
      <c r="A4084" s="4" t="s">
        <v>298</v>
      </c>
      <c r="B4084" s="5" t="s">
        <v>299</v>
      </c>
      <c r="C4084" s="5" t="s">
        <v>18</v>
      </c>
      <c r="D4084" s="5" t="s">
        <v>19</v>
      </c>
      <c r="E4084" s="9" t="s">
        <v>95</v>
      </c>
      <c r="F4084" s="9">
        <v>0.96</v>
      </c>
      <c r="G4084" s="5" t="s">
        <v>21</v>
      </c>
      <c r="H4084" s="9">
        <v>500</v>
      </c>
      <c r="I4084" s="11">
        <v>8166558</v>
      </c>
      <c r="J4084" s="11">
        <v>50</v>
      </c>
      <c r="K4084" s="11">
        <v>128.92400000000001</v>
      </c>
      <c r="L4084" s="11">
        <v>318441550</v>
      </c>
      <c r="M4084" s="11" t="e">
        <f>VLOOKUP(A4084,'[1]2023년만'!$A$2:$Q$1181,12,0)</f>
        <v>#N/A</v>
      </c>
      <c r="N4084" s="11"/>
      <c r="O4084" s="11">
        <v>0.6</v>
      </c>
      <c r="P4084" s="6">
        <v>56267584620</v>
      </c>
      <c r="Q4084" s="7">
        <v>12.81</v>
      </c>
      <c r="R4084" s="7">
        <v>0.51</v>
      </c>
      <c r="S4084" s="7">
        <v>538</v>
      </c>
    </row>
    <row r="4085" spans="1:19" hidden="1" x14ac:dyDescent="0.4">
      <c r="A4085" s="4" t="s">
        <v>2343</v>
      </c>
      <c r="B4085" s="5" t="s">
        <v>2344</v>
      </c>
      <c r="C4085" s="5" t="s">
        <v>30</v>
      </c>
      <c r="D4085" s="5" t="s">
        <v>19</v>
      </c>
      <c r="E4085" s="9" t="s">
        <v>20</v>
      </c>
      <c r="F4085" s="9">
        <v>0.68</v>
      </c>
      <c r="G4085" s="5" t="s">
        <v>21</v>
      </c>
      <c r="H4085" s="9">
        <v>500</v>
      </c>
      <c r="I4085" s="11">
        <v>21285882</v>
      </c>
      <c r="J4085" s="11">
        <v>67</v>
      </c>
      <c r="K4085" s="11">
        <v>10.715999999999999</v>
      </c>
      <c r="L4085" s="11">
        <v>1432318094</v>
      </c>
      <c r="M4085" s="11" t="e">
        <f>VLOOKUP(A4085,'[1]2023년만'!$A$2:$Q$1181,12,0)</f>
        <v>#N/A</v>
      </c>
      <c r="N4085" s="11" t="e">
        <f>L4085&gt;=M4085</f>
        <v>#N/A</v>
      </c>
      <c r="O4085" s="11">
        <v>0.5</v>
      </c>
      <c r="P4085" s="6">
        <v>299290348000</v>
      </c>
      <c r="Q4085" s="7">
        <v>21.18</v>
      </c>
      <c r="R4085" s="7">
        <v>2.09</v>
      </c>
      <c r="S4085" s="7">
        <v>661</v>
      </c>
    </row>
    <row r="4086" spans="1:19" hidden="1" x14ac:dyDescent="0.4">
      <c r="A4086" s="4" t="s">
        <v>2810</v>
      </c>
      <c r="B4086" s="5" t="s">
        <v>2811</v>
      </c>
      <c r="C4086" s="5" t="s">
        <v>24</v>
      </c>
      <c r="D4086" s="5" t="s">
        <v>19</v>
      </c>
      <c r="E4086" s="9" t="s">
        <v>103</v>
      </c>
      <c r="F4086" s="9">
        <v>0.66</v>
      </c>
      <c r="G4086" s="5" t="s">
        <v>21</v>
      </c>
      <c r="H4086" s="9">
        <v>500</v>
      </c>
      <c r="I4086" s="11">
        <v>23291643</v>
      </c>
      <c r="J4086" s="11">
        <v>2502</v>
      </c>
      <c r="K4086" s="11">
        <v>-518.86099999999999</v>
      </c>
      <c r="L4086" s="11">
        <v>42131540670</v>
      </c>
      <c r="M4086" s="11">
        <f>VLOOKUP(A4086,'[1]2023년만'!$A$2:$Q$1181,12,0)</f>
        <v>42131540670</v>
      </c>
      <c r="N4086" s="11"/>
      <c r="O4086" s="11">
        <v>23.1</v>
      </c>
      <c r="P4086" s="6">
        <v>746420029300</v>
      </c>
      <c r="Q4086" s="7">
        <v>130.19999999999999</v>
      </c>
      <c r="R4086" s="7">
        <v>4.71</v>
      </c>
      <c r="S4086" s="7">
        <v>245</v>
      </c>
    </row>
    <row r="4087" spans="1:19" hidden="1" x14ac:dyDescent="0.4">
      <c r="A4087" s="4" t="s">
        <v>538</v>
      </c>
      <c r="B4087" s="5" t="s">
        <v>539</v>
      </c>
      <c r="C4087" s="5" t="s">
        <v>30</v>
      </c>
      <c r="D4087" s="5" t="s">
        <v>19</v>
      </c>
      <c r="E4087" s="9" t="s">
        <v>52</v>
      </c>
      <c r="F4087" s="9">
        <v>0.72</v>
      </c>
      <c r="G4087" s="5" t="s">
        <v>21</v>
      </c>
      <c r="H4087" s="9">
        <v>500</v>
      </c>
      <c r="I4087" s="11">
        <v>9365608</v>
      </c>
      <c r="J4087" s="11">
        <v>100</v>
      </c>
      <c r="K4087" s="11">
        <v>69.927000000000007</v>
      </c>
      <c r="L4087" s="11">
        <v>658012800</v>
      </c>
      <c r="M4087" s="11">
        <f>VLOOKUP(A4087,'[1]2023년만'!$A$2:$Q$1181,12,0)</f>
        <v>811726800</v>
      </c>
      <c r="N4087" s="11" t="b">
        <f>L4087&gt;=M4087</f>
        <v>0</v>
      </c>
      <c r="O4087" s="11">
        <v>1.18</v>
      </c>
      <c r="P4087" s="6">
        <v>122755712400</v>
      </c>
      <c r="Q4087" s="7">
        <v>150</v>
      </c>
      <c r="R4087" s="7">
        <v>2.59</v>
      </c>
      <c r="S4087" s="7">
        <v>87</v>
      </c>
    </row>
    <row r="4088" spans="1:19" hidden="1" x14ac:dyDescent="0.4">
      <c r="A4088" s="4" t="s">
        <v>538</v>
      </c>
      <c r="B4088" s="5" t="s">
        <v>539</v>
      </c>
      <c r="C4088" s="5" t="s">
        <v>18</v>
      </c>
      <c r="D4088" s="5" t="s">
        <v>19</v>
      </c>
      <c r="E4088" s="9" t="s">
        <v>61</v>
      </c>
      <c r="F4088" s="9">
        <v>0.76</v>
      </c>
      <c r="G4088" s="5" t="s">
        <v>21</v>
      </c>
      <c r="H4088" s="9">
        <v>500</v>
      </c>
      <c r="I4088" s="11">
        <v>9305742</v>
      </c>
      <c r="J4088" s="11">
        <v>100</v>
      </c>
      <c r="K4088" s="11">
        <v>47.572000000000003</v>
      </c>
      <c r="L4088" s="11">
        <v>911962300</v>
      </c>
      <c r="M4088" s="11">
        <f>VLOOKUP(A4088,'[1]2023년만'!$A$2:$Q$1181,12,0)</f>
        <v>811726800</v>
      </c>
      <c r="N4088" s="11"/>
      <c r="O4088" s="11">
        <v>0.92</v>
      </c>
      <c r="P4088" s="6">
        <v>122755712400</v>
      </c>
      <c r="Q4088" s="7">
        <v>150</v>
      </c>
      <c r="R4088" s="7">
        <v>2.59</v>
      </c>
      <c r="S4088" s="7">
        <v>87</v>
      </c>
    </row>
    <row r="4089" spans="1:19" hidden="1" x14ac:dyDescent="0.4">
      <c r="A4089" s="4" t="s">
        <v>538</v>
      </c>
      <c r="B4089" s="5" t="s">
        <v>539</v>
      </c>
      <c r="C4089" s="5" t="s">
        <v>24</v>
      </c>
      <c r="D4089" s="5" t="s">
        <v>19</v>
      </c>
      <c r="E4089" s="9" t="s">
        <v>61</v>
      </c>
      <c r="F4089" s="9">
        <v>0.55000000000000004</v>
      </c>
      <c r="G4089" s="5" t="s">
        <v>21</v>
      </c>
      <c r="H4089" s="9">
        <v>500</v>
      </c>
      <c r="I4089" s="11">
        <v>9341271</v>
      </c>
      <c r="J4089" s="11">
        <v>120</v>
      </c>
      <c r="K4089" s="11">
        <v>18.184000000000001</v>
      </c>
      <c r="L4089" s="11">
        <v>811726800</v>
      </c>
      <c r="M4089" s="11">
        <f>VLOOKUP(A4089,'[1]2023년만'!$A$2:$Q$1181,12,0)</f>
        <v>811726800</v>
      </c>
      <c r="N4089" s="11"/>
      <c r="O4089" s="11">
        <v>0.96</v>
      </c>
      <c r="P4089" s="6">
        <v>122755712400</v>
      </c>
      <c r="Q4089" s="7">
        <v>150</v>
      </c>
      <c r="R4089" s="7">
        <v>2.59</v>
      </c>
      <c r="S4089" s="7">
        <v>87</v>
      </c>
    </row>
    <row r="4090" spans="1:19" hidden="1" x14ac:dyDescent="0.4">
      <c r="A4090" s="7" t="s">
        <v>538</v>
      </c>
      <c r="B4090" s="12" t="s">
        <v>539</v>
      </c>
      <c r="C4090" s="12" t="s">
        <v>2933</v>
      </c>
      <c r="D4090" s="12" t="s">
        <v>19</v>
      </c>
      <c r="E4090" s="12" t="s">
        <v>61</v>
      </c>
      <c r="F4090" s="12">
        <v>0.32</v>
      </c>
      <c r="G4090" s="12" t="s">
        <v>21</v>
      </c>
      <c r="H4090" s="12">
        <v>500</v>
      </c>
      <c r="I4090" s="6">
        <v>9239014</v>
      </c>
      <c r="J4090" s="6">
        <v>100</v>
      </c>
      <c r="K4090" s="6">
        <v>105.831</v>
      </c>
      <c r="L4090" s="6">
        <v>923901400</v>
      </c>
      <c r="M4090" s="11">
        <f>VLOOKUP(A4090,'[1]2023년만'!$A$2:$Q$1181,12,0)</f>
        <v>811726800</v>
      </c>
      <c r="N4090" s="11"/>
      <c r="O4090" s="6">
        <v>0.39</v>
      </c>
      <c r="P4090" s="6">
        <v>122755712400</v>
      </c>
      <c r="Q4090" s="7">
        <v>150</v>
      </c>
      <c r="R4090" s="7">
        <v>2.59</v>
      </c>
      <c r="S4090" s="7">
        <v>87</v>
      </c>
    </row>
    <row r="4091" spans="1:19" hidden="1" x14ac:dyDescent="0.4">
      <c r="A4091" s="4" t="s">
        <v>1381</v>
      </c>
      <c r="B4091" s="5" t="s">
        <v>1382</v>
      </c>
      <c r="C4091" s="5" t="s">
        <v>24</v>
      </c>
      <c r="D4091" s="5" t="s">
        <v>19</v>
      </c>
      <c r="E4091" s="9" t="s">
        <v>66</v>
      </c>
      <c r="F4091" s="9">
        <v>3.86</v>
      </c>
      <c r="G4091" s="5" t="s">
        <v>21</v>
      </c>
      <c r="H4091" s="10">
        <v>5000</v>
      </c>
      <c r="I4091" s="11">
        <v>292356598</v>
      </c>
      <c r="J4091" s="11">
        <v>3400</v>
      </c>
      <c r="K4091" s="11">
        <v>28.251000000000001</v>
      </c>
      <c r="L4091" s="11">
        <v>979854560000</v>
      </c>
      <c r="M4091" s="11">
        <f>VLOOKUP(A4091,'[1]2023년만'!$A$2:$Q$1181,12,0)</f>
        <v>979854560000</v>
      </c>
      <c r="N4091" s="11"/>
      <c r="O4091" s="11">
        <v>6</v>
      </c>
      <c r="P4091" s="6">
        <v>24571671620700</v>
      </c>
      <c r="Q4091" s="7">
        <v>6.83</v>
      </c>
      <c r="R4091" s="7">
        <v>0.56999999999999995</v>
      </c>
      <c r="S4091" s="7">
        <v>12629</v>
      </c>
    </row>
    <row r="4092" spans="1:19" hidden="1" x14ac:dyDescent="0.4">
      <c r="A4092" s="4" t="s">
        <v>1381</v>
      </c>
      <c r="B4092" s="5" t="s">
        <v>1382</v>
      </c>
      <c r="C4092" s="5" t="s">
        <v>30</v>
      </c>
      <c r="D4092" s="5" t="s">
        <v>19</v>
      </c>
      <c r="E4092" s="9" t="s">
        <v>66</v>
      </c>
      <c r="F4092" s="9">
        <v>3.55</v>
      </c>
      <c r="G4092" s="5" t="s">
        <v>21</v>
      </c>
      <c r="H4092" s="10">
        <v>5000</v>
      </c>
      <c r="I4092" s="11">
        <v>287240880</v>
      </c>
      <c r="J4092" s="11">
        <v>3600</v>
      </c>
      <c r="K4092" s="11">
        <v>27.172000000000001</v>
      </c>
      <c r="L4092" s="11">
        <v>1015932015000</v>
      </c>
      <c r="M4092" s="11">
        <f>VLOOKUP(A4092,'[1]2023년만'!$A$2:$Q$1181,12,0)</f>
        <v>979854560000</v>
      </c>
      <c r="N4092" s="11" t="b">
        <f>L4092&gt;=M4092</f>
        <v>1</v>
      </c>
      <c r="O4092" s="11">
        <v>6</v>
      </c>
      <c r="P4092" s="6">
        <v>24571671620700</v>
      </c>
      <c r="Q4092" s="7">
        <v>6.83</v>
      </c>
      <c r="R4092" s="7">
        <v>0.56999999999999995</v>
      </c>
      <c r="S4092" s="7">
        <v>12629</v>
      </c>
    </row>
    <row r="4093" spans="1:19" hidden="1" x14ac:dyDescent="0.4">
      <c r="A4093" s="4" t="s">
        <v>1381</v>
      </c>
      <c r="B4093" s="5" t="s">
        <v>1382</v>
      </c>
      <c r="C4093" s="5" t="s">
        <v>18</v>
      </c>
      <c r="D4093" s="5" t="s">
        <v>19</v>
      </c>
      <c r="E4093" s="9" t="s">
        <v>66</v>
      </c>
      <c r="F4093" s="9">
        <v>4.37</v>
      </c>
      <c r="G4093" s="5" t="s">
        <v>21</v>
      </c>
      <c r="H4093" s="10">
        <v>5000</v>
      </c>
      <c r="I4093" s="11">
        <v>295903476</v>
      </c>
      <c r="J4093" s="11">
        <v>3350</v>
      </c>
      <c r="K4093" s="11">
        <v>26.972999999999999</v>
      </c>
      <c r="L4093" s="11">
        <v>976737644600</v>
      </c>
      <c r="M4093" s="11">
        <f>VLOOKUP(A4093,'[1]2023년만'!$A$2:$Q$1181,12,0)</f>
        <v>979854560000</v>
      </c>
      <c r="N4093" s="11"/>
      <c r="O4093" s="11">
        <v>7.4</v>
      </c>
      <c r="P4093" s="6">
        <v>24571671620700</v>
      </c>
      <c r="Q4093" s="7">
        <v>6.83</v>
      </c>
      <c r="R4093" s="7">
        <v>0.56999999999999995</v>
      </c>
      <c r="S4093" s="7">
        <v>12629</v>
      </c>
    </row>
    <row r="4094" spans="1:19" hidden="1" x14ac:dyDescent="0.4">
      <c r="A4094" s="7" t="s">
        <v>1381</v>
      </c>
      <c r="B4094" s="12" t="s">
        <v>1382</v>
      </c>
      <c r="C4094" s="12" t="s">
        <v>2933</v>
      </c>
      <c r="D4094" s="12" t="s">
        <v>19</v>
      </c>
      <c r="E4094" s="12" t="s">
        <v>66</v>
      </c>
      <c r="F4094" s="12">
        <v>2.61</v>
      </c>
      <c r="G4094" s="12" t="s">
        <v>21</v>
      </c>
      <c r="H4094" s="12">
        <v>5000</v>
      </c>
      <c r="I4094" s="6">
        <v>300242062</v>
      </c>
      <c r="J4094" s="6">
        <v>3100</v>
      </c>
      <c r="K4094" s="6">
        <v>25.236000000000001</v>
      </c>
      <c r="L4094" s="6">
        <v>903846775600</v>
      </c>
      <c r="M4094" s="11">
        <f>VLOOKUP(A4094,'[1]2023년만'!$A$2:$Q$1181,12,0)</f>
        <v>979854560000</v>
      </c>
      <c r="N4094" s="11"/>
      <c r="O4094" s="6">
        <v>7</v>
      </c>
      <c r="P4094" s="6">
        <v>24571671620700</v>
      </c>
      <c r="Q4094" s="7">
        <v>6.83</v>
      </c>
      <c r="R4094" s="7">
        <v>0.56999999999999995</v>
      </c>
      <c r="S4094" s="7">
        <v>12629</v>
      </c>
    </row>
    <row r="4095" spans="1:19" hidden="1" x14ac:dyDescent="0.4">
      <c r="A4095" s="4" t="s">
        <v>168</v>
      </c>
      <c r="B4095" s="5" t="s">
        <v>169</v>
      </c>
      <c r="C4095" s="5" t="s">
        <v>24</v>
      </c>
      <c r="D4095" s="5" t="s">
        <v>19</v>
      </c>
      <c r="E4095" s="9" t="s">
        <v>95</v>
      </c>
      <c r="F4095" s="9">
        <v>0.59</v>
      </c>
      <c r="G4095" s="5" t="s">
        <v>21</v>
      </c>
      <c r="H4095" s="9">
        <v>500</v>
      </c>
      <c r="I4095" s="11">
        <v>47979854</v>
      </c>
      <c r="J4095" s="11">
        <v>50</v>
      </c>
      <c r="K4095" s="11">
        <v>249.11699999999999</v>
      </c>
      <c r="L4095" s="11">
        <v>2398992700</v>
      </c>
      <c r="M4095" s="11">
        <f>VLOOKUP(A4095,'[1]2023년만'!$A$2:$Q$1181,12,0)</f>
        <v>2398992700</v>
      </c>
      <c r="N4095" s="11"/>
      <c r="O4095" s="11">
        <v>0.17</v>
      </c>
      <c r="P4095" s="6">
        <v>819784009130</v>
      </c>
      <c r="Q4095" s="7" t="s">
        <v>21</v>
      </c>
      <c r="R4095" s="7">
        <v>2.21</v>
      </c>
      <c r="S4095" s="7" t="s">
        <v>21</v>
      </c>
    </row>
    <row r="4096" spans="1:19" hidden="1" x14ac:dyDescent="0.4">
      <c r="A4096" s="4" t="s">
        <v>168</v>
      </c>
      <c r="B4096" s="5" t="s">
        <v>169</v>
      </c>
      <c r="C4096" s="5" t="s">
        <v>18</v>
      </c>
      <c r="D4096" s="5" t="s">
        <v>19</v>
      </c>
      <c r="E4096" s="9" t="s">
        <v>95</v>
      </c>
      <c r="F4096" s="9">
        <v>0.96</v>
      </c>
      <c r="G4096" s="5" t="s">
        <v>21</v>
      </c>
      <c r="H4096" s="9">
        <v>500</v>
      </c>
      <c r="I4096" s="11">
        <v>47921854</v>
      </c>
      <c r="J4096" s="11">
        <v>50</v>
      </c>
      <c r="K4096" s="11">
        <v>4.1150000000000002</v>
      </c>
      <c r="L4096" s="11">
        <v>2396092700</v>
      </c>
      <c r="M4096" s="11">
        <f>VLOOKUP(A4096,'[1]2023년만'!$A$2:$Q$1181,12,0)</f>
        <v>2398992700</v>
      </c>
      <c r="N4096" s="11"/>
      <c r="O4096" s="11">
        <v>0.49</v>
      </c>
      <c r="P4096" s="6">
        <v>819784009130</v>
      </c>
      <c r="Q4096" s="7" t="s">
        <v>21</v>
      </c>
      <c r="R4096" s="7">
        <v>2.21</v>
      </c>
      <c r="S4096" s="7" t="s">
        <v>21</v>
      </c>
    </row>
    <row r="4097" spans="1:19" hidden="1" x14ac:dyDescent="0.4">
      <c r="A4097" s="4" t="s">
        <v>168</v>
      </c>
      <c r="B4097" s="5" t="s">
        <v>169</v>
      </c>
      <c r="C4097" s="5" t="s">
        <v>30</v>
      </c>
      <c r="D4097" s="5" t="s">
        <v>19</v>
      </c>
      <c r="E4097" s="9" t="s">
        <v>81</v>
      </c>
      <c r="F4097" s="9">
        <v>0.51</v>
      </c>
      <c r="G4097" s="5" t="s">
        <v>21</v>
      </c>
      <c r="H4097" s="9">
        <v>500</v>
      </c>
      <c r="I4097" s="11">
        <v>66271949</v>
      </c>
      <c r="J4097" s="11">
        <v>70</v>
      </c>
      <c r="K4097" s="11">
        <v>-41.58</v>
      </c>
      <c r="L4097" s="11">
        <v>4639036430</v>
      </c>
      <c r="M4097" s="11">
        <f>VLOOKUP(A4097,'[1]2023년만'!$A$2:$Q$1181,12,0)</f>
        <v>2398992700</v>
      </c>
      <c r="N4097" s="11" t="b">
        <f>L4097&gt;=M4097</f>
        <v>1</v>
      </c>
      <c r="O4097" s="11">
        <v>0.73</v>
      </c>
      <c r="P4097" s="6">
        <v>819784009130</v>
      </c>
      <c r="Q4097" s="7" t="s">
        <v>21</v>
      </c>
      <c r="R4097" s="7">
        <v>2.21</v>
      </c>
      <c r="S4097" s="7" t="s">
        <v>21</v>
      </c>
    </row>
    <row r="4098" spans="1:19" hidden="1" x14ac:dyDescent="0.4">
      <c r="A4098" s="4" t="s">
        <v>2073</v>
      </c>
      <c r="B4098" s="5" t="s">
        <v>2074</v>
      </c>
      <c r="C4098" s="5" t="s">
        <v>30</v>
      </c>
      <c r="D4098" s="5" t="s">
        <v>19</v>
      </c>
      <c r="E4098" s="9" t="s">
        <v>81</v>
      </c>
      <c r="F4098" s="9">
        <v>0.51</v>
      </c>
      <c r="G4098" s="5" t="s">
        <v>21</v>
      </c>
      <c r="H4098" s="9">
        <v>500</v>
      </c>
      <c r="I4098" s="11">
        <v>19777674</v>
      </c>
      <c r="J4098" s="11">
        <v>250</v>
      </c>
      <c r="K4098" s="11">
        <v>15.335000000000001</v>
      </c>
      <c r="L4098" s="11">
        <v>4870055750</v>
      </c>
      <c r="M4098" s="11">
        <f>VLOOKUP(A4098,'[1]2023년만'!$A$2:$Q$1181,12,0)</f>
        <v>3904080400</v>
      </c>
      <c r="N4098" s="11" t="b">
        <f>L4098&gt;=M4098</f>
        <v>1</v>
      </c>
      <c r="O4098" s="11">
        <v>1.1000000000000001</v>
      </c>
      <c r="P4098" s="6">
        <v>516197291400</v>
      </c>
      <c r="Q4098" s="7">
        <v>16.04</v>
      </c>
      <c r="R4098" s="7">
        <v>1.44</v>
      </c>
      <c r="S4098" s="7">
        <v>1627</v>
      </c>
    </row>
    <row r="4099" spans="1:19" hidden="1" x14ac:dyDescent="0.4">
      <c r="A4099" s="4" t="s">
        <v>2073</v>
      </c>
      <c r="B4099" s="5" t="s">
        <v>2074</v>
      </c>
      <c r="C4099" s="5" t="s">
        <v>18</v>
      </c>
      <c r="D4099" s="5" t="s">
        <v>19</v>
      </c>
      <c r="E4099" s="9" t="s">
        <v>95</v>
      </c>
      <c r="F4099" s="9">
        <v>0.96</v>
      </c>
      <c r="G4099" s="5" t="s">
        <v>21</v>
      </c>
      <c r="H4099" s="9">
        <v>500</v>
      </c>
      <c r="I4099" s="11">
        <v>19752674</v>
      </c>
      <c r="J4099" s="11">
        <v>600</v>
      </c>
      <c r="K4099" s="11">
        <v>14.616</v>
      </c>
      <c r="L4099" s="11">
        <v>11712241200</v>
      </c>
      <c r="M4099" s="11">
        <f>VLOOKUP(A4099,'[1]2023년만'!$A$2:$Q$1181,12,0)</f>
        <v>3904080400</v>
      </c>
      <c r="N4099" s="11"/>
      <c r="O4099" s="11">
        <v>1.8</v>
      </c>
      <c r="P4099" s="6">
        <v>516197291400</v>
      </c>
      <c r="Q4099" s="7">
        <v>16.04</v>
      </c>
      <c r="R4099" s="7">
        <v>1.44</v>
      </c>
      <c r="S4099" s="7">
        <v>1627</v>
      </c>
    </row>
    <row r="4100" spans="1:19" hidden="1" x14ac:dyDescent="0.4">
      <c r="A4100" s="4" t="s">
        <v>2073</v>
      </c>
      <c r="B4100" s="5" t="s">
        <v>2074</v>
      </c>
      <c r="C4100" s="5" t="s">
        <v>24</v>
      </c>
      <c r="D4100" s="5" t="s">
        <v>19</v>
      </c>
      <c r="E4100" s="9" t="s">
        <v>95</v>
      </c>
      <c r="F4100" s="9">
        <v>0.59</v>
      </c>
      <c r="G4100" s="5" t="s">
        <v>21</v>
      </c>
      <c r="H4100" s="9">
        <v>500</v>
      </c>
      <c r="I4100" s="11">
        <v>19752674</v>
      </c>
      <c r="J4100" s="11">
        <v>200</v>
      </c>
      <c r="K4100" s="11">
        <v>11.417</v>
      </c>
      <c r="L4100" s="11">
        <v>3904080400</v>
      </c>
      <c r="M4100" s="11">
        <f>VLOOKUP(A4100,'[1]2023년만'!$A$2:$Q$1181,12,0)</f>
        <v>3904080400</v>
      </c>
      <c r="N4100" s="11"/>
      <c r="O4100" s="11">
        <v>0.4</v>
      </c>
      <c r="P4100" s="6">
        <v>516197291400</v>
      </c>
      <c r="Q4100" s="7">
        <v>16.04</v>
      </c>
      <c r="R4100" s="7">
        <v>1.44</v>
      </c>
      <c r="S4100" s="7">
        <v>1627</v>
      </c>
    </row>
    <row r="4101" spans="1:19" hidden="1" x14ac:dyDescent="0.4">
      <c r="A4101" s="7" t="s">
        <v>2073</v>
      </c>
      <c r="B4101" s="12" t="s">
        <v>2074</v>
      </c>
      <c r="C4101" s="12" t="s">
        <v>2933</v>
      </c>
      <c r="D4101" s="12" t="s">
        <v>19</v>
      </c>
      <c r="E4101" s="12" t="s">
        <v>95</v>
      </c>
      <c r="F4101" s="12">
        <v>0.42</v>
      </c>
      <c r="G4101" s="12" t="s">
        <v>21</v>
      </c>
      <c r="H4101" s="12">
        <v>500</v>
      </c>
      <c r="I4101" s="6">
        <v>19737674</v>
      </c>
      <c r="J4101" s="6">
        <v>600</v>
      </c>
      <c r="K4101" s="6">
        <v>17.561</v>
      </c>
      <c r="L4101" s="6">
        <v>11708004000</v>
      </c>
      <c r="M4101" s="11">
        <f>VLOOKUP(A4101,'[1]2023년만'!$A$2:$Q$1181,12,0)</f>
        <v>3904080400</v>
      </c>
      <c r="N4101" s="11"/>
      <c r="O4101" s="6">
        <v>1</v>
      </c>
      <c r="P4101" s="6">
        <v>516197291400</v>
      </c>
      <c r="Q4101" s="7">
        <v>16.04</v>
      </c>
      <c r="R4101" s="7">
        <v>1.44</v>
      </c>
      <c r="S4101" s="7">
        <v>1627</v>
      </c>
    </row>
    <row r="4102" spans="1:19" x14ac:dyDescent="0.4">
      <c r="A4102" s="4" t="s">
        <v>605</v>
      </c>
      <c r="B4102" s="5" t="s">
        <v>606</v>
      </c>
      <c r="C4102" s="5" t="s">
        <v>30</v>
      </c>
      <c r="D4102" s="5" t="s">
        <v>19</v>
      </c>
      <c r="E4102" s="9" t="s">
        <v>81</v>
      </c>
      <c r="F4102" s="9">
        <v>0.51</v>
      </c>
      <c r="G4102" s="5" t="s">
        <v>21</v>
      </c>
      <c r="H4102" s="9">
        <v>500</v>
      </c>
      <c r="I4102" s="11">
        <v>10065011</v>
      </c>
      <c r="J4102" s="11">
        <v>100</v>
      </c>
      <c r="K4102" s="11">
        <v>62.844000000000001</v>
      </c>
      <c r="L4102" s="11">
        <v>933232700</v>
      </c>
      <c r="M4102" s="11">
        <f>VLOOKUP(A4102,'[1]2023년만'!$A$2:$Q$1181,12,0)</f>
        <v>933232700</v>
      </c>
      <c r="N4102" s="11" t="b">
        <f>L4102&gt;=M4102</f>
        <v>1</v>
      </c>
      <c r="O4102" s="11">
        <v>1.9</v>
      </c>
      <c r="P4102" s="6">
        <v>55860811050</v>
      </c>
      <c r="Q4102" s="7">
        <v>34.909999999999997</v>
      </c>
      <c r="R4102" s="7">
        <v>0.75</v>
      </c>
      <c r="S4102" s="7">
        <v>159</v>
      </c>
    </row>
    <row r="4103" spans="1:19" hidden="1" x14ac:dyDescent="0.4">
      <c r="A4103" s="4" t="s">
        <v>933</v>
      </c>
      <c r="B4103" s="5" t="s">
        <v>934</v>
      </c>
      <c r="C4103" s="5" t="s">
        <v>24</v>
      </c>
      <c r="D4103" s="5" t="s">
        <v>19</v>
      </c>
      <c r="E4103" s="9" t="s">
        <v>25</v>
      </c>
      <c r="F4103" s="9">
        <v>0.23</v>
      </c>
      <c r="G4103" s="5" t="s">
        <v>21</v>
      </c>
      <c r="H4103" s="9">
        <v>500</v>
      </c>
      <c r="I4103" s="11">
        <v>17772946</v>
      </c>
      <c r="J4103" s="11">
        <v>510</v>
      </c>
      <c r="K4103" s="11">
        <v>39.505000000000003</v>
      </c>
      <c r="L4103" s="11">
        <v>8822737860</v>
      </c>
      <c r="M4103" s="11">
        <f>VLOOKUP(A4103,'[1]2023년만'!$A$2:$Q$1181,12,0)</f>
        <v>8822737860</v>
      </c>
      <c r="N4103" s="11"/>
      <c r="O4103" s="11">
        <v>3.6</v>
      </c>
      <c r="P4103" s="6">
        <v>211498057400</v>
      </c>
      <c r="Q4103" s="7">
        <v>9.69</v>
      </c>
      <c r="R4103" s="7">
        <v>0.67</v>
      </c>
      <c r="S4103" s="7">
        <v>1228</v>
      </c>
    </row>
    <row r="4104" spans="1:19" hidden="1" x14ac:dyDescent="0.4">
      <c r="A4104" s="4" t="s">
        <v>933</v>
      </c>
      <c r="B4104" s="5" t="s">
        <v>934</v>
      </c>
      <c r="C4104" s="5" t="s">
        <v>18</v>
      </c>
      <c r="D4104" s="5" t="s">
        <v>19</v>
      </c>
      <c r="E4104" s="9" t="s">
        <v>25</v>
      </c>
      <c r="F4104" s="9">
        <v>0.28999999999999998</v>
      </c>
      <c r="G4104" s="5" t="s">
        <v>21</v>
      </c>
      <c r="H4104" s="9">
        <v>500</v>
      </c>
      <c r="I4104" s="11">
        <v>17772946</v>
      </c>
      <c r="J4104" s="11">
        <v>510</v>
      </c>
      <c r="K4104" s="11">
        <v>36.296999999999997</v>
      </c>
      <c r="L4104" s="11">
        <v>8822737860</v>
      </c>
      <c r="M4104" s="11">
        <f>VLOOKUP(A4104,'[1]2023년만'!$A$2:$Q$1181,12,0)</f>
        <v>8822737860</v>
      </c>
      <c r="N4104" s="11"/>
      <c r="O4104" s="11">
        <v>2.9</v>
      </c>
      <c r="P4104" s="6">
        <v>211498057400</v>
      </c>
      <c r="Q4104" s="7">
        <v>9.69</v>
      </c>
      <c r="R4104" s="7">
        <v>0.67</v>
      </c>
      <c r="S4104" s="7">
        <v>1228</v>
      </c>
    </row>
    <row r="4105" spans="1:19" hidden="1" x14ac:dyDescent="0.4">
      <c r="A4105" s="7" t="s">
        <v>933</v>
      </c>
      <c r="B4105" s="12" t="s">
        <v>934</v>
      </c>
      <c r="C4105" s="12" t="s">
        <v>2933</v>
      </c>
      <c r="D4105" s="12" t="s">
        <v>19</v>
      </c>
      <c r="E4105" s="12" t="s">
        <v>25</v>
      </c>
      <c r="F4105" s="12">
        <v>0.12</v>
      </c>
      <c r="G4105" s="12" t="s">
        <v>21</v>
      </c>
      <c r="H4105" s="12">
        <v>500</v>
      </c>
      <c r="I4105" s="6">
        <v>17772946</v>
      </c>
      <c r="J4105" s="6">
        <v>510</v>
      </c>
      <c r="K4105" s="6">
        <v>31.494</v>
      </c>
      <c r="L4105" s="6">
        <v>8822737860</v>
      </c>
      <c r="M4105" s="11">
        <f>VLOOKUP(A4105,'[1]2023년만'!$A$2:$Q$1181,12,0)</f>
        <v>8822737860</v>
      </c>
      <c r="N4105" s="11"/>
      <c r="O4105" s="6">
        <v>2.5</v>
      </c>
      <c r="P4105" s="6">
        <v>211498057400</v>
      </c>
      <c r="Q4105" s="7">
        <v>9.69</v>
      </c>
      <c r="R4105" s="7">
        <v>0.67</v>
      </c>
      <c r="S4105" s="7">
        <v>1228</v>
      </c>
    </row>
    <row r="4106" spans="1:19" hidden="1" x14ac:dyDescent="0.4">
      <c r="A4106" s="4" t="s">
        <v>296</v>
      </c>
      <c r="B4106" s="5" t="s">
        <v>297</v>
      </c>
      <c r="C4106" s="5" t="s">
        <v>24</v>
      </c>
      <c r="D4106" s="5" t="s">
        <v>19</v>
      </c>
      <c r="E4106" s="9" t="s">
        <v>34</v>
      </c>
      <c r="F4106" s="9">
        <v>0.87</v>
      </c>
      <c r="G4106" s="5" t="s">
        <v>21</v>
      </c>
      <c r="H4106" s="9">
        <v>500</v>
      </c>
      <c r="I4106" s="11">
        <v>16039185</v>
      </c>
      <c r="J4106" s="11">
        <v>5000</v>
      </c>
      <c r="K4106" s="11">
        <v>131.14400000000001</v>
      </c>
      <c r="L4106" s="11">
        <v>77449660000</v>
      </c>
      <c r="M4106" s="11">
        <f>VLOOKUP(A4106,'[1]2023년만'!$A$2:$Q$1181,12,0)</f>
        <v>77449660000</v>
      </c>
      <c r="N4106" s="11"/>
      <c r="O4106" s="11">
        <v>7.8</v>
      </c>
      <c r="P4106" s="6">
        <v>841103307600</v>
      </c>
      <c r="Q4106" s="7">
        <v>10.33</v>
      </c>
      <c r="R4106" s="7">
        <v>4.8099999999999996</v>
      </c>
      <c r="S4106" s="7">
        <v>5259</v>
      </c>
    </row>
    <row r="4107" spans="1:19" hidden="1" x14ac:dyDescent="0.4">
      <c r="A4107" s="4" t="s">
        <v>296</v>
      </c>
      <c r="B4107" s="5" t="s">
        <v>297</v>
      </c>
      <c r="C4107" s="5" t="s">
        <v>30</v>
      </c>
      <c r="D4107" s="5" t="s">
        <v>19</v>
      </c>
      <c r="E4107" s="9" t="s">
        <v>34</v>
      </c>
      <c r="F4107" s="9">
        <v>1.84</v>
      </c>
      <c r="G4107" s="5" t="s">
        <v>21</v>
      </c>
      <c r="H4107" s="9">
        <v>500</v>
      </c>
      <c r="I4107" s="11">
        <v>16039185</v>
      </c>
      <c r="J4107" s="11">
        <v>2300</v>
      </c>
      <c r="K4107" s="11">
        <v>35.957999999999998</v>
      </c>
      <c r="L4107" s="11">
        <v>35626843600</v>
      </c>
      <c r="M4107" s="11">
        <f>VLOOKUP(A4107,'[1]2023년만'!$A$2:$Q$1181,12,0)</f>
        <v>77449660000</v>
      </c>
      <c r="N4107" s="11" t="b">
        <f>L4107&gt;=M4107</f>
        <v>0</v>
      </c>
      <c r="O4107" s="11">
        <v>4.16</v>
      </c>
      <c r="P4107" s="6">
        <v>841103307600</v>
      </c>
      <c r="Q4107" s="7">
        <v>10.33</v>
      </c>
      <c r="R4107" s="7">
        <v>4.8099999999999996</v>
      </c>
      <c r="S4107" s="7">
        <v>5259</v>
      </c>
    </row>
    <row r="4108" spans="1:19" hidden="1" x14ac:dyDescent="0.4">
      <c r="A4108" s="4" t="s">
        <v>909</v>
      </c>
      <c r="B4108" s="5" t="s">
        <v>910</v>
      </c>
      <c r="C4108" s="5" t="s">
        <v>18</v>
      </c>
      <c r="D4108" s="5" t="s">
        <v>19</v>
      </c>
      <c r="E4108" s="9" t="s">
        <v>40</v>
      </c>
      <c r="F4108" s="9">
        <v>1.31</v>
      </c>
      <c r="G4108" s="5" t="s">
        <v>21</v>
      </c>
      <c r="H4108" s="9">
        <v>500</v>
      </c>
      <c r="I4108" s="11">
        <v>106209702</v>
      </c>
      <c r="J4108" s="11">
        <v>20</v>
      </c>
      <c r="K4108" s="11">
        <v>42.457999999999998</v>
      </c>
      <c r="L4108" s="11">
        <v>2123743640</v>
      </c>
      <c r="M4108" s="11">
        <f>VLOOKUP(A4108,'[1]2023년만'!$A$2:$Q$1181,12,0)</f>
        <v>3185615460</v>
      </c>
      <c r="N4108" s="11"/>
      <c r="O4108" s="11">
        <v>0.73</v>
      </c>
      <c r="P4108" s="6">
        <v>317567008980</v>
      </c>
      <c r="Q4108" s="7" t="s">
        <v>21</v>
      </c>
      <c r="R4108" s="7">
        <v>1.1000000000000001</v>
      </c>
      <c r="S4108" s="7" t="s">
        <v>21</v>
      </c>
    </row>
    <row r="4109" spans="1:19" hidden="1" x14ac:dyDescent="0.4">
      <c r="A4109" s="4" t="s">
        <v>909</v>
      </c>
      <c r="B4109" s="5" t="s">
        <v>910</v>
      </c>
      <c r="C4109" s="5" t="s">
        <v>24</v>
      </c>
      <c r="D4109" s="5" t="s">
        <v>19</v>
      </c>
      <c r="E4109" s="9" t="s">
        <v>40</v>
      </c>
      <c r="F4109" s="9">
        <v>0.97</v>
      </c>
      <c r="G4109" s="5" t="s">
        <v>21</v>
      </c>
      <c r="H4109" s="9">
        <v>500</v>
      </c>
      <c r="I4109" s="11">
        <v>106209702</v>
      </c>
      <c r="J4109" s="11">
        <v>30</v>
      </c>
      <c r="K4109" s="11">
        <v>24.452000000000002</v>
      </c>
      <c r="L4109" s="11">
        <v>3185615460</v>
      </c>
      <c r="M4109" s="11">
        <f>VLOOKUP(A4109,'[1]2023년만'!$A$2:$Q$1181,12,0)</f>
        <v>3185615460</v>
      </c>
      <c r="N4109" s="11"/>
      <c r="O4109" s="11">
        <v>0.65</v>
      </c>
      <c r="P4109" s="6">
        <v>317567008980</v>
      </c>
      <c r="Q4109" s="7" t="s">
        <v>21</v>
      </c>
      <c r="R4109" s="7">
        <v>1.1000000000000001</v>
      </c>
      <c r="S4109" s="7" t="s">
        <v>21</v>
      </c>
    </row>
    <row r="4110" spans="1:19" hidden="1" x14ac:dyDescent="0.4">
      <c r="A4110" s="7" t="s">
        <v>909</v>
      </c>
      <c r="B4110" s="12" t="s">
        <v>910</v>
      </c>
      <c r="C4110" s="12" t="s">
        <v>2933</v>
      </c>
      <c r="D4110" s="12" t="s">
        <v>19</v>
      </c>
      <c r="E4110" s="12" t="s">
        <v>40</v>
      </c>
      <c r="F4110" s="12">
        <v>0.86</v>
      </c>
      <c r="G4110" s="12" t="s">
        <v>21</v>
      </c>
      <c r="H4110" s="12">
        <v>500</v>
      </c>
      <c r="I4110" s="6">
        <v>106209702</v>
      </c>
      <c r="J4110" s="6">
        <v>30</v>
      </c>
      <c r="K4110" s="6">
        <v>23.609000000000002</v>
      </c>
      <c r="L4110" s="6">
        <v>3185615460</v>
      </c>
      <c r="M4110" s="11">
        <f>VLOOKUP(A4110,'[1]2023년만'!$A$2:$Q$1181,12,0)</f>
        <v>3185615460</v>
      </c>
      <c r="N4110" s="11"/>
      <c r="O4110" s="6">
        <v>1.1000000000000001</v>
      </c>
      <c r="P4110" s="6">
        <v>317567008980</v>
      </c>
      <c r="Q4110" s="7" t="s">
        <v>21</v>
      </c>
      <c r="R4110" s="7">
        <v>1.1000000000000001</v>
      </c>
      <c r="S4110" s="7" t="s">
        <v>21</v>
      </c>
    </row>
    <row r="4111" spans="1:19" hidden="1" x14ac:dyDescent="0.4">
      <c r="A4111" s="4" t="s">
        <v>2549</v>
      </c>
      <c r="B4111" s="5" t="s">
        <v>2550</v>
      </c>
      <c r="C4111" s="5" t="s">
        <v>30</v>
      </c>
      <c r="D4111" s="5" t="s">
        <v>19</v>
      </c>
      <c r="E4111" s="9" t="s">
        <v>66</v>
      </c>
      <c r="F4111" s="9">
        <v>0.71</v>
      </c>
      <c r="G4111" s="5" t="s">
        <v>21</v>
      </c>
      <c r="H4111" s="9">
        <v>100</v>
      </c>
      <c r="I4111" s="11">
        <v>112005621</v>
      </c>
      <c r="J4111" s="11">
        <v>120</v>
      </c>
      <c r="K4111" s="11">
        <v>6.6760000000000002</v>
      </c>
      <c r="L4111" s="11">
        <v>11671341720</v>
      </c>
      <c r="M4111" s="11">
        <f>VLOOKUP(A4111,'[1]2023년만'!$A$2:$Q$1181,12,0)</f>
        <v>11671341720</v>
      </c>
      <c r="N4111" s="11" t="b">
        <f>L4111&gt;=M4111</f>
        <v>1</v>
      </c>
      <c r="O4111" s="11">
        <v>2.1</v>
      </c>
      <c r="P4111" s="6">
        <v>991249745850</v>
      </c>
      <c r="Q4111" s="7">
        <v>32.659999999999997</v>
      </c>
      <c r="R4111" s="7">
        <v>0.28000000000000003</v>
      </c>
      <c r="S4111" s="7">
        <v>271</v>
      </c>
    </row>
    <row r="4112" spans="1:19" hidden="1" x14ac:dyDescent="0.4">
      <c r="A4112" s="4" t="s">
        <v>2549</v>
      </c>
      <c r="B4112" s="5" t="s">
        <v>2550</v>
      </c>
      <c r="C4112" s="5" t="s">
        <v>24</v>
      </c>
      <c r="D4112" s="5" t="s">
        <v>19</v>
      </c>
      <c r="E4112" s="9" t="s">
        <v>66</v>
      </c>
      <c r="F4112" s="9">
        <v>0.34</v>
      </c>
      <c r="G4112" s="5" t="s">
        <v>21</v>
      </c>
      <c r="H4112" s="9">
        <v>100</v>
      </c>
      <c r="I4112" s="11">
        <v>112005621</v>
      </c>
      <c r="J4112" s="11">
        <v>120</v>
      </c>
      <c r="K4112" s="11">
        <v>6.5460000000000003</v>
      </c>
      <c r="L4112" s="11">
        <v>11671341720</v>
      </c>
      <c r="M4112" s="11">
        <f>VLOOKUP(A4112,'[1]2023년만'!$A$2:$Q$1181,12,0)</f>
        <v>11671341720</v>
      </c>
      <c r="N4112" s="11"/>
      <c r="O4112" s="11">
        <v>1.5</v>
      </c>
      <c r="P4112" s="6">
        <v>991249745850</v>
      </c>
      <c r="Q4112" s="7">
        <v>32.659999999999997</v>
      </c>
      <c r="R4112" s="7">
        <v>0.28000000000000003</v>
      </c>
      <c r="S4112" s="7">
        <v>271</v>
      </c>
    </row>
    <row r="4113" spans="1:19" hidden="1" x14ac:dyDescent="0.4">
      <c r="A4113" s="4" t="s">
        <v>2549</v>
      </c>
      <c r="B4113" s="5" t="s">
        <v>2550</v>
      </c>
      <c r="C4113" s="5" t="s">
        <v>18</v>
      </c>
      <c r="D4113" s="5" t="s">
        <v>19</v>
      </c>
      <c r="E4113" s="9" t="s">
        <v>66</v>
      </c>
      <c r="F4113" s="9">
        <v>1.62</v>
      </c>
      <c r="G4113" s="5" t="s">
        <v>21</v>
      </c>
      <c r="H4113" s="9">
        <v>100</v>
      </c>
      <c r="I4113" s="11">
        <v>112005621</v>
      </c>
      <c r="J4113" s="11">
        <v>120</v>
      </c>
      <c r="K4113" s="11">
        <v>1.9670000000000001</v>
      </c>
      <c r="L4113" s="11">
        <v>11193406680</v>
      </c>
      <c r="M4113" s="11">
        <f>VLOOKUP(A4113,'[1]2023년만'!$A$2:$Q$1181,12,0)</f>
        <v>11671341720</v>
      </c>
      <c r="N4113" s="11"/>
      <c r="O4113" s="11">
        <v>1.56</v>
      </c>
      <c r="P4113" s="6">
        <v>991249745850</v>
      </c>
      <c r="Q4113" s="7">
        <v>32.659999999999997</v>
      </c>
      <c r="R4113" s="7">
        <v>0.28000000000000003</v>
      </c>
      <c r="S4113" s="7">
        <v>271</v>
      </c>
    </row>
    <row r="4114" spans="1:19" hidden="1" x14ac:dyDescent="0.4">
      <c r="A4114" s="7" t="s">
        <v>2549</v>
      </c>
      <c r="B4114" s="12" t="s">
        <v>2550</v>
      </c>
      <c r="C4114" s="12" t="s">
        <v>2933</v>
      </c>
      <c r="D4114" s="12" t="s">
        <v>19</v>
      </c>
      <c r="E4114" s="12" t="s">
        <v>66</v>
      </c>
      <c r="F4114" s="12">
        <v>1.34</v>
      </c>
      <c r="G4114" s="12" t="s">
        <v>21</v>
      </c>
      <c r="H4114" s="12">
        <v>100</v>
      </c>
      <c r="I4114" s="6">
        <v>92341820</v>
      </c>
      <c r="J4114" s="6">
        <v>100</v>
      </c>
      <c r="K4114" s="6">
        <v>1.284</v>
      </c>
      <c r="L4114" s="6">
        <v>7550970300</v>
      </c>
      <c r="M4114" s="11">
        <f>VLOOKUP(A4114,'[1]2023년만'!$A$2:$Q$1181,12,0)</f>
        <v>11671341720</v>
      </c>
      <c r="N4114" s="11"/>
      <c r="O4114" s="6">
        <v>1.07</v>
      </c>
      <c r="P4114" s="6">
        <v>991249745850</v>
      </c>
      <c r="Q4114" s="7">
        <v>32.659999999999997</v>
      </c>
      <c r="R4114" s="7">
        <v>0.28000000000000003</v>
      </c>
      <c r="S4114" s="7">
        <v>271</v>
      </c>
    </row>
    <row r="4115" spans="1:19" hidden="1" x14ac:dyDescent="0.4">
      <c r="A4115" s="4" t="s">
        <v>1264</v>
      </c>
      <c r="B4115" s="5" t="s">
        <v>1265</v>
      </c>
      <c r="C4115" s="5" t="s">
        <v>30</v>
      </c>
      <c r="D4115" s="5" t="s">
        <v>19</v>
      </c>
      <c r="E4115" s="9" t="s">
        <v>25</v>
      </c>
      <c r="F4115" s="9">
        <v>0.43</v>
      </c>
      <c r="G4115" s="5" t="s">
        <v>21</v>
      </c>
      <c r="H4115" s="9">
        <v>500</v>
      </c>
      <c r="I4115" s="11">
        <v>7836009</v>
      </c>
      <c r="J4115" s="11">
        <v>70</v>
      </c>
      <c r="K4115" s="11">
        <v>30.626999999999999</v>
      </c>
      <c r="L4115" s="11">
        <v>548520630</v>
      </c>
      <c r="M4115" s="11" t="e">
        <f>VLOOKUP(A4115,'[1]2023년만'!$A$2:$Q$1181,12,0)</f>
        <v>#N/A</v>
      </c>
      <c r="N4115" s="11" t="e">
        <f>L4115&gt;=M4115</f>
        <v>#N/A</v>
      </c>
      <c r="O4115" s="11">
        <v>1</v>
      </c>
      <c r="P4115" s="6">
        <v>60964150020</v>
      </c>
      <c r="Q4115" s="7">
        <v>30.04</v>
      </c>
      <c r="R4115" s="7">
        <v>1.34</v>
      </c>
      <c r="S4115" s="7">
        <v>259</v>
      </c>
    </row>
    <row r="4116" spans="1:19" hidden="1" x14ac:dyDescent="0.4">
      <c r="A4116" s="4" t="s">
        <v>1343</v>
      </c>
      <c r="B4116" s="5" t="s">
        <v>1344</v>
      </c>
      <c r="C4116" s="5" t="s">
        <v>30</v>
      </c>
      <c r="D4116" s="5" t="s">
        <v>19</v>
      </c>
      <c r="E4116" s="9" t="s">
        <v>43</v>
      </c>
      <c r="F4116" s="9">
        <v>1.34</v>
      </c>
      <c r="G4116" s="5" t="s">
        <v>21</v>
      </c>
      <c r="H4116" s="9">
        <v>500</v>
      </c>
      <c r="I4116" s="11">
        <v>12295442</v>
      </c>
      <c r="J4116" s="11">
        <v>1150</v>
      </c>
      <c r="K4116" s="11">
        <v>29.443999999999999</v>
      </c>
      <c r="L4116" s="11">
        <v>14139758300</v>
      </c>
      <c r="M4116" s="11">
        <f>VLOOKUP(A4116,'[1]2023년만'!$A$2:$Q$1181,12,0)</f>
        <v>13217626800</v>
      </c>
      <c r="N4116" s="11" t="b">
        <f>L4116&gt;=M4116</f>
        <v>1</v>
      </c>
      <c r="O4116" s="11">
        <v>4.3</v>
      </c>
      <c r="P4116" s="6">
        <v>391609827700</v>
      </c>
      <c r="Q4116" s="7">
        <v>8.18</v>
      </c>
      <c r="R4116" s="7">
        <v>0.91</v>
      </c>
      <c r="S4116" s="7">
        <v>3895</v>
      </c>
    </row>
    <row r="4117" spans="1:19" hidden="1" x14ac:dyDescent="0.4">
      <c r="A4117" s="4" t="s">
        <v>1343</v>
      </c>
      <c r="B4117" s="5" t="s">
        <v>1344</v>
      </c>
      <c r="C4117" s="5" t="s">
        <v>24</v>
      </c>
      <c r="D4117" s="5" t="s">
        <v>19</v>
      </c>
      <c r="E4117" s="9" t="s">
        <v>43</v>
      </c>
      <c r="F4117" s="9">
        <v>0.94</v>
      </c>
      <c r="G4117" s="5" t="s">
        <v>21</v>
      </c>
      <c r="H4117" s="9">
        <v>500</v>
      </c>
      <c r="I4117" s="11">
        <v>12856050</v>
      </c>
      <c r="J4117" s="11">
        <v>1050</v>
      </c>
      <c r="K4117" s="11">
        <v>27.692</v>
      </c>
      <c r="L4117" s="11">
        <v>13217626800</v>
      </c>
      <c r="M4117" s="11">
        <f>VLOOKUP(A4117,'[1]2023년만'!$A$2:$Q$1181,12,0)</f>
        <v>13217626800</v>
      </c>
      <c r="N4117" s="11"/>
      <c r="O4117" s="11">
        <v>3.7</v>
      </c>
      <c r="P4117" s="6">
        <v>391609827700</v>
      </c>
      <c r="Q4117" s="7">
        <v>8.18</v>
      </c>
      <c r="R4117" s="7">
        <v>0.91</v>
      </c>
      <c r="S4117" s="7">
        <v>3895</v>
      </c>
    </row>
    <row r="4118" spans="1:19" hidden="1" x14ac:dyDescent="0.4">
      <c r="A4118" s="4" t="s">
        <v>1343</v>
      </c>
      <c r="B4118" s="5" t="s">
        <v>1344</v>
      </c>
      <c r="C4118" s="5" t="s">
        <v>18</v>
      </c>
      <c r="D4118" s="5" t="s">
        <v>19</v>
      </c>
      <c r="E4118" s="9" t="s">
        <v>43</v>
      </c>
      <c r="F4118" s="9">
        <v>0.91</v>
      </c>
      <c r="G4118" s="5" t="s">
        <v>21</v>
      </c>
      <c r="H4118" s="9">
        <v>500</v>
      </c>
      <c r="I4118" s="11">
        <v>13613232</v>
      </c>
      <c r="J4118" s="11">
        <v>600</v>
      </c>
      <c r="K4118" s="11">
        <v>22.449000000000002</v>
      </c>
      <c r="L4118" s="11">
        <v>7713630000</v>
      </c>
      <c r="M4118" s="11">
        <f>VLOOKUP(A4118,'[1]2023년만'!$A$2:$Q$1181,12,0)</f>
        <v>13217626800</v>
      </c>
      <c r="N4118" s="11"/>
      <c r="O4118" s="11">
        <v>2.9</v>
      </c>
      <c r="P4118" s="6">
        <v>391609827700</v>
      </c>
      <c r="Q4118" s="7">
        <v>8.18</v>
      </c>
      <c r="R4118" s="7">
        <v>0.91</v>
      </c>
      <c r="S4118" s="7">
        <v>3895</v>
      </c>
    </row>
    <row r="4119" spans="1:19" hidden="1" x14ac:dyDescent="0.4">
      <c r="A4119" s="7" t="s">
        <v>1343</v>
      </c>
      <c r="B4119" s="12" t="s">
        <v>1344</v>
      </c>
      <c r="C4119" s="12" t="s">
        <v>2933</v>
      </c>
      <c r="D4119" s="12" t="s">
        <v>19</v>
      </c>
      <c r="E4119" s="12" t="s">
        <v>43</v>
      </c>
      <c r="F4119" s="12">
        <v>0.87</v>
      </c>
      <c r="G4119" s="12" t="s">
        <v>21</v>
      </c>
      <c r="H4119" s="12">
        <v>500</v>
      </c>
      <c r="I4119" s="6">
        <v>13613232</v>
      </c>
      <c r="J4119" s="6">
        <v>500</v>
      </c>
      <c r="K4119" s="6">
        <v>32.936</v>
      </c>
      <c r="L4119" s="6">
        <v>6428025000</v>
      </c>
      <c r="M4119" s="11">
        <f>VLOOKUP(A4119,'[1]2023년만'!$A$2:$Q$1181,12,0)</f>
        <v>13217626800</v>
      </c>
      <c r="N4119" s="11"/>
      <c r="O4119" s="6">
        <v>2.9</v>
      </c>
      <c r="P4119" s="6">
        <v>391609827700</v>
      </c>
      <c r="Q4119" s="7">
        <v>8.18</v>
      </c>
      <c r="R4119" s="7">
        <v>0.91</v>
      </c>
      <c r="S4119" s="7">
        <v>3895</v>
      </c>
    </row>
    <row r="4120" spans="1:19" hidden="1" x14ac:dyDescent="0.4">
      <c r="A4120" s="4" t="s">
        <v>2019</v>
      </c>
      <c r="B4120" s="5" t="s">
        <v>2020</v>
      </c>
      <c r="C4120" s="5" t="s">
        <v>24</v>
      </c>
      <c r="D4120" s="5" t="s">
        <v>19</v>
      </c>
      <c r="E4120" s="9" t="s">
        <v>34</v>
      </c>
      <c r="F4120" s="9">
        <v>0.87</v>
      </c>
      <c r="G4120" s="5" t="s">
        <v>21</v>
      </c>
      <c r="H4120" s="9">
        <v>500</v>
      </c>
      <c r="I4120" s="11">
        <v>41652097</v>
      </c>
      <c r="J4120" s="11">
        <v>700</v>
      </c>
      <c r="K4120" s="11">
        <v>15.893000000000001</v>
      </c>
      <c r="L4120" s="11">
        <v>29156467900</v>
      </c>
      <c r="M4120" s="11">
        <f>VLOOKUP(A4120,'[1]2023년만'!$A$2:$Q$1181,12,0)</f>
        <v>29156467900</v>
      </c>
      <c r="N4120" s="11"/>
      <c r="O4120" s="11">
        <v>0.3</v>
      </c>
      <c r="P4120" s="6">
        <v>11808369499500</v>
      </c>
      <c r="Q4120" s="7">
        <v>1260</v>
      </c>
      <c r="R4120" s="7">
        <v>3.66</v>
      </c>
      <c r="S4120" s="7">
        <v>225</v>
      </c>
    </row>
    <row r="4121" spans="1:19" hidden="1" x14ac:dyDescent="0.4">
      <c r="A4121" s="4" t="s">
        <v>2019</v>
      </c>
      <c r="B4121" s="5" t="s">
        <v>2020</v>
      </c>
      <c r="C4121" s="5" t="s">
        <v>30</v>
      </c>
      <c r="D4121" s="5" t="s">
        <v>19</v>
      </c>
      <c r="E4121" s="9" t="s">
        <v>46</v>
      </c>
      <c r="F4121" s="9">
        <v>1.88</v>
      </c>
      <c r="G4121" s="5" t="s">
        <v>21</v>
      </c>
      <c r="H4121" s="9">
        <v>500</v>
      </c>
      <c r="I4121" s="11">
        <v>41652097</v>
      </c>
      <c r="J4121" s="11">
        <v>200</v>
      </c>
      <c r="K4121" s="11">
        <v>-241.97499999999999</v>
      </c>
      <c r="L4121" s="11">
        <v>8304591400</v>
      </c>
      <c r="M4121" s="11">
        <f>VLOOKUP(A4121,'[1]2023년만'!$A$2:$Q$1181,12,0)</f>
        <v>29156467900</v>
      </c>
      <c r="N4121" s="11" t="b">
        <f>L4121&gt;=M4121</f>
        <v>0</v>
      </c>
      <c r="O4121" s="11">
        <v>0.08</v>
      </c>
      <c r="P4121" s="6">
        <v>11808369499500</v>
      </c>
      <c r="Q4121" s="7">
        <v>1260</v>
      </c>
      <c r="R4121" s="7">
        <v>3.66</v>
      </c>
      <c r="S4121" s="7">
        <v>225</v>
      </c>
    </row>
    <row r="4122" spans="1:19" hidden="1" x14ac:dyDescent="0.4">
      <c r="A4122" s="4" t="s">
        <v>2215</v>
      </c>
      <c r="B4122" s="5" t="s">
        <v>2216</v>
      </c>
      <c r="C4122" s="5" t="s">
        <v>24</v>
      </c>
      <c r="D4122" s="5" t="s">
        <v>19</v>
      </c>
      <c r="E4122" s="9" t="s">
        <v>31</v>
      </c>
      <c r="F4122" s="9">
        <v>0.46</v>
      </c>
      <c r="G4122" s="5" t="s">
        <v>21</v>
      </c>
      <c r="H4122" s="9">
        <v>500</v>
      </c>
      <c r="I4122" s="11">
        <v>14942112</v>
      </c>
      <c r="J4122" s="11">
        <v>500</v>
      </c>
      <c r="K4122" s="11">
        <v>12.906000000000001</v>
      </c>
      <c r="L4122" s="11">
        <v>6419513000</v>
      </c>
      <c r="M4122" s="11">
        <f>VLOOKUP(A4122,'[1]2023년만'!$A$2:$Q$1181,12,0)</f>
        <v>6419513000</v>
      </c>
      <c r="N4122" s="11"/>
      <c r="O4122" s="11">
        <v>2.6</v>
      </c>
      <c r="P4122" s="6">
        <v>232200420480</v>
      </c>
      <c r="Q4122" s="7">
        <v>5.0199999999999996</v>
      </c>
      <c r="R4122" s="7">
        <v>0.75</v>
      </c>
      <c r="S4122" s="7">
        <v>3096</v>
      </c>
    </row>
    <row r="4123" spans="1:19" hidden="1" x14ac:dyDescent="0.4">
      <c r="A4123" s="4" t="s">
        <v>2215</v>
      </c>
      <c r="B4123" s="5" t="s">
        <v>2216</v>
      </c>
      <c r="C4123" s="5" t="s">
        <v>30</v>
      </c>
      <c r="D4123" s="5" t="s">
        <v>19</v>
      </c>
      <c r="E4123" s="9" t="s">
        <v>31</v>
      </c>
      <c r="F4123" s="9">
        <v>0.46</v>
      </c>
      <c r="G4123" s="5" t="s">
        <v>21</v>
      </c>
      <c r="H4123" s="9">
        <v>500</v>
      </c>
      <c r="I4123" s="11">
        <v>14942112</v>
      </c>
      <c r="J4123" s="11">
        <v>400</v>
      </c>
      <c r="K4123" s="11">
        <v>12.387</v>
      </c>
      <c r="L4123" s="11">
        <v>5007146000</v>
      </c>
      <c r="M4123" s="11">
        <f>VLOOKUP(A4123,'[1]2023년만'!$A$2:$Q$1181,12,0)</f>
        <v>6419513000</v>
      </c>
      <c r="N4123" s="11" t="b">
        <f>L4123&gt;=M4123</f>
        <v>0</v>
      </c>
      <c r="O4123" s="11">
        <v>2.2999999999999998</v>
      </c>
      <c r="P4123" s="6">
        <v>232200420480</v>
      </c>
      <c r="Q4123" s="7">
        <v>5.0199999999999996</v>
      </c>
      <c r="R4123" s="7">
        <v>0.75</v>
      </c>
      <c r="S4123" s="7">
        <v>3096</v>
      </c>
    </row>
    <row r="4124" spans="1:19" hidden="1" x14ac:dyDescent="0.4">
      <c r="A4124" s="4" t="s">
        <v>2215</v>
      </c>
      <c r="B4124" s="5" t="s">
        <v>2216</v>
      </c>
      <c r="C4124" s="5" t="s">
        <v>18</v>
      </c>
      <c r="D4124" s="5" t="s">
        <v>19</v>
      </c>
      <c r="E4124" s="9" t="s">
        <v>31</v>
      </c>
      <c r="F4124" s="9">
        <v>0.49</v>
      </c>
      <c r="G4124" s="5" t="s">
        <v>21</v>
      </c>
      <c r="H4124" s="9">
        <v>500</v>
      </c>
      <c r="I4124" s="11">
        <v>14942112</v>
      </c>
      <c r="J4124" s="11">
        <v>120</v>
      </c>
      <c r="K4124" s="11">
        <v>6.48</v>
      </c>
      <c r="L4124" s="11">
        <v>1594688280</v>
      </c>
      <c r="M4124" s="11">
        <f>VLOOKUP(A4124,'[1]2023년만'!$A$2:$Q$1181,12,0)</f>
        <v>6419513000</v>
      </c>
      <c r="N4124" s="11"/>
      <c r="O4124" s="11">
        <v>0.6</v>
      </c>
      <c r="P4124" s="6">
        <v>232200420480</v>
      </c>
      <c r="Q4124" s="7">
        <v>5.0199999999999996</v>
      </c>
      <c r="R4124" s="7">
        <v>0.75</v>
      </c>
      <c r="S4124" s="7">
        <v>3096</v>
      </c>
    </row>
    <row r="4125" spans="1:19" hidden="1" x14ac:dyDescent="0.4">
      <c r="A4125" s="7" t="s">
        <v>2215</v>
      </c>
      <c r="B4125" s="12" t="s">
        <v>2216</v>
      </c>
      <c r="C4125" s="12" t="s">
        <v>2933</v>
      </c>
      <c r="D4125" s="12" t="s">
        <v>19</v>
      </c>
      <c r="E4125" s="12" t="s">
        <v>31</v>
      </c>
      <c r="F4125" s="12">
        <v>0.32</v>
      </c>
      <c r="G4125" s="12" t="s">
        <v>21</v>
      </c>
      <c r="H4125" s="12">
        <v>500</v>
      </c>
      <c r="I4125" s="6">
        <v>14942112</v>
      </c>
      <c r="J4125" s="6">
        <v>150</v>
      </c>
      <c r="K4125" s="6">
        <v>4.5780000000000003</v>
      </c>
      <c r="L4125" s="6">
        <v>2075517150</v>
      </c>
      <c r="M4125" s="11">
        <f>VLOOKUP(A4125,'[1]2023년만'!$A$2:$Q$1181,12,0)</f>
        <v>6419513000</v>
      </c>
      <c r="N4125" s="11"/>
      <c r="O4125" s="6">
        <v>0.64</v>
      </c>
      <c r="P4125" s="6">
        <v>232200420480</v>
      </c>
      <c r="Q4125" s="7">
        <v>5.0199999999999996</v>
      </c>
      <c r="R4125" s="7">
        <v>0.75</v>
      </c>
      <c r="S4125" s="7">
        <v>3096</v>
      </c>
    </row>
    <row r="4126" spans="1:19" hidden="1" x14ac:dyDescent="0.4">
      <c r="A4126" s="4" t="s">
        <v>2055</v>
      </c>
      <c r="B4126" s="5" t="s">
        <v>2056</v>
      </c>
      <c r="C4126" s="5" t="s">
        <v>24</v>
      </c>
      <c r="D4126" s="5" t="s">
        <v>19</v>
      </c>
      <c r="E4126" s="9" t="s">
        <v>43</v>
      </c>
      <c r="F4126" s="9">
        <v>2.37</v>
      </c>
      <c r="G4126" s="5" t="s">
        <v>21</v>
      </c>
      <c r="H4126" s="9">
        <v>500</v>
      </c>
      <c r="I4126" s="11">
        <v>20191471</v>
      </c>
      <c r="J4126" s="11">
        <v>10</v>
      </c>
      <c r="K4126" s="11">
        <v>15.443</v>
      </c>
      <c r="L4126" s="11">
        <v>201835510</v>
      </c>
      <c r="M4126" s="11">
        <f>VLOOKUP(A4126,'[1]2023년만'!$A$2:$Q$1181,12,0)</f>
        <v>201835510</v>
      </c>
      <c r="N4126" s="11"/>
      <c r="O4126" s="11">
        <v>0.3</v>
      </c>
      <c r="P4126" s="6">
        <v>101765013840</v>
      </c>
      <c r="Q4126" s="7" t="s">
        <v>21</v>
      </c>
      <c r="R4126" s="7">
        <v>0.69</v>
      </c>
      <c r="S4126" s="7" t="s">
        <v>21</v>
      </c>
    </row>
    <row r="4127" spans="1:19" hidden="1" x14ac:dyDescent="0.4">
      <c r="A4127" s="4" t="s">
        <v>2055</v>
      </c>
      <c r="B4127" s="5" t="s">
        <v>2056</v>
      </c>
      <c r="C4127" s="5" t="s">
        <v>18</v>
      </c>
      <c r="D4127" s="5" t="s">
        <v>19</v>
      </c>
      <c r="E4127" s="9" t="s">
        <v>43</v>
      </c>
      <c r="F4127" s="9">
        <v>4.05</v>
      </c>
      <c r="G4127" s="5" t="s">
        <v>21</v>
      </c>
      <c r="H4127" s="9">
        <v>500</v>
      </c>
      <c r="I4127" s="11">
        <v>20191471</v>
      </c>
      <c r="J4127" s="11">
        <v>20</v>
      </c>
      <c r="K4127" s="11">
        <v>3.5070000000000001</v>
      </c>
      <c r="L4127" s="11">
        <v>403671020</v>
      </c>
      <c r="M4127" s="11">
        <f>VLOOKUP(A4127,'[1]2023년만'!$A$2:$Q$1181,12,0)</f>
        <v>201835510</v>
      </c>
      <c r="N4127" s="11"/>
      <c r="O4127" s="11">
        <v>0.6</v>
      </c>
      <c r="P4127" s="6">
        <v>101765013840</v>
      </c>
      <c r="Q4127" s="7" t="s">
        <v>21</v>
      </c>
      <c r="R4127" s="7">
        <v>0.69</v>
      </c>
      <c r="S4127" s="7" t="s">
        <v>21</v>
      </c>
    </row>
    <row r="4128" spans="1:19" hidden="1" x14ac:dyDescent="0.4">
      <c r="A4128" s="4" t="s">
        <v>2055</v>
      </c>
      <c r="B4128" s="5" t="s">
        <v>2056</v>
      </c>
      <c r="C4128" s="5" t="s">
        <v>30</v>
      </c>
      <c r="D4128" s="5" t="s">
        <v>19</v>
      </c>
      <c r="E4128" s="9" t="s">
        <v>43</v>
      </c>
      <c r="F4128" s="9">
        <v>2.46</v>
      </c>
      <c r="G4128" s="5" t="s">
        <v>21</v>
      </c>
      <c r="H4128" s="9">
        <v>500</v>
      </c>
      <c r="I4128" s="11">
        <v>20191471</v>
      </c>
      <c r="J4128" s="11">
        <v>10</v>
      </c>
      <c r="K4128" s="11">
        <v>-18.265999999999998</v>
      </c>
      <c r="L4128" s="11">
        <v>201835510</v>
      </c>
      <c r="M4128" s="11">
        <f>VLOOKUP(A4128,'[1]2023년만'!$A$2:$Q$1181,12,0)</f>
        <v>201835510</v>
      </c>
      <c r="N4128" s="11" t="b">
        <f>L4128&gt;=M4128</f>
        <v>1</v>
      </c>
      <c r="O4128" s="11">
        <v>0.4</v>
      </c>
      <c r="P4128" s="6">
        <v>101765013840</v>
      </c>
      <c r="Q4128" s="7" t="s">
        <v>21</v>
      </c>
      <c r="R4128" s="7">
        <v>0.69</v>
      </c>
      <c r="S4128" s="7" t="s">
        <v>21</v>
      </c>
    </row>
    <row r="4129" spans="1:19" hidden="1" x14ac:dyDescent="0.4">
      <c r="A4129" s="7" t="s">
        <v>2055</v>
      </c>
      <c r="B4129" s="12" t="s">
        <v>2056</v>
      </c>
      <c r="C4129" s="12" t="s">
        <v>2933</v>
      </c>
      <c r="D4129" s="12" t="s">
        <v>19</v>
      </c>
      <c r="E4129" s="12" t="s">
        <v>43</v>
      </c>
      <c r="F4129" s="12">
        <v>2.09</v>
      </c>
      <c r="G4129" s="12" t="s">
        <v>21</v>
      </c>
      <c r="H4129" s="12">
        <v>500</v>
      </c>
      <c r="I4129" s="6">
        <v>19999440</v>
      </c>
      <c r="J4129" s="6">
        <v>40</v>
      </c>
      <c r="K4129" s="6">
        <v>6.9459999999999997</v>
      </c>
      <c r="L4129" s="6">
        <v>799660800</v>
      </c>
      <c r="M4129" s="11">
        <f>VLOOKUP(A4129,'[1]2023년만'!$A$2:$Q$1181,12,0)</f>
        <v>201835510</v>
      </c>
      <c r="N4129" s="11"/>
      <c r="O4129" s="6">
        <v>1.5</v>
      </c>
      <c r="P4129" s="6">
        <v>101765013840</v>
      </c>
      <c r="Q4129" s="7" t="s">
        <v>21</v>
      </c>
      <c r="R4129" s="7">
        <v>0.69</v>
      </c>
      <c r="S4129" s="7" t="s">
        <v>21</v>
      </c>
    </row>
    <row r="4130" spans="1:19" hidden="1" x14ac:dyDescent="0.4">
      <c r="A4130" s="4" t="s">
        <v>2455</v>
      </c>
      <c r="B4130" s="5" t="s">
        <v>2456</v>
      </c>
      <c r="C4130" s="5" t="s">
        <v>24</v>
      </c>
      <c r="D4130" s="5" t="s">
        <v>19</v>
      </c>
      <c r="E4130" s="9" t="s">
        <v>25</v>
      </c>
      <c r="F4130" s="9">
        <v>0.41</v>
      </c>
      <c r="G4130" s="5" t="s">
        <v>21</v>
      </c>
      <c r="H4130" s="9">
        <v>500</v>
      </c>
      <c r="I4130" s="11">
        <v>7088782</v>
      </c>
      <c r="J4130" s="11">
        <v>100</v>
      </c>
      <c r="K4130" s="11">
        <v>8.7780000000000005</v>
      </c>
      <c r="L4130" s="11">
        <v>708878200</v>
      </c>
      <c r="M4130" s="11">
        <f>VLOOKUP(A4130,'[1]2023년만'!$A$2:$Q$1181,12,0)</f>
        <v>708878200</v>
      </c>
      <c r="N4130" s="11"/>
      <c r="O4130" s="11">
        <v>1.1000000000000001</v>
      </c>
      <c r="P4130" s="6">
        <v>133658984610</v>
      </c>
      <c r="Q4130" s="7">
        <v>9.75</v>
      </c>
      <c r="R4130" s="7">
        <v>1.1200000000000001</v>
      </c>
      <c r="S4130" s="7">
        <v>1289</v>
      </c>
    </row>
    <row r="4131" spans="1:19" hidden="1" x14ac:dyDescent="0.4">
      <c r="A4131" s="4" t="s">
        <v>2455</v>
      </c>
      <c r="B4131" s="5" t="s">
        <v>2456</v>
      </c>
      <c r="C4131" s="5" t="s">
        <v>18</v>
      </c>
      <c r="D4131" s="5" t="s">
        <v>19</v>
      </c>
      <c r="E4131" s="9" t="s">
        <v>25</v>
      </c>
      <c r="F4131" s="9">
        <v>0.52</v>
      </c>
      <c r="G4131" s="5" t="s">
        <v>21</v>
      </c>
      <c r="H4131" s="9">
        <v>500</v>
      </c>
      <c r="I4131" s="11">
        <v>7088782</v>
      </c>
      <c r="J4131" s="11">
        <v>70</v>
      </c>
      <c r="K4131" s="11">
        <v>8.4489999999999998</v>
      </c>
      <c r="L4131" s="11">
        <v>496214740</v>
      </c>
      <c r="M4131" s="11">
        <f>VLOOKUP(A4131,'[1]2023년만'!$A$2:$Q$1181,12,0)</f>
        <v>708878200</v>
      </c>
      <c r="N4131" s="11"/>
      <c r="O4131" s="11">
        <v>0.6</v>
      </c>
      <c r="P4131" s="6">
        <v>133658984610</v>
      </c>
      <c r="Q4131" s="7">
        <v>9.75</v>
      </c>
      <c r="R4131" s="7">
        <v>1.1200000000000001</v>
      </c>
      <c r="S4131" s="7">
        <v>1289</v>
      </c>
    </row>
    <row r="4132" spans="1:19" hidden="1" x14ac:dyDescent="0.4">
      <c r="A4132" s="4" t="s">
        <v>2455</v>
      </c>
      <c r="B4132" s="5" t="s">
        <v>2456</v>
      </c>
      <c r="C4132" s="5" t="s">
        <v>30</v>
      </c>
      <c r="D4132" s="5" t="s">
        <v>19</v>
      </c>
      <c r="E4132" s="9" t="s">
        <v>25</v>
      </c>
      <c r="F4132" s="9">
        <v>0.43</v>
      </c>
      <c r="G4132" s="5" t="s">
        <v>21</v>
      </c>
      <c r="H4132" s="9">
        <v>500</v>
      </c>
      <c r="I4132" s="11">
        <v>10633173</v>
      </c>
      <c r="J4132" s="11">
        <v>100</v>
      </c>
      <c r="K4132" s="11">
        <v>7.7549999999999999</v>
      </c>
      <c r="L4132" s="11">
        <v>1063259800</v>
      </c>
      <c r="M4132" s="11">
        <f>VLOOKUP(A4132,'[1]2023년만'!$A$2:$Q$1181,12,0)</f>
        <v>708878200</v>
      </c>
      <c r="N4132" s="11" t="b">
        <f>L4132&gt;=M4132</f>
        <v>1</v>
      </c>
      <c r="O4132" s="11">
        <v>0.73</v>
      </c>
      <c r="P4132" s="6">
        <v>133658984610</v>
      </c>
      <c r="Q4132" s="7">
        <v>9.75</v>
      </c>
      <c r="R4132" s="7">
        <v>1.1200000000000001</v>
      </c>
      <c r="S4132" s="7">
        <v>1289</v>
      </c>
    </row>
    <row r="4133" spans="1:19" hidden="1" x14ac:dyDescent="0.4">
      <c r="A4133" s="7" t="s">
        <v>2455</v>
      </c>
      <c r="B4133" s="12" t="s">
        <v>2456</v>
      </c>
      <c r="C4133" s="12" t="s">
        <v>2933</v>
      </c>
      <c r="D4133" s="12" t="s">
        <v>19</v>
      </c>
      <c r="E4133" s="12" t="s">
        <v>69</v>
      </c>
      <c r="F4133" s="12">
        <v>0.36</v>
      </c>
      <c r="G4133" s="12" t="s">
        <v>21</v>
      </c>
      <c r="H4133" s="12">
        <v>500</v>
      </c>
      <c r="I4133" s="6">
        <v>7088782</v>
      </c>
      <c r="J4133" s="6">
        <v>50</v>
      </c>
      <c r="K4133" s="6">
        <v>-28.934000000000001</v>
      </c>
      <c r="L4133" s="6">
        <v>354439100</v>
      </c>
      <c r="M4133" s="11">
        <f>VLOOKUP(A4133,'[1]2023년만'!$A$2:$Q$1181,12,0)</f>
        <v>708878200</v>
      </c>
      <c r="N4133" s="11"/>
      <c r="O4133" s="6">
        <v>0.4</v>
      </c>
      <c r="P4133" s="6">
        <v>133658984610</v>
      </c>
      <c r="Q4133" s="7">
        <v>9.75</v>
      </c>
      <c r="R4133" s="7">
        <v>1.1200000000000001</v>
      </c>
      <c r="S4133" s="7">
        <v>1289</v>
      </c>
    </row>
    <row r="4134" spans="1:19" hidden="1" x14ac:dyDescent="0.4">
      <c r="A4134" s="4" t="s">
        <v>218</v>
      </c>
      <c r="B4134" s="5" t="s">
        <v>219</v>
      </c>
      <c r="C4134" s="5" t="s">
        <v>30</v>
      </c>
      <c r="D4134" s="5" t="s">
        <v>19</v>
      </c>
      <c r="E4134" s="9" t="s">
        <v>40</v>
      </c>
      <c r="F4134" s="9">
        <v>2.63</v>
      </c>
      <c r="G4134" s="5" t="s">
        <v>21</v>
      </c>
      <c r="H4134" s="10">
        <v>5000</v>
      </c>
      <c r="I4134" s="11">
        <v>70133611</v>
      </c>
      <c r="J4134" s="11">
        <v>700</v>
      </c>
      <c r="K4134" s="11">
        <v>51.082999999999998</v>
      </c>
      <c r="L4134" s="11">
        <v>48904505650</v>
      </c>
      <c r="M4134" s="11">
        <f>VLOOKUP(A4134,'[1]2023년만'!$A$2:$Q$1181,12,0)</f>
        <v>66350164650</v>
      </c>
      <c r="N4134" s="11" t="b">
        <f>L4134&gt;=M4134</f>
        <v>0</v>
      </c>
      <c r="O4134" s="11">
        <v>3.4</v>
      </c>
      <c r="P4134" s="6">
        <v>1366904078390</v>
      </c>
      <c r="Q4134" s="7">
        <v>14.14</v>
      </c>
      <c r="R4134" s="7">
        <v>1.21</v>
      </c>
      <c r="S4134" s="7">
        <v>1378</v>
      </c>
    </row>
    <row r="4135" spans="1:19" hidden="1" x14ac:dyDescent="0.4">
      <c r="A4135" s="4" t="s">
        <v>218</v>
      </c>
      <c r="B4135" s="5" t="s">
        <v>219</v>
      </c>
      <c r="C4135" s="5" t="s">
        <v>24</v>
      </c>
      <c r="D4135" s="5" t="s">
        <v>19</v>
      </c>
      <c r="E4135" s="9" t="s">
        <v>40</v>
      </c>
      <c r="F4135" s="9">
        <v>1.7</v>
      </c>
      <c r="G4135" s="5" t="s">
        <v>21</v>
      </c>
      <c r="H4135" s="10">
        <v>5000</v>
      </c>
      <c r="I4135" s="11">
        <v>70133611</v>
      </c>
      <c r="J4135" s="11">
        <v>950</v>
      </c>
      <c r="K4135" s="11">
        <v>186.84399999999999</v>
      </c>
      <c r="L4135" s="11">
        <v>66350164650</v>
      </c>
      <c r="M4135" s="11">
        <f>VLOOKUP(A4135,'[1]2023년만'!$A$2:$Q$1181,12,0)</f>
        <v>66350164650</v>
      </c>
      <c r="N4135" s="11"/>
      <c r="O4135" s="11">
        <v>4.0999999999999996</v>
      </c>
      <c r="P4135" s="6">
        <v>1366904078390</v>
      </c>
      <c r="Q4135" s="7">
        <v>14.14</v>
      </c>
      <c r="R4135" s="7">
        <v>1.21</v>
      </c>
      <c r="S4135" s="7">
        <v>1378</v>
      </c>
    </row>
    <row r="4136" spans="1:19" hidden="1" x14ac:dyDescent="0.4">
      <c r="A4136" s="4" t="s">
        <v>218</v>
      </c>
      <c r="B4136" s="5" t="s">
        <v>219</v>
      </c>
      <c r="C4136" s="5" t="s">
        <v>18</v>
      </c>
      <c r="D4136" s="5" t="s">
        <v>19</v>
      </c>
      <c r="E4136" s="9" t="s">
        <v>40</v>
      </c>
      <c r="F4136" s="9">
        <v>1.43</v>
      </c>
      <c r="G4136" s="5" t="s">
        <v>21</v>
      </c>
      <c r="H4136" s="10">
        <v>5000</v>
      </c>
      <c r="I4136" s="11">
        <v>70133611</v>
      </c>
      <c r="J4136" s="11">
        <v>950</v>
      </c>
      <c r="K4136" s="11">
        <v>76.426000000000002</v>
      </c>
      <c r="L4136" s="11">
        <v>66350164650</v>
      </c>
      <c r="M4136" s="11">
        <f>VLOOKUP(A4136,'[1]2023년만'!$A$2:$Q$1181,12,0)</f>
        <v>66350164650</v>
      </c>
      <c r="N4136" s="11"/>
      <c r="O4136" s="11">
        <v>3.5</v>
      </c>
      <c r="P4136" s="6">
        <v>1366904078390</v>
      </c>
      <c r="Q4136" s="7">
        <v>14.14</v>
      </c>
      <c r="R4136" s="7">
        <v>1.21</v>
      </c>
      <c r="S4136" s="7">
        <v>1378</v>
      </c>
    </row>
    <row r="4137" spans="1:19" hidden="1" x14ac:dyDescent="0.4">
      <c r="A4137" s="7" t="s">
        <v>218</v>
      </c>
      <c r="B4137" s="12" t="s">
        <v>219</v>
      </c>
      <c r="C4137" s="12" t="s">
        <v>2933</v>
      </c>
      <c r="D4137" s="12" t="s">
        <v>19</v>
      </c>
      <c r="E4137" s="12" t="s">
        <v>40</v>
      </c>
      <c r="F4137" s="12">
        <v>1.34</v>
      </c>
      <c r="G4137" s="12" t="s">
        <v>21</v>
      </c>
      <c r="H4137" s="12">
        <v>5000</v>
      </c>
      <c r="I4137" s="6">
        <v>70133611</v>
      </c>
      <c r="J4137" s="6">
        <v>800</v>
      </c>
      <c r="K4137" s="6">
        <v>77.861999999999995</v>
      </c>
      <c r="L4137" s="6">
        <v>55882769250</v>
      </c>
      <c r="M4137" s="11">
        <f>VLOOKUP(A4137,'[1]2023년만'!$A$2:$Q$1181,12,0)</f>
        <v>66350164650</v>
      </c>
      <c r="N4137" s="11"/>
      <c r="O4137" s="6">
        <v>2.6</v>
      </c>
      <c r="P4137" s="6">
        <v>1366904078390</v>
      </c>
      <c r="Q4137" s="7">
        <v>14.14</v>
      </c>
      <c r="R4137" s="7">
        <v>1.21</v>
      </c>
      <c r="S4137" s="7">
        <v>1378</v>
      </c>
    </row>
    <row r="4138" spans="1:19" hidden="1" x14ac:dyDescent="0.4">
      <c r="A4138" s="4" t="s">
        <v>564</v>
      </c>
      <c r="B4138" s="5" t="s">
        <v>565</v>
      </c>
      <c r="C4138" s="5" t="s">
        <v>24</v>
      </c>
      <c r="D4138" s="5" t="s">
        <v>19</v>
      </c>
      <c r="E4138" s="9" t="s">
        <v>66</v>
      </c>
      <c r="F4138" s="9">
        <v>3.86</v>
      </c>
      <c r="G4138" s="5" t="s">
        <v>21</v>
      </c>
      <c r="H4138" s="10">
        <v>5000</v>
      </c>
      <c r="I4138" s="11">
        <v>23206765</v>
      </c>
      <c r="J4138" s="11">
        <v>550</v>
      </c>
      <c r="K4138" s="11">
        <v>65.7</v>
      </c>
      <c r="L4138" s="11">
        <v>12033702350</v>
      </c>
      <c r="M4138" s="11">
        <f>VLOOKUP(A4138,'[1]2023년만'!$A$2:$Q$1181,12,0)</f>
        <v>12033702350</v>
      </c>
      <c r="N4138" s="11"/>
      <c r="O4138" s="11">
        <v>6.1</v>
      </c>
      <c r="P4138" s="6">
        <v>236244867700</v>
      </c>
      <c r="Q4138" s="7">
        <v>4.83</v>
      </c>
      <c r="R4138" s="7">
        <v>0.39</v>
      </c>
      <c r="S4138" s="7">
        <v>2106</v>
      </c>
    </row>
    <row r="4139" spans="1:19" hidden="1" x14ac:dyDescent="0.4">
      <c r="A4139" s="4" t="s">
        <v>564</v>
      </c>
      <c r="B4139" s="5" t="s">
        <v>565</v>
      </c>
      <c r="C4139" s="5" t="s">
        <v>18</v>
      </c>
      <c r="D4139" s="5" t="s">
        <v>19</v>
      </c>
      <c r="E4139" s="9" t="s">
        <v>66</v>
      </c>
      <c r="F4139" s="9">
        <v>4.37</v>
      </c>
      <c r="G4139" s="5" t="s">
        <v>21</v>
      </c>
      <c r="H4139" s="10">
        <v>5000</v>
      </c>
      <c r="I4139" s="11">
        <v>23206765</v>
      </c>
      <c r="J4139" s="11">
        <v>500</v>
      </c>
      <c r="K4139" s="11">
        <v>15.186</v>
      </c>
      <c r="L4139" s="11">
        <v>10941616800</v>
      </c>
      <c r="M4139" s="11">
        <f>VLOOKUP(A4139,'[1]2023년만'!$A$2:$Q$1181,12,0)</f>
        <v>12033702350</v>
      </c>
      <c r="N4139" s="11"/>
      <c r="O4139" s="11">
        <v>4.9000000000000004</v>
      </c>
      <c r="P4139" s="6">
        <v>236244867700</v>
      </c>
      <c r="Q4139" s="7">
        <v>4.83</v>
      </c>
      <c r="R4139" s="7">
        <v>0.39</v>
      </c>
      <c r="S4139" s="7">
        <v>2106</v>
      </c>
    </row>
    <row r="4140" spans="1:19" hidden="1" x14ac:dyDescent="0.4">
      <c r="A4140" s="4" t="s">
        <v>564</v>
      </c>
      <c r="B4140" s="5" t="s">
        <v>565</v>
      </c>
      <c r="C4140" s="5" t="s">
        <v>30</v>
      </c>
      <c r="D4140" s="5" t="s">
        <v>19</v>
      </c>
      <c r="E4140" s="9" t="s">
        <v>66</v>
      </c>
      <c r="F4140" s="9">
        <v>3.55</v>
      </c>
      <c r="G4140" s="5" t="s">
        <v>21</v>
      </c>
      <c r="H4140" s="10">
        <v>5000</v>
      </c>
      <c r="I4140" s="11">
        <v>23206765</v>
      </c>
      <c r="J4140" s="11">
        <v>350</v>
      </c>
      <c r="K4140" s="11">
        <v>8.4459999999999997</v>
      </c>
      <c r="L4140" s="11">
        <v>7666489800</v>
      </c>
      <c r="M4140" s="11">
        <f>VLOOKUP(A4140,'[1]2023년만'!$A$2:$Q$1181,12,0)</f>
        <v>12033702350</v>
      </c>
      <c r="N4140" s="11" t="b">
        <f>L4140&gt;=M4140</f>
        <v>0</v>
      </c>
      <c r="O4140" s="11">
        <v>3.6</v>
      </c>
      <c r="P4140" s="6">
        <v>236244867700</v>
      </c>
      <c r="Q4140" s="7">
        <v>4.83</v>
      </c>
      <c r="R4140" s="7">
        <v>0.39</v>
      </c>
      <c r="S4140" s="7">
        <v>2106</v>
      </c>
    </row>
    <row r="4141" spans="1:19" hidden="1" x14ac:dyDescent="0.4">
      <c r="A4141" s="7" t="s">
        <v>564</v>
      </c>
      <c r="B4141" s="12" t="s">
        <v>565</v>
      </c>
      <c r="C4141" s="12" t="s">
        <v>2933</v>
      </c>
      <c r="D4141" s="12" t="s">
        <v>19</v>
      </c>
      <c r="E4141" s="12" t="s">
        <v>66</v>
      </c>
      <c r="F4141" s="12">
        <v>2.61</v>
      </c>
      <c r="G4141" s="12" t="s">
        <v>21</v>
      </c>
      <c r="H4141" s="12">
        <v>5000</v>
      </c>
      <c r="I4141" s="6">
        <v>23206765</v>
      </c>
      <c r="J4141" s="6">
        <v>450</v>
      </c>
      <c r="K4141" s="6">
        <v>14.622999999999999</v>
      </c>
      <c r="L4141" s="6">
        <v>9849615650</v>
      </c>
      <c r="M4141" s="11">
        <f>VLOOKUP(A4141,'[1]2023년만'!$A$2:$Q$1181,12,0)</f>
        <v>12033702350</v>
      </c>
      <c r="N4141" s="11"/>
      <c r="O4141" s="6">
        <v>3.7</v>
      </c>
      <c r="P4141" s="6">
        <v>236244867700</v>
      </c>
      <c r="Q4141" s="7">
        <v>4.83</v>
      </c>
      <c r="R4141" s="7">
        <v>0.39</v>
      </c>
      <c r="S4141" s="7">
        <v>2106</v>
      </c>
    </row>
    <row r="4142" spans="1:19" hidden="1" x14ac:dyDescent="0.4">
      <c r="A4142" s="4" t="s">
        <v>1869</v>
      </c>
      <c r="B4142" s="5" t="s">
        <v>1870</v>
      </c>
      <c r="C4142" s="5" t="s">
        <v>30</v>
      </c>
      <c r="D4142" s="5" t="s">
        <v>19</v>
      </c>
      <c r="E4142" s="9" t="s">
        <v>81</v>
      </c>
      <c r="F4142" s="9">
        <v>0.51</v>
      </c>
      <c r="G4142" s="5" t="s">
        <v>21</v>
      </c>
      <c r="H4142" s="9">
        <v>500</v>
      </c>
      <c r="I4142" s="11">
        <v>12800000</v>
      </c>
      <c r="J4142" s="11">
        <v>140</v>
      </c>
      <c r="K4142" s="11">
        <v>18.934999999999999</v>
      </c>
      <c r="L4142" s="11">
        <v>1681659140</v>
      </c>
      <c r="M4142" s="11">
        <f>VLOOKUP(A4142,'[1]2023년만'!$A$2:$Q$1181,12,0)</f>
        <v>1080432990</v>
      </c>
      <c r="N4142" s="11" t="b">
        <f>L4142&gt;=M4142</f>
        <v>1</v>
      </c>
      <c r="O4142" s="11">
        <v>2.5</v>
      </c>
      <c r="P4142" s="6">
        <v>62400000000</v>
      </c>
      <c r="Q4142" s="7">
        <v>6.59</v>
      </c>
      <c r="R4142" s="7">
        <v>0.53</v>
      </c>
      <c r="S4142" s="7">
        <v>740</v>
      </c>
    </row>
    <row r="4143" spans="1:19" hidden="1" x14ac:dyDescent="0.4">
      <c r="A4143" s="4" t="s">
        <v>1869</v>
      </c>
      <c r="B4143" s="5" t="s">
        <v>1870</v>
      </c>
      <c r="C4143" s="5" t="s">
        <v>18</v>
      </c>
      <c r="D4143" s="5" t="s">
        <v>19</v>
      </c>
      <c r="E4143" s="9" t="s">
        <v>81</v>
      </c>
      <c r="F4143" s="9">
        <v>0.38</v>
      </c>
      <c r="G4143" s="5" t="s">
        <v>21</v>
      </c>
      <c r="H4143" s="9">
        <v>500</v>
      </c>
      <c r="I4143" s="11">
        <v>12800000</v>
      </c>
      <c r="J4143" s="11">
        <v>70</v>
      </c>
      <c r="K4143" s="11">
        <v>18.266999999999999</v>
      </c>
      <c r="L4143" s="11">
        <v>839163500</v>
      </c>
      <c r="M4143" s="11">
        <f>VLOOKUP(A4143,'[1]2023년만'!$A$2:$Q$1181,12,0)</f>
        <v>1080432990</v>
      </c>
      <c r="N4143" s="11"/>
      <c r="O4143" s="11">
        <v>1.2</v>
      </c>
      <c r="P4143" s="6">
        <v>62400000000</v>
      </c>
      <c r="Q4143" s="7">
        <v>6.59</v>
      </c>
      <c r="R4143" s="7">
        <v>0.53</v>
      </c>
      <c r="S4143" s="7">
        <v>740</v>
      </c>
    </row>
    <row r="4144" spans="1:19" hidden="1" x14ac:dyDescent="0.4">
      <c r="A4144" s="4" t="s">
        <v>1869</v>
      </c>
      <c r="B4144" s="5" t="s">
        <v>1870</v>
      </c>
      <c r="C4144" s="5" t="s">
        <v>24</v>
      </c>
      <c r="D4144" s="5" t="s">
        <v>19</v>
      </c>
      <c r="E4144" s="9" t="s">
        <v>81</v>
      </c>
      <c r="F4144" s="9">
        <v>0.23</v>
      </c>
      <c r="G4144" s="5" t="s">
        <v>21</v>
      </c>
      <c r="H4144" s="9">
        <v>500</v>
      </c>
      <c r="I4144" s="11">
        <v>12800000</v>
      </c>
      <c r="J4144" s="11">
        <v>90</v>
      </c>
      <c r="K4144" s="11">
        <v>17.995000000000001</v>
      </c>
      <c r="L4144" s="11">
        <v>1080432990</v>
      </c>
      <c r="M4144" s="11">
        <f>VLOOKUP(A4144,'[1]2023년만'!$A$2:$Q$1181,12,0)</f>
        <v>1080432990</v>
      </c>
      <c r="N4144" s="11"/>
      <c r="O4144" s="11">
        <v>1.7</v>
      </c>
      <c r="P4144" s="6">
        <v>62400000000</v>
      </c>
      <c r="Q4144" s="7">
        <v>6.59</v>
      </c>
      <c r="R4144" s="7">
        <v>0.53</v>
      </c>
      <c r="S4144" s="7">
        <v>740</v>
      </c>
    </row>
    <row r="4145" spans="1:19" hidden="1" x14ac:dyDescent="0.4">
      <c r="A4145" s="7" t="s">
        <v>1869</v>
      </c>
      <c r="B4145" s="12" t="s">
        <v>1870</v>
      </c>
      <c r="C4145" s="12" t="s">
        <v>2933</v>
      </c>
      <c r="D4145" s="12" t="s">
        <v>19</v>
      </c>
      <c r="E4145" s="12" t="s">
        <v>81</v>
      </c>
      <c r="F4145" s="12">
        <v>0.23</v>
      </c>
      <c r="G4145" s="12" t="s">
        <v>21</v>
      </c>
      <c r="H4145" s="12">
        <v>500</v>
      </c>
      <c r="I4145" s="6">
        <v>12800000</v>
      </c>
      <c r="J4145" s="6">
        <v>100</v>
      </c>
      <c r="K4145" s="6">
        <v>15.009</v>
      </c>
      <c r="L4145" s="6">
        <v>1213208000</v>
      </c>
      <c r="M4145" s="11">
        <f>VLOOKUP(A4145,'[1]2023년만'!$A$2:$Q$1181,12,0)</f>
        <v>1080432990</v>
      </c>
      <c r="N4145" s="11"/>
      <c r="O4145" s="6">
        <v>1.1000000000000001</v>
      </c>
      <c r="P4145" s="6">
        <v>62400000000</v>
      </c>
      <c r="Q4145" s="7">
        <v>6.59</v>
      </c>
      <c r="R4145" s="7">
        <v>0.53</v>
      </c>
      <c r="S4145" s="7">
        <v>740</v>
      </c>
    </row>
    <row r="4146" spans="1:19" hidden="1" x14ac:dyDescent="0.4">
      <c r="A4146" s="4" t="s">
        <v>1615</v>
      </c>
      <c r="B4146" s="5" t="s">
        <v>1616</v>
      </c>
      <c r="C4146" s="5" t="s">
        <v>24</v>
      </c>
      <c r="D4146" s="5" t="s">
        <v>19</v>
      </c>
      <c r="E4146" s="9" t="s">
        <v>69</v>
      </c>
      <c r="F4146" s="9">
        <v>0.63</v>
      </c>
      <c r="G4146" s="5" t="s">
        <v>21</v>
      </c>
      <c r="H4146" s="9">
        <v>100</v>
      </c>
      <c r="I4146" s="11">
        <v>15000000</v>
      </c>
      <c r="J4146" s="11">
        <v>175</v>
      </c>
      <c r="K4146" s="11">
        <v>23.827000000000002</v>
      </c>
      <c r="L4146" s="11">
        <v>2625000000</v>
      </c>
      <c r="M4146" s="11">
        <f>VLOOKUP(A4146,'[1]2023년만'!$A$2:$Q$1181,12,0)</f>
        <v>2625000000</v>
      </c>
      <c r="N4146" s="11"/>
      <c r="O4146" s="11">
        <v>4.3</v>
      </c>
      <c r="P4146" s="6">
        <v>78000000000</v>
      </c>
      <c r="Q4146" s="7">
        <v>4.51</v>
      </c>
      <c r="R4146" s="7">
        <v>0.42</v>
      </c>
      <c r="S4146" s="7">
        <v>1152</v>
      </c>
    </row>
    <row r="4147" spans="1:19" hidden="1" x14ac:dyDescent="0.4">
      <c r="A4147" s="4" t="s">
        <v>1615</v>
      </c>
      <c r="B4147" s="5" t="s">
        <v>1616</v>
      </c>
      <c r="C4147" s="5" t="s">
        <v>18</v>
      </c>
      <c r="D4147" s="5" t="s">
        <v>19</v>
      </c>
      <c r="E4147" s="9" t="s">
        <v>69</v>
      </c>
      <c r="F4147" s="9">
        <v>0.81</v>
      </c>
      <c r="G4147" s="5" t="s">
        <v>21</v>
      </c>
      <c r="H4147" s="9">
        <v>100</v>
      </c>
      <c r="I4147" s="11">
        <v>15000000</v>
      </c>
      <c r="J4147" s="11">
        <v>175</v>
      </c>
      <c r="K4147" s="11">
        <v>22.277999999999999</v>
      </c>
      <c r="L4147" s="11">
        <v>2625000000</v>
      </c>
      <c r="M4147" s="11">
        <f>VLOOKUP(A4147,'[1]2023년만'!$A$2:$Q$1181,12,0)</f>
        <v>2625000000</v>
      </c>
      <c r="N4147" s="11"/>
      <c r="O4147" s="11">
        <v>3.8</v>
      </c>
      <c r="P4147" s="6">
        <v>78000000000</v>
      </c>
      <c r="Q4147" s="7">
        <v>4.51</v>
      </c>
      <c r="R4147" s="7">
        <v>0.42</v>
      </c>
      <c r="S4147" s="7">
        <v>1152</v>
      </c>
    </row>
    <row r="4148" spans="1:19" hidden="1" x14ac:dyDescent="0.4">
      <c r="A4148" s="4" t="s">
        <v>1615</v>
      </c>
      <c r="B4148" s="5" t="s">
        <v>1616</v>
      </c>
      <c r="C4148" s="5" t="s">
        <v>30</v>
      </c>
      <c r="D4148" s="5" t="s">
        <v>19</v>
      </c>
      <c r="E4148" s="9" t="s">
        <v>69</v>
      </c>
      <c r="F4148" s="9">
        <v>0.93</v>
      </c>
      <c r="G4148" s="5" t="s">
        <v>21</v>
      </c>
      <c r="H4148" s="9">
        <v>100</v>
      </c>
      <c r="I4148" s="11">
        <v>15000000</v>
      </c>
      <c r="J4148" s="11">
        <v>205</v>
      </c>
      <c r="K4148" s="11">
        <v>19.236000000000001</v>
      </c>
      <c r="L4148" s="11">
        <v>3075000000</v>
      </c>
      <c r="M4148" s="11">
        <f>VLOOKUP(A4148,'[1]2023년만'!$A$2:$Q$1181,12,0)</f>
        <v>2625000000</v>
      </c>
      <c r="N4148" s="11" t="b">
        <f>L4148&gt;=M4148</f>
        <v>1</v>
      </c>
      <c r="O4148" s="11">
        <v>5.0999999999999996</v>
      </c>
      <c r="P4148" s="6">
        <v>78000000000</v>
      </c>
      <c r="Q4148" s="7">
        <v>4.51</v>
      </c>
      <c r="R4148" s="7">
        <v>0.42</v>
      </c>
      <c r="S4148" s="7">
        <v>1152</v>
      </c>
    </row>
    <row r="4149" spans="1:19" hidden="1" x14ac:dyDescent="0.4">
      <c r="A4149" s="7" t="s">
        <v>1615</v>
      </c>
      <c r="B4149" s="12" t="s">
        <v>1616</v>
      </c>
      <c r="C4149" s="12" t="s">
        <v>2933</v>
      </c>
      <c r="D4149" s="12" t="s">
        <v>19</v>
      </c>
      <c r="E4149" s="12" t="s">
        <v>69</v>
      </c>
      <c r="F4149" s="12">
        <v>0.36</v>
      </c>
      <c r="G4149" s="12" t="s">
        <v>21</v>
      </c>
      <c r="H4149" s="12">
        <v>100</v>
      </c>
      <c r="I4149" s="6">
        <v>15000000</v>
      </c>
      <c r="J4149" s="6">
        <v>175</v>
      </c>
      <c r="K4149" s="6">
        <v>11.997</v>
      </c>
      <c r="L4149" s="6">
        <v>2625000000</v>
      </c>
      <c r="M4149" s="11">
        <f>VLOOKUP(A4149,'[1]2023년만'!$A$2:$Q$1181,12,0)</f>
        <v>2625000000</v>
      </c>
      <c r="N4149" s="11"/>
      <c r="O4149" s="6">
        <v>2.7</v>
      </c>
      <c r="P4149" s="6">
        <v>78000000000</v>
      </c>
      <c r="Q4149" s="7">
        <v>4.51</v>
      </c>
      <c r="R4149" s="7">
        <v>0.42</v>
      </c>
      <c r="S4149" s="7">
        <v>1152</v>
      </c>
    </row>
    <row r="4150" spans="1:19" hidden="1" x14ac:dyDescent="0.4">
      <c r="A4150" s="4" t="s">
        <v>2327</v>
      </c>
      <c r="B4150" s="5" t="s">
        <v>2328</v>
      </c>
      <c r="C4150" s="5" t="s">
        <v>30</v>
      </c>
      <c r="D4150" s="5" t="s">
        <v>19</v>
      </c>
      <c r="E4150" s="9" t="s">
        <v>275</v>
      </c>
      <c r="F4150" s="9">
        <v>0.35</v>
      </c>
      <c r="G4150" s="5" t="s">
        <v>21</v>
      </c>
      <c r="H4150" s="10">
        <v>5000</v>
      </c>
      <c r="I4150" s="11">
        <v>92313000</v>
      </c>
      <c r="J4150" s="11">
        <v>1455</v>
      </c>
      <c r="K4150" s="11">
        <v>11.052</v>
      </c>
      <c r="L4150" s="11">
        <v>126985756470</v>
      </c>
      <c r="M4150" s="11" t="e">
        <f>VLOOKUP(A4150,'[1]2023년만'!$A$2:$Q$1181,12,0)</f>
        <v>#N/A</v>
      </c>
      <c r="N4150" s="11" t="e">
        <f>L4150&gt;=M4150</f>
        <v>#N/A</v>
      </c>
      <c r="O4150" s="11">
        <v>4.0999999999999996</v>
      </c>
      <c r="P4150" s="6">
        <v>3715598250000</v>
      </c>
      <c r="Q4150" s="7">
        <v>3.06</v>
      </c>
      <c r="R4150" s="7">
        <v>0.32</v>
      </c>
      <c r="S4150" s="7">
        <v>13174</v>
      </c>
    </row>
    <row r="4151" spans="1:19" hidden="1" x14ac:dyDescent="0.4">
      <c r="A4151" s="7" t="s">
        <v>2327</v>
      </c>
      <c r="B4151" s="12" t="s">
        <v>2328</v>
      </c>
      <c r="C4151" s="12" t="s">
        <v>2933</v>
      </c>
      <c r="D4151" s="12" t="s">
        <v>19</v>
      </c>
      <c r="E4151" s="12" t="s">
        <v>275</v>
      </c>
      <c r="F4151" s="12">
        <v>4.22</v>
      </c>
      <c r="G4151" s="12" t="s">
        <v>21</v>
      </c>
      <c r="H4151" s="12">
        <v>5000</v>
      </c>
      <c r="I4151" s="6">
        <v>92313000</v>
      </c>
      <c r="J4151" s="6">
        <v>2728</v>
      </c>
      <c r="K4151" s="6">
        <v>24.274999999999999</v>
      </c>
      <c r="L4151" s="6">
        <v>234135919600</v>
      </c>
      <c r="M4151" s="11" t="e">
        <f>VLOOKUP(A4151,'[1]2023년만'!$A$2:$Q$1181,12,0)</f>
        <v>#N/A</v>
      </c>
      <c r="N4151" s="11"/>
      <c r="O4151" s="6">
        <v>7</v>
      </c>
      <c r="P4151" s="6">
        <v>3715598250000</v>
      </c>
      <c r="Q4151" s="7">
        <v>3.06</v>
      </c>
      <c r="R4151" s="7">
        <v>0.32</v>
      </c>
      <c r="S4151" s="7">
        <v>13174</v>
      </c>
    </row>
    <row r="4152" spans="1:19" hidden="1" x14ac:dyDescent="0.4">
      <c r="A4152" s="4" t="s">
        <v>1216</v>
      </c>
      <c r="B4152" s="5" t="s">
        <v>1217</v>
      </c>
      <c r="C4152" s="5" t="s">
        <v>24</v>
      </c>
      <c r="D4152" s="5" t="s">
        <v>19</v>
      </c>
      <c r="E4152" s="9" t="s">
        <v>833</v>
      </c>
      <c r="F4152" s="9">
        <v>0.56999999999999995</v>
      </c>
      <c r="G4152" s="5" t="s">
        <v>21</v>
      </c>
      <c r="H4152" s="9">
        <v>500</v>
      </c>
      <c r="I4152" s="11">
        <v>23000000</v>
      </c>
      <c r="J4152" s="11">
        <v>160</v>
      </c>
      <c r="K4152" s="11">
        <v>31.725000000000001</v>
      </c>
      <c r="L4152" s="11">
        <v>3398710240</v>
      </c>
      <c r="M4152" s="11">
        <f>VLOOKUP(A4152,'[1]2023년만'!$A$2:$Q$1181,12,0)</f>
        <v>3398710240</v>
      </c>
      <c r="N4152" s="11"/>
      <c r="O4152" s="11">
        <v>2.8</v>
      </c>
      <c r="P4152" s="6">
        <v>130500000000</v>
      </c>
      <c r="Q4152" s="7">
        <v>14.65</v>
      </c>
      <c r="R4152" s="7">
        <v>0.67</v>
      </c>
      <c r="S4152" s="7">
        <v>396</v>
      </c>
    </row>
    <row r="4153" spans="1:19" hidden="1" x14ac:dyDescent="0.4">
      <c r="A4153" s="4" t="s">
        <v>1216</v>
      </c>
      <c r="B4153" s="5" t="s">
        <v>1217</v>
      </c>
      <c r="C4153" s="5" t="s">
        <v>30</v>
      </c>
      <c r="D4153" s="5" t="s">
        <v>19</v>
      </c>
      <c r="E4153" s="9" t="s">
        <v>46</v>
      </c>
      <c r="F4153" s="9">
        <v>0.7</v>
      </c>
      <c r="G4153" s="5" t="s">
        <v>21</v>
      </c>
      <c r="H4153" s="9">
        <v>500</v>
      </c>
      <c r="I4153" s="11">
        <v>23000000</v>
      </c>
      <c r="J4153" s="11">
        <v>150</v>
      </c>
      <c r="K4153" s="11">
        <v>30.808</v>
      </c>
      <c r="L4153" s="11">
        <v>2603615850</v>
      </c>
      <c r="M4153" s="11">
        <f>VLOOKUP(A4153,'[1]2023년만'!$A$2:$Q$1181,12,0)</f>
        <v>3398710240</v>
      </c>
      <c r="N4153" s="11" t="b">
        <f>L4153&gt;=M4153</f>
        <v>0</v>
      </c>
      <c r="O4153" s="11">
        <v>2.5</v>
      </c>
      <c r="P4153" s="6">
        <v>130500000000</v>
      </c>
      <c r="Q4153" s="7">
        <v>14.65</v>
      </c>
      <c r="R4153" s="7">
        <v>0.67</v>
      </c>
      <c r="S4153" s="7">
        <v>396</v>
      </c>
    </row>
    <row r="4154" spans="1:19" hidden="1" x14ac:dyDescent="0.4">
      <c r="A4154" s="4" t="s">
        <v>1216</v>
      </c>
      <c r="B4154" s="5" t="s">
        <v>1217</v>
      </c>
      <c r="C4154" s="5" t="s">
        <v>18</v>
      </c>
      <c r="D4154" s="5" t="s">
        <v>19</v>
      </c>
      <c r="E4154" s="9" t="s">
        <v>833</v>
      </c>
      <c r="F4154" s="9">
        <v>1.57</v>
      </c>
      <c r="G4154" s="5" t="s">
        <v>21</v>
      </c>
      <c r="H4154" s="9">
        <v>500</v>
      </c>
      <c r="I4154" s="11">
        <v>23000000</v>
      </c>
      <c r="J4154" s="11">
        <v>160</v>
      </c>
      <c r="K4154" s="11">
        <v>24.638999999999999</v>
      </c>
      <c r="L4154" s="11">
        <v>3401910240</v>
      </c>
      <c r="M4154" s="11">
        <f>VLOOKUP(A4154,'[1]2023년만'!$A$2:$Q$1181,12,0)</f>
        <v>3398710240</v>
      </c>
      <c r="N4154" s="11"/>
      <c r="O4154" s="11">
        <v>2.8</v>
      </c>
      <c r="P4154" s="6">
        <v>130500000000</v>
      </c>
      <c r="Q4154" s="7">
        <v>14.65</v>
      </c>
      <c r="R4154" s="7">
        <v>0.67</v>
      </c>
      <c r="S4154" s="7">
        <v>396</v>
      </c>
    </row>
    <row r="4155" spans="1:19" hidden="1" x14ac:dyDescent="0.4">
      <c r="A4155" s="7" t="s">
        <v>1216</v>
      </c>
      <c r="B4155" s="12" t="s">
        <v>1217</v>
      </c>
      <c r="C4155" s="12" t="s">
        <v>2933</v>
      </c>
      <c r="D4155" s="12" t="s">
        <v>19</v>
      </c>
      <c r="E4155" s="12" t="s">
        <v>833</v>
      </c>
      <c r="F4155" s="12">
        <v>0.89</v>
      </c>
      <c r="G4155" s="12" t="s">
        <v>21</v>
      </c>
      <c r="H4155" s="12">
        <v>500</v>
      </c>
      <c r="I4155" s="6">
        <v>23000000</v>
      </c>
      <c r="J4155" s="6">
        <v>200</v>
      </c>
      <c r="K4155" s="6">
        <v>16.917999999999999</v>
      </c>
      <c r="L4155" s="6">
        <v>4291115400</v>
      </c>
      <c r="M4155" s="11">
        <f>VLOOKUP(A4155,'[1]2023년만'!$A$2:$Q$1181,12,0)</f>
        <v>3398710240</v>
      </c>
      <c r="N4155" s="11"/>
      <c r="O4155" s="6">
        <v>2.7</v>
      </c>
      <c r="P4155" s="6">
        <v>130500000000</v>
      </c>
      <c r="Q4155" s="7">
        <v>14.65</v>
      </c>
      <c r="R4155" s="7">
        <v>0.67</v>
      </c>
      <c r="S4155" s="7">
        <v>396</v>
      </c>
    </row>
    <row r="4156" spans="1:19" hidden="1" x14ac:dyDescent="0.4">
      <c r="A4156" s="4" t="s">
        <v>2397</v>
      </c>
      <c r="B4156" s="5" t="s">
        <v>2398</v>
      </c>
      <c r="C4156" s="5" t="s">
        <v>24</v>
      </c>
      <c r="D4156" s="5" t="s">
        <v>19</v>
      </c>
      <c r="E4156" s="9" t="s">
        <v>773</v>
      </c>
      <c r="F4156" s="9">
        <v>2.66</v>
      </c>
      <c r="G4156" s="5" t="s">
        <v>21</v>
      </c>
      <c r="H4156" s="10">
        <v>5000</v>
      </c>
      <c r="I4156" s="11">
        <v>3166355</v>
      </c>
      <c r="J4156" s="11">
        <v>1000</v>
      </c>
      <c r="K4156" s="11">
        <v>9.7319999999999993</v>
      </c>
      <c r="L4156" s="11">
        <v>3058211000</v>
      </c>
      <c r="M4156" s="11">
        <f>VLOOKUP(A4156,'[1]2023년만'!$A$2:$Q$1181,12,0)</f>
        <v>3058211000</v>
      </c>
      <c r="N4156" s="11"/>
      <c r="O4156" s="11">
        <v>2.1</v>
      </c>
      <c r="P4156" s="6">
        <v>186814945000</v>
      </c>
      <c r="Q4156" s="7">
        <v>4.4400000000000004</v>
      </c>
      <c r="R4156" s="7">
        <v>0.49</v>
      </c>
      <c r="S4156" s="7">
        <v>13278</v>
      </c>
    </row>
    <row r="4157" spans="1:19" hidden="1" x14ac:dyDescent="0.4">
      <c r="A4157" s="4" t="s">
        <v>2397</v>
      </c>
      <c r="B4157" s="5" t="s">
        <v>2398</v>
      </c>
      <c r="C4157" s="5" t="s">
        <v>30</v>
      </c>
      <c r="D4157" s="5" t="s">
        <v>19</v>
      </c>
      <c r="E4157" s="9" t="s">
        <v>773</v>
      </c>
      <c r="F4157" s="9">
        <v>2.5299999999999998</v>
      </c>
      <c r="G4157" s="5" t="s">
        <v>21</v>
      </c>
      <c r="H4157" s="10">
        <v>5000</v>
      </c>
      <c r="I4157" s="11">
        <v>3166355</v>
      </c>
      <c r="J4157" s="11">
        <v>1000</v>
      </c>
      <c r="K4157" s="11">
        <v>7.5309999999999997</v>
      </c>
      <c r="L4157" s="11">
        <v>3058211000</v>
      </c>
      <c r="M4157" s="11">
        <f>VLOOKUP(A4157,'[1]2023년만'!$A$2:$Q$1181,12,0)</f>
        <v>3058211000</v>
      </c>
      <c r="N4157" s="11" t="b">
        <f>L4157&gt;=M4157</f>
        <v>1</v>
      </c>
      <c r="O4157" s="11">
        <v>1.72</v>
      </c>
      <c r="P4157" s="6">
        <v>186814945000</v>
      </c>
      <c r="Q4157" s="7">
        <v>4.4400000000000004</v>
      </c>
      <c r="R4157" s="7">
        <v>0.49</v>
      </c>
      <c r="S4157" s="7">
        <v>13278</v>
      </c>
    </row>
    <row r="4158" spans="1:19" hidden="1" x14ac:dyDescent="0.4">
      <c r="A4158" s="4" t="s">
        <v>1675</v>
      </c>
      <c r="B4158" s="5" t="s">
        <v>1676</v>
      </c>
      <c r="C4158" s="5" t="s">
        <v>30</v>
      </c>
      <c r="D4158" s="5" t="s">
        <v>19</v>
      </c>
      <c r="E4158" s="9" t="s">
        <v>66</v>
      </c>
      <c r="F4158" s="9">
        <v>3.55</v>
      </c>
      <c r="G4158" s="5" t="s">
        <v>21</v>
      </c>
      <c r="H4158" s="10">
        <v>5000</v>
      </c>
      <c r="I4158" s="11">
        <v>55725992</v>
      </c>
      <c r="J4158" s="11">
        <v>3980</v>
      </c>
      <c r="K4158" s="11">
        <v>22.256</v>
      </c>
      <c r="L4158" s="11">
        <v>232767099351</v>
      </c>
      <c r="M4158" s="11">
        <f>VLOOKUP(A4158,'[1]2023년만'!$A$2:$Q$1181,12,0)</f>
        <v>155099402202</v>
      </c>
      <c r="N4158" s="11" t="b">
        <f>L4158&gt;=M4158</f>
        <v>1</v>
      </c>
      <c r="O4158" s="11">
        <v>5</v>
      </c>
      <c r="P4158" s="6">
        <v>7662323900000</v>
      </c>
      <c r="Q4158" s="7">
        <v>7.73</v>
      </c>
      <c r="R4158" s="7">
        <v>0.83</v>
      </c>
      <c r="S4158" s="7">
        <v>17799</v>
      </c>
    </row>
    <row r="4159" spans="1:19" hidden="1" x14ac:dyDescent="0.4">
      <c r="A4159" s="4" t="s">
        <v>1675</v>
      </c>
      <c r="B4159" s="5" t="s">
        <v>1676</v>
      </c>
      <c r="C4159" s="5" t="s">
        <v>24</v>
      </c>
      <c r="D4159" s="5" t="s">
        <v>19</v>
      </c>
      <c r="E4159" s="9" t="s">
        <v>66</v>
      </c>
      <c r="F4159" s="9">
        <v>3.86</v>
      </c>
      <c r="G4159" s="5" t="s">
        <v>21</v>
      </c>
      <c r="H4159" s="10">
        <v>5000</v>
      </c>
      <c r="I4159" s="11">
        <v>55725992</v>
      </c>
      <c r="J4159" s="11">
        <v>2650</v>
      </c>
      <c r="K4159" s="11">
        <v>21.905000000000001</v>
      </c>
      <c r="L4159" s="11">
        <v>155099402202</v>
      </c>
      <c r="M4159" s="11">
        <f>VLOOKUP(A4159,'[1]2023년만'!$A$2:$Q$1181,12,0)</f>
        <v>155099402202</v>
      </c>
      <c r="N4159" s="11"/>
      <c r="O4159" s="11">
        <v>4.2</v>
      </c>
      <c r="P4159" s="6">
        <v>7662323900000</v>
      </c>
      <c r="Q4159" s="7">
        <v>7.73</v>
      </c>
      <c r="R4159" s="7">
        <v>0.83</v>
      </c>
      <c r="S4159" s="7">
        <v>17799</v>
      </c>
    </row>
    <row r="4160" spans="1:19" hidden="1" x14ac:dyDescent="0.4">
      <c r="A4160" s="4" t="s">
        <v>1675</v>
      </c>
      <c r="B4160" s="5" t="s">
        <v>1676</v>
      </c>
      <c r="C4160" s="5" t="s">
        <v>18</v>
      </c>
      <c r="D4160" s="5" t="s">
        <v>19</v>
      </c>
      <c r="E4160" s="9" t="s">
        <v>66</v>
      </c>
      <c r="F4160" s="9">
        <v>4.37</v>
      </c>
      <c r="G4160" s="5" t="s">
        <v>21</v>
      </c>
      <c r="H4160" s="10">
        <v>5000</v>
      </c>
      <c r="I4160" s="11">
        <v>55725992</v>
      </c>
      <c r="J4160" s="11">
        <v>2300</v>
      </c>
      <c r="K4160" s="11">
        <v>21.047000000000001</v>
      </c>
      <c r="L4160" s="11">
        <v>134660534121</v>
      </c>
      <c r="M4160" s="11">
        <f>VLOOKUP(A4160,'[1]2023년만'!$A$2:$Q$1181,12,0)</f>
        <v>155099402202</v>
      </c>
      <c r="N4160" s="11"/>
      <c r="O4160" s="11">
        <v>3.95</v>
      </c>
      <c r="P4160" s="6">
        <v>7662323900000</v>
      </c>
      <c r="Q4160" s="7">
        <v>7.73</v>
      </c>
      <c r="R4160" s="7">
        <v>0.83</v>
      </c>
      <c r="S4160" s="7">
        <v>17799</v>
      </c>
    </row>
    <row r="4161" spans="1:19" hidden="1" x14ac:dyDescent="0.4">
      <c r="A4161" s="7" t="s">
        <v>1675</v>
      </c>
      <c r="B4161" s="12" t="s">
        <v>1676</v>
      </c>
      <c r="C4161" s="12" t="s">
        <v>2933</v>
      </c>
      <c r="D4161" s="12" t="s">
        <v>19</v>
      </c>
      <c r="E4161" s="12" t="s">
        <v>66</v>
      </c>
      <c r="F4161" s="12">
        <v>2.61</v>
      </c>
      <c r="G4161" s="12" t="s">
        <v>21</v>
      </c>
      <c r="H4161" s="12">
        <v>5000</v>
      </c>
      <c r="I4161" s="6">
        <v>55725992</v>
      </c>
      <c r="J4161" s="6">
        <v>6150</v>
      </c>
      <c r="K4161" s="6">
        <v>20.373000000000001</v>
      </c>
      <c r="L4161" s="6">
        <v>359488076509</v>
      </c>
      <c r="M4161" s="11">
        <f>VLOOKUP(A4161,'[1]2023년만'!$A$2:$Q$1181,12,0)</f>
        <v>155099402202</v>
      </c>
      <c r="N4161" s="11"/>
      <c r="O4161" s="6">
        <v>7.28</v>
      </c>
      <c r="P4161" s="6">
        <v>7662323900000</v>
      </c>
      <c r="Q4161" s="7">
        <v>7.73</v>
      </c>
      <c r="R4161" s="7">
        <v>0.83</v>
      </c>
      <c r="S4161" s="7">
        <v>17799</v>
      </c>
    </row>
    <row r="4162" spans="1:19" hidden="1" x14ac:dyDescent="0.4">
      <c r="A4162" s="4" t="s">
        <v>378</v>
      </c>
      <c r="B4162" s="5" t="s">
        <v>379</v>
      </c>
      <c r="C4162" s="5" t="s">
        <v>30</v>
      </c>
      <c r="D4162" s="5" t="s">
        <v>19</v>
      </c>
      <c r="E4162" s="9" t="s">
        <v>34</v>
      </c>
      <c r="F4162" s="9">
        <v>0.48</v>
      </c>
      <c r="G4162" s="5" t="s">
        <v>21</v>
      </c>
      <c r="H4162" s="10">
        <v>5000</v>
      </c>
      <c r="I4162" s="11">
        <v>4540514</v>
      </c>
      <c r="J4162" s="11">
        <v>3954</v>
      </c>
      <c r="K4162" s="11">
        <v>61.680999999999997</v>
      </c>
      <c r="L4162" s="11">
        <v>17638283934</v>
      </c>
      <c r="M4162" s="11">
        <f>VLOOKUP(A4162,'[1]2023년만'!$A$2:$Q$1181,12,0)</f>
        <v>22888729101</v>
      </c>
      <c r="N4162" s="11" t="b">
        <f>L4162&gt;=M4162</f>
        <v>0</v>
      </c>
      <c r="O4162" s="11">
        <v>4.5</v>
      </c>
      <c r="P4162" s="6">
        <v>449056834600</v>
      </c>
      <c r="Q4162" s="7">
        <v>18.059999999999999</v>
      </c>
      <c r="R4162" s="7">
        <v>3.71</v>
      </c>
      <c r="S4162" s="7">
        <v>5477</v>
      </c>
    </row>
    <row r="4163" spans="1:19" hidden="1" x14ac:dyDescent="0.4">
      <c r="A4163" s="4" t="s">
        <v>378</v>
      </c>
      <c r="B4163" s="5" t="s">
        <v>379</v>
      </c>
      <c r="C4163" s="5" t="s">
        <v>24</v>
      </c>
      <c r="D4163" s="5" t="s">
        <v>19</v>
      </c>
      <c r="E4163" s="9" t="s">
        <v>34</v>
      </c>
      <c r="F4163" s="9">
        <v>0.56000000000000005</v>
      </c>
      <c r="G4163" s="5" t="s">
        <v>21</v>
      </c>
      <c r="H4163" s="10">
        <v>5000</v>
      </c>
      <c r="I4163" s="11">
        <v>4540514</v>
      </c>
      <c r="J4163" s="11">
        <v>5131</v>
      </c>
      <c r="K4163" s="11">
        <v>94.694999999999993</v>
      </c>
      <c r="L4163" s="11">
        <v>22888729101</v>
      </c>
      <c r="M4163" s="11">
        <f>VLOOKUP(A4163,'[1]2023년만'!$A$2:$Q$1181,12,0)</f>
        <v>22888729101</v>
      </c>
      <c r="N4163" s="11"/>
      <c r="O4163" s="11">
        <v>6.6</v>
      </c>
      <c r="P4163" s="6">
        <v>449056834600</v>
      </c>
      <c r="Q4163" s="7">
        <v>18.059999999999999</v>
      </c>
      <c r="R4163" s="7">
        <v>3.71</v>
      </c>
      <c r="S4163" s="7">
        <v>5477</v>
      </c>
    </row>
    <row r="4164" spans="1:19" hidden="1" x14ac:dyDescent="0.4">
      <c r="A4164" s="4" t="s">
        <v>378</v>
      </c>
      <c r="B4164" s="5" t="s">
        <v>379</v>
      </c>
      <c r="C4164" s="5" t="s">
        <v>18</v>
      </c>
      <c r="D4164" s="5" t="s">
        <v>19</v>
      </c>
      <c r="E4164" s="9" t="s">
        <v>34</v>
      </c>
      <c r="F4164" s="9">
        <v>1.01</v>
      </c>
      <c r="G4164" s="5" t="s">
        <v>21</v>
      </c>
      <c r="H4164" s="10">
        <v>5000</v>
      </c>
      <c r="I4164" s="11">
        <v>4540514</v>
      </c>
      <c r="J4164" s="11">
        <v>5100</v>
      </c>
      <c r="K4164" s="11">
        <v>89.259</v>
      </c>
      <c r="L4164" s="11">
        <v>22750442100</v>
      </c>
      <c r="M4164" s="11">
        <f>VLOOKUP(A4164,'[1]2023년만'!$A$2:$Q$1181,12,0)</f>
        <v>22888729101</v>
      </c>
      <c r="N4164" s="11"/>
      <c r="O4164" s="11">
        <v>6.9</v>
      </c>
      <c r="P4164" s="6">
        <v>449056834600</v>
      </c>
      <c r="Q4164" s="7">
        <v>18.059999999999999</v>
      </c>
      <c r="R4164" s="7">
        <v>3.71</v>
      </c>
      <c r="S4164" s="7">
        <v>5477</v>
      </c>
    </row>
    <row r="4165" spans="1:19" hidden="1" x14ac:dyDescent="0.4">
      <c r="A4165" s="7" t="s">
        <v>378</v>
      </c>
      <c r="B4165" s="12" t="s">
        <v>379</v>
      </c>
      <c r="C4165" s="12" t="s">
        <v>2933</v>
      </c>
      <c r="D4165" s="12" t="s">
        <v>19</v>
      </c>
      <c r="E4165" s="12" t="s">
        <v>34</v>
      </c>
      <c r="F4165" s="12">
        <v>0.5</v>
      </c>
      <c r="G4165" s="12" t="s">
        <v>21</v>
      </c>
      <c r="H4165" s="12">
        <v>5000</v>
      </c>
      <c r="I4165" s="6">
        <v>4540514</v>
      </c>
      <c r="J4165" s="6">
        <v>3397</v>
      </c>
      <c r="K4165" s="6">
        <v>56.649000000000001</v>
      </c>
      <c r="L4165" s="6">
        <v>15153578787</v>
      </c>
      <c r="M4165" s="11">
        <f>VLOOKUP(A4165,'[1]2023년만'!$A$2:$Q$1181,12,0)</f>
        <v>22888729101</v>
      </c>
      <c r="N4165" s="11"/>
      <c r="O4165" s="6">
        <v>4.3</v>
      </c>
      <c r="P4165" s="6">
        <v>449056834600</v>
      </c>
      <c r="Q4165" s="7">
        <v>18.059999999999999</v>
      </c>
      <c r="R4165" s="7">
        <v>3.71</v>
      </c>
      <c r="S4165" s="7">
        <v>5477</v>
      </c>
    </row>
    <row r="4166" spans="1:19" x14ac:dyDescent="0.4">
      <c r="A4166" s="4" t="s">
        <v>406</v>
      </c>
      <c r="B4166" s="5" t="s">
        <v>407</v>
      </c>
      <c r="C4166" s="5" t="s">
        <v>30</v>
      </c>
      <c r="D4166" s="5" t="s">
        <v>19</v>
      </c>
      <c r="E4166" s="9" t="s">
        <v>116</v>
      </c>
      <c r="F4166" s="9">
        <v>1.69</v>
      </c>
      <c r="G4166" s="5" t="s">
        <v>21</v>
      </c>
      <c r="H4166" s="9">
        <v>500</v>
      </c>
      <c r="I4166" s="11">
        <v>11563700</v>
      </c>
      <c r="J4166" s="11">
        <v>180</v>
      </c>
      <c r="K4166" s="11">
        <v>60.72</v>
      </c>
      <c r="L4166" s="11">
        <v>2081466000</v>
      </c>
      <c r="M4166" s="11">
        <f>VLOOKUP(A4166,'[1]2023년만'!$A$2:$Q$1181,12,0)</f>
        <v>1734555000</v>
      </c>
      <c r="N4166" s="11" t="b">
        <f>L4166&gt;=M4166</f>
        <v>1</v>
      </c>
      <c r="O4166" s="11">
        <v>3.9</v>
      </c>
      <c r="P4166" s="6">
        <v>51921013000</v>
      </c>
      <c r="Q4166" s="7">
        <v>15.17</v>
      </c>
      <c r="R4166" s="7">
        <v>1.38</v>
      </c>
      <c r="S4166" s="7">
        <v>296</v>
      </c>
    </row>
    <row r="4167" spans="1:19" hidden="1" x14ac:dyDescent="0.4">
      <c r="A4167" s="4" t="s">
        <v>205</v>
      </c>
      <c r="B4167" s="5" t="s">
        <v>206</v>
      </c>
      <c r="C4167" s="5" t="s">
        <v>18</v>
      </c>
      <c r="D4167" s="5" t="s">
        <v>19</v>
      </c>
      <c r="E4167" s="9" t="s">
        <v>129</v>
      </c>
      <c r="F4167" s="9">
        <v>2.0099999999999998</v>
      </c>
      <c r="G4167" s="5" t="s">
        <v>21</v>
      </c>
      <c r="H4167" s="9">
        <v>500</v>
      </c>
      <c r="I4167" s="11">
        <v>41067062</v>
      </c>
      <c r="J4167" s="11">
        <v>45</v>
      </c>
      <c r="K4167" s="11">
        <v>197.11600000000001</v>
      </c>
      <c r="L4167" s="11">
        <v>1594669590</v>
      </c>
      <c r="M4167" s="11">
        <f>VLOOKUP(A4167,'[1]2023년만'!$A$2:$Q$1181,12,0)</f>
        <v>1594669590</v>
      </c>
      <c r="N4167" s="11"/>
      <c r="O4167" s="11">
        <v>1.56</v>
      </c>
      <c r="P4167" s="6">
        <v>94043571980</v>
      </c>
      <c r="Q4167" s="7">
        <v>14.77</v>
      </c>
      <c r="R4167" s="7">
        <v>0.45</v>
      </c>
      <c r="S4167" s="7">
        <v>155</v>
      </c>
    </row>
    <row r="4168" spans="1:19" hidden="1" x14ac:dyDescent="0.4">
      <c r="A4168" s="4" t="s">
        <v>205</v>
      </c>
      <c r="B4168" s="5" t="s">
        <v>206</v>
      </c>
      <c r="C4168" s="5" t="s">
        <v>24</v>
      </c>
      <c r="D4168" s="5" t="s">
        <v>19</v>
      </c>
      <c r="E4168" s="9" t="s">
        <v>129</v>
      </c>
      <c r="F4168" s="9">
        <v>4.51</v>
      </c>
      <c r="G4168" s="5" t="s">
        <v>21</v>
      </c>
      <c r="H4168" s="9">
        <v>500</v>
      </c>
      <c r="I4168" s="11">
        <v>41067062</v>
      </c>
      <c r="J4168" s="11">
        <v>45</v>
      </c>
      <c r="K4168" s="11">
        <v>-10.826000000000001</v>
      </c>
      <c r="L4168" s="11">
        <v>1594669590</v>
      </c>
      <c r="M4168" s="11">
        <f>VLOOKUP(A4168,'[1]2023년만'!$A$2:$Q$1181,12,0)</f>
        <v>1594669590</v>
      </c>
      <c r="N4168" s="11"/>
      <c r="O4168" s="11">
        <v>1.49</v>
      </c>
      <c r="P4168" s="6">
        <v>94043571980</v>
      </c>
      <c r="Q4168" s="7">
        <v>14.77</v>
      </c>
      <c r="R4168" s="7">
        <v>0.45</v>
      </c>
      <c r="S4168" s="7">
        <v>155</v>
      </c>
    </row>
    <row r="4169" spans="1:19" hidden="1" x14ac:dyDescent="0.4">
      <c r="A4169" s="7" t="s">
        <v>205</v>
      </c>
      <c r="B4169" s="12" t="s">
        <v>206</v>
      </c>
      <c r="C4169" s="12" t="s">
        <v>2933</v>
      </c>
      <c r="D4169" s="12" t="s">
        <v>19</v>
      </c>
      <c r="E4169" s="12" t="s">
        <v>129</v>
      </c>
      <c r="F4169" s="12">
        <v>1.8</v>
      </c>
      <c r="G4169" s="12" t="s">
        <v>21</v>
      </c>
      <c r="H4169" s="12">
        <v>500</v>
      </c>
      <c r="I4169" s="6">
        <v>41067062</v>
      </c>
      <c r="J4169" s="6">
        <v>35</v>
      </c>
      <c r="K4169" s="6">
        <v>21.821000000000002</v>
      </c>
      <c r="L4169" s="6">
        <v>1240298570</v>
      </c>
      <c r="M4169" s="11">
        <f>VLOOKUP(A4169,'[1]2023년만'!$A$2:$Q$1181,12,0)</f>
        <v>1594669590</v>
      </c>
      <c r="N4169" s="11"/>
      <c r="O4169" s="6">
        <v>1.01</v>
      </c>
      <c r="P4169" s="6">
        <v>94043571980</v>
      </c>
      <c r="Q4169" s="7">
        <v>14.77</v>
      </c>
      <c r="R4169" s="7">
        <v>0.45</v>
      </c>
      <c r="S4169" s="7">
        <v>155</v>
      </c>
    </row>
    <row r="4170" spans="1:19" hidden="1" x14ac:dyDescent="0.4">
      <c r="A4170" s="4" t="s">
        <v>2017</v>
      </c>
      <c r="B4170" s="5" t="s">
        <v>2018</v>
      </c>
      <c r="C4170" s="5" t="s">
        <v>30</v>
      </c>
      <c r="D4170" s="5" t="s">
        <v>19</v>
      </c>
      <c r="E4170" s="9" t="s">
        <v>81</v>
      </c>
      <c r="F4170" s="9">
        <v>1.59</v>
      </c>
      <c r="G4170" s="5" t="s">
        <v>21</v>
      </c>
      <c r="H4170" s="9">
        <v>500</v>
      </c>
      <c r="I4170" s="11">
        <v>10415000</v>
      </c>
      <c r="J4170" s="11">
        <v>2200</v>
      </c>
      <c r="K4170" s="11">
        <v>15.922000000000001</v>
      </c>
      <c r="L4170" s="11">
        <v>22693000000</v>
      </c>
      <c r="M4170" s="11">
        <f>VLOOKUP(A4170,'[1]2023년만'!$A$2:$Q$1181,12,0)</f>
        <v>7220500000</v>
      </c>
      <c r="N4170" s="11" t="b">
        <f>L4170&gt;=M4170</f>
        <v>1</v>
      </c>
      <c r="O4170" s="11">
        <v>3.36</v>
      </c>
      <c r="P4170" s="6">
        <v>645337000000</v>
      </c>
      <c r="Q4170" s="7">
        <v>4.63</v>
      </c>
      <c r="R4170" s="7">
        <v>0.61</v>
      </c>
      <c r="S4170" s="7">
        <v>13787</v>
      </c>
    </row>
    <row r="4171" spans="1:19" hidden="1" x14ac:dyDescent="0.4">
      <c r="A4171" s="4" t="s">
        <v>2017</v>
      </c>
      <c r="B4171" s="5" t="s">
        <v>2018</v>
      </c>
      <c r="C4171" s="5" t="s">
        <v>18</v>
      </c>
      <c r="D4171" s="5" t="s">
        <v>19</v>
      </c>
      <c r="E4171" s="9" t="s">
        <v>81</v>
      </c>
      <c r="F4171" s="9">
        <v>1.8</v>
      </c>
      <c r="G4171" s="5" t="s">
        <v>21</v>
      </c>
      <c r="H4171" s="9">
        <v>500</v>
      </c>
      <c r="I4171" s="11">
        <v>10415000</v>
      </c>
      <c r="J4171" s="11">
        <v>700</v>
      </c>
      <c r="K4171" s="11">
        <v>14.848000000000001</v>
      </c>
      <c r="L4171" s="11">
        <v>7220500000</v>
      </c>
      <c r="M4171" s="11">
        <f>VLOOKUP(A4171,'[1]2023년만'!$A$2:$Q$1181,12,0)</f>
        <v>7220500000</v>
      </c>
      <c r="N4171" s="11"/>
      <c r="O4171" s="11">
        <v>1.3</v>
      </c>
      <c r="P4171" s="6">
        <v>645337000000</v>
      </c>
      <c r="Q4171" s="7">
        <v>4.63</v>
      </c>
      <c r="R4171" s="7">
        <v>0.61</v>
      </c>
      <c r="S4171" s="7">
        <v>13787</v>
      </c>
    </row>
    <row r="4172" spans="1:19" hidden="1" x14ac:dyDescent="0.4">
      <c r="A4172" s="4" t="s">
        <v>2017</v>
      </c>
      <c r="B4172" s="5" t="s">
        <v>2018</v>
      </c>
      <c r="C4172" s="5" t="s">
        <v>24</v>
      </c>
      <c r="D4172" s="5" t="s">
        <v>19</v>
      </c>
      <c r="E4172" s="9" t="s">
        <v>81</v>
      </c>
      <c r="F4172" s="9">
        <v>1.25</v>
      </c>
      <c r="G4172" s="5" t="s">
        <v>21</v>
      </c>
      <c r="H4172" s="9">
        <v>500</v>
      </c>
      <c r="I4172" s="11">
        <v>10415000</v>
      </c>
      <c r="J4172" s="11">
        <v>700</v>
      </c>
      <c r="K4172" s="11">
        <v>9.9109999999999996</v>
      </c>
      <c r="L4172" s="11">
        <v>7220500000</v>
      </c>
      <c r="M4172" s="11">
        <f>VLOOKUP(A4172,'[1]2023년만'!$A$2:$Q$1181,12,0)</f>
        <v>7220500000</v>
      </c>
      <c r="N4172" s="11"/>
      <c r="O4172" s="11">
        <v>1.01</v>
      </c>
      <c r="P4172" s="6">
        <v>645337000000</v>
      </c>
      <c r="Q4172" s="7">
        <v>4.63</v>
      </c>
      <c r="R4172" s="7">
        <v>0.61</v>
      </c>
      <c r="S4172" s="7">
        <v>13787</v>
      </c>
    </row>
    <row r="4173" spans="1:19" hidden="1" x14ac:dyDescent="0.4">
      <c r="A4173" s="7" t="s">
        <v>2017</v>
      </c>
      <c r="B4173" s="12" t="s">
        <v>2018</v>
      </c>
      <c r="C4173" s="12" t="s">
        <v>2933</v>
      </c>
      <c r="D4173" s="12" t="s">
        <v>19</v>
      </c>
      <c r="E4173" s="12" t="s">
        <v>81</v>
      </c>
      <c r="F4173" s="12">
        <v>2.7</v>
      </c>
      <c r="G4173" s="12" t="s">
        <v>21</v>
      </c>
      <c r="H4173" s="12">
        <v>500</v>
      </c>
      <c r="I4173" s="6">
        <v>10415000</v>
      </c>
      <c r="J4173" s="6">
        <v>700</v>
      </c>
      <c r="K4173" s="6">
        <v>11.483000000000001</v>
      </c>
      <c r="L4173" s="6">
        <v>7220500000</v>
      </c>
      <c r="M4173" s="11">
        <f>VLOOKUP(A4173,'[1]2023년만'!$A$2:$Q$1181,12,0)</f>
        <v>7220500000</v>
      </c>
      <c r="N4173" s="11"/>
      <c r="O4173" s="6">
        <v>0.96</v>
      </c>
      <c r="P4173" s="6">
        <v>645337000000</v>
      </c>
      <c r="Q4173" s="7">
        <v>4.63</v>
      </c>
      <c r="R4173" s="7">
        <v>0.61</v>
      </c>
      <c r="S4173" s="7">
        <v>13787</v>
      </c>
    </row>
    <row r="4174" spans="1:19" hidden="1" x14ac:dyDescent="0.4">
      <c r="A4174" s="7" t="s">
        <v>2920</v>
      </c>
      <c r="B4174" s="12" t="s">
        <v>2921</v>
      </c>
      <c r="C4174" s="12" t="s">
        <v>2933</v>
      </c>
      <c r="D4174" s="12" t="s">
        <v>19</v>
      </c>
      <c r="E4174" s="12" t="s">
        <v>40</v>
      </c>
      <c r="F4174" s="12">
        <v>0.86</v>
      </c>
      <c r="G4174" s="12" t="s">
        <v>21</v>
      </c>
      <c r="H4174" s="12">
        <v>500</v>
      </c>
      <c r="I4174" s="6">
        <v>10534795</v>
      </c>
      <c r="J4174" s="6">
        <v>30</v>
      </c>
      <c r="K4174" s="6">
        <v>16.526</v>
      </c>
      <c r="L4174" s="6">
        <v>314315490</v>
      </c>
      <c r="M4174" s="11" t="e">
        <f>VLOOKUP(A4174,'[1]2023년만'!$A$2:$Q$1181,12,0)</f>
        <v>#N/A</v>
      </c>
      <c r="N4174" s="11"/>
      <c r="O4174" s="6">
        <v>0.5</v>
      </c>
      <c r="P4174" s="6">
        <v>41754163155</v>
      </c>
      <c r="Q4174" s="7">
        <v>540.71</v>
      </c>
      <c r="R4174" s="7">
        <v>1.17</v>
      </c>
      <c r="S4174" s="7">
        <v>7</v>
      </c>
    </row>
    <row r="4175" spans="1:19" hidden="1" x14ac:dyDescent="0.4">
      <c r="A4175" s="4" t="s">
        <v>2565</v>
      </c>
      <c r="B4175" s="5" t="s">
        <v>2566</v>
      </c>
      <c r="C4175" s="5" t="s">
        <v>30</v>
      </c>
      <c r="D4175" s="5" t="s">
        <v>19</v>
      </c>
      <c r="E4175" s="9" t="s">
        <v>37</v>
      </c>
      <c r="F4175" s="9">
        <v>2.7</v>
      </c>
      <c r="G4175" s="5" t="s">
        <v>21</v>
      </c>
      <c r="H4175" s="10">
        <v>1000</v>
      </c>
      <c r="I4175" s="11">
        <v>30450420</v>
      </c>
      <c r="J4175" s="11">
        <v>100</v>
      </c>
      <c r="K4175" s="11">
        <v>6.4189999999999996</v>
      </c>
      <c r="L4175" s="11">
        <v>3045042000</v>
      </c>
      <c r="M4175" s="11">
        <f>VLOOKUP(A4175,'[1]2023년만'!$A$2:$Q$1181,12,0)</f>
        <v>3045042000</v>
      </c>
      <c r="N4175" s="11" t="b">
        <f>L4175&gt;=M4175</f>
        <v>1</v>
      </c>
      <c r="O4175" s="11">
        <v>2</v>
      </c>
      <c r="P4175" s="6">
        <v>127587259800</v>
      </c>
      <c r="Q4175" s="7">
        <v>2.85</v>
      </c>
      <c r="R4175" s="7">
        <v>0.33</v>
      </c>
      <c r="S4175" s="7">
        <v>1469</v>
      </c>
    </row>
    <row r="4176" spans="1:19" hidden="1" x14ac:dyDescent="0.4">
      <c r="A4176" s="4" t="s">
        <v>2565</v>
      </c>
      <c r="B4176" s="5" t="s">
        <v>2566</v>
      </c>
      <c r="C4176" s="5" t="s">
        <v>24</v>
      </c>
      <c r="D4176" s="5" t="s">
        <v>19</v>
      </c>
      <c r="E4176" s="9" t="s">
        <v>37</v>
      </c>
      <c r="F4176" s="9">
        <v>2.09</v>
      </c>
      <c r="G4176" s="5" t="s">
        <v>21</v>
      </c>
      <c r="H4176" s="10">
        <v>1000</v>
      </c>
      <c r="I4176" s="11">
        <v>30450420</v>
      </c>
      <c r="J4176" s="11">
        <v>100</v>
      </c>
      <c r="K4176" s="11">
        <v>6.0309999999999997</v>
      </c>
      <c r="L4176" s="11">
        <v>3045042000</v>
      </c>
      <c r="M4176" s="11">
        <f>VLOOKUP(A4176,'[1]2023년만'!$A$2:$Q$1181,12,0)</f>
        <v>3045042000</v>
      </c>
      <c r="N4176" s="11"/>
      <c r="O4176" s="11">
        <v>1.6</v>
      </c>
      <c r="P4176" s="6">
        <v>127587259800</v>
      </c>
      <c r="Q4176" s="7">
        <v>2.85</v>
      </c>
      <c r="R4176" s="7">
        <v>0.33</v>
      </c>
      <c r="S4176" s="7">
        <v>1469</v>
      </c>
    </row>
    <row r="4177" spans="1:19" hidden="1" x14ac:dyDescent="0.4">
      <c r="A4177" s="4" t="s">
        <v>2565</v>
      </c>
      <c r="B4177" s="5" t="s">
        <v>2566</v>
      </c>
      <c r="C4177" s="5" t="s">
        <v>18</v>
      </c>
      <c r="D4177" s="5" t="s">
        <v>19</v>
      </c>
      <c r="E4177" s="9" t="s">
        <v>37</v>
      </c>
      <c r="F4177" s="9">
        <v>2.2599999999999998</v>
      </c>
      <c r="G4177" s="5" t="s">
        <v>21</v>
      </c>
      <c r="H4177" s="10">
        <v>1000</v>
      </c>
      <c r="I4177" s="11">
        <v>30450420</v>
      </c>
      <c r="J4177" s="11">
        <v>70</v>
      </c>
      <c r="K4177" s="11">
        <v>5.9809999999999999</v>
      </c>
      <c r="L4177" s="11">
        <v>2131529400</v>
      </c>
      <c r="M4177" s="11">
        <f>VLOOKUP(A4177,'[1]2023년만'!$A$2:$Q$1181,12,0)</f>
        <v>3045042000</v>
      </c>
      <c r="N4177" s="11"/>
      <c r="O4177" s="11">
        <v>2.5</v>
      </c>
      <c r="P4177" s="6">
        <v>127587259800</v>
      </c>
      <c r="Q4177" s="7">
        <v>2.85</v>
      </c>
      <c r="R4177" s="7">
        <v>0.33</v>
      </c>
      <c r="S4177" s="7">
        <v>1469</v>
      </c>
    </row>
    <row r="4178" spans="1:19" hidden="1" x14ac:dyDescent="0.4">
      <c r="A4178" s="7" t="s">
        <v>2565</v>
      </c>
      <c r="B4178" s="12" t="s">
        <v>2566</v>
      </c>
      <c r="C4178" s="12" t="s">
        <v>2933</v>
      </c>
      <c r="D4178" s="12" t="s">
        <v>19</v>
      </c>
      <c r="E4178" s="12" t="s">
        <v>37</v>
      </c>
      <c r="F4178" s="12">
        <v>1.02</v>
      </c>
      <c r="G4178" s="12" t="s">
        <v>21</v>
      </c>
      <c r="H4178" s="12">
        <v>1000</v>
      </c>
      <c r="I4178" s="6">
        <v>30450420</v>
      </c>
      <c r="J4178" s="6">
        <v>90</v>
      </c>
      <c r="K4178" s="6">
        <v>8.0359999999999996</v>
      </c>
      <c r="L4178" s="6">
        <v>1586977200</v>
      </c>
      <c r="M4178" s="11">
        <f>VLOOKUP(A4178,'[1]2023년만'!$A$2:$Q$1181,12,0)</f>
        <v>3045042000</v>
      </c>
      <c r="N4178" s="11"/>
      <c r="O4178" s="6">
        <v>3.4</v>
      </c>
      <c r="P4178" s="6">
        <v>127587259800</v>
      </c>
      <c r="Q4178" s="7">
        <v>2.85</v>
      </c>
      <c r="R4178" s="7">
        <v>0.33</v>
      </c>
      <c r="S4178" s="7">
        <v>1469</v>
      </c>
    </row>
    <row r="4179" spans="1:19" hidden="1" x14ac:dyDescent="0.4">
      <c r="A4179" s="4" t="s">
        <v>2264</v>
      </c>
      <c r="B4179" s="5" t="s">
        <v>2265</v>
      </c>
      <c r="C4179" s="5" t="s">
        <v>18</v>
      </c>
      <c r="D4179" s="5" t="s">
        <v>19</v>
      </c>
      <c r="E4179" s="9" t="s">
        <v>129</v>
      </c>
      <c r="F4179" s="9">
        <v>2.0099999999999998</v>
      </c>
      <c r="G4179" s="5" t="s">
        <v>21</v>
      </c>
      <c r="H4179" s="9">
        <v>500</v>
      </c>
      <c r="I4179" s="11">
        <v>12694120</v>
      </c>
      <c r="J4179" s="11">
        <v>110</v>
      </c>
      <c r="K4179" s="11">
        <v>12.196</v>
      </c>
      <c r="L4179" s="11">
        <v>1341330100</v>
      </c>
      <c r="M4179" s="11">
        <f>VLOOKUP(A4179,'[1]2023년만'!$A$2:$Q$1181,12,0)</f>
        <v>1463248800</v>
      </c>
      <c r="N4179" s="11"/>
      <c r="O4179" s="11">
        <v>1</v>
      </c>
      <c r="P4179" s="6">
        <v>177717680000</v>
      </c>
      <c r="Q4179" s="7">
        <v>13.35</v>
      </c>
      <c r="R4179" s="7">
        <v>0.89</v>
      </c>
      <c r="S4179" s="7">
        <v>1049</v>
      </c>
    </row>
    <row r="4180" spans="1:19" hidden="1" x14ac:dyDescent="0.4">
      <c r="A4180" s="4" t="s">
        <v>2264</v>
      </c>
      <c r="B4180" s="5" t="s">
        <v>2265</v>
      </c>
      <c r="C4180" s="5" t="s">
        <v>30</v>
      </c>
      <c r="D4180" s="5" t="s">
        <v>19</v>
      </c>
      <c r="E4180" s="9" t="s">
        <v>129</v>
      </c>
      <c r="F4180" s="9">
        <v>4.47</v>
      </c>
      <c r="G4180" s="5" t="s">
        <v>21</v>
      </c>
      <c r="H4180" s="9">
        <v>500</v>
      </c>
      <c r="I4180" s="11">
        <v>12694120</v>
      </c>
      <c r="J4180" s="11">
        <v>120</v>
      </c>
      <c r="K4180" s="11">
        <v>11.768000000000001</v>
      </c>
      <c r="L4180" s="11">
        <v>1517069520</v>
      </c>
      <c r="M4180" s="11">
        <f>VLOOKUP(A4180,'[1]2023년만'!$A$2:$Q$1181,12,0)</f>
        <v>1463248800</v>
      </c>
      <c r="N4180" s="11" t="b">
        <f>L4180&gt;=M4180</f>
        <v>1</v>
      </c>
      <c r="O4180" s="11">
        <v>0.9</v>
      </c>
      <c r="P4180" s="6">
        <v>177717680000</v>
      </c>
      <c r="Q4180" s="7">
        <v>13.35</v>
      </c>
      <c r="R4180" s="7">
        <v>0.89</v>
      </c>
      <c r="S4180" s="7">
        <v>1049</v>
      </c>
    </row>
    <row r="4181" spans="1:19" hidden="1" x14ac:dyDescent="0.4">
      <c r="A4181" s="4" t="s">
        <v>2264</v>
      </c>
      <c r="B4181" s="5" t="s">
        <v>2265</v>
      </c>
      <c r="C4181" s="5" t="s">
        <v>24</v>
      </c>
      <c r="D4181" s="5" t="s">
        <v>19</v>
      </c>
      <c r="E4181" s="9" t="s">
        <v>129</v>
      </c>
      <c r="F4181" s="9">
        <v>4.51</v>
      </c>
      <c r="G4181" s="5" t="s">
        <v>21</v>
      </c>
      <c r="H4181" s="9">
        <v>500</v>
      </c>
      <c r="I4181" s="11">
        <v>12694120</v>
      </c>
      <c r="J4181" s="11">
        <v>120</v>
      </c>
      <c r="K4181" s="11">
        <v>9.9160000000000004</v>
      </c>
      <c r="L4181" s="11">
        <v>1463248800</v>
      </c>
      <c r="M4181" s="11">
        <f>VLOOKUP(A4181,'[1]2023년만'!$A$2:$Q$1181,12,0)</f>
        <v>1463248800</v>
      </c>
      <c r="N4181" s="11"/>
      <c r="O4181" s="11">
        <v>1.1000000000000001</v>
      </c>
      <c r="P4181" s="6">
        <v>177717680000</v>
      </c>
      <c r="Q4181" s="7">
        <v>13.35</v>
      </c>
      <c r="R4181" s="7">
        <v>0.89</v>
      </c>
      <c r="S4181" s="7">
        <v>1049</v>
      </c>
    </row>
    <row r="4182" spans="1:19" hidden="1" x14ac:dyDescent="0.4">
      <c r="A4182" s="7" t="s">
        <v>2264</v>
      </c>
      <c r="B4182" s="12" t="s">
        <v>2265</v>
      </c>
      <c r="C4182" s="12" t="s">
        <v>2933</v>
      </c>
      <c r="D4182" s="12" t="s">
        <v>19</v>
      </c>
      <c r="E4182" s="12" t="s">
        <v>129</v>
      </c>
      <c r="F4182" s="12">
        <v>1.8</v>
      </c>
      <c r="G4182" s="12" t="s">
        <v>21</v>
      </c>
      <c r="H4182" s="12">
        <v>500</v>
      </c>
      <c r="I4182" s="6">
        <v>12694120</v>
      </c>
      <c r="J4182" s="6">
        <v>110</v>
      </c>
      <c r="K4182" s="6">
        <v>12.009</v>
      </c>
      <c r="L4182" s="6">
        <v>1351266400</v>
      </c>
      <c r="M4182" s="11">
        <f>VLOOKUP(A4182,'[1]2023년만'!$A$2:$Q$1181,12,0)</f>
        <v>1463248800</v>
      </c>
      <c r="N4182" s="11"/>
      <c r="O4182" s="6">
        <v>1</v>
      </c>
      <c r="P4182" s="6">
        <v>177717680000</v>
      </c>
      <c r="Q4182" s="7">
        <v>13.35</v>
      </c>
      <c r="R4182" s="7">
        <v>0.89</v>
      </c>
      <c r="S4182" s="7">
        <v>1049</v>
      </c>
    </row>
    <row r="4183" spans="1:19" hidden="1" x14ac:dyDescent="0.4">
      <c r="A4183" s="4" t="s">
        <v>2110</v>
      </c>
      <c r="B4183" s="5" t="s">
        <v>2111</v>
      </c>
      <c r="C4183" s="5" t="s">
        <v>18</v>
      </c>
      <c r="D4183" s="5" t="s">
        <v>19</v>
      </c>
      <c r="E4183" s="9" t="s">
        <v>43</v>
      </c>
      <c r="F4183" s="9">
        <v>0.91</v>
      </c>
      <c r="G4183" s="5" t="s">
        <v>21</v>
      </c>
      <c r="H4183" s="9">
        <v>500</v>
      </c>
      <c r="I4183" s="11">
        <v>23909198</v>
      </c>
      <c r="J4183" s="11">
        <v>100</v>
      </c>
      <c r="K4183" s="11">
        <v>14.847</v>
      </c>
      <c r="L4183" s="11">
        <v>2221859800</v>
      </c>
      <c r="M4183" s="11" t="e">
        <f>VLOOKUP(A4183,'[1]2023년만'!$A$2:$Q$1181,12,0)</f>
        <v>#N/A</v>
      </c>
      <c r="N4183" s="11"/>
      <c r="O4183" s="11">
        <v>2.2999999999999998</v>
      </c>
      <c r="P4183" s="6">
        <v>84451353240</v>
      </c>
      <c r="Q4183" s="7" t="s">
        <v>21</v>
      </c>
      <c r="R4183" s="7">
        <v>0.64</v>
      </c>
      <c r="S4183" s="7" t="s">
        <v>21</v>
      </c>
    </row>
    <row r="4184" spans="1:19" hidden="1" x14ac:dyDescent="0.4">
      <c r="A4184" s="4" t="s">
        <v>421</v>
      </c>
      <c r="B4184" s="5" t="s">
        <v>422</v>
      </c>
      <c r="C4184" s="5" t="s">
        <v>30</v>
      </c>
      <c r="D4184" s="5" t="s">
        <v>19</v>
      </c>
      <c r="E4184" s="9" t="s">
        <v>76</v>
      </c>
      <c r="F4184" s="9">
        <v>2.88</v>
      </c>
      <c r="G4184" s="5" t="s">
        <v>21</v>
      </c>
      <c r="H4184" s="9">
        <v>500</v>
      </c>
      <c r="I4184" s="11">
        <v>40000000</v>
      </c>
      <c r="J4184" s="11">
        <v>80</v>
      </c>
      <c r="K4184" s="11">
        <v>86.715999999999994</v>
      </c>
      <c r="L4184" s="11">
        <v>2944000000</v>
      </c>
      <c r="M4184" s="11">
        <f>VLOOKUP(A4184,'[1]2023년만'!$A$2:$Q$1181,12,0)</f>
        <v>3030492080</v>
      </c>
      <c r="N4184" s="11" t="b">
        <f>L4184&gt;=M4184</f>
        <v>0</v>
      </c>
      <c r="O4184" s="11" t="s">
        <v>21</v>
      </c>
      <c r="P4184" s="6">
        <v>117000000000</v>
      </c>
      <c r="Q4184" s="7">
        <v>32.14</v>
      </c>
      <c r="R4184" s="7">
        <v>0.37</v>
      </c>
      <c r="S4184" s="7">
        <v>91</v>
      </c>
    </row>
    <row r="4185" spans="1:19" hidden="1" x14ac:dyDescent="0.4">
      <c r="A4185" s="4" t="s">
        <v>421</v>
      </c>
      <c r="B4185" s="5" t="s">
        <v>422</v>
      </c>
      <c r="C4185" s="5" t="s">
        <v>24</v>
      </c>
      <c r="D4185" s="5" t="s">
        <v>19</v>
      </c>
      <c r="E4185" s="9" t="s">
        <v>76</v>
      </c>
      <c r="F4185" s="9">
        <v>2.62</v>
      </c>
      <c r="G4185" s="5" t="s">
        <v>21</v>
      </c>
      <c r="H4185" s="9">
        <v>500</v>
      </c>
      <c r="I4185" s="11">
        <v>40000000</v>
      </c>
      <c r="J4185" s="11">
        <v>80</v>
      </c>
      <c r="K4185" s="11">
        <v>15.914999999999999</v>
      </c>
      <c r="L4185" s="11">
        <v>3030492080</v>
      </c>
      <c r="M4185" s="11">
        <f>VLOOKUP(A4185,'[1]2023년만'!$A$2:$Q$1181,12,0)</f>
        <v>3030492080</v>
      </c>
      <c r="N4185" s="11"/>
      <c r="O4185" s="11">
        <v>2.5</v>
      </c>
      <c r="P4185" s="6">
        <v>117000000000</v>
      </c>
      <c r="Q4185" s="7">
        <v>32.14</v>
      </c>
      <c r="R4185" s="7">
        <v>0.37</v>
      </c>
      <c r="S4185" s="7">
        <v>91</v>
      </c>
    </row>
    <row r="4186" spans="1:19" hidden="1" x14ac:dyDescent="0.4">
      <c r="A4186" s="4" t="s">
        <v>421</v>
      </c>
      <c r="B4186" s="5" t="s">
        <v>422</v>
      </c>
      <c r="C4186" s="5" t="s">
        <v>18</v>
      </c>
      <c r="D4186" s="5" t="s">
        <v>19</v>
      </c>
      <c r="E4186" s="9" t="s">
        <v>76</v>
      </c>
      <c r="F4186" s="9">
        <v>1.81</v>
      </c>
      <c r="G4186" s="5" t="s">
        <v>21</v>
      </c>
      <c r="H4186" s="10">
        <v>5000</v>
      </c>
      <c r="I4186" s="11">
        <v>4000000</v>
      </c>
      <c r="J4186" s="11">
        <v>800</v>
      </c>
      <c r="K4186" s="11">
        <v>15.071</v>
      </c>
      <c r="L4186" s="11">
        <v>3061920000</v>
      </c>
      <c r="M4186" s="11">
        <f>VLOOKUP(A4186,'[1]2023년만'!$A$2:$Q$1181,12,0)</f>
        <v>3030492080</v>
      </c>
      <c r="N4186" s="11"/>
      <c r="O4186" s="11">
        <v>2.7</v>
      </c>
      <c r="P4186" s="6">
        <v>117000000000</v>
      </c>
      <c r="Q4186" s="7">
        <v>32.14</v>
      </c>
      <c r="R4186" s="7">
        <v>0.37</v>
      </c>
      <c r="S4186" s="7">
        <v>91</v>
      </c>
    </row>
    <row r="4187" spans="1:19" hidden="1" x14ac:dyDescent="0.4">
      <c r="A4187" s="7" t="s">
        <v>421</v>
      </c>
      <c r="B4187" s="12" t="s">
        <v>422</v>
      </c>
      <c r="C4187" s="12" t="s">
        <v>2933</v>
      </c>
      <c r="D4187" s="12" t="s">
        <v>19</v>
      </c>
      <c r="E4187" s="12" t="s">
        <v>76</v>
      </c>
      <c r="F4187" s="12">
        <v>1.49</v>
      </c>
      <c r="G4187" s="12" t="s">
        <v>21</v>
      </c>
      <c r="H4187" s="12">
        <v>5000</v>
      </c>
      <c r="I4187" s="6">
        <v>4000000</v>
      </c>
      <c r="J4187" s="6">
        <v>700</v>
      </c>
      <c r="K4187" s="6">
        <v>16.893999999999998</v>
      </c>
      <c r="L4187" s="6">
        <v>2679180000</v>
      </c>
      <c r="M4187" s="11">
        <f>VLOOKUP(A4187,'[1]2023년만'!$A$2:$Q$1181,12,0)</f>
        <v>3030492080</v>
      </c>
      <c r="N4187" s="11"/>
      <c r="O4187" s="6">
        <v>2.7</v>
      </c>
      <c r="P4187" s="6">
        <v>117000000000</v>
      </c>
      <c r="Q4187" s="7">
        <v>32.14</v>
      </c>
      <c r="R4187" s="7">
        <v>0.37</v>
      </c>
      <c r="S4187" s="7">
        <v>91</v>
      </c>
    </row>
    <row r="4188" spans="1:19" x14ac:dyDescent="0.4">
      <c r="A4188" s="4" t="s">
        <v>329</v>
      </c>
      <c r="B4188" s="5" t="s">
        <v>330</v>
      </c>
      <c r="C4188" s="5" t="s">
        <v>30</v>
      </c>
      <c r="D4188" s="5" t="s">
        <v>19</v>
      </c>
      <c r="E4188" s="9" t="s">
        <v>49</v>
      </c>
      <c r="F4188" s="9">
        <v>0.6</v>
      </c>
      <c r="G4188" s="5" t="s">
        <v>21</v>
      </c>
      <c r="H4188" s="9">
        <v>500</v>
      </c>
      <c r="I4188" s="11">
        <v>5555243</v>
      </c>
      <c r="J4188" s="11">
        <v>400</v>
      </c>
      <c r="K4188" s="11">
        <v>59.036000000000001</v>
      </c>
      <c r="L4188" s="11">
        <v>2222097200</v>
      </c>
      <c r="M4188" s="11">
        <f>VLOOKUP(A4188,'[1]2023년만'!$A$2:$Q$1181,12,0)</f>
        <v>2222097200</v>
      </c>
      <c r="N4188" s="11" t="b">
        <f>L4188&gt;=M4188</f>
        <v>1</v>
      </c>
      <c r="O4188" s="11">
        <v>5.28</v>
      </c>
      <c r="P4188" s="6">
        <v>51830417190</v>
      </c>
      <c r="Q4188" s="7">
        <v>13.76</v>
      </c>
      <c r="R4188" s="7">
        <v>0.67</v>
      </c>
      <c r="S4188" s="7">
        <v>678</v>
      </c>
    </row>
    <row r="4189" spans="1:19" hidden="1" x14ac:dyDescent="0.4">
      <c r="A4189" s="4" t="s">
        <v>376</v>
      </c>
      <c r="B4189" s="5" t="s">
        <v>377</v>
      </c>
      <c r="C4189" s="5" t="s">
        <v>18</v>
      </c>
      <c r="D4189" s="5" t="s">
        <v>19</v>
      </c>
      <c r="E4189" s="9" t="s">
        <v>49</v>
      </c>
      <c r="F4189" s="9">
        <v>2.41</v>
      </c>
      <c r="G4189" s="5" t="s">
        <v>21</v>
      </c>
      <c r="H4189" s="10">
        <v>5000</v>
      </c>
      <c r="I4189" s="11">
        <v>1300000</v>
      </c>
      <c r="J4189" s="11">
        <v>18000</v>
      </c>
      <c r="K4189" s="11">
        <v>87.572000000000003</v>
      </c>
      <c r="L4189" s="11">
        <v>23400000000</v>
      </c>
      <c r="M4189" s="11">
        <f>VLOOKUP(A4189,'[1]2023년만'!$A$2:$Q$1181,12,0)</f>
        <v>32500000000</v>
      </c>
      <c r="N4189" s="11"/>
      <c r="O4189" s="11">
        <v>7.1</v>
      </c>
      <c r="P4189" s="6">
        <v>574600000000</v>
      </c>
      <c r="Q4189" s="7">
        <v>15.68</v>
      </c>
      <c r="R4189" s="7">
        <v>4.51</v>
      </c>
      <c r="S4189" s="7">
        <v>28196</v>
      </c>
    </row>
    <row r="4190" spans="1:19" hidden="1" x14ac:dyDescent="0.4">
      <c r="A4190" s="4" t="s">
        <v>376</v>
      </c>
      <c r="B4190" s="5" t="s">
        <v>377</v>
      </c>
      <c r="C4190" s="5" t="s">
        <v>24</v>
      </c>
      <c r="D4190" s="5" t="s">
        <v>19</v>
      </c>
      <c r="E4190" s="9" t="s">
        <v>49</v>
      </c>
      <c r="F4190" s="9">
        <v>2.11</v>
      </c>
      <c r="G4190" s="5" t="s">
        <v>21</v>
      </c>
      <c r="H4190" s="10">
        <v>5000</v>
      </c>
      <c r="I4190" s="11">
        <v>1300000</v>
      </c>
      <c r="J4190" s="11">
        <v>25000</v>
      </c>
      <c r="K4190" s="11">
        <v>86.947000000000003</v>
      </c>
      <c r="L4190" s="11">
        <v>32500000000</v>
      </c>
      <c r="M4190" s="11">
        <f>VLOOKUP(A4190,'[1]2023년만'!$A$2:$Q$1181,12,0)</f>
        <v>32500000000</v>
      </c>
      <c r="N4190" s="11"/>
      <c r="O4190" s="11">
        <v>10.3</v>
      </c>
      <c r="P4190" s="6">
        <v>574600000000</v>
      </c>
      <c r="Q4190" s="7">
        <v>15.68</v>
      </c>
      <c r="R4190" s="7">
        <v>4.51</v>
      </c>
      <c r="S4190" s="7">
        <v>28196</v>
      </c>
    </row>
    <row r="4191" spans="1:19" hidden="1" x14ac:dyDescent="0.4">
      <c r="A4191" s="7" t="s">
        <v>376</v>
      </c>
      <c r="B4191" s="12" t="s">
        <v>377</v>
      </c>
      <c r="C4191" s="12" t="s">
        <v>2933</v>
      </c>
      <c r="D4191" s="12" t="s">
        <v>19</v>
      </c>
      <c r="E4191" s="12" t="s">
        <v>49</v>
      </c>
      <c r="F4191" s="12">
        <v>1.1000000000000001</v>
      </c>
      <c r="G4191" s="12" t="s">
        <v>21</v>
      </c>
      <c r="H4191" s="12">
        <v>5000</v>
      </c>
      <c r="I4191" s="6">
        <v>1300000</v>
      </c>
      <c r="J4191" s="6">
        <v>19000</v>
      </c>
      <c r="K4191" s="6">
        <v>85.037999999999997</v>
      </c>
      <c r="L4191" s="6">
        <v>24700000000</v>
      </c>
      <c r="M4191" s="11">
        <f>VLOOKUP(A4191,'[1]2023년만'!$A$2:$Q$1181,12,0)</f>
        <v>32500000000</v>
      </c>
      <c r="N4191" s="11"/>
      <c r="O4191" s="6">
        <v>6.9</v>
      </c>
      <c r="P4191" s="6">
        <v>574600000000</v>
      </c>
      <c r="Q4191" s="7">
        <v>15.68</v>
      </c>
      <c r="R4191" s="7">
        <v>4.51</v>
      </c>
      <c r="S4191" s="7">
        <v>28196</v>
      </c>
    </row>
    <row r="4192" spans="1:19" hidden="1" x14ac:dyDescent="0.4">
      <c r="A4192" s="4" t="s">
        <v>1401</v>
      </c>
      <c r="B4192" s="5" t="s">
        <v>1402</v>
      </c>
      <c r="C4192" s="5" t="s">
        <v>24</v>
      </c>
      <c r="D4192" s="5" t="s">
        <v>19</v>
      </c>
      <c r="E4192" s="9" t="s">
        <v>49</v>
      </c>
      <c r="F4192" s="9">
        <v>0.48</v>
      </c>
      <c r="G4192" s="5" t="s">
        <v>21</v>
      </c>
      <c r="H4192" s="9">
        <v>500</v>
      </c>
      <c r="I4192" s="11">
        <v>21605760</v>
      </c>
      <c r="J4192" s="11">
        <v>285</v>
      </c>
      <c r="K4192" s="11">
        <v>28.045999999999999</v>
      </c>
      <c r="L4192" s="11">
        <v>4020130565</v>
      </c>
      <c r="M4192" s="11">
        <f>VLOOKUP(A4192,'[1]2023년만'!$A$2:$Q$1181,12,0)</f>
        <v>4020130565</v>
      </c>
      <c r="N4192" s="11"/>
      <c r="O4192" s="11">
        <v>2.5</v>
      </c>
      <c r="P4192" s="6">
        <v>200609161580</v>
      </c>
      <c r="Q4192" s="7">
        <v>7.9</v>
      </c>
      <c r="R4192" s="7">
        <v>0.38</v>
      </c>
      <c r="S4192" s="7">
        <v>1193</v>
      </c>
    </row>
    <row r="4193" spans="1:19" hidden="1" x14ac:dyDescent="0.4">
      <c r="A4193" s="4" t="s">
        <v>1401</v>
      </c>
      <c r="B4193" s="5" t="s">
        <v>1402</v>
      </c>
      <c r="C4193" s="5" t="s">
        <v>30</v>
      </c>
      <c r="D4193" s="5" t="s">
        <v>19</v>
      </c>
      <c r="E4193" s="9" t="s">
        <v>49</v>
      </c>
      <c r="F4193" s="9">
        <v>0.6</v>
      </c>
      <c r="G4193" s="5" t="s">
        <v>21</v>
      </c>
      <c r="H4193" s="9">
        <v>500</v>
      </c>
      <c r="I4193" s="11">
        <v>21605760</v>
      </c>
      <c r="J4193" s="11">
        <v>110</v>
      </c>
      <c r="K4193" s="11">
        <v>7.4539999999999997</v>
      </c>
      <c r="L4193" s="11">
        <v>2263865230</v>
      </c>
      <c r="M4193" s="11">
        <f>VLOOKUP(A4193,'[1]2023년만'!$A$2:$Q$1181,12,0)</f>
        <v>4020130565</v>
      </c>
      <c r="N4193" s="11" t="b">
        <f>L4193&gt;=M4193</f>
        <v>0</v>
      </c>
      <c r="O4193" s="11">
        <v>1.3</v>
      </c>
      <c r="P4193" s="6">
        <v>200609161580</v>
      </c>
      <c r="Q4193" s="7">
        <v>7.9</v>
      </c>
      <c r="R4193" s="7">
        <v>0.38</v>
      </c>
      <c r="S4193" s="7">
        <v>1193</v>
      </c>
    </row>
    <row r="4194" spans="1:19" hidden="1" x14ac:dyDescent="0.4">
      <c r="A4194" s="4" t="s">
        <v>1401</v>
      </c>
      <c r="B4194" s="5" t="s">
        <v>1402</v>
      </c>
      <c r="C4194" s="5" t="s">
        <v>18</v>
      </c>
      <c r="D4194" s="5" t="s">
        <v>19</v>
      </c>
      <c r="E4194" s="9" t="s">
        <v>49</v>
      </c>
      <c r="F4194" s="9">
        <v>0.56000000000000005</v>
      </c>
      <c r="G4194" s="5" t="s">
        <v>21</v>
      </c>
      <c r="H4194" s="9">
        <v>500</v>
      </c>
      <c r="I4194" s="11">
        <v>21605760</v>
      </c>
      <c r="J4194" s="11">
        <v>50</v>
      </c>
      <c r="K4194" s="11">
        <v>3.0449999999999999</v>
      </c>
      <c r="L4194" s="11">
        <v>1029029650</v>
      </c>
      <c r="M4194" s="11">
        <f>VLOOKUP(A4194,'[1]2023년만'!$A$2:$Q$1181,12,0)</f>
        <v>4020130565</v>
      </c>
      <c r="N4194" s="11"/>
      <c r="O4194" s="11">
        <v>0.49</v>
      </c>
      <c r="P4194" s="6">
        <v>200609161580</v>
      </c>
      <c r="Q4194" s="7">
        <v>7.9</v>
      </c>
      <c r="R4194" s="7">
        <v>0.38</v>
      </c>
      <c r="S4194" s="7">
        <v>1193</v>
      </c>
    </row>
    <row r="4195" spans="1:19" hidden="1" x14ac:dyDescent="0.4">
      <c r="A4195" s="7" t="s">
        <v>1401</v>
      </c>
      <c r="B4195" s="12" t="s">
        <v>1402</v>
      </c>
      <c r="C4195" s="12" t="s">
        <v>2933</v>
      </c>
      <c r="D4195" s="12" t="s">
        <v>19</v>
      </c>
      <c r="E4195" s="12" t="s">
        <v>49</v>
      </c>
      <c r="F4195" s="12">
        <v>0.41</v>
      </c>
      <c r="G4195" s="12" t="s">
        <v>21</v>
      </c>
      <c r="H4195" s="12">
        <v>500</v>
      </c>
      <c r="I4195" s="6">
        <v>21605760</v>
      </c>
      <c r="J4195" s="6">
        <v>100</v>
      </c>
      <c r="K4195" s="6">
        <v>4.242</v>
      </c>
      <c r="L4195" s="6">
        <v>2058059300</v>
      </c>
      <c r="M4195" s="11">
        <f>VLOOKUP(A4195,'[1]2023년만'!$A$2:$Q$1181,12,0)</f>
        <v>4020130565</v>
      </c>
      <c r="N4195" s="11"/>
      <c r="O4195" s="6">
        <v>0.86</v>
      </c>
      <c r="P4195" s="6">
        <v>200609161580</v>
      </c>
      <c r="Q4195" s="7">
        <v>7.9</v>
      </c>
      <c r="R4195" s="7">
        <v>0.38</v>
      </c>
      <c r="S4195" s="7">
        <v>1193</v>
      </c>
    </row>
    <row r="4196" spans="1:19" hidden="1" x14ac:dyDescent="0.4">
      <c r="A4196" s="4" t="s">
        <v>1025</v>
      </c>
      <c r="B4196" s="5" t="s">
        <v>1026</v>
      </c>
      <c r="C4196" s="5" t="s">
        <v>18</v>
      </c>
      <c r="D4196" s="5" t="s">
        <v>19</v>
      </c>
      <c r="E4196" s="9" t="s">
        <v>66</v>
      </c>
      <c r="F4196" s="9">
        <v>4.37</v>
      </c>
      <c r="G4196" s="5" t="s">
        <v>21</v>
      </c>
      <c r="H4196" s="9">
        <v>500</v>
      </c>
      <c r="I4196" s="11">
        <v>94935240</v>
      </c>
      <c r="J4196" s="11">
        <v>650</v>
      </c>
      <c r="K4196" s="11">
        <v>37.167000000000002</v>
      </c>
      <c r="L4196" s="11">
        <v>61707132500</v>
      </c>
      <c r="M4196" s="11">
        <f>VLOOKUP(A4196,'[1]2023년만'!$A$2:$Q$1181,12,0)</f>
        <v>66302700800</v>
      </c>
      <c r="N4196" s="11"/>
      <c r="O4196" s="11">
        <v>4.7</v>
      </c>
      <c r="P4196" s="6">
        <v>2074334994000</v>
      </c>
      <c r="Q4196" s="7">
        <v>5.9</v>
      </c>
      <c r="R4196" s="7">
        <v>0.46</v>
      </c>
      <c r="S4196" s="7">
        <v>3703</v>
      </c>
    </row>
    <row r="4197" spans="1:19" hidden="1" x14ac:dyDescent="0.4">
      <c r="A4197" s="4" t="s">
        <v>1025</v>
      </c>
      <c r="B4197" s="5" t="s">
        <v>1026</v>
      </c>
      <c r="C4197" s="5" t="s">
        <v>24</v>
      </c>
      <c r="D4197" s="5" t="s">
        <v>19</v>
      </c>
      <c r="E4197" s="9" t="s">
        <v>66</v>
      </c>
      <c r="F4197" s="9">
        <v>3.86</v>
      </c>
      <c r="G4197" s="5" t="s">
        <v>21</v>
      </c>
      <c r="H4197" s="9">
        <v>500</v>
      </c>
      <c r="I4197" s="11">
        <v>94935240</v>
      </c>
      <c r="J4197" s="11">
        <v>700</v>
      </c>
      <c r="K4197" s="11">
        <v>35.411999999999999</v>
      </c>
      <c r="L4197" s="11">
        <v>66302700800</v>
      </c>
      <c r="M4197" s="11">
        <f>VLOOKUP(A4197,'[1]2023년만'!$A$2:$Q$1181,12,0)</f>
        <v>66302700800</v>
      </c>
      <c r="N4197" s="11"/>
      <c r="O4197" s="11">
        <v>4.0999999999999996</v>
      </c>
      <c r="P4197" s="6">
        <v>2074334994000</v>
      </c>
      <c r="Q4197" s="7">
        <v>5.9</v>
      </c>
      <c r="R4197" s="7">
        <v>0.46</v>
      </c>
      <c r="S4197" s="7">
        <v>3703</v>
      </c>
    </row>
    <row r="4198" spans="1:19" hidden="1" x14ac:dyDescent="0.4">
      <c r="A4198" s="4" t="s">
        <v>1025</v>
      </c>
      <c r="B4198" s="5" t="s">
        <v>1026</v>
      </c>
      <c r="C4198" s="5" t="s">
        <v>30</v>
      </c>
      <c r="D4198" s="5" t="s">
        <v>19</v>
      </c>
      <c r="E4198" s="9" t="s">
        <v>66</v>
      </c>
      <c r="F4198" s="9">
        <v>3.55</v>
      </c>
      <c r="G4198" s="5" t="s">
        <v>21</v>
      </c>
      <c r="H4198" s="9">
        <v>500</v>
      </c>
      <c r="I4198" s="11">
        <v>94935240</v>
      </c>
      <c r="J4198" s="11">
        <v>790</v>
      </c>
      <c r="K4198" s="11">
        <v>21.335999999999999</v>
      </c>
      <c r="L4198" s="11">
        <v>74827333760</v>
      </c>
      <c r="M4198" s="11">
        <f>VLOOKUP(A4198,'[1]2023년만'!$A$2:$Q$1181,12,0)</f>
        <v>66302700800</v>
      </c>
      <c r="N4198" s="11" t="b">
        <f>L4198&gt;=M4198</f>
        <v>1</v>
      </c>
      <c r="O4198" s="11">
        <v>4.9000000000000004</v>
      </c>
      <c r="P4198" s="6">
        <v>2074334994000</v>
      </c>
      <c r="Q4198" s="7">
        <v>5.9</v>
      </c>
      <c r="R4198" s="7">
        <v>0.46</v>
      </c>
      <c r="S4198" s="7">
        <v>3703</v>
      </c>
    </row>
    <row r="4199" spans="1:19" hidden="1" x14ac:dyDescent="0.4">
      <c r="A4199" s="7" t="s">
        <v>1025</v>
      </c>
      <c r="B4199" s="12" t="s">
        <v>1026</v>
      </c>
      <c r="C4199" s="12" t="s">
        <v>2933</v>
      </c>
      <c r="D4199" s="12" t="s">
        <v>19</v>
      </c>
      <c r="E4199" s="12" t="s">
        <v>66</v>
      </c>
      <c r="F4199" s="12">
        <v>2.61</v>
      </c>
      <c r="G4199" s="12" t="s">
        <v>21</v>
      </c>
      <c r="H4199" s="12">
        <v>500</v>
      </c>
      <c r="I4199" s="6">
        <v>94935240</v>
      </c>
      <c r="J4199" s="6">
        <v>600</v>
      </c>
      <c r="K4199" s="6">
        <v>28.478999999999999</v>
      </c>
      <c r="L4199" s="6">
        <v>56960430000</v>
      </c>
      <c r="M4199" s="11">
        <f>VLOOKUP(A4199,'[1]2023년만'!$A$2:$Q$1181,12,0)</f>
        <v>66302700800</v>
      </c>
      <c r="N4199" s="11"/>
      <c r="O4199" s="6">
        <v>3.8</v>
      </c>
      <c r="P4199" s="6">
        <v>2074334994000</v>
      </c>
      <c r="Q4199" s="7">
        <v>5.9</v>
      </c>
      <c r="R4199" s="7">
        <v>0.46</v>
      </c>
      <c r="S4199" s="7">
        <v>3703</v>
      </c>
    </row>
    <row r="4200" spans="1:19" hidden="1" x14ac:dyDescent="0.4">
      <c r="A4200" s="4" t="s">
        <v>1180</v>
      </c>
      <c r="B4200" s="5" t="s">
        <v>1181</v>
      </c>
      <c r="C4200" s="5" t="s">
        <v>30</v>
      </c>
      <c r="D4200" s="5" t="s">
        <v>19</v>
      </c>
      <c r="E4200" s="9" t="s">
        <v>66</v>
      </c>
      <c r="F4200" s="9">
        <v>3.55</v>
      </c>
      <c r="G4200" s="5" t="s">
        <v>21</v>
      </c>
      <c r="H4200" s="9">
        <v>500</v>
      </c>
      <c r="I4200" s="11">
        <v>123977752</v>
      </c>
      <c r="J4200" s="11">
        <v>100</v>
      </c>
      <c r="K4200" s="11">
        <v>32.697000000000003</v>
      </c>
      <c r="L4200" s="11">
        <v>12236705500</v>
      </c>
      <c r="M4200" s="11">
        <f>VLOOKUP(A4200,'[1]2023년만'!$A$2:$Q$1181,12,0)</f>
        <v>26920752100</v>
      </c>
      <c r="N4200" s="11" t="b">
        <f>L4200&gt;=M4200</f>
        <v>0</v>
      </c>
      <c r="O4200" s="11">
        <v>3.6</v>
      </c>
      <c r="P4200" s="6">
        <v>295533031290</v>
      </c>
      <c r="Q4200" s="7">
        <v>7.89</v>
      </c>
      <c r="R4200" s="7">
        <v>0.28000000000000003</v>
      </c>
      <c r="S4200" s="7">
        <v>306</v>
      </c>
    </row>
    <row r="4201" spans="1:19" hidden="1" x14ac:dyDescent="0.4">
      <c r="A4201" s="4" t="s">
        <v>1180</v>
      </c>
      <c r="B4201" s="5" t="s">
        <v>1181</v>
      </c>
      <c r="C4201" s="5" t="s">
        <v>18</v>
      </c>
      <c r="D4201" s="5" t="s">
        <v>19</v>
      </c>
      <c r="E4201" s="9" t="s">
        <v>66</v>
      </c>
      <c r="F4201" s="9">
        <v>4.37</v>
      </c>
      <c r="G4201" s="5" t="s">
        <v>21</v>
      </c>
      <c r="H4201" s="9">
        <v>500</v>
      </c>
      <c r="I4201" s="11">
        <v>123977752</v>
      </c>
      <c r="J4201" s="11">
        <v>220</v>
      </c>
      <c r="K4201" s="11">
        <v>24.870999999999999</v>
      </c>
      <c r="L4201" s="11">
        <v>26920752100</v>
      </c>
      <c r="M4201" s="11">
        <f>VLOOKUP(A4201,'[1]2023년만'!$A$2:$Q$1181,12,0)</f>
        <v>26920752100</v>
      </c>
      <c r="N4201" s="11"/>
      <c r="O4201" s="11">
        <v>6.7</v>
      </c>
      <c r="P4201" s="6">
        <v>295533031290</v>
      </c>
      <c r="Q4201" s="7">
        <v>7.89</v>
      </c>
      <c r="R4201" s="7">
        <v>0.28000000000000003</v>
      </c>
      <c r="S4201" s="7">
        <v>306</v>
      </c>
    </row>
    <row r="4202" spans="1:19" hidden="1" x14ac:dyDescent="0.4">
      <c r="A4202" s="4" t="s">
        <v>1180</v>
      </c>
      <c r="B4202" s="5" t="s">
        <v>1181</v>
      </c>
      <c r="C4202" s="5" t="s">
        <v>24</v>
      </c>
      <c r="D4202" s="5" t="s">
        <v>19</v>
      </c>
      <c r="E4202" s="9" t="s">
        <v>66</v>
      </c>
      <c r="F4202" s="9">
        <v>3.86</v>
      </c>
      <c r="G4202" s="5" t="s">
        <v>21</v>
      </c>
      <c r="H4202" s="9">
        <v>500</v>
      </c>
      <c r="I4202" s="11">
        <v>123977752</v>
      </c>
      <c r="J4202" s="11">
        <v>220</v>
      </c>
      <c r="K4202" s="11">
        <v>20.765000000000001</v>
      </c>
      <c r="L4202" s="11">
        <v>26920752100</v>
      </c>
      <c r="M4202" s="11">
        <f>VLOOKUP(A4202,'[1]2023년만'!$A$2:$Q$1181,12,0)</f>
        <v>26920752100</v>
      </c>
      <c r="N4202" s="11"/>
      <c r="O4202" s="11">
        <v>6.8</v>
      </c>
      <c r="P4202" s="6">
        <v>295533031290</v>
      </c>
      <c r="Q4202" s="7">
        <v>7.89</v>
      </c>
      <c r="R4202" s="7">
        <v>0.28000000000000003</v>
      </c>
      <c r="S4202" s="7">
        <v>306</v>
      </c>
    </row>
    <row r="4203" spans="1:19" hidden="1" x14ac:dyDescent="0.4">
      <c r="A4203" s="7" t="s">
        <v>1180</v>
      </c>
      <c r="B4203" s="12" t="s">
        <v>1181</v>
      </c>
      <c r="C4203" s="12" t="s">
        <v>2933</v>
      </c>
      <c r="D4203" s="12" t="s">
        <v>19</v>
      </c>
      <c r="E4203" s="12" t="s">
        <v>66</v>
      </c>
      <c r="F4203" s="12">
        <v>2.61</v>
      </c>
      <c r="G4203" s="12" t="s">
        <v>21</v>
      </c>
      <c r="H4203" s="12">
        <v>500</v>
      </c>
      <c r="I4203" s="6">
        <v>123977752</v>
      </c>
      <c r="J4203" s="6">
        <v>220</v>
      </c>
      <c r="K4203" s="6">
        <v>25.052</v>
      </c>
      <c r="L4203" s="6">
        <v>26920752100</v>
      </c>
      <c r="M4203" s="11">
        <f>VLOOKUP(A4203,'[1]2023년만'!$A$2:$Q$1181,12,0)</f>
        <v>26920752100</v>
      </c>
      <c r="N4203" s="11"/>
      <c r="O4203" s="6">
        <v>5.2</v>
      </c>
      <c r="P4203" s="6">
        <v>295533031290</v>
      </c>
      <c r="Q4203" s="7">
        <v>7.89</v>
      </c>
      <c r="R4203" s="7">
        <v>0.28000000000000003</v>
      </c>
      <c r="S4203" s="7">
        <v>306</v>
      </c>
    </row>
    <row r="4204" spans="1:19" hidden="1" x14ac:dyDescent="0.4">
      <c r="A4204" s="4" t="s">
        <v>2655</v>
      </c>
      <c r="B4204" s="5" t="s">
        <v>2656</v>
      </c>
      <c r="C4204" s="5" t="s">
        <v>30</v>
      </c>
      <c r="D4204" s="5" t="s">
        <v>19</v>
      </c>
      <c r="E4204" s="9" t="s">
        <v>275</v>
      </c>
      <c r="F4204" s="9">
        <v>0.35</v>
      </c>
      <c r="G4204" s="5" t="s">
        <v>21</v>
      </c>
      <c r="H4204" s="10">
        <v>5000</v>
      </c>
      <c r="I4204" s="11">
        <v>641964077</v>
      </c>
      <c r="J4204" s="11">
        <v>213</v>
      </c>
      <c r="K4204" s="11">
        <v>3.7749999999999999</v>
      </c>
      <c r="L4204" s="11">
        <v>136738348401</v>
      </c>
      <c r="M4204" s="11" t="e">
        <f>VLOOKUP(A4204,'[1]2023년만'!$A$2:$Q$1181,12,0)</f>
        <v>#N/A</v>
      </c>
      <c r="N4204" s="11" t="e">
        <f>L4204&gt;=M4204</f>
        <v>#N/A</v>
      </c>
      <c r="O4204" s="11">
        <v>1</v>
      </c>
      <c r="P4204" s="6">
        <v>24940304391450</v>
      </c>
      <c r="Q4204" s="7">
        <v>7.14</v>
      </c>
      <c r="R4204" s="7">
        <v>0.62</v>
      </c>
      <c r="S4204" s="7">
        <v>5439</v>
      </c>
    </row>
    <row r="4205" spans="1:19" hidden="1" x14ac:dyDescent="0.4">
      <c r="A4205" s="4" t="s">
        <v>683</v>
      </c>
      <c r="B4205" s="5" t="s">
        <v>684</v>
      </c>
      <c r="C4205" s="5" t="s">
        <v>24</v>
      </c>
      <c r="D4205" s="5" t="s">
        <v>19</v>
      </c>
      <c r="E4205" s="9" t="s">
        <v>61</v>
      </c>
      <c r="F4205" s="9">
        <v>0.55000000000000004</v>
      </c>
      <c r="G4205" s="5" t="s">
        <v>21</v>
      </c>
      <c r="H4205" s="9">
        <v>500</v>
      </c>
      <c r="I4205" s="11">
        <v>19000000</v>
      </c>
      <c r="J4205" s="11">
        <v>70</v>
      </c>
      <c r="K4205" s="11">
        <v>55.786000000000001</v>
      </c>
      <c r="L4205" s="11">
        <v>1324916250</v>
      </c>
      <c r="M4205" s="11">
        <f>VLOOKUP(A4205,'[1]2023년만'!$A$2:$Q$1181,12,0)</f>
        <v>1324916250</v>
      </c>
      <c r="N4205" s="11"/>
      <c r="O4205" s="11">
        <v>1.5</v>
      </c>
      <c r="P4205" s="6">
        <v>80655000000</v>
      </c>
      <c r="Q4205" s="7">
        <v>20.309999999999999</v>
      </c>
      <c r="R4205" s="7">
        <v>1.33</v>
      </c>
      <c r="S4205" s="7">
        <v>209</v>
      </c>
    </row>
    <row r="4206" spans="1:19" hidden="1" x14ac:dyDescent="0.4">
      <c r="A4206" s="4" t="s">
        <v>683</v>
      </c>
      <c r="B4206" s="5" t="s">
        <v>684</v>
      </c>
      <c r="C4206" s="5" t="s">
        <v>18</v>
      </c>
      <c r="D4206" s="5" t="s">
        <v>19</v>
      </c>
      <c r="E4206" s="9" t="s">
        <v>61</v>
      </c>
      <c r="F4206" s="9">
        <v>0.76</v>
      </c>
      <c r="G4206" s="5" t="s">
        <v>21</v>
      </c>
      <c r="H4206" s="9">
        <v>500</v>
      </c>
      <c r="I4206" s="11">
        <v>19000000</v>
      </c>
      <c r="J4206" s="11">
        <v>70</v>
      </c>
      <c r="K4206" s="11">
        <v>37.930999999999997</v>
      </c>
      <c r="L4206" s="11">
        <v>1324916250</v>
      </c>
      <c r="M4206" s="11">
        <f>VLOOKUP(A4206,'[1]2023년만'!$A$2:$Q$1181,12,0)</f>
        <v>1324916250</v>
      </c>
      <c r="N4206" s="11"/>
      <c r="O4206" s="11">
        <v>1.4</v>
      </c>
      <c r="P4206" s="6">
        <v>80655000000</v>
      </c>
      <c r="Q4206" s="7">
        <v>20.309999999999999</v>
      </c>
      <c r="R4206" s="7">
        <v>1.33</v>
      </c>
      <c r="S4206" s="7">
        <v>209</v>
      </c>
    </row>
    <row r="4207" spans="1:19" hidden="1" x14ac:dyDescent="0.4">
      <c r="A4207" s="4" t="s">
        <v>683</v>
      </c>
      <c r="B4207" s="5" t="s">
        <v>684</v>
      </c>
      <c r="C4207" s="5" t="s">
        <v>30</v>
      </c>
      <c r="D4207" s="5" t="s">
        <v>19</v>
      </c>
      <c r="E4207" s="9" t="s">
        <v>52</v>
      </c>
      <c r="F4207" s="9">
        <v>0.72</v>
      </c>
      <c r="G4207" s="5" t="s">
        <v>21</v>
      </c>
      <c r="H4207" s="9">
        <v>500</v>
      </c>
      <c r="I4207" s="11">
        <v>19000000</v>
      </c>
      <c r="J4207" s="11">
        <v>70</v>
      </c>
      <c r="K4207" s="11">
        <v>33.533999999999999</v>
      </c>
      <c r="L4207" s="11">
        <v>1324916250</v>
      </c>
      <c r="M4207" s="11">
        <f>VLOOKUP(A4207,'[1]2023년만'!$A$2:$Q$1181,12,0)</f>
        <v>1324916250</v>
      </c>
      <c r="N4207" s="11" t="b">
        <f>L4207&gt;=M4207</f>
        <v>1</v>
      </c>
      <c r="O4207" s="11">
        <v>2.2999999999999998</v>
      </c>
      <c r="P4207" s="6">
        <v>80655000000</v>
      </c>
      <c r="Q4207" s="7">
        <v>20.309999999999999</v>
      </c>
      <c r="R4207" s="7">
        <v>1.33</v>
      </c>
      <c r="S4207" s="7">
        <v>209</v>
      </c>
    </row>
    <row r="4208" spans="1:19" hidden="1" x14ac:dyDescent="0.4">
      <c r="A4208" s="7" t="s">
        <v>683</v>
      </c>
      <c r="B4208" s="12" t="s">
        <v>684</v>
      </c>
      <c r="C4208" s="12" t="s">
        <v>2933</v>
      </c>
      <c r="D4208" s="12" t="s">
        <v>19</v>
      </c>
      <c r="E4208" s="12" t="s">
        <v>61</v>
      </c>
      <c r="F4208" s="12">
        <v>0.32</v>
      </c>
      <c r="G4208" s="12" t="s">
        <v>21</v>
      </c>
      <c r="H4208" s="12">
        <v>500</v>
      </c>
      <c r="I4208" s="6">
        <v>19000000</v>
      </c>
      <c r="J4208" s="6">
        <v>70</v>
      </c>
      <c r="K4208" s="6">
        <v>32.026000000000003</v>
      </c>
      <c r="L4208" s="6">
        <v>1324916250</v>
      </c>
      <c r="M4208" s="11">
        <f>VLOOKUP(A4208,'[1]2023년만'!$A$2:$Q$1181,12,0)</f>
        <v>1324916250</v>
      </c>
      <c r="N4208" s="11"/>
      <c r="O4208" s="6">
        <v>0.6</v>
      </c>
      <c r="P4208" s="6">
        <v>80655000000</v>
      </c>
      <c r="Q4208" s="7">
        <v>20.309999999999999</v>
      </c>
      <c r="R4208" s="7">
        <v>1.33</v>
      </c>
      <c r="S4208" s="7">
        <v>209</v>
      </c>
    </row>
    <row r="4209" spans="1:19" hidden="1" x14ac:dyDescent="0.4">
      <c r="A4209" s="4" t="s">
        <v>2531</v>
      </c>
      <c r="B4209" s="5" t="s">
        <v>2532</v>
      </c>
      <c r="C4209" s="5" t="s">
        <v>18</v>
      </c>
      <c r="D4209" s="5" t="s">
        <v>19</v>
      </c>
      <c r="E4209" s="9" t="s">
        <v>66</v>
      </c>
      <c r="F4209" s="9">
        <v>4.37</v>
      </c>
      <c r="G4209" s="5" t="s">
        <v>21</v>
      </c>
      <c r="H4209" s="9">
        <v>500</v>
      </c>
      <c r="I4209" s="11">
        <v>46803136</v>
      </c>
      <c r="J4209" s="11">
        <v>50</v>
      </c>
      <c r="K4209" s="11">
        <v>7.0190000000000001</v>
      </c>
      <c r="L4209" s="11">
        <v>2192794350</v>
      </c>
      <c r="M4209" s="11">
        <f>VLOOKUP(A4209,'[1]2023년만'!$A$2:$Q$1181,12,0)</f>
        <v>877117740</v>
      </c>
      <c r="N4209" s="11"/>
      <c r="O4209" s="11">
        <v>4.8</v>
      </c>
      <c r="P4209" s="6">
        <v>34306698688</v>
      </c>
      <c r="Q4209" s="7">
        <v>6.54</v>
      </c>
      <c r="R4209" s="7">
        <v>0.22</v>
      </c>
      <c r="S4209" s="7">
        <v>112</v>
      </c>
    </row>
    <row r="4210" spans="1:19" hidden="1" x14ac:dyDescent="0.4">
      <c r="A4210" s="4" t="s">
        <v>2531</v>
      </c>
      <c r="B4210" s="5" t="s">
        <v>2532</v>
      </c>
      <c r="C4210" s="5" t="s">
        <v>24</v>
      </c>
      <c r="D4210" s="5" t="s">
        <v>19</v>
      </c>
      <c r="E4210" s="9" t="s">
        <v>66</v>
      </c>
      <c r="F4210" s="9">
        <v>3.86</v>
      </c>
      <c r="G4210" s="5" t="s">
        <v>21</v>
      </c>
      <c r="H4210" s="9">
        <v>500</v>
      </c>
      <c r="I4210" s="11">
        <v>46803136</v>
      </c>
      <c r="J4210" s="11">
        <v>20</v>
      </c>
      <c r="K4210" s="11">
        <v>-3.0449999999999999</v>
      </c>
      <c r="L4210" s="11">
        <v>877117740</v>
      </c>
      <c r="M4210" s="11">
        <f>VLOOKUP(A4210,'[1]2023년만'!$A$2:$Q$1181,12,0)</f>
        <v>877117740</v>
      </c>
      <c r="N4210" s="11"/>
      <c r="O4210" s="11">
        <v>2.2000000000000002</v>
      </c>
      <c r="P4210" s="6">
        <v>34306698688</v>
      </c>
      <c r="Q4210" s="7">
        <v>6.54</v>
      </c>
      <c r="R4210" s="7">
        <v>0.22</v>
      </c>
      <c r="S4210" s="7">
        <v>112</v>
      </c>
    </row>
    <row r="4211" spans="1:19" hidden="1" x14ac:dyDescent="0.4">
      <c r="A4211" s="4" t="s">
        <v>2531</v>
      </c>
      <c r="B4211" s="5" t="s">
        <v>2532</v>
      </c>
      <c r="C4211" s="5" t="s">
        <v>30</v>
      </c>
      <c r="D4211" s="5" t="s">
        <v>19</v>
      </c>
      <c r="E4211" s="9" t="s">
        <v>66</v>
      </c>
      <c r="F4211" s="9">
        <v>3.55</v>
      </c>
      <c r="G4211" s="5" t="s">
        <v>21</v>
      </c>
      <c r="H4211" s="9">
        <v>500</v>
      </c>
      <c r="I4211" s="11">
        <v>46803136</v>
      </c>
      <c r="J4211" s="11">
        <v>20</v>
      </c>
      <c r="K4211" s="11">
        <v>-26.02</v>
      </c>
      <c r="L4211" s="11">
        <v>877117740</v>
      </c>
      <c r="M4211" s="11">
        <f>VLOOKUP(A4211,'[1]2023년만'!$A$2:$Q$1181,12,0)</f>
        <v>877117740</v>
      </c>
      <c r="N4211" s="11" t="b">
        <f>L4211&gt;=M4211</f>
        <v>1</v>
      </c>
      <c r="O4211" s="11">
        <v>2.9</v>
      </c>
      <c r="P4211" s="6">
        <v>34306698688</v>
      </c>
      <c r="Q4211" s="7">
        <v>6.54</v>
      </c>
      <c r="R4211" s="7">
        <v>0.22</v>
      </c>
      <c r="S4211" s="7">
        <v>112</v>
      </c>
    </row>
    <row r="4212" spans="1:19" x14ac:dyDescent="0.4">
      <c r="A4212" s="4" t="s">
        <v>661</v>
      </c>
      <c r="B4212" s="5" t="s">
        <v>662</v>
      </c>
      <c r="C4212" s="5" t="s">
        <v>30</v>
      </c>
      <c r="D4212" s="5" t="s">
        <v>19</v>
      </c>
      <c r="E4212" s="9" t="s">
        <v>25</v>
      </c>
      <c r="F4212" s="9">
        <v>0.43</v>
      </c>
      <c r="G4212" s="5" t="s">
        <v>21</v>
      </c>
      <c r="H4212" s="9">
        <v>500</v>
      </c>
      <c r="I4212" s="11">
        <v>11000000</v>
      </c>
      <c r="J4212" s="11">
        <v>160</v>
      </c>
      <c r="K4212" s="11">
        <v>57.774000000000001</v>
      </c>
      <c r="L4212" s="11">
        <v>1730341760</v>
      </c>
      <c r="M4212" s="11">
        <f>VLOOKUP(A4212,'[1]2023년만'!$A$2:$Q$1181,12,0)</f>
        <v>1617996600</v>
      </c>
      <c r="N4212" s="11" t="b">
        <f>L4212&gt;=M4212</f>
        <v>1</v>
      </c>
      <c r="O4212" s="11">
        <v>3.4</v>
      </c>
      <c r="P4212" s="6">
        <v>51590000000</v>
      </c>
      <c r="Q4212" s="7">
        <v>16.87</v>
      </c>
      <c r="R4212" s="7">
        <v>0.65</v>
      </c>
      <c r="S4212" s="7">
        <v>278</v>
      </c>
    </row>
    <row r="4213" spans="1:19" hidden="1" x14ac:dyDescent="0.4">
      <c r="A4213" s="4" t="s">
        <v>512</v>
      </c>
      <c r="B4213" s="5" t="s">
        <v>513</v>
      </c>
      <c r="C4213" s="5" t="s">
        <v>18</v>
      </c>
      <c r="D4213" s="5" t="s">
        <v>19</v>
      </c>
      <c r="E4213" s="9" t="s">
        <v>61</v>
      </c>
      <c r="F4213" s="9">
        <v>0.76</v>
      </c>
      <c r="G4213" s="5" t="s">
        <v>21</v>
      </c>
      <c r="H4213" s="9">
        <v>500</v>
      </c>
      <c r="I4213" s="11">
        <v>41776331</v>
      </c>
      <c r="J4213" s="11">
        <v>120</v>
      </c>
      <c r="K4213" s="11">
        <v>72.543999999999997</v>
      </c>
      <c r="L4213" s="11">
        <v>4848871200</v>
      </c>
      <c r="M4213" s="11">
        <f>VLOOKUP(A4213,'[1]2023년만'!$A$2:$Q$1181,12,0)</f>
        <v>2828508200</v>
      </c>
      <c r="N4213" s="11"/>
      <c r="O4213" s="11">
        <v>2.5</v>
      </c>
      <c r="P4213" s="6">
        <v>298787181440</v>
      </c>
      <c r="Q4213" s="7">
        <v>25.69</v>
      </c>
      <c r="R4213" s="7">
        <v>1.52</v>
      </c>
      <c r="S4213" s="7">
        <v>274</v>
      </c>
    </row>
    <row r="4214" spans="1:19" hidden="1" x14ac:dyDescent="0.4">
      <c r="A4214" s="4" t="s">
        <v>512</v>
      </c>
      <c r="B4214" s="5" t="s">
        <v>513</v>
      </c>
      <c r="C4214" s="5" t="s">
        <v>24</v>
      </c>
      <c r="D4214" s="5" t="s">
        <v>19</v>
      </c>
      <c r="E4214" s="9" t="s">
        <v>61</v>
      </c>
      <c r="F4214" s="9">
        <v>0.55000000000000004</v>
      </c>
      <c r="G4214" s="5" t="s">
        <v>21</v>
      </c>
      <c r="H4214" s="9">
        <v>500</v>
      </c>
      <c r="I4214" s="11">
        <v>41776331</v>
      </c>
      <c r="J4214" s="11">
        <v>70</v>
      </c>
      <c r="K4214" s="11">
        <v>28.068999999999999</v>
      </c>
      <c r="L4214" s="11">
        <v>2828508200</v>
      </c>
      <c r="M4214" s="11">
        <f>VLOOKUP(A4214,'[1]2023년만'!$A$2:$Q$1181,12,0)</f>
        <v>2828508200</v>
      </c>
      <c r="N4214" s="11"/>
      <c r="O4214" s="11">
        <v>1.3</v>
      </c>
      <c r="P4214" s="6">
        <v>298787181440</v>
      </c>
      <c r="Q4214" s="7">
        <v>25.69</v>
      </c>
      <c r="R4214" s="7">
        <v>1.52</v>
      </c>
      <c r="S4214" s="7">
        <v>274</v>
      </c>
    </row>
    <row r="4215" spans="1:19" hidden="1" x14ac:dyDescent="0.4">
      <c r="A4215" s="7" t="s">
        <v>512</v>
      </c>
      <c r="B4215" s="12" t="s">
        <v>513</v>
      </c>
      <c r="C4215" s="12" t="s">
        <v>2933</v>
      </c>
      <c r="D4215" s="12" t="s">
        <v>19</v>
      </c>
      <c r="E4215" s="12" t="s">
        <v>61</v>
      </c>
      <c r="F4215" s="12">
        <v>0.32</v>
      </c>
      <c r="G4215" s="12" t="s">
        <v>21</v>
      </c>
      <c r="H4215" s="12">
        <v>500</v>
      </c>
      <c r="I4215" s="6">
        <v>41776331</v>
      </c>
      <c r="J4215" s="6">
        <v>120</v>
      </c>
      <c r="K4215" s="6">
        <v>38.634999999999998</v>
      </c>
      <c r="L4215" s="6">
        <v>4849036320</v>
      </c>
      <c r="M4215" s="11">
        <f>VLOOKUP(A4215,'[1]2023년만'!$A$2:$Q$1181,12,0)</f>
        <v>2828508200</v>
      </c>
      <c r="N4215" s="11"/>
      <c r="O4215" s="6">
        <v>1.8</v>
      </c>
      <c r="P4215" s="6">
        <v>298787181440</v>
      </c>
      <c r="Q4215" s="7">
        <v>25.69</v>
      </c>
      <c r="R4215" s="7">
        <v>1.52</v>
      </c>
      <c r="S4215" s="7">
        <v>274</v>
      </c>
    </row>
    <row r="4216" spans="1:19" hidden="1" x14ac:dyDescent="0.4">
      <c r="A4216" s="4" t="s">
        <v>1427</v>
      </c>
      <c r="B4216" s="5" t="s">
        <v>1428</v>
      </c>
      <c r="C4216" s="5" t="s">
        <v>18</v>
      </c>
      <c r="D4216" s="5" t="s">
        <v>19</v>
      </c>
      <c r="E4216" s="9" t="s">
        <v>34</v>
      </c>
      <c r="F4216" s="9">
        <v>0.78</v>
      </c>
      <c r="G4216" s="5" t="s">
        <v>21</v>
      </c>
      <c r="H4216" s="9">
        <v>500</v>
      </c>
      <c r="I4216" s="11">
        <v>10950000</v>
      </c>
      <c r="J4216" s="11">
        <v>100</v>
      </c>
      <c r="K4216" s="11">
        <v>27.385999999999999</v>
      </c>
      <c r="L4216" s="11">
        <v>1040391500</v>
      </c>
      <c r="M4216" s="11">
        <f>VLOOKUP(A4216,'[1]2023년만'!$A$2:$Q$1181,12,0)</f>
        <v>1040391500</v>
      </c>
      <c r="N4216" s="11"/>
      <c r="O4216" s="11">
        <v>1.4</v>
      </c>
      <c r="P4216" s="6">
        <v>55516500000</v>
      </c>
      <c r="Q4216" s="7">
        <v>8.4600000000000009</v>
      </c>
      <c r="R4216" s="7">
        <v>0.34</v>
      </c>
      <c r="S4216" s="7">
        <v>599</v>
      </c>
    </row>
    <row r="4217" spans="1:19" hidden="1" x14ac:dyDescent="0.4">
      <c r="A4217" s="4" t="s">
        <v>1427</v>
      </c>
      <c r="B4217" s="5" t="s">
        <v>1428</v>
      </c>
      <c r="C4217" s="5" t="s">
        <v>30</v>
      </c>
      <c r="D4217" s="5" t="s">
        <v>19</v>
      </c>
      <c r="E4217" s="9" t="s">
        <v>34</v>
      </c>
      <c r="F4217" s="9">
        <v>1.84</v>
      </c>
      <c r="G4217" s="5" t="s">
        <v>21</v>
      </c>
      <c r="H4217" s="9">
        <v>500</v>
      </c>
      <c r="I4217" s="11">
        <v>10950000</v>
      </c>
      <c r="J4217" s="11">
        <v>100</v>
      </c>
      <c r="K4217" s="11">
        <v>16.707999999999998</v>
      </c>
      <c r="L4217" s="11">
        <v>1040391500</v>
      </c>
      <c r="M4217" s="11">
        <f>VLOOKUP(A4217,'[1]2023년만'!$A$2:$Q$1181,12,0)</f>
        <v>1040391500</v>
      </c>
      <c r="N4217" s="11" t="b">
        <f>L4217&gt;=M4217</f>
        <v>1</v>
      </c>
      <c r="O4217" s="11">
        <v>1.7</v>
      </c>
      <c r="P4217" s="6">
        <v>55516500000</v>
      </c>
      <c r="Q4217" s="7">
        <v>8.4600000000000009</v>
      </c>
      <c r="R4217" s="7">
        <v>0.34</v>
      </c>
      <c r="S4217" s="7">
        <v>599</v>
      </c>
    </row>
    <row r="4218" spans="1:19" hidden="1" x14ac:dyDescent="0.4">
      <c r="A4218" s="4" t="s">
        <v>1427</v>
      </c>
      <c r="B4218" s="5" t="s">
        <v>1428</v>
      </c>
      <c r="C4218" s="5" t="s">
        <v>24</v>
      </c>
      <c r="D4218" s="5" t="s">
        <v>19</v>
      </c>
      <c r="E4218" s="9" t="s">
        <v>34</v>
      </c>
      <c r="F4218" s="9">
        <v>0.87</v>
      </c>
      <c r="G4218" s="5" t="s">
        <v>21</v>
      </c>
      <c r="H4218" s="9">
        <v>500</v>
      </c>
      <c r="I4218" s="11">
        <v>10950000</v>
      </c>
      <c r="J4218" s="11">
        <v>100</v>
      </c>
      <c r="K4218" s="11">
        <v>7.798</v>
      </c>
      <c r="L4218" s="11">
        <v>1040391500</v>
      </c>
      <c r="M4218" s="11">
        <f>VLOOKUP(A4218,'[1]2023년만'!$A$2:$Q$1181,12,0)</f>
        <v>1040391500</v>
      </c>
      <c r="N4218" s="11"/>
      <c r="O4218" s="11">
        <v>1.8</v>
      </c>
      <c r="P4218" s="6">
        <v>55516500000</v>
      </c>
      <c r="Q4218" s="7">
        <v>8.4600000000000009</v>
      </c>
      <c r="R4218" s="7">
        <v>0.34</v>
      </c>
      <c r="S4218" s="7">
        <v>599</v>
      </c>
    </row>
    <row r="4219" spans="1:19" hidden="1" x14ac:dyDescent="0.4">
      <c r="A4219" s="7" t="s">
        <v>1427</v>
      </c>
      <c r="B4219" s="12" t="s">
        <v>1428</v>
      </c>
      <c r="C4219" s="12" t="s">
        <v>2933</v>
      </c>
      <c r="D4219" s="12" t="s">
        <v>19</v>
      </c>
      <c r="E4219" s="12" t="s">
        <v>34</v>
      </c>
      <c r="F4219" s="12">
        <v>0.43</v>
      </c>
      <c r="G4219" s="12" t="s">
        <v>21</v>
      </c>
      <c r="H4219" s="12">
        <v>500</v>
      </c>
      <c r="I4219" s="6">
        <v>10950000</v>
      </c>
      <c r="J4219" s="6">
        <v>100</v>
      </c>
      <c r="K4219" s="6">
        <v>9.4260000000000002</v>
      </c>
      <c r="L4219" s="6">
        <v>1040391500</v>
      </c>
      <c r="M4219" s="11">
        <f>VLOOKUP(A4219,'[1]2023년만'!$A$2:$Q$1181,12,0)</f>
        <v>1040391500</v>
      </c>
      <c r="N4219" s="11"/>
      <c r="O4219" s="6">
        <v>1.5</v>
      </c>
      <c r="P4219" s="6">
        <v>55516500000</v>
      </c>
      <c r="Q4219" s="7">
        <v>8.4600000000000009</v>
      </c>
      <c r="R4219" s="7">
        <v>0.34</v>
      </c>
      <c r="S4219" s="7">
        <v>599</v>
      </c>
    </row>
    <row r="4220" spans="1:19" x14ac:dyDescent="0.4">
      <c r="A4220" s="4" t="s">
        <v>108</v>
      </c>
      <c r="B4220" s="5" t="s">
        <v>109</v>
      </c>
      <c r="C4220" s="5" t="s">
        <v>30</v>
      </c>
      <c r="D4220" s="5" t="s">
        <v>19</v>
      </c>
      <c r="E4220" s="9" t="s">
        <v>43</v>
      </c>
      <c r="F4220" s="9">
        <v>1.34</v>
      </c>
      <c r="G4220" s="5" t="s">
        <v>21</v>
      </c>
      <c r="H4220" s="9">
        <v>500</v>
      </c>
      <c r="I4220" s="11">
        <v>21109243</v>
      </c>
      <c r="J4220" s="11">
        <v>150</v>
      </c>
      <c r="K4220" s="11">
        <v>414.964</v>
      </c>
      <c r="L4220" s="11">
        <v>3166175400</v>
      </c>
      <c r="M4220" s="11">
        <f>VLOOKUP(A4220,'[1]2023년만'!$A$2:$Q$1181,12,0)</f>
        <v>3166175400</v>
      </c>
      <c r="N4220" s="11" t="b">
        <f>L4220&gt;=M4220</f>
        <v>1</v>
      </c>
      <c r="O4220" s="11">
        <v>7.1</v>
      </c>
      <c r="P4220" s="6">
        <v>48340166470</v>
      </c>
      <c r="Q4220" s="7">
        <v>63.61</v>
      </c>
      <c r="R4220" s="7">
        <v>0.32</v>
      </c>
      <c r="S4220" s="7">
        <v>36</v>
      </c>
    </row>
    <row r="4221" spans="1:19" hidden="1" x14ac:dyDescent="0.4">
      <c r="A4221" s="4" t="s">
        <v>525</v>
      </c>
      <c r="B4221" s="5" t="s">
        <v>526</v>
      </c>
      <c r="C4221" s="5" t="s">
        <v>18</v>
      </c>
      <c r="D4221" s="5" t="s">
        <v>19</v>
      </c>
      <c r="E4221" s="9" t="s">
        <v>43</v>
      </c>
      <c r="F4221" s="9">
        <v>4.05</v>
      </c>
      <c r="G4221" s="5" t="s">
        <v>21</v>
      </c>
      <c r="H4221" s="9">
        <v>500</v>
      </c>
      <c r="I4221" s="11">
        <v>22800500</v>
      </c>
      <c r="J4221" s="11">
        <v>400</v>
      </c>
      <c r="K4221" s="11">
        <v>71.301000000000002</v>
      </c>
      <c r="L4221" s="11">
        <v>8604552000</v>
      </c>
      <c r="M4221" s="11">
        <f>VLOOKUP(A4221,'[1]2023년만'!$A$2:$Q$1181,12,0)</f>
        <v>8604552000</v>
      </c>
      <c r="N4221" s="11"/>
      <c r="O4221" s="11">
        <v>5.6</v>
      </c>
      <c r="P4221" s="6">
        <v>164619610000</v>
      </c>
      <c r="Q4221" s="7">
        <v>11.39</v>
      </c>
      <c r="R4221" s="7">
        <v>0.44</v>
      </c>
      <c r="S4221" s="7">
        <v>634</v>
      </c>
    </row>
    <row r="4222" spans="1:19" hidden="1" x14ac:dyDescent="0.4">
      <c r="A4222" s="4" t="s">
        <v>525</v>
      </c>
      <c r="B4222" s="5" t="s">
        <v>526</v>
      </c>
      <c r="C4222" s="5" t="s">
        <v>24</v>
      </c>
      <c r="D4222" s="5" t="s">
        <v>19</v>
      </c>
      <c r="E4222" s="9" t="s">
        <v>43</v>
      </c>
      <c r="F4222" s="9">
        <v>2.37</v>
      </c>
      <c r="G4222" s="5" t="s">
        <v>21</v>
      </c>
      <c r="H4222" s="9">
        <v>500</v>
      </c>
      <c r="I4222" s="11">
        <v>22800500</v>
      </c>
      <c r="J4222" s="11">
        <v>400</v>
      </c>
      <c r="K4222" s="11">
        <v>49.395000000000003</v>
      </c>
      <c r="L4222" s="11">
        <v>8604552000</v>
      </c>
      <c r="M4222" s="11">
        <f>VLOOKUP(A4222,'[1]2023년만'!$A$2:$Q$1181,12,0)</f>
        <v>8604552000</v>
      </c>
      <c r="N4222" s="11"/>
      <c r="O4222" s="11">
        <v>5.6</v>
      </c>
      <c r="P4222" s="6">
        <v>164619610000</v>
      </c>
      <c r="Q4222" s="7">
        <v>11.39</v>
      </c>
      <c r="R4222" s="7">
        <v>0.44</v>
      </c>
      <c r="S4222" s="7">
        <v>634</v>
      </c>
    </row>
    <row r="4223" spans="1:19" hidden="1" x14ac:dyDescent="0.4">
      <c r="A4223" s="7" t="s">
        <v>525</v>
      </c>
      <c r="B4223" s="12" t="s">
        <v>526</v>
      </c>
      <c r="C4223" s="12" t="s">
        <v>2933</v>
      </c>
      <c r="D4223" s="12" t="s">
        <v>19</v>
      </c>
      <c r="E4223" s="12" t="s">
        <v>43</v>
      </c>
      <c r="F4223" s="12">
        <v>2.09</v>
      </c>
      <c r="G4223" s="12" t="s">
        <v>21</v>
      </c>
      <c r="H4223" s="12">
        <v>500</v>
      </c>
      <c r="I4223" s="6">
        <v>22800500</v>
      </c>
      <c r="J4223" s="6">
        <v>400</v>
      </c>
      <c r="K4223" s="6">
        <v>13.057</v>
      </c>
      <c r="L4223" s="6">
        <v>8604552000</v>
      </c>
      <c r="M4223" s="11">
        <f>VLOOKUP(A4223,'[1]2023년만'!$A$2:$Q$1181,12,0)</f>
        <v>8604552000</v>
      </c>
      <c r="N4223" s="11"/>
      <c r="O4223" s="6">
        <v>4.4000000000000004</v>
      </c>
      <c r="P4223" s="6">
        <v>164619610000</v>
      </c>
      <c r="Q4223" s="7">
        <v>11.39</v>
      </c>
      <c r="R4223" s="7">
        <v>0.44</v>
      </c>
      <c r="S4223" s="7">
        <v>634</v>
      </c>
    </row>
    <row r="4224" spans="1:19" x14ac:dyDescent="0.4">
      <c r="A4224" s="4" t="s">
        <v>586</v>
      </c>
      <c r="B4224" s="5" t="s">
        <v>587</v>
      </c>
      <c r="C4224" s="5" t="s">
        <v>30</v>
      </c>
      <c r="D4224" s="5" t="s">
        <v>19</v>
      </c>
      <c r="E4224" s="9" t="s">
        <v>43</v>
      </c>
      <c r="F4224" s="9">
        <v>2.46</v>
      </c>
      <c r="G4224" s="5" t="s">
        <v>21</v>
      </c>
      <c r="H4224" s="9">
        <v>500</v>
      </c>
      <c r="I4224" s="11">
        <v>20000000</v>
      </c>
      <c r="J4224" s="11">
        <v>75</v>
      </c>
      <c r="K4224" s="11">
        <v>64.239999999999995</v>
      </c>
      <c r="L4224" s="11">
        <v>1500000000</v>
      </c>
      <c r="M4224" s="11">
        <f>VLOOKUP(A4224,'[1]2023년만'!$A$2:$Q$1181,12,0)</f>
        <v>1500000000</v>
      </c>
      <c r="N4224" s="11" t="b">
        <f>L4224&gt;=M4224</f>
        <v>1</v>
      </c>
      <c r="O4224" s="11">
        <v>3</v>
      </c>
      <c r="P4224" s="6">
        <v>47200000000</v>
      </c>
      <c r="Q4224" s="7">
        <v>20.170000000000002</v>
      </c>
      <c r="R4224" s="7">
        <v>0.36</v>
      </c>
      <c r="S4224" s="7">
        <v>117</v>
      </c>
    </row>
    <row r="4225" spans="1:19" hidden="1" x14ac:dyDescent="0.4">
      <c r="A4225" s="4" t="s">
        <v>318</v>
      </c>
      <c r="B4225" s="5" t="s">
        <v>319</v>
      </c>
      <c r="C4225" s="5" t="s">
        <v>24</v>
      </c>
      <c r="D4225" s="5" t="s">
        <v>19</v>
      </c>
      <c r="E4225" s="9" t="s">
        <v>43</v>
      </c>
      <c r="F4225" s="9">
        <v>2.37</v>
      </c>
      <c r="G4225" s="5" t="s">
        <v>21</v>
      </c>
      <c r="H4225" s="10">
        <v>1000</v>
      </c>
      <c r="I4225" s="11">
        <v>42450000</v>
      </c>
      <c r="J4225" s="11">
        <v>400</v>
      </c>
      <c r="K4225" s="11">
        <v>22.777999999999999</v>
      </c>
      <c r="L4225" s="11">
        <v>15529808800</v>
      </c>
      <c r="M4225" s="11">
        <f>VLOOKUP(A4225,'[1]2023년만'!$A$2:$Q$1181,12,0)</f>
        <v>15529808800</v>
      </c>
      <c r="N4225" s="11"/>
      <c r="O4225" s="11">
        <v>6.1</v>
      </c>
      <c r="P4225" s="6">
        <v>324040500000</v>
      </c>
      <c r="Q4225" s="7">
        <v>13.49</v>
      </c>
      <c r="R4225" s="7">
        <v>0.36</v>
      </c>
      <c r="S4225" s="7">
        <v>659</v>
      </c>
    </row>
    <row r="4226" spans="1:19" hidden="1" x14ac:dyDescent="0.4">
      <c r="A4226" s="4" t="s">
        <v>318</v>
      </c>
      <c r="B4226" s="5" t="s">
        <v>319</v>
      </c>
      <c r="C4226" s="5" t="s">
        <v>18</v>
      </c>
      <c r="D4226" s="5" t="s">
        <v>19</v>
      </c>
      <c r="E4226" s="9" t="s">
        <v>43</v>
      </c>
      <c r="F4226" s="9">
        <v>4.05</v>
      </c>
      <c r="G4226" s="5" t="s">
        <v>21</v>
      </c>
      <c r="H4226" s="10">
        <v>1000</v>
      </c>
      <c r="I4226" s="11">
        <v>42450000</v>
      </c>
      <c r="J4226" s="11">
        <v>300</v>
      </c>
      <c r="K4226" s="11">
        <v>14.598000000000001</v>
      </c>
      <c r="L4226" s="11">
        <v>11647356600</v>
      </c>
      <c r="M4226" s="11">
        <f>VLOOKUP(A4226,'[1]2023년만'!$A$2:$Q$1181,12,0)</f>
        <v>15529808800</v>
      </c>
      <c r="N4226" s="11"/>
      <c r="O4226" s="11">
        <v>4.7</v>
      </c>
      <c r="P4226" s="6">
        <v>324040500000</v>
      </c>
      <c r="Q4226" s="7">
        <v>13.49</v>
      </c>
      <c r="R4226" s="7">
        <v>0.36</v>
      </c>
      <c r="S4226" s="7">
        <v>659</v>
      </c>
    </row>
    <row r="4227" spans="1:19" hidden="1" x14ac:dyDescent="0.4">
      <c r="A4227" s="7" t="s">
        <v>318</v>
      </c>
      <c r="B4227" s="12" t="s">
        <v>319</v>
      </c>
      <c r="C4227" s="12" t="s">
        <v>2933</v>
      </c>
      <c r="D4227" s="12" t="s">
        <v>19</v>
      </c>
      <c r="E4227" s="12" t="s">
        <v>43</v>
      </c>
      <c r="F4227" s="12">
        <v>2.09</v>
      </c>
      <c r="G4227" s="12" t="s">
        <v>21</v>
      </c>
      <c r="H4227" s="12">
        <v>1000</v>
      </c>
      <c r="I4227" s="6">
        <v>46050000</v>
      </c>
      <c r="J4227" s="6">
        <v>250</v>
      </c>
      <c r="K4227" s="6">
        <v>9.98</v>
      </c>
      <c r="L4227" s="6">
        <v>9706130500</v>
      </c>
      <c r="M4227" s="11">
        <f>VLOOKUP(A4227,'[1]2023년만'!$A$2:$Q$1181,12,0)</f>
        <v>15529808800</v>
      </c>
      <c r="N4227" s="11"/>
      <c r="O4227" s="6">
        <v>3.2</v>
      </c>
      <c r="P4227" s="6">
        <v>324040500000</v>
      </c>
      <c r="Q4227" s="7">
        <v>13.49</v>
      </c>
      <c r="R4227" s="7">
        <v>0.36</v>
      </c>
      <c r="S4227" s="7">
        <v>659</v>
      </c>
    </row>
    <row r="4228" spans="1:19" hidden="1" x14ac:dyDescent="0.4">
      <c r="A4228" s="4" t="s">
        <v>1224</v>
      </c>
      <c r="B4228" s="5" t="s">
        <v>1225</v>
      </c>
      <c r="C4228" s="5" t="s">
        <v>30</v>
      </c>
      <c r="D4228" s="5" t="s">
        <v>19</v>
      </c>
      <c r="E4228" s="9" t="s">
        <v>43</v>
      </c>
      <c r="F4228" s="9">
        <v>2.46</v>
      </c>
      <c r="G4228" s="5" t="s">
        <v>21</v>
      </c>
      <c r="H4228" s="9">
        <v>500</v>
      </c>
      <c r="I4228" s="11">
        <v>51908452</v>
      </c>
      <c r="J4228" s="11">
        <v>130</v>
      </c>
      <c r="K4228" s="11">
        <v>31.486000000000001</v>
      </c>
      <c r="L4228" s="11">
        <v>6398306980</v>
      </c>
      <c r="M4228" s="11">
        <f>VLOOKUP(A4228,'[1]2023년만'!$A$2:$Q$1181,12,0)</f>
        <v>5413952060</v>
      </c>
      <c r="N4228" s="11" t="b">
        <f>L4228&gt;=M4228</f>
        <v>1</v>
      </c>
      <c r="O4228" s="11">
        <v>1.2</v>
      </c>
      <c r="P4228" s="6">
        <v>1585803208600</v>
      </c>
      <c r="Q4228" s="7">
        <v>73.97</v>
      </c>
      <c r="R4228" s="7">
        <v>3.17</v>
      </c>
      <c r="S4228" s="7">
        <v>413</v>
      </c>
    </row>
    <row r="4229" spans="1:19" hidden="1" x14ac:dyDescent="0.4">
      <c r="A4229" s="4" t="s">
        <v>1224</v>
      </c>
      <c r="B4229" s="5" t="s">
        <v>1225</v>
      </c>
      <c r="C4229" s="5" t="s">
        <v>18</v>
      </c>
      <c r="D4229" s="5" t="s">
        <v>19</v>
      </c>
      <c r="E4229" s="9" t="s">
        <v>20</v>
      </c>
      <c r="F4229" s="9">
        <v>1.49</v>
      </c>
      <c r="G4229" s="5" t="s">
        <v>21</v>
      </c>
      <c r="H4229" s="9">
        <v>500</v>
      </c>
      <c r="I4229" s="11">
        <v>43960757</v>
      </c>
      <c r="J4229" s="11">
        <v>130</v>
      </c>
      <c r="K4229" s="11">
        <v>27.603999999999999</v>
      </c>
      <c r="L4229" s="11">
        <v>5592881450</v>
      </c>
      <c r="M4229" s="11">
        <f>VLOOKUP(A4229,'[1]2023년만'!$A$2:$Q$1181,12,0)</f>
        <v>5413952060</v>
      </c>
      <c r="N4229" s="11"/>
      <c r="O4229" s="11">
        <v>1.1599999999999999</v>
      </c>
      <c r="P4229" s="6">
        <v>1585803208600</v>
      </c>
      <c r="Q4229" s="7">
        <v>73.97</v>
      </c>
      <c r="R4229" s="7">
        <v>3.17</v>
      </c>
      <c r="S4229" s="7">
        <v>413</v>
      </c>
    </row>
    <row r="4230" spans="1:19" hidden="1" x14ac:dyDescent="0.4">
      <c r="A4230" s="4" t="s">
        <v>1224</v>
      </c>
      <c r="B4230" s="5" t="s">
        <v>1225</v>
      </c>
      <c r="C4230" s="5" t="s">
        <v>24</v>
      </c>
      <c r="D4230" s="5" t="s">
        <v>19</v>
      </c>
      <c r="E4230" s="9" t="s">
        <v>20</v>
      </c>
      <c r="F4230" s="9">
        <v>1.1299999999999999</v>
      </c>
      <c r="G4230" s="5" t="s">
        <v>21</v>
      </c>
      <c r="H4230" s="9">
        <v>500</v>
      </c>
      <c r="I4230" s="11">
        <v>51908452</v>
      </c>
      <c r="J4230" s="11">
        <v>110</v>
      </c>
      <c r="K4230" s="11">
        <v>-40.255000000000003</v>
      </c>
      <c r="L4230" s="11">
        <v>5413952060</v>
      </c>
      <c r="M4230" s="11">
        <f>VLOOKUP(A4230,'[1]2023년만'!$A$2:$Q$1181,12,0)</f>
        <v>5413952060</v>
      </c>
      <c r="N4230" s="11"/>
      <c r="O4230" s="11">
        <v>1</v>
      </c>
      <c r="P4230" s="6">
        <v>1585803208600</v>
      </c>
      <c r="Q4230" s="7">
        <v>73.97</v>
      </c>
      <c r="R4230" s="7">
        <v>3.17</v>
      </c>
      <c r="S4230" s="7">
        <v>413</v>
      </c>
    </row>
    <row r="4231" spans="1:19" hidden="1" x14ac:dyDescent="0.4">
      <c r="A4231" s="7" t="s">
        <v>1224</v>
      </c>
      <c r="B4231" s="12" t="s">
        <v>1225</v>
      </c>
      <c r="C4231" s="12" t="s">
        <v>2933</v>
      </c>
      <c r="D4231" s="12" t="s">
        <v>19</v>
      </c>
      <c r="E4231" s="12" t="s">
        <v>20</v>
      </c>
      <c r="F4231" s="12">
        <v>0.76</v>
      </c>
      <c r="G4231" s="12" t="s">
        <v>21</v>
      </c>
      <c r="H4231" s="12">
        <v>500</v>
      </c>
      <c r="I4231" s="6">
        <v>43960757</v>
      </c>
      <c r="J4231" s="6">
        <v>150</v>
      </c>
      <c r="K4231" s="6">
        <v>44.973999999999997</v>
      </c>
      <c r="L4231" s="6">
        <v>6453324750</v>
      </c>
      <c r="M4231" s="11">
        <f>VLOOKUP(A4231,'[1]2023년만'!$A$2:$Q$1181,12,0)</f>
        <v>5413952060</v>
      </c>
      <c r="N4231" s="11"/>
      <c r="O4231" s="6">
        <v>1.41</v>
      </c>
      <c r="P4231" s="6">
        <v>1585803208600</v>
      </c>
      <c r="Q4231" s="7">
        <v>73.97</v>
      </c>
      <c r="R4231" s="7">
        <v>3.17</v>
      </c>
      <c r="S4231" s="7">
        <v>413</v>
      </c>
    </row>
    <row r="4232" spans="1:19" hidden="1" x14ac:dyDescent="0.4">
      <c r="A4232" s="4" t="s">
        <v>2185</v>
      </c>
      <c r="B4232" s="5" t="s">
        <v>2186</v>
      </c>
      <c r="C4232" s="5" t="s">
        <v>18</v>
      </c>
      <c r="D4232" s="5" t="s">
        <v>19</v>
      </c>
      <c r="E4232" s="9" t="s">
        <v>66</v>
      </c>
      <c r="F4232" s="9">
        <v>1.62</v>
      </c>
      <c r="G4232" s="5" t="s">
        <v>21</v>
      </c>
      <c r="H4232" s="9">
        <v>500</v>
      </c>
      <c r="I4232" s="11">
        <v>315609576</v>
      </c>
      <c r="J4232" s="11">
        <v>28</v>
      </c>
      <c r="K4232" s="11">
        <v>13.444000000000001</v>
      </c>
      <c r="L4232" s="11">
        <v>8751612100</v>
      </c>
      <c r="M4232" s="11">
        <f>VLOOKUP(A4232,'[1]2023년만'!$A$2:$Q$1181,12,0)</f>
        <v>8753068100</v>
      </c>
      <c r="N4232" s="11"/>
      <c r="O4232" s="11">
        <v>3.6</v>
      </c>
      <c r="P4232" s="6">
        <v>245859859704</v>
      </c>
      <c r="Q4232" s="7">
        <v>3.42</v>
      </c>
      <c r="R4232" s="7">
        <v>0.36</v>
      </c>
      <c r="S4232" s="7">
        <v>228</v>
      </c>
    </row>
    <row r="4233" spans="1:19" hidden="1" x14ac:dyDescent="0.4">
      <c r="A4233" s="4" t="s">
        <v>2185</v>
      </c>
      <c r="B4233" s="5" t="s">
        <v>2186</v>
      </c>
      <c r="C4233" s="5" t="s">
        <v>24</v>
      </c>
      <c r="D4233" s="5" t="s">
        <v>19</v>
      </c>
      <c r="E4233" s="9" t="s">
        <v>66</v>
      </c>
      <c r="F4233" s="9">
        <v>0.34</v>
      </c>
      <c r="G4233" s="5" t="s">
        <v>21</v>
      </c>
      <c r="H4233" s="9">
        <v>500</v>
      </c>
      <c r="I4233" s="11">
        <v>315609576</v>
      </c>
      <c r="J4233" s="11">
        <v>28</v>
      </c>
      <c r="K4233" s="11">
        <v>13.225</v>
      </c>
      <c r="L4233" s="11">
        <v>8753068100</v>
      </c>
      <c r="M4233" s="11">
        <f>VLOOKUP(A4233,'[1]2023년만'!$A$2:$Q$1181,12,0)</f>
        <v>8753068100</v>
      </c>
      <c r="N4233" s="11"/>
      <c r="O4233" s="11">
        <v>4.7</v>
      </c>
      <c r="P4233" s="6">
        <v>245859859704</v>
      </c>
      <c r="Q4233" s="7">
        <v>3.42</v>
      </c>
      <c r="R4233" s="7">
        <v>0.36</v>
      </c>
      <c r="S4233" s="7">
        <v>228</v>
      </c>
    </row>
    <row r="4234" spans="1:19" hidden="1" x14ac:dyDescent="0.4">
      <c r="A4234" s="4" t="s">
        <v>2185</v>
      </c>
      <c r="B4234" s="5" t="s">
        <v>2186</v>
      </c>
      <c r="C4234" s="5" t="s">
        <v>30</v>
      </c>
      <c r="D4234" s="5" t="s">
        <v>19</v>
      </c>
      <c r="E4234" s="9" t="s">
        <v>66</v>
      </c>
      <c r="F4234" s="9">
        <v>0.71</v>
      </c>
      <c r="G4234" s="5" t="s">
        <v>21</v>
      </c>
      <c r="H4234" s="9">
        <v>500</v>
      </c>
      <c r="I4234" s="11">
        <v>315609576</v>
      </c>
      <c r="J4234" s="11">
        <v>30</v>
      </c>
      <c r="K4234" s="11">
        <v>11.564</v>
      </c>
      <c r="L4234" s="11">
        <v>9382217250</v>
      </c>
      <c r="M4234" s="11">
        <f>VLOOKUP(A4234,'[1]2023년만'!$A$2:$Q$1181,12,0)</f>
        <v>8753068100</v>
      </c>
      <c r="N4234" s="11" t="b">
        <f>L4234&gt;=M4234</f>
        <v>1</v>
      </c>
      <c r="O4234" s="11">
        <v>5.3</v>
      </c>
      <c r="P4234" s="6">
        <v>245859859704</v>
      </c>
      <c r="Q4234" s="7">
        <v>3.42</v>
      </c>
      <c r="R4234" s="7">
        <v>0.36</v>
      </c>
      <c r="S4234" s="7">
        <v>228</v>
      </c>
    </row>
    <row r="4235" spans="1:19" hidden="1" x14ac:dyDescent="0.4">
      <c r="A4235" s="7" t="s">
        <v>2185</v>
      </c>
      <c r="B4235" s="12" t="s">
        <v>2186</v>
      </c>
      <c r="C4235" s="12" t="s">
        <v>2933</v>
      </c>
      <c r="D4235" s="12" t="s">
        <v>19</v>
      </c>
      <c r="E4235" s="12" t="s">
        <v>66</v>
      </c>
      <c r="F4235" s="12">
        <v>1.34</v>
      </c>
      <c r="G4235" s="12" t="s">
        <v>21</v>
      </c>
      <c r="H4235" s="12">
        <v>500</v>
      </c>
      <c r="I4235" s="6">
        <v>315609576</v>
      </c>
      <c r="J4235" s="6">
        <v>35</v>
      </c>
      <c r="K4235" s="6">
        <v>20.577999999999999</v>
      </c>
      <c r="L4235" s="6">
        <v>10934580125</v>
      </c>
      <c r="M4235" s="11">
        <f>VLOOKUP(A4235,'[1]2023년만'!$A$2:$Q$1181,12,0)</f>
        <v>8753068100</v>
      </c>
      <c r="N4235" s="11"/>
      <c r="O4235" s="6">
        <v>4.0999999999999996</v>
      </c>
      <c r="P4235" s="6">
        <v>245859859704</v>
      </c>
      <c r="Q4235" s="7">
        <v>3.42</v>
      </c>
      <c r="R4235" s="7">
        <v>0.36</v>
      </c>
      <c r="S4235" s="7">
        <v>228</v>
      </c>
    </row>
    <row r="4236" spans="1:19" hidden="1" x14ac:dyDescent="0.4">
      <c r="A4236" s="4" t="s">
        <v>1431</v>
      </c>
      <c r="B4236" s="5" t="s">
        <v>1432</v>
      </c>
      <c r="C4236" s="5" t="s">
        <v>30</v>
      </c>
      <c r="D4236" s="5" t="s">
        <v>19</v>
      </c>
      <c r="E4236" s="9" t="s">
        <v>81</v>
      </c>
      <c r="F4236" s="9">
        <v>0.51</v>
      </c>
      <c r="G4236" s="5" t="s">
        <v>21</v>
      </c>
      <c r="H4236" s="9">
        <v>500</v>
      </c>
      <c r="I4236" s="11">
        <v>16071290</v>
      </c>
      <c r="J4236" s="11">
        <v>280</v>
      </c>
      <c r="K4236" s="11">
        <v>27.350999999999999</v>
      </c>
      <c r="L4236" s="11">
        <v>3717870520</v>
      </c>
      <c r="M4236" s="11">
        <f>VLOOKUP(A4236,'[1]2023년만'!$A$2:$Q$1181,12,0)</f>
        <v>4240777500</v>
      </c>
      <c r="N4236" s="11" t="b">
        <f>L4236&gt;=M4236</f>
        <v>0</v>
      </c>
      <c r="O4236" s="11">
        <v>5.3</v>
      </c>
      <c r="P4236" s="6">
        <v>82767143500</v>
      </c>
      <c r="Q4236" s="7">
        <v>5.26</v>
      </c>
      <c r="R4236" s="7">
        <v>0.45</v>
      </c>
      <c r="S4236" s="7">
        <v>980</v>
      </c>
    </row>
    <row r="4237" spans="1:19" hidden="1" x14ac:dyDescent="0.4">
      <c r="A4237" s="4" t="s">
        <v>1431</v>
      </c>
      <c r="B4237" s="5" t="s">
        <v>1432</v>
      </c>
      <c r="C4237" s="5" t="s">
        <v>18</v>
      </c>
      <c r="D4237" s="5" t="s">
        <v>19</v>
      </c>
      <c r="E4237" s="9" t="s">
        <v>103</v>
      </c>
      <c r="F4237" s="9">
        <v>0.57999999999999996</v>
      </c>
      <c r="G4237" s="5" t="s">
        <v>21</v>
      </c>
      <c r="H4237" s="9">
        <v>500</v>
      </c>
      <c r="I4237" s="11">
        <v>16071290</v>
      </c>
      <c r="J4237" s="11">
        <v>250</v>
      </c>
      <c r="K4237" s="11">
        <v>22.242999999999999</v>
      </c>
      <c r="L4237" s="11">
        <v>3729644250</v>
      </c>
      <c r="M4237" s="11">
        <f>VLOOKUP(A4237,'[1]2023년만'!$A$2:$Q$1181,12,0)</f>
        <v>4240777500</v>
      </c>
      <c r="N4237" s="11"/>
      <c r="O4237" s="11">
        <v>5.6</v>
      </c>
      <c r="P4237" s="6">
        <v>82767143500</v>
      </c>
      <c r="Q4237" s="7">
        <v>5.26</v>
      </c>
      <c r="R4237" s="7">
        <v>0.45</v>
      </c>
      <c r="S4237" s="7">
        <v>980</v>
      </c>
    </row>
    <row r="4238" spans="1:19" hidden="1" x14ac:dyDescent="0.4">
      <c r="A4238" s="4" t="s">
        <v>1431</v>
      </c>
      <c r="B4238" s="5" t="s">
        <v>1432</v>
      </c>
      <c r="C4238" s="5" t="s">
        <v>24</v>
      </c>
      <c r="D4238" s="5" t="s">
        <v>19</v>
      </c>
      <c r="E4238" s="9" t="s">
        <v>103</v>
      </c>
      <c r="F4238" s="9">
        <v>0.66</v>
      </c>
      <c r="G4238" s="5" t="s">
        <v>21</v>
      </c>
      <c r="H4238" s="9">
        <v>500</v>
      </c>
      <c r="I4238" s="11">
        <v>16071290</v>
      </c>
      <c r="J4238" s="11">
        <v>300</v>
      </c>
      <c r="K4238" s="11">
        <v>19.547000000000001</v>
      </c>
      <c r="L4238" s="11">
        <v>4240777500</v>
      </c>
      <c r="M4238" s="11">
        <f>VLOOKUP(A4238,'[1]2023년만'!$A$2:$Q$1181,12,0)</f>
        <v>4240777500</v>
      </c>
      <c r="N4238" s="11"/>
      <c r="O4238" s="11">
        <v>5.53</v>
      </c>
      <c r="P4238" s="6">
        <v>82767143500</v>
      </c>
      <c r="Q4238" s="7">
        <v>5.26</v>
      </c>
      <c r="R4238" s="7">
        <v>0.45</v>
      </c>
      <c r="S4238" s="7">
        <v>980</v>
      </c>
    </row>
    <row r="4239" spans="1:19" hidden="1" x14ac:dyDescent="0.4">
      <c r="A4239" s="7" t="s">
        <v>1431</v>
      </c>
      <c r="B4239" s="12" t="s">
        <v>1432</v>
      </c>
      <c r="C4239" s="12" t="s">
        <v>2933</v>
      </c>
      <c r="D4239" s="12" t="s">
        <v>19</v>
      </c>
      <c r="E4239" s="12" t="s">
        <v>103</v>
      </c>
      <c r="F4239" s="12">
        <v>0.36</v>
      </c>
      <c r="G4239" s="12" t="s">
        <v>21</v>
      </c>
      <c r="H4239" s="12">
        <v>500</v>
      </c>
      <c r="I4239" s="6">
        <v>16071290</v>
      </c>
      <c r="J4239" s="6">
        <v>180</v>
      </c>
      <c r="K4239" s="6">
        <v>18.131</v>
      </c>
      <c r="L4239" s="6">
        <v>2753214120</v>
      </c>
      <c r="M4239" s="11">
        <f>VLOOKUP(A4239,'[1]2023년만'!$A$2:$Q$1181,12,0)</f>
        <v>4240777500</v>
      </c>
      <c r="N4239" s="11"/>
      <c r="O4239" s="6">
        <v>3.6</v>
      </c>
      <c r="P4239" s="6">
        <v>82767143500</v>
      </c>
      <c r="Q4239" s="7">
        <v>5.26</v>
      </c>
      <c r="R4239" s="7">
        <v>0.45</v>
      </c>
      <c r="S4239" s="7">
        <v>980</v>
      </c>
    </row>
    <row r="4240" spans="1:19" hidden="1" x14ac:dyDescent="0.4">
      <c r="A4240" s="4" t="s">
        <v>699</v>
      </c>
      <c r="B4240" s="5" t="s">
        <v>700</v>
      </c>
      <c r="C4240" s="5" t="s">
        <v>24</v>
      </c>
      <c r="D4240" s="5" t="s">
        <v>19</v>
      </c>
      <c r="E4240" s="9" t="s">
        <v>49</v>
      </c>
      <c r="F4240" s="9">
        <v>2.11</v>
      </c>
      <c r="G4240" s="5" t="s">
        <v>21</v>
      </c>
      <c r="H4240" s="9">
        <v>500</v>
      </c>
      <c r="I4240" s="11">
        <v>22881180</v>
      </c>
      <c r="J4240" s="11">
        <v>600</v>
      </c>
      <c r="K4240" s="11">
        <v>54.610999999999997</v>
      </c>
      <c r="L4240" s="11">
        <v>13728708000</v>
      </c>
      <c r="M4240" s="11">
        <f>VLOOKUP(A4240,'[1]2023년만'!$A$2:$Q$1181,12,0)</f>
        <v>13728708000</v>
      </c>
      <c r="N4240" s="11"/>
      <c r="O4240" s="11">
        <v>1.1000000000000001</v>
      </c>
      <c r="P4240" s="6">
        <v>1881324636900</v>
      </c>
      <c r="Q4240" s="7">
        <v>20.81</v>
      </c>
      <c r="R4240" s="7">
        <v>2.37</v>
      </c>
      <c r="S4240" s="7">
        <v>3830</v>
      </c>
    </row>
    <row r="4241" spans="1:19" hidden="1" x14ac:dyDescent="0.4">
      <c r="A4241" s="4" t="s">
        <v>699</v>
      </c>
      <c r="B4241" s="5" t="s">
        <v>700</v>
      </c>
      <c r="C4241" s="5" t="s">
        <v>30</v>
      </c>
      <c r="D4241" s="5" t="s">
        <v>19</v>
      </c>
      <c r="E4241" s="9" t="s">
        <v>49</v>
      </c>
      <c r="F4241" s="9">
        <v>1.64</v>
      </c>
      <c r="G4241" s="5" t="s">
        <v>21</v>
      </c>
      <c r="H4241" s="9">
        <v>500</v>
      </c>
      <c r="I4241" s="11">
        <v>23605077</v>
      </c>
      <c r="J4241" s="11">
        <v>720</v>
      </c>
      <c r="K4241" s="11">
        <v>13.561</v>
      </c>
      <c r="L4241" s="11">
        <v>16995655440</v>
      </c>
      <c r="M4241" s="11">
        <f>VLOOKUP(A4241,'[1]2023년만'!$A$2:$Q$1181,12,0)</f>
        <v>13728708000</v>
      </c>
      <c r="N4241" s="11" t="b">
        <f>L4241&gt;=M4241</f>
        <v>1</v>
      </c>
      <c r="O4241" s="11">
        <v>1.3</v>
      </c>
      <c r="P4241" s="6">
        <v>1881324636900</v>
      </c>
      <c r="Q4241" s="7">
        <v>20.81</v>
      </c>
      <c r="R4241" s="7">
        <v>2.37</v>
      </c>
      <c r="S4241" s="7">
        <v>3830</v>
      </c>
    </row>
    <row r="4242" spans="1:19" hidden="1" x14ac:dyDescent="0.4">
      <c r="A4242" s="4" t="s">
        <v>699</v>
      </c>
      <c r="B4242" s="5" t="s">
        <v>700</v>
      </c>
      <c r="C4242" s="5" t="s">
        <v>18</v>
      </c>
      <c r="D4242" s="5" t="s">
        <v>19</v>
      </c>
      <c r="E4242" s="9" t="s">
        <v>49</v>
      </c>
      <c r="F4242" s="9">
        <v>2.41</v>
      </c>
      <c r="G4242" s="5" t="s">
        <v>21</v>
      </c>
      <c r="H4242" s="9">
        <v>500</v>
      </c>
      <c r="I4242" s="11">
        <v>22881180</v>
      </c>
      <c r="J4242" s="11">
        <v>500</v>
      </c>
      <c r="K4242" s="11">
        <v>-278.971</v>
      </c>
      <c r="L4242" s="11">
        <v>11440590000</v>
      </c>
      <c r="M4242" s="11">
        <f>VLOOKUP(A4242,'[1]2023년만'!$A$2:$Q$1181,12,0)</f>
        <v>13728708000</v>
      </c>
      <c r="N4242" s="11"/>
      <c r="O4242" s="11">
        <v>1.17</v>
      </c>
      <c r="P4242" s="6">
        <v>1881324636900</v>
      </c>
      <c r="Q4242" s="7">
        <v>20.81</v>
      </c>
      <c r="R4242" s="7">
        <v>2.37</v>
      </c>
      <c r="S4242" s="7">
        <v>3830</v>
      </c>
    </row>
    <row r="4243" spans="1:19" hidden="1" x14ac:dyDescent="0.4">
      <c r="A4243" s="7" t="s">
        <v>699</v>
      </c>
      <c r="B4243" s="12" t="s">
        <v>700</v>
      </c>
      <c r="C4243" s="12" t="s">
        <v>2933</v>
      </c>
      <c r="D4243" s="12" t="s">
        <v>19</v>
      </c>
      <c r="E4243" s="12" t="s">
        <v>49</v>
      </c>
      <c r="F4243" s="12">
        <v>1.1000000000000001</v>
      </c>
      <c r="G4243" s="12" t="s">
        <v>21</v>
      </c>
      <c r="H4243" s="12">
        <v>500</v>
      </c>
      <c r="I4243" s="6">
        <v>22881180</v>
      </c>
      <c r="J4243" s="6">
        <v>415</v>
      </c>
      <c r="K4243" s="6">
        <v>21.812000000000001</v>
      </c>
      <c r="L4243" s="6">
        <v>9495689700</v>
      </c>
      <c r="M4243" s="11">
        <f>VLOOKUP(A4243,'[1]2023년만'!$A$2:$Q$1181,12,0)</f>
        <v>13728708000</v>
      </c>
      <c r="N4243" s="11"/>
      <c r="O4243" s="6">
        <v>1.01</v>
      </c>
      <c r="P4243" s="6">
        <v>1881324636900</v>
      </c>
      <c r="Q4243" s="7">
        <v>20.81</v>
      </c>
      <c r="R4243" s="7">
        <v>2.37</v>
      </c>
      <c r="S4243" s="7">
        <v>3830</v>
      </c>
    </row>
    <row r="4244" spans="1:19" hidden="1" x14ac:dyDescent="0.4">
      <c r="A4244" s="4" t="s">
        <v>2106</v>
      </c>
      <c r="B4244" s="5" t="s">
        <v>2107</v>
      </c>
      <c r="C4244" s="5" t="s">
        <v>18</v>
      </c>
      <c r="D4244" s="5" t="s">
        <v>19</v>
      </c>
      <c r="E4244" s="9" t="s">
        <v>49</v>
      </c>
      <c r="F4244" s="9">
        <v>0.56000000000000005</v>
      </c>
      <c r="G4244" s="5" t="s">
        <v>21</v>
      </c>
      <c r="H4244" s="9">
        <v>500</v>
      </c>
      <c r="I4244" s="11">
        <v>16350563</v>
      </c>
      <c r="J4244" s="11">
        <v>60</v>
      </c>
      <c r="K4244" s="11">
        <v>14.933</v>
      </c>
      <c r="L4244" s="11">
        <v>975005340</v>
      </c>
      <c r="M4244" s="11">
        <f>VLOOKUP(A4244,'[1]2023년만'!$A$2:$Q$1181,12,0)</f>
        <v>1137506230</v>
      </c>
      <c r="N4244" s="11"/>
      <c r="O4244" s="11">
        <v>2</v>
      </c>
      <c r="P4244" s="6">
        <v>39731868090</v>
      </c>
      <c r="Q4244" s="7">
        <v>4.07</v>
      </c>
      <c r="R4244" s="7">
        <v>0.42</v>
      </c>
      <c r="S4244" s="7">
        <v>597</v>
      </c>
    </row>
    <row r="4245" spans="1:19" hidden="1" x14ac:dyDescent="0.4">
      <c r="A4245" s="4" t="s">
        <v>2106</v>
      </c>
      <c r="B4245" s="5" t="s">
        <v>2107</v>
      </c>
      <c r="C4245" s="5" t="s">
        <v>30</v>
      </c>
      <c r="D4245" s="5" t="s">
        <v>19</v>
      </c>
      <c r="E4245" s="9" t="s">
        <v>49</v>
      </c>
      <c r="F4245" s="9">
        <v>0.6</v>
      </c>
      <c r="G4245" s="5" t="s">
        <v>21</v>
      </c>
      <c r="H4245" s="9">
        <v>500</v>
      </c>
      <c r="I4245" s="11">
        <v>16350563</v>
      </c>
      <c r="J4245" s="11">
        <v>85</v>
      </c>
      <c r="K4245" s="11">
        <v>14.238</v>
      </c>
      <c r="L4245" s="11">
        <v>1381257565</v>
      </c>
      <c r="M4245" s="11">
        <f>VLOOKUP(A4245,'[1]2023년만'!$A$2:$Q$1181,12,0)</f>
        <v>1137506230</v>
      </c>
      <c r="N4245" s="11" t="b">
        <f>L4245&gt;=M4245</f>
        <v>1</v>
      </c>
      <c r="O4245" s="11">
        <v>3.6</v>
      </c>
      <c r="P4245" s="6">
        <v>39731868090</v>
      </c>
      <c r="Q4245" s="7">
        <v>4.07</v>
      </c>
      <c r="R4245" s="7">
        <v>0.42</v>
      </c>
      <c r="S4245" s="7">
        <v>597</v>
      </c>
    </row>
    <row r="4246" spans="1:19" hidden="1" x14ac:dyDescent="0.4">
      <c r="A4246" s="4" t="s">
        <v>2106</v>
      </c>
      <c r="B4246" s="5" t="s">
        <v>2107</v>
      </c>
      <c r="C4246" s="5" t="s">
        <v>24</v>
      </c>
      <c r="D4246" s="5" t="s">
        <v>19</v>
      </c>
      <c r="E4246" s="9" t="s">
        <v>49</v>
      </c>
      <c r="F4246" s="9">
        <v>0.48</v>
      </c>
      <c r="G4246" s="5" t="s">
        <v>21</v>
      </c>
      <c r="H4246" s="9">
        <v>500</v>
      </c>
      <c r="I4246" s="11">
        <v>16350563</v>
      </c>
      <c r="J4246" s="11">
        <v>70</v>
      </c>
      <c r="K4246" s="11">
        <v>13.766</v>
      </c>
      <c r="L4246" s="11">
        <v>1137506230</v>
      </c>
      <c r="M4246" s="11">
        <f>VLOOKUP(A4246,'[1]2023년만'!$A$2:$Q$1181,12,0)</f>
        <v>1137506230</v>
      </c>
      <c r="N4246" s="11"/>
      <c r="O4246" s="11">
        <v>2.4</v>
      </c>
      <c r="P4246" s="6">
        <v>39731868090</v>
      </c>
      <c r="Q4246" s="7">
        <v>4.07</v>
      </c>
      <c r="R4246" s="7">
        <v>0.42</v>
      </c>
      <c r="S4246" s="7">
        <v>597</v>
      </c>
    </row>
    <row r="4247" spans="1:19" hidden="1" x14ac:dyDescent="0.4">
      <c r="A4247" s="7" t="s">
        <v>2106</v>
      </c>
      <c r="B4247" s="12" t="s">
        <v>2107</v>
      </c>
      <c r="C4247" s="12" t="s">
        <v>2933</v>
      </c>
      <c r="D4247" s="12" t="s">
        <v>19</v>
      </c>
      <c r="E4247" s="12" t="s">
        <v>49</v>
      </c>
      <c r="F4247" s="12">
        <v>0.41</v>
      </c>
      <c r="G4247" s="12" t="s">
        <v>21</v>
      </c>
      <c r="H4247" s="12">
        <v>500</v>
      </c>
      <c r="I4247" s="6">
        <v>16350563</v>
      </c>
      <c r="J4247" s="6">
        <v>70</v>
      </c>
      <c r="K4247" s="6">
        <v>15.103999999999999</v>
      </c>
      <c r="L4247" s="6">
        <v>1137506230</v>
      </c>
      <c r="M4247" s="11">
        <f>VLOOKUP(A4247,'[1]2023년만'!$A$2:$Q$1181,12,0)</f>
        <v>1137506230</v>
      </c>
      <c r="N4247" s="11"/>
      <c r="O4247" s="6">
        <v>1.7</v>
      </c>
      <c r="P4247" s="6">
        <v>39731868090</v>
      </c>
      <c r="Q4247" s="7">
        <v>4.07</v>
      </c>
      <c r="R4247" s="7">
        <v>0.42</v>
      </c>
      <c r="S4247" s="7">
        <v>597</v>
      </c>
    </row>
    <row r="4248" spans="1:19" hidden="1" x14ac:dyDescent="0.4">
      <c r="A4248" s="4" t="s">
        <v>1697</v>
      </c>
      <c r="B4248" s="5" t="s">
        <v>1698</v>
      </c>
      <c r="C4248" s="5" t="s">
        <v>24</v>
      </c>
      <c r="D4248" s="5" t="s">
        <v>19</v>
      </c>
      <c r="E4248" s="9" t="s">
        <v>49</v>
      </c>
      <c r="F4248" s="9">
        <v>2.11</v>
      </c>
      <c r="G4248" s="5" t="s">
        <v>21</v>
      </c>
      <c r="H4248" s="9">
        <v>500</v>
      </c>
      <c r="I4248" s="11">
        <v>123875069</v>
      </c>
      <c r="J4248" s="11">
        <v>1300</v>
      </c>
      <c r="K4248" s="11">
        <v>21.76</v>
      </c>
      <c r="L4248" s="11">
        <v>158585378900</v>
      </c>
      <c r="M4248" s="11">
        <f>VLOOKUP(A4248,'[1]2023년만'!$A$2:$Q$1181,12,0)</f>
        <v>158585378900</v>
      </c>
      <c r="N4248" s="11"/>
      <c r="O4248" s="11">
        <v>2.9</v>
      </c>
      <c r="P4248" s="6">
        <v>4924033992750</v>
      </c>
      <c r="Q4248" s="7">
        <v>4.3499999999999996</v>
      </c>
      <c r="R4248" s="7">
        <v>0.44</v>
      </c>
      <c r="S4248" s="7">
        <v>9137</v>
      </c>
    </row>
    <row r="4249" spans="1:19" hidden="1" x14ac:dyDescent="0.4">
      <c r="A4249" s="4" t="s">
        <v>1697</v>
      </c>
      <c r="B4249" s="5" t="s">
        <v>1698</v>
      </c>
      <c r="C4249" s="5" t="s">
        <v>30</v>
      </c>
      <c r="D4249" s="5" t="s">
        <v>19</v>
      </c>
      <c r="E4249" s="9" t="s">
        <v>49</v>
      </c>
      <c r="F4249" s="9">
        <v>1.64</v>
      </c>
      <c r="G4249" s="5" t="s">
        <v>21</v>
      </c>
      <c r="H4249" s="9">
        <v>500</v>
      </c>
      <c r="I4249" s="11">
        <v>123875069</v>
      </c>
      <c r="J4249" s="11">
        <v>2000</v>
      </c>
      <c r="K4249" s="11">
        <v>21.57</v>
      </c>
      <c r="L4249" s="11">
        <v>243977506000</v>
      </c>
      <c r="M4249" s="11">
        <f>VLOOKUP(A4249,'[1]2023년만'!$A$2:$Q$1181,12,0)</f>
        <v>158585378900</v>
      </c>
      <c r="N4249" s="11" t="b">
        <f>L4249&gt;=M4249</f>
        <v>1</v>
      </c>
      <c r="O4249" s="11">
        <v>5.2</v>
      </c>
      <c r="P4249" s="6">
        <v>4924033992750</v>
      </c>
      <c r="Q4249" s="7">
        <v>4.3499999999999996</v>
      </c>
      <c r="R4249" s="7">
        <v>0.44</v>
      </c>
      <c r="S4249" s="7">
        <v>9137</v>
      </c>
    </row>
    <row r="4250" spans="1:19" hidden="1" x14ac:dyDescent="0.4">
      <c r="A4250" s="4" t="s">
        <v>1697</v>
      </c>
      <c r="B4250" s="5" t="s">
        <v>1698</v>
      </c>
      <c r="C4250" s="5" t="s">
        <v>18</v>
      </c>
      <c r="D4250" s="5" t="s">
        <v>19</v>
      </c>
      <c r="E4250" s="9" t="s">
        <v>49</v>
      </c>
      <c r="F4250" s="9">
        <v>2.41</v>
      </c>
      <c r="G4250" s="5" t="s">
        <v>21</v>
      </c>
      <c r="H4250" s="9">
        <v>500</v>
      </c>
      <c r="I4250" s="11">
        <v>123875069</v>
      </c>
      <c r="J4250" s="11">
        <v>800</v>
      </c>
      <c r="K4250" s="11">
        <v>13.827</v>
      </c>
      <c r="L4250" s="11">
        <v>97591002400</v>
      </c>
      <c r="M4250" s="11">
        <f>VLOOKUP(A4250,'[1]2023년만'!$A$2:$Q$1181,12,0)</f>
        <v>158585378900</v>
      </c>
      <c r="N4250" s="11"/>
      <c r="O4250" s="11">
        <v>2.4</v>
      </c>
      <c r="P4250" s="6">
        <v>4924033992750</v>
      </c>
      <c r="Q4250" s="7">
        <v>4.3499999999999996</v>
      </c>
      <c r="R4250" s="7">
        <v>0.44</v>
      </c>
      <c r="S4250" s="7">
        <v>9137</v>
      </c>
    </row>
    <row r="4251" spans="1:19" hidden="1" x14ac:dyDescent="0.4">
      <c r="A4251" s="7" t="s">
        <v>1697</v>
      </c>
      <c r="B4251" s="12" t="s">
        <v>1698</v>
      </c>
      <c r="C4251" s="12" t="s">
        <v>2933</v>
      </c>
      <c r="D4251" s="12" t="s">
        <v>19</v>
      </c>
      <c r="E4251" s="12" t="s">
        <v>49</v>
      </c>
      <c r="F4251" s="12">
        <v>1.1000000000000001</v>
      </c>
      <c r="G4251" s="12" t="s">
        <v>21</v>
      </c>
      <c r="H4251" s="12">
        <v>500</v>
      </c>
      <c r="I4251" s="6">
        <v>123875069</v>
      </c>
      <c r="J4251" s="6">
        <v>700</v>
      </c>
      <c r="K4251" s="6">
        <v>14.13</v>
      </c>
      <c r="L4251" s="6">
        <v>85392127100</v>
      </c>
      <c r="M4251" s="11">
        <f>VLOOKUP(A4251,'[1]2023년만'!$A$2:$Q$1181,12,0)</f>
        <v>158585378900</v>
      </c>
      <c r="N4251" s="11"/>
      <c r="O4251" s="6">
        <v>1.7</v>
      </c>
      <c r="P4251" s="6">
        <v>4924033992750</v>
      </c>
      <c r="Q4251" s="7">
        <v>4.3499999999999996</v>
      </c>
      <c r="R4251" s="7">
        <v>0.44</v>
      </c>
      <c r="S4251" s="7">
        <v>9137</v>
      </c>
    </row>
    <row r="4252" spans="1:19" hidden="1" x14ac:dyDescent="0.4">
      <c r="A4252" s="4" t="s">
        <v>433</v>
      </c>
      <c r="B4252" s="5" t="s">
        <v>434</v>
      </c>
      <c r="C4252" s="5" t="s">
        <v>18</v>
      </c>
      <c r="D4252" s="5" t="s">
        <v>19</v>
      </c>
      <c r="E4252" s="9" t="s">
        <v>66</v>
      </c>
      <c r="F4252" s="9">
        <v>4.37</v>
      </c>
      <c r="G4252" s="5" t="s">
        <v>21</v>
      </c>
      <c r="H4252" s="10">
        <v>1000</v>
      </c>
      <c r="I4252" s="11">
        <v>252489230</v>
      </c>
      <c r="J4252" s="11">
        <v>90</v>
      </c>
      <c r="K4252" s="11">
        <v>84.022000000000006</v>
      </c>
      <c r="L4252" s="11">
        <v>20438464770</v>
      </c>
      <c r="M4252" s="11">
        <f>VLOOKUP(A4252,'[1]2023년만'!$A$2:$Q$1181,12,0)</f>
        <v>15081305610</v>
      </c>
      <c r="N4252" s="11"/>
      <c r="O4252" s="11">
        <v>6.4</v>
      </c>
      <c r="P4252" s="6">
        <v>309551795980</v>
      </c>
      <c r="Q4252" s="7" t="s">
        <v>21</v>
      </c>
      <c r="R4252" s="7">
        <v>0.28000000000000003</v>
      </c>
      <c r="S4252" s="7" t="s">
        <v>21</v>
      </c>
    </row>
    <row r="4253" spans="1:19" hidden="1" x14ac:dyDescent="0.4">
      <c r="A4253" s="4" t="s">
        <v>433</v>
      </c>
      <c r="B4253" s="5" t="s">
        <v>434</v>
      </c>
      <c r="C4253" s="5" t="s">
        <v>30</v>
      </c>
      <c r="D4253" s="5" t="s">
        <v>19</v>
      </c>
      <c r="E4253" s="9" t="s">
        <v>66</v>
      </c>
      <c r="F4253" s="9">
        <v>3.55</v>
      </c>
      <c r="G4253" s="5" t="s">
        <v>21</v>
      </c>
      <c r="H4253" s="10">
        <v>1000</v>
      </c>
      <c r="I4253" s="11">
        <v>252489230</v>
      </c>
      <c r="J4253" s="11">
        <v>70</v>
      </c>
      <c r="K4253" s="11">
        <v>-79.965000000000003</v>
      </c>
      <c r="L4253" s="11">
        <v>15081305610</v>
      </c>
      <c r="M4253" s="11">
        <f>VLOOKUP(A4253,'[1]2023년만'!$A$2:$Q$1181,12,0)</f>
        <v>15081305610</v>
      </c>
      <c r="N4253" s="11" t="b">
        <f>L4253&gt;=M4253</f>
        <v>1</v>
      </c>
      <c r="O4253" s="11">
        <v>6.8</v>
      </c>
      <c r="P4253" s="6">
        <v>309551795980</v>
      </c>
      <c r="Q4253" s="7" t="s">
        <v>21</v>
      </c>
      <c r="R4253" s="7">
        <v>0.28000000000000003</v>
      </c>
      <c r="S4253" s="7" t="s">
        <v>21</v>
      </c>
    </row>
    <row r="4254" spans="1:19" hidden="1" x14ac:dyDescent="0.4">
      <c r="A4254" s="4" t="s">
        <v>433</v>
      </c>
      <c r="B4254" s="5" t="s">
        <v>434</v>
      </c>
      <c r="C4254" s="5" t="s">
        <v>24</v>
      </c>
      <c r="D4254" s="5" t="s">
        <v>19</v>
      </c>
      <c r="E4254" s="9" t="s">
        <v>66</v>
      </c>
      <c r="F4254" s="9">
        <v>3.86</v>
      </c>
      <c r="G4254" s="5" t="s">
        <v>21</v>
      </c>
      <c r="H4254" s="10">
        <v>1000</v>
      </c>
      <c r="I4254" s="11">
        <v>252489230</v>
      </c>
      <c r="J4254" s="11">
        <v>70</v>
      </c>
      <c r="K4254" s="11">
        <v>-196.88399999999999</v>
      </c>
      <c r="L4254" s="11">
        <v>15081305610</v>
      </c>
      <c r="M4254" s="11">
        <f>VLOOKUP(A4254,'[1]2023년만'!$A$2:$Q$1181,12,0)</f>
        <v>15081305610</v>
      </c>
      <c r="N4254" s="11"/>
      <c r="O4254" s="11">
        <v>5.8</v>
      </c>
      <c r="P4254" s="6">
        <v>309551795980</v>
      </c>
      <c r="Q4254" s="7" t="s">
        <v>21</v>
      </c>
      <c r="R4254" s="7">
        <v>0.28000000000000003</v>
      </c>
      <c r="S4254" s="7" t="s">
        <v>21</v>
      </c>
    </row>
    <row r="4255" spans="1:19" hidden="1" x14ac:dyDescent="0.4">
      <c r="A4255" s="7" t="s">
        <v>433</v>
      </c>
      <c r="B4255" s="12" t="s">
        <v>434</v>
      </c>
      <c r="C4255" s="12" t="s">
        <v>2933</v>
      </c>
      <c r="D4255" s="12" t="s">
        <v>19</v>
      </c>
      <c r="E4255" s="12" t="s">
        <v>66</v>
      </c>
      <c r="F4255" s="12">
        <v>2.61</v>
      </c>
      <c r="G4255" s="12" t="s">
        <v>21</v>
      </c>
      <c r="H4255" s="12">
        <v>1000</v>
      </c>
      <c r="I4255" s="6">
        <v>252489230</v>
      </c>
      <c r="J4255" s="6">
        <v>100</v>
      </c>
      <c r="K4255" s="6">
        <v>16.289000000000001</v>
      </c>
      <c r="L4255" s="6">
        <v>22804243700</v>
      </c>
      <c r="M4255" s="11">
        <f>VLOOKUP(A4255,'[1]2023년만'!$A$2:$Q$1181,12,0)</f>
        <v>15081305610</v>
      </c>
      <c r="N4255" s="11"/>
      <c r="O4255" s="6">
        <v>3.8</v>
      </c>
      <c r="P4255" s="6">
        <v>309551795980</v>
      </c>
      <c r="Q4255" s="7" t="s">
        <v>21</v>
      </c>
      <c r="R4255" s="7">
        <v>0.28000000000000003</v>
      </c>
      <c r="S4255" s="7" t="s">
        <v>21</v>
      </c>
    </row>
    <row r="4256" spans="1:19" hidden="1" x14ac:dyDescent="0.4">
      <c r="A4256" s="4" t="s">
        <v>77</v>
      </c>
      <c r="B4256" s="5" t="s">
        <v>78</v>
      </c>
      <c r="C4256" s="5" t="s">
        <v>24</v>
      </c>
      <c r="D4256" s="5" t="s">
        <v>19</v>
      </c>
      <c r="E4256" s="9" t="s">
        <v>25</v>
      </c>
      <c r="F4256" s="9">
        <v>0.41</v>
      </c>
      <c r="G4256" s="5" t="s">
        <v>21</v>
      </c>
      <c r="H4256" s="9">
        <v>500</v>
      </c>
      <c r="I4256" s="11">
        <v>10906701</v>
      </c>
      <c r="J4256" s="11">
        <v>50</v>
      </c>
      <c r="K4256" s="11">
        <v>649.20799999999997</v>
      </c>
      <c r="L4256" s="11">
        <v>545335050</v>
      </c>
      <c r="M4256" s="11">
        <f>VLOOKUP(A4256,'[1]2023년만'!$A$2:$Q$1181,12,0)</f>
        <v>545335050</v>
      </c>
      <c r="N4256" s="11"/>
      <c r="O4256" s="11">
        <v>0.2</v>
      </c>
      <c r="P4256" s="6">
        <v>161964509850</v>
      </c>
      <c r="Q4256" s="7">
        <v>42.67</v>
      </c>
      <c r="R4256" s="7">
        <v>2.27</v>
      </c>
      <c r="S4256" s="7">
        <v>348</v>
      </c>
    </row>
    <row r="4257" spans="1:19" hidden="1" x14ac:dyDescent="0.4">
      <c r="A4257" s="4" t="s">
        <v>77</v>
      </c>
      <c r="B4257" s="5" t="s">
        <v>78</v>
      </c>
      <c r="C4257" s="5" t="s">
        <v>30</v>
      </c>
      <c r="D4257" s="5" t="s">
        <v>19</v>
      </c>
      <c r="E4257" s="9" t="s">
        <v>25</v>
      </c>
      <c r="F4257" s="9">
        <v>0.43</v>
      </c>
      <c r="G4257" s="5" t="s">
        <v>21</v>
      </c>
      <c r="H4257" s="9">
        <v>500</v>
      </c>
      <c r="I4257" s="11">
        <v>10906701</v>
      </c>
      <c r="J4257" s="11">
        <v>50</v>
      </c>
      <c r="K4257" s="11">
        <v>14.381</v>
      </c>
      <c r="L4257" s="11">
        <v>545335050</v>
      </c>
      <c r="M4257" s="11">
        <f>VLOOKUP(A4257,'[1]2023년만'!$A$2:$Q$1181,12,0)</f>
        <v>545335050</v>
      </c>
      <c r="N4257" s="11" t="b">
        <f>L4257&gt;=M4257</f>
        <v>1</v>
      </c>
      <c r="O4257" s="11">
        <v>0.3</v>
      </c>
      <c r="P4257" s="6">
        <v>161964509850</v>
      </c>
      <c r="Q4257" s="7">
        <v>42.67</v>
      </c>
      <c r="R4257" s="7">
        <v>2.27</v>
      </c>
      <c r="S4257" s="7">
        <v>348</v>
      </c>
    </row>
    <row r="4258" spans="1:19" hidden="1" x14ac:dyDescent="0.4">
      <c r="A4258" s="4" t="s">
        <v>77</v>
      </c>
      <c r="B4258" s="5" t="s">
        <v>78</v>
      </c>
      <c r="C4258" s="5" t="s">
        <v>18</v>
      </c>
      <c r="D4258" s="5" t="s">
        <v>19</v>
      </c>
      <c r="E4258" s="9" t="s">
        <v>25</v>
      </c>
      <c r="F4258" s="9">
        <v>0.52</v>
      </c>
      <c r="G4258" s="5" t="s">
        <v>21</v>
      </c>
      <c r="H4258" s="9">
        <v>500</v>
      </c>
      <c r="I4258" s="11">
        <v>10906701</v>
      </c>
      <c r="J4258" s="11">
        <v>50</v>
      </c>
      <c r="K4258" s="11">
        <v>-48.734000000000002</v>
      </c>
      <c r="L4258" s="11">
        <v>545335050</v>
      </c>
      <c r="M4258" s="11">
        <f>VLOOKUP(A4258,'[1]2023년만'!$A$2:$Q$1181,12,0)</f>
        <v>545335050</v>
      </c>
      <c r="N4258" s="11"/>
      <c r="O4258" s="11">
        <v>0.2</v>
      </c>
      <c r="P4258" s="6">
        <v>161964509850</v>
      </c>
      <c r="Q4258" s="7">
        <v>42.67</v>
      </c>
      <c r="R4258" s="7">
        <v>2.27</v>
      </c>
      <c r="S4258" s="7">
        <v>348</v>
      </c>
    </row>
    <row r="4259" spans="1:19" hidden="1" x14ac:dyDescent="0.4">
      <c r="A4259" s="7" t="s">
        <v>77</v>
      </c>
      <c r="B4259" s="12" t="s">
        <v>78</v>
      </c>
      <c r="C4259" s="12" t="s">
        <v>2933</v>
      </c>
      <c r="D4259" s="12" t="s">
        <v>19</v>
      </c>
      <c r="E4259" s="12" t="s">
        <v>25</v>
      </c>
      <c r="F4259" s="12">
        <v>0.3</v>
      </c>
      <c r="G4259" s="12" t="s">
        <v>21</v>
      </c>
      <c r="H4259" s="12">
        <v>500</v>
      </c>
      <c r="I4259" s="6">
        <v>10906701</v>
      </c>
      <c r="J4259" s="6">
        <v>50</v>
      </c>
      <c r="K4259" s="6">
        <v>8.5640000000000001</v>
      </c>
      <c r="L4259" s="6">
        <v>545335050</v>
      </c>
      <c r="M4259" s="11">
        <f>VLOOKUP(A4259,'[1]2023년만'!$A$2:$Q$1181,12,0)</f>
        <v>545335050</v>
      </c>
      <c r="N4259" s="11"/>
      <c r="O4259" s="6">
        <v>0.1</v>
      </c>
      <c r="P4259" s="6">
        <v>161964509850</v>
      </c>
      <c r="Q4259" s="7">
        <v>42.67</v>
      </c>
      <c r="R4259" s="7">
        <v>2.27</v>
      </c>
      <c r="S4259" s="7">
        <v>348</v>
      </c>
    </row>
    <row r="4260" spans="1:19" x14ac:dyDescent="0.4">
      <c r="A4260" s="4" t="s">
        <v>560</v>
      </c>
      <c r="B4260" s="5" t="s">
        <v>561</v>
      </c>
      <c r="C4260" s="5" t="s">
        <v>30</v>
      </c>
      <c r="D4260" s="5" t="s">
        <v>19</v>
      </c>
      <c r="E4260" s="9" t="s">
        <v>37</v>
      </c>
      <c r="F4260" s="9">
        <v>1.48</v>
      </c>
      <c r="G4260" s="5" t="s">
        <v>21</v>
      </c>
      <c r="H4260" s="9">
        <v>100</v>
      </c>
      <c r="I4260" s="11">
        <v>36373887</v>
      </c>
      <c r="J4260" s="11">
        <v>50</v>
      </c>
      <c r="K4260" s="11">
        <v>66.495000000000005</v>
      </c>
      <c r="L4260" s="11">
        <v>1752795500</v>
      </c>
      <c r="M4260" s="11">
        <f>VLOOKUP(A4260,'[1]2023년만'!$A$2:$Q$1181,12,0)</f>
        <v>1752795500</v>
      </c>
      <c r="N4260" s="11" t="b">
        <f>L4260&gt;=M4260</f>
        <v>1</v>
      </c>
      <c r="O4260" s="11">
        <v>4</v>
      </c>
      <c r="P4260" s="6">
        <v>46522201473</v>
      </c>
      <c r="Q4260" s="7">
        <v>17.05</v>
      </c>
      <c r="R4260" s="7">
        <v>0.42</v>
      </c>
      <c r="S4260" s="7">
        <v>75</v>
      </c>
    </row>
    <row r="4261" spans="1:19" hidden="1" x14ac:dyDescent="0.4">
      <c r="A4261" s="4" t="s">
        <v>374</v>
      </c>
      <c r="B4261" s="5" t="s">
        <v>375</v>
      </c>
      <c r="C4261" s="5" t="s">
        <v>24</v>
      </c>
      <c r="D4261" s="5" t="s">
        <v>19</v>
      </c>
      <c r="E4261" s="9" t="s">
        <v>76</v>
      </c>
      <c r="F4261" s="9">
        <v>0.4</v>
      </c>
      <c r="G4261" s="5" t="s">
        <v>21</v>
      </c>
      <c r="H4261" s="9">
        <v>500</v>
      </c>
      <c r="I4261" s="11">
        <v>29800327</v>
      </c>
      <c r="J4261" s="11">
        <v>40</v>
      </c>
      <c r="K4261" s="11">
        <v>29.145</v>
      </c>
      <c r="L4261" s="11">
        <v>1192013080</v>
      </c>
      <c r="M4261" s="11">
        <f>VLOOKUP(A4261,'[1]2023년만'!$A$2:$Q$1181,12,0)</f>
        <v>1192013080</v>
      </c>
      <c r="N4261" s="11"/>
      <c r="O4261" s="11">
        <v>1.9</v>
      </c>
      <c r="P4261" s="6">
        <v>61090670350</v>
      </c>
      <c r="Q4261" s="7">
        <v>48.81</v>
      </c>
      <c r="R4261" s="7">
        <v>0.56999999999999995</v>
      </c>
      <c r="S4261" s="7">
        <v>42</v>
      </c>
    </row>
    <row r="4262" spans="1:19" hidden="1" x14ac:dyDescent="0.4">
      <c r="A4262" s="4" t="s">
        <v>374</v>
      </c>
      <c r="B4262" s="5" t="s">
        <v>375</v>
      </c>
      <c r="C4262" s="5" t="s">
        <v>18</v>
      </c>
      <c r="D4262" s="5" t="s">
        <v>19</v>
      </c>
      <c r="E4262" s="9" t="s">
        <v>76</v>
      </c>
      <c r="F4262" s="9">
        <v>0.43</v>
      </c>
      <c r="G4262" s="5" t="s">
        <v>21</v>
      </c>
      <c r="H4262" s="9">
        <v>500</v>
      </c>
      <c r="I4262" s="11">
        <v>29800327</v>
      </c>
      <c r="J4262" s="11">
        <v>35</v>
      </c>
      <c r="K4262" s="11">
        <v>-9.8369999999999997</v>
      </c>
      <c r="L4262" s="11">
        <v>1043011445</v>
      </c>
      <c r="M4262" s="11">
        <f>VLOOKUP(A4262,'[1]2023년만'!$A$2:$Q$1181,12,0)</f>
        <v>1192013080</v>
      </c>
      <c r="N4262" s="11"/>
      <c r="O4262" s="11">
        <v>1.5</v>
      </c>
      <c r="P4262" s="6">
        <v>61090670350</v>
      </c>
      <c r="Q4262" s="7">
        <v>48.81</v>
      </c>
      <c r="R4262" s="7">
        <v>0.56999999999999995</v>
      </c>
      <c r="S4262" s="7">
        <v>42</v>
      </c>
    </row>
    <row r="4263" spans="1:19" hidden="1" x14ac:dyDescent="0.4">
      <c r="A4263" s="7" t="s">
        <v>374</v>
      </c>
      <c r="B4263" s="12" t="s">
        <v>375</v>
      </c>
      <c r="C4263" s="12" t="s">
        <v>2933</v>
      </c>
      <c r="D4263" s="12" t="s">
        <v>19</v>
      </c>
      <c r="E4263" s="12" t="s">
        <v>76</v>
      </c>
      <c r="F4263" s="12">
        <v>0.2</v>
      </c>
      <c r="G4263" s="12" t="s">
        <v>21</v>
      </c>
      <c r="H4263" s="12">
        <v>500</v>
      </c>
      <c r="I4263" s="6">
        <v>25000000</v>
      </c>
      <c r="J4263" s="6">
        <v>35</v>
      </c>
      <c r="K4263" s="6">
        <v>-206.947</v>
      </c>
      <c r="L4263" s="6">
        <v>1043011445</v>
      </c>
      <c r="M4263" s="11">
        <f>VLOOKUP(A4263,'[1]2023년만'!$A$2:$Q$1181,12,0)</f>
        <v>1192013080</v>
      </c>
      <c r="N4263" s="11"/>
      <c r="O4263" s="6">
        <v>0.7</v>
      </c>
      <c r="P4263" s="6">
        <v>61090670350</v>
      </c>
      <c r="Q4263" s="7">
        <v>48.81</v>
      </c>
      <c r="R4263" s="7">
        <v>0.56999999999999995</v>
      </c>
      <c r="S4263" s="7">
        <v>42</v>
      </c>
    </row>
    <row r="4264" spans="1:19" hidden="1" x14ac:dyDescent="0.4">
      <c r="A4264" s="4" t="s">
        <v>1371</v>
      </c>
      <c r="B4264" s="5" t="s">
        <v>1372</v>
      </c>
      <c r="C4264" s="5" t="s">
        <v>30</v>
      </c>
      <c r="D4264" s="5" t="s">
        <v>19</v>
      </c>
      <c r="E4264" s="9" t="s">
        <v>37</v>
      </c>
      <c r="F4264" s="9">
        <v>2.7</v>
      </c>
      <c r="G4264" s="5" t="s">
        <v>21</v>
      </c>
      <c r="H4264" s="10">
        <v>5000</v>
      </c>
      <c r="I4264" s="11">
        <v>97475107</v>
      </c>
      <c r="J4264" s="11">
        <v>500</v>
      </c>
      <c r="K4264" s="11">
        <v>28.518999999999998</v>
      </c>
      <c r="L4264" s="11">
        <v>48737553500</v>
      </c>
      <c r="M4264" s="11">
        <f>VLOOKUP(A4264,'[1]2023년만'!$A$2:$Q$1181,12,0)</f>
        <v>48737553500</v>
      </c>
      <c r="N4264" s="11" t="b">
        <f>L4264&gt;=M4264</f>
        <v>1</v>
      </c>
      <c r="O4264" s="11">
        <v>0.8</v>
      </c>
      <c r="P4264" s="6">
        <v>8860487226300</v>
      </c>
      <c r="Q4264" s="7">
        <v>51.5</v>
      </c>
      <c r="R4264" s="7">
        <v>5.19</v>
      </c>
      <c r="S4264" s="7">
        <v>1765</v>
      </c>
    </row>
    <row r="4265" spans="1:19" hidden="1" x14ac:dyDescent="0.4">
      <c r="A4265" s="4" t="s">
        <v>1371</v>
      </c>
      <c r="B4265" s="5" t="s">
        <v>1372</v>
      </c>
      <c r="C4265" s="5" t="s">
        <v>24</v>
      </c>
      <c r="D4265" s="5" t="s">
        <v>19</v>
      </c>
      <c r="E4265" s="9" t="s">
        <v>37</v>
      </c>
      <c r="F4265" s="9">
        <v>2.09</v>
      </c>
      <c r="G4265" s="5" t="s">
        <v>21</v>
      </c>
      <c r="H4265" s="10">
        <v>5000</v>
      </c>
      <c r="I4265" s="11">
        <v>97475107</v>
      </c>
      <c r="J4265" s="11">
        <v>500</v>
      </c>
      <c r="K4265" s="11">
        <v>22.013000000000002</v>
      </c>
      <c r="L4265" s="11">
        <v>48737553500</v>
      </c>
      <c r="M4265" s="11">
        <f>VLOOKUP(A4265,'[1]2023년만'!$A$2:$Q$1181,12,0)</f>
        <v>48737553500</v>
      </c>
      <c r="N4265" s="11"/>
      <c r="O4265" s="11">
        <v>1</v>
      </c>
      <c r="P4265" s="6">
        <v>8860487226300</v>
      </c>
      <c r="Q4265" s="7">
        <v>51.5</v>
      </c>
      <c r="R4265" s="7">
        <v>5.19</v>
      </c>
      <c r="S4265" s="7">
        <v>1765</v>
      </c>
    </row>
    <row r="4266" spans="1:19" hidden="1" x14ac:dyDescent="0.4">
      <c r="A4266" s="4" t="s">
        <v>1371</v>
      </c>
      <c r="B4266" s="5" t="s">
        <v>1372</v>
      </c>
      <c r="C4266" s="5" t="s">
        <v>18</v>
      </c>
      <c r="D4266" s="5" t="s">
        <v>19</v>
      </c>
      <c r="E4266" s="9" t="s">
        <v>37</v>
      </c>
      <c r="F4266" s="9">
        <v>2.2599999999999998</v>
      </c>
      <c r="G4266" s="5" t="s">
        <v>21</v>
      </c>
      <c r="H4266" s="10">
        <v>5000</v>
      </c>
      <c r="I4266" s="11">
        <v>97475107</v>
      </c>
      <c r="J4266" s="11">
        <v>250</v>
      </c>
      <c r="K4266" s="11">
        <v>21.021999999999998</v>
      </c>
      <c r="L4266" s="11">
        <v>24368776750</v>
      </c>
      <c r="M4266" s="11">
        <f>VLOOKUP(A4266,'[1]2023년만'!$A$2:$Q$1181,12,0)</f>
        <v>48737553500</v>
      </c>
      <c r="N4266" s="11"/>
      <c r="O4266" s="11">
        <v>0.5</v>
      </c>
      <c r="P4266" s="6">
        <v>8860487226300</v>
      </c>
      <c r="Q4266" s="7">
        <v>51.5</v>
      </c>
      <c r="R4266" s="7">
        <v>5.19</v>
      </c>
      <c r="S4266" s="7">
        <v>1765</v>
      </c>
    </row>
    <row r="4267" spans="1:19" hidden="1" x14ac:dyDescent="0.4">
      <c r="A4267" s="7" t="s">
        <v>1371</v>
      </c>
      <c r="B4267" s="12" t="s">
        <v>1372</v>
      </c>
      <c r="C4267" s="12" t="s">
        <v>2933</v>
      </c>
      <c r="D4267" s="12" t="s">
        <v>19</v>
      </c>
      <c r="E4267" s="12" t="s">
        <v>37</v>
      </c>
      <c r="F4267" s="12">
        <v>1.02</v>
      </c>
      <c r="G4267" s="12" t="s">
        <v>21</v>
      </c>
      <c r="H4267" s="12">
        <v>5000</v>
      </c>
      <c r="I4267" s="6">
        <v>97475107</v>
      </c>
      <c r="J4267" s="6">
        <v>200</v>
      </c>
      <c r="K4267" s="6">
        <v>36.594999999999999</v>
      </c>
      <c r="L4267" s="6">
        <v>19495021400</v>
      </c>
      <c r="M4267" s="11">
        <f>VLOOKUP(A4267,'[1]2023년만'!$A$2:$Q$1181,12,0)</f>
        <v>48737553500</v>
      </c>
      <c r="N4267" s="11"/>
      <c r="O4267" s="6">
        <v>0.6</v>
      </c>
      <c r="P4267" s="6">
        <v>8860487226300</v>
      </c>
      <c r="Q4267" s="7">
        <v>51.5</v>
      </c>
      <c r="R4267" s="7">
        <v>5.19</v>
      </c>
      <c r="S4267" s="7">
        <v>1765</v>
      </c>
    </row>
    <row r="4268" spans="1:19" hidden="1" x14ac:dyDescent="0.4">
      <c r="A4268" s="4" t="s">
        <v>2445</v>
      </c>
      <c r="B4268" s="5" t="s">
        <v>2446</v>
      </c>
      <c r="C4268" s="5" t="s">
        <v>18</v>
      </c>
      <c r="D4268" s="5" t="s">
        <v>19</v>
      </c>
      <c r="E4268" s="9" t="s">
        <v>49</v>
      </c>
      <c r="F4268" s="9">
        <v>2.41</v>
      </c>
      <c r="G4268" s="5" t="s">
        <v>21</v>
      </c>
      <c r="H4268" s="9">
        <v>500</v>
      </c>
      <c r="I4268" s="11">
        <v>4532000</v>
      </c>
      <c r="J4268" s="11">
        <v>100</v>
      </c>
      <c r="K4268" s="11">
        <v>8.9879999999999995</v>
      </c>
      <c r="L4268" s="11">
        <v>362500700</v>
      </c>
      <c r="M4268" s="11">
        <f>VLOOKUP(A4268,'[1]2023년만'!$A$2:$Q$1181,12,0)</f>
        <v>362500700</v>
      </c>
      <c r="N4268" s="11"/>
      <c r="O4268" s="11">
        <v>0.41</v>
      </c>
      <c r="P4268" s="6">
        <v>288235200000</v>
      </c>
      <c r="Q4268" s="7">
        <v>9.9700000000000006</v>
      </c>
      <c r="R4268" s="7">
        <v>3.11</v>
      </c>
      <c r="S4268" s="7">
        <v>6382</v>
      </c>
    </row>
    <row r="4269" spans="1:19" hidden="1" x14ac:dyDescent="0.4">
      <c r="A4269" s="4" t="s">
        <v>2445</v>
      </c>
      <c r="B4269" s="5" t="s">
        <v>2446</v>
      </c>
      <c r="C4269" s="5" t="s">
        <v>24</v>
      </c>
      <c r="D4269" s="5" t="s">
        <v>19</v>
      </c>
      <c r="E4269" s="9" t="s">
        <v>49</v>
      </c>
      <c r="F4269" s="9">
        <v>2.11</v>
      </c>
      <c r="G4269" s="5" t="s">
        <v>21</v>
      </c>
      <c r="H4269" s="9">
        <v>500</v>
      </c>
      <c r="I4269" s="11">
        <v>4532000</v>
      </c>
      <c r="J4269" s="11">
        <v>100</v>
      </c>
      <c r="K4269" s="11">
        <v>4.9790000000000001</v>
      </c>
      <c r="L4269" s="11">
        <v>362500700</v>
      </c>
      <c r="M4269" s="11">
        <f>VLOOKUP(A4269,'[1]2023년만'!$A$2:$Q$1181,12,0)</f>
        <v>362500700</v>
      </c>
      <c r="N4269" s="11"/>
      <c r="O4269" s="11">
        <v>0.43</v>
      </c>
      <c r="P4269" s="6">
        <v>288235200000</v>
      </c>
      <c r="Q4269" s="7">
        <v>9.9700000000000006</v>
      </c>
      <c r="R4269" s="7">
        <v>3.11</v>
      </c>
      <c r="S4269" s="7">
        <v>6382</v>
      </c>
    </row>
    <row r="4270" spans="1:19" hidden="1" x14ac:dyDescent="0.4">
      <c r="A4270" s="4" t="s">
        <v>2445</v>
      </c>
      <c r="B4270" s="5" t="s">
        <v>2446</v>
      </c>
      <c r="C4270" s="5" t="s">
        <v>30</v>
      </c>
      <c r="D4270" s="5" t="s">
        <v>19</v>
      </c>
      <c r="E4270" s="9" t="s">
        <v>49</v>
      </c>
      <c r="F4270" s="9">
        <v>1.64</v>
      </c>
      <c r="G4270" s="5" t="s">
        <v>21</v>
      </c>
      <c r="H4270" s="9">
        <v>500</v>
      </c>
      <c r="I4270" s="11">
        <v>4532000</v>
      </c>
      <c r="J4270" s="11">
        <v>200</v>
      </c>
      <c r="K4270" s="11">
        <v>3.1339999999999999</v>
      </c>
      <c r="L4270" s="11">
        <v>725001400</v>
      </c>
      <c r="M4270" s="11">
        <f>VLOOKUP(A4270,'[1]2023년만'!$A$2:$Q$1181,12,0)</f>
        <v>362500700</v>
      </c>
      <c r="N4270" s="11" t="b">
        <f>L4270&gt;=M4270</f>
        <v>1</v>
      </c>
      <c r="O4270" s="11">
        <v>0.4</v>
      </c>
      <c r="P4270" s="6">
        <v>288235200000</v>
      </c>
      <c r="Q4270" s="7">
        <v>9.9700000000000006</v>
      </c>
      <c r="R4270" s="7">
        <v>3.11</v>
      </c>
      <c r="S4270" s="7">
        <v>6382</v>
      </c>
    </row>
    <row r="4271" spans="1:19" x14ac:dyDescent="0.4">
      <c r="A4271" s="4" t="s">
        <v>588</v>
      </c>
      <c r="B4271" s="5" t="s">
        <v>589</v>
      </c>
      <c r="C4271" s="5" t="s">
        <v>30</v>
      </c>
      <c r="D4271" s="5" t="s">
        <v>19</v>
      </c>
      <c r="E4271" s="9" t="s">
        <v>52</v>
      </c>
      <c r="F4271" s="9">
        <v>0.72</v>
      </c>
      <c r="G4271" s="5" t="s">
        <v>21</v>
      </c>
      <c r="H4271" s="9">
        <v>500</v>
      </c>
      <c r="I4271" s="11">
        <v>16622320</v>
      </c>
      <c r="J4271" s="11">
        <v>100</v>
      </c>
      <c r="K4271" s="11">
        <v>49.177999999999997</v>
      </c>
      <c r="L4271" s="11">
        <v>1556974200</v>
      </c>
      <c r="M4271" s="11">
        <f>VLOOKUP(A4271,'[1]2023년만'!$A$2:$Q$1181,12,0)</f>
        <v>1532464000</v>
      </c>
      <c r="N4271" s="11" t="b">
        <f>L4271&gt;=M4271</f>
        <v>1</v>
      </c>
      <c r="O4271" s="11">
        <v>4.0999999999999996</v>
      </c>
      <c r="P4271" s="6">
        <v>45960714800</v>
      </c>
      <c r="Q4271" s="7">
        <v>27.93</v>
      </c>
      <c r="R4271" s="7">
        <v>0.61</v>
      </c>
      <c r="S4271" s="7">
        <v>99</v>
      </c>
    </row>
    <row r="4272" spans="1:19" hidden="1" x14ac:dyDescent="0.4">
      <c r="A4272" s="4" t="s">
        <v>536</v>
      </c>
      <c r="B4272" s="5" t="s">
        <v>537</v>
      </c>
      <c r="C4272" s="5" t="s">
        <v>24</v>
      </c>
      <c r="D4272" s="5" t="s">
        <v>19</v>
      </c>
      <c r="E4272" s="9" t="s">
        <v>61</v>
      </c>
      <c r="F4272" s="9">
        <v>0.55000000000000004</v>
      </c>
      <c r="G4272" s="5" t="s">
        <v>21</v>
      </c>
      <c r="H4272" s="9">
        <v>500</v>
      </c>
      <c r="I4272" s="11">
        <v>24179744</v>
      </c>
      <c r="J4272" s="11">
        <v>410</v>
      </c>
      <c r="K4272" s="11">
        <v>-35.6</v>
      </c>
      <c r="L4272" s="11">
        <v>9789059550</v>
      </c>
      <c r="M4272" s="11">
        <f>VLOOKUP(A4272,'[1]2023년만'!$A$2:$Q$1181,12,0)</f>
        <v>9789059550</v>
      </c>
      <c r="N4272" s="11"/>
      <c r="O4272" s="11">
        <v>2.89</v>
      </c>
      <c r="P4272" s="6">
        <v>616583472000</v>
      </c>
      <c r="Q4272" s="7">
        <v>44.19</v>
      </c>
      <c r="R4272" s="7">
        <v>1.76</v>
      </c>
      <c r="S4272" s="7">
        <v>577</v>
      </c>
    </row>
    <row r="4273" spans="1:19" x14ac:dyDescent="0.4">
      <c r="A4273" s="4" t="s">
        <v>776</v>
      </c>
      <c r="B4273" s="5" t="s">
        <v>777</v>
      </c>
      <c r="C4273" s="5" t="s">
        <v>30</v>
      </c>
      <c r="D4273" s="5" t="s">
        <v>19</v>
      </c>
      <c r="E4273" s="9" t="s">
        <v>37</v>
      </c>
      <c r="F4273" s="9">
        <v>1.48</v>
      </c>
      <c r="G4273" s="5" t="s">
        <v>21</v>
      </c>
      <c r="H4273" s="9">
        <v>500</v>
      </c>
      <c r="I4273" s="11">
        <v>13934818</v>
      </c>
      <c r="J4273" s="11">
        <v>200</v>
      </c>
      <c r="K4273" s="11">
        <v>42.902999999999999</v>
      </c>
      <c r="L4273" s="11">
        <v>2675454800</v>
      </c>
      <c r="M4273" s="11">
        <f>VLOOKUP(A4273,'[1]2023년만'!$A$2:$Q$1181,12,0)</f>
        <v>2176209200</v>
      </c>
      <c r="N4273" s="11" t="b">
        <f>L4273&gt;=M4273</f>
        <v>1</v>
      </c>
      <c r="O4273" s="11">
        <v>6.07</v>
      </c>
      <c r="P4273" s="6">
        <v>45357832590</v>
      </c>
      <c r="Q4273" s="7">
        <v>8.6300000000000008</v>
      </c>
      <c r="R4273" s="7">
        <v>0.82</v>
      </c>
      <c r="S4273" s="7">
        <v>377</v>
      </c>
    </row>
    <row r="4274" spans="1:19" hidden="1" x14ac:dyDescent="0.4">
      <c r="A4274" s="4" t="s">
        <v>406</v>
      </c>
      <c r="B4274" s="5" t="s">
        <v>407</v>
      </c>
      <c r="C4274" s="5" t="s">
        <v>18</v>
      </c>
      <c r="D4274" s="5" t="s">
        <v>19</v>
      </c>
      <c r="E4274" s="9" t="s">
        <v>347</v>
      </c>
      <c r="F4274" s="9">
        <v>1.1100000000000001</v>
      </c>
      <c r="G4274" s="5" t="s">
        <v>21</v>
      </c>
      <c r="H4274" s="9">
        <v>500</v>
      </c>
      <c r="I4274" s="11">
        <v>11563700</v>
      </c>
      <c r="J4274" s="11">
        <v>150</v>
      </c>
      <c r="K4274" s="11">
        <v>88.406999999999996</v>
      </c>
      <c r="L4274" s="11">
        <v>1734555000</v>
      </c>
      <c r="M4274" s="11">
        <f>VLOOKUP(A4274,'[1]2023년만'!$A$2:$Q$1181,12,0)</f>
        <v>1734555000</v>
      </c>
      <c r="N4274" s="11"/>
      <c r="O4274" s="11">
        <v>2.8</v>
      </c>
      <c r="P4274" s="6">
        <v>51921013000</v>
      </c>
      <c r="Q4274" s="7">
        <v>15.17</v>
      </c>
      <c r="R4274" s="7">
        <v>1.38</v>
      </c>
      <c r="S4274" s="7">
        <v>296</v>
      </c>
    </row>
    <row r="4275" spans="1:19" hidden="1" x14ac:dyDescent="0.4">
      <c r="A4275" s="4" t="s">
        <v>406</v>
      </c>
      <c r="B4275" s="5" t="s">
        <v>407</v>
      </c>
      <c r="C4275" s="5" t="s">
        <v>24</v>
      </c>
      <c r="D4275" s="5" t="s">
        <v>19</v>
      </c>
      <c r="E4275" s="9" t="s">
        <v>347</v>
      </c>
      <c r="F4275" s="9">
        <v>1.04</v>
      </c>
      <c r="G4275" s="5" t="s">
        <v>21</v>
      </c>
      <c r="H4275" s="9">
        <v>500</v>
      </c>
      <c r="I4275" s="11">
        <v>11563700</v>
      </c>
      <c r="J4275" s="11">
        <v>150</v>
      </c>
      <c r="K4275" s="11">
        <v>70.396000000000001</v>
      </c>
      <c r="L4275" s="11">
        <v>1734555000</v>
      </c>
      <c r="M4275" s="11">
        <f>VLOOKUP(A4275,'[1]2023년만'!$A$2:$Q$1181,12,0)</f>
        <v>1734555000</v>
      </c>
      <c r="N4275" s="11"/>
      <c r="O4275" s="11">
        <v>3</v>
      </c>
      <c r="P4275" s="6">
        <v>51921013000</v>
      </c>
      <c r="Q4275" s="7">
        <v>15.17</v>
      </c>
      <c r="R4275" s="7">
        <v>1.38</v>
      </c>
      <c r="S4275" s="7">
        <v>296</v>
      </c>
    </row>
    <row r="4276" spans="1:19" hidden="1" x14ac:dyDescent="0.4">
      <c r="A4276" s="7" t="s">
        <v>406</v>
      </c>
      <c r="B4276" s="12" t="s">
        <v>407</v>
      </c>
      <c r="C4276" s="12" t="s">
        <v>2933</v>
      </c>
      <c r="D4276" s="12" t="s">
        <v>19</v>
      </c>
      <c r="E4276" s="12" t="s">
        <v>347</v>
      </c>
      <c r="F4276" s="12">
        <v>0.68</v>
      </c>
      <c r="G4276" s="12" t="s">
        <v>21</v>
      </c>
      <c r="H4276" s="12">
        <v>500</v>
      </c>
      <c r="I4276" s="6">
        <v>11563700</v>
      </c>
      <c r="J4276" s="6">
        <v>100</v>
      </c>
      <c r="K4276" s="6">
        <v>81.091999999999999</v>
      </c>
      <c r="L4276" s="6">
        <v>1156370000</v>
      </c>
      <c r="M4276" s="11">
        <f>VLOOKUP(A4276,'[1]2023년만'!$A$2:$Q$1181,12,0)</f>
        <v>1734555000</v>
      </c>
      <c r="N4276" s="11"/>
      <c r="O4276" s="6">
        <v>1.5</v>
      </c>
      <c r="P4276" s="6">
        <v>51921013000</v>
      </c>
      <c r="Q4276" s="7">
        <v>15.17</v>
      </c>
      <c r="R4276" s="7">
        <v>1.38</v>
      </c>
      <c r="S4276" s="7">
        <v>296</v>
      </c>
    </row>
    <row r="4277" spans="1:19" hidden="1" x14ac:dyDescent="0.4">
      <c r="A4277" s="4" t="s">
        <v>1711</v>
      </c>
      <c r="B4277" s="5" t="s">
        <v>1712</v>
      </c>
      <c r="C4277" s="5" t="s">
        <v>18</v>
      </c>
      <c r="D4277" s="5" t="s">
        <v>19</v>
      </c>
      <c r="E4277" s="9" t="s">
        <v>49</v>
      </c>
      <c r="F4277" s="9">
        <v>2.41</v>
      </c>
      <c r="G4277" s="5" t="s">
        <v>21</v>
      </c>
      <c r="H4277" s="9">
        <v>500</v>
      </c>
      <c r="I4277" s="11">
        <v>15637042</v>
      </c>
      <c r="J4277" s="11">
        <v>120</v>
      </c>
      <c r="K4277" s="11">
        <v>21.413</v>
      </c>
      <c r="L4277" s="11">
        <v>1835282400</v>
      </c>
      <c r="M4277" s="11">
        <f>VLOOKUP(A4277,'[1]2023년만'!$A$2:$Q$1181,12,0)</f>
        <v>1835282400</v>
      </c>
      <c r="N4277" s="11"/>
      <c r="O4277" s="11">
        <v>1.1299999999999999</v>
      </c>
      <c r="P4277" s="6">
        <v>242217780580</v>
      </c>
      <c r="Q4277" s="7">
        <v>52.69</v>
      </c>
      <c r="R4277" s="7">
        <v>1.44</v>
      </c>
      <c r="S4277" s="7">
        <v>294</v>
      </c>
    </row>
    <row r="4278" spans="1:19" hidden="1" x14ac:dyDescent="0.4">
      <c r="A4278" s="4" t="s">
        <v>1711</v>
      </c>
      <c r="B4278" s="5" t="s">
        <v>1712</v>
      </c>
      <c r="C4278" s="5" t="s">
        <v>30</v>
      </c>
      <c r="D4278" s="5" t="s">
        <v>19</v>
      </c>
      <c r="E4278" s="9" t="s">
        <v>49</v>
      </c>
      <c r="F4278" s="9">
        <v>1.64</v>
      </c>
      <c r="G4278" s="5" t="s">
        <v>21</v>
      </c>
      <c r="H4278" s="9">
        <v>500</v>
      </c>
      <c r="I4278" s="11">
        <v>15637042</v>
      </c>
      <c r="J4278" s="11">
        <v>60</v>
      </c>
      <c r="K4278" s="11">
        <v>20.437000000000001</v>
      </c>
      <c r="L4278" s="11">
        <v>917641200</v>
      </c>
      <c r="M4278" s="11">
        <f>VLOOKUP(A4278,'[1]2023년만'!$A$2:$Q$1181,12,0)</f>
        <v>1835282400</v>
      </c>
      <c r="N4278" s="11" t="b">
        <f>L4278&gt;=M4278</f>
        <v>0</v>
      </c>
      <c r="O4278" s="11">
        <v>0.4</v>
      </c>
      <c r="P4278" s="6">
        <v>242217780580</v>
      </c>
      <c r="Q4278" s="7">
        <v>52.69</v>
      </c>
      <c r="R4278" s="7">
        <v>1.44</v>
      </c>
      <c r="S4278" s="7">
        <v>294</v>
      </c>
    </row>
    <row r="4279" spans="1:19" hidden="1" x14ac:dyDescent="0.4">
      <c r="A4279" s="4" t="s">
        <v>1711</v>
      </c>
      <c r="B4279" s="5" t="s">
        <v>1712</v>
      </c>
      <c r="C4279" s="5" t="s">
        <v>24</v>
      </c>
      <c r="D4279" s="5" t="s">
        <v>19</v>
      </c>
      <c r="E4279" s="9" t="s">
        <v>49</v>
      </c>
      <c r="F4279" s="9">
        <v>2.11</v>
      </c>
      <c r="G4279" s="5" t="s">
        <v>21</v>
      </c>
      <c r="H4279" s="9">
        <v>500</v>
      </c>
      <c r="I4279" s="11">
        <v>15637042</v>
      </c>
      <c r="J4279" s="11">
        <v>120</v>
      </c>
      <c r="K4279" s="11">
        <v>14.802</v>
      </c>
      <c r="L4279" s="11">
        <v>1835282400</v>
      </c>
      <c r="M4279" s="11">
        <f>VLOOKUP(A4279,'[1]2023년만'!$A$2:$Q$1181,12,0)</f>
        <v>1835282400</v>
      </c>
      <c r="N4279" s="11"/>
      <c r="O4279" s="11">
        <v>0.7</v>
      </c>
      <c r="P4279" s="6">
        <v>242217780580</v>
      </c>
      <c r="Q4279" s="7">
        <v>52.69</v>
      </c>
      <c r="R4279" s="7">
        <v>1.44</v>
      </c>
      <c r="S4279" s="7">
        <v>294</v>
      </c>
    </row>
    <row r="4280" spans="1:19" hidden="1" x14ac:dyDescent="0.4">
      <c r="A4280" s="7" t="s">
        <v>1711</v>
      </c>
      <c r="B4280" s="12" t="s">
        <v>1712</v>
      </c>
      <c r="C4280" s="12" t="s">
        <v>2933</v>
      </c>
      <c r="D4280" s="12" t="s">
        <v>19</v>
      </c>
      <c r="E4280" s="12" t="s">
        <v>49</v>
      </c>
      <c r="F4280" s="12">
        <v>1.1000000000000001</v>
      </c>
      <c r="G4280" s="12" t="s">
        <v>21</v>
      </c>
      <c r="H4280" s="12">
        <v>500</v>
      </c>
      <c r="I4280" s="6">
        <v>15637042</v>
      </c>
      <c r="J4280" s="6">
        <v>230</v>
      </c>
      <c r="K4280" s="6">
        <v>17.86</v>
      </c>
      <c r="L4280" s="6">
        <v>3517624600</v>
      </c>
      <c r="M4280" s="11">
        <f>VLOOKUP(A4280,'[1]2023년만'!$A$2:$Q$1181,12,0)</f>
        <v>1835282400</v>
      </c>
      <c r="N4280" s="11"/>
      <c r="O4280" s="6">
        <v>1.45</v>
      </c>
      <c r="P4280" s="6">
        <v>242217780580</v>
      </c>
      <c r="Q4280" s="7">
        <v>52.69</v>
      </c>
      <c r="R4280" s="7">
        <v>1.44</v>
      </c>
      <c r="S4280" s="7">
        <v>294</v>
      </c>
    </row>
    <row r="4281" spans="1:19" hidden="1" x14ac:dyDescent="0.4">
      <c r="A4281" s="4" t="s">
        <v>737</v>
      </c>
      <c r="B4281" s="5" t="s">
        <v>738</v>
      </c>
      <c r="C4281" s="5" t="s">
        <v>18</v>
      </c>
      <c r="D4281" s="5" t="s">
        <v>19</v>
      </c>
      <c r="E4281" s="9" t="s">
        <v>25</v>
      </c>
      <c r="F4281" s="9">
        <v>0.28999999999999998</v>
      </c>
      <c r="G4281" s="5" t="s">
        <v>21</v>
      </c>
      <c r="H4281" s="9">
        <v>500</v>
      </c>
      <c r="I4281" s="11">
        <v>13763533</v>
      </c>
      <c r="J4281" s="11">
        <v>400</v>
      </c>
      <c r="K4281" s="11">
        <v>51.957000000000001</v>
      </c>
      <c r="L4281" s="11">
        <v>5505413200</v>
      </c>
      <c r="M4281" s="11">
        <f>VLOOKUP(A4281,'[1]2023년만'!$A$2:$Q$1181,12,0)</f>
        <v>4129059900</v>
      </c>
      <c r="N4281" s="11"/>
      <c r="O4281" s="11">
        <v>2.4</v>
      </c>
      <c r="P4281" s="6">
        <v>170117267880</v>
      </c>
      <c r="Q4281" s="7" t="s">
        <v>21</v>
      </c>
      <c r="R4281" s="7">
        <v>0.59</v>
      </c>
      <c r="S4281" s="7" t="s">
        <v>21</v>
      </c>
    </row>
    <row r="4282" spans="1:19" hidden="1" x14ac:dyDescent="0.4">
      <c r="A4282" s="4" t="s">
        <v>737</v>
      </c>
      <c r="B4282" s="5" t="s">
        <v>738</v>
      </c>
      <c r="C4282" s="5" t="s">
        <v>30</v>
      </c>
      <c r="D4282" s="5" t="s">
        <v>19</v>
      </c>
      <c r="E4282" s="9" t="s">
        <v>25</v>
      </c>
      <c r="F4282" s="9">
        <v>0.21</v>
      </c>
      <c r="G4282" s="5" t="s">
        <v>21</v>
      </c>
      <c r="H4282" s="9">
        <v>500</v>
      </c>
      <c r="I4282" s="11">
        <v>13763533</v>
      </c>
      <c r="J4282" s="11">
        <v>200</v>
      </c>
      <c r="K4282" s="11">
        <v>-5.2270000000000003</v>
      </c>
      <c r="L4282" s="11">
        <v>2752706600</v>
      </c>
      <c r="M4282" s="11">
        <f>VLOOKUP(A4282,'[1]2023년만'!$A$2:$Q$1181,12,0)</f>
        <v>4129059900</v>
      </c>
      <c r="N4282" s="11" t="b">
        <f>L4282&gt;=M4282</f>
        <v>0</v>
      </c>
      <c r="O4282" s="11">
        <v>1.7</v>
      </c>
      <c r="P4282" s="6">
        <v>170117267880</v>
      </c>
      <c r="Q4282" s="7" t="s">
        <v>21</v>
      </c>
      <c r="R4282" s="7">
        <v>0.59</v>
      </c>
      <c r="S4282" s="7" t="s">
        <v>21</v>
      </c>
    </row>
    <row r="4283" spans="1:19" hidden="1" x14ac:dyDescent="0.4">
      <c r="A4283" s="4" t="s">
        <v>737</v>
      </c>
      <c r="B4283" s="5" t="s">
        <v>738</v>
      </c>
      <c r="C4283" s="5" t="s">
        <v>24</v>
      </c>
      <c r="D4283" s="5" t="s">
        <v>19</v>
      </c>
      <c r="E4283" s="9" t="s">
        <v>25</v>
      </c>
      <c r="F4283" s="9">
        <v>0.23</v>
      </c>
      <c r="G4283" s="5" t="s">
        <v>21</v>
      </c>
      <c r="H4283" s="9">
        <v>500</v>
      </c>
      <c r="I4283" s="11">
        <v>13763533</v>
      </c>
      <c r="J4283" s="11">
        <v>300</v>
      </c>
      <c r="K4283" s="11">
        <v>-14.268000000000001</v>
      </c>
      <c r="L4283" s="11">
        <v>4129059900</v>
      </c>
      <c r="M4283" s="11">
        <f>VLOOKUP(A4283,'[1]2023년만'!$A$2:$Q$1181,12,0)</f>
        <v>4129059900</v>
      </c>
      <c r="N4283" s="11"/>
      <c r="O4283" s="11">
        <v>2.2000000000000002</v>
      </c>
      <c r="P4283" s="6">
        <v>170117267880</v>
      </c>
      <c r="Q4283" s="7" t="s">
        <v>21</v>
      </c>
      <c r="R4283" s="7">
        <v>0.59</v>
      </c>
      <c r="S4283" s="7" t="s">
        <v>21</v>
      </c>
    </row>
    <row r="4284" spans="1:19" hidden="1" x14ac:dyDescent="0.4">
      <c r="A4284" s="7" t="s">
        <v>737</v>
      </c>
      <c r="B4284" s="12" t="s">
        <v>738</v>
      </c>
      <c r="C4284" s="12" t="s">
        <v>2933</v>
      </c>
      <c r="D4284" s="12" t="s">
        <v>19</v>
      </c>
      <c r="E4284" s="12" t="s">
        <v>25</v>
      </c>
      <c r="F4284" s="12">
        <v>0.12</v>
      </c>
      <c r="G4284" s="12" t="s">
        <v>21</v>
      </c>
      <c r="H4284" s="12">
        <v>500</v>
      </c>
      <c r="I4284" s="6">
        <v>13763533</v>
      </c>
      <c r="J4284" s="6">
        <v>350</v>
      </c>
      <c r="K4284" s="6">
        <v>146.465</v>
      </c>
      <c r="L4284" s="6">
        <v>4817236550</v>
      </c>
      <c r="M4284" s="11">
        <f>VLOOKUP(A4284,'[1]2023년만'!$A$2:$Q$1181,12,0)</f>
        <v>4129059900</v>
      </c>
      <c r="N4284" s="11"/>
      <c r="O4284" s="6">
        <v>1.5</v>
      </c>
      <c r="P4284" s="6">
        <v>170117267880</v>
      </c>
      <c r="Q4284" s="7" t="s">
        <v>21</v>
      </c>
      <c r="R4284" s="7">
        <v>0.59</v>
      </c>
      <c r="S4284" s="7" t="s">
        <v>21</v>
      </c>
    </row>
    <row r="4285" spans="1:19" hidden="1" x14ac:dyDescent="0.4">
      <c r="A4285" s="4" t="s">
        <v>715</v>
      </c>
      <c r="B4285" s="5" t="s">
        <v>716</v>
      </c>
      <c r="C4285" s="5" t="s">
        <v>30</v>
      </c>
      <c r="D4285" s="5" t="s">
        <v>19</v>
      </c>
      <c r="E4285" s="9" t="s">
        <v>20</v>
      </c>
      <c r="F4285" s="9">
        <v>0.68</v>
      </c>
      <c r="G4285" s="5" t="s">
        <v>21</v>
      </c>
      <c r="H4285" s="9">
        <v>500</v>
      </c>
      <c r="I4285" s="11">
        <v>8395000</v>
      </c>
      <c r="J4285" s="11">
        <v>250</v>
      </c>
      <c r="K4285" s="11">
        <v>53.286000000000001</v>
      </c>
      <c r="L4285" s="11">
        <v>1929496500</v>
      </c>
      <c r="M4285" s="11">
        <f>VLOOKUP(A4285,'[1]2023년만'!$A$2:$Q$1181,12,0)</f>
        <v>2001839250</v>
      </c>
      <c r="N4285" s="11" t="b">
        <f>L4285&gt;=M4285</f>
        <v>0</v>
      </c>
      <c r="O4285" s="11">
        <v>4</v>
      </c>
      <c r="P4285" s="6">
        <v>49194700000</v>
      </c>
      <c r="Q4285" s="7">
        <v>12.79</v>
      </c>
      <c r="R4285" s="7">
        <v>0.8</v>
      </c>
      <c r="S4285" s="7">
        <v>458</v>
      </c>
    </row>
    <row r="4286" spans="1:19" hidden="1" x14ac:dyDescent="0.4">
      <c r="A4286" s="4" t="s">
        <v>715</v>
      </c>
      <c r="B4286" s="5" t="s">
        <v>716</v>
      </c>
      <c r="C4286" s="5" t="s">
        <v>18</v>
      </c>
      <c r="D4286" s="5" t="s">
        <v>19</v>
      </c>
      <c r="E4286" s="9" t="s">
        <v>20</v>
      </c>
      <c r="F4286" s="9">
        <v>0.77</v>
      </c>
      <c r="G4286" s="5" t="s">
        <v>21</v>
      </c>
      <c r="H4286" s="9">
        <v>500</v>
      </c>
      <c r="I4286" s="11">
        <v>8395000</v>
      </c>
      <c r="J4286" s="11">
        <v>250</v>
      </c>
      <c r="K4286" s="11">
        <v>39.523000000000003</v>
      </c>
      <c r="L4286" s="11">
        <v>2001839250</v>
      </c>
      <c r="M4286" s="11">
        <f>VLOOKUP(A4286,'[1]2023년만'!$A$2:$Q$1181,12,0)</f>
        <v>2001839250</v>
      </c>
      <c r="N4286" s="11"/>
      <c r="O4286" s="11">
        <v>3.1</v>
      </c>
      <c r="P4286" s="6">
        <v>49194700000</v>
      </c>
      <c r="Q4286" s="7">
        <v>12.79</v>
      </c>
      <c r="R4286" s="7">
        <v>0.8</v>
      </c>
      <c r="S4286" s="7">
        <v>458</v>
      </c>
    </row>
    <row r="4287" spans="1:19" hidden="1" x14ac:dyDescent="0.4">
      <c r="A4287" s="4" t="s">
        <v>715</v>
      </c>
      <c r="B4287" s="5" t="s">
        <v>716</v>
      </c>
      <c r="C4287" s="5" t="s">
        <v>24</v>
      </c>
      <c r="D4287" s="5" t="s">
        <v>19</v>
      </c>
      <c r="E4287" s="9" t="s">
        <v>20</v>
      </c>
      <c r="F4287" s="9">
        <v>0.49</v>
      </c>
      <c r="G4287" s="5" t="s">
        <v>21</v>
      </c>
      <c r="H4287" s="9">
        <v>500</v>
      </c>
      <c r="I4287" s="11">
        <v>8395000</v>
      </c>
      <c r="J4287" s="11">
        <v>250</v>
      </c>
      <c r="K4287" s="11">
        <v>37.473999999999997</v>
      </c>
      <c r="L4287" s="11">
        <v>2001839250</v>
      </c>
      <c r="M4287" s="11">
        <f>VLOOKUP(A4287,'[1]2023년만'!$A$2:$Q$1181,12,0)</f>
        <v>2001839250</v>
      </c>
      <c r="N4287" s="11"/>
      <c r="O4287" s="11">
        <v>3.3</v>
      </c>
      <c r="P4287" s="6">
        <v>49194700000</v>
      </c>
      <c r="Q4287" s="7">
        <v>12.79</v>
      </c>
      <c r="R4287" s="7">
        <v>0.8</v>
      </c>
      <c r="S4287" s="7">
        <v>458</v>
      </c>
    </row>
    <row r="4288" spans="1:19" hidden="1" x14ac:dyDescent="0.4">
      <c r="A4288" s="7" t="s">
        <v>715</v>
      </c>
      <c r="B4288" s="12" t="s">
        <v>716</v>
      </c>
      <c r="C4288" s="12" t="s">
        <v>2933</v>
      </c>
      <c r="D4288" s="12" t="s">
        <v>19</v>
      </c>
      <c r="E4288" s="12" t="s">
        <v>20</v>
      </c>
      <c r="F4288" s="12">
        <v>0.53</v>
      </c>
      <c r="G4288" s="12" t="s">
        <v>21</v>
      </c>
      <c r="H4288" s="12">
        <v>500</v>
      </c>
      <c r="I4288" s="6">
        <v>8393000</v>
      </c>
      <c r="J4288" s="6">
        <v>200</v>
      </c>
      <c r="K4288" s="6">
        <v>35.664999999999999</v>
      </c>
      <c r="L4288" s="6">
        <v>1653770800</v>
      </c>
      <c r="M4288" s="11">
        <f>VLOOKUP(A4288,'[1]2023년만'!$A$2:$Q$1181,12,0)</f>
        <v>2001839250</v>
      </c>
      <c r="N4288" s="11"/>
      <c r="O4288" s="6">
        <v>1.9</v>
      </c>
      <c r="P4288" s="6">
        <v>49194700000</v>
      </c>
      <c r="Q4288" s="7">
        <v>12.79</v>
      </c>
      <c r="R4288" s="7">
        <v>0.8</v>
      </c>
      <c r="S4288" s="7">
        <v>458</v>
      </c>
    </row>
    <row r="4289" spans="1:19" hidden="1" x14ac:dyDescent="0.4">
      <c r="A4289" s="4" t="s">
        <v>1077</v>
      </c>
      <c r="B4289" s="5" t="s">
        <v>1078</v>
      </c>
      <c r="C4289" s="5" t="s">
        <v>30</v>
      </c>
      <c r="D4289" s="5" t="s">
        <v>19</v>
      </c>
      <c r="E4289" s="9" t="s">
        <v>37</v>
      </c>
      <c r="F4289" s="9">
        <v>1.48</v>
      </c>
      <c r="G4289" s="5" t="s">
        <v>21</v>
      </c>
      <c r="H4289" s="9">
        <v>500</v>
      </c>
      <c r="I4289" s="11">
        <v>17109680</v>
      </c>
      <c r="J4289" s="11">
        <v>300</v>
      </c>
      <c r="K4289" s="11">
        <v>35.737000000000002</v>
      </c>
      <c r="L4289" s="11">
        <v>4903104000</v>
      </c>
      <c r="M4289" s="11">
        <f>VLOOKUP(A4289,'[1]2023년만'!$A$2:$Q$1181,12,0)</f>
        <v>4903104000</v>
      </c>
      <c r="N4289" s="11" t="b">
        <f>L4289&gt;=M4289</f>
        <v>1</v>
      </c>
      <c r="O4289" s="11">
        <v>3.65</v>
      </c>
      <c r="P4289" s="6">
        <v>200183256000</v>
      </c>
      <c r="Q4289" s="7">
        <v>13.95</v>
      </c>
      <c r="R4289" s="7">
        <v>1.1100000000000001</v>
      </c>
      <c r="S4289" s="7">
        <v>839</v>
      </c>
    </row>
    <row r="4290" spans="1:19" hidden="1" x14ac:dyDescent="0.4">
      <c r="A4290" s="4" t="s">
        <v>1077</v>
      </c>
      <c r="B4290" s="5" t="s">
        <v>1078</v>
      </c>
      <c r="C4290" s="5" t="s">
        <v>18</v>
      </c>
      <c r="D4290" s="5" t="s">
        <v>19</v>
      </c>
      <c r="E4290" s="9" t="s">
        <v>37</v>
      </c>
      <c r="F4290" s="9">
        <v>0.85</v>
      </c>
      <c r="G4290" s="5" t="s">
        <v>21</v>
      </c>
      <c r="H4290" s="9">
        <v>500</v>
      </c>
      <c r="I4290" s="11">
        <v>17617467</v>
      </c>
      <c r="J4290" s="11">
        <v>100</v>
      </c>
      <c r="K4290" s="11">
        <v>21.236999999999998</v>
      </c>
      <c r="L4290" s="11">
        <v>1713397600</v>
      </c>
      <c r="M4290" s="11">
        <f>VLOOKUP(A4290,'[1]2023년만'!$A$2:$Q$1181,12,0)</f>
        <v>4903104000</v>
      </c>
      <c r="N4290" s="11"/>
      <c r="O4290" s="11">
        <v>1.74</v>
      </c>
      <c r="P4290" s="6">
        <v>200183256000</v>
      </c>
      <c r="Q4290" s="7">
        <v>13.95</v>
      </c>
      <c r="R4290" s="7">
        <v>1.1100000000000001</v>
      </c>
      <c r="S4290" s="7">
        <v>839</v>
      </c>
    </row>
    <row r="4291" spans="1:19" hidden="1" x14ac:dyDescent="0.4">
      <c r="A4291" s="4" t="s">
        <v>1077</v>
      </c>
      <c r="B4291" s="5" t="s">
        <v>1078</v>
      </c>
      <c r="C4291" s="5" t="s">
        <v>24</v>
      </c>
      <c r="D4291" s="5" t="s">
        <v>19</v>
      </c>
      <c r="E4291" s="9" t="s">
        <v>37</v>
      </c>
      <c r="F4291" s="9">
        <v>0.89</v>
      </c>
      <c r="G4291" s="5" t="s">
        <v>21</v>
      </c>
      <c r="H4291" s="9">
        <v>500</v>
      </c>
      <c r="I4291" s="11">
        <v>17109680</v>
      </c>
      <c r="J4291" s="11">
        <v>300</v>
      </c>
      <c r="K4291" s="11">
        <v>6.8460000000000001</v>
      </c>
      <c r="L4291" s="11">
        <v>4903104000</v>
      </c>
      <c r="M4291" s="11">
        <f>VLOOKUP(A4291,'[1]2023년만'!$A$2:$Q$1181,12,0)</f>
        <v>4903104000</v>
      </c>
      <c r="N4291" s="11"/>
      <c r="O4291" s="11">
        <v>4.5</v>
      </c>
      <c r="P4291" s="6">
        <v>200183256000</v>
      </c>
      <c r="Q4291" s="7">
        <v>13.95</v>
      </c>
      <c r="R4291" s="7">
        <v>1.1100000000000001</v>
      </c>
      <c r="S4291" s="7">
        <v>839</v>
      </c>
    </row>
    <row r="4292" spans="1:19" hidden="1" x14ac:dyDescent="0.4">
      <c r="A4292" s="7" t="s">
        <v>1077</v>
      </c>
      <c r="B4292" s="12" t="s">
        <v>1078</v>
      </c>
      <c r="C4292" s="12" t="s">
        <v>2933</v>
      </c>
      <c r="D4292" s="12" t="s">
        <v>19</v>
      </c>
      <c r="E4292" s="12" t="s">
        <v>37</v>
      </c>
      <c r="F4292" s="12">
        <v>0.36</v>
      </c>
      <c r="G4292" s="12" t="s">
        <v>21</v>
      </c>
      <c r="H4292" s="12">
        <v>500</v>
      </c>
      <c r="I4292" s="6">
        <v>17617467</v>
      </c>
      <c r="J4292" s="6">
        <v>100</v>
      </c>
      <c r="K4292" s="6">
        <v>44.021999999999998</v>
      </c>
      <c r="L4292" s="6">
        <v>1761746700</v>
      </c>
      <c r="M4292" s="11">
        <f>VLOOKUP(A4292,'[1]2023년만'!$A$2:$Q$1181,12,0)</f>
        <v>4903104000</v>
      </c>
      <c r="N4292" s="11"/>
      <c r="O4292" s="6">
        <v>1.99</v>
      </c>
      <c r="P4292" s="6">
        <v>200183256000</v>
      </c>
      <c r="Q4292" s="7">
        <v>13.95</v>
      </c>
      <c r="R4292" s="7">
        <v>1.1100000000000001</v>
      </c>
      <c r="S4292" s="7">
        <v>839</v>
      </c>
    </row>
    <row r="4293" spans="1:19" hidden="1" x14ac:dyDescent="0.4">
      <c r="A4293" s="4" t="s">
        <v>1591</v>
      </c>
      <c r="B4293" s="5" t="s">
        <v>1592</v>
      </c>
      <c r="C4293" s="5" t="s">
        <v>24</v>
      </c>
      <c r="D4293" s="5" t="s">
        <v>19</v>
      </c>
      <c r="E4293" s="9" t="s">
        <v>34</v>
      </c>
      <c r="F4293" s="9">
        <v>0.87</v>
      </c>
      <c r="G4293" s="5" t="s">
        <v>21</v>
      </c>
      <c r="H4293" s="9">
        <v>500</v>
      </c>
      <c r="I4293" s="11">
        <v>10957550</v>
      </c>
      <c r="J4293" s="11">
        <v>400</v>
      </c>
      <c r="K4293" s="11">
        <v>24.407</v>
      </c>
      <c r="L4293" s="11">
        <v>4068620000</v>
      </c>
      <c r="M4293" s="11">
        <f>VLOOKUP(A4293,'[1]2023년만'!$A$2:$Q$1181,12,0)</f>
        <v>4068620000</v>
      </c>
      <c r="N4293" s="11"/>
      <c r="O4293" s="11">
        <v>1.96</v>
      </c>
      <c r="P4293" s="6">
        <v>227917040000</v>
      </c>
      <c r="Q4293" s="7">
        <v>10.56</v>
      </c>
      <c r="R4293" s="7">
        <v>1.03</v>
      </c>
      <c r="S4293" s="7">
        <v>1970</v>
      </c>
    </row>
    <row r="4294" spans="1:19" hidden="1" x14ac:dyDescent="0.4">
      <c r="A4294" s="4" t="s">
        <v>1591</v>
      </c>
      <c r="B4294" s="5" t="s">
        <v>1592</v>
      </c>
      <c r="C4294" s="5" t="s">
        <v>18</v>
      </c>
      <c r="D4294" s="5" t="s">
        <v>19</v>
      </c>
      <c r="E4294" s="9" t="s">
        <v>34</v>
      </c>
      <c r="F4294" s="9">
        <v>0.78</v>
      </c>
      <c r="G4294" s="5" t="s">
        <v>21</v>
      </c>
      <c r="H4294" s="9">
        <v>500</v>
      </c>
      <c r="I4294" s="11">
        <v>10957550</v>
      </c>
      <c r="J4294" s="11">
        <v>550</v>
      </c>
      <c r="K4294" s="11">
        <v>20.779</v>
      </c>
      <c r="L4294" s="11">
        <v>5594352500</v>
      </c>
      <c r="M4294" s="11">
        <f>VLOOKUP(A4294,'[1]2023년만'!$A$2:$Q$1181,12,0)</f>
        <v>4068620000</v>
      </c>
      <c r="N4294" s="11"/>
      <c r="O4294" s="11">
        <v>1.97</v>
      </c>
      <c r="P4294" s="6">
        <v>227917040000</v>
      </c>
      <c r="Q4294" s="7">
        <v>10.56</v>
      </c>
      <c r="R4294" s="7">
        <v>1.03</v>
      </c>
      <c r="S4294" s="7">
        <v>1970</v>
      </c>
    </row>
    <row r="4295" spans="1:19" hidden="1" x14ac:dyDescent="0.4">
      <c r="A4295" s="4" t="s">
        <v>1591</v>
      </c>
      <c r="B4295" s="5" t="s">
        <v>1592</v>
      </c>
      <c r="C4295" s="5" t="s">
        <v>30</v>
      </c>
      <c r="D4295" s="5" t="s">
        <v>19</v>
      </c>
      <c r="E4295" s="9" t="s">
        <v>34</v>
      </c>
      <c r="F4295" s="9">
        <v>1.84</v>
      </c>
      <c r="G4295" s="5" t="s">
        <v>21</v>
      </c>
      <c r="H4295" s="9">
        <v>500</v>
      </c>
      <c r="I4295" s="11">
        <v>10957550</v>
      </c>
      <c r="J4295" s="11">
        <v>400</v>
      </c>
      <c r="K4295" s="11">
        <v>17.731000000000002</v>
      </c>
      <c r="L4295" s="11">
        <v>4056220000</v>
      </c>
      <c r="M4295" s="11">
        <f>VLOOKUP(A4295,'[1]2023년만'!$A$2:$Q$1181,12,0)</f>
        <v>4068620000</v>
      </c>
      <c r="N4295" s="11" t="b">
        <f>L4295&gt;=M4295</f>
        <v>0</v>
      </c>
      <c r="O4295" s="11">
        <v>2.35</v>
      </c>
      <c r="P4295" s="6">
        <v>227917040000</v>
      </c>
      <c r="Q4295" s="7">
        <v>10.56</v>
      </c>
      <c r="R4295" s="7">
        <v>1.03</v>
      </c>
      <c r="S4295" s="7">
        <v>1970</v>
      </c>
    </row>
    <row r="4296" spans="1:19" hidden="1" x14ac:dyDescent="0.4">
      <c r="A4296" s="7" t="s">
        <v>1591</v>
      </c>
      <c r="B4296" s="12" t="s">
        <v>1592</v>
      </c>
      <c r="C4296" s="12" t="s">
        <v>2933</v>
      </c>
      <c r="D4296" s="12" t="s">
        <v>19</v>
      </c>
      <c r="E4296" s="12" t="s">
        <v>34</v>
      </c>
      <c r="F4296" s="12">
        <v>0.43</v>
      </c>
      <c r="G4296" s="12" t="s">
        <v>21</v>
      </c>
      <c r="H4296" s="12">
        <v>500</v>
      </c>
      <c r="I4296" s="6">
        <v>10957550</v>
      </c>
      <c r="J4296" s="6">
        <v>450</v>
      </c>
      <c r="K4296" s="6">
        <v>26.62</v>
      </c>
      <c r="L4296" s="6">
        <v>4262197500</v>
      </c>
      <c r="M4296" s="11">
        <f>VLOOKUP(A4296,'[1]2023년만'!$A$2:$Q$1181,12,0)</f>
        <v>4068620000</v>
      </c>
      <c r="N4296" s="11"/>
      <c r="O4296" s="6">
        <v>3.78</v>
      </c>
      <c r="P4296" s="6">
        <v>227917040000</v>
      </c>
      <c r="Q4296" s="7">
        <v>10.56</v>
      </c>
      <c r="R4296" s="7">
        <v>1.03</v>
      </c>
      <c r="S4296" s="7">
        <v>1970</v>
      </c>
    </row>
    <row r="4297" spans="1:19" x14ac:dyDescent="0.4">
      <c r="A4297" s="4" t="s">
        <v>697</v>
      </c>
      <c r="B4297" s="5" t="s">
        <v>698</v>
      </c>
      <c r="C4297" s="5" t="s">
        <v>30</v>
      </c>
      <c r="D4297" s="5" t="s">
        <v>198</v>
      </c>
      <c r="E4297" s="9" t="s">
        <v>66</v>
      </c>
      <c r="F4297" s="9">
        <v>0.34</v>
      </c>
      <c r="G4297" s="5" t="s">
        <v>21</v>
      </c>
      <c r="H4297" s="10">
        <v>5000</v>
      </c>
      <c r="I4297" s="11">
        <v>6388000</v>
      </c>
      <c r="J4297" s="11">
        <v>500</v>
      </c>
      <c r="K4297" s="11">
        <v>55.003</v>
      </c>
      <c r="L4297" s="11">
        <v>3194000000</v>
      </c>
      <c r="M4297" s="11">
        <f>VLOOKUP(A4297,'[1]2023년만'!$A$2:$Q$1181,12,0)</f>
        <v>1277600000</v>
      </c>
      <c r="N4297" s="11" t="b">
        <f>L4297&gt;=M4297</f>
        <v>1</v>
      </c>
      <c r="O4297" s="11">
        <v>8.6999999999999993</v>
      </c>
      <c r="P4297" s="6">
        <v>45099280000</v>
      </c>
      <c r="Q4297" s="7">
        <v>7.77</v>
      </c>
      <c r="R4297" s="7">
        <v>0.48</v>
      </c>
      <c r="S4297" s="7">
        <v>909</v>
      </c>
    </row>
    <row r="4298" spans="1:19" hidden="1" x14ac:dyDescent="0.4">
      <c r="A4298" s="4" t="s">
        <v>853</v>
      </c>
      <c r="B4298" s="5" t="s">
        <v>854</v>
      </c>
      <c r="C4298" s="5" t="s">
        <v>18</v>
      </c>
      <c r="D4298" s="5" t="s">
        <v>19</v>
      </c>
      <c r="E4298" s="9" t="s">
        <v>20</v>
      </c>
      <c r="F4298" s="9">
        <v>1.49</v>
      </c>
      <c r="G4298" s="5" t="s">
        <v>21</v>
      </c>
      <c r="H4298" s="9">
        <v>100</v>
      </c>
      <c r="I4298" s="11">
        <v>97339302</v>
      </c>
      <c r="J4298" s="11">
        <v>200</v>
      </c>
      <c r="K4298" s="11">
        <v>21.100999999999999</v>
      </c>
      <c r="L4298" s="11">
        <v>19467860400</v>
      </c>
      <c r="M4298" s="11">
        <f>VLOOKUP(A4298,'[1]2023년만'!$A$2:$Q$1181,12,0)</f>
        <v>40521474840</v>
      </c>
      <c r="N4298" s="11"/>
      <c r="O4298" s="11">
        <v>1.6</v>
      </c>
      <c r="P4298" s="6">
        <v>8864034600000</v>
      </c>
      <c r="Q4298" s="7">
        <v>58.53</v>
      </c>
      <c r="R4298" s="7">
        <v>16.32</v>
      </c>
      <c r="S4298" s="7">
        <v>1589</v>
      </c>
    </row>
    <row r="4299" spans="1:19" hidden="1" x14ac:dyDescent="0.4">
      <c r="A4299" s="4" t="s">
        <v>853</v>
      </c>
      <c r="B4299" s="5" t="s">
        <v>854</v>
      </c>
      <c r="C4299" s="5" t="s">
        <v>24</v>
      </c>
      <c r="D4299" s="5" t="s">
        <v>19</v>
      </c>
      <c r="E4299" s="9" t="s">
        <v>20</v>
      </c>
      <c r="F4299" s="9">
        <v>1.1299999999999999</v>
      </c>
      <c r="G4299" s="5" t="s">
        <v>21</v>
      </c>
      <c r="H4299" s="9">
        <v>100</v>
      </c>
      <c r="I4299" s="11">
        <v>97339302</v>
      </c>
      <c r="J4299" s="11">
        <v>420</v>
      </c>
      <c r="K4299" s="11">
        <v>15.167</v>
      </c>
      <c r="L4299" s="11">
        <v>40521474840</v>
      </c>
      <c r="M4299" s="11">
        <f>VLOOKUP(A4299,'[1]2023년만'!$A$2:$Q$1181,12,0)</f>
        <v>40521474840</v>
      </c>
      <c r="N4299" s="11"/>
      <c r="O4299" s="11">
        <v>0.6</v>
      </c>
      <c r="P4299" s="6">
        <v>8864034600000</v>
      </c>
      <c r="Q4299" s="7">
        <v>58.53</v>
      </c>
      <c r="R4299" s="7">
        <v>16.32</v>
      </c>
      <c r="S4299" s="7">
        <v>1589</v>
      </c>
    </row>
    <row r="4300" spans="1:19" hidden="1" x14ac:dyDescent="0.4">
      <c r="A4300" s="7" t="s">
        <v>853</v>
      </c>
      <c r="B4300" s="12" t="s">
        <v>854</v>
      </c>
      <c r="C4300" s="12" t="s">
        <v>2933</v>
      </c>
      <c r="D4300" s="12" t="s">
        <v>19</v>
      </c>
      <c r="E4300" s="12" t="s">
        <v>20</v>
      </c>
      <c r="F4300" s="12">
        <v>0.76</v>
      </c>
      <c r="G4300" s="12" t="s">
        <v>21</v>
      </c>
      <c r="H4300" s="12">
        <v>200</v>
      </c>
      <c r="I4300" s="6">
        <v>49459877</v>
      </c>
      <c r="J4300" s="6">
        <v>600</v>
      </c>
      <c r="K4300" s="6">
        <v>28.414999999999999</v>
      </c>
      <c r="L4300" s="6">
        <v>29675926200</v>
      </c>
      <c r="M4300" s="11">
        <f>VLOOKUP(A4300,'[1]2023년만'!$A$2:$Q$1181,12,0)</f>
        <v>40521474840</v>
      </c>
      <c r="N4300" s="11"/>
      <c r="O4300" s="6">
        <v>1.7</v>
      </c>
      <c r="P4300" s="6">
        <v>8864034600000</v>
      </c>
      <c r="Q4300" s="7">
        <v>58.53</v>
      </c>
      <c r="R4300" s="7">
        <v>16.32</v>
      </c>
      <c r="S4300" s="7">
        <v>1589</v>
      </c>
    </row>
    <row r="4301" spans="1:19" hidden="1" x14ac:dyDescent="0.4">
      <c r="A4301" s="4" t="s">
        <v>1609</v>
      </c>
      <c r="B4301" s="5" t="s">
        <v>1610</v>
      </c>
      <c r="C4301" s="5" t="s">
        <v>30</v>
      </c>
      <c r="D4301" s="5" t="s">
        <v>19</v>
      </c>
      <c r="E4301" s="9" t="s">
        <v>66</v>
      </c>
      <c r="F4301" s="9">
        <v>3.55</v>
      </c>
      <c r="G4301" s="5" t="s">
        <v>21</v>
      </c>
      <c r="H4301" s="9">
        <v>500</v>
      </c>
      <c r="I4301" s="11">
        <v>68391550</v>
      </c>
      <c r="J4301" s="11">
        <v>200</v>
      </c>
      <c r="K4301" s="11">
        <v>23.888000000000002</v>
      </c>
      <c r="L4301" s="11">
        <v>13542741200</v>
      </c>
      <c r="M4301" s="11">
        <f>VLOOKUP(A4301,'[1]2023년만'!$A$2:$Q$1181,12,0)</f>
        <v>13552732600</v>
      </c>
      <c r="N4301" s="11" t="b">
        <f>L4301&gt;=M4301</f>
        <v>0</v>
      </c>
      <c r="O4301" s="11">
        <v>0.69</v>
      </c>
      <c r="P4301" s="6">
        <v>2862186367500</v>
      </c>
      <c r="Q4301" s="7">
        <v>47.67</v>
      </c>
      <c r="R4301" s="7">
        <v>3.37</v>
      </c>
      <c r="S4301" s="7">
        <v>878</v>
      </c>
    </row>
    <row r="4302" spans="1:19" hidden="1" x14ac:dyDescent="0.4">
      <c r="A4302" s="4" t="s">
        <v>1609</v>
      </c>
      <c r="B4302" s="5" t="s">
        <v>1610</v>
      </c>
      <c r="C4302" s="5" t="s">
        <v>18</v>
      </c>
      <c r="D4302" s="5" t="s">
        <v>19</v>
      </c>
      <c r="E4302" s="9" t="s">
        <v>66</v>
      </c>
      <c r="F4302" s="9">
        <v>4.37</v>
      </c>
      <c r="G4302" s="5" t="s">
        <v>21</v>
      </c>
      <c r="H4302" s="9">
        <v>500</v>
      </c>
      <c r="I4302" s="11">
        <v>68623684</v>
      </c>
      <c r="J4302" s="11">
        <v>200</v>
      </c>
      <c r="K4302" s="11">
        <v>19.312999999999999</v>
      </c>
      <c r="L4302" s="11">
        <v>13332560200</v>
      </c>
      <c r="M4302" s="11">
        <f>VLOOKUP(A4302,'[1]2023년만'!$A$2:$Q$1181,12,0)</f>
        <v>13552732600</v>
      </c>
      <c r="N4302" s="11"/>
      <c r="O4302" s="11">
        <v>0.6</v>
      </c>
      <c r="P4302" s="6">
        <v>2862186367500</v>
      </c>
      <c r="Q4302" s="7">
        <v>47.67</v>
      </c>
      <c r="R4302" s="7">
        <v>3.37</v>
      </c>
      <c r="S4302" s="7">
        <v>878</v>
      </c>
    </row>
    <row r="4303" spans="1:19" hidden="1" x14ac:dyDescent="0.4">
      <c r="A4303" s="4" t="s">
        <v>1609</v>
      </c>
      <c r="B4303" s="5" t="s">
        <v>1610</v>
      </c>
      <c r="C4303" s="5" t="s">
        <v>24</v>
      </c>
      <c r="D4303" s="5" t="s">
        <v>19</v>
      </c>
      <c r="E4303" s="9" t="s">
        <v>66</v>
      </c>
      <c r="F4303" s="9">
        <v>3.86</v>
      </c>
      <c r="G4303" s="5" t="s">
        <v>21</v>
      </c>
      <c r="H4303" s="9">
        <v>500</v>
      </c>
      <c r="I4303" s="11">
        <v>69956940</v>
      </c>
      <c r="J4303" s="11">
        <v>200</v>
      </c>
      <c r="K4303" s="11">
        <v>11.773</v>
      </c>
      <c r="L4303" s="11">
        <v>13552732600</v>
      </c>
      <c r="M4303" s="11">
        <f>VLOOKUP(A4303,'[1]2023년만'!$A$2:$Q$1181,12,0)</f>
        <v>13552732600</v>
      </c>
      <c r="N4303" s="11"/>
      <c r="O4303" s="11">
        <v>0.53</v>
      </c>
      <c r="P4303" s="6">
        <v>2862186367500</v>
      </c>
      <c r="Q4303" s="7">
        <v>47.67</v>
      </c>
      <c r="R4303" s="7">
        <v>3.37</v>
      </c>
      <c r="S4303" s="7">
        <v>878</v>
      </c>
    </row>
    <row r="4304" spans="1:19" hidden="1" x14ac:dyDescent="0.4">
      <c r="A4304" s="7" t="s">
        <v>1609</v>
      </c>
      <c r="B4304" s="12" t="s">
        <v>1610</v>
      </c>
      <c r="C4304" s="12" t="s">
        <v>2933</v>
      </c>
      <c r="D4304" s="12" t="s">
        <v>19</v>
      </c>
      <c r="E4304" s="12" t="s">
        <v>66</v>
      </c>
      <c r="F4304" s="12">
        <v>2.61</v>
      </c>
      <c r="G4304" s="12" t="s">
        <v>21</v>
      </c>
      <c r="H4304" s="12">
        <v>500</v>
      </c>
      <c r="I4304" s="6">
        <v>67304611</v>
      </c>
      <c r="J4304" s="6">
        <v>200</v>
      </c>
      <c r="K4304" s="6">
        <v>30.719000000000001</v>
      </c>
      <c r="L4304" s="6">
        <v>13190733000</v>
      </c>
      <c r="M4304" s="11">
        <f>VLOOKUP(A4304,'[1]2023년만'!$A$2:$Q$1181,12,0)</f>
        <v>13552732600</v>
      </c>
      <c r="N4304" s="11"/>
      <c r="O4304" s="6">
        <v>0.4</v>
      </c>
      <c r="P4304" s="6">
        <v>2862186367500</v>
      </c>
      <c r="Q4304" s="7">
        <v>47.67</v>
      </c>
      <c r="R4304" s="7">
        <v>3.37</v>
      </c>
      <c r="S4304" s="7">
        <v>878</v>
      </c>
    </row>
    <row r="4305" spans="1:19" hidden="1" x14ac:dyDescent="0.4">
      <c r="A4305" s="4" t="s">
        <v>2441</v>
      </c>
      <c r="B4305" s="5" t="s">
        <v>2442</v>
      </c>
      <c r="C4305" s="5" t="s">
        <v>30</v>
      </c>
      <c r="D4305" s="5" t="s">
        <v>19</v>
      </c>
      <c r="E4305" s="9" t="s">
        <v>25</v>
      </c>
      <c r="F4305" s="9">
        <v>0.21</v>
      </c>
      <c r="G4305" s="5" t="s">
        <v>21</v>
      </c>
      <c r="H4305" s="10">
        <v>2500</v>
      </c>
      <c r="I4305" s="11">
        <v>12810991</v>
      </c>
      <c r="J4305" s="11">
        <v>1000</v>
      </c>
      <c r="K4305" s="11">
        <v>9.0289999999999999</v>
      </c>
      <c r="L4305" s="11">
        <v>12680214000</v>
      </c>
      <c r="M4305" s="11">
        <f>VLOOKUP(A4305,'[1]2023년만'!$A$2:$Q$1181,12,0)</f>
        <v>6220847500</v>
      </c>
      <c r="N4305" s="11" t="b">
        <f>L4305&gt;=M4305</f>
        <v>1</v>
      </c>
      <c r="O4305" s="11">
        <v>0.37</v>
      </c>
      <c r="P4305" s="6">
        <v>3580671984500</v>
      </c>
      <c r="Q4305" s="7">
        <v>29.22</v>
      </c>
      <c r="R4305" s="7">
        <v>3.27</v>
      </c>
      <c r="S4305" s="7">
        <v>9567</v>
      </c>
    </row>
    <row r="4306" spans="1:19" hidden="1" x14ac:dyDescent="0.4">
      <c r="A4306" s="4" t="s">
        <v>2441</v>
      </c>
      <c r="B4306" s="5" t="s">
        <v>2442</v>
      </c>
      <c r="C4306" s="5" t="s">
        <v>18</v>
      </c>
      <c r="D4306" s="5" t="s">
        <v>19</v>
      </c>
      <c r="E4306" s="9" t="s">
        <v>25</v>
      </c>
      <c r="F4306" s="9">
        <v>0.28999999999999998</v>
      </c>
      <c r="G4306" s="5" t="s">
        <v>21</v>
      </c>
      <c r="H4306" s="10">
        <v>2500</v>
      </c>
      <c r="I4306" s="11">
        <v>12317971</v>
      </c>
      <c r="J4306" s="11">
        <v>500</v>
      </c>
      <c r="K4306" s="11">
        <v>6.0110000000000001</v>
      </c>
      <c r="L4306" s="11">
        <v>6104682000</v>
      </c>
      <c r="M4306" s="11">
        <f>VLOOKUP(A4306,'[1]2023년만'!$A$2:$Q$1181,12,0)</f>
        <v>6220847500</v>
      </c>
      <c r="N4306" s="11"/>
      <c r="O4306" s="11">
        <v>0.2</v>
      </c>
      <c r="P4306" s="6">
        <v>3580671984500</v>
      </c>
      <c r="Q4306" s="7">
        <v>29.22</v>
      </c>
      <c r="R4306" s="7">
        <v>3.27</v>
      </c>
      <c r="S4306" s="7">
        <v>9567</v>
      </c>
    </row>
    <row r="4307" spans="1:19" hidden="1" x14ac:dyDescent="0.4">
      <c r="A4307" s="4" t="s">
        <v>2441</v>
      </c>
      <c r="B4307" s="5" t="s">
        <v>2442</v>
      </c>
      <c r="C4307" s="5" t="s">
        <v>24</v>
      </c>
      <c r="D4307" s="5" t="s">
        <v>19</v>
      </c>
      <c r="E4307" s="9" t="s">
        <v>25</v>
      </c>
      <c r="F4307" s="9">
        <v>0.23</v>
      </c>
      <c r="G4307" s="5" t="s">
        <v>21</v>
      </c>
      <c r="H4307" s="10">
        <v>2500</v>
      </c>
      <c r="I4307" s="11">
        <v>12562158</v>
      </c>
      <c r="J4307" s="11">
        <v>500</v>
      </c>
      <c r="K4307" s="11">
        <v>3.762</v>
      </c>
      <c r="L4307" s="11">
        <v>6220847500</v>
      </c>
      <c r="M4307" s="11">
        <f>VLOOKUP(A4307,'[1]2023년만'!$A$2:$Q$1181,12,0)</f>
        <v>6220847500</v>
      </c>
      <c r="N4307" s="11"/>
      <c r="O4307" s="11">
        <v>0.2</v>
      </c>
      <c r="P4307" s="6">
        <v>3580671984500</v>
      </c>
      <c r="Q4307" s="7">
        <v>29.22</v>
      </c>
      <c r="R4307" s="7">
        <v>3.27</v>
      </c>
      <c r="S4307" s="7">
        <v>9567</v>
      </c>
    </row>
    <row r="4308" spans="1:19" hidden="1" x14ac:dyDescent="0.4">
      <c r="A4308" s="7" t="s">
        <v>2441</v>
      </c>
      <c r="B4308" s="12" t="s">
        <v>2442</v>
      </c>
      <c r="C4308" s="12" t="s">
        <v>2933</v>
      </c>
      <c r="D4308" s="12" t="s">
        <v>19</v>
      </c>
      <c r="E4308" s="12" t="s">
        <v>25</v>
      </c>
      <c r="F4308" s="12">
        <v>0.12</v>
      </c>
      <c r="G4308" s="12" t="s">
        <v>21</v>
      </c>
      <c r="H4308" s="12">
        <v>2500</v>
      </c>
      <c r="I4308" s="6">
        <v>12078282</v>
      </c>
      <c r="J4308" s="6">
        <v>500</v>
      </c>
      <c r="K4308" s="6">
        <v>7.3540000000000001</v>
      </c>
      <c r="L4308" s="6">
        <v>5992225000</v>
      </c>
      <c r="M4308" s="11">
        <f>VLOOKUP(A4308,'[1]2023년만'!$A$2:$Q$1181,12,0)</f>
        <v>6220847500</v>
      </c>
      <c r="N4308" s="11"/>
      <c r="O4308" s="6">
        <v>0.2</v>
      </c>
      <c r="P4308" s="6">
        <v>3580671984500</v>
      </c>
      <c r="Q4308" s="7">
        <v>29.22</v>
      </c>
      <c r="R4308" s="7">
        <v>3.27</v>
      </c>
      <c r="S4308" s="7">
        <v>9567</v>
      </c>
    </row>
    <row r="4309" spans="1:19" x14ac:dyDescent="0.4">
      <c r="A4309" s="4" t="s">
        <v>613</v>
      </c>
      <c r="B4309" s="5" t="s">
        <v>614</v>
      </c>
      <c r="C4309" s="5" t="s">
        <v>30</v>
      </c>
      <c r="D4309" s="5" t="s">
        <v>19</v>
      </c>
      <c r="E4309" s="9" t="s">
        <v>416</v>
      </c>
      <c r="F4309" s="9">
        <v>1.82</v>
      </c>
      <c r="G4309" s="5" t="s">
        <v>21</v>
      </c>
      <c r="H4309" s="9">
        <v>500</v>
      </c>
      <c r="I4309" s="11">
        <v>12400000</v>
      </c>
      <c r="J4309" s="11">
        <v>200</v>
      </c>
      <c r="K4309" s="11">
        <v>42.436999999999998</v>
      </c>
      <c r="L4309" s="11">
        <v>2480000000</v>
      </c>
      <c r="M4309" s="11">
        <f>VLOOKUP(A4309,'[1]2023년만'!$A$2:$Q$1181,12,0)</f>
        <v>2170000000</v>
      </c>
      <c r="N4309" s="11" t="b">
        <f>L4309&gt;=M4309</f>
        <v>1</v>
      </c>
      <c r="O4309" s="11">
        <v>5</v>
      </c>
      <c r="P4309" s="6">
        <v>44888000000</v>
      </c>
      <c r="Q4309" s="7">
        <v>7.69</v>
      </c>
      <c r="R4309" s="7">
        <v>0.65</v>
      </c>
      <c r="S4309" s="7">
        <v>471</v>
      </c>
    </row>
    <row r="4310" spans="1:19" hidden="1" x14ac:dyDescent="0.4">
      <c r="A4310" s="4" t="s">
        <v>388</v>
      </c>
      <c r="B4310" s="5" t="s">
        <v>389</v>
      </c>
      <c r="C4310" s="5" t="s">
        <v>24</v>
      </c>
      <c r="D4310" s="5" t="s">
        <v>19</v>
      </c>
      <c r="E4310" s="9" t="s">
        <v>69</v>
      </c>
      <c r="F4310" s="9">
        <v>2.13</v>
      </c>
      <c r="G4310" s="5" t="s">
        <v>21</v>
      </c>
      <c r="H4310" s="10">
        <v>1000</v>
      </c>
      <c r="I4310" s="11">
        <v>23533928</v>
      </c>
      <c r="J4310" s="11">
        <v>4500</v>
      </c>
      <c r="K4310" s="11">
        <v>-120.18600000000001</v>
      </c>
      <c r="L4310" s="11">
        <v>74701449000</v>
      </c>
      <c r="M4310" s="11">
        <f>VLOOKUP(A4310,'[1]2023년만'!$A$2:$Q$1181,12,0)</f>
        <v>74701449000</v>
      </c>
      <c r="N4310" s="11"/>
      <c r="O4310" s="11">
        <v>8.5</v>
      </c>
      <c r="P4310" s="6">
        <v>1050789885200</v>
      </c>
      <c r="Q4310" s="7">
        <v>4.87</v>
      </c>
      <c r="R4310" s="7">
        <v>2.11</v>
      </c>
      <c r="S4310" s="7">
        <v>9171</v>
      </c>
    </row>
    <row r="4311" spans="1:19" hidden="1" x14ac:dyDescent="0.4">
      <c r="A4311" s="7" t="s">
        <v>388</v>
      </c>
      <c r="B4311" s="12" t="s">
        <v>389</v>
      </c>
      <c r="C4311" s="12" t="s">
        <v>2933</v>
      </c>
      <c r="D4311" s="12" t="s">
        <v>19</v>
      </c>
      <c r="E4311" s="12" t="s">
        <v>69</v>
      </c>
      <c r="F4311" s="12">
        <v>1.59</v>
      </c>
      <c r="G4311" s="12" t="s">
        <v>21</v>
      </c>
      <c r="H4311" s="12">
        <v>1000</v>
      </c>
      <c r="I4311" s="6">
        <v>23533928</v>
      </c>
      <c r="J4311" s="6">
        <v>1550</v>
      </c>
      <c r="K4311" s="6">
        <v>34.078000000000003</v>
      </c>
      <c r="L4311" s="6">
        <v>19498967450</v>
      </c>
      <c r="M4311" s="11">
        <f>VLOOKUP(A4311,'[1]2023년만'!$A$2:$Q$1181,12,0)</f>
        <v>74701449000</v>
      </c>
      <c r="N4311" s="11"/>
      <c r="O4311" s="6">
        <v>1.6</v>
      </c>
      <c r="P4311" s="6">
        <v>1050789885200</v>
      </c>
      <c r="Q4311" s="7">
        <v>4.87</v>
      </c>
      <c r="R4311" s="7">
        <v>2.11</v>
      </c>
      <c r="S4311" s="7">
        <v>9171</v>
      </c>
    </row>
    <row r="4312" spans="1:19" hidden="1" x14ac:dyDescent="0.4">
      <c r="A4312" s="4" t="s">
        <v>1023</v>
      </c>
      <c r="B4312" s="5" t="s">
        <v>1024</v>
      </c>
      <c r="C4312" s="5" t="s">
        <v>30</v>
      </c>
      <c r="D4312" s="5" t="s">
        <v>19</v>
      </c>
      <c r="E4312" s="9" t="s">
        <v>133</v>
      </c>
      <c r="F4312" s="9">
        <v>2.68</v>
      </c>
      <c r="G4312" s="5" t="s">
        <v>21</v>
      </c>
      <c r="H4312" s="9">
        <v>500</v>
      </c>
      <c r="I4312" s="11">
        <v>23398500</v>
      </c>
      <c r="J4312" s="11">
        <v>750</v>
      </c>
      <c r="K4312" s="11">
        <v>37.186999999999998</v>
      </c>
      <c r="L4312" s="11">
        <v>16107745500</v>
      </c>
      <c r="M4312" s="11">
        <f>VLOOKUP(A4312,'[1]2023년만'!$A$2:$Q$1181,12,0)</f>
        <v>16477195500</v>
      </c>
      <c r="N4312" s="11" t="b">
        <f>L4312&gt;=M4312</f>
        <v>0</v>
      </c>
      <c r="O4312" s="11">
        <v>5.0999999999999996</v>
      </c>
      <c r="P4312" s="6">
        <v>338585602230</v>
      </c>
      <c r="Q4312" s="7">
        <v>7.27</v>
      </c>
      <c r="R4312" s="7">
        <v>0.23</v>
      </c>
      <c r="S4312" s="7">
        <v>2077</v>
      </c>
    </row>
    <row r="4313" spans="1:19" hidden="1" x14ac:dyDescent="0.4">
      <c r="A4313" s="4" t="s">
        <v>1023</v>
      </c>
      <c r="B4313" s="5" t="s">
        <v>1024</v>
      </c>
      <c r="C4313" s="5" t="s">
        <v>24</v>
      </c>
      <c r="D4313" s="5" t="s">
        <v>19</v>
      </c>
      <c r="E4313" s="9" t="s">
        <v>133</v>
      </c>
      <c r="F4313" s="9">
        <v>2.34</v>
      </c>
      <c r="G4313" s="5" t="s">
        <v>21</v>
      </c>
      <c r="H4313" s="9">
        <v>500</v>
      </c>
      <c r="I4313" s="11">
        <v>24630000</v>
      </c>
      <c r="J4313" s="11">
        <v>750</v>
      </c>
      <c r="K4313" s="11">
        <v>20.346</v>
      </c>
      <c r="L4313" s="11">
        <v>16477195500</v>
      </c>
      <c r="M4313" s="11">
        <f>VLOOKUP(A4313,'[1]2023년만'!$A$2:$Q$1181,12,0)</f>
        <v>16477195500</v>
      </c>
      <c r="N4313" s="11"/>
      <c r="O4313" s="11">
        <v>3.86</v>
      </c>
      <c r="P4313" s="6">
        <v>338585602230</v>
      </c>
      <c r="Q4313" s="7">
        <v>7.27</v>
      </c>
      <c r="R4313" s="7">
        <v>0.23</v>
      </c>
      <c r="S4313" s="7">
        <v>2077</v>
      </c>
    </row>
    <row r="4314" spans="1:19" hidden="1" x14ac:dyDescent="0.4">
      <c r="A4314" s="4" t="s">
        <v>1023</v>
      </c>
      <c r="B4314" s="5" t="s">
        <v>1024</v>
      </c>
      <c r="C4314" s="5" t="s">
        <v>18</v>
      </c>
      <c r="D4314" s="5" t="s">
        <v>19</v>
      </c>
      <c r="E4314" s="9" t="s">
        <v>133</v>
      </c>
      <c r="F4314" s="9">
        <v>1.3</v>
      </c>
      <c r="G4314" s="5" t="s">
        <v>21</v>
      </c>
      <c r="H4314" s="9">
        <v>500</v>
      </c>
      <c r="I4314" s="11">
        <v>24630000</v>
      </c>
      <c r="J4314" s="11">
        <v>750</v>
      </c>
      <c r="K4314" s="11">
        <v>13.651</v>
      </c>
      <c r="L4314" s="11">
        <v>16477195500</v>
      </c>
      <c r="M4314" s="11">
        <f>VLOOKUP(A4314,'[1]2023년만'!$A$2:$Q$1181,12,0)</f>
        <v>16477195500</v>
      </c>
      <c r="N4314" s="11"/>
      <c r="O4314" s="11">
        <v>2.69</v>
      </c>
      <c r="P4314" s="6">
        <v>338585602230</v>
      </c>
      <c r="Q4314" s="7">
        <v>7.27</v>
      </c>
      <c r="R4314" s="7">
        <v>0.23</v>
      </c>
      <c r="S4314" s="7">
        <v>2077</v>
      </c>
    </row>
    <row r="4315" spans="1:19" hidden="1" x14ac:dyDescent="0.4">
      <c r="A4315" s="7" t="s">
        <v>1023</v>
      </c>
      <c r="B4315" s="12" t="s">
        <v>1024</v>
      </c>
      <c r="C4315" s="12" t="s">
        <v>2933</v>
      </c>
      <c r="D4315" s="12" t="s">
        <v>19</v>
      </c>
      <c r="E4315" s="12" t="s">
        <v>133</v>
      </c>
      <c r="F4315" s="12">
        <v>0.53</v>
      </c>
      <c r="G4315" s="12" t="s">
        <v>21</v>
      </c>
      <c r="H4315" s="12">
        <v>500</v>
      </c>
      <c r="I4315" s="6">
        <v>24630000</v>
      </c>
      <c r="J4315" s="6">
        <v>600</v>
      </c>
      <c r="K4315" s="6">
        <v>11.82</v>
      </c>
      <c r="L4315" s="6">
        <v>13181756400</v>
      </c>
      <c r="M4315" s="11">
        <f>VLOOKUP(A4315,'[1]2023년만'!$A$2:$Q$1181,12,0)</f>
        <v>16477195500</v>
      </c>
      <c r="N4315" s="11"/>
      <c r="O4315" s="6">
        <v>1.7</v>
      </c>
      <c r="P4315" s="6">
        <v>338585602230</v>
      </c>
      <c r="Q4315" s="7">
        <v>7.27</v>
      </c>
      <c r="R4315" s="7">
        <v>0.23</v>
      </c>
      <c r="S4315" s="7">
        <v>2077</v>
      </c>
    </row>
    <row r="4316" spans="1:19" hidden="1" x14ac:dyDescent="0.4">
      <c r="A4316" s="4" t="s">
        <v>1142</v>
      </c>
      <c r="B4316" s="5" t="s">
        <v>1143</v>
      </c>
      <c r="C4316" s="5" t="s">
        <v>30</v>
      </c>
      <c r="D4316" s="5" t="s">
        <v>19</v>
      </c>
      <c r="E4316" s="9" t="s">
        <v>133</v>
      </c>
      <c r="F4316" s="9">
        <v>2.68</v>
      </c>
      <c r="G4316" s="5" t="s">
        <v>21</v>
      </c>
      <c r="H4316" s="9">
        <v>500</v>
      </c>
      <c r="I4316" s="11">
        <v>40000000</v>
      </c>
      <c r="J4316" s="11">
        <v>500</v>
      </c>
      <c r="K4316" s="11">
        <v>33.728999999999999</v>
      </c>
      <c r="L4316" s="11">
        <v>19691419500</v>
      </c>
      <c r="M4316" s="11">
        <f>VLOOKUP(A4316,'[1]2023년만'!$A$2:$Q$1181,12,0)</f>
        <v>19691419500</v>
      </c>
      <c r="N4316" s="11" t="b">
        <f>L4316&gt;=M4316</f>
        <v>1</v>
      </c>
      <c r="O4316" s="11">
        <v>3.81</v>
      </c>
      <c r="P4316" s="6">
        <v>407600000000</v>
      </c>
      <c r="Q4316" s="7">
        <v>6.91</v>
      </c>
      <c r="R4316" s="7">
        <v>0.56999999999999995</v>
      </c>
      <c r="S4316" s="7">
        <v>1474</v>
      </c>
    </row>
    <row r="4317" spans="1:19" hidden="1" x14ac:dyDescent="0.4">
      <c r="A4317" s="4" t="s">
        <v>1142</v>
      </c>
      <c r="B4317" s="5" t="s">
        <v>1143</v>
      </c>
      <c r="C4317" s="5" t="s">
        <v>18</v>
      </c>
      <c r="D4317" s="5" t="s">
        <v>19</v>
      </c>
      <c r="E4317" s="9" t="s">
        <v>133</v>
      </c>
      <c r="F4317" s="9">
        <v>1.3</v>
      </c>
      <c r="G4317" s="5" t="s">
        <v>21</v>
      </c>
      <c r="H4317" s="9">
        <v>500</v>
      </c>
      <c r="I4317" s="11">
        <v>40000000</v>
      </c>
      <c r="J4317" s="11">
        <v>500</v>
      </c>
      <c r="K4317" s="11">
        <v>22.911000000000001</v>
      </c>
      <c r="L4317" s="11">
        <v>19619735000</v>
      </c>
      <c r="M4317" s="11">
        <f>VLOOKUP(A4317,'[1]2023년만'!$A$2:$Q$1181,12,0)</f>
        <v>19691419500</v>
      </c>
      <c r="N4317" s="11"/>
      <c r="O4317" s="11">
        <v>3</v>
      </c>
      <c r="P4317" s="6">
        <v>407600000000</v>
      </c>
      <c r="Q4317" s="7">
        <v>6.91</v>
      </c>
      <c r="R4317" s="7">
        <v>0.56999999999999995</v>
      </c>
      <c r="S4317" s="7">
        <v>1474</v>
      </c>
    </row>
    <row r="4318" spans="1:19" hidden="1" x14ac:dyDescent="0.4">
      <c r="A4318" s="4" t="s">
        <v>1142</v>
      </c>
      <c r="B4318" s="5" t="s">
        <v>1143</v>
      </c>
      <c r="C4318" s="5" t="s">
        <v>24</v>
      </c>
      <c r="D4318" s="5" t="s">
        <v>19</v>
      </c>
      <c r="E4318" s="9" t="s">
        <v>133</v>
      </c>
      <c r="F4318" s="9">
        <v>2.34</v>
      </c>
      <c r="G4318" s="5" t="s">
        <v>21</v>
      </c>
      <c r="H4318" s="9">
        <v>500</v>
      </c>
      <c r="I4318" s="11">
        <v>40000000</v>
      </c>
      <c r="J4318" s="11">
        <v>500</v>
      </c>
      <c r="K4318" s="11">
        <v>17.576000000000001</v>
      </c>
      <c r="L4318" s="11">
        <v>19691419500</v>
      </c>
      <c r="M4318" s="11">
        <f>VLOOKUP(A4318,'[1]2023년만'!$A$2:$Q$1181,12,0)</f>
        <v>19691419500</v>
      </c>
      <c r="N4318" s="11"/>
      <c r="O4318" s="11">
        <v>2.2599999999999998</v>
      </c>
      <c r="P4318" s="6">
        <v>407600000000</v>
      </c>
      <c r="Q4318" s="7">
        <v>6.91</v>
      </c>
      <c r="R4318" s="7">
        <v>0.56999999999999995</v>
      </c>
      <c r="S4318" s="7">
        <v>1474</v>
      </c>
    </row>
    <row r="4319" spans="1:19" hidden="1" x14ac:dyDescent="0.4">
      <c r="A4319" s="7" t="s">
        <v>1142</v>
      </c>
      <c r="B4319" s="12" t="s">
        <v>1143</v>
      </c>
      <c r="C4319" s="12" t="s">
        <v>2933</v>
      </c>
      <c r="D4319" s="12" t="s">
        <v>19</v>
      </c>
      <c r="E4319" s="12" t="s">
        <v>133</v>
      </c>
      <c r="F4319" s="12">
        <v>0.53</v>
      </c>
      <c r="G4319" s="12" t="s">
        <v>21</v>
      </c>
      <c r="H4319" s="12">
        <v>500</v>
      </c>
      <c r="I4319" s="6">
        <v>40000000</v>
      </c>
      <c r="J4319" s="6">
        <v>500</v>
      </c>
      <c r="K4319" s="6">
        <v>29.135000000000002</v>
      </c>
      <c r="L4319" s="6">
        <v>19619735000</v>
      </c>
      <c r="M4319" s="11">
        <f>VLOOKUP(A4319,'[1]2023년만'!$A$2:$Q$1181,12,0)</f>
        <v>19691419500</v>
      </c>
      <c r="N4319" s="11"/>
      <c r="O4319" s="6">
        <v>2.2999999999999998</v>
      </c>
      <c r="P4319" s="6">
        <v>407600000000</v>
      </c>
      <c r="Q4319" s="7">
        <v>6.91</v>
      </c>
      <c r="R4319" s="7">
        <v>0.56999999999999995</v>
      </c>
      <c r="S4319" s="7">
        <v>1474</v>
      </c>
    </row>
    <row r="4320" spans="1:19" hidden="1" x14ac:dyDescent="0.4">
      <c r="A4320" s="4" t="s">
        <v>981</v>
      </c>
      <c r="B4320" s="5" t="s">
        <v>982</v>
      </c>
      <c r="C4320" s="5" t="s">
        <v>30</v>
      </c>
      <c r="D4320" s="5" t="s">
        <v>19</v>
      </c>
      <c r="E4320" s="9" t="s">
        <v>133</v>
      </c>
      <c r="F4320" s="9">
        <v>2.68</v>
      </c>
      <c r="G4320" s="5" t="s">
        <v>21</v>
      </c>
      <c r="H4320" s="9">
        <v>500</v>
      </c>
      <c r="I4320" s="11">
        <v>40000000</v>
      </c>
      <c r="J4320" s="11">
        <v>250</v>
      </c>
      <c r="K4320" s="11">
        <v>39.308</v>
      </c>
      <c r="L4320" s="11">
        <v>9820031750</v>
      </c>
      <c r="M4320" s="11">
        <f>VLOOKUP(A4320,'[1]2023년만'!$A$2:$Q$1181,12,0)</f>
        <v>9820031750</v>
      </c>
      <c r="N4320" s="11" t="b">
        <f>L4320&gt;=M4320</f>
        <v>1</v>
      </c>
      <c r="O4320" s="11">
        <v>6.28</v>
      </c>
      <c r="P4320" s="6">
        <v>172000000000</v>
      </c>
      <c r="Q4320" s="7">
        <v>37.07</v>
      </c>
      <c r="R4320" s="7">
        <v>0.33</v>
      </c>
      <c r="S4320" s="7">
        <v>116</v>
      </c>
    </row>
    <row r="4321" spans="1:19" hidden="1" x14ac:dyDescent="0.4">
      <c r="A4321" s="4" t="s">
        <v>981</v>
      </c>
      <c r="B4321" s="5" t="s">
        <v>982</v>
      </c>
      <c r="C4321" s="5" t="s">
        <v>18</v>
      </c>
      <c r="D4321" s="5" t="s">
        <v>19</v>
      </c>
      <c r="E4321" s="9" t="s">
        <v>133</v>
      </c>
      <c r="F4321" s="9">
        <v>1.3</v>
      </c>
      <c r="G4321" s="5" t="s">
        <v>21</v>
      </c>
      <c r="H4321" s="9">
        <v>500</v>
      </c>
      <c r="I4321" s="11">
        <v>40000000</v>
      </c>
      <c r="J4321" s="11">
        <v>250</v>
      </c>
      <c r="K4321" s="11">
        <v>19.835999999999999</v>
      </c>
      <c r="L4321" s="11">
        <v>9815446750</v>
      </c>
      <c r="M4321" s="11">
        <f>VLOOKUP(A4321,'[1]2023년만'!$A$2:$Q$1181,12,0)</f>
        <v>9820031750</v>
      </c>
      <c r="N4321" s="11"/>
      <c r="O4321" s="11">
        <v>4.9000000000000004</v>
      </c>
      <c r="P4321" s="6">
        <v>172000000000</v>
      </c>
      <c r="Q4321" s="7">
        <v>37.07</v>
      </c>
      <c r="R4321" s="7">
        <v>0.33</v>
      </c>
      <c r="S4321" s="7">
        <v>116</v>
      </c>
    </row>
    <row r="4322" spans="1:19" hidden="1" x14ac:dyDescent="0.4">
      <c r="A4322" s="4" t="s">
        <v>981</v>
      </c>
      <c r="B4322" s="5" t="s">
        <v>982</v>
      </c>
      <c r="C4322" s="5" t="s">
        <v>24</v>
      </c>
      <c r="D4322" s="5" t="s">
        <v>19</v>
      </c>
      <c r="E4322" s="9" t="s">
        <v>133</v>
      </c>
      <c r="F4322" s="9">
        <v>2.34</v>
      </c>
      <c r="G4322" s="5" t="s">
        <v>21</v>
      </c>
      <c r="H4322" s="9">
        <v>500</v>
      </c>
      <c r="I4322" s="11">
        <v>40000000</v>
      </c>
      <c r="J4322" s="11">
        <v>250</v>
      </c>
      <c r="K4322" s="11">
        <v>8.8119999999999994</v>
      </c>
      <c r="L4322" s="11">
        <v>9820031750</v>
      </c>
      <c r="M4322" s="11">
        <f>VLOOKUP(A4322,'[1]2023년만'!$A$2:$Q$1181,12,0)</f>
        <v>9820031750</v>
      </c>
      <c r="N4322" s="11"/>
      <c r="O4322" s="11">
        <v>4.8899999999999997</v>
      </c>
      <c r="P4322" s="6">
        <v>172000000000</v>
      </c>
      <c r="Q4322" s="7">
        <v>37.07</v>
      </c>
      <c r="R4322" s="7">
        <v>0.33</v>
      </c>
      <c r="S4322" s="7">
        <v>116</v>
      </c>
    </row>
    <row r="4323" spans="1:19" hidden="1" x14ac:dyDescent="0.4">
      <c r="A4323" s="7" t="s">
        <v>981</v>
      </c>
      <c r="B4323" s="12" t="s">
        <v>982</v>
      </c>
      <c r="C4323" s="12" t="s">
        <v>2933</v>
      </c>
      <c r="D4323" s="12" t="s">
        <v>19</v>
      </c>
      <c r="E4323" s="12" t="s">
        <v>133</v>
      </c>
      <c r="F4323" s="12">
        <v>0.53</v>
      </c>
      <c r="G4323" s="12" t="s">
        <v>21</v>
      </c>
      <c r="H4323" s="12">
        <v>500</v>
      </c>
      <c r="I4323" s="6">
        <v>40000000</v>
      </c>
      <c r="J4323" s="6">
        <v>250</v>
      </c>
      <c r="K4323" s="6">
        <v>12.936999999999999</v>
      </c>
      <c r="L4323" s="6">
        <v>9815446750</v>
      </c>
      <c r="M4323" s="11">
        <f>VLOOKUP(A4323,'[1]2023년만'!$A$2:$Q$1181,12,0)</f>
        <v>9820031750</v>
      </c>
      <c r="N4323" s="11"/>
      <c r="O4323" s="6">
        <v>3.4</v>
      </c>
      <c r="P4323" s="6">
        <v>172000000000</v>
      </c>
      <c r="Q4323" s="7">
        <v>37.07</v>
      </c>
      <c r="R4323" s="7">
        <v>0.33</v>
      </c>
      <c r="S4323" s="7">
        <v>116</v>
      </c>
    </row>
    <row r="4324" spans="1:19" x14ac:dyDescent="0.4">
      <c r="A4324" s="4" t="s">
        <v>188</v>
      </c>
      <c r="B4324" s="5" t="s">
        <v>189</v>
      </c>
      <c r="C4324" s="5" t="s">
        <v>30</v>
      </c>
      <c r="D4324" s="5" t="s">
        <v>19</v>
      </c>
      <c r="E4324" s="9" t="s">
        <v>129</v>
      </c>
      <c r="F4324" s="9">
        <v>1.89</v>
      </c>
      <c r="G4324" s="5" t="s">
        <v>21</v>
      </c>
      <c r="H4324" s="10">
        <v>1000</v>
      </c>
      <c r="I4324" s="11">
        <v>18400000</v>
      </c>
      <c r="J4324" s="11">
        <v>80</v>
      </c>
      <c r="K4324" s="11">
        <v>84.938999999999993</v>
      </c>
      <c r="L4324" s="11">
        <v>1472000000</v>
      </c>
      <c r="M4324" s="11">
        <f>VLOOKUP(A4324,'[1]2023년만'!$A$2:$Q$1181,12,0)</f>
        <v>1472000000</v>
      </c>
      <c r="N4324" s="11" t="b">
        <f>L4324&gt;=M4324</f>
        <v>1</v>
      </c>
      <c r="O4324" s="11">
        <v>3.1</v>
      </c>
      <c r="P4324" s="6">
        <v>44712000000</v>
      </c>
      <c r="Q4324" s="7">
        <v>25.85</v>
      </c>
      <c r="R4324" s="7">
        <v>0.56999999999999995</v>
      </c>
      <c r="S4324" s="7">
        <v>94</v>
      </c>
    </row>
    <row r="4325" spans="1:19" hidden="1" x14ac:dyDescent="0.4">
      <c r="A4325" s="4" t="s">
        <v>790</v>
      </c>
      <c r="B4325" s="5" t="s">
        <v>791</v>
      </c>
      <c r="C4325" s="5" t="s">
        <v>24</v>
      </c>
      <c r="D4325" s="5" t="s">
        <v>19</v>
      </c>
      <c r="E4325" s="9" t="s">
        <v>773</v>
      </c>
      <c r="F4325" s="9">
        <v>2.66</v>
      </c>
      <c r="G4325" s="5" t="s">
        <v>21</v>
      </c>
      <c r="H4325" s="9">
        <v>500</v>
      </c>
      <c r="I4325" s="11">
        <v>27752225</v>
      </c>
      <c r="J4325" s="11">
        <v>100</v>
      </c>
      <c r="K4325" s="11">
        <v>14.971</v>
      </c>
      <c r="L4325" s="11">
        <v>2774553400</v>
      </c>
      <c r="M4325" s="11">
        <f>VLOOKUP(A4325,'[1]2023년만'!$A$2:$Q$1181,12,0)</f>
        <v>2774553400</v>
      </c>
      <c r="N4325" s="11"/>
      <c r="O4325" s="11">
        <v>4</v>
      </c>
      <c r="P4325" s="6">
        <v>87705394875</v>
      </c>
      <c r="Q4325" s="7">
        <v>10.050000000000001</v>
      </c>
      <c r="R4325" s="7">
        <v>0.67</v>
      </c>
      <c r="S4325" s="7">
        <v>310</v>
      </c>
    </row>
    <row r="4326" spans="1:19" hidden="1" x14ac:dyDescent="0.4">
      <c r="A4326" s="4" t="s">
        <v>790</v>
      </c>
      <c r="B4326" s="5" t="s">
        <v>791</v>
      </c>
      <c r="C4326" s="5" t="s">
        <v>18</v>
      </c>
      <c r="D4326" s="5" t="s">
        <v>19</v>
      </c>
      <c r="E4326" s="9" t="s">
        <v>773</v>
      </c>
      <c r="F4326" s="9">
        <v>1.35</v>
      </c>
      <c r="G4326" s="5" t="s">
        <v>21</v>
      </c>
      <c r="H4326" s="9">
        <v>500</v>
      </c>
      <c r="I4326" s="11">
        <v>27477425</v>
      </c>
      <c r="J4326" s="11">
        <v>70</v>
      </c>
      <c r="K4326" s="11">
        <v>7.9329999999999998</v>
      </c>
      <c r="L4326" s="11">
        <v>1922951380</v>
      </c>
      <c r="M4326" s="11">
        <f>VLOOKUP(A4326,'[1]2023년만'!$A$2:$Q$1181,12,0)</f>
        <v>2774553400</v>
      </c>
      <c r="N4326" s="11"/>
      <c r="O4326" s="11">
        <v>2.4900000000000002</v>
      </c>
      <c r="P4326" s="6">
        <v>87705394875</v>
      </c>
      <c r="Q4326" s="7">
        <v>10.050000000000001</v>
      </c>
      <c r="R4326" s="7">
        <v>0.67</v>
      </c>
      <c r="S4326" s="7">
        <v>310</v>
      </c>
    </row>
    <row r="4327" spans="1:19" hidden="1" x14ac:dyDescent="0.4">
      <c r="A4327" s="7" t="s">
        <v>790</v>
      </c>
      <c r="B4327" s="12" t="s">
        <v>791</v>
      </c>
      <c r="C4327" s="12" t="s">
        <v>2933</v>
      </c>
      <c r="D4327" s="12" t="s">
        <v>19</v>
      </c>
      <c r="E4327" s="12" t="s">
        <v>773</v>
      </c>
      <c r="F4327" s="12">
        <v>0.4</v>
      </c>
      <c r="G4327" s="12" t="s">
        <v>21</v>
      </c>
      <c r="H4327" s="12">
        <v>500</v>
      </c>
      <c r="I4327" s="6">
        <v>27477425</v>
      </c>
      <c r="J4327" s="6">
        <v>60</v>
      </c>
      <c r="K4327" s="6">
        <v>7.016</v>
      </c>
      <c r="L4327" s="6">
        <v>1648244040</v>
      </c>
      <c r="M4327" s="11">
        <f>VLOOKUP(A4327,'[1]2023년만'!$A$2:$Q$1181,12,0)</f>
        <v>2774553400</v>
      </c>
      <c r="N4327" s="11"/>
      <c r="O4327" s="6">
        <v>1.5</v>
      </c>
      <c r="P4327" s="6">
        <v>87705394875</v>
      </c>
      <c r="Q4327" s="7">
        <v>10.050000000000001</v>
      </c>
      <c r="R4327" s="7">
        <v>0.67</v>
      </c>
      <c r="S4327" s="7">
        <v>310</v>
      </c>
    </row>
    <row r="4328" spans="1:19" hidden="1" x14ac:dyDescent="0.4">
      <c r="A4328" s="4" t="s">
        <v>74</v>
      </c>
      <c r="B4328" s="5" t="s">
        <v>75</v>
      </c>
      <c r="C4328" s="5" t="s">
        <v>24</v>
      </c>
      <c r="D4328" s="5" t="s">
        <v>19</v>
      </c>
      <c r="E4328" s="9" t="s">
        <v>76</v>
      </c>
      <c r="F4328" s="9">
        <v>2.62</v>
      </c>
      <c r="G4328" s="5" t="s">
        <v>21</v>
      </c>
      <c r="H4328" s="10">
        <v>5000</v>
      </c>
      <c r="I4328" s="11">
        <v>23800576</v>
      </c>
      <c r="J4328" s="11">
        <v>500</v>
      </c>
      <c r="K4328" s="11">
        <v>675.13599999999997</v>
      </c>
      <c r="L4328" s="11">
        <v>11889153400</v>
      </c>
      <c r="M4328" s="11">
        <f>VLOOKUP(A4328,'[1]2023년만'!$A$2:$Q$1181,12,0)</f>
        <v>11889153400</v>
      </c>
      <c r="N4328" s="11"/>
      <c r="O4328" s="11">
        <v>2.77</v>
      </c>
      <c r="P4328" s="6">
        <v>207303016960</v>
      </c>
      <c r="Q4328" s="7" t="s">
        <v>21</v>
      </c>
      <c r="R4328" s="7">
        <v>0.3</v>
      </c>
      <c r="S4328" s="7" t="s">
        <v>21</v>
      </c>
    </row>
    <row r="4329" spans="1:19" hidden="1" x14ac:dyDescent="0.4">
      <c r="A4329" s="4" t="s">
        <v>74</v>
      </c>
      <c r="B4329" s="5" t="s">
        <v>75</v>
      </c>
      <c r="C4329" s="5" t="s">
        <v>18</v>
      </c>
      <c r="D4329" s="5" t="s">
        <v>19</v>
      </c>
      <c r="E4329" s="9" t="s">
        <v>76</v>
      </c>
      <c r="F4329" s="9">
        <v>1.81</v>
      </c>
      <c r="G4329" s="5" t="s">
        <v>21</v>
      </c>
      <c r="H4329" s="10">
        <v>5000</v>
      </c>
      <c r="I4329" s="11">
        <v>23800576</v>
      </c>
      <c r="J4329" s="11">
        <v>700</v>
      </c>
      <c r="K4329" s="11">
        <v>22.547999999999998</v>
      </c>
      <c r="L4329" s="11">
        <v>16644788600</v>
      </c>
      <c r="M4329" s="11">
        <f>VLOOKUP(A4329,'[1]2023년만'!$A$2:$Q$1181,12,0)</f>
        <v>11889153400</v>
      </c>
      <c r="N4329" s="11"/>
      <c r="O4329" s="11">
        <v>5.08</v>
      </c>
      <c r="P4329" s="6">
        <v>207303016960</v>
      </c>
      <c r="Q4329" s="7" t="s">
        <v>21</v>
      </c>
      <c r="R4329" s="7">
        <v>0.3</v>
      </c>
      <c r="S4329" s="7" t="s">
        <v>21</v>
      </c>
    </row>
    <row r="4330" spans="1:19" hidden="1" x14ac:dyDescent="0.4">
      <c r="A4330" s="4" t="s">
        <v>74</v>
      </c>
      <c r="B4330" s="5" t="s">
        <v>75</v>
      </c>
      <c r="C4330" s="5" t="s">
        <v>30</v>
      </c>
      <c r="D4330" s="5" t="s">
        <v>19</v>
      </c>
      <c r="E4330" s="9" t="s">
        <v>76</v>
      </c>
      <c r="F4330" s="9">
        <v>2.88</v>
      </c>
      <c r="G4330" s="5" t="s">
        <v>21</v>
      </c>
      <c r="H4330" s="10">
        <v>5000</v>
      </c>
      <c r="I4330" s="11">
        <v>23800576</v>
      </c>
      <c r="J4330" s="11">
        <v>500</v>
      </c>
      <c r="K4330" s="11">
        <v>-39.113999999999997</v>
      </c>
      <c r="L4330" s="11">
        <v>11889153400</v>
      </c>
      <c r="M4330" s="11">
        <f>VLOOKUP(A4330,'[1]2023년만'!$A$2:$Q$1181,12,0)</f>
        <v>11889153400</v>
      </c>
      <c r="N4330" s="11" t="b">
        <f>L4330&gt;=M4330</f>
        <v>1</v>
      </c>
      <c r="O4330" s="11">
        <v>5.91</v>
      </c>
      <c r="P4330" s="6">
        <v>207303016960</v>
      </c>
      <c r="Q4330" s="7" t="s">
        <v>21</v>
      </c>
      <c r="R4330" s="7">
        <v>0.3</v>
      </c>
      <c r="S4330" s="7" t="s">
        <v>21</v>
      </c>
    </row>
    <row r="4331" spans="1:19" hidden="1" x14ac:dyDescent="0.4">
      <c r="A4331" s="7" t="s">
        <v>74</v>
      </c>
      <c r="B4331" s="12" t="s">
        <v>75</v>
      </c>
      <c r="C4331" s="12" t="s">
        <v>2933</v>
      </c>
      <c r="D4331" s="12" t="s">
        <v>19</v>
      </c>
      <c r="E4331" s="12" t="s">
        <v>76</v>
      </c>
      <c r="F4331" s="12">
        <v>1.49</v>
      </c>
      <c r="G4331" s="12" t="s">
        <v>21</v>
      </c>
      <c r="H4331" s="12">
        <v>5000</v>
      </c>
      <c r="I4331" s="6">
        <v>23800576</v>
      </c>
      <c r="J4331" s="6">
        <v>600</v>
      </c>
      <c r="K4331" s="6">
        <v>104.32899999999999</v>
      </c>
      <c r="L4331" s="6">
        <v>14266971000</v>
      </c>
      <c r="M4331" s="11">
        <f>VLOOKUP(A4331,'[1]2023년만'!$A$2:$Q$1181,12,0)</f>
        <v>11889153400</v>
      </c>
      <c r="N4331" s="11"/>
      <c r="O4331" s="6">
        <v>4.37</v>
      </c>
      <c r="P4331" s="6">
        <v>207303016960</v>
      </c>
      <c r="Q4331" s="7" t="s">
        <v>21</v>
      </c>
      <c r="R4331" s="7">
        <v>0.3</v>
      </c>
      <c r="S4331" s="7" t="s">
        <v>21</v>
      </c>
    </row>
    <row r="4332" spans="1:19" hidden="1" x14ac:dyDescent="0.4">
      <c r="A4332" s="4" t="s">
        <v>1733</v>
      </c>
      <c r="B4332" s="5" t="s">
        <v>1734</v>
      </c>
      <c r="C4332" s="5" t="s">
        <v>24</v>
      </c>
      <c r="D4332" s="5" t="s">
        <v>19</v>
      </c>
      <c r="E4332" s="9" t="s">
        <v>49</v>
      </c>
      <c r="F4332" s="9">
        <v>2.11</v>
      </c>
      <c r="G4332" s="5" t="s">
        <v>21</v>
      </c>
      <c r="H4332" s="10">
        <v>5000</v>
      </c>
      <c r="I4332" s="11">
        <v>11335195</v>
      </c>
      <c r="J4332" s="11">
        <v>2100</v>
      </c>
      <c r="K4332" s="11">
        <v>21.018000000000001</v>
      </c>
      <c r="L4332" s="11">
        <v>22844461500</v>
      </c>
      <c r="M4332" s="11">
        <f>VLOOKUP(A4332,'[1]2023년만'!$A$2:$Q$1181,12,0)</f>
        <v>22844461500</v>
      </c>
      <c r="N4332" s="11"/>
      <c r="O4332" s="11">
        <v>1.1000000000000001</v>
      </c>
      <c r="P4332" s="6">
        <v>1945119462000</v>
      </c>
      <c r="Q4332" s="7">
        <v>15.63</v>
      </c>
      <c r="R4332" s="7">
        <v>1.95</v>
      </c>
      <c r="S4332" s="7">
        <v>10980</v>
      </c>
    </row>
    <row r="4333" spans="1:19" hidden="1" x14ac:dyDescent="0.4">
      <c r="A4333" s="4" t="s">
        <v>1733</v>
      </c>
      <c r="B4333" s="5" t="s">
        <v>1734</v>
      </c>
      <c r="C4333" s="5" t="s">
        <v>30</v>
      </c>
      <c r="D4333" s="5" t="s">
        <v>19</v>
      </c>
      <c r="E4333" s="9" t="s">
        <v>49</v>
      </c>
      <c r="F4333" s="9">
        <v>1.64</v>
      </c>
      <c r="G4333" s="5" t="s">
        <v>21</v>
      </c>
      <c r="H4333" s="10">
        <v>5000</v>
      </c>
      <c r="I4333" s="11">
        <v>11335195</v>
      </c>
      <c r="J4333" s="11">
        <v>2100</v>
      </c>
      <c r="K4333" s="11">
        <v>18.605</v>
      </c>
      <c r="L4333" s="11">
        <v>23236909500</v>
      </c>
      <c r="M4333" s="11">
        <f>VLOOKUP(A4333,'[1]2023년만'!$A$2:$Q$1181,12,0)</f>
        <v>22844461500</v>
      </c>
      <c r="N4333" s="11" t="b">
        <f>L4333&gt;=M4333</f>
        <v>1</v>
      </c>
      <c r="O4333" s="11">
        <v>2.2999999999999998</v>
      </c>
      <c r="P4333" s="6">
        <v>1945119462000</v>
      </c>
      <c r="Q4333" s="7">
        <v>15.63</v>
      </c>
      <c r="R4333" s="7">
        <v>1.95</v>
      </c>
      <c r="S4333" s="7">
        <v>10980</v>
      </c>
    </row>
    <row r="4334" spans="1:19" hidden="1" x14ac:dyDescent="0.4">
      <c r="A4334" s="4" t="s">
        <v>1733</v>
      </c>
      <c r="B4334" s="5" t="s">
        <v>1734</v>
      </c>
      <c r="C4334" s="5" t="s">
        <v>18</v>
      </c>
      <c r="D4334" s="5" t="s">
        <v>19</v>
      </c>
      <c r="E4334" s="9" t="s">
        <v>49</v>
      </c>
      <c r="F4334" s="9">
        <v>2.41</v>
      </c>
      <c r="G4334" s="5" t="s">
        <v>21</v>
      </c>
      <c r="H4334" s="10">
        <v>5000</v>
      </c>
      <c r="I4334" s="11">
        <v>11335195</v>
      </c>
      <c r="J4334" s="11">
        <v>2100</v>
      </c>
      <c r="K4334" s="11">
        <v>13.680999999999999</v>
      </c>
      <c r="L4334" s="11">
        <v>22844461500</v>
      </c>
      <c r="M4334" s="11">
        <f>VLOOKUP(A4334,'[1]2023년만'!$A$2:$Q$1181,12,0)</f>
        <v>22844461500</v>
      </c>
      <c r="N4334" s="11"/>
      <c r="O4334" s="11">
        <v>1.1000000000000001</v>
      </c>
      <c r="P4334" s="6">
        <v>1945119462000</v>
      </c>
      <c r="Q4334" s="7">
        <v>15.63</v>
      </c>
      <c r="R4334" s="7">
        <v>1.95</v>
      </c>
      <c r="S4334" s="7">
        <v>10980</v>
      </c>
    </row>
    <row r="4335" spans="1:19" hidden="1" x14ac:dyDescent="0.4">
      <c r="A4335" s="7" t="s">
        <v>1733</v>
      </c>
      <c r="B4335" s="12" t="s">
        <v>1734</v>
      </c>
      <c r="C4335" s="12" t="s">
        <v>2933</v>
      </c>
      <c r="D4335" s="12" t="s">
        <v>19</v>
      </c>
      <c r="E4335" s="12" t="s">
        <v>49</v>
      </c>
      <c r="F4335" s="12">
        <v>1.1000000000000001</v>
      </c>
      <c r="G4335" s="12" t="s">
        <v>21</v>
      </c>
      <c r="H4335" s="12">
        <v>5000</v>
      </c>
      <c r="I4335" s="6">
        <v>11335195</v>
      </c>
      <c r="J4335" s="6">
        <v>2100</v>
      </c>
      <c r="K4335" s="6">
        <v>14.728</v>
      </c>
      <c r="L4335" s="6">
        <v>23369461500</v>
      </c>
      <c r="M4335" s="11">
        <f>VLOOKUP(A4335,'[1]2023년만'!$A$2:$Q$1181,12,0)</f>
        <v>22844461500</v>
      </c>
      <c r="N4335" s="11"/>
      <c r="O4335" s="6">
        <v>0.7</v>
      </c>
      <c r="P4335" s="6">
        <v>1945119462000</v>
      </c>
      <c r="Q4335" s="7">
        <v>15.63</v>
      </c>
      <c r="R4335" s="7">
        <v>1.95</v>
      </c>
      <c r="S4335" s="7">
        <v>10980</v>
      </c>
    </row>
    <row r="4336" spans="1:19" hidden="1" x14ac:dyDescent="0.4">
      <c r="A4336" s="4" t="s">
        <v>1770</v>
      </c>
      <c r="B4336" s="5" t="s">
        <v>1771</v>
      </c>
      <c r="C4336" s="5" t="s">
        <v>30</v>
      </c>
      <c r="D4336" s="5" t="s">
        <v>19</v>
      </c>
      <c r="E4336" s="9" t="s">
        <v>81</v>
      </c>
      <c r="F4336" s="9">
        <v>1.59</v>
      </c>
      <c r="G4336" s="5" t="s">
        <v>21</v>
      </c>
      <c r="H4336" s="10">
        <v>5000</v>
      </c>
      <c r="I4336" s="11">
        <v>32109878</v>
      </c>
      <c r="J4336" s="11">
        <v>150</v>
      </c>
      <c r="K4336" s="11">
        <v>20.332999999999998</v>
      </c>
      <c r="L4336" s="11">
        <v>4712627550</v>
      </c>
      <c r="M4336" s="11">
        <f>VLOOKUP(A4336,'[1]2023년만'!$A$2:$Q$1181,12,0)</f>
        <v>3141751700</v>
      </c>
      <c r="N4336" s="11" t="b">
        <f>L4336&gt;=M4336</f>
        <v>1</v>
      </c>
      <c r="O4336" s="11">
        <v>3.9</v>
      </c>
      <c r="P4336" s="6">
        <v>172430044860</v>
      </c>
      <c r="Q4336" s="7">
        <v>25.09</v>
      </c>
      <c r="R4336" s="7">
        <v>0.46</v>
      </c>
      <c r="S4336" s="7">
        <v>214</v>
      </c>
    </row>
    <row r="4337" spans="1:19" hidden="1" x14ac:dyDescent="0.4">
      <c r="A4337" s="4" t="s">
        <v>1770</v>
      </c>
      <c r="B4337" s="5" t="s">
        <v>1771</v>
      </c>
      <c r="C4337" s="5" t="s">
        <v>18</v>
      </c>
      <c r="D4337" s="5" t="s">
        <v>19</v>
      </c>
      <c r="E4337" s="9" t="s">
        <v>81</v>
      </c>
      <c r="F4337" s="9">
        <v>1.8</v>
      </c>
      <c r="G4337" s="5" t="s">
        <v>21</v>
      </c>
      <c r="H4337" s="10">
        <v>5000</v>
      </c>
      <c r="I4337" s="11">
        <v>32109878</v>
      </c>
      <c r="J4337" s="11">
        <v>100</v>
      </c>
      <c r="K4337" s="11">
        <v>9.6289999999999996</v>
      </c>
      <c r="L4337" s="11">
        <v>3141751700</v>
      </c>
      <c r="M4337" s="11">
        <f>VLOOKUP(A4337,'[1]2023년만'!$A$2:$Q$1181,12,0)</f>
        <v>3141751700</v>
      </c>
      <c r="N4337" s="11"/>
      <c r="O4337" s="11">
        <v>1.83</v>
      </c>
      <c r="P4337" s="6">
        <v>172430044860</v>
      </c>
      <c r="Q4337" s="7">
        <v>25.09</v>
      </c>
      <c r="R4337" s="7">
        <v>0.46</v>
      </c>
      <c r="S4337" s="7">
        <v>214</v>
      </c>
    </row>
    <row r="4338" spans="1:19" hidden="1" x14ac:dyDescent="0.4">
      <c r="A4338" s="4" t="s">
        <v>1770</v>
      </c>
      <c r="B4338" s="5" t="s">
        <v>1771</v>
      </c>
      <c r="C4338" s="5" t="s">
        <v>24</v>
      </c>
      <c r="D4338" s="5" t="s">
        <v>19</v>
      </c>
      <c r="E4338" s="9" t="s">
        <v>81</v>
      </c>
      <c r="F4338" s="9">
        <v>1.25</v>
      </c>
      <c r="G4338" s="5" t="s">
        <v>21</v>
      </c>
      <c r="H4338" s="10">
        <v>5000</v>
      </c>
      <c r="I4338" s="11">
        <v>32109878</v>
      </c>
      <c r="J4338" s="11">
        <v>100</v>
      </c>
      <c r="K4338" s="11">
        <v>8.0609999999999999</v>
      </c>
      <c r="L4338" s="11">
        <v>3141751700</v>
      </c>
      <c r="M4338" s="11">
        <f>VLOOKUP(A4338,'[1]2023년만'!$A$2:$Q$1181,12,0)</f>
        <v>3141751700</v>
      </c>
      <c r="N4338" s="11"/>
      <c r="O4338" s="11">
        <v>1.46</v>
      </c>
      <c r="P4338" s="6">
        <v>172430044860</v>
      </c>
      <c r="Q4338" s="7">
        <v>25.09</v>
      </c>
      <c r="R4338" s="7">
        <v>0.46</v>
      </c>
      <c r="S4338" s="7">
        <v>214</v>
      </c>
    </row>
    <row r="4339" spans="1:19" hidden="1" x14ac:dyDescent="0.4">
      <c r="A4339" s="4" t="s">
        <v>1355</v>
      </c>
      <c r="B4339" s="5" t="s">
        <v>1356</v>
      </c>
      <c r="C4339" s="5" t="s">
        <v>18</v>
      </c>
      <c r="D4339" s="5" t="s">
        <v>19</v>
      </c>
      <c r="E4339" s="9" t="s">
        <v>69</v>
      </c>
      <c r="F4339" s="9">
        <v>2.79</v>
      </c>
      <c r="G4339" s="5" t="s">
        <v>21</v>
      </c>
      <c r="H4339" s="9">
        <v>500</v>
      </c>
      <c r="I4339" s="11">
        <v>20493012</v>
      </c>
      <c r="J4339" s="11">
        <v>25</v>
      </c>
      <c r="K4339" s="11">
        <v>28.928999999999998</v>
      </c>
      <c r="L4339" s="11">
        <v>512325300</v>
      </c>
      <c r="M4339" s="11">
        <f>VLOOKUP(A4339,'[1]2023년만'!$A$2:$Q$1181,12,0)</f>
        <v>512325300</v>
      </c>
      <c r="N4339" s="11"/>
      <c r="O4339" s="11">
        <v>1.6</v>
      </c>
      <c r="P4339" s="6">
        <v>38485876536</v>
      </c>
      <c r="Q4339" s="7">
        <v>15.92</v>
      </c>
      <c r="R4339" s="7">
        <v>0.87</v>
      </c>
      <c r="S4339" s="7">
        <v>118</v>
      </c>
    </row>
    <row r="4340" spans="1:19" hidden="1" x14ac:dyDescent="0.4">
      <c r="A4340" s="4" t="s">
        <v>1355</v>
      </c>
      <c r="B4340" s="5" t="s">
        <v>1356</v>
      </c>
      <c r="C4340" s="5" t="s">
        <v>30</v>
      </c>
      <c r="D4340" s="5" t="s">
        <v>19</v>
      </c>
      <c r="E4340" s="9" t="s">
        <v>69</v>
      </c>
      <c r="F4340" s="9">
        <v>2.73</v>
      </c>
      <c r="G4340" s="5" t="s">
        <v>21</v>
      </c>
      <c r="H4340" s="9">
        <v>500</v>
      </c>
      <c r="I4340" s="11">
        <v>20493012</v>
      </c>
      <c r="J4340" s="11">
        <v>25</v>
      </c>
      <c r="K4340" s="11">
        <v>22.007000000000001</v>
      </c>
      <c r="L4340" s="11">
        <v>512325300</v>
      </c>
      <c r="M4340" s="11">
        <f>VLOOKUP(A4340,'[1]2023년만'!$A$2:$Q$1181,12,0)</f>
        <v>512325300</v>
      </c>
      <c r="N4340" s="11" t="b">
        <f>L4340&gt;=M4340</f>
        <v>1</v>
      </c>
      <c r="O4340" s="11">
        <v>2.1</v>
      </c>
      <c r="P4340" s="6">
        <v>38485876536</v>
      </c>
      <c r="Q4340" s="7">
        <v>15.92</v>
      </c>
      <c r="R4340" s="7">
        <v>0.87</v>
      </c>
      <c r="S4340" s="7">
        <v>118</v>
      </c>
    </row>
    <row r="4341" spans="1:19" hidden="1" x14ac:dyDescent="0.4">
      <c r="A4341" s="4" t="s">
        <v>1355</v>
      </c>
      <c r="B4341" s="5" t="s">
        <v>1356</v>
      </c>
      <c r="C4341" s="5" t="s">
        <v>24</v>
      </c>
      <c r="D4341" s="5" t="s">
        <v>19</v>
      </c>
      <c r="E4341" s="9" t="s">
        <v>69</v>
      </c>
      <c r="F4341" s="9">
        <v>2.13</v>
      </c>
      <c r="G4341" s="5" t="s">
        <v>21</v>
      </c>
      <c r="H4341" s="9">
        <v>500</v>
      </c>
      <c r="I4341" s="11">
        <v>20493012</v>
      </c>
      <c r="J4341" s="11">
        <v>25</v>
      </c>
      <c r="K4341" s="11">
        <v>-12.117000000000001</v>
      </c>
      <c r="L4341" s="11">
        <v>512325300</v>
      </c>
      <c r="M4341" s="11">
        <f>VLOOKUP(A4341,'[1]2023년만'!$A$2:$Q$1181,12,0)</f>
        <v>512325300</v>
      </c>
      <c r="N4341" s="11"/>
      <c r="O4341" s="11">
        <v>2.1</v>
      </c>
      <c r="P4341" s="6">
        <v>38485876536</v>
      </c>
      <c r="Q4341" s="7">
        <v>15.92</v>
      </c>
      <c r="R4341" s="7">
        <v>0.87</v>
      </c>
      <c r="S4341" s="7">
        <v>118</v>
      </c>
    </row>
    <row r="4342" spans="1:19" hidden="1" x14ac:dyDescent="0.4">
      <c r="A4342" s="7" t="s">
        <v>1355</v>
      </c>
      <c r="B4342" s="12" t="s">
        <v>1356</v>
      </c>
      <c r="C4342" s="12" t="s">
        <v>2933</v>
      </c>
      <c r="D4342" s="12" t="s">
        <v>19</v>
      </c>
      <c r="E4342" s="12" t="s">
        <v>69</v>
      </c>
      <c r="F4342" s="12">
        <v>1.59</v>
      </c>
      <c r="G4342" s="12" t="s">
        <v>21</v>
      </c>
      <c r="H4342" s="12">
        <v>500</v>
      </c>
      <c r="I4342" s="6">
        <v>20493012</v>
      </c>
      <c r="J4342" s="6">
        <v>25</v>
      </c>
      <c r="K4342" s="6">
        <v>14.218999999999999</v>
      </c>
      <c r="L4342" s="6">
        <v>512325300</v>
      </c>
      <c r="M4342" s="11">
        <f>VLOOKUP(A4342,'[1]2023년만'!$A$2:$Q$1181,12,0)</f>
        <v>512325300</v>
      </c>
      <c r="N4342" s="11"/>
      <c r="O4342" s="6">
        <v>1.3</v>
      </c>
      <c r="P4342" s="6">
        <v>38485876536</v>
      </c>
      <c r="Q4342" s="7">
        <v>15.92</v>
      </c>
      <c r="R4342" s="7">
        <v>0.87</v>
      </c>
      <c r="S4342" s="7">
        <v>118</v>
      </c>
    </row>
    <row r="4343" spans="1:19" x14ac:dyDescent="0.4">
      <c r="A4343" s="4" t="s">
        <v>248</v>
      </c>
      <c r="B4343" s="5" t="s">
        <v>249</v>
      </c>
      <c r="C4343" s="5" t="s">
        <v>30</v>
      </c>
      <c r="D4343" s="5" t="s">
        <v>19</v>
      </c>
      <c r="E4343" s="9" t="s">
        <v>37</v>
      </c>
      <c r="F4343" s="9">
        <v>1.48</v>
      </c>
      <c r="G4343" s="5" t="s">
        <v>21</v>
      </c>
      <c r="H4343" s="9">
        <v>500</v>
      </c>
      <c r="I4343" s="11">
        <v>11500000</v>
      </c>
      <c r="J4343" s="11">
        <v>200</v>
      </c>
      <c r="K4343" s="11">
        <v>78.125</v>
      </c>
      <c r="L4343" s="11">
        <v>2300000000</v>
      </c>
      <c r="M4343" s="11">
        <f>VLOOKUP(A4343,'[1]2023년만'!$A$2:$Q$1181,12,0)</f>
        <v>1725000000</v>
      </c>
      <c r="N4343" s="11" t="b">
        <f>L4343&gt;=M4343</f>
        <v>1</v>
      </c>
      <c r="O4343" s="11">
        <v>6.3</v>
      </c>
      <c r="P4343" s="6">
        <v>41975000000</v>
      </c>
      <c r="Q4343" s="7">
        <v>14.26</v>
      </c>
      <c r="R4343" s="7">
        <v>0.35</v>
      </c>
      <c r="S4343" s="7">
        <v>256</v>
      </c>
    </row>
    <row r="4344" spans="1:19" hidden="1" x14ac:dyDescent="0.4">
      <c r="A4344" s="4" t="s">
        <v>140</v>
      </c>
      <c r="B4344" s="5" t="s">
        <v>141</v>
      </c>
      <c r="C4344" s="5" t="s">
        <v>24</v>
      </c>
      <c r="D4344" s="5" t="s">
        <v>19</v>
      </c>
      <c r="E4344" s="9" t="s">
        <v>66</v>
      </c>
      <c r="F4344" s="9">
        <v>3.86</v>
      </c>
      <c r="G4344" s="5" t="s">
        <v>21</v>
      </c>
      <c r="H4344" s="10">
        <v>1000</v>
      </c>
      <c r="I4344" s="11">
        <v>42008577</v>
      </c>
      <c r="J4344" s="11">
        <v>100</v>
      </c>
      <c r="K4344" s="11">
        <v>81.864999999999995</v>
      </c>
      <c r="L4344" s="11">
        <v>4120261900</v>
      </c>
      <c r="M4344" s="11">
        <f>VLOOKUP(A4344,'[1]2023년만'!$A$2:$Q$1181,12,0)</f>
        <v>4120261900</v>
      </c>
      <c r="N4344" s="11"/>
      <c r="O4344" s="11">
        <v>3.3</v>
      </c>
      <c r="P4344" s="6">
        <v>133131381900</v>
      </c>
      <c r="Q4344" s="7">
        <v>66.22</v>
      </c>
      <c r="R4344" s="7">
        <v>0.23</v>
      </c>
      <c r="S4344" s="7">
        <v>49</v>
      </c>
    </row>
    <row r="4345" spans="1:19" hidden="1" x14ac:dyDescent="0.4">
      <c r="A4345" s="4" t="s">
        <v>140</v>
      </c>
      <c r="B4345" s="5" t="s">
        <v>141</v>
      </c>
      <c r="C4345" s="5" t="s">
        <v>18</v>
      </c>
      <c r="D4345" s="5" t="s">
        <v>19</v>
      </c>
      <c r="E4345" s="9" t="s">
        <v>66</v>
      </c>
      <c r="F4345" s="9">
        <v>4.37</v>
      </c>
      <c r="G4345" s="5" t="s">
        <v>21</v>
      </c>
      <c r="H4345" s="10">
        <v>1000</v>
      </c>
      <c r="I4345" s="11">
        <v>42008577</v>
      </c>
      <c r="J4345" s="11">
        <v>120</v>
      </c>
      <c r="K4345" s="11">
        <v>10.298</v>
      </c>
      <c r="L4345" s="11">
        <v>5041029120</v>
      </c>
      <c r="M4345" s="11">
        <f>VLOOKUP(A4345,'[1]2023년만'!$A$2:$Q$1181,12,0)</f>
        <v>4120261900</v>
      </c>
      <c r="N4345" s="11"/>
      <c r="O4345" s="11">
        <v>3.5</v>
      </c>
      <c r="P4345" s="6">
        <v>133131381900</v>
      </c>
      <c r="Q4345" s="7">
        <v>66.22</v>
      </c>
      <c r="R4345" s="7">
        <v>0.23</v>
      </c>
      <c r="S4345" s="7">
        <v>49</v>
      </c>
    </row>
    <row r="4346" spans="1:19" hidden="1" x14ac:dyDescent="0.4">
      <c r="A4346" s="7" t="s">
        <v>140</v>
      </c>
      <c r="B4346" s="12" t="s">
        <v>141</v>
      </c>
      <c r="C4346" s="12" t="s">
        <v>2933</v>
      </c>
      <c r="D4346" s="12" t="s">
        <v>19</v>
      </c>
      <c r="E4346" s="12" t="s">
        <v>66</v>
      </c>
      <c r="F4346" s="12">
        <v>2.61</v>
      </c>
      <c r="G4346" s="12" t="s">
        <v>21</v>
      </c>
      <c r="H4346" s="12">
        <v>1000</v>
      </c>
      <c r="I4346" s="6">
        <v>42008577</v>
      </c>
      <c r="J4346" s="6">
        <v>120</v>
      </c>
      <c r="K4346" s="6">
        <v>21.352</v>
      </c>
      <c r="L4346" s="6">
        <v>5041029120</v>
      </c>
      <c r="M4346" s="11">
        <f>VLOOKUP(A4346,'[1]2023년만'!$A$2:$Q$1181,12,0)</f>
        <v>4120261900</v>
      </c>
      <c r="N4346" s="11"/>
      <c r="O4346" s="6">
        <v>3.4</v>
      </c>
      <c r="P4346" s="6">
        <v>133131381900</v>
      </c>
      <c r="Q4346" s="7">
        <v>66.22</v>
      </c>
      <c r="R4346" s="7">
        <v>0.23</v>
      </c>
      <c r="S4346" s="7">
        <v>49</v>
      </c>
    </row>
    <row r="4347" spans="1:19" hidden="1" x14ac:dyDescent="0.4">
      <c r="A4347" s="7" t="s">
        <v>2922</v>
      </c>
      <c r="B4347" s="12" t="s">
        <v>2923</v>
      </c>
      <c r="C4347" s="12" t="s">
        <v>2933</v>
      </c>
      <c r="D4347" s="12" t="s">
        <v>19</v>
      </c>
      <c r="E4347" s="12" t="s">
        <v>76</v>
      </c>
      <c r="F4347" s="12">
        <v>1.49</v>
      </c>
      <c r="G4347" s="12" t="s">
        <v>21</v>
      </c>
      <c r="H4347" s="12">
        <v>1000</v>
      </c>
      <c r="I4347" s="6">
        <v>80565149</v>
      </c>
      <c r="J4347" s="6">
        <v>20</v>
      </c>
      <c r="K4347" s="6">
        <v>29.510999999999999</v>
      </c>
      <c r="L4347" s="6">
        <v>1611302980</v>
      </c>
      <c r="M4347" s="11" t="e">
        <f>VLOOKUP(A4347,'[1]2023년만'!$A$2:$Q$1181,12,0)</f>
        <v>#N/A</v>
      </c>
      <c r="N4347" s="11"/>
      <c r="O4347" s="6">
        <v>1.2</v>
      </c>
      <c r="P4347" s="6">
        <v>57926342131</v>
      </c>
      <c r="Q4347" s="7" t="s">
        <v>21</v>
      </c>
      <c r="R4347" s="7">
        <v>0.47</v>
      </c>
      <c r="S4347" s="7" t="s">
        <v>21</v>
      </c>
    </row>
    <row r="4348" spans="1:19" hidden="1" x14ac:dyDescent="0.4">
      <c r="A4348" s="4" t="s">
        <v>2459</v>
      </c>
      <c r="B4348" s="5" t="s">
        <v>2460</v>
      </c>
      <c r="C4348" s="5" t="s">
        <v>18</v>
      </c>
      <c r="D4348" s="5" t="s">
        <v>19</v>
      </c>
      <c r="E4348" s="9" t="s">
        <v>416</v>
      </c>
      <c r="F4348" s="9">
        <v>3.18</v>
      </c>
      <c r="G4348" s="5" t="s">
        <v>21</v>
      </c>
      <c r="H4348" s="10">
        <v>5000</v>
      </c>
      <c r="I4348" s="11">
        <v>11570702</v>
      </c>
      <c r="J4348" s="11">
        <v>300</v>
      </c>
      <c r="K4348" s="11">
        <v>8.6839999999999993</v>
      </c>
      <c r="L4348" s="11">
        <v>3472335500</v>
      </c>
      <c r="M4348" s="11">
        <f>VLOOKUP(A4348,'[1]2023년만'!$A$2:$Q$1181,12,0)</f>
        <v>1157552300</v>
      </c>
      <c r="N4348" s="11"/>
      <c r="O4348" s="11">
        <v>3.31</v>
      </c>
      <c r="P4348" s="6">
        <v>96962482760</v>
      </c>
      <c r="Q4348" s="7">
        <v>14.13</v>
      </c>
      <c r="R4348" s="7">
        <v>0.13</v>
      </c>
      <c r="S4348" s="7">
        <v>593</v>
      </c>
    </row>
    <row r="4349" spans="1:19" hidden="1" x14ac:dyDescent="0.4">
      <c r="A4349" s="4" t="s">
        <v>2459</v>
      </c>
      <c r="B4349" s="5" t="s">
        <v>2460</v>
      </c>
      <c r="C4349" s="5" t="s">
        <v>30</v>
      </c>
      <c r="D4349" s="5" t="s">
        <v>19</v>
      </c>
      <c r="E4349" s="9" t="s">
        <v>416</v>
      </c>
      <c r="F4349" s="9">
        <v>2.23</v>
      </c>
      <c r="G4349" s="5" t="s">
        <v>21</v>
      </c>
      <c r="H4349" s="10">
        <v>5000</v>
      </c>
      <c r="I4349" s="11">
        <v>11570702</v>
      </c>
      <c r="J4349" s="11">
        <v>100</v>
      </c>
      <c r="K4349" s="11">
        <v>7.84</v>
      </c>
      <c r="L4349" s="11">
        <v>1157552300</v>
      </c>
      <c r="M4349" s="11">
        <f>VLOOKUP(A4349,'[1]2023년만'!$A$2:$Q$1181,12,0)</f>
        <v>1157552300</v>
      </c>
      <c r="N4349" s="11" t="b">
        <f>L4349&gt;=M4349</f>
        <v>1</v>
      </c>
      <c r="O4349" s="11">
        <v>1.51</v>
      </c>
      <c r="P4349" s="6">
        <v>96962482760</v>
      </c>
      <c r="Q4349" s="7">
        <v>14.13</v>
      </c>
      <c r="R4349" s="7">
        <v>0.13</v>
      </c>
      <c r="S4349" s="7">
        <v>593</v>
      </c>
    </row>
    <row r="4350" spans="1:19" hidden="1" x14ac:dyDescent="0.4">
      <c r="A4350" s="4" t="s">
        <v>2459</v>
      </c>
      <c r="B4350" s="5" t="s">
        <v>2460</v>
      </c>
      <c r="C4350" s="5" t="s">
        <v>24</v>
      </c>
      <c r="D4350" s="5" t="s">
        <v>19</v>
      </c>
      <c r="E4350" s="9" t="s">
        <v>416</v>
      </c>
      <c r="F4350" s="9">
        <v>2.89</v>
      </c>
      <c r="G4350" s="5" t="s">
        <v>21</v>
      </c>
      <c r="H4350" s="10">
        <v>5000</v>
      </c>
      <c r="I4350" s="11">
        <v>11570702</v>
      </c>
      <c r="J4350" s="11">
        <v>100</v>
      </c>
      <c r="K4350" s="11">
        <v>4.891</v>
      </c>
      <c r="L4350" s="11">
        <v>1157552300</v>
      </c>
      <c r="M4350" s="11">
        <f>VLOOKUP(A4350,'[1]2023년만'!$A$2:$Q$1181,12,0)</f>
        <v>1157552300</v>
      </c>
      <c r="N4350" s="11"/>
      <c r="O4350" s="11">
        <v>1.39</v>
      </c>
      <c r="P4350" s="6">
        <v>96962482760</v>
      </c>
      <c r="Q4350" s="7">
        <v>14.13</v>
      </c>
      <c r="R4350" s="7">
        <v>0.13</v>
      </c>
      <c r="S4350" s="7">
        <v>593</v>
      </c>
    </row>
    <row r="4351" spans="1:19" hidden="1" x14ac:dyDescent="0.4">
      <c r="A4351" s="7" t="s">
        <v>2459</v>
      </c>
      <c r="B4351" s="12" t="s">
        <v>2460</v>
      </c>
      <c r="C4351" s="12" t="s">
        <v>2933</v>
      </c>
      <c r="D4351" s="12" t="s">
        <v>19</v>
      </c>
      <c r="E4351" s="12" t="s">
        <v>416</v>
      </c>
      <c r="F4351" s="12">
        <v>1.63</v>
      </c>
      <c r="G4351" s="12" t="s">
        <v>21</v>
      </c>
      <c r="H4351" s="12">
        <v>5000</v>
      </c>
      <c r="I4351" s="6">
        <v>11570702</v>
      </c>
      <c r="J4351" s="6">
        <v>350</v>
      </c>
      <c r="K4351" s="6">
        <v>9.0719999999999992</v>
      </c>
      <c r="L4351" s="6">
        <v>4051031300</v>
      </c>
      <c r="M4351" s="11">
        <f>VLOOKUP(A4351,'[1]2023년만'!$A$2:$Q$1181,12,0)</f>
        <v>1157552300</v>
      </c>
      <c r="N4351" s="11"/>
      <c r="O4351" s="6">
        <v>2.1800000000000002</v>
      </c>
      <c r="P4351" s="6">
        <v>96962482760</v>
      </c>
      <c r="Q4351" s="7">
        <v>14.13</v>
      </c>
      <c r="R4351" s="7">
        <v>0.13</v>
      </c>
      <c r="S4351" s="7">
        <v>593</v>
      </c>
    </row>
    <row r="4352" spans="1:19" hidden="1" x14ac:dyDescent="0.4">
      <c r="A4352" s="4" t="s">
        <v>2744</v>
      </c>
      <c r="B4352" s="5" t="s">
        <v>2745</v>
      </c>
      <c r="C4352" s="5" t="s">
        <v>18</v>
      </c>
      <c r="D4352" s="5" t="s">
        <v>19</v>
      </c>
      <c r="E4352" s="9" t="s">
        <v>20</v>
      </c>
      <c r="F4352" s="9">
        <v>1.49</v>
      </c>
      <c r="G4352" s="5" t="s">
        <v>21</v>
      </c>
      <c r="H4352" s="9">
        <v>500</v>
      </c>
      <c r="I4352" s="11">
        <v>32446151</v>
      </c>
      <c r="J4352" s="11">
        <v>10</v>
      </c>
      <c r="K4352" s="11">
        <v>-6.8550000000000004</v>
      </c>
      <c r="L4352" s="11">
        <v>324461510</v>
      </c>
      <c r="M4352" s="11">
        <f>VLOOKUP(A4352,'[1]2023년만'!$A$2:$Q$1181,12,0)</f>
        <v>486692265</v>
      </c>
      <c r="N4352" s="11"/>
      <c r="O4352" s="11">
        <v>0.16</v>
      </c>
      <c r="P4352" s="6">
        <v>118590681905</v>
      </c>
      <c r="Q4352" s="7" t="s">
        <v>21</v>
      </c>
      <c r="R4352" s="7">
        <v>1.32</v>
      </c>
      <c r="S4352" s="7" t="s">
        <v>21</v>
      </c>
    </row>
    <row r="4353" spans="1:19" hidden="1" x14ac:dyDescent="0.4">
      <c r="A4353" s="4" t="s">
        <v>2744</v>
      </c>
      <c r="B4353" s="5" t="s">
        <v>2745</v>
      </c>
      <c r="C4353" s="5" t="s">
        <v>24</v>
      </c>
      <c r="D4353" s="5" t="s">
        <v>19</v>
      </c>
      <c r="E4353" s="9" t="s">
        <v>20</v>
      </c>
      <c r="F4353" s="9">
        <v>1.1299999999999999</v>
      </c>
      <c r="G4353" s="5" t="s">
        <v>21</v>
      </c>
      <c r="H4353" s="9">
        <v>500</v>
      </c>
      <c r="I4353" s="11">
        <v>32446151</v>
      </c>
      <c r="J4353" s="11">
        <v>15</v>
      </c>
      <c r="K4353" s="11">
        <v>-24.667999999999999</v>
      </c>
      <c r="L4353" s="11">
        <v>486692265</v>
      </c>
      <c r="M4353" s="11">
        <f>VLOOKUP(A4353,'[1]2023년만'!$A$2:$Q$1181,12,0)</f>
        <v>486692265</v>
      </c>
      <c r="N4353" s="11"/>
      <c r="O4353" s="11">
        <v>0.3</v>
      </c>
      <c r="P4353" s="6">
        <v>118590681905</v>
      </c>
      <c r="Q4353" s="7" t="s">
        <v>21</v>
      </c>
      <c r="R4353" s="7">
        <v>1.32</v>
      </c>
      <c r="S4353" s="7" t="s">
        <v>21</v>
      </c>
    </row>
    <row r="4354" spans="1:19" hidden="1" x14ac:dyDescent="0.4">
      <c r="A4354" s="4" t="s">
        <v>2744</v>
      </c>
      <c r="B4354" s="5" t="s">
        <v>2745</v>
      </c>
      <c r="C4354" s="5" t="s">
        <v>30</v>
      </c>
      <c r="D4354" s="5" t="s">
        <v>19</v>
      </c>
      <c r="E4354" s="9" t="s">
        <v>20</v>
      </c>
      <c r="F4354" s="9">
        <v>1.55</v>
      </c>
      <c r="G4354" s="5" t="s">
        <v>21</v>
      </c>
      <c r="H4354" s="9">
        <v>500</v>
      </c>
      <c r="I4354" s="11">
        <v>32446151</v>
      </c>
      <c r="J4354" s="11">
        <v>15</v>
      </c>
      <c r="K4354" s="11">
        <v>-101.931</v>
      </c>
      <c r="L4354" s="11">
        <v>485192265</v>
      </c>
      <c r="M4354" s="11">
        <f>VLOOKUP(A4354,'[1]2023년만'!$A$2:$Q$1181,12,0)</f>
        <v>486692265</v>
      </c>
      <c r="N4354" s="11" t="b">
        <f>L4354&gt;=M4354</f>
        <v>0</v>
      </c>
      <c r="O4354" s="11">
        <v>0.6</v>
      </c>
      <c r="P4354" s="6">
        <v>118590681905</v>
      </c>
      <c r="Q4354" s="7" t="s">
        <v>21</v>
      </c>
      <c r="R4354" s="7">
        <v>1.32</v>
      </c>
      <c r="S4354" s="7" t="s">
        <v>21</v>
      </c>
    </row>
    <row r="4355" spans="1:19" hidden="1" x14ac:dyDescent="0.4">
      <c r="A4355" s="7" t="s">
        <v>2744</v>
      </c>
      <c r="B4355" s="12" t="s">
        <v>2745</v>
      </c>
      <c r="C4355" s="12" t="s">
        <v>2933</v>
      </c>
      <c r="D4355" s="12" t="s">
        <v>19</v>
      </c>
      <c r="E4355" s="12" t="s">
        <v>20</v>
      </c>
      <c r="F4355" s="12">
        <v>0.76</v>
      </c>
      <c r="G4355" s="12" t="s">
        <v>21</v>
      </c>
      <c r="H4355" s="12">
        <v>500</v>
      </c>
      <c r="I4355" s="6">
        <v>32446151</v>
      </c>
      <c r="J4355" s="6">
        <v>45</v>
      </c>
      <c r="K4355" s="6">
        <v>33.896999999999998</v>
      </c>
      <c r="L4355" s="6">
        <v>1385367795</v>
      </c>
      <c r="M4355" s="11">
        <f>VLOOKUP(A4355,'[1]2023년만'!$A$2:$Q$1181,12,0)</f>
        <v>486692265</v>
      </c>
      <c r="N4355" s="11"/>
      <c r="O4355" s="6">
        <v>1.24</v>
      </c>
      <c r="P4355" s="6">
        <v>118590681905</v>
      </c>
      <c r="Q4355" s="7" t="s">
        <v>21</v>
      </c>
      <c r="R4355" s="7">
        <v>1.32</v>
      </c>
      <c r="S4355" s="7" t="s">
        <v>21</v>
      </c>
    </row>
    <row r="4356" spans="1:19" hidden="1" x14ac:dyDescent="0.4">
      <c r="A4356" s="4" t="s">
        <v>2116</v>
      </c>
      <c r="B4356" s="5" t="s">
        <v>2117</v>
      </c>
      <c r="C4356" s="5" t="s">
        <v>18</v>
      </c>
      <c r="D4356" s="5" t="s">
        <v>19</v>
      </c>
      <c r="E4356" s="9" t="s">
        <v>34</v>
      </c>
      <c r="F4356" s="9">
        <v>1.01</v>
      </c>
      <c r="G4356" s="5" t="s">
        <v>21</v>
      </c>
      <c r="H4356" s="9">
        <v>500</v>
      </c>
      <c r="I4356" s="11">
        <v>18000000</v>
      </c>
      <c r="J4356" s="11">
        <v>600</v>
      </c>
      <c r="K4356" s="11">
        <v>14.718999999999999</v>
      </c>
      <c r="L4356" s="11">
        <v>10270212000</v>
      </c>
      <c r="M4356" s="11">
        <f>VLOOKUP(A4356,'[1]2023년만'!$A$2:$Q$1181,12,0)</f>
        <v>10162576800</v>
      </c>
      <c r="N4356" s="11"/>
      <c r="O4356" s="11">
        <v>4</v>
      </c>
      <c r="P4356" s="6">
        <v>336960000000</v>
      </c>
      <c r="Q4356" s="7">
        <v>4.1399999999999997</v>
      </c>
      <c r="R4356" s="7">
        <v>0.52</v>
      </c>
      <c r="S4356" s="7">
        <v>4527</v>
      </c>
    </row>
    <row r="4357" spans="1:19" hidden="1" x14ac:dyDescent="0.4">
      <c r="A4357" s="4" t="s">
        <v>2116</v>
      </c>
      <c r="B4357" s="5" t="s">
        <v>2117</v>
      </c>
      <c r="C4357" s="5" t="s">
        <v>30</v>
      </c>
      <c r="D4357" s="5" t="s">
        <v>19</v>
      </c>
      <c r="E4357" s="9" t="s">
        <v>34</v>
      </c>
      <c r="F4357" s="9">
        <v>0.48</v>
      </c>
      <c r="G4357" s="5" t="s">
        <v>21</v>
      </c>
      <c r="H4357" s="9">
        <v>500</v>
      </c>
      <c r="I4357" s="11">
        <v>18000000</v>
      </c>
      <c r="J4357" s="11">
        <v>650</v>
      </c>
      <c r="K4357" s="11">
        <v>14.12</v>
      </c>
      <c r="L4357" s="11">
        <v>10788688300</v>
      </c>
      <c r="M4357" s="11">
        <f>VLOOKUP(A4357,'[1]2023년만'!$A$2:$Q$1181,12,0)</f>
        <v>10162576800</v>
      </c>
      <c r="N4357" s="11" t="b">
        <f>L4357&gt;=M4357</f>
        <v>1</v>
      </c>
      <c r="O4357" s="11">
        <v>3.8</v>
      </c>
      <c r="P4357" s="6">
        <v>336960000000</v>
      </c>
      <c r="Q4357" s="7">
        <v>4.1399999999999997</v>
      </c>
      <c r="R4357" s="7">
        <v>0.52</v>
      </c>
      <c r="S4357" s="7">
        <v>4527</v>
      </c>
    </row>
    <row r="4358" spans="1:19" hidden="1" x14ac:dyDescent="0.4">
      <c r="A4358" s="4" t="s">
        <v>2116</v>
      </c>
      <c r="B4358" s="5" t="s">
        <v>2117</v>
      </c>
      <c r="C4358" s="5" t="s">
        <v>24</v>
      </c>
      <c r="D4358" s="5" t="s">
        <v>19</v>
      </c>
      <c r="E4358" s="9" t="s">
        <v>34</v>
      </c>
      <c r="F4358" s="9">
        <v>0.56000000000000005</v>
      </c>
      <c r="G4358" s="5" t="s">
        <v>21</v>
      </c>
      <c r="H4358" s="9">
        <v>500</v>
      </c>
      <c r="I4358" s="11">
        <v>18000000</v>
      </c>
      <c r="J4358" s="11">
        <v>600</v>
      </c>
      <c r="K4358" s="11">
        <v>13.131</v>
      </c>
      <c r="L4358" s="11">
        <v>10162576800</v>
      </c>
      <c r="M4358" s="11">
        <f>VLOOKUP(A4358,'[1]2023년만'!$A$2:$Q$1181,12,0)</f>
        <v>10162576800</v>
      </c>
      <c r="N4358" s="11"/>
      <c r="O4358" s="11">
        <v>3.8</v>
      </c>
      <c r="P4358" s="6">
        <v>336960000000</v>
      </c>
      <c r="Q4358" s="7">
        <v>4.1399999999999997</v>
      </c>
      <c r="R4358" s="7">
        <v>0.52</v>
      </c>
      <c r="S4358" s="7">
        <v>4527</v>
      </c>
    </row>
    <row r="4359" spans="1:19" hidden="1" x14ac:dyDescent="0.4">
      <c r="A4359" s="7" t="s">
        <v>2116</v>
      </c>
      <c r="B4359" s="12" t="s">
        <v>2117</v>
      </c>
      <c r="C4359" s="12" t="s">
        <v>2933</v>
      </c>
      <c r="D4359" s="12" t="s">
        <v>19</v>
      </c>
      <c r="E4359" s="12" t="s">
        <v>34</v>
      </c>
      <c r="F4359" s="12">
        <v>0.5</v>
      </c>
      <c r="G4359" s="12" t="s">
        <v>21</v>
      </c>
      <c r="H4359" s="12">
        <v>500</v>
      </c>
      <c r="I4359" s="6">
        <v>18000000</v>
      </c>
      <c r="J4359" s="6">
        <v>550</v>
      </c>
      <c r="K4359" s="6">
        <v>20.872</v>
      </c>
      <c r="L4359" s="6">
        <v>9568585400</v>
      </c>
      <c r="M4359" s="11">
        <f>VLOOKUP(A4359,'[1]2023년만'!$A$2:$Q$1181,12,0)</f>
        <v>10162576800</v>
      </c>
      <c r="N4359" s="11"/>
      <c r="O4359" s="6">
        <v>3.3</v>
      </c>
      <c r="P4359" s="6">
        <v>336960000000</v>
      </c>
      <c r="Q4359" s="7">
        <v>4.1399999999999997</v>
      </c>
      <c r="R4359" s="7">
        <v>0.52</v>
      </c>
      <c r="S4359" s="7">
        <v>4527</v>
      </c>
    </row>
    <row r="4360" spans="1:19" hidden="1" x14ac:dyDescent="0.4">
      <c r="A4360" s="4" t="s">
        <v>927</v>
      </c>
      <c r="B4360" s="5" t="s">
        <v>928</v>
      </c>
      <c r="C4360" s="5" t="s">
        <v>18</v>
      </c>
      <c r="D4360" s="5" t="s">
        <v>19</v>
      </c>
      <c r="E4360" s="9" t="s">
        <v>247</v>
      </c>
      <c r="F4360" s="9">
        <v>6.19</v>
      </c>
      <c r="G4360" s="5" t="s">
        <v>21</v>
      </c>
      <c r="H4360" s="10">
        <v>5000</v>
      </c>
      <c r="I4360" s="11">
        <v>12728534</v>
      </c>
      <c r="J4360" s="11">
        <v>800</v>
      </c>
      <c r="K4360" s="11">
        <v>41.781999999999996</v>
      </c>
      <c r="L4360" s="11">
        <v>10041480600</v>
      </c>
      <c r="M4360" s="11">
        <f>VLOOKUP(A4360,'[1]2023년만'!$A$2:$Q$1181,12,0)</f>
        <v>10041480600</v>
      </c>
      <c r="N4360" s="11"/>
      <c r="O4360" s="11">
        <v>8.8000000000000007</v>
      </c>
      <c r="P4360" s="6">
        <v>221221920920</v>
      </c>
      <c r="Q4360" s="7">
        <v>5.77</v>
      </c>
      <c r="R4360" s="7">
        <v>0.45</v>
      </c>
      <c r="S4360" s="7">
        <v>3011</v>
      </c>
    </row>
    <row r="4361" spans="1:19" hidden="1" x14ac:dyDescent="0.4">
      <c r="A4361" s="4" t="s">
        <v>927</v>
      </c>
      <c r="B4361" s="5" t="s">
        <v>928</v>
      </c>
      <c r="C4361" s="5" t="s">
        <v>24</v>
      </c>
      <c r="D4361" s="5" t="s">
        <v>19</v>
      </c>
      <c r="E4361" s="9" t="s">
        <v>247</v>
      </c>
      <c r="F4361" s="9">
        <v>3.7</v>
      </c>
      <c r="G4361" s="5" t="s">
        <v>21</v>
      </c>
      <c r="H4361" s="10">
        <v>5000</v>
      </c>
      <c r="I4361" s="11">
        <v>12728534</v>
      </c>
      <c r="J4361" s="11">
        <v>800</v>
      </c>
      <c r="K4361" s="11">
        <v>28.605</v>
      </c>
      <c r="L4361" s="11">
        <v>10041480600</v>
      </c>
      <c r="M4361" s="11">
        <f>VLOOKUP(A4361,'[1]2023년만'!$A$2:$Q$1181,12,0)</f>
        <v>10041480600</v>
      </c>
      <c r="N4361" s="11"/>
      <c r="O4361" s="11">
        <v>8.1999999999999993</v>
      </c>
      <c r="P4361" s="6">
        <v>221221920920</v>
      </c>
      <c r="Q4361" s="7">
        <v>5.77</v>
      </c>
      <c r="R4361" s="7">
        <v>0.45</v>
      </c>
      <c r="S4361" s="7">
        <v>3011</v>
      </c>
    </row>
    <row r="4362" spans="1:19" hidden="1" x14ac:dyDescent="0.4">
      <c r="A4362" s="7" t="s">
        <v>927</v>
      </c>
      <c r="B4362" s="12" t="s">
        <v>928</v>
      </c>
      <c r="C4362" s="12" t="s">
        <v>2933</v>
      </c>
      <c r="D4362" s="12" t="s">
        <v>19</v>
      </c>
      <c r="E4362" s="12" t="s">
        <v>247</v>
      </c>
      <c r="F4362" s="12">
        <v>3.64</v>
      </c>
      <c r="G4362" s="12" t="s">
        <v>21</v>
      </c>
      <c r="H4362" s="12">
        <v>5000</v>
      </c>
      <c r="I4362" s="6">
        <v>12728534</v>
      </c>
      <c r="J4362" s="6">
        <v>900</v>
      </c>
      <c r="K4362" s="6">
        <v>14.984999999999999</v>
      </c>
      <c r="L4362" s="6">
        <v>11904907100</v>
      </c>
      <c r="M4362" s="11">
        <f>VLOOKUP(A4362,'[1]2023년만'!$A$2:$Q$1181,12,0)</f>
        <v>10041480600</v>
      </c>
      <c r="N4362" s="11"/>
      <c r="O4362" s="6">
        <v>5.5</v>
      </c>
      <c r="P4362" s="6">
        <v>221221920920</v>
      </c>
      <c r="Q4362" s="7">
        <v>5.77</v>
      </c>
      <c r="R4362" s="7">
        <v>0.45</v>
      </c>
      <c r="S4362" s="7">
        <v>3011</v>
      </c>
    </row>
    <row r="4363" spans="1:19" hidden="1" x14ac:dyDescent="0.4">
      <c r="A4363" s="4" t="s">
        <v>72</v>
      </c>
      <c r="B4363" s="5" t="s">
        <v>73</v>
      </c>
      <c r="C4363" s="5" t="s">
        <v>18</v>
      </c>
      <c r="D4363" s="5" t="s">
        <v>19</v>
      </c>
      <c r="E4363" s="9" t="s">
        <v>20</v>
      </c>
      <c r="F4363" s="9">
        <v>1.49</v>
      </c>
      <c r="G4363" s="5" t="s">
        <v>21</v>
      </c>
      <c r="H4363" s="9">
        <v>100</v>
      </c>
      <c r="I4363" s="11">
        <v>533800000</v>
      </c>
      <c r="J4363" s="11">
        <v>360</v>
      </c>
      <c r="K4363" s="11">
        <v>718.39599999999996</v>
      </c>
      <c r="L4363" s="11">
        <v>192120634800</v>
      </c>
      <c r="M4363" s="11">
        <f>VLOOKUP(A4363,'[1]2023년만'!$A$2:$Q$1181,12,0)</f>
        <v>168639223880</v>
      </c>
      <c r="N4363" s="11"/>
      <c r="O4363" s="11">
        <v>4.3099999999999996</v>
      </c>
      <c r="P4363" s="6">
        <v>2144889664320</v>
      </c>
      <c r="Q4363" s="7" t="s">
        <v>21</v>
      </c>
      <c r="R4363" s="7">
        <v>0.75</v>
      </c>
      <c r="S4363" s="7" t="s">
        <v>21</v>
      </c>
    </row>
    <row r="4364" spans="1:19" hidden="1" x14ac:dyDescent="0.4">
      <c r="A4364" s="4" t="s">
        <v>72</v>
      </c>
      <c r="B4364" s="5" t="s">
        <v>73</v>
      </c>
      <c r="C4364" s="5" t="s">
        <v>24</v>
      </c>
      <c r="D4364" s="5" t="s">
        <v>19</v>
      </c>
      <c r="E4364" s="9" t="s">
        <v>20</v>
      </c>
      <c r="F4364" s="9">
        <v>1.1299999999999999</v>
      </c>
      <c r="G4364" s="5" t="s">
        <v>21</v>
      </c>
      <c r="H4364" s="9">
        <v>100</v>
      </c>
      <c r="I4364" s="11">
        <v>533800000</v>
      </c>
      <c r="J4364" s="11">
        <v>316</v>
      </c>
      <c r="K4364" s="11">
        <v>286.37799999999999</v>
      </c>
      <c r="L4364" s="11">
        <v>168639223880</v>
      </c>
      <c r="M4364" s="11">
        <f>VLOOKUP(A4364,'[1]2023년만'!$A$2:$Q$1181,12,0)</f>
        <v>168639223880</v>
      </c>
      <c r="N4364" s="11"/>
      <c r="O4364" s="11">
        <v>4.41</v>
      </c>
      <c r="P4364" s="6">
        <v>2144889664320</v>
      </c>
      <c r="Q4364" s="7" t="s">
        <v>21</v>
      </c>
      <c r="R4364" s="7">
        <v>0.75</v>
      </c>
      <c r="S4364" s="7" t="s">
        <v>21</v>
      </c>
    </row>
    <row r="4365" spans="1:19" hidden="1" x14ac:dyDescent="0.4">
      <c r="A4365" s="7" t="s">
        <v>72</v>
      </c>
      <c r="B4365" s="12" t="s">
        <v>73</v>
      </c>
      <c r="C4365" s="12" t="s">
        <v>2933</v>
      </c>
      <c r="D4365" s="12" t="s">
        <v>19</v>
      </c>
      <c r="E4365" s="12" t="s">
        <v>20</v>
      </c>
      <c r="F4365" s="12">
        <v>0.76</v>
      </c>
      <c r="G4365" s="12" t="s">
        <v>21</v>
      </c>
      <c r="H4365" s="12">
        <v>100</v>
      </c>
      <c r="I4365" s="6">
        <v>533800000</v>
      </c>
      <c r="J4365" s="6">
        <v>360</v>
      </c>
      <c r="K4365" s="6">
        <v>61.83</v>
      </c>
      <c r="L4365" s="6">
        <v>192120634800</v>
      </c>
      <c r="M4365" s="11">
        <f>VLOOKUP(A4365,'[1]2023년만'!$A$2:$Q$1181,12,0)</f>
        <v>168639223880</v>
      </c>
      <c r="N4365" s="11"/>
      <c r="O4365" s="6">
        <v>2.6</v>
      </c>
      <c r="P4365" s="6">
        <v>2144889664320</v>
      </c>
      <c r="Q4365" s="7" t="s">
        <v>21</v>
      </c>
      <c r="R4365" s="7">
        <v>0.75</v>
      </c>
      <c r="S4365" s="7" t="s">
        <v>21</v>
      </c>
    </row>
    <row r="4366" spans="1:19" hidden="1" x14ac:dyDescent="0.4">
      <c r="A4366" s="4" t="s">
        <v>1913</v>
      </c>
      <c r="B4366" s="5" t="s">
        <v>1914</v>
      </c>
      <c r="C4366" s="5" t="s">
        <v>18</v>
      </c>
      <c r="D4366" s="5" t="s">
        <v>19</v>
      </c>
      <c r="E4366" s="9" t="s">
        <v>773</v>
      </c>
      <c r="F4366" s="9">
        <v>1.35</v>
      </c>
      <c r="G4366" s="5" t="s">
        <v>21</v>
      </c>
      <c r="H4366" s="9">
        <v>500</v>
      </c>
      <c r="I4366" s="11">
        <v>12000000</v>
      </c>
      <c r="J4366" s="11">
        <v>130</v>
      </c>
      <c r="K4366" s="11">
        <v>17.956</v>
      </c>
      <c r="L4366" s="11">
        <v>1534000000</v>
      </c>
      <c r="M4366" s="11" t="e">
        <f>VLOOKUP(A4366,'[1]2023년만'!$A$2:$Q$1181,12,0)</f>
        <v>#N/A</v>
      </c>
      <c r="N4366" s="11"/>
      <c r="O4366" s="11">
        <v>2.4700000000000002</v>
      </c>
      <c r="P4366" s="6">
        <v>39960000000</v>
      </c>
      <c r="Q4366" s="7">
        <v>2.35</v>
      </c>
      <c r="R4366" s="7">
        <v>0.4</v>
      </c>
      <c r="S4366" s="7">
        <v>1419</v>
      </c>
    </row>
    <row r="4367" spans="1:19" hidden="1" x14ac:dyDescent="0.4">
      <c r="A4367" s="4" t="s">
        <v>1913</v>
      </c>
      <c r="B4367" s="5" t="s">
        <v>1914</v>
      </c>
      <c r="C4367" s="5" t="s">
        <v>30</v>
      </c>
      <c r="D4367" s="5" t="s">
        <v>19</v>
      </c>
      <c r="E4367" s="9" t="s">
        <v>773</v>
      </c>
      <c r="F4367" s="9">
        <v>2.5299999999999998</v>
      </c>
      <c r="G4367" s="5" t="s">
        <v>21</v>
      </c>
      <c r="H4367" s="9">
        <v>500</v>
      </c>
      <c r="I4367" s="11">
        <v>12000000</v>
      </c>
      <c r="J4367" s="11">
        <v>100</v>
      </c>
      <c r="K4367" s="11">
        <v>6.8769999999999998</v>
      </c>
      <c r="L4367" s="11">
        <v>1180000000</v>
      </c>
      <c r="M4367" s="11" t="e">
        <f>VLOOKUP(A4367,'[1]2023년만'!$A$2:$Q$1181,12,0)</f>
        <v>#N/A</v>
      </c>
      <c r="N4367" s="11" t="e">
        <f>L4367&gt;=M4367</f>
        <v>#N/A</v>
      </c>
      <c r="O4367" s="11">
        <v>2.97</v>
      </c>
      <c r="P4367" s="6">
        <v>39960000000</v>
      </c>
      <c r="Q4367" s="7">
        <v>2.35</v>
      </c>
      <c r="R4367" s="7">
        <v>0.4</v>
      </c>
      <c r="S4367" s="7">
        <v>1419</v>
      </c>
    </row>
    <row r="4368" spans="1:19" hidden="1" x14ac:dyDescent="0.4">
      <c r="A4368" s="4" t="s">
        <v>705</v>
      </c>
      <c r="B4368" s="5" t="s">
        <v>706</v>
      </c>
      <c r="C4368" s="5" t="s">
        <v>30</v>
      </c>
      <c r="D4368" s="5" t="s">
        <v>19</v>
      </c>
      <c r="E4368" s="9" t="s">
        <v>40</v>
      </c>
      <c r="F4368" s="9">
        <v>1.95</v>
      </c>
      <c r="G4368" s="5" t="s">
        <v>21</v>
      </c>
      <c r="H4368" s="9">
        <v>500</v>
      </c>
      <c r="I4368" s="11">
        <v>39403685</v>
      </c>
      <c r="J4368" s="11">
        <v>50</v>
      </c>
      <c r="K4368" s="11">
        <v>53.726999999999997</v>
      </c>
      <c r="L4368" s="11">
        <v>1970184250</v>
      </c>
      <c r="M4368" s="11">
        <f>VLOOKUP(A4368,'[1]2023년만'!$A$2:$Q$1181,12,0)</f>
        <v>2955276375</v>
      </c>
      <c r="N4368" s="11" t="b">
        <f>L4368&gt;=M4368</f>
        <v>0</v>
      </c>
      <c r="O4368" s="11">
        <v>1.4</v>
      </c>
      <c r="P4368" s="6">
        <v>141656247575</v>
      </c>
      <c r="Q4368" s="7">
        <v>38.659999999999997</v>
      </c>
      <c r="R4368" s="7">
        <v>0.91</v>
      </c>
      <c r="S4368" s="7">
        <v>93</v>
      </c>
    </row>
    <row r="4369" spans="1:19" hidden="1" x14ac:dyDescent="0.4">
      <c r="A4369" s="4" t="s">
        <v>705</v>
      </c>
      <c r="B4369" s="5" t="s">
        <v>706</v>
      </c>
      <c r="C4369" s="5" t="s">
        <v>24</v>
      </c>
      <c r="D4369" s="5" t="s">
        <v>19</v>
      </c>
      <c r="E4369" s="9" t="s">
        <v>40</v>
      </c>
      <c r="F4369" s="9">
        <v>0.97</v>
      </c>
      <c r="G4369" s="5" t="s">
        <v>21</v>
      </c>
      <c r="H4369" s="9">
        <v>500</v>
      </c>
      <c r="I4369" s="11">
        <v>39403685</v>
      </c>
      <c r="J4369" s="11">
        <v>75</v>
      </c>
      <c r="K4369" s="11">
        <v>2.5640000000000001</v>
      </c>
      <c r="L4369" s="11">
        <v>2955276375</v>
      </c>
      <c r="M4369" s="11">
        <f>VLOOKUP(A4369,'[1]2023년만'!$A$2:$Q$1181,12,0)</f>
        <v>2955276375</v>
      </c>
      <c r="N4369" s="11"/>
      <c r="O4369" s="11">
        <v>1.7</v>
      </c>
      <c r="P4369" s="6">
        <v>141656247575</v>
      </c>
      <c r="Q4369" s="7">
        <v>38.659999999999997</v>
      </c>
      <c r="R4369" s="7">
        <v>0.91</v>
      </c>
      <c r="S4369" s="7">
        <v>93</v>
      </c>
    </row>
    <row r="4370" spans="1:19" hidden="1" x14ac:dyDescent="0.4">
      <c r="A4370" s="4" t="s">
        <v>827</v>
      </c>
      <c r="B4370" s="5" t="s">
        <v>828</v>
      </c>
      <c r="C4370" s="5" t="s">
        <v>18</v>
      </c>
      <c r="D4370" s="5" t="s">
        <v>19</v>
      </c>
      <c r="E4370" s="9" t="s">
        <v>129</v>
      </c>
      <c r="F4370" s="9">
        <v>2.0099999999999998</v>
      </c>
      <c r="G4370" s="5" t="s">
        <v>21</v>
      </c>
      <c r="H4370" s="9">
        <v>500</v>
      </c>
      <c r="I4370" s="11">
        <v>69261540</v>
      </c>
      <c r="J4370" s="11">
        <v>580</v>
      </c>
      <c r="K4370" s="11">
        <v>45.848999999999997</v>
      </c>
      <c r="L4370" s="11">
        <v>40171693200</v>
      </c>
      <c r="M4370" s="11">
        <f>VLOOKUP(A4370,'[1]2023년만'!$A$2:$Q$1181,12,0)</f>
        <v>55409232000</v>
      </c>
      <c r="N4370" s="11"/>
      <c r="O4370" s="11">
        <v>4.7</v>
      </c>
      <c r="P4370" s="6">
        <v>1355448337800</v>
      </c>
      <c r="Q4370" s="7">
        <v>7.37</v>
      </c>
      <c r="R4370" s="7">
        <v>0.79</v>
      </c>
      <c r="S4370" s="7">
        <v>2657</v>
      </c>
    </row>
    <row r="4371" spans="1:19" hidden="1" x14ac:dyDescent="0.4">
      <c r="A4371" s="4" t="s">
        <v>827</v>
      </c>
      <c r="B4371" s="5" t="s">
        <v>828</v>
      </c>
      <c r="C4371" s="5" t="s">
        <v>30</v>
      </c>
      <c r="D4371" s="5" t="s">
        <v>19</v>
      </c>
      <c r="E4371" s="9" t="s">
        <v>129</v>
      </c>
      <c r="F4371" s="9">
        <v>4.47</v>
      </c>
      <c r="G4371" s="5" t="s">
        <v>21</v>
      </c>
      <c r="H4371" s="9">
        <v>500</v>
      </c>
      <c r="I4371" s="11">
        <v>69261540</v>
      </c>
      <c r="J4371" s="11">
        <v>1000</v>
      </c>
      <c r="K4371" s="11">
        <v>34.802</v>
      </c>
      <c r="L4371" s="11">
        <v>69261540000</v>
      </c>
      <c r="M4371" s="11">
        <f>VLOOKUP(A4371,'[1]2023년만'!$A$2:$Q$1181,12,0)</f>
        <v>55409232000</v>
      </c>
      <c r="N4371" s="11" t="b">
        <f>L4371&gt;=M4371</f>
        <v>1</v>
      </c>
      <c r="O4371" s="11">
        <v>6.1</v>
      </c>
      <c r="P4371" s="6">
        <v>1355448337800</v>
      </c>
      <c r="Q4371" s="7">
        <v>7.37</v>
      </c>
      <c r="R4371" s="7">
        <v>0.79</v>
      </c>
      <c r="S4371" s="7">
        <v>2657</v>
      </c>
    </row>
    <row r="4372" spans="1:19" hidden="1" x14ac:dyDescent="0.4">
      <c r="A4372" s="4" t="s">
        <v>827</v>
      </c>
      <c r="B4372" s="5" t="s">
        <v>828</v>
      </c>
      <c r="C4372" s="5" t="s">
        <v>24</v>
      </c>
      <c r="D4372" s="5" t="s">
        <v>19</v>
      </c>
      <c r="E4372" s="9" t="s">
        <v>129</v>
      </c>
      <c r="F4372" s="9">
        <v>4.51</v>
      </c>
      <c r="G4372" s="5" t="s">
        <v>21</v>
      </c>
      <c r="H4372" s="9">
        <v>500</v>
      </c>
      <c r="I4372" s="11">
        <v>69261540</v>
      </c>
      <c r="J4372" s="11">
        <v>800</v>
      </c>
      <c r="K4372" s="11">
        <v>31.178999999999998</v>
      </c>
      <c r="L4372" s="11">
        <v>55409232000</v>
      </c>
      <c r="M4372" s="11">
        <f>VLOOKUP(A4372,'[1]2023년만'!$A$2:$Q$1181,12,0)</f>
        <v>55409232000</v>
      </c>
      <c r="N4372" s="11"/>
      <c r="O4372" s="11">
        <v>6.1</v>
      </c>
      <c r="P4372" s="6">
        <v>1355448337800</v>
      </c>
      <c r="Q4372" s="7">
        <v>7.37</v>
      </c>
      <c r="R4372" s="7">
        <v>0.79</v>
      </c>
      <c r="S4372" s="7">
        <v>2657</v>
      </c>
    </row>
    <row r="4373" spans="1:19" hidden="1" x14ac:dyDescent="0.4">
      <c r="A4373" s="7" t="s">
        <v>827</v>
      </c>
      <c r="B4373" s="12" t="s">
        <v>828</v>
      </c>
      <c r="C4373" s="12" t="s">
        <v>2933</v>
      </c>
      <c r="D4373" s="12" t="s">
        <v>19</v>
      </c>
      <c r="E4373" s="12" t="s">
        <v>129</v>
      </c>
      <c r="F4373" s="12">
        <v>1.8</v>
      </c>
      <c r="G4373" s="12" t="s">
        <v>21</v>
      </c>
      <c r="H4373" s="12">
        <v>500</v>
      </c>
      <c r="I4373" s="6">
        <v>69261540</v>
      </c>
      <c r="J4373" s="6">
        <v>540</v>
      </c>
      <c r="K4373" s="6">
        <v>41.863999999999997</v>
      </c>
      <c r="L4373" s="6">
        <v>36009057600</v>
      </c>
      <c r="M4373" s="11">
        <f>VLOOKUP(A4373,'[1]2023년만'!$A$2:$Q$1181,12,0)</f>
        <v>55409232000</v>
      </c>
      <c r="N4373" s="11"/>
      <c r="O4373" s="6">
        <v>2.5</v>
      </c>
      <c r="P4373" s="6">
        <v>1355448337800</v>
      </c>
      <c r="Q4373" s="7">
        <v>7.37</v>
      </c>
      <c r="R4373" s="7">
        <v>0.79</v>
      </c>
      <c r="S4373" s="7">
        <v>2657</v>
      </c>
    </row>
    <row r="4374" spans="1:19" hidden="1" x14ac:dyDescent="0.4">
      <c r="A4374" s="4" t="s">
        <v>239</v>
      </c>
      <c r="B4374" s="5" t="s">
        <v>240</v>
      </c>
      <c r="C4374" s="5" t="s">
        <v>24</v>
      </c>
      <c r="D4374" s="5" t="s">
        <v>19</v>
      </c>
      <c r="E4374" s="9" t="s">
        <v>43</v>
      </c>
      <c r="F4374" s="9">
        <v>2.37</v>
      </c>
      <c r="G4374" s="5" t="s">
        <v>21</v>
      </c>
      <c r="H4374" s="9">
        <v>500</v>
      </c>
      <c r="I4374" s="11">
        <v>26697460</v>
      </c>
      <c r="J4374" s="11">
        <v>30</v>
      </c>
      <c r="K4374" s="11">
        <v>169.91</v>
      </c>
      <c r="L4374" s="11">
        <v>730612200</v>
      </c>
      <c r="M4374" s="11">
        <f>VLOOKUP(A4374,'[1]2023년만'!$A$2:$Q$1181,12,0)</f>
        <v>730612200</v>
      </c>
      <c r="N4374" s="11"/>
      <c r="O4374" s="11">
        <v>1.3</v>
      </c>
      <c r="P4374" s="6">
        <v>75954273700</v>
      </c>
      <c r="Q4374" s="7" t="s">
        <v>21</v>
      </c>
      <c r="R4374" s="7">
        <v>0.42</v>
      </c>
      <c r="S4374" s="7" t="s">
        <v>21</v>
      </c>
    </row>
    <row r="4375" spans="1:19" hidden="1" x14ac:dyDescent="0.4">
      <c r="A4375" s="4" t="s">
        <v>239</v>
      </c>
      <c r="B4375" s="5" t="s">
        <v>240</v>
      </c>
      <c r="C4375" s="5" t="s">
        <v>30</v>
      </c>
      <c r="D4375" s="5" t="s">
        <v>19</v>
      </c>
      <c r="E4375" s="9" t="s">
        <v>43</v>
      </c>
      <c r="F4375" s="9">
        <v>2.46</v>
      </c>
      <c r="G4375" s="5" t="s">
        <v>21</v>
      </c>
      <c r="H4375" s="9">
        <v>500</v>
      </c>
      <c r="I4375" s="11">
        <v>26697460</v>
      </c>
      <c r="J4375" s="11">
        <v>10</v>
      </c>
      <c r="K4375" s="11">
        <v>-5.2830000000000004</v>
      </c>
      <c r="L4375" s="11">
        <v>243537400</v>
      </c>
      <c r="M4375" s="11">
        <f>VLOOKUP(A4375,'[1]2023년만'!$A$2:$Q$1181,12,0)</f>
        <v>730612200</v>
      </c>
      <c r="N4375" s="11" t="b">
        <f>L4375&gt;=M4375</f>
        <v>0</v>
      </c>
      <c r="O4375" s="11">
        <v>0.5</v>
      </c>
      <c r="P4375" s="6">
        <v>75954273700</v>
      </c>
      <c r="Q4375" s="7" t="s">
        <v>21</v>
      </c>
      <c r="R4375" s="7">
        <v>0.42</v>
      </c>
      <c r="S4375" s="7" t="s">
        <v>21</v>
      </c>
    </row>
    <row r="4376" spans="1:19" hidden="1" x14ac:dyDescent="0.4">
      <c r="A4376" s="4" t="s">
        <v>239</v>
      </c>
      <c r="B4376" s="5" t="s">
        <v>240</v>
      </c>
      <c r="C4376" s="5" t="s">
        <v>18</v>
      </c>
      <c r="D4376" s="5" t="s">
        <v>19</v>
      </c>
      <c r="E4376" s="9" t="s">
        <v>43</v>
      </c>
      <c r="F4376" s="9">
        <v>4.05</v>
      </c>
      <c r="G4376" s="5" t="s">
        <v>21</v>
      </c>
      <c r="H4376" s="9">
        <v>500</v>
      </c>
      <c r="I4376" s="11">
        <v>26697460</v>
      </c>
      <c r="J4376" s="11">
        <v>30</v>
      </c>
      <c r="K4376" s="11">
        <v>-55.015999999999998</v>
      </c>
      <c r="L4376" s="11">
        <v>730612200</v>
      </c>
      <c r="M4376" s="11">
        <f>VLOOKUP(A4376,'[1]2023년만'!$A$2:$Q$1181,12,0)</f>
        <v>730612200</v>
      </c>
      <c r="N4376" s="11"/>
      <c r="O4376" s="11">
        <v>1</v>
      </c>
      <c r="P4376" s="6">
        <v>75954273700</v>
      </c>
      <c r="Q4376" s="7" t="s">
        <v>21</v>
      </c>
      <c r="R4376" s="7">
        <v>0.42</v>
      </c>
      <c r="S4376" s="7" t="s">
        <v>21</v>
      </c>
    </row>
    <row r="4377" spans="1:19" hidden="1" x14ac:dyDescent="0.4">
      <c r="A4377" s="7" t="s">
        <v>239</v>
      </c>
      <c r="B4377" s="12" t="s">
        <v>240</v>
      </c>
      <c r="C4377" s="12" t="s">
        <v>2933</v>
      </c>
      <c r="D4377" s="12" t="s">
        <v>19</v>
      </c>
      <c r="E4377" s="12" t="s">
        <v>43</v>
      </c>
      <c r="F4377" s="12">
        <v>2.09</v>
      </c>
      <c r="G4377" s="12" t="s">
        <v>21</v>
      </c>
      <c r="H4377" s="12">
        <v>500</v>
      </c>
      <c r="I4377" s="6">
        <v>26697460</v>
      </c>
      <c r="J4377" s="6">
        <v>50</v>
      </c>
      <c r="K4377" s="6">
        <v>4.7720000000000002</v>
      </c>
      <c r="L4377" s="6">
        <v>1217687000</v>
      </c>
      <c r="M4377" s="11">
        <f>VLOOKUP(A4377,'[1]2023년만'!$A$2:$Q$1181,12,0)</f>
        <v>730612200</v>
      </c>
      <c r="N4377" s="11"/>
      <c r="O4377" s="6">
        <v>1.9</v>
      </c>
      <c r="P4377" s="6">
        <v>75954273700</v>
      </c>
      <c r="Q4377" s="7" t="s">
        <v>21</v>
      </c>
      <c r="R4377" s="7">
        <v>0.42</v>
      </c>
      <c r="S4377" s="7" t="s">
        <v>21</v>
      </c>
    </row>
    <row r="4378" spans="1:19" hidden="1" x14ac:dyDescent="0.4">
      <c r="A4378" s="4" t="s">
        <v>999</v>
      </c>
      <c r="B4378" s="5" t="s">
        <v>1000</v>
      </c>
      <c r="C4378" s="5" t="s">
        <v>24</v>
      </c>
      <c r="D4378" s="5" t="s">
        <v>19</v>
      </c>
      <c r="E4378" s="9" t="s">
        <v>129</v>
      </c>
      <c r="F4378" s="9">
        <v>4.51</v>
      </c>
      <c r="G4378" s="5" t="s">
        <v>21</v>
      </c>
      <c r="H4378" s="10">
        <v>5000</v>
      </c>
      <c r="I4378" s="11">
        <v>19327672</v>
      </c>
      <c r="J4378" s="11">
        <v>700</v>
      </c>
      <c r="K4378" s="11">
        <v>38.585999999999999</v>
      </c>
      <c r="L4378" s="11">
        <v>13529370400</v>
      </c>
      <c r="M4378" s="11">
        <f>VLOOKUP(A4378,'[1]2023년만'!$A$2:$Q$1181,12,0)</f>
        <v>13529370400</v>
      </c>
      <c r="N4378" s="11"/>
      <c r="O4378" s="11">
        <v>4.4000000000000004</v>
      </c>
      <c r="P4378" s="6">
        <v>371864409280</v>
      </c>
      <c r="Q4378" s="7">
        <v>6.19</v>
      </c>
      <c r="R4378" s="7">
        <v>0.86</v>
      </c>
      <c r="S4378" s="7">
        <v>3107</v>
      </c>
    </row>
    <row r="4379" spans="1:19" hidden="1" x14ac:dyDescent="0.4">
      <c r="A4379" s="4" t="s">
        <v>999</v>
      </c>
      <c r="B4379" s="5" t="s">
        <v>1000</v>
      </c>
      <c r="C4379" s="5" t="s">
        <v>18</v>
      </c>
      <c r="D4379" s="5" t="s">
        <v>19</v>
      </c>
      <c r="E4379" s="9" t="s">
        <v>129</v>
      </c>
      <c r="F4379" s="9">
        <v>2.0099999999999998</v>
      </c>
      <c r="G4379" s="5" t="s">
        <v>21</v>
      </c>
      <c r="H4379" s="10">
        <v>5000</v>
      </c>
      <c r="I4379" s="11">
        <v>19327672</v>
      </c>
      <c r="J4379" s="11">
        <v>600</v>
      </c>
      <c r="K4379" s="11">
        <v>32.479999999999997</v>
      </c>
      <c r="L4379" s="11">
        <v>11596603200</v>
      </c>
      <c r="M4379" s="11">
        <f>VLOOKUP(A4379,'[1]2023년만'!$A$2:$Q$1181,12,0)</f>
        <v>13529370400</v>
      </c>
      <c r="N4379" s="11"/>
      <c r="O4379" s="11">
        <v>3.2</v>
      </c>
      <c r="P4379" s="6">
        <v>371864409280</v>
      </c>
      <c r="Q4379" s="7">
        <v>6.19</v>
      </c>
      <c r="R4379" s="7">
        <v>0.86</v>
      </c>
      <c r="S4379" s="7">
        <v>3107</v>
      </c>
    </row>
    <row r="4380" spans="1:19" hidden="1" x14ac:dyDescent="0.4">
      <c r="A4380" s="4" t="s">
        <v>999</v>
      </c>
      <c r="B4380" s="5" t="s">
        <v>1000</v>
      </c>
      <c r="C4380" s="5" t="s">
        <v>30</v>
      </c>
      <c r="D4380" s="5" t="s">
        <v>19</v>
      </c>
      <c r="E4380" s="9" t="s">
        <v>129</v>
      </c>
      <c r="F4380" s="9">
        <v>4.47</v>
      </c>
      <c r="G4380" s="5" t="s">
        <v>21</v>
      </c>
      <c r="H4380" s="10">
        <v>5000</v>
      </c>
      <c r="I4380" s="11">
        <v>19327672</v>
      </c>
      <c r="J4380" s="11">
        <v>900</v>
      </c>
      <c r="K4380" s="11">
        <v>28.97</v>
      </c>
      <c r="L4380" s="11">
        <v>17394904800</v>
      </c>
      <c r="M4380" s="11">
        <f>VLOOKUP(A4380,'[1]2023년만'!$A$2:$Q$1181,12,0)</f>
        <v>13529370400</v>
      </c>
      <c r="N4380" s="11" t="b">
        <f>L4380&gt;=M4380</f>
        <v>1</v>
      </c>
      <c r="O4380" s="11">
        <v>6.3</v>
      </c>
      <c r="P4380" s="6">
        <v>371864409280</v>
      </c>
      <c r="Q4380" s="7">
        <v>6.19</v>
      </c>
      <c r="R4380" s="7">
        <v>0.86</v>
      </c>
      <c r="S4380" s="7">
        <v>3107</v>
      </c>
    </row>
    <row r="4381" spans="1:19" hidden="1" x14ac:dyDescent="0.4">
      <c r="A4381" s="7" t="s">
        <v>999</v>
      </c>
      <c r="B4381" s="12" t="s">
        <v>1000</v>
      </c>
      <c r="C4381" s="12" t="s">
        <v>2933</v>
      </c>
      <c r="D4381" s="12" t="s">
        <v>19</v>
      </c>
      <c r="E4381" s="12" t="s">
        <v>129</v>
      </c>
      <c r="F4381" s="12">
        <v>1.8</v>
      </c>
      <c r="G4381" s="12" t="s">
        <v>21</v>
      </c>
      <c r="H4381" s="12">
        <v>5000</v>
      </c>
      <c r="I4381" s="6">
        <v>17774535</v>
      </c>
      <c r="J4381" s="6">
        <v>1200</v>
      </c>
      <c r="K4381" s="6">
        <v>52.814999999999998</v>
      </c>
      <c r="L4381" s="6">
        <v>21329442000</v>
      </c>
      <c r="M4381" s="11">
        <f>VLOOKUP(A4381,'[1]2023년만'!$A$2:$Q$1181,12,0)</f>
        <v>13529370400</v>
      </c>
      <c r="N4381" s="11"/>
      <c r="O4381" s="6">
        <v>3.5</v>
      </c>
      <c r="P4381" s="6">
        <v>371864409280</v>
      </c>
      <c r="Q4381" s="7">
        <v>6.19</v>
      </c>
      <c r="R4381" s="7">
        <v>0.86</v>
      </c>
      <c r="S4381" s="7">
        <v>3107</v>
      </c>
    </row>
    <row r="4382" spans="1:19" hidden="1" x14ac:dyDescent="0.4">
      <c r="A4382" s="4" t="s">
        <v>1851</v>
      </c>
      <c r="B4382" s="5" t="s">
        <v>1852</v>
      </c>
      <c r="C4382" s="5" t="s">
        <v>18</v>
      </c>
      <c r="D4382" s="5" t="s">
        <v>19</v>
      </c>
      <c r="E4382" s="9" t="s">
        <v>129</v>
      </c>
      <c r="F4382" s="9">
        <v>2.0099999999999998</v>
      </c>
      <c r="G4382" s="5" t="s">
        <v>21</v>
      </c>
      <c r="H4382" s="10">
        <v>1000</v>
      </c>
      <c r="I4382" s="11">
        <v>30832884</v>
      </c>
      <c r="J4382" s="11">
        <v>800</v>
      </c>
      <c r="K4382" s="11">
        <v>19.077000000000002</v>
      </c>
      <c r="L4382" s="11">
        <v>24665155200</v>
      </c>
      <c r="M4382" s="11">
        <f>VLOOKUP(A4382,'[1]2023년만'!$A$2:$Q$1181,12,0)</f>
        <v>24665155200</v>
      </c>
      <c r="N4382" s="11"/>
      <c r="O4382" s="11">
        <v>7.2</v>
      </c>
      <c r="P4382" s="6">
        <v>568866709800</v>
      </c>
      <c r="Q4382" s="7">
        <v>4.79</v>
      </c>
      <c r="R4382" s="7">
        <v>0.35</v>
      </c>
      <c r="S4382" s="7">
        <v>3852</v>
      </c>
    </row>
    <row r="4383" spans="1:19" hidden="1" x14ac:dyDescent="0.4">
      <c r="A4383" s="4" t="s">
        <v>1851</v>
      </c>
      <c r="B4383" s="5" t="s">
        <v>1852</v>
      </c>
      <c r="C4383" s="5" t="s">
        <v>30</v>
      </c>
      <c r="D4383" s="5" t="s">
        <v>19</v>
      </c>
      <c r="E4383" s="9" t="s">
        <v>129</v>
      </c>
      <c r="F4383" s="9">
        <v>4.47</v>
      </c>
      <c r="G4383" s="5" t="s">
        <v>21</v>
      </c>
      <c r="H4383" s="10">
        <v>1000</v>
      </c>
      <c r="I4383" s="11">
        <v>30832884</v>
      </c>
      <c r="J4383" s="11">
        <v>930</v>
      </c>
      <c r="K4383" s="11">
        <v>14.444000000000001</v>
      </c>
      <c r="L4383" s="11">
        <v>28673242920</v>
      </c>
      <c r="M4383" s="11">
        <f>VLOOKUP(A4383,'[1]2023년만'!$A$2:$Q$1181,12,0)</f>
        <v>24665155200</v>
      </c>
      <c r="N4383" s="11" t="b">
        <f>L4383&gt;=M4383</f>
        <v>1</v>
      </c>
      <c r="O4383" s="11">
        <v>6</v>
      </c>
      <c r="P4383" s="6">
        <v>568866709800</v>
      </c>
      <c r="Q4383" s="7">
        <v>4.79</v>
      </c>
      <c r="R4383" s="7">
        <v>0.35</v>
      </c>
      <c r="S4383" s="7">
        <v>3852</v>
      </c>
    </row>
    <row r="4384" spans="1:19" hidden="1" x14ac:dyDescent="0.4">
      <c r="A4384" s="4" t="s">
        <v>1851</v>
      </c>
      <c r="B4384" s="5" t="s">
        <v>1852</v>
      </c>
      <c r="C4384" s="5" t="s">
        <v>24</v>
      </c>
      <c r="D4384" s="5" t="s">
        <v>19</v>
      </c>
      <c r="E4384" s="9" t="s">
        <v>129</v>
      </c>
      <c r="F4384" s="9">
        <v>4.51</v>
      </c>
      <c r="G4384" s="5" t="s">
        <v>21</v>
      </c>
      <c r="H4384" s="10">
        <v>1000</v>
      </c>
      <c r="I4384" s="11">
        <v>30832884</v>
      </c>
      <c r="J4384" s="11">
        <v>800</v>
      </c>
      <c r="K4384" s="11">
        <v>13.678000000000001</v>
      </c>
      <c r="L4384" s="11">
        <v>24665155200</v>
      </c>
      <c r="M4384" s="11">
        <f>VLOOKUP(A4384,'[1]2023년만'!$A$2:$Q$1181,12,0)</f>
        <v>24665155200</v>
      </c>
      <c r="N4384" s="11"/>
      <c r="O4384" s="11">
        <v>6.8</v>
      </c>
      <c r="P4384" s="6">
        <v>568866709800</v>
      </c>
      <c r="Q4384" s="7">
        <v>4.79</v>
      </c>
      <c r="R4384" s="7">
        <v>0.35</v>
      </c>
      <c r="S4384" s="7">
        <v>3852</v>
      </c>
    </row>
    <row r="4385" spans="1:19" hidden="1" x14ac:dyDescent="0.4">
      <c r="A4385" s="7" t="s">
        <v>1851</v>
      </c>
      <c r="B4385" s="12" t="s">
        <v>1852</v>
      </c>
      <c r="C4385" s="12" t="s">
        <v>2933</v>
      </c>
      <c r="D4385" s="12" t="s">
        <v>19</v>
      </c>
      <c r="E4385" s="12" t="s">
        <v>129</v>
      </c>
      <c r="F4385" s="12">
        <v>1.8</v>
      </c>
      <c r="G4385" s="12" t="s">
        <v>2946</v>
      </c>
      <c r="H4385" s="12">
        <v>1000</v>
      </c>
      <c r="I4385" s="6">
        <v>28815780</v>
      </c>
      <c r="J4385" s="6">
        <v>550</v>
      </c>
      <c r="K4385" s="6">
        <v>17.305</v>
      </c>
      <c r="L4385" s="6">
        <v>15848679000</v>
      </c>
      <c r="M4385" s="11">
        <f>VLOOKUP(A4385,'[1]2023년만'!$A$2:$Q$1181,12,0)</f>
        <v>24665155200</v>
      </c>
      <c r="N4385" s="11"/>
      <c r="O4385" s="6">
        <v>3.8</v>
      </c>
      <c r="P4385" s="6">
        <v>568866709800</v>
      </c>
      <c r="Q4385" s="7">
        <v>4.79</v>
      </c>
      <c r="R4385" s="7">
        <v>0.35</v>
      </c>
      <c r="S4385" s="7">
        <v>3852</v>
      </c>
    </row>
    <row r="4386" spans="1:19" hidden="1" x14ac:dyDescent="0.4">
      <c r="A4386" s="4" t="s">
        <v>2453</v>
      </c>
      <c r="B4386" s="5" t="s">
        <v>2454</v>
      </c>
      <c r="C4386" s="5" t="s">
        <v>18</v>
      </c>
      <c r="D4386" s="5" t="s">
        <v>19</v>
      </c>
      <c r="E4386" s="9" t="s">
        <v>49</v>
      </c>
      <c r="F4386" s="9">
        <v>0.56000000000000005</v>
      </c>
      <c r="G4386" s="5" t="s">
        <v>21</v>
      </c>
      <c r="H4386" s="9">
        <v>500</v>
      </c>
      <c r="I4386" s="11">
        <v>3510000</v>
      </c>
      <c r="J4386" s="11">
        <v>100</v>
      </c>
      <c r="K4386" s="11">
        <v>8.7789999999999999</v>
      </c>
      <c r="L4386" s="11">
        <v>351000000</v>
      </c>
      <c r="M4386" s="11">
        <f>VLOOKUP(A4386,'[1]2023년만'!$A$2:$Q$1181,12,0)</f>
        <v>175500000</v>
      </c>
      <c r="N4386" s="11"/>
      <c r="O4386" s="11">
        <v>0.6</v>
      </c>
      <c r="P4386" s="6">
        <v>32994000000</v>
      </c>
      <c r="Q4386" s="7">
        <v>6.61</v>
      </c>
      <c r="R4386" s="7">
        <v>0.31</v>
      </c>
      <c r="S4386" s="7">
        <v>1422</v>
      </c>
    </row>
    <row r="4387" spans="1:19" hidden="1" x14ac:dyDescent="0.4">
      <c r="A4387" s="4" t="s">
        <v>2453</v>
      </c>
      <c r="B4387" s="5" t="s">
        <v>2454</v>
      </c>
      <c r="C4387" s="5" t="s">
        <v>30</v>
      </c>
      <c r="D4387" s="5" t="s">
        <v>19</v>
      </c>
      <c r="E4387" s="9" t="s">
        <v>49</v>
      </c>
      <c r="F4387" s="9">
        <v>0.6</v>
      </c>
      <c r="G4387" s="5" t="s">
        <v>21</v>
      </c>
      <c r="H4387" s="9">
        <v>500</v>
      </c>
      <c r="I4387" s="11">
        <v>3510000</v>
      </c>
      <c r="J4387" s="11">
        <v>50</v>
      </c>
      <c r="K4387" s="11">
        <v>4.2450000000000001</v>
      </c>
      <c r="L4387" s="11">
        <v>175500000</v>
      </c>
      <c r="M4387" s="11">
        <f>VLOOKUP(A4387,'[1]2023년만'!$A$2:$Q$1181,12,0)</f>
        <v>175500000</v>
      </c>
      <c r="N4387" s="11" t="b">
        <f>L4387&gt;=M4387</f>
        <v>1</v>
      </c>
      <c r="O4387" s="11">
        <v>0.4</v>
      </c>
      <c r="P4387" s="6">
        <v>32994000000</v>
      </c>
      <c r="Q4387" s="7">
        <v>6.61</v>
      </c>
      <c r="R4387" s="7">
        <v>0.31</v>
      </c>
      <c r="S4387" s="7">
        <v>1422</v>
      </c>
    </row>
    <row r="4388" spans="1:19" hidden="1" x14ac:dyDescent="0.4">
      <c r="A4388" s="4" t="s">
        <v>2453</v>
      </c>
      <c r="B4388" s="5" t="s">
        <v>2454</v>
      </c>
      <c r="C4388" s="5" t="s">
        <v>24</v>
      </c>
      <c r="D4388" s="5" t="s">
        <v>19</v>
      </c>
      <c r="E4388" s="9" t="s">
        <v>49</v>
      </c>
      <c r="F4388" s="9">
        <v>0.48</v>
      </c>
      <c r="G4388" s="5" t="s">
        <v>21</v>
      </c>
      <c r="H4388" s="9">
        <v>500</v>
      </c>
      <c r="I4388" s="11">
        <v>3510000</v>
      </c>
      <c r="J4388" s="11">
        <v>50</v>
      </c>
      <c r="K4388" s="11">
        <v>-1.1539999999999999</v>
      </c>
      <c r="L4388" s="11">
        <v>175500000</v>
      </c>
      <c r="M4388" s="11">
        <f>VLOOKUP(A4388,'[1]2023년만'!$A$2:$Q$1181,12,0)</f>
        <v>175500000</v>
      </c>
      <c r="N4388" s="11"/>
      <c r="O4388" s="11">
        <v>0.3</v>
      </c>
      <c r="P4388" s="6">
        <v>32994000000</v>
      </c>
      <c r="Q4388" s="7">
        <v>6.61</v>
      </c>
      <c r="R4388" s="7">
        <v>0.31</v>
      </c>
      <c r="S4388" s="7">
        <v>1422</v>
      </c>
    </row>
    <row r="4389" spans="1:19" hidden="1" x14ac:dyDescent="0.4">
      <c r="A4389" s="7" t="s">
        <v>2453</v>
      </c>
      <c r="B4389" s="12" t="s">
        <v>2454</v>
      </c>
      <c r="C4389" s="12" t="s">
        <v>2933</v>
      </c>
      <c r="D4389" s="12" t="s">
        <v>19</v>
      </c>
      <c r="E4389" s="12" t="s">
        <v>49</v>
      </c>
      <c r="F4389" s="12">
        <v>0.41</v>
      </c>
      <c r="G4389" s="12" t="s">
        <v>21</v>
      </c>
      <c r="H4389" s="12">
        <v>500</v>
      </c>
      <c r="I4389" s="6">
        <v>3510000</v>
      </c>
      <c r="J4389" s="6">
        <v>120</v>
      </c>
      <c r="K4389" s="6">
        <v>1.8560000000000001</v>
      </c>
      <c r="L4389" s="6">
        <v>421200000</v>
      </c>
      <c r="M4389" s="11">
        <f>VLOOKUP(A4389,'[1]2023년만'!$A$2:$Q$1181,12,0)</f>
        <v>175500000</v>
      </c>
      <c r="N4389" s="11"/>
      <c r="O4389" s="6">
        <v>0.8</v>
      </c>
      <c r="P4389" s="6">
        <v>32994000000</v>
      </c>
      <c r="Q4389" s="7">
        <v>6.61</v>
      </c>
      <c r="R4389" s="7">
        <v>0.31</v>
      </c>
      <c r="S4389" s="7">
        <v>1422</v>
      </c>
    </row>
    <row r="4390" spans="1:19" x14ac:dyDescent="0.4">
      <c r="A4390" s="4" t="s">
        <v>316</v>
      </c>
      <c r="B4390" s="5" t="s">
        <v>317</v>
      </c>
      <c r="C4390" s="5" t="s">
        <v>30</v>
      </c>
      <c r="D4390" s="5" t="s">
        <v>19</v>
      </c>
      <c r="E4390" s="9" t="s">
        <v>43</v>
      </c>
      <c r="F4390" s="9">
        <v>1.34</v>
      </c>
      <c r="G4390" s="5" t="s">
        <v>21</v>
      </c>
      <c r="H4390" s="9">
        <v>500</v>
      </c>
      <c r="I4390" s="11">
        <v>17503204</v>
      </c>
      <c r="J4390" s="11">
        <v>50</v>
      </c>
      <c r="K4390" s="11">
        <v>115.16</v>
      </c>
      <c r="L4390" s="11">
        <v>838366600</v>
      </c>
      <c r="M4390" s="11">
        <f>VLOOKUP(A4390,'[1]2023년만'!$A$2:$Q$1181,12,0)</f>
        <v>838366600</v>
      </c>
      <c r="N4390" s="11" t="b">
        <f>L4390&gt;=M4390</f>
        <v>1</v>
      </c>
      <c r="O4390" s="11">
        <v>1.94</v>
      </c>
      <c r="P4390" s="6">
        <v>41220045420</v>
      </c>
      <c r="Q4390" s="7">
        <v>51.2</v>
      </c>
      <c r="R4390" s="7">
        <v>0.51</v>
      </c>
      <c r="S4390" s="7">
        <v>46</v>
      </c>
    </row>
    <row r="4391" spans="1:19" hidden="1" x14ac:dyDescent="0.4">
      <c r="A4391" s="4" t="s">
        <v>582</v>
      </c>
      <c r="B4391" s="5" t="s">
        <v>583</v>
      </c>
      <c r="C4391" s="5" t="s">
        <v>24</v>
      </c>
      <c r="D4391" s="5" t="s">
        <v>19</v>
      </c>
      <c r="E4391" s="9" t="s">
        <v>416</v>
      </c>
      <c r="F4391" s="9">
        <v>2.89</v>
      </c>
      <c r="G4391" s="5" t="s">
        <v>21</v>
      </c>
      <c r="H4391" s="9">
        <v>200</v>
      </c>
      <c r="I4391" s="11">
        <v>45000000</v>
      </c>
      <c r="J4391" s="11">
        <v>2158</v>
      </c>
      <c r="K4391" s="11">
        <v>59.695</v>
      </c>
      <c r="L4391" s="11">
        <v>97110000000</v>
      </c>
      <c r="M4391" s="11">
        <f>VLOOKUP(A4391,'[1]2023년만'!$A$2:$Q$1181,12,0)</f>
        <v>97110000000</v>
      </c>
      <c r="N4391" s="11"/>
      <c r="O4391" s="11">
        <v>6</v>
      </c>
      <c r="P4391" s="6">
        <v>2398500000000</v>
      </c>
      <c r="Q4391" s="7">
        <v>13.91</v>
      </c>
      <c r="R4391" s="7">
        <v>1.81</v>
      </c>
      <c r="S4391" s="7">
        <v>3832</v>
      </c>
    </row>
    <row r="4392" spans="1:19" hidden="1" x14ac:dyDescent="0.4">
      <c r="A4392" s="4" t="s">
        <v>582</v>
      </c>
      <c r="B4392" s="5" t="s">
        <v>583</v>
      </c>
      <c r="C4392" s="5" t="s">
        <v>18</v>
      </c>
      <c r="D4392" s="5" t="s">
        <v>19</v>
      </c>
      <c r="E4392" s="9" t="s">
        <v>416</v>
      </c>
      <c r="F4392" s="9">
        <v>3.18</v>
      </c>
      <c r="G4392" s="5" t="s">
        <v>21</v>
      </c>
      <c r="H4392" s="9">
        <v>200</v>
      </c>
      <c r="I4392" s="11">
        <v>45000000</v>
      </c>
      <c r="J4392" s="11">
        <v>1305</v>
      </c>
      <c r="K4392" s="11">
        <v>58.618000000000002</v>
      </c>
      <c r="L4392" s="11">
        <v>58725000000</v>
      </c>
      <c r="M4392" s="11">
        <f>VLOOKUP(A4392,'[1]2023년만'!$A$2:$Q$1181,12,0)</f>
        <v>97110000000</v>
      </c>
      <c r="N4392" s="11"/>
      <c r="O4392" s="11">
        <v>3.7</v>
      </c>
      <c r="P4392" s="6">
        <v>2398500000000</v>
      </c>
      <c r="Q4392" s="7">
        <v>13.91</v>
      </c>
      <c r="R4392" s="7">
        <v>1.81</v>
      </c>
      <c r="S4392" s="7">
        <v>3832</v>
      </c>
    </row>
    <row r="4393" spans="1:19" hidden="1" x14ac:dyDescent="0.4">
      <c r="A4393" s="7" t="s">
        <v>582</v>
      </c>
      <c r="B4393" s="12" t="s">
        <v>583</v>
      </c>
      <c r="C4393" s="12" t="s">
        <v>2933</v>
      </c>
      <c r="D4393" s="12" t="s">
        <v>19</v>
      </c>
      <c r="E4393" s="12" t="s">
        <v>416</v>
      </c>
      <c r="F4393" s="12">
        <v>1.63</v>
      </c>
      <c r="G4393" s="12" t="s">
        <v>21</v>
      </c>
      <c r="H4393" s="12">
        <v>200</v>
      </c>
      <c r="I4393" s="6">
        <v>45000000</v>
      </c>
      <c r="J4393" s="6">
        <v>1199</v>
      </c>
      <c r="K4393" s="6">
        <v>54.677</v>
      </c>
      <c r="L4393" s="6">
        <v>53955000000</v>
      </c>
      <c r="M4393" s="11">
        <f>VLOOKUP(A4393,'[1]2023년만'!$A$2:$Q$1181,12,0)</f>
        <v>97110000000</v>
      </c>
      <c r="N4393" s="11"/>
      <c r="O4393" s="6">
        <v>3.1</v>
      </c>
      <c r="P4393" s="6">
        <v>2398500000000</v>
      </c>
      <c r="Q4393" s="7">
        <v>13.91</v>
      </c>
      <c r="R4393" s="7">
        <v>1.81</v>
      </c>
      <c r="S4393" s="7">
        <v>3832</v>
      </c>
    </row>
    <row r="4394" spans="1:19" x14ac:dyDescent="0.4">
      <c r="A4394" s="4" t="s">
        <v>475</v>
      </c>
      <c r="B4394" s="5" t="s">
        <v>476</v>
      </c>
      <c r="C4394" s="5" t="s">
        <v>30</v>
      </c>
      <c r="D4394" s="5" t="s">
        <v>19</v>
      </c>
      <c r="E4394" s="9" t="s">
        <v>49</v>
      </c>
      <c r="F4394" s="9">
        <v>1.64</v>
      </c>
      <c r="G4394" s="5" t="s">
        <v>21</v>
      </c>
      <c r="H4394" s="9">
        <v>500</v>
      </c>
      <c r="I4394" s="11">
        <v>10000000</v>
      </c>
      <c r="J4394" s="11">
        <v>250</v>
      </c>
      <c r="K4394" s="11">
        <v>79.013999999999996</v>
      </c>
      <c r="L4394" s="11">
        <v>2500000000</v>
      </c>
      <c r="M4394" s="11">
        <f>VLOOKUP(A4394,'[1]2023년만'!$A$2:$Q$1181,12,0)</f>
        <v>2500000000</v>
      </c>
      <c r="N4394" s="11" t="b">
        <f>L4394&gt;=M4394</f>
        <v>1</v>
      </c>
      <c r="O4394" s="11">
        <v>3.7</v>
      </c>
      <c r="P4394" s="6">
        <v>40200000000</v>
      </c>
      <c r="Q4394" s="7">
        <v>12.72</v>
      </c>
      <c r="R4394" s="7">
        <v>1.23</v>
      </c>
      <c r="S4394" s="7">
        <v>316</v>
      </c>
    </row>
    <row r="4395" spans="1:19" hidden="1" x14ac:dyDescent="0.4">
      <c r="A4395" s="4" t="s">
        <v>578</v>
      </c>
      <c r="B4395" s="5" t="s">
        <v>579</v>
      </c>
      <c r="C4395" s="5" t="s">
        <v>24</v>
      </c>
      <c r="D4395" s="5" t="s">
        <v>19</v>
      </c>
      <c r="E4395" s="9" t="s">
        <v>34</v>
      </c>
      <c r="F4395" s="9">
        <v>0.87</v>
      </c>
      <c r="G4395" s="5" t="s">
        <v>21</v>
      </c>
      <c r="H4395" s="9">
        <v>200</v>
      </c>
      <c r="I4395" s="11">
        <v>38220000</v>
      </c>
      <c r="J4395" s="11">
        <v>515</v>
      </c>
      <c r="K4395" s="11">
        <v>60</v>
      </c>
      <c r="L4395" s="11">
        <v>19592405075</v>
      </c>
      <c r="M4395" s="11">
        <f>VLOOKUP(A4395,'[1]2023년만'!$A$2:$Q$1181,12,0)</f>
        <v>19592405075</v>
      </c>
      <c r="N4395" s="11"/>
      <c r="O4395" s="11">
        <v>0.82</v>
      </c>
      <c r="P4395" s="6">
        <v>3749382000000</v>
      </c>
      <c r="Q4395" s="7">
        <v>63.78</v>
      </c>
      <c r="R4395" s="7">
        <v>6.46</v>
      </c>
      <c r="S4395" s="7">
        <v>1538</v>
      </c>
    </row>
    <row r="4396" spans="1:19" hidden="1" x14ac:dyDescent="0.4">
      <c r="A4396" s="4" t="s">
        <v>578</v>
      </c>
      <c r="B4396" s="5" t="s">
        <v>579</v>
      </c>
      <c r="C4396" s="5" t="s">
        <v>18</v>
      </c>
      <c r="D4396" s="5" t="s">
        <v>19</v>
      </c>
      <c r="E4396" s="9" t="s">
        <v>34</v>
      </c>
      <c r="F4396" s="9">
        <v>0.78</v>
      </c>
      <c r="G4396" s="5" t="s">
        <v>21</v>
      </c>
      <c r="H4396" s="9">
        <v>200</v>
      </c>
      <c r="I4396" s="11">
        <v>38220000</v>
      </c>
      <c r="J4396" s="11">
        <v>283</v>
      </c>
      <c r="K4396" s="11">
        <v>59.966000000000001</v>
      </c>
      <c r="L4396" s="11">
        <v>10766311915</v>
      </c>
      <c r="M4396" s="11">
        <f>VLOOKUP(A4396,'[1]2023년만'!$A$2:$Q$1181,12,0)</f>
        <v>19592405075</v>
      </c>
      <c r="N4396" s="11"/>
      <c r="O4396" s="11">
        <v>0.51</v>
      </c>
      <c r="P4396" s="6">
        <v>3749382000000</v>
      </c>
      <c r="Q4396" s="7">
        <v>63.78</v>
      </c>
      <c r="R4396" s="7">
        <v>6.46</v>
      </c>
      <c r="S4396" s="7">
        <v>1538</v>
      </c>
    </row>
    <row r="4397" spans="1:19" hidden="1" x14ac:dyDescent="0.4">
      <c r="A4397" s="7" t="s">
        <v>578</v>
      </c>
      <c r="B4397" s="12" t="s">
        <v>579</v>
      </c>
      <c r="C4397" s="12" t="s">
        <v>2933</v>
      </c>
      <c r="D4397" s="12" t="s">
        <v>19</v>
      </c>
      <c r="E4397" s="12" t="s">
        <v>34</v>
      </c>
      <c r="F4397" s="12">
        <v>0.43</v>
      </c>
      <c r="G4397" s="12" t="s">
        <v>21</v>
      </c>
      <c r="H4397" s="12">
        <v>200</v>
      </c>
      <c r="I4397" s="6">
        <v>38220000</v>
      </c>
      <c r="J4397" s="6">
        <v>238</v>
      </c>
      <c r="K4397" s="6">
        <v>55.034999999999997</v>
      </c>
      <c r="L4397" s="6">
        <v>9054354190</v>
      </c>
      <c r="M4397" s="11">
        <f>VLOOKUP(A4397,'[1]2023년만'!$A$2:$Q$1181,12,0)</f>
        <v>19592405075</v>
      </c>
      <c r="N4397" s="11"/>
      <c r="O4397" s="6">
        <v>0.28000000000000003</v>
      </c>
      <c r="P4397" s="6">
        <v>3749382000000</v>
      </c>
      <c r="Q4397" s="7">
        <v>63.78</v>
      </c>
      <c r="R4397" s="7">
        <v>6.46</v>
      </c>
      <c r="S4397" s="7">
        <v>1538</v>
      </c>
    </row>
    <row r="4398" spans="1:19" x14ac:dyDescent="0.4">
      <c r="A4398" s="4" t="s">
        <v>931</v>
      </c>
      <c r="B4398" s="5" t="s">
        <v>932</v>
      </c>
      <c r="C4398" s="5" t="s">
        <v>30</v>
      </c>
      <c r="D4398" s="5" t="s">
        <v>19</v>
      </c>
      <c r="E4398" s="9" t="s">
        <v>20</v>
      </c>
      <c r="F4398" s="9">
        <v>1.55</v>
      </c>
      <c r="G4398" s="5" t="s">
        <v>21</v>
      </c>
      <c r="H4398" s="9">
        <v>500</v>
      </c>
      <c r="I4398" s="11">
        <v>20000000</v>
      </c>
      <c r="J4398" s="11">
        <v>50</v>
      </c>
      <c r="K4398" s="11">
        <v>41.545000000000002</v>
      </c>
      <c r="L4398" s="11">
        <v>1000000000</v>
      </c>
      <c r="M4398" s="11">
        <f>VLOOKUP(A4398,'[1]2023년만'!$A$2:$Q$1181,12,0)</f>
        <v>1000000000</v>
      </c>
      <c r="N4398" s="11" t="b">
        <f>L4398&gt;=M4398</f>
        <v>1</v>
      </c>
      <c r="O4398" s="11">
        <v>2.5</v>
      </c>
      <c r="P4398" s="6">
        <v>39980000000</v>
      </c>
      <c r="Q4398" s="7">
        <v>16.66</v>
      </c>
      <c r="R4398" s="7">
        <v>0.37</v>
      </c>
      <c r="S4398" s="7">
        <v>120</v>
      </c>
    </row>
    <row r="4399" spans="1:19" hidden="1" x14ac:dyDescent="0.4">
      <c r="A4399" s="4" t="s">
        <v>341</v>
      </c>
      <c r="B4399" s="5" t="s">
        <v>342</v>
      </c>
      <c r="C4399" s="5" t="s">
        <v>24</v>
      </c>
      <c r="D4399" s="5" t="s">
        <v>19</v>
      </c>
      <c r="E4399" s="9" t="s">
        <v>34</v>
      </c>
      <c r="F4399" s="9">
        <v>0.87</v>
      </c>
      <c r="G4399" s="5" t="s">
        <v>21</v>
      </c>
      <c r="H4399" s="9">
        <v>500</v>
      </c>
      <c r="I4399" s="11">
        <v>32600000</v>
      </c>
      <c r="J4399" s="11">
        <v>297</v>
      </c>
      <c r="K4399" s="11">
        <v>62.296999999999997</v>
      </c>
      <c r="L4399" s="11">
        <v>9682200000</v>
      </c>
      <c r="M4399" s="11">
        <f>VLOOKUP(A4399,'[1]2023년만'!$A$2:$Q$1181,12,0)</f>
        <v>9682200000</v>
      </c>
      <c r="N4399" s="11"/>
      <c r="O4399" s="11">
        <v>4.04</v>
      </c>
      <c r="P4399" s="6">
        <v>405218000000</v>
      </c>
      <c r="Q4399" s="7">
        <v>34.92</v>
      </c>
      <c r="R4399" s="7">
        <v>3.5</v>
      </c>
      <c r="S4399" s="7">
        <v>356</v>
      </c>
    </row>
    <row r="4400" spans="1:19" hidden="1" x14ac:dyDescent="0.4">
      <c r="A4400" s="4" t="s">
        <v>341</v>
      </c>
      <c r="B4400" s="5" t="s">
        <v>342</v>
      </c>
      <c r="C4400" s="5" t="s">
        <v>18</v>
      </c>
      <c r="D4400" s="5" t="s">
        <v>19</v>
      </c>
      <c r="E4400" s="9" t="s">
        <v>34</v>
      </c>
      <c r="F4400" s="9">
        <v>0.78</v>
      </c>
      <c r="G4400" s="5" t="s">
        <v>21</v>
      </c>
      <c r="H4400" s="9">
        <v>500</v>
      </c>
      <c r="I4400" s="11">
        <v>32600000</v>
      </c>
      <c r="J4400" s="11">
        <v>228</v>
      </c>
      <c r="K4400" s="11">
        <v>45.639000000000003</v>
      </c>
      <c r="L4400" s="11">
        <v>7432800000</v>
      </c>
      <c r="M4400" s="11">
        <f>VLOOKUP(A4400,'[1]2023년만'!$A$2:$Q$1181,12,0)</f>
        <v>9682200000</v>
      </c>
      <c r="N4400" s="11"/>
      <c r="O4400" s="11">
        <v>2.54</v>
      </c>
      <c r="P4400" s="6">
        <v>405218000000</v>
      </c>
      <c r="Q4400" s="7">
        <v>34.92</v>
      </c>
      <c r="R4400" s="7">
        <v>3.5</v>
      </c>
      <c r="S4400" s="7">
        <v>356</v>
      </c>
    </row>
    <row r="4401" spans="1:19" hidden="1" x14ac:dyDescent="0.4">
      <c r="A4401" s="7" t="s">
        <v>341</v>
      </c>
      <c r="B4401" s="12" t="s">
        <v>342</v>
      </c>
      <c r="C4401" s="12" t="s">
        <v>2933</v>
      </c>
      <c r="D4401" s="12" t="s">
        <v>19</v>
      </c>
      <c r="E4401" s="12" t="s">
        <v>34</v>
      </c>
      <c r="F4401" s="12">
        <v>0.43</v>
      </c>
      <c r="G4401" s="12" t="s">
        <v>21</v>
      </c>
      <c r="H4401" s="12">
        <v>500</v>
      </c>
      <c r="I4401" s="6">
        <v>32600000</v>
      </c>
      <c r="J4401" s="6">
        <v>198</v>
      </c>
      <c r="K4401" s="6">
        <v>75.415000000000006</v>
      </c>
      <c r="L4401" s="6">
        <v>6454800000</v>
      </c>
      <c r="M4401" s="11">
        <f>VLOOKUP(A4401,'[1]2023년만'!$A$2:$Q$1181,12,0)</f>
        <v>9682200000</v>
      </c>
      <c r="N4401" s="11"/>
      <c r="O4401" s="6">
        <v>1.64</v>
      </c>
      <c r="P4401" s="6">
        <v>405218000000</v>
      </c>
      <c r="Q4401" s="7">
        <v>34.92</v>
      </c>
      <c r="R4401" s="7">
        <v>3.5</v>
      </c>
      <c r="S4401" s="7">
        <v>356</v>
      </c>
    </row>
    <row r="4402" spans="1:19" hidden="1" x14ac:dyDescent="0.4">
      <c r="A4402" s="4" t="s">
        <v>1166</v>
      </c>
      <c r="B4402" s="5" t="s">
        <v>1167</v>
      </c>
      <c r="C4402" s="5" t="s">
        <v>24</v>
      </c>
      <c r="D4402" s="5" t="s">
        <v>19</v>
      </c>
      <c r="E4402" s="9" t="s">
        <v>773</v>
      </c>
      <c r="F4402" s="9">
        <v>2.66</v>
      </c>
      <c r="G4402" s="5" t="s">
        <v>21</v>
      </c>
      <c r="H4402" s="10">
        <v>5000</v>
      </c>
      <c r="I4402" s="11">
        <v>14947628</v>
      </c>
      <c r="J4402" s="11">
        <v>600</v>
      </c>
      <c r="K4402" s="11">
        <v>33.252000000000002</v>
      </c>
      <c r="L4402" s="11">
        <v>8681536200</v>
      </c>
      <c r="M4402" s="11">
        <f>VLOOKUP(A4402,'[1]2023년만'!$A$2:$Q$1181,12,0)</f>
        <v>8681536200</v>
      </c>
      <c r="N4402" s="11"/>
      <c r="O4402" s="11">
        <v>2.5</v>
      </c>
      <c r="P4402" s="6">
        <v>316126457500</v>
      </c>
      <c r="Q4402" s="7" t="s">
        <v>21</v>
      </c>
      <c r="R4402" s="7">
        <v>0.22</v>
      </c>
      <c r="S4402" s="7" t="s">
        <v>21</v>
      </c>
    </row>
    <row r="4403" spans="1:19" hidden="1" x14ac:dyDescent="0.4">
      <c r="A4403" s="4" t="s">
        <v>1166</v>
      </c>
      <c r="B4403" s="5" t="s">
        <v>1167</v>
      </c>
      <c r="C4403" s="5" t="s">
        <v>18</v>
      </c>
      <c r="D4403" s="5" t="s">
        <v>19</v>
      </c>
      <c r="E4403" s="9" t="s">
        <v>773</v>
      </c>
      <c r="F4403" s="9">
        <v>1.35</v>
      </c>
      <c r="G4403" s="5" t="s">
        <v>21</v>
      </c>
      <c r="H4403" s="10">
        <v>5000</v>
      </c>
      <c r="I4403" s="11">
        <v>14947628</v>
      </c>
      <c r="J4403" s="11">
        <v>600</v>
      </c>
      <c r="K4403" s="11">
        <v>16.773</v>
      </c>
      <c r="L4403" s="11">
        <v>8681536200</v>
      </c>
      <c r="M4403" s="11">
        <f>VLOOKUP(A4403,'[1]2023년만'!$A$2:$Q$1181,12,0)</f>
        <v>8681536200</v>
      </c>
      <c r="N4403" s="11"/>
      <c r="O4403" s="11">
        <v>2.9</v>
      </c>
      <c r="P4403" s="6">
        <v>316126457500</v>
      </c>
      <c r="Q4403" s="7" t="s">
        <v>21</v>
      </c>
      <c r="R4403" s="7">
        <v>0.22</v>
      </c>
      <c r="S4403" s="7" t="s">
        <v>21</v>
      </c>
    </row>
    <row r="4404" spans="1:19" hidden="1" x14ac:dyDescent="0.4">
      <c r="A4404" s="4" t="s">
        <v>1166</v>
      </c>
      <c r="B4404" s="5" t="s">
        <v>1167</v>
      </c>
      <c r="C4404" s="5" t="s">
        <v>30</v>
      </c>
      <c r="D4404" s="5" t="s">
        <v>19</v>
      </c>
      <c r="E4404" s="9" t="s">
        <v>773</v>
      </c>
      <c r="F4404" s="9">
        <v>2.5299999999999998</v>
      </c>
      <c r="G4404" s="5" t="s">
        <v>21</v>
      </c>
      <c r="H4404" s="10">
        <v>5000</v>
      </c>
      <c r="I4404" s="11">
        <v>14947628</v>
      </c>
      <c r="J4404" s="11">
        <v>600</v>
      </c>
      <c r="K4404" s="11">
        <v>-2378.5030000000002</v>
      </c>
      <c r="L4404" s="11">
        <v>8681536200</v>
      </c>
      <c r="M4404" s="11">
        <f>VLOOKUP(A4404,'[1]2023년만'!$A$2:$Q$1181,12,0)</f>
        <v>8681536200</v>
      </c>
      <c r="N4404" s="11" t="b">
        <f>L4404&gt;=M4404</f>
        <v>1</v>
      </c>
      <c r="O4404" s="11">
        <v>3.1</v>
      </c>
      <c r="P4404" s="6">
        <v>316126457500</v>
      </c>
      <c r="Q4404" s="7" t="s">
        <v>21</v>
      </c>
      <c r="R4404" s="7">
        <v>0.22</v>
      </c>
      <c r="S4404" s="7" t="s">
        <v>21</v>
      </c>
    </row>
    <row r="4405" spans="1:19" hidden="1" x14ac:dyDescent="0.4">
      <c r="A4405" s="7" t="s">
        <v>1166</v>
      </c>
      <c r="B4405" s="12" t="s">
        <v>1167</v>
      </c>
      <c r="C4405" s="12" t="s">
        <v>2933</v>
      </c>
      <c r="D4405" s="12" t="s">
        <v>19</v>
      </c>
      <c r="E4405" s="12" t="s">
        <v>773</v>
      </c>
      <c r="F4405" s="12">
        <v>0.4</v>
      </c>
      <c r="G4405" s="12" t="s">
        <v>21</v>
      </c>
      <c r="H4405" s="12">
        <v>5000</v>
      </c>
      <c r="I4405" s="6">
        <v>14947628</v>
      </c>
      <c r="J4405" s="6">
        <v>600</v>
      </c>
      <c r="K4405" s="6">
        <v>5.3650000000000002</v>
      </c>
      <c r="L4405" s="6">
        <v>8681536200</v>
      </c>
      <c r="M4405" s="11">
        <f>VLOOKUP(A4405,'[1]2023년만'!$A$2:$Q$1181,12,0)</f>
        <v>8681536200</v>
      </c>
      <c r="N4405" s="11"/>
      <c r="O4405" s="6">
        <v>2</v>
      </c>
      <c r="P4405" s="6">
        <v>316126457500</v>
      </c>
      <c r="Q4405" s="7" t="s">
        <v>21</v>
      </c>
      <c r="R4405" s="7">
        <v>0.22</v>
      </c>
      <c r="S4405" s="7" t="s">
        <v>21</v>
      </c>
    </row>
    <row r="4406" spans="1:19" hidden="1" x14ac:dyDescent="0.4">
      <c r="A4406" s="4" t="s">
        <v>1174</v>
      </c>
      <c r="B4406" s="5" t="s">
        <v>1175</v>
      </c>
      <c r="C4406" s="5" t="s">
        <v>24</v>
      </c>
      <c r="D4406" s="5" t="s">
        <v>19</v>
      </c>
      <c r="E4406" s="9" t="s">
        <v>275</v>
      </c>
      <c r="F4406" s="9">
        <v>0.38</v>
      </c>
      <c r="G4406" s="5" t="s">
        <v>21</v>
      </c>
      <c r="H4406" s="10">
        <v>5000</v>
      </c>
      <c r="I4406" s="11">
        <v>29529812</v>
      </c>
      <c r="J4406" s="11">
        <v>100</v>
      </c>
      <c r="K4406" s="11">
        <v>33.012</v>
      </c>
      <c r="L4406" s="11">
        <v>2608950400</v>
      </c>
      <c r="M4406" s="11">
        <f>VLOOKUP(A4406,'[1]2023년만'!$A$2:$Q$1181,12,0)</f>
        <v>2608950400</v>
      </c>
      <c r="N4406" s="11"/>
      <c r="O4406" s="11">
        <v>3.09</v>
      </c>
      <c r="P4406" s="6">
        <v>143367237260</v>
      </c>
      <c r="Q4406" s="7">
        <v>2.2400000000000002</v>
      </c>
      <c r="R4406" s="7">
        <v>0.33</v>
      </c>
      <c r="S4406" s="7">
        <v>2167</v>
      </c>
    </row>
    <row r="4407" spans="1:19" hidden="1" x14ac:dyDescent="0.4">
      <c r="A4407" s="4" t="s">
        <v>1174</v>
      </c>
      <c r="B4407" s="5" t="s">
        <v>1175</v>
      </c>
      <c r="C4407" s="5" t="s">
        <v>18</v>
      </c>
      <c r="D4407" s="5" t="s">
        <v>19</v>
      </c>
      <c r="E4407" s="9" t="s">
        <v>275</v>
      </c>
      <c r="F4407" s="9">
        <v>1.34</v>
      </c>
      <c r="G4407" s="5" t="s">
        <v>21</v>
      </c>
      <c r="H4407" s="10">
        <v>5000</v>
      </c>
      <c r="I4407" s="11">
        <v>29529812</v>
      </c>
      <c r="J4407" s="11">
        <v>100</v>
      </c>
      <c r="K4407" s="11">
        <v>17.469000000000001</v>
      </c>
      <c r="L4407" s="11">
        <v>2608950400</v>
      </c>
      <c r="M4407" s="11">
        <f>VLOOKUP(A4407,'[1]2023년만'!$A$2:$Q$1181,12,0)</f>
        <v>2608950400</v>
      </c>
      <c r="N4407" s="11"/>
      <c r="O4407" s="11">
        <v>2.62</v>
      </c>
      <c r="P4407" s="6">
        <v>143367237260</v>
      </c>
      <c r="Q4407" s="7">
        <v>2.2400000000000002</v>
      </c>
      <c r="R4407" s="7">
        <v>0.33</v>
      </c>
      <c r="S4407" s="7">
        <v>2167</v>
      </c>
    </row>
    <row r="4408" spans="1:19" hidden="1" x14ac:dyDescent="0.4">
      <c r="A4408" s="4" t="s">
        <v>1174</v>
      </c>
      <c r="B4408" s="5" t="s">
        <v>1175</v>
      </c>
      <c r="C4408" s="5" t="s">
        <v>30</v>
      </c>
      <c r="D4408" s="5" t="s">
        <v>19</v>
      </c>
      <c r="E4408" s="9" t="s">
        <v>275</v>
      </c>
      <c r="F4408" s="9">
        <v>0.35</v>
      </c>
      <c r="G4408" s="5" t="s">
        <v>21</v>
      </c>
      <c r="H4408" s="10">
        <v>5000</v>
      </c>
      <c r="I4408" s="11">
        <v>29529812</v>
      </c>
      <c r="J4408" s="11">
        <v>120</v>
      </c>
      <c r="K4408" s="11">
        <v>4.694</v>
      </c>
      <c r="L4408" s="11">
        <v>2856138860</v>
      </c>
      <c r="M4408" s="11">
        <f>VLOOKUP(A4408,'[1]2023년만'!$A$2:$Q$1181,12,0)</f>
        <v>2608950400</v>
      </c>
      <c r="N4408" s="11" t="b">
        <f>L4408&gt;=M4408</f>
        <v>1</v>
      </c>
      <c r="O4408" s="11">
        <v>3.33</v>
      </c>
      <c r="P4408" s="6">
        <v>143367237260</v>
      </c>
      <c r="Q4408" s="7">
        <v>2.2400000000000002</v>
      </c>
      <c r="R4408" s="7">
        <v>0.33</v>
      </c>
      <c r="S4408" s="7">
        <v>2167</v>
      </c>
    </row>
    <row r="4409" spans="1:19" hidden="1" x14ac:dyDescent="0.4">
      <c r="A4409" s="7" t="s">
        <v>1174</v>
      </c>
      <c r="B4409" s="12" t="s">
        <v>1175</v>
      </c>
      <c r="C4409" s="12" t="s">
        <v>2933</v>
      </c>
      <c r="D4409" s="12" t="s">
        <v>19</v>
      </c>
      <c r="E4409" s="12" t="s">
        <v>275</v>
      </c>
      <c r="F4409" s="12">
        <v>4.22</v>
      </c>
      <c r="G4409" s="12" t="s">
        <v>21</v>
      </c>
      <c r="H4409" s="12">
        <v>5000</v>
      </c>
      <c r="I4409" s="6">
        <v>29529812</v>
      </c>
      <c r="J4409" s="6">
        <v>100</v>
      </c>
      <c r="K4409" s="6">
        <v>-34.74</v>
      </c>
      <c r="L4409" s="6">
        <v>2608950400</v>
      </c>
      <c r="M4409" s="11">
        <f>VLOOKUP(A4409,'[1]2023년만'!$A$2:$Q$1181,12,0)</f>
        <v>2608950400</v>
      </c>
      <c r="N4409" s="11"/>
      <c r="O4409" s="6">
        <v>2.57</v>
      </c>
      <c r="P4409" s="6">
        <v>143367237260</v>
      </c>
      <c r="Q4409" s="7">
        <v>2.2400000000000002</v>
      </c>
      <c r="R4409" s="7">
        <v>0.33</v>
      </c>
      <c r="S4409" s="7">
        <v>2167</v>
      </c>
    </row>
    <row r="4410" spans="1:19" hidden="1" x14ac:dyDescent="0.4">
      <c r="A4410" s="4" t="s">
        <v>2613</v>
      </c>
      <c r="B4410" s="5" t="s">
        <v>2614</v>
      </c>
      <c r="C4410" s="5" t="s">
        <v>24</v>
      </c>
      <c r="D4410" s="5" t="s">
        <v>19</v>
      </c>
      <c r="E4410" s="9" t="s">
        <v>773</v>
      </c>
      <c r="F4410" s="9">
        <v>2.66</v>
      </c>
      <c r="G4410" s="5" t="s">
        <v>21</v>
      </c>
      <c r="H4410" s="10">
        <v>2500</v>
      </c>
      <c r="I4410" s="11">
        <v>66762279</v>
      </c>
      <c r="J4410" s="11">
        <v>300</v>
      </c>
      <c r="K4410" s="11">
        <v>5.1680000000000001</v>
      </c>
      <c r="L4410" s="11">
        <v>20069018825</v>
      </c>
      <c r="M4410" s="11">
        <f>VLOOKUP(A4410,'[1]2023년만'!$A$2:$Q$1181,12,0)</f>
        <v>20069018825</v>
      </c>
      <c r="N4410" s="11"/>
      <c r="O4410" s="11">
        <v>0.4</v>
      </c>
      <c r="P4410" s="6">
        <v>7964739884700</v>
      </c>
      <c r="Q4410" s="7">
        <v>16.05</v>
      </c>
      <c r="R4410" s="7">
        <v>2.5</v>
      </c>
      <c r="S4410" s="7">
        <v>7434</v>
      </c>
    </row>
    <row r="4411" spans="1:19" hidden="1" x14ac:dyDescent="0.4">
      <c r="A4411" s="4" t="s">
        <v>2613</v>
      </c>
      <c r="B4411" s="5" t="s">
        <v>2614</v>
      </c>
      <c r="C4411" s="5" t="s">
        <v>30</v>
      </c>
      <c r="D4411" s="5" t="s">
        <v>19</v>
      </c>
      <c r="E4411" s="9" t="s">
        <v>66</v>
      </c>
      <c r="F4411" s="9">
        <v>3.55</v>
      </c>
      <c r="G4411" s="5" t="s">
        <v>21</v>
      </c>
      <c r="H4411" s="10">
        <v>2500</v>
      </c>
      <c r="I4411" s="11">
        <v>66762279</v>
      </c>
      <c r="J4411" s="11">
        <v>360</v>
      </c>
      <c r="K4411" s="11">
        <v>4.702</v>
      </c>
      <c r="L4411" s="11">
        <v>24080170025</v>
      </c>
      <c r="M4411" s="11">
        <f>VLOOKUP(A4411,'[1]2023년만'!$A$2:$Q$1181,12,0)</f>
        <v>20069018825</v>
      </c>
      <c r="N4411" s="11" t="b">
        <f>L4411&gt;=M4411</f>
        <v>1</v>
      </c>
      <c r="O4411" s="11">
        <v>0.5</v>
      </c>
      <c r="P4411" s="6">
        <v>7964739884700</v>
      </c>
      <c r="Q4411" s="7">
        <v>16.05</v>
      </c>
      <c r="R4411" s="7">
        <v>2.5</v>
      </c>
      <c r="S4411" s="7">
        <v>7434</v>
      </c>
    </row>
    <row r="4412" spans="1:19" hidden="1" x14ac:dyDescent="0.4">
      <c r="A4412" s="4" t="s">
        <v>2613</v>
      </c>
      <c r="B4412" s="5" t="s">
        <v>2614</v>
      </c>
      <c r="C4412" s="5" t="s">
        <v>18</v>
      </c>
      <c r="D4412" s="5" t="s">
        <v>19</v>
      </c>
      <c r="E4412" s="9" t="s">
        <v>773</v>
      </c>
      <c r="F4412" s="9">
        <v>1.35</v>
      </c>
      <c r="G4412" s="5" t="s">
        <v>21</v>
      </c>
      <c r="H4412" s="10">
        <v>2500</v>
      </c>
      <c r="I4412" s="11">
        <v>66761796</v>
      </c>
      <c r="J4412" s="11">
        <v>170</v>
      </c>
      <c r="K4412" s="11">
        <v>1.7310000000000001</v>
      </c>
      <c r="L4412" s="11">
        <v>11418965085</v>
      </c>
      <c r="M4412" s="11">
        <f>VLOOKUP(A4412,'[1]2023년만'!$A$2:$Q$1181,12,0)</f>
        <v>20069018825</v>
      </c>
      <c r="N4412" s="11"/>
      <c r="O4412" s="11">
        <v>0.4</v>
      </c>
      <c r="P4412" s="6">
        <v>7964739884700</v>
      </c>
      <c r="Q4412" s="7">
        <v>16.05</v>
      </c>
      <c r="R4412" s="7">
        <v>2.5</v>
      </c>
      <c r="S4412" s="7">
        <v>7434</v>
      </c>
    </row>
    <row r="4413" spans="1:19" hidden="1" x14ac:dyDescent="0.4">
      <c r="A4413" s="4" t="s">
        <v>717</v>
      </c>
      <c r="B4413" s="5" t="s">
        <v>718</v>
      </c>
      <c r="C4413" s="5" t="s">
        <v>24</v>
      </c>
      <c r="D4413" s="5" t="s">
        <v>19</v>
      </c>
      <c r="E4413" s="9" t="s">
        <v>43</v>
      </c>
      <c r="F4413" s="9">
        <v>0.94</v>
      </c>
      <c r="G4413" s="5" t="s">
        <v>21</v>
      </c>
      <c r="H4413" s="9">
        <v>500</v>
      </c>
      <c r="I4413" s="11">
        <v>5200000</v>
      </c>
      <c r="J4413" s="11">
        <v>160</v>
      </c>
      <c r="K4413" s="11">
        <v>53.228999999999999</v>
      </c>
      <c r="L4413" s="11">
        <v>827175520</v>
      </c>
      <c r="M4413" s="11">
        <f>VLOOKUP(A4413,'[1]2023년만'!$A$2:$Q$1181,12,0)</f>
        <v>827175520</v>
      </c>
      <c r="N4413" s="11"/>
      <c r="O4413" s="11">
        <v>1.93</v>
      </c>
      <c r="P4413" s="6">
        <v>37856000000</v>
      </c>
      <c r="Q4413" s="7">
        <v>5.52</v>
      </c>
      <c r="R4413" s="7">
        <v>0.56000000000000005</v>
      </c>
      <c r="S4413" s="7">
        <v>1319</v>
      </c>
    </row>
    <row r="4414" spans="1:19" hidden="1" x14ac:dyDescent="0.4">
      <c r="A4414" s="4" t="s">
        <v>717</v>
      </c>
      <c r="B4414" s="5" t="s">
        <v>718</v>
      </c>
      <c r="C4414" s="5" t="s">
        <v>18</v>
      </c>
      <c r="D4414" s="5" t="s">
        <v>19</v>
      </c>
      <c r="E4414" s="9" t="s">
        <v>43</v>
      </c>
      <c r="F4414" s="9">
        <v>0.91</v>
      </c>
      <c r="G4414" s="5" t="s">
        <v>21</v>
      </c>
      <c r="H4414" s="9">
        <v>500</v>
      </c>
      <c r="I4414" s="11">
        <v>5200000</v>
      </c>
      <c r="J4414" s="11">
        <v>200</v>
      </c>
      <c r="K4414" s="11">
        <v>16.895</v>
      </c>
      <c r="L4414" s="11">
        <v>1033969400</v>
      </c>
      <c r="M4414" s="11">
        <f>VLOOKUP(A4414,'[1]2023년만'!$A$2:$Q$1181,12,0)</f>
        <v>827175520</v>
      </c>
      <c r="N4414" s="11"/>
      <c r="O4414" s="11">
        <v>2.19</v>
      </c>
      <c r="P4414" s="6">
        <v>37856000000</v>
      </c>
      <c r="Q4414" s="7">
        <v>5.52</v>
      </c>
      <c r="R4414" s="7">
        <v>0.56000000000000005</v>
      </c>
      <c r="S4414" s="7">
        <v>1319</v>
      </c>
    </row>
    <row r="4415" spans="1:19" hidden="1" x14ac:dyDescent="0.4">
      <c r="A4415" s="4" t="s">
        <v>717</v>
      </c>
      <c r="B4415" s="5" t="s">
        <v>718</v>
      </c>
      <c r="C4415" s="5" t="s">
        <v>30</v>
      </c>
      <c r="D4415" s="5" t="s">
        <v>19</v>
      </c>
      <c r="E4415" s="9" t="s">
        <v>43</v>
      </c>
      <c r="F4415" s="9">
        <v>1.34</v>
      </c>
      <c r="G4415" s="5" t="s">
        <v>21</v>
      </c>
      <c r="H4415" s="9">
        <v>500</v>
      </c>
      <c r="I4415" s="11">
        <v>5200000</v>
      </c>
      <c r="J4415" s="11">
        <v>220</v>
      </c>
      <c r="K4415" s="11">
        <v>16.687000000000001</v>
      </c>
      <c r="L4415" s="11">
        <v>1137366340</v>
      </c>
      <c r="M4415" s="11">
        <f>VLOOKUP(A4415,'[1]2023년만'!$A$2:$Q$1181,12,0)</f>
        <v>827175520</v>
      </c>
      <c r="N4415" s="11" t="b">
        <f>L4415&gt;=M4415</f>
        <v>1</v>
      </c>
      <c r="O4415" s="11">
        <v>3.28</v>
      </c>
      <c r="P4415" s="6">
        <v>37856000000</v>
      </c>
      <c r="Q4415" s="7">
        <v>5.52</v>
      </c>
      <c r="R4415" s="7">
        <v>0.56000000000000005</v>
      </c>
      <c r="S4415" s="7">
        <v>1319</v>
      </c>
    </row>
    <row r="4416" spans="1:19" hidden="1" x14ac:dyDescent="0.4">
      <c r="A4416" s="7" t="s">
        <v>717</v>
      </c>
      <c r="B4416" s="12" t="s">
        <v>718</v>
      </c>
      <c r="C4416" s="12" t="s">
        <v>2933</v>
      </c>
      <c r="D4416" s="12" t="s">
        <v>19</v>
      </c>
      <c r="E4416" s="12" t="s">
        <v>43</v>
      </c>
      <c r="F4416" s="12">
        <v>0.87</v>
      </c>
      <c r="G4416" s="12" t="s">
        <v>21</v>
      </c>
      <c r="H4416" s="12">
        <v>500</v>
      </c>
      <c r="I4416" s="6">
        <v>5200000</v>
      </c>
      <c r="J4416" s="6">
        <v>190</v>
      </c>
      <c r="K4416" s="6">
        <v>24.73</v>
      </c>
      <c r="L4416" s="6">
        <v>982270930</v>
      </c>
      <c r="M4416" s="11">
        <f>VLOOKUP(A4416,'[1]2023년만'!$A$2:$Q$1181,12,0)</f>
        <v>827175520</v>
      </c>
      <c r="N4416" s="11"/>
      <c r="O4416" s="6">
        <v>2.29</v>
      </c>
      <c r="P4416" s="6">
        <v>37856000000</v>
      </c>
      <c r="Q4416" s="7">
        <v>5.52</v>
      </c>
      <c r="R4416" s="7">
        <v>0.56000000000000005</v>
      </c>
      <c r="S4416" s="7">
        <v>1319</v>
      </c>
    </row>
    <row r="4417" spans="1:19" hidden="1" x14ac:dyDescent="0.4">
      <c r="A4417" s="4" t="s">
        <v>380</v>
      </c>
      <c r="B4417" s="5" t="s">
        <v>381</v>
      </c>
      <c r="C4417" s="5" t="s">
        <v>18</v>
      </c>
      <c r="D4417" s="5" t="s">
        <v>19</v>
      </c>
      <c r="E4417" s="9" t="s">
        <v>76</v>
      </c>
      <c r="F4417" s="9">
        <v>1.81</v>
      </c>
      <c r="G4417" s="5" t="s">
        <v>21</v>
      </c>
      <c r="H4417" s="9">
        <v>500</v>
      </c>
      <c r="I4417" s="11">
        <v>59667486</v>
      </c>
      <c r="J4417" s="11">
        <v>20</v>
      </c>
      <c r="K4417" s="11">
        <v>94.635000000000005</v>
      </c>
      <c r="L4417" s="11">
        <v>1193349720</v>
      </c>
      <c r="M4417" s="11" t="e">
        <f>VLOOKUP(A4417,'[1]2023년만'!$A$2:$Q$1181,12,0)</f>
        <v>#N/A</v>
      </c>
      <c r="N4417" s="11"/>
      <c r="O4417" s="11">
        <v>1.38</v>
      </c>
      <c r="P4417" s="6">
        <v>41230232826</v>
      </c>
      <c r="Q4417" s="7">
        <v>15.7</v>
      </c>
      <c r="R4417" s="7">
        <v>0.44</v>
      </c>
      <c r="S4417" s="7">
        <v>44</v>
      </c>
    </row>
    <row r="4418" spans="1:19" hidden="1" x14ac:dyDescent="0.4">
      <c r="A4418" s="7" t="s">
        <v>380</v>
      </c>
      <c r="B4418" s="12" t="s">
        <v>381</v>
      </c>
      <c r="C4418" s="12" t="s">
        <v>2933</v>
      </c>
      <c r="D4418" s="12" t="s">
        <v>19</v>
      </c>
      <c r="E4418" s="12" t="s">
        <v>76</v>
      </c>
      <c r="F4418" s="12">
        <v>1.49</v>
      </c>
      <c r="G4418" s="12" t="s">
        <v>21</v>
      </c>
      <c r="H4418" s="12">
        <v>500</v>
      </c>
      <c r="I4418" s="6">
        <v>59667486</v>
      </c>
      <c r="J4418" s="6">
        <v>20</v>
      </c>
      <c r="K4418" s="6">
        <v>7.944</v>
      </c>
      <c r="L4418" s="6">
        <v>1193349720</v>
      </c>
      <c r="M4418" s="11" t="e">
        <f>VLOOKUP(A4418,'[1]2023년만'!$A$2:$Q$1181,12,0)</f>
        <v>#N/A</v>
      </c>
      <c r="N4418" s="11"/>
      <c r="O4418" s="6">
        <v>1</v>
      </c>
      <c r="P4418" s="6">
        <v>41230232826</v>
      </c>
      <c r="Q4418" s="7">
        <v>15.7</v>
      </c>
      <c r="R4418" s="7">
        <v>0.44</v>
      </c>
      <c r="S4418" s="7">
        <v>44</v>
      </c>
    </row>
    <row r="4419" spans="1:19" hidden="1" x14ac:dyDescent="0.4">
      <c r="A4419" s="4" t="s">
        <v>2096</v>
      </c>
      <c r="B4419" s="5" t="s">
        <v>2097</v>
      </c>
      <c r="C4419" s="5" t="s">
        <v>30</v>
      </c>
      <c r="D4419" s="5" t="s">
        <v>19</v>
      </c>
      <c r="E4419" s="9" t="s">
        <v>21</v>
      </c>
      <c r="F4419" s="9" t="s">
        <v>21</v>
      </c>
      <c r="G4419" s="5" t="s">
        <v>21</v>
      </c>
      <c r="H4419" s="5" t="s">
        <v>21</v>
      </c>
      <c r="I4419" s="11" t="s">
        <v>21</v>
      </c>
      <c r="J4419" s="11">
        <v>450</v>
      </c>
      <c r="K4419" s="11">
        <v>15.093999999999999</v>
      </c>
      <c r="L4419" s="11">
        <v>3970147140</v>
      </c>
      <c r="M4419" s="11" t="e">
        <f>VLOOKUP(A4419,'[1]2023년만'!$A$2:$Q$1181,12,0)</f>
        <v>#N/A</v>
      </c>
      <c r="N4419" s="11" t="e">
        <f>L4419&gt;=M4419</f>
        <v>#N/A</v>
      </c>
      <c r="O4419" s="11">
        <v>4.17</v>
      </c>
      <c r="P4419" s="6">
        <v>522693627000</v>
      </c>
      <c r="Q4419" s="7">
        <v>15.77</v>
      </c>
      <c r="R4419" s="7">
        <v>3.71</v>
      </c>
      <c r="S4419" s="7">
        <v>2981</v>
      </c>
    </row>
    <row r="4420" spans="1:19" hidden="1" x14ac:dyDescent="0.4">
      <c r="A4420" s="4" t="s">
        <v>2631</v>
      </c>
      <c r="B4420" s="5" t="s">
        <v>2632</v>
      </c>
      <c r="C4420" s="5" t="s">
        <v>24</v>
      </c>
      <c r="D4420" s="5" t="s">
        <v>19</v>
      </c>
      <c r="E4420" s="9" t="s">
        <v>49</v>
      </c>
      <c r="F4420" s="9">
        <v>2.11</v>
      </c>
      <c r="G4420" s="5" t="s">
        <v>21</v>
      </c>
      <c r="H4420" s="10">
        <v>5000</v>
      </c>
      <c r="I4420" s="11">
        <v>74958735</v>
      </c>
      <c r="J4420" s="11">
        <v>750</v>
      </c>
      <c r="K4420" s="11">
        <v>4.508</v>
      </c>
      <c r="L4420" s="11">
        <v>73730758700</v>
      </c>
      <c r="M4420" s="11">
        <f>VLOOKUP(A4420,'[1]2023년만'!$A$2:$Q$1181,12,0)</f>
        <v>73730758700</v>
      </c>
      <c r="N4420" s="11"/>
      <c r="O4420" s="11">
        <v>2.9</v>
      </c>
      <c r="P4420" s="6">
        <v>6289037866500</v>
      </c>
      <c r="Q4420" s="7">
        <v>10.06</v>
      </c>
      <c r="R4420" s="7">
        <v>0.7</v>
      </c>
      <c r="S4420" s="7">
        <v>8339</v>
      </c>
    </row>
    <row r="4421" spans="1:19" hidden="1" x14ac:dyDescent="0.4">
      <c r="A4421" s="4" t="s">
        <v>2631</v>
      </c>
      <c r="B4421" s="5" t="s">
        <v>2632</v>
      </c>
      <c r="C4421" s="5" t="s">
        <v>30</v>
      </c>
      <c r="D4421" s="5" t="s">
        <v>19</v>
      </c>
      <c r="E4421" s="9" t="s">
        <v>49</v>
      </c>
      <c r="F4421" s="9">
        <v>1.64</v>
      </c>
      <c r="G4421" s="5" t="s">
        <v>21</v>
      </c>
      <c r="H4421" s="10">
        <v>5000</v>
      </c>
      <c r="I4421" s="11">
        <v>74958735</v>
      </c>
      <c r="J4421" s="11">
        <v>800</v>
      </c>
      <c r="K4421" s="11">
        <v>4.2690000000000001</v>
      </c>
      <c r="L4421" s="11">
        <v>72163338500</v>
      </c>
      <c r="M4421" s="11">
        <f>VLOOKUP(A4421,'[1]2023년만'!$A$2:$Q$1181,12,0)</f>
        <v>73730758700</v>
      </c>
      <c r="N4421" s="11" t="b">
        <f>L4421&gt;=M4421</f>
        <v>0</v>
      </c>
      <c r="O4421" s="11">
        <v>2.9</v>
      </c>
      <c r="P4421" s="6">
        <v>6289037866500</v>
      </c>
      <c r="Q4421" s="7">
        <v>10.06</v>
      </c>
      <c r="R4421" s="7">
        <v>0.7</v>
      </c>
      <c r="S4421" s="7">
        <v>8339</v>
      </c>
    </row>
    <row r="4422" spans="1:19" hidden="1" x14ac:dyDescent="0.4">
      <c r="A4422" s="4" t="s">
        <v>2631</v>
      </c>
      <c r="B4422" s="5" t="s">
        <v>2632</v>
      </c>
      <c r="C4422" s="5" t="s">
        <v>18</v>
      </c>
      <c r="D4422" s="5" t="s">
        <v>19</v>
      </c>
      <c r="E4422" s="9" t="s">
        <v>49</v>
      </c>
      <c r="F4422" s="9">
        <v>2.41</v>
      </c>
      <c r="G4422" s="5" t="s">
        <v>21</v>
      </c>
      <c r="H4422" s="10">
        <v>5000</v>
      </c>
      <c r="I4422" s="11">
        <v>74958735</v>
      </c>
      <c r="J4422" s="11">
        <v>750</v>
      </c>
      <c r="K4422" s="11">
        <v>3.2869999999999999</v>
      </c>
      <c r="L4422" s="11">
        <v>73730758700</v>
      </c>
      <c r="M4422" s="11">
        <f>VLOOKUP(A4422,'[1]2023년만'!$A$2:$Q$1181,12,0)</f>
        <v>73730758700</v>
      </c>
      <c r="N4422" s="11"/>
      <c r="O4422" s="11">
        <v>2.7</v>
      </c>
      <c r="P4422" s="6">
        <v>6289037866500</v>
      </c>
      <c r="Q4422" s="7">
        <v>10.06</v>
      </c>
      <c r="R4422" s="7">
        <v>0.7</v>
      </c>
      <c r="S4422" s="7">
        <v>8339</v>
      </c>
    </row>
    <row r="4423" spans="1:19" hidden="1" x14ac:dyDescent="0.4">
      <c r="A4423" s="7" t="s">
        <v>2631</v>
      </c>
      <c r="B4423" s="12" t="s">
        <v>2632</v>
      </c>
      <c r="C4423" s="12" t="s">
        <v>2933</v>
      </c>
      <c r="D4423" s="12" t="s">
        <v>19</v>
      </c>
      <c r="E4423" s="12" t="s">
        <v>49</v>
      </c>
      <c r="F4423" s="12">
        <v>1.1000000000000001</v>
      </c>
      <c r="G4423" s="12" t="s">
        <v>21</v>
      </c>
      <c r="H4423" s="12">
        <v>5000</v>
      </c>
      <c r="I4423" s="6">
        <v>74958735</v>
      </c>
      <c r="J4423" s="6">
        <v>750</v>
      </c>
      <c r="K4423" s="6">
        <v>3.2320000000000002</v>
      </c>
      <c r="L4423" s="6">
        <v>69876927950</v>
      </c>
      <c r="M4423" s="11">
        <f>VLOOKUP(A4423,'[1]2023년만'!$A$2:$Q$1181,12,0)</f>
        <v>73730758700</v>
      </c>
      <c r="N4423" s="11"/>
      <c r="O4423" s="6">
        <v>2.35</v>
      </c>
      <c r="P4423" s="6">
        <v>6289037866500</v>
      </c>
      <c r="Q4423" s="7">
        <v>10.06</v>
      </c>
      <c r="R4423" s="7">
        <v>0.7</v>
      </c>
      <c r="S4423" s="7">
        <v>8339</v>
      </c>
    </row>
    <row r="4424" spans="1:19" hidden="1" x14ac:dyDescent="0.4">
      <c r="A4424" s="4" t="s">
        <v>2165</v>
      </c>
      <c r="B4424" s="5" t="s">
        <v>2166</v>
      </c>
      <c r="C4424" s="5" t="s">
        <v>24</v>
      </c>
      <c r="D4424" s="5" t="s">
        <v>19</v>
      </c>
      <c r="E4424" s="9" t="s">
        <v>836</v>
      </c>
      <c r="F4424" s="9">
        <v>3.78</v>
      </c>
      <c r="G4424" s="5" t="s">
        <v>21</v>
      </c>
      <c r="H4424" s="10">
        <v>5000</v>
      </c>
      <c r="I4424" s="11">
        <v>868530000</v>
      </c>
      <c r="J4424" s="11">
        <v>150</v>
      </c>
      <c r="K4424" s="11">
        <v>13.645</v>
      </c>
      <c r="L4424" s="11">
        <v>112708537500</v>
      </c>
      <c r="M4424" s="11">
        <f>VLOOKUP(A4424,'[1]2023년만'!$A$2:$Q$1181,12,0)</f>
        <v>112708537500</v>
      </c>
      <c r="N4424" s="11"/>
      <c r="O4424" s="11">
        <v>4.4000000000000004</v>
      </c>
      <c r="P4424" s="6">
        <v>2714156250000</v>
      </c>
      <c r="Q4424" s="7">
        <v>3.34</v>
      </c>
      <c r="R4424" s="7">
        <v>0.2</v>
      </c>
      <c r="S4424" s="7">
        <v>936</v>
      </c>
    </row>
    <row r="4425" spans="1:19" hidden="1" x14ac:dyDescent="0.4">
      <c r="A4425" s="4" t="s">
        <v>1955</v>
      </c>
      <c r="B4425" s="5" t="s">
        <v>1956</v>
      </c>
      <c r="C4425" s="5" t="s">
        <v>24</v>
      </c>
      <c r="D4425" s="5" t="s">
        <v>19</v>
      </c>
      <c r="E4425" s="9" t="s">
        <v>836</v>
      </c>
      <c r="F4425" s="9">
        <v>3.78</v>
      </c>
      <c r="G4425" s="5" t="s">
        <v>21</v>
      </c>
      <c r="H4425" s="10">
        <v>5000</v>
      </c>
      <c r="I4425" s="11">
        <v>116738915</v>
      </c>
      <c r="J4425" s="11">
        <v>200</v>
      </c>
      <c r="K4425" s="11">
        <v>17.213999999999999</v>
      </c>
      <c r="L4425" s="11">
        <v>36624085200</v>
      </c>
      <c r="M4425" s="11">
        <f>VLOOKUP(A4425,'[1]2023년만'!$A$2:$Q$1181,12,0)</f>
        <v>36624085200</v>
      </c>
      <c r="N4425" s="11"/>
      <c r="O4425" s="11">
        <v>3.8</v>
      </c>
      <c r="P4425" s="6">
        <v>672416150400</v>
      </c>
      <c r="Q4425" s="7">
        <v>2.72</v>
      </c>
      <c r="R4425" s="7">
        <v>0.31</v>
      </c>
      <c r="S4425" s="7">
        <v>2121</v>
      </c>
    </row>
    <row r="4426" spans="1:19" hidden="1" x14ac:dyDescent="0.4">
      <c r="A4426" s="4" t="s">
        <v>2732</v>
      </c>
      <c r="B4426" s="5" t="s">
        <v>2733</v>
      </c>
      <c r="C4426" s="5" t="s">
        <v>30</v>
      </c>
      <c r="D4426" s="5" t="s">
        <v>19</v>
      </c>
      <c r="E4426" s="9" t="s">
        <v>49</v>
      </c>
      <c r="F4426" s="9">
        <v>1.64</v>
      </c>
      <c r="G4426" s="5" t="s">
        <v>21</v>
      </c>
      <c r="H4426" s="10">
        <v>5000</v>
      </c>
      <c r="I4426" s="11">
        <v>171892536</v>
      </c>
      <c r="J4426" s="11">
        <v>300</v>
      </c>
      <c r="K4426" s="11">
        <v>-3.7759999999999998</v>
      </c>
      <c r="L4426" s="11">
        <v>51695099300</v>
      </c>
      <c r="M4426" s="11">
        <f>VLOOKUP(A4426,'[1]2023년만'!$A$2:$Q$1181,12,0)</f>
        <v>51693736100</v>
      </c>
      <c r="N4426" s="11" t="b">
        <f>L4426&gt;=M4426</f>
        <v>1</v>
      </c>
      <c r="O4426" s="11">
        <v>1.9</v>
      </c>
      <c r="P4426" s="6">
        <v>5156776080000</v>
      </c>
      <c r="Q4426" s="7" t="s">
        <v>21</v>
      </c>
      <c r="R4426" s="7">
        <v>0.55000000000000004</v>
      </c>
      <c r="S4426" s="7" t="s">
        <v>21</v>
      </c>
    </row>
    <row r="4427" spans="1:19" hidden="1" x14ac:dyDescent="0.4">
      <c r="A4427" s="4" t="s">
        <v>2732</v>
      </c>
      <c r="B4427" s="5" t="s">
        <v>2733</v>
      </c>
      <c r="C4427" s="5" t="s">
        <v>24</v>
      </c>
      <c r="D4427" s="5" t="s">
        <v>19</v>
      </c>
      <c r="E4427" s="9" t="s">
        <v>49</v>
      </c>
      <c r="F4427" s="9">
        <v>2.11</v>
      </c>
      <c r="G4427" s="5" t="s">
        <v>21</v>
      </c>
      <c r="H4427" s="10">
        <v>5000</v>
      </c>
      <c r="I4427" s="11">
        <v>171892536</v>
      </c>
      <c r="J4427" s="11">
        <v>300</v>
      </c>
      <c r="K4427" s="11">
        <v>-33.295000000000002</v>
      </c>
      <c r="L4427" s="11">
        <v>51693736100</v>
      </c>
      <c r="M4427" s="11">
        <f>VLOOKUP(A4427,'[1]2023년만'!$A$2:$Q$1181,12,0)</f>
        <v>51693736100</v>
      </c>
      <c r="N4427" s="11"/>
      <c r="O4427" s="11">
        <v>0.8</v>
      </c>
      <c r="P4427" s="6">
        <v>5156776080000</v>
      </c>
      <c r="Q4427" s="7" t="s">
        <v>21</v>
      </c>
      <c r="R4427" s="7">
        <v>0.55000000000000004</v>
      </c>
      <c r="S4427" s="7" t="s">
        <v>21</v>
      </c>
    </row>
    <row r="4428" spans="1:19" hidden="1" x14ac:dyDescent="0.4">
      <c r="A4428" s="4" t="s">
        <v>2085</v>
      </c>
      <c r="B4428" s="5" t="s">
        <v>2086</v>
      </c>
      <c r="C4428" s="5" t="s">
        <v>24</v>
      </c>
      <c r="D4428" s="5" t="s">
        <v>19</v>
      </c>
      <c r="E4428" s="9" t="s">
        <v>81</v>
      </c>
      <c r="F4428" s="9">
        <v>1.25</v>
      </c>
      <c r="G4428" s="5" t="s">
        <v>21</v>
      </c>
      <c r="H4428" s="10">
        <v>5000</v>
      </c>
      <c r="I4428" s="11">
        <v>188919389</v>
      </c>
      <c r="J4428" s="11">
        <v>280</v>
      </c>
      <c r="K4428" s="11">
        <v>15.260999999999999</v>
      </c>
      <c r="L4428" s="11">
        <v>52358113080</v>
      </c>
      <c r="M4428" s="11">
        <f>VLOOKUP(A4428,'[1]2023년만'!$A$2:$Q$1181,12,0)</f>
        <v>52358113080</v>
      </c>
      <c r="N4428" s="11"/>
      <c r="O4428" s="11">
        <v>1.7</v>
      </c>
      <c r="P4428" s="6">
        <v>10296106700500</v>
      </c>
      <c r="Q4428" s="7">
        <v>22.5</v>
      </c>
      <c r="R4428" s="7">
        <v>4.09</v>
      </c>
      <c r="S4428" s="7">
        <v>2422</v>
      </c>
    </row>
    <row r="4429" spans="1:19" hidden="1" x14ac:dyDescent="0.4">
      <c r="A4429" s="4" t="s">
        <v>2085</v>
      </c>
      <c r="B4429" s="5" t="s">
        <v>2086</v>
      </c>
      <c r="C4429" s="5" t="s">
        <v>30</v>
      </c>
      <c r="D4429" s="5" t="s">
        <v>19</v>
      </c>
      <c r="E4429" s="9" t="s">
        <v>81</v>
      </c>
      <c r="F4429" s="9">
        <v>1.59</v>
      </c>
      <c r="G4429" s="5" t="s">
        <v>21</v>
      </c>
      <c r="H4429" s="10">
        <v>5000</v>
      </c>
      <c r="I4429" s="11">
        <v>188919389</v>
      </c>
      <c r="J4429" s="11">
        <v>350</v>
      </c>
      <c r="K4429" s="11">
        <v>14.695</v>
      </c>
      <c r="L4429" s="11">
        <v>65447641350</v>
      </c>
      <c r="M4429" s="11">
        <f>VLOOKUP(A4429,'[1]2023년만'!$A$2:$Q$1181,12,0)</f>
        <v>52358113080</v>
      </c>
      <c r="N4429" s="11" t="b">
        <f>L4429&gt;=M4429</f>
        <v>1</v>
      </c>
      <c r="O4429" s="11">
        <v>1.6</v>
      </c>
      <c r="P4429" s="6">
        <v>10296106700500</v>
      </c>
      <c r="Q4429" s="7">
        <v>22.5</v>
      </c>
      <c r="R4429" s="7">
        <v>4.09</v>
      </c>
      <c r="S4429" s="7">
        <v>2422</v>
      </c>
    </row>
    <row r="4430" spans="1:19" hidden="1" x14ac:dyDescent="0.4">
      <c r="A4430" s="4" t="s">
        <v>2085</v>
      </c>
      <c r="B4430" s="5" t="s">
        <v>2086</v>
      </c>
      <c r="C4430" s="5" t="s">
        <v>18</v>
      </c>
      <c r="D4430" s="5" t="s">
        <v>19</v>
      </c>
      <c r="E4430" s="9" t="s">
        <v>81</v>
      </c>
      <c r="F4430" s="9">
        <v>1.8</v>
      </c>
      <c r="G4430" s="5" t="s">
        <v>21</v>
      </c>
      <c r="H4430" s="10">
        <v>5000</v>
      </c>
      <c r="I4430" s="11">
        <v>188919389</v>
      </c>
      <c r="J4430" s="11">
        <v>250</v>
      </c>
      <c r="K4430" s="11">
        <v>-57.884999999999998</v>
      </c>
      <c r="L4430" s="11">
        <v>46748315250</v>
      </c>
      <c r="M4430" s="11">
        <f>VLOOKUP(A4430,'[1]2023년만'!$A$2:$Q$1181,12,0)</f>
        <v>52358113080</v>
      </c>
      <c r="N4430" s="11"/>
      <c r="O4430" s="11">
        <v>2.2999999999999998</v>
      </c>
      <c r="P4430" s="6">
        <v>10296106700500</v>
      </c>
      <c r="Q4430" s="7">
        <v>22.5</v>
      </c>
      <c r="R4430" s="7">
        <v>4.09</v>
      </c>
      <c r="S4430" s="7">
        <v>2422</v>
      </c>
    </row>
    <row r="4431" spans="1:19" hidden="1" x14ac:dyDescent="0.4">
      <c r="A4431" s="7" t="s">
        <v>2085</v>
      </c>
      <c r="B4431" s="12" t="s">
        <v>2086</v>
      </c>
      <c r="C4431" s="12" t="s">
        <v>2933</v>
      </c>
      <c r="D4431" s="12" t="s">
        <v>19</v>
      </c>
      <c r="E4431" s="12" t="s">
        <v>81</v>
      </c>
      <c r="F4431" s="12">
        <v>2.7</v>
      </c>
      <c r="G4431" s="12" t="s">
        <v>21</v>
      </c>
      <c r="H4431" s="12">
        <v>5000</v>
      </c>
      <c r="I4431" s="6">
        <v>188919389</v>
      </c>
      <c r="J4431" s="6">
        <v>160</v>
      </c>
      <c r="K4431" s="6">
        <v>30.568000000000001</v>
      </c>
      <c r="L4431" s="6">
        <v>29918921760</v>
      </c>
      <c r="M4431" s="11">
        <f>VLOOKUP(A4431,'[1]2023년만'!$A$2:$Q$1181,12,0)</f>
        <v>52358113080</v>
      </c>
      <c r="N4431" s="11"/>
      <c r="O4431" s="6">
        <v>1</v>
      </c>
      <c r="P4431" s="6">
        <v>10296106700500</v>
      </c>
      <c r="Q4431" s="7">
        <v>22.5</v>
      </c>
      <c r="R4431" s="7">
        <v>4.09</v>
      </c>
      <c r="S4431" s="7">
        <v>2422</v>
      </c>
    </row>
    <row r="4432" spans="1:19" hidden="1" x14ac:dyDescent="0.4">
      <c r="A4432" s="4" t="s">
        <v>1164</v>
      </c>
      <c r="B4432" s="5" t="s">
        <v>1165</v>
      </c>
      <c r="C4432" s="5" t="s">
        <v>18</v>
      </c>
      <c r="D4432" s="5" t="s">
        <v>19</v>
      </c>
      <c r="E4432" s="9" t="s">
        <v>37</v>
      </c>
      <c r="F4432" s="9">
        <v>2.2599999999999998</v>
      </c>
      <c r="G4432" s="5" t="s">
        <v>21</v>
      </c>
      <c r="H4432" s="10">
        <v>5000</v>
      </c>
      <c r="I4432" s="11">
        <v>50630000</v>
      </c>
      <c r="J4432" s="11">
        <v>1000</v>
      </c>
      <c r="K4432" s="11">
        <v>33.262999999999998</v>
      </c>
      <c r="L4432" s="11">
        <v>50569412000</v>
      </c>
      <c r="M4432" s="11">
        <f>VLOOKUP(A4432,'[1]2023년만'!$A$2:$Q$1181,12,0)</f>
        <v>91024941600</v>
      </c>
      <c r="N4432" s="11"/>
      <c r="O4432" s="11">
        <v>1.4</v>
      </c>
      <c r="P4432" s="6">
        <v>45530483083000</v>
      </c>
      <c r="Q4432" s="7">
        <v>19.190000000000001</v>
      </c>
      <c r="R4432" s="7">
        <v>8.16</v>
      </c>
      <c r="S4432" s="7">
        <v>46002</v>
      </c>
    </row>
    <row r="4433" spans="1:19" hidden="1" x14ac:dyDescent="0.4">
      <c r="A4433" s="4" t="s">
        <v>1164</v>
      </c>
      <c r="B4433" s="5" t="s">
        <v>1165</v>
      </c>
      <c r="C4433" s="5" t="s">
        <v>24</v>
      </c>
      <c r="D4433" s="5" t="s">
        <v>19</v>
      </c>
      <c r="E4433" s="9" t="s">
        <v>37</v>
      </c>
      <c r="F4433" s="9">
        <v>2.09</v>
      </c>
      <c r="G4433" s="5" t="s">
        <v>21</v>
      </c>
      <c r="H4433" s="10">
        <v>5000</v>
      </c>
      <c r="I4433" s="11">
        <v>50630000</v>
      </c>
      <c r="J4433" s="11">
        <v>1800</v>
      </c>
      <c r="K4433" s="11">
        <v>9.3179999999999996</v>
      </c>
      <c r="L4433" s="11">
        <v>91024941600</v>
      </c>
      <c r="M4433" s="11">
        <f>VLOOKUP(A4433,'[1]2023년만'!$A$2:$Q$1181,12,0)</f>
        <v>91024941600</v>
      </c>
      <c r="N4433" s="11"/>
      <c r="O4433" s="11">
        <v>1.4</v>
      </c>
      <c r="P4433" s="6">
        <v>45530483083000</v>
      </c>
      <c r="Q4433" s="7">
        <v>19.190000000000001</v>
      </c>
      <c r="R4433" s="7">
        <v>8.16</v>
      </c>
      <c r="S4433" s="7">
        <v>46002</v>
      </c>
    </row>
    <row r="4434" spans="1:19" hidden="1" x14ac:dyDescent="0.4">
      <c r="A4434" s="4" t="s">
        <v>1164</v>
      </c>
      <c r="B4434" s="5" t="s">
        <v>1165</v>
      </c>
      <c r="C4434" s="5" t="s">
        <v>30</v>
      </c>
      <c r="D4434" s="5" t="s">
        <v>19</v>
      </c>
      <c r="E4434" s="9" t="s">
        <v>37</v>
      </c>
      <c r="F4434" s="9">
        <v>2.7</v>
      </c>
      <c r="G4434" s="5" t="s">
        <v>21</v>
      </c>
      <c r="H4434" s="10">
        <v>5000</v>
      </c>
      <c r="I4434" s="11">
        <v>45581161</v>
      </c>
      <c r="J4434" s="11">
        <v>3500</v>
      </c>
      <c r="K4434" s="11">
        <v>6.2649999999999997</v>
      </c>
      <c r="L4434" s="11">
        <v>159132918000</v>
      </c>
      <c r="M4434" s="11">
        <f>VLOOKUP(A4434,'[1]2023년만'!$A$2:$Q$1181,12,0)</f>
        <v>91024941600</v>
      </c>
      <c r="N4434" s="11" t="b">
        <f>L4434&gt;=M4434</f>
        <v>1</v>
      </c>
      <c r="O4434" s="11">
        <v>1.1000000000000001</v>
      </c>
      <c r="P4434" s="6">
        <v>45530483083000</v>
      </c>
      <c r="Q4434" s="7">
        <v>19.190000000000001</v>
      </c>
      <c r="R4434" s="7">
        <v>8.16</v>
      </c>
      <c r="S4434" s="7">
        <v>46002</v>
      </c>
    </row>
    <row r="4435" spans="1:19" hidden="1" x14ac:dyDescent="0.4">
      <c r="A4435" s="7" t="s">
        <v>1164</v>
      </c>
      <c r="B4435" s="12" t="s">
        <v>1165</v>
      </c>
      <c r="C4435" s="12" t="s">
        <v>2933</v>
      </c>
      <c r="D4435" s="12" t="s">
        <v>19</v>
      </c>
      <c r="E4435" s="12" t="s">
        <v>37</v>
      </c>
      <c r="F4435" s="12">
        <v>1.02</v>
      </c>
      <c r="G4435" s="12" t="s">
        <v>21</v>
      </c>
      <c r="H4435" s="12">
        <v>5000</v>
      </c>
      <c r="I4435" s="6">
        <v>50630000</v>
      </c>
      <c r="J4435" s="6">
        <v>700</v>
      </c>
      <c r="K4435" s="6">
        <v>11.731</v>
      </c>
      <c r="L4435" s="6">
        <v>35398588400</v>
      </c>
      <c r="M4435" s="11">
        <f>VLOOKUP(A4435,'[1]2023년만'!$A$2:$Q$1181,12,0)</f>
        <v>91024941600</v>
      </c>
      <c r="N4435" s="11"/>
      <c r="O4435" s="6">
        <v>1.5</v>
      </c>
      <c r="P4435" s="6">
        <v>45530483083000</v>
      </c>
      <c r="Q4435" s="7">
        <v>19.190000000000001</v>
      </c>
      <c r="R4435" s="7">
        <v>8.16</v>
      </c>
      <c r="S4435" s="7">
        <v>46002</v>
      </c>
    </row>
    <row r="4436" spans="1:19" hidden="1" x14ac:dyDescent="0.4">
      <c r="A4436" s="7" t="s">
        <v>2924</v>
      </c>
      <c r="B4436" s="12" t="s">
        <v>2925</v>
      </c>
      <c r="C4436" s="12" t="s">
        <v>2933</v>
      </c>
      <c r="D4436" s="12" t="s">
        <v>19</v>
      </c>
      <c r="E4436" s="12" t="s">
        <v>247</v>
      </c>
      <c r="F4436" s="12">
        <v>3.64</v>
      </c>
      <c r="G4436" s="12" t="s">
        <v>21</v>
      </c>
      <c r="H4436" s="12">
        <v>5000</v>
      </c>
      <c r="I4436" s="6">
        <v>214547775</v>
      </c>
      <c r="J4436" s="6">
        <v>200</v>
      </c>
      <c r="K4436" s="6">
        <v>30.407</v>
      </c>
      <c r="L4436" s="6">
        <v>43824077600</v>
      </c>
      <c r="M4436" s="11" t="e">
        <f>VLOOKUP(A4436,'[1]2023년만'!$A$2:$Q$1181,12,0)</f>
        <v>#N/A</v>
      </c>
      <c r="N4436" s="11"/>
      <c r="O4436" s="6">
        <v>3.2</v>
      </c>
      <c r="P4436" s="6">
        <v>1212194928750</v>
      </c>
      <c r="Q4436" s="7">
        <v>31.92</v>
      </c>
      <c r="R4436" s="7">
        <v>0.72</v>
      </c>
      <c r="S4436" s="7">
        <v>177</v>
      </c>
    </row>
    <row r="4437" spans="1:19" hidden="1" x14ac:dyDescent="0.4">
      <c r="A4437" s="4" t="s">
        <v>1637</v>
      </c>
      <c r="B4437" s="5" t="s">
        <v>1638</v>
      </c>
      <c r="C4437" s="5" t="s">
        <v>30</v>
      </c>
      <c r="D4437" s="5" t="s">
        <v>19</v>
      </c>
      <c r="E4437" s="9" t="s">
        <v>81</v>
      </c>
      <c r="F4437" s="9">
        <v>1.59</v>
      </c>
      <c r="G4437" s="5" t="s">
        <v>21</v>
      </c>
      <c r="H4437" s="10">
        <v>5000</v>
      </c>
      <c r="I4437" s="11">
        <v>17000000</v>
      </c>
      <c r="J4437" s="11">
        <v>800</v>
      </c>
      <c r="K4437" s="11">
        <v>23.17</v>
      </c>
      <c r="L4437" s="11">
        <v>13600000000</v>
      </c>
      <c r="M4437" s="11">
        <f>VLOOKUP(A4437,'[1]2023년만'!$A$2:$Q$1181,12,0)</f>
        <v>15300000000</v>
      </c>
      <c r="N4437" s="11" t="b">
        <f>L4437&gt;=M4437</f>
        <v>0</v>
      </c>
      <c r="O4437" s="11">
        <v>3.4</v>
      </c>
      <c r="P4437" s="6">
        <v>426700000000</v>
      </c>
      <c r="Q4437" s="7">
        <v>7.27</v>
      </c>
      <c r="R4437" s="7">
        <v>0.77</v>
      </c>
      <c r="S4437" s="7">
        <v>3453</v>
      </c>
    </row>
    <row r="4438" spans="1:19" hidden="1" x14ac:dyDescent="0.4">
      <c r="A4438" s="4" t="s">
        <v>1637</v>
      </c>
      <c r="B4438" s="5" t="s">
        <v>1638</v>
      </c>
      <c r="C4438" s="5" t="s">
        <v>24</v>
      </c>
      <c r="D4438" s="5" t="s">
        <v>19</v>
      </c>
      <c r="E4438" s="9" t="s">
        <v>81</v>
      </c>
      <c r="F4438" s="9">
        <v>1.25</v>
      </c>
      <c r="G4438" s="5" t="s">
        <v>21</v>
      </c>
      <c r="H4438" s="10">
        <v>5000</v>
      </c>
      <c r="I4438" s="11">
        <v>17000000</v>
      </c>
      <c r="J4438" s="11">
        <v>900</v>
      </c>
      <c r="K4438" s="11">
        <v>18.122</v>
      </c>
      <c r="L4438" s="11">
        <v>15300000000</v>
      </c>
      <c r="M4438" s="11">
        <f>VLOOKUP(A4438,'[1]2023년만'!$A$2:$Q$1181,12,0)</f>
        <v>15300000000</v>
      </c>
      <c r="N4438" s="11"/>
      <c r="O4438" s="11">
        <v>1.7</v>
      </c>
      <c r="P4438" s="6">
        <v>426700000000</v>
      </c>
      <c r="Q4438" s="7">
        <v>7.27</v>
      </c>
      <c r="R4438" s="7">
        <v>0.77</v>
      </c>
      <c r="S4438" s="7">
        <v>3453</v>
      </c>
    </row>
    <row r="4439" spans="1:19" hidden="1" x14ac:dyDescent="0.4">
      <c r="A4439" s="4" t="s">
        <v>1637</v>
      </c>
      <c r="B4439" s="5" t="s">
        <v>1638</v>
      </c>
      <c r="C4439" s="5" t="s">
        <v>18</v>
      </c>
      <c r="D4439" s="5" t="s">
        <v>19</v>
      </c>
      <c r="E4439" s="9" t="s">
        <v>81</v>
      </c>
      <c r="F4439" s="9">
        <v>1.8</v>
      </c>
      <c r="G4439" s="5" t="s">
        <v>21</v>
      </c>
      <c r="H4439" s="10">
        <v>5000</v>
      </c>
      <c r="I4439" s="11">
        <v>17000000</v>
      </c>
      <c r="J4439" s="11">
        <v>900</v>
      </c>
      <c r="K4439" s="11">
        <v>9.5980000000000008</v>
      </c>
      <c r="L4439" s="11">
        <v>15300000000</v>
      </c>
      <c r="M4439" s="11">
        <f>VLOOKUP(A4439,'[1]2023년만'!$A$2:$Q$1181,12,0)</f>
        <v>15300000000</v>
      </c>
      <c r="N4439" s="11"/>
      <c r="O4439" s="11">
        <v>2.4</v>
      </c>
      <c r="P4439" s="6">
        <v>426700000000</v>
      </c>
      <c r="Q4439" s="7">
        <v>7.27</v>
      </c>
      <c r="R4439" s="7">
        <v>0.77</v>
      </c>
      <c r="S4439" s="7">
        <v>3453</v>
      </c>
    </row>
    <row r="4440" spans="1:19" hidden="1" x14ac:dyDescent="0.4">
      <c r="A4440" s="7" t="s">
        <v>1637</v>
      </c>
      <c r="B4440" s="12" t="s">
        <v>1638</v>
      </c>
      <c r="C4440" s="12" t="s">
        <v>2933</v>
      </c>
      <c r="D4440" s="12" t="s">
        <v>19</v>
      </c>
      <c r="E4440" s="12" t="s">
        <v>81</v>
      </c>
      <c r="F4440" s="12">
        <v>2.7</v>
      </c>
      <c r="G4440" s="12" t="s">
        <v>21</v>
      </c>
      <c r="H4440" s="12">
        <v>5000</v>
      </c>
      <c r="I4440" s="6">
        <v>17000000</v>
      </c>
      <c r="J4440" s="6">
        <v>600</v>
      </c>
      <c r="K4440" s="6">
        <v>14.356</v>
      </c>
      <c r="L4440" s="6">
        <v>10200000000</v>
      </c>
      <c r="M4440" s="11">
        <f>VLOOKUP(A4440,'[1]2023년만'!$A$2:$Q$1181,12,0)</f>
        <v>15300000000</v>
      </c>
      <c r="N4440" s="11"/>
      <c r="O4440" s="6">
        <v>1.2</v>
      </c>
      <c r="P4440" s="6">
        <v>426700000000</v>
      </c>
      <c r="Q4440" s="7">
        <v>7.27</v>
      </c>
      <c r="R4440" s="7">
        <v>0.77</v>
      </c>
      <c r="S4440" s="7">
        <v>3453</v>
      </c>
    </row>
    <row r="4441" spans="1:19" hidden="1" x14ac:dyDescent="0.4">
      <c r="A4441" s="4" t="s">
        <v>160</v>
      </c>
      <c r="B4441" s="5" t="s">
        <v>161</v>
      </c>
      <c r="C4441" s="5" t="s">
        <v>24</v>
      </c>
      <c r="D4441" s="5" t="s">
        <v>19</v>
      </c>
      <c r="E4441" s="9" t="s">
        <v>66</v>
      </c>
      <c r="F4441" s="9">
        <v>0.34</v>
      </c>
      <c r="G4441" s="5" t="s">
        <v>21</v>
      </c>
      <c r="H4441" s="9">
        <v>500</v>
      </c>
      <c r="I4441" s="11">
        <v>32556857</v>
      </c>
      <c r="J4441" s="11">
        <v>225</v>
      </c>
      <c r="K4441" s="11">
        <v>277.60300000000001</v>
      </c>
      <c r="L4441" s="11">
        <v>6984491190</v>
      </c>
      <c r="M4441" s="11">
        <f>VLOOKUP(A4441,'[1]2023년만'!$A$2:$Q$1181,12,0)</f>
        <v>6984491190</v>
      </c>
      <c r="N4441" s="11"/>
      <c r="O4441" s="11">
        <v>2.8</v>
      </c>
      <c r="P4441" s="6">
        <v>261105993140</v>
      </c>
      <c r="Q4441" s="7">
        <v>42.66</v>
      </c>
      <c r="R4441" s="7">
        <v>0.33</v>
      </c>
      <c r="S4441" s="7">
        <v>188</v>
      </c>
    </row>
    <row r="4442" spans="1:19" hidden="1" x14ac:dyDescent="0.4">
      <c r="A4442" s="4" t="s">
        <v>160</v>
      </c>
      <c r="B4442" s="5" t="s">
        <v>161</v>
      </c>
      <c r="C4442" s="5" t="s">
        <v>18</v>
      </c>
      <c r="D4442" s="5" t="s">
        <v>19</v>
      </c>
      <c r="E4442" s="9" t="s">
        <v>66</v>
      </c>
      <c r="F4442" s="9">
        <v>1.62</v>
      </c>
      <c r="G4442" s="5" t="s">
        <v>21</v>
      </c>
      <c r="H4442" s="9">
        <v>500</v>
      </c>
      <c r="I4442" s="11">
        <v>26356298</v>
      </c>
      <c r="J4442" s="11">
        <v>225</v>
      </c>
      <c r="K4442" s="11">
        <v>5.6269999999999998</v>
      </c>
      <c r="L4442" s="11">
        <v>5988123725</v>
      </c>
      <c r="M4442" s="11">
        <f>VLOOKUP(A4442,'[1]2023년만'!$A$2:$Q$1181,12,0)</f>
        <v>6984491190</v>
      </c>
      <c r="N4442" s="11"/>
      <c r="O4442" s="11">
        <v>2.2000000000000002</v>
      </c>
      <c r="P4442" s="6">
        <v>261105993140</v>
      </c>
      <c r="Q4442" s="7">
        <v>42.66</v>
      </c>
      <c r="R4442" s="7">
        <v>0.33</v>
      </c>
      <c r="S4442" s="7">
        <v>188</v>
      </c>
    </row>
    <row r="4443" spans="1:19" hidden="1" x14ac:dyDescent="0.4">
      <c r="A4443" s="4" t="s">
        <v>160</v>
      </c>
      <c r="B4443" s="5" t="s">
        <v>161</v>
      </c>
      <c r="C4443" s="5" t="s">
        <v>30</v>
      </c>
      <c r="D4443" s="5" t="s">
        <v>19</v>
      </c>
      <c r="E4443" s="9" t="s">
        <v>66</v>
      </c>
      <c r="F4443" s="9">
        <v>0.71</v>
      </c>
      <c r="G4443" s="5" t="s">
        <v>21</v>
      </c>
      <c r="H4443" s="9">
        <v>500</v>
      </c>
      <c r="I4443" s="11">
        <v>32556857</v>
      </c>
      <c r="J4443" s="11">
        <v>225</v>
      </c>
      <c r="K4443" s="11">
        <v>-205.24299999999999</v>
      </c>
      <c r="L4443" s="11">
        <v>6984419190</v>
      </c>
      <c r="M4443" s="11">
        <f>VLOOKUP(A4443,'[1]2023년만'!$A$2:$Q$1181,12,0)</f>
        <v>6984491190</v>
      </c>
      <c r="N4443" s="11" t="b">
        <f>L4443&gt;=M4443</f>
        <v>0</v>
      </c>
      <c r="O4443" s="11">
        <v>3.9</v>
      </c>
      <c r="P4443" s="6">
        <v>261105993140</v>
      </c>
      <c r="Q4443" s="7">
        <v>42.66</v>
      </c>
      <c r="R4443" s="7">
        <v>0.33</v>
      </c>
      <c r="S4443" s="7">
        <v>188</v>
      </c>
    </row>
    <row r="4444" spans="1:19" hidden="1" x14ac:dyDescent="0.4">
      <c r="A4444" s="4" t="s">
        <v>1585</v>
      </c>
      <c r="B4444" s="5" t="s">
        <v>1586</v>
      </c>
      <c r="C4444" s="5" t="s">
        <v>24</v>
      </c>
      <c r="D4444" s="5" t="s">
        <v>19</v>
      </c>
      <c r="E4444" s="9" t="s">
        <v>40</v>
      </c>
      <c r="F4444" s="9">
        <v>1.7</v>
      </c>
      <c r="G4444" s="5" t="s">
        <v>21</v>
      </c>
      <c r="H4444" s="9">
        <v>500</v>
      </c>
      <c r="I4444" s="11">
        <v>29116822</v>
      </c>
      <c r="J4444" s="11">
        <v>200</v>
      </c>
      <c r="K4444" s="11">
        <v>24.437000000000001</v>
      </c>
      <c r="L4444" s="11">
        <v>5303532400</v>
      </c>
      <c r="M4444" s="11">
        <f>VLOOKUP(A4444,'[1]2023년만'!$A$2:$Q$1181,12,0)</f>
        <v>5303532400</v>
      </c>
      <c r="N4444" s="11"/>
      <c r="O4444" s="11">
        <v>3.6</v>
      </c>
      <c r="P4444" s="6">
        <v>199450230700</v>
      </c>
      <c r="Q4444" s="7">
        <v>5.72</v>
      </c>
      <c r="R4444" s="7">
        <v>0.62</v>
      </c>
      <c r="S4444" s="7">
        <v>1197</v>
      </c>
    </row>
    <row r="4445" spans="1:19" hidden="1" x14ac:dyDescent="0.4">
      <c r="A4445" s="4" t="s">
        <v>1585</v>
      </c>
      <c r="B4445" s="5" t="s">
        <v>1586</v>
      </c>
      <c r="C4445" s="5" t="s">
        <v>30</v>
      </c>
      <c r="D4445" s="5" t="s">
        <v>19</v>
      </c>
      <c r="E4445" s="9" t="s">
        <v>40</v>
      </c>
      <c r="F4445" s="9">
        <v>2.63</v>
      </c>
      <c r="G4445" s="5" t="s">
        <v>21</v>
      </c>
      <c r="H4445" s="9">
        <v>500</v>
      </c>
      <c r="I4445" s="11">
        <v>29116822</v>
      </c>
      <c r="J4445" s="11">
        <v>250</v>
      </c>
      <c r="K4445" s="11">
        <v>20.821000000000002</v>
      </c>
      <c r="L4445" s="11">
        <v>6629415500</v>
      </c>
      <c r="M4445" s="11">
        <f>VLOOKUP(A4445,'[1]2023년만'!$A$2:$Q$1181,12,0)</f>
        <v>5303532400</v>
      </c>
      <c r="N4445" s="11" t="b">
        <f>L4445&gt;=M4445</f>
        <v>1</v>
      </c>
      <c r="O4445" s="11">
        <v>4</v>
      </c>
      <c r="P4445" s="6">
        <v>199450230700</v>
      </c>
      <c r="Q4445" s="7">
        <v>5.72</v>
      </c>
      <c r="R4445" s="7">
        <v>0.62</v>
      </c>
      <c r="S4445" s="7">
        <v>1197</v>
      </c>
    </row>
    <row r="4446" spans="1:19" hidden="1" x14ac:dyDescent="0.4">
      <c r="A4446" s="4" t="s">
        <v>1585</v>
      </c>
      <c r="B4446" s="5" t="s">
        <v>1586</v>
      </c>
      <c r="C4446" s="5" t="s">
        <v>18</v>
      </c>
      <c r="D4446" s="5" t="s">
        <v>19</v>
      </c>
      <c r="E4446" s="9" t="s">
        <v>40</v>
      </c>
      <c r="F4446" s="9">
        <v>1.43</v>
      </c>
      <c r="G4446" s="5" t="s">
        <v>21</v>
      </c>
      <c r="H4446" s="9">
        <v>500</v>
      </c>
      <c r="I4446" s="11">
        <v>29116822</v>
      </c>
      <c r="J4446" s="11">
        <v>200</v>
      </c>
      <c r="K4446" s="11">
        <v>-235.922</v>
      </c>
      <c r="L4446" s="11">
        <v>5303532400</v>
      </c>
      <c r="M4446" s="11">
        <f>VLOOKUP(A4446,'[1]2023년만'!$A$2:$Q$1181,12,0)</f>
        <v>5303532400</v>
      </c>
      <c r="N4446" s="11"/>
      <c r="O4446" s="11">
        <v>3</v>
      </c>
      <c r="P4446" s="6">
        <v>199450230700</v>
      </c>
      <c r="Q4446" s="7">
        <v>5.72</v>
      </c>
      <c r="R4446" s="7">
        <v>0.62</v>
      </c>
      <c r="S4446" s="7">
        <v>1197</v>
      </c>
    </row>
    <row r="4447" spans="1:19" hidden="1" x14ac:dyDescent="0.4">
      <c r="A4447" s="7" t="s">
        <v>1585</v>
      </c>
      <c r="B4447" s="12" t="s">
        <v>1586</v>
      </c>
      <c r="C4447" s="12" t="s">
        <v>2933</v>
      </c>
      <c r="D4447" s="12" t="s">
        <v>19</v>
      </c>
      <c r="E4447" s="12" t="s">
        <v>40</v>
      </c>
      <c r="F4447" s="12">
        <v>1.34</v>
      </c>
      <c r="G4447" s="12" t="s">
        <v>21</v>
      </c>
      <c r="H4447" s="12">
        <v>500</v>
      </c>
      <c r="I4447" s="6">
        <v>29116822</v>
      </c>
      <c r="J4447" s="6">
        <v>200</v>
      </c>
      <c r="K4447" s="6">
        <v>-1727.5350000000001</v>
      </c>
      <c r="L4447" s="6">
        <v>5303532400</v>
      </c>
      <c r="M4447" s="11">
        <f>VLOOKUP(A4447,'[1]2023년만'!$A$2:$Q$1181,12,0)</f>
        <v>5303532400</v>
      </c>
      <c r="N4447" s="11"/>
      <c r="O4447" s="6">
        <v>2.5</v>
      </c>
      <c r="P4447" s="6">
        <v>199450230700</v>
      </c>
      <c r="Q4447" s="7">
        <v>5.72</v>
      </c>
      <c r="R4447" s="7">
        <v>0.62</v>
      </c>
      <c r="S4447" s="7">
        <v>1197</v>
      </c>
    </row>
    <row r="4448" spans="1:19" hidden="1" x14ac:dyDescent="0.4">
      <c r="A4448" s="4" t="s">
        <v>2710</v>
      </c>
      <c r="B4448" s="5" t="s">
        <v>2711</v>
      </c>
      <c r="C4448" s="5" t="s">
        <v>30</v>
      </c>
      <c r="D4448" s="5" t="s">
        <v>19</v>
      </c>
      <c r="E4448" s="9" t="s">
        <v>37</v>
      </c>
      <c r="F4448" s="9">
        <v>2.7</v>
      </c>
      <c r="G4448" s="5" t="s">
        <v>21</v>
      </c>
      <c r="H4448" s="9">
        <v>500</v>
      </c>
      <c r="I4448" s="11">
        <v>21875747</v>
      </c>
      <c r="J4448" s="11" t="s">
        <v>21</v>
      </c>
      <c r="K4448" s="11">
        <v>-5.2999999999999999E-2</v>
      </c>
      <c r="L4448" s="11">
        <v>65200000</v>
      </c>
      <c r="M4448" s="11">
        <f>VLOOKUP(A4448,'[1]2023년만'!$A$2:$Q$1181,12,0)</f>
        <v>240294763</v>
      </c>
      <c r="N4448" s="11" t="b">
        <f>L4448&gt;=M4448</f>
        <v>0</v>
      </c>
      <c r="O4448" s="11" t="s">
        <v>21</v>
      </c>
      <c r="P4448" s="6">
        <v>36860633695</v>
      </c>
      <c r="Q4448" s="7" t="s">
        <v>21</v>
      </c>
      <c r="R4448" s="7">
        <v>0.22</v>
      </c>
      <c r="S4448" s="7" t="s">
        <v>21</v>
      </c>
    </row>
    <row r="4449" spans="1:19" hidden="1" x14ac:dyDescent="0.4">
      <c r="A4449" s="4" t="s">
        <v>2710</v>
      </c>
      <c r="B4449" s="5" t="s">
        <v>2711</v>
      </c>
      <c r="C4449" s="5" t="s">
        <v>18</v>
      </c>
      <c r="D4449" s="5" t="s">
        <v>19</v>
      </c>
      <c r="E4449" s="9" t="s">
        <v>37</v>
      </c>
      <c r="F4449" s="9">
        <v>2.2599999999999998</v>
      </c>
      <c r="G4449" s="5" t="s">
        <v>21</v>
      </c>
      <c r="H4449" s="9">
        <v>500</v>
      </c>
      <c r="I4449" s="11">
        <v>21863268</v>
      </c>
      <c r="J4449" s="11" t="s">
        <v>21</v>
      </c>
      <c r="K4449" s="11">
        <v>-0.309</v>
      </c>
      <c r="L4449" s="11">
        <v>240294763</v>
      </c>
      <c r="M4449" s="11">
        <f>VLOOKUP(A4449,'[1]2023년만'!$A$2:$Q$1181,12,0)</f>
        <v>240294763</v>
      </c>
      <c r="N4449" s="11"/>
      <c r="O4449" s="11" t="s">
        <v>21</v>
      </c>
      <c r="P4449" s="6">
        <v>36860633695</v>
      </c>
      <c r="Q4449" s="7" t="s">
        <v>21</v>
      </c>
      <c r="R4449" s="7">
        <v>0.22</v>
      </c>
      <c r="S4449" s="7" t="s">
        <v>21</v>
      </c>
    </row>
    <row r="4450" spans="1:19" hidden="1" x14ac:dyDescent="0.4">
      <c r="A4450" s="4" t="s">
        <v>2710</v>
      </c>
      <c r="B4450" s="5" t="s">
        <v>2711</v>
      </c>
      <c r="C4450" s="5" t="s">
        <v>24</v>
      </c>
      <c r="D4450" s="5" t="s">
        <v>19</v>
      </c>
      <c r="E4450" s="9" t="s">
        <v>37</v>
      </c>
      <c r="F4450" s="9">
        <v>2.09</v>
      </c>
      <c r="G4450" s="5" t="s">
        <v>21</v>
      </c>
      <c r="H4450" s="9">
        <v>500</v>
      </c>
      <c r="I4450" s="11">
        <v>21875747</v>
      </c>
      <c r="J4450" s="11" t="s">
        <v>21</v>
      </c>
      <c r="K4450" s="11">
        <v>-0.70899999999999996</v>
      </c>
      <c r="L4450" s="11">
        <v>240294763</v>
      </c>
      <c r="M4450" s="11">
        <f>VLOOKUP(A4450,'[1]2023년만'!$A$2:$Q$1181,12,0)</f>
        <v>240294763</v>
      </c>
      <c r="N4450" s="11"/>
      <c r="O4450" s="11" t="s">
        <v>21</v>
      </c>
      <c r="P4450" s="6">
        <v>36860633695</v>
      </c>
      <c r="Q4450" s="7" t="s">
        <v>21</v>
      </c>
      <c r="R4450" s="7">
        <v>0.22</v>
      </c>
      <c r="S4450" s="7" t="s">
        <v>21</v>
      </c>
    </row>
    <row r="4451" spans="1:19" hidden="1" x14ac:dyDescent="0.4">
      <c r="A4451" s="7" t="s">
        <v>2710</v>
      </c>
      <c r="B4451" s="12" t="s">
        <v>2711</v>
      </c>
      <c r="C4451" s="12" t="s">
        <v>2933</v>
      </c>
      <c r="D4451" s="12" t="s">
        <v>19</v>
      </c>
      <c r="E4451" s="12" t="s">
        <v>37</v>
      </c>
      <c r="F4451" s="12">
        <v>1.02</v>
      </c>
      <c r="G4451" s="12" t="s">
        <v>21</v>
      </c>
      <c r="H4451" s="12">
        <v>500</v>
      </c>
      <c r="I4451" s="6">
        <v>21863268</v>
      </c>
      <c r="J4451" s="6" t="s">
        <v>21</v>
      </c>
      <c r="K4451" s="6">
        <v>-0.376</v>
      </c>
      <c r="L4451" s="6">
        <v>240294763</v>
      </c>
      <c r="M4451" s="11">
        <f>VLOOKUP(A4451,'[1]2023년만'!$A$2:$Q$1181,12,0)</f>
        <v>240294763</v>
      </c>
      <c r="N4451" s="11"/>
      <c r="O4451" s="6" t="s">
        <v>21</v>
      </c>
      <c r="P4451" s="6">
        <v>36860633695</v>
      </c>
      <c r="Q4451" s="7" t="s">
        <v>21</v>
      </c>
      <c r="R4451" s="7">
        <v>0.22</v>
      </c>
      <c r="S4451" s="7" t="s">
        <v>21</v>
      </c>
    </row>
    <row r="4452" spans="1:19" hidden="1" x14ac:dyDescent="0.4">
      <c r="A4452" s="4" t="s">
        <v>1939</v>
      </c>
      <c r="B4452" s="5" t="s">
        <v>1940</v>
      </c>
      <c r="C4452" s="5" t="s">
        <v>30</v>
      </c>
      <c r="D4452" s="5" t="s">
        <v>19</v>
      </c>
      <c r="E4452" s="9" t="s">
        <v>52</v>
      </c>
      <c r="F4452" s="9">
        <v>0.72</v>
      </c>
      <c r="G4452" s="5" t="s">
        <v>21</v>
      </c>
      <c r="H4452" s="9">
        <v>500</v>
      </c>
      <c r="I4452" s="11">
        <v>13257185</v>
      </c>
      <c r="J4452" s="11">
        <v>490</v>
      </c>
      <c r="K4452" s="11">
        <v>17.440000000000001</v>
      </c>
      <c r="L4452" s="11">
        <v>6064601620</v>
      </c>
      <c r="M4452" s="11">
        <f>VLOOKUP(A4452,'[1]2023년만'!$A$2:$Q$1181,12,0)</f>
        <v>4455156600</v>
      </c>
      <c r="N4452" s="11" t="b">
        <f>L4452&gt;=M4452</f>
        <v>1</v>
      </c>
      <c r="O4452" s="11">
        <v>3.9</v>
      </c>
      <c r="P4452" s="6">
        <v>216031129980</v>
      </c>
      <c r="Q4452" s="7">
        <v>7.3</v>
      </c>
      <c r="R4452" s="7">
        <v>0.98</v>
      </c>
      <c r="S4452" s="7">
        <v>2254</v>
      </c>
    </row>
    <row r="4453" spans="1:19" hidden="1" x14ac:dyDescent="0.4">
      <c r="A4453" s="4" t="s">
        <v>1939</v>
      </c>
      <c r="B4453" s="5" t="s">
        <v>1940</v>
      </c>
      <c r="C4453" s="5" t="s">
        <v>18</v>
      </c>
      <c r="D4453" s="5" t="s">
        <v>19</v>
      </c>
      <c r="E4453" s="9" t="s">
        <v>61</v>
      </c>
      <c r="F4453" s="9">
        <v>0.76</v>
      </c>
      <c r="G4453" s="5" t="s">
        <v>21</v>
      </c>
      <c r="H4453" s="9">
        <v>500</v>
      </c>
      <c r="I4453" s="11">
        <v>13257185</v>
      </c>
      <c r="J4453" s="11">
        <v>420</v>
      </c>
      <c r="K4453" s="11">
        <v>16.821000000000002</v>
      </c>
      <c r="L4453" s="11">
        <v>5412603840</v>
      </c>
      <c r="M4453" s="11">
        <f>VLOOKUP(A4453,'[1]2023년만'!$A$2:$Q$1181,12,0)</f>
        <v>4455156600</v>
      </c>
      <c r="N4453" s="11"/>
      <c r="O4453" s="11">
        <v>3.3</v>
      </c>
      <c r="P4453" s="6">
        <v>216031129980</v>
      </c>
      <c r="Q4453" s="7">
        <v>7.3</v>
      </c>
      <c r="R4453" s="7">
        <v>0.98</v>
      </c>
      <c r="S4453" s="7">
        <v>2254</v>
      </c>
    </row>
    <row r="4454" spans="1:19" hidden="1" x14ac:dyDescent="0.4">
      <c r="A4454" s="4" t="s">
        <v>1939</v>
      </c>
      <c r="B4454" s="5" t="s">
        <v>1940</v>
      </c>
      <c r="C4454" s="5" t="s">
        <v>24</v>
      </c>
      <c r="D4454" s="5" t="s">
        <v>19</v>
      </c>
      <c r="E4454" s="9" t="s">
        <v>61</v>
      </c>
      <c r="F4454" s="9">
        <v>0.55000000000000004</v>
      </c>
      <c r="G4454" s="5" t="s">
        <v>21</v>
      </c>
      <c r="H4454" s="9">
        <v>500</v>
      </c>
      <c r="I4454" s="11">
        <v>13257185</v>
      </c>
      <c r="J4454" s="11">
        <v>360</v>
      </c>
      <c r="K4454" s="11">
        <v>14.226000000000001</v>
      </c>
      <c r="L4454" s="11">
        <v>4455156600</v>
      </c>
      <c r="M4454" s="11">
        <f>VLOOKUP(A4454,'[1]2023년만'!$A$2:$Q$1181,12,0)</f>
        <v>4455156600</v>
      </c>
      <c r="N4454" s="11"/>
      <c r="O4454" s="11">
        <v>2.5</v>
      </c>
      <c r="P4454" s="6">
        <v>216031129980</v>
      </c>
      <c r="Q4454" s="7">
        <v>7.3</v>
      </c>
      <c r="R4454" s="7">
        <v>0.98</v>
      </c>
      <c r="S4454" s="7">
        <v>2254</v>
      </c>
    </row>
    <row r="4455" spans="1:19" hidden="1" x14ac:dyDescent="0.4">
      <c r="A4455" s="4" t="s">
        <v>1087</v>
      </c>
      <c r="B4455" s="5" t="s">
        <v>1088</v>
      </c>
      <c r="C4455" s="5" t="s">
        <v>18</v>
      </c>
      <c r="D4455" s="5" t="s">
        <v>19</v>
      </c>
      <c r="E4455" s="9" t="s">
        <v>61</v>
      </c>
      <c r="F4455" s="9">
        <v>0.76</v>
      </c>
      <c r="G4455" s="5" t="s">
        <v>21</v>
      </c>
      <c r="H4455" s="9">
        <v>500</v>
      </c>
      <c r="I4455" s="11">
        <v>9453000</v>
      </c>
      <c r="J4455" s="11">
        <v>500</v>
      </c>
      <c r="K4455" s="11">
        <v>35.302</v>
      </c>
      <c r="L4455" s="11">
        <v>4249327000</v>
      </c>
      <c r="M4455" s="11">
        <f>VLOOKUP(A4455,'[1]2023년만'!$A$2:$Q$1181,12,0)</f>
        <v>2905099050</v>
      </c>
      <c r="N4455" s="11"/>
      <c r="O4455" s="11">
        <v>2.2999999999999998</v>
      </c>
      <c r="P4455" s="6">
        <v>162308010000</v>
      </c>
      <c r="Q4455" s="7">
        <v>21.73</v>
      </c>
      <c r="R4455" s="7">
        <v>1.47</v>
      </c>
      <c r="S4455" s="7">
        <v>790</v>
      </c>
    </row>
    <row r="4456" spans="1:19" hidden="1" x14ac:dyDescent="0.4">
      <c r="A4456" s="4" t="s">
        <v>1087</v>
      </c>
      <c r="B4456" s="5" t="s">
        <v>1088</v>
      </c>
      <c r="C4456" s="5" t="s">
        <v>30</v>
      </c>
      <c r="D4456" s="5" t="s">
        <v>19</v>
      </c>
      <c r="E4456" s="9" t="s">
        <v>52</v>
      </c>
      <c r="F4456" s="9">
        <v>0.72</v>
      </c>
      <c r="G4456" s="5" t="s">
        <v>21</v>
      </c>
      <c r="H4456" s="9">
        <v>500</v>
      </c>
      <c r="I4456" s="11">
        <v>9453000</v>
      </c>
      <c r="J4456" s="11">
        <v>350</v>
      </c>
      <c r="K4456" s="11">
        <v>32.409999999999997</v>
      </c>
      <c r="L4456" s="11">
        <v>2908483900</v>
      </c>
      <c r="M4456" s="11">
        <f>VLOOKUP(A4456,'[1]2023년만'!$A$2:$Q$1181,12,0)</f>
        <v>2905099050</v>
      </c>
      <c r="N4456" s="11" t="b">
        <f>L4456&gt;=M4456</f>
        <v>1</v>
      </c>
      <c r="O4456" s="11">
        <v>2.4</v>
      </c>
      <c r="P4456" s="6">
        <v>162308010000</v>
      </c>
      <c r="Q4456" s="7">
        <v>21.73</v>
      </c>
      <c r="R4456" s="7">
        <v>1.47</v>
      </c>
      <c r="S4456" s="7">
        <v>790</v>
      </c>
    </row>
    <row r="4457" spans="1:19" hidden="1" x14ac:dyDescent="0.4">
      <c r="A4457" s="4" t="s">
        <v>1087</v>
      </c>
      <c r="B4457" s="5" t="s">
        <v>1088</v>
      </c>
      <c r="C4457" s="5" t="s">
        <v>24</v>
      </c>
      <c r="D4457" s="5" t="s">
        <v>19</v>
      </c>
      <c r="E4457" s="9" t="s">
        <v>61</v>
      </c>
      <c r="F4457" s="9">
        <v>0.55000000000000004</v>
      </c>
      <c r="G4457" s="5" t="s">
        <v>21</v>
      </c>
      <c r="H4457" s="9">
        <v>500</v>
      </c>
      <c r="I4457" s="11">
        <v>9453000</v>
      </c>
      <c r="J4457" s="11">
        <v>350</v>
      </c>
      <c r="K4457" s="11">
        <v>26.725999999999999</v>
      </c>
      <c r="L4457" s="11">
        <v>2905099050</v>
      </c>
      <c r="M4457" s="11">
        <f>VLOOKUP(A4457,'[1]2023년만'!$A$2:$Q$1181,12,0)</f>
        <v>2905099050</v>
      </c>
      <c r="N4457" s="11"/>
      <c r="O4457" s="11">
        <v>1.3</v>
      </c>
      <c r="P4457" s="6">
        <v>162308010000</v>
      </c>
      <c r="Q4457" s="7">
        <v>21.73</v>
      </c>
      <c r="R4457" s="7">
        <v>1.47</v>
      </c>
      <c r="S4457" s="7">
        <v>790</v>
      </c>
    </row>
    <row r="4458" spans="1:19" hidden="1" x14ac:dyDescent="0.4">
      <c r="A4458" s="7" t="s">
        <v>1087</v>
      </c>
      <c r="B4458" s="12" t="s">
        <v>1088</v>
      </c>
      <c r="C4458" s="12" t="s">
        <v>2933</v>
      </c>
      <c r="D4458" s="12" t="s">
        <v>19</v>
      </c>
      <c r="E4458" s="12" t="s">
        <v>61</v>
      </c>
      <c r="F4458" s="12">
        <v>0.32</v>
      </c>
      <c r="G4458" s="12" t="s">
        <v>21</v>
      </c>
      <c r="H4458" s="12">
        <v>500</v>
      </c>
      <c r="I4458" s="6">
        <v>9453000</v>
      </c>
      <c r="J4458" s="6">
        <v>470</v>
      </c>
      <c r="K4458" s="6">
        <v>18.541</v>
      </c>
      <c r="L4458" s="6">
        <v>4167880570</v>
      </c>
      <c r="M4458" s="11">
        <f>VLOOKUP(A4458,'[1]2023년만'!$A$2:$Q$1181,12,0)</f>
        <v>2905099050</v>
      </c>
      <c r="N4458" s="11"/>
      <c r="O4458" s="6">
        <v>1.5</v>
      </c>
      <c r="P4458" s="6">
        <v>162308010000</v>
      </c>
      <c r="Q4458" s="7">
        <v>21.73</v>
      </c>
      <c r="R4458" s="7">
        <v>1.47</v>
      </c>
      <c r="S4458" s="7">
        <v>790</v>
      </c>
    </row>
    <row r="4459" spans="1:19" hidden="1" x14ac:dyDescent="0.4">
      <c r="A4459" s="4" t="s">
        <v>2132</v>
      </c>
      <c r="B4459" s="5" t="s">
        <v>2133</v>
      </c>
      <c r="C4459" s="5" t="s">
        <v>18</v>
      </c>
      <c r="D4459" s="5" t="s">
        <v>19</v>
      </c>
      <c r="E4459" s="9" t="s">
        <v>416</v>
      </c>
      <c r="F4459" s="9">
        <v>3.18</v>
      </c>
      <c r="G4459" s="5" t="s">
        <v>21</v>
      </c>
      <c r="H4459" s="10">
        <v>5000</v>
      </c>
      <c r="I4459" s="11">
        <v>111355765</v>
      </c>
      <c r="J4459" s="11">
        <v>600</v>
      </c>
      <c r="K4459" s="11">
        <v>14.335000000000001</v>
      </c>
      <c r="L4459" s="11">
        <v>67499009450</v>
      </c>
      <c r="M4459" s="11">
        <f>VLOOKUP(A4459,'[1]2023년만'!$A$2:$Q$1181,12,0)</f>
        <v>67499009450</v>
      </c>
      <c r="N4459" s="11"/>
      <c r="O4459" s="11">
        <v>1.7</v>
      </c>
      <c r="P4459" s="6">
        <v>7104497807000</v>
      </c>
      <c r="Q4459" s="7" t="s">
        <v>21</v>
      </c>
      <c r="R4459" s="7">
        <v>0.89</v>
      </c>
      <c r="S4459" s="7" t="s">
        <v>21</v>
      </c>
    </row>
    <row r="4460" spans="1:19" hidden="1" x14ac:dyDescent="0.4">
      <c r="A4460" s="4" t="s">
        <v>2132</v>
      </c>
      <c r="B4460" s="5" t="s">
        <v>2133</v>
      </c>
      <c r="C4460" s="5" t="s">
        <v>24</v>
      </c>
      <c r="D4460" s="5" t="s">
        <v>19</v>
      </c>
      <c r="E4460" s="9" t="s">
        <v>416</v>
      </c>
      <c r="F4460" s="9">
        <v>2.89</v>
      </c>
      <c r="G4460" s="5" t="s">
        <v>21</v>
      </c>
      <c r="H4460" s="10">
        <v>5000</v>
      </c>
      <c r="I4460" s="11">
        <v>111355765</v>
      </c>
      <c r="J4460" s="11">
        <v>600</v>
      </c>
      <c r="K4460" s="11">
        <v>10.317</v>
      </c>
      <c r="L4460" s="11">
        <v>67499009450</v>
      </c>
      <c r="M4460" s="11">
        <f>VLOOKUP(A4460,'[1]2023년만'!$A$2:$Q$1181,12,0)</f>
        <v>67499009450</v>
      </c>
      <c r="N4460" s="11"/>
      <c r="O4460" s="11">
        <v>1.8</v>
      </c>
      <c r="P4460" s="6">
        <v>7104497807000</v>
      </c>
      <c r="Q4460" s="7" t="s">
        <v>21</v>
      </c>
      <c r="R4460" s="7">
        <v>0.89</v>
      </c>
      <c r="S4460" s="7" t="s">
        <v>21</v>
      </c>
    </row>
    <row r="4461" spans="1:19" hidden="1" x14ac:dyDescent="0.4">
      <c r="A4461" s="4" t="s">
        <v>2132</v>
      </c>
      <c r="B4461" s="5" t="s">
        <v>2133</v>
      </c>
      <c r="C4461" s="5" t="s">
        <v>30</v>
      </c>
      <c r="D4461" s="5" t="s">
        <v>19</v>
      </c>
      <c r="E4461" s="9" t="s">
        <v>416</v>
      </c>
      <c r="F4461" s="9">
        <v>2.23</v>
      </c>
      <c r="G4461" s="5" t="s">
        <v>21</v>
      </c>
      <c r="H4461" s="10">
        <v>5000</v>
      </c>
      <c r="I4461" s="11">
        <v>111355765</v>
      </c>
      <c r="J4461" s="11">
        <v>600</v>
      </c>
      <c r="K4461" s="11">
        <v>-8.8089999999999993</v>
      </c>
      <c r="L4461" s="11">
        <v>67499009450</v>
      </c>
      <c r="M4461" s="11">
        <f>VLOOKUP(A4461,'[1]2023년만'!$A$2:$Q$1181,12,0)</f>
        <v>67499009450</v>
      </c>
      <c r="N4461" s="11" t="b">
        <f>L4461&gt;=M4461</f>
        <v>1</v>
      </c>
      <c r="O4461" s="11">
        <v>1.7</v>
      </c>
      <c r="P4461" s="6">
        <v>7104497807000</v>
      </c>
      <c r="Q4461" s="7" t="s">
        <v>21</v>
      </c>
      <c r="R4461" s="7">
        <v>0.89</v>
      </c>
      <c r="S4461" s="7" t="s">
        <v>21</v>
      </c>
    </row>
    <row r="4462" spans="1:19" hidden="1" x14ac:dyDescent="0.4">
      <c r="A4462" s="7" t="s">
        <v>2132</v>
      </c>
      <c r="B4462" s="12" t="s">
        <v>2133</v>
      </c>
      <c r="C4462" s="12" t="s">
        <v>2933</v>
      </c>
      <c r="D4462" s="12" t="s">
        <v>19</v>
      </c>
      <c r="E4462" s="12" t="s">
        <v>416</v>
      </c>
      <c r="F4462" s="12">
        <v>1.63</v>
      </c>
      <c r="G4462" s="12" t="s">
        <v>21</v>
      </c>
      <c r="H4462" s="12">
        <v>5000</v>
      </c>
      <c r="I4462" s="6">
        <v>111355765</v>
      </c>
      <c r="J4462" s="6">
        <v>600</v>
      </c>
      <c r="K4462" s="6">
        <v>12.176</v>
      </c>
      <c r="L4462" s="6">
        <v>67499009450</v>
      </c>
      <c r="M4462" s="11">
        <f>VLOOKUP(A4462,'[1]2023년만'!$A$2:$Q$1181,12,0)</f>
        <v>67499009450</v>
      </c>
      <c r="N4462" s="11"/>
      <c r="O4462" s="6">
        <v>1.3</v>
      </c>
      <c r="P4462" s="6">
        <v>7104497807000</v>
      </c>
      <c r="Q4462" s="7" t="s">
        <v>21</v>
      </c>
      <c r="R4462" s="7">
        <v>0.89</v>
      </c>
      <c r="S4462" s="7" t="s">
        <v>21</v>
      </c>
    </row>
    <row r="4463" spans="1:19" hidden="1" x14ac:dyDescent="0.4">
      <c r="A4463" s="4" t="s">
        <v>1635</v>
      </c>
      <c r="B4463" s="5" t="s">
        <v>1636</v>
      </c>
      <c r="C4463" s="5" t="s">
        <v>30</v>
      </c>
      <c r="D4463" s="5" t="s">
        <v>19</v>
      </c>
      <c r="E4463" s="9" t="s">
        <v>37</v>
      </c>
      <c r="F4463" s="9">
        <v>1.48</v>
      </c>
      <c r="G4463" s="5" t="s">
        <v>21</v>
      </c>
      <c r="H4463" s="9">
        <v>500</v>
      </c>
      <c r="I4463" s="11">
        <v>15340000</v>
      </c>
      <c r="J4463" s="11">
        <v>200</v>
      </c>
      <c r="K4463" s="11">
        <v>23.204000000000001</v>
      </c>
      <c r="L4463" s="11">
        <v>2988935600</v>
      </c>
      <c r="M4463" s="11">
        <f>VLOOKUP(A4463,'[1]2023년만'!$A$2:$Q$1181,12,0)</f>
        <v>3014578800</v>
      </c>
      <c r="N4463" s="11" t="b">
        <f>L4463&gt;=M4463</f>
        <v>0</v>
      </c>
      <c r="O4463" s="11">
        <v>3.95</v>
      </c>
      <c r="P4463" s="6">
        <v>97715800000</v>
      </c>
      <c r="Q4463" s="7">
        <v>7.43</v>
      </c>
      <c r="R4463" s="7">
        <v>0.62</v>
      </c>
      <c r="S4463" s="7">
        <v>857</v>
      </c>
    </row>
    <row r="4464" spans="1:19" hidden="1" x14ac:dyDescent="0.4">
      <c r="A4464" s="4" t="s">
        <v>1635</v>
      </c>
      <c r="B4464" s="5" t="s">
        <v>1636</v>
      </c>
      <c r="C4464" s="5" t="s">
        <v>24</v>
      </c>
      <c r="D4464" s="5" t="s">
        <v>19</v>
      </c>
      <c r="E4464" s="9" t="s">
        <v>37</v>
      </c>
      <c r="F4464" s="9">
        <v>0.89</v>
      </c>
      <c r="G4464" s="5" t="s">
        <v>21</v>
      </c>
      <c r="H4464" s="9">
        <v>500</v>
      </c>
      <c r="I4464" s="11">
        <v>15340000</v>
      </c>
      <c r="J4464" s="11">
        <v>200</v>
      </c>
      <c r="K4464" s="11">
        <v>22.989000000000001</v>
      </c>
      <c r="L4464" s="11">
        <v>3014578800</v>
      </c>
      <c r="M4464" s="11">
        <f>VLOOKUP(A4464,'[1]2023년만'!$A$2:$Q$1181,12,0)</f>
        <v>3014578800</v>
      </c>
      <c r="N4464" s="11"/>
      <c r="O4464" s="11">
        <v>2.8</v>
      </c>
      <c r="P4464" s="6">
        <v>97715800000</v>
      </c>
      <c r="Q4464" s="7">
        <v>7.43</v>
      </c>
      <c r="R4464" s="7">
        <v>0.62</v>
      </c>
      <c r="S4464" s="7">
        <v>857</v>
      </c>
    </row>
    <row r="4465" spans="1:19" hidden="1" x14ac:dyDescent="0.4">
      <c r="A4465" s="4" t="s">
        <v>1635</v>
      </c>
      <c r="B4465" s="5" t="s">
        <v>1636</v>
      </c>
      <c r="C4465" s="5" t="s">
        <v>18</v>
      </c>
      <c r="D4465" s="5" t="s">
        <v>19</v>
      </c>
      <c r="E4465" s="9" t="s">
        <v>37</v>
      </c>
      <c r="F4465" s="9">
        <v>0.85</v>
      </c>
      <c r="G4465" s="5" t="s">
        <v>21</v>
      </c>
      <c r="H4465" s="9">
        <v>500</v>
      </c>
      <c r="I4465" s="11">
        <v>15340000</v>
      </c>
      <c r="J4465" s="11">
        <v>166</v>
      </c>
      <c r="K4465" s="11">
        <v>22.004000000000001</v>
      </c>
      <c r="L4465" s="11">
        <v>2508900760</v>
      </c>
      <c r="M4465" s="11">
        <f>VLOOKUP(A4465,'[1]2023년만'!$A$2:$Q$1181,12,0)</f>
        <v>3014578800</v>
      </c>
      <c r="N4465" s="11"/>
      <c r="O4465" s="11">
        <v>2.56</v>
      </c>
      <c r="P4465" s="6">
        <v>97715800000</v>
      </c>
      <c r="Q4465" s="7">
        <v>7.43</v>
      </c>
      <c r="R4465" s="7">
        <v>0.62</v>
      </c>
      <c r="S4465" s="7">
        <v>857</v>
      </c>
    </row>
    <row r="4466" spans="1:19" hidden="1" x14ac:dyDescent="0.4">
      <c r="A4466" s="7" t="s">
        <v>1635</v>
      </c>
      <c r="B4466" s="12" t="s">
        <v>1636</v>
      </c>
      <c r="C4466" s="12" t="s">
        <v>2933</v>
      </c>
      <c r="D4466" s="12" t="s">
        <v>19</v>
      </c>
      <c r="E4466" s="12" t="s">
        <v>37</v>
      </c>
      <c r="F4466" s="12">
        <v>0.36</v>
      </c>
      <c r="G4466" s="12" t="s">
        <v>21</v>
      </c>
      <c r="H4466" s="12">
        <v>500</v>
      </c>
      <c r="I4466" s="6">
        <v>15340000</v>
      </c>
      <c r="J4466" s="6">
        <v>132</v>
      </c>
      <c r="K4466" s="6">
        <v>15.869</v>
      </c>
      <c r="L4466" s="6">
        <v>2001101520</v>
      </c>
      <c r="M4466" s="11">
        <f>VLOOKUP(A4466,'[1]2023년만'!$A$2:$Q$1181,12,0)</f>
        <v>3014578800</v>
      </c>
      <c r="N4466" s="11"/>
      <c r="O4466" s="6">
        <v>1.63</v>
      </c>
      <c r="P4466" s="6">
        <v>97715800000</v>
      </c>
      <c r="Q4466" s="7">
        <v>7.43</v>
      </c>
      <c r="R4466" s="7">
        <v>0.62</v>
      </c>
      <c r="S4466" s="7">
        <v>857</v>
      </c>
    </row>
    <row r="4467" spans="1:19" hidden="1" x14ac:dyDescent="0.4">
      <c r="A4467" s="4" t="s">
        <v>1403</v>
      </c>
      <c r="B4467" s="5" t="s">
        <v>1404</v>
      </c>
      <c r="C4467" s="5" t="s">
        <v>24</v>
      </c>
      <c r="D4467" s="5" t="s">
        <v>19</v>
      </c>
      <c r="E4467" s="9" t="s">
        <v>69</v>
      </c>
      <c r="F4467" s="9">
        <v>2.13</v>
      </c>
      <c r="G4467" s="5" t="s">
        <v>21</v>
      </c>
      <c r="H4467" s="9">
        <v>500</v>
      </c>
      <c r="I4467" s="11">
        <v>33880914</v>
      </c>
      <c r="J4467" s="11">
        <v>325</v>
      </c>
      <c r="K4467" s="11">
        <v>27.974</v>
      </c>
      <c r="L4467" s="11">
        <v>11001440125</v>
      </c>
      <c r="M4467" s="11">
        <f>VLOOKUP(A4467,'[1]2023년만'!$A$2:$Q$1181,12,0)</f>
        <v>11001440125</v>
      </c>
      <c r="N4467" s="11"/>
      <c r="O4467" s="11">
        <v>2.8</v>
      </c>
      <c r="P4467" s="6">
        <v>534476260200</v>
      </c>
      <c r="Q4467" s="7">
        <v>7.37</v>
      </c>
      <c r="R4467" s="7">
        <v>0.8</v>
      </c>
      <c r="S4467" s="7">
        <v>2190</v>
      </c>
    </row>
    <row r="4468" spans="1:19" hidden="1" x14ac:dyDescent="0.4">
      <c r="A4468" s="4" t="s">
        <v>1403</v>
      </c>
      <c r="B4468" s="5" t="s">
        <v>1404</v>
      </c>
      <c r="C4468" s="5" t="s">
        <v>30</v>
      </c>
      <c r="D4468" s="5" t="s">
        <v>19</v>
      </c>
      <c r="E4468" s="9" t="s">
        <v>69</v>
      </c>
      <c r="F4468" s="9">
        <v>2.73</v>
      </c>
      <c r="G4468" s="5" t="s">
        <v>21</v>
      </c>
      <c r="H4468" s="9">
        <v>500</v>
      </c>
      <c r="I4468" s="11">
        <v>33880914</v>
      </c>
      <c r="J4468" s="11">
        <v>335</v>
      </c>
      <c r="K4468" s="11">
        <v>14.893000000000001</v>
      </c>
      <c r="L4468" s="11">
        <v>11090245685</v>
      </c>
      <c r="M4468" s="11">
        <f>VLOOKUP(A4468,'[1]2023년만'!$A$2:$Q$1181,12,0)</f>
        <v>11001440125</v>
      </c>
      <c r="N4468" s="11" t="b">
        <f>L4468&gt;=M4468</f>
        <v>1</v>
      </c>
      <c r="O4468" s="11">
        <v>2.4</v>
      </c>
      <c r="P4468" s="6">
        <v>534476260200</v>
      </c>
      <c r="Q4468" s="7">
        <v>7.37</v>
      </c>
      <c r="R4468" s="7">
        <v>0.8</v>
      </c>
      <c r="S4468" s="7">
        <v>2190</v>
      </c>
    </row>
    <row r="4469" spans="1:19" hidden="1" x14ac:dyDescent="0.4">
      <c r="A4469" s="4" t="s">
        <v>1532</v>
      </c>
      <c r="B4469" s="5" t="s">
        <v>1533</v>
      </c>
      <c r="C4469" s="5" t="s">
        <v>30</v>
      </c>
      <c r="D4469" s="5" t="s">
        <v>19</v>
      </c>
      <c r="E4469" s="9" t="s">
        <v>773</v>
      </c>
      <c r="F4469" s="9">
        <v>2.5299999999999998</v>
      </c>
      <c r="G4469" s="5" t="s">
        <v>21</v>
      </c>
      <c r="H4469" s="9">
        <v>500</v>
      </c>
      <c r="I4469" s="11">
        <v>75000000</v>
      </c>
      <c r="J4469" s="11">
        <v>3700</v>
      </c>
      <c r="K4469" s="11">
        <v>25.239000000000001</v>
      </c>
      <c r="L4469" s="11">
        <v>277500000000</v>
      </c>
      <c r="M4469" s="11">
        <f>VLOOKUP(A4469,'[1]2023년만'!$A$2:$Q$1181,12,0)</f>
        <v>236250000000</v>
      </c>
      <c r="N4469" s="11" t="b">
        <f>L4469&gt;=M4469</f>
        <v>1</v>
      </c>
      <c r="O4469" s="11">
        <v>2.6</v>
      </c>
      <c r="P4469" s="6">
        <v>13297500000000</v>
      </c>
      <c r="Q4469" s="7">
        <v>12.16</v>
      </c>
      <c r="R4469" s="7">
        <v>1.52</v>
      </c>
      <c r="S4469" s="7">
        <v>14585</v>
      </c>
    </row>
    <row r="4470" spans="1:19" hidden="1" x14ac:dyDescent="0.4">
      <c r="A4470" s="4" t="s">
        <v>1532</v>
      </c>
      <c r="B4470" s="5" t="s">
        <v>1533</v>
      </c>
      <c r="C4470" s="5" t="s">
        <v>24</v>
      </c>
      <c r="D4470" s="5" t="s">
        <v>19</v>
      </c>
      <c r="E4470" s="9" t="s">
        <v>773</v>
      </c>
      <c r="F4470" s="9">
        <v>2.66</v>
      </c>
      <c r="G4470" s="5" t="s">
        <v>21</v>
      </c>
      <c r="H4470" s="9">
        <v>500</v>
      </c>
      <c r="I4470" s="11">
        <v>37500000</v>
      </c>
      <c r="J4470" s="11">
        <v>6300</v>
      </c>
      <c r="K4470" s="11">
        <v>22.077999999999999</v>
      </c>
      <c r="L4470" s="11">
        <v>236250000000</v>
      </c>
      <c r="M4470" s="11">
        <f>VLOOKUP(A4470,'[1]2023년만'!$A$2:$Q$1181,12,0)</f>
        <v>236250000000</v>
      </c>
      <c r="N4470" s="11"/>
      <c r="O4470" s="11">
        <v>3.7</v>
      </c>
      <c r="P4470" s="6">
        <v>13297500000000</v>
      </c>
      <c r="Q4470" s="7">
        <v>12.16</v>
      </c>
      <c r="R4470" s="7">
        <v>1.52</v>
      </c>
      <c r="S4470" s="7">
        <v>14585</v>
      </c>
    </row>
    <row r="4471" spans="1:19" hidden="1" x14ac:dyDescent="0.4">
      <c r="A4471" s="4" t="s">
        <v>1532</v>
      </c>
      <c r="B4471" s="5" t="s">
        <v>1533</v>
      </c>
      <c r="C4471" s="5" t="s">
        <v>18</v>
      </c>
      <c r="D4471" s="5" t="s">
        <v>19</v>
      </c>
      <c r="E4471" s="9" t="s">
        <v>773</v>
      </c>
      <c r="F4471" s="9">
        <v>1.35</v>
      </c>
      <c r="G4471" s="5" t="s">
        <v>21</v>
      </c>
      <c r="H4471" s="9">
        <v>500</v>
      </c>
      <c r="I4471" s="11">
        <v>37500000</v>
      </c>
      <c r="J4471" s="11">
        <v>5700</v>
      </c>
      <c r="K4471" s="11">
        <v>17.920000000000002</v>
      </c>
      <c r="L4471" s="11">
        <v>213750000000</v>
      </c>
      <c r="M4471" s="11">
        <f>VLOOKUP(A4471,'[1]2023년만'!$A$2:$Q$1181,12,0)</f>
        <v>236250000000</v>
      </c>
      <c r="N4471" s="11"/>
      <c r="O4471" s="11">
        <v>3.3</v>
      </c>
      <c r="P4471" s="6">
        <v>13297500000000</v>
      </c>
      <c r="Q4471" s="7">
        <v>12.16</v>
      </c>
      <c r="R4471" s="7">
        <v>1.52</v>
      </c>
      <c r="S4471" s="7">
        <v>14585</v>
      </c>
    </row>
    <row r="4472" spans="1:19" hidden="1" x14ac:dyDescent="0.4">
      <c r="A4472" s="7" t="s">
        <v>1532</v>
      </c>
      <c r="B4472" s="12" t="s">
        <v>1533</v>
      </c>
      <c r="C4472" s="12" t="s">
        <v>2933</v>
      </c>
      <c r="D4472" s="12" t="s">
        <v>19</v>
      </c>
      <c r="E4472" s="12" t="s">
        <v>773</v>
      </c>
      <c r="F4472" s="12">
        <v>0.4</v>
      </c>
      <c r="G4472" s="12" t="s">
        <v>21</v>
      </c>
      <c r="H4472" s="12">
        <v>500</v>
      </c>
      <c r="I4472" s="6">
        <v>37500000</v>
      </c>
      <c r="J4472" s="6">
        <v>3800</v>
      </c>
      <c r="K4472" s="6">
        <v>18.195</v>
      </c>
      <c r="L4472" s="6">
        <v>142500000000</v>
      </c>
      <c r="M4472" s="11">
        <f>VLOOKUP(A4472,'[1]2023년만'!$A$2:$Q$1181,12,0)</f>
        <v>236250000000</v>
      </c>
      <c r="N4472" s="11"/>
      <c r="O4472" s="6">
        <v>2.2000000000000002</v>
      </c>
      <c r="P4472" s="6">
        <v>13297500000000</v>
      </c>
      <c r="Q4472" s="7">
        <v>12.16</v>
      </c>
      <c r="R4472" s="7">
        <v>1.52</v>
      </c>
      <c r="S4472" s="7">
        <v>14585</v>
      </c>
    </row>
    <row r="4473" spans="1:19" hidden="1" x14ac:dyDescent="0.4">
      <c r="A4473" s="4" t="s">
        <v>2535</v>
      </c>
      <c r="B4473" s="5" t="s">
        <v>2536</v>
      </c>
      <c r="C4473" s="5" t="s">
        <v>24</v>
      </c>
      <c r="D4473" s="5" t="s">
        <v>19</v>
      </c>
      <c r="E4473" s="9" t="s">
        <v>37</v>
      </c>
      <c r="F4473" s="9">
        <v>2.09</v>
      </c>
      <c r="G4473" s="5" t="s">
        <v>21</v>
      </c>
      <c r="H4473" s="10">
        <v>5000</v>
      </c>
      <c r="I4473" s="11">
        <v>109142293</v>
      </c>
      <c r="J4473" s="11">
        <v>100</v>
      </c>
      <c r="K4473" s="11">
        <v>6.9619999999999997</v>
      </c>
      <c r="L4473" s="11">
        <v>10914229300</v>
      </c>
      <c r="M4473" s="11">
        <f>VLOOKUP(A4473,'[1]2023년만'!$A$2:$Q$1181,12,0)</f>
        <v>10914229300</v>
      </c>
      <c r="N4473" s="11"/>
      <c r="O4473" s="11">
        <v>0.4</v>
      </c>
      <c r="P4473" s="6">
        <v>19612870052100</v>
      </c>
      <c r="Q4473" s="7">
        <v>48.2</v>
      </c>
      <c r="R4473" s="7">
        <v>9.59</v>
      </c>
      <c r="S4473" s="7">
        <v>3728</v>
      </c>
    </row>
    <row r="4474" spans="1:19" hidden="1" x14ac:dyDescent="0.4">
      <c r="A4474" s="4" t="s">
        <v>2535</v>
      </c>
      <c r="B4474" s="5" t="s">
        <v>2536</v>
      </c>
      <c r="C4474" s="5" t="s">
        <v>30</v>
      </c>
      <c r="D4474" s="5" t="s">
        <v>19</v>
      </c>
      <c r="E4474" s="9" t="s">
        <v>37</v>
      </c>
      <c r="F4474" s="9">
        <v>2.7</v>
      </c>
      <c r="G4474" s="5" t="s">
        <v>21</v>
      </c>
      <c r="H4474" s="10">
        <v>5000</v>
      </c>
      <c r="I4474" s="11">
        <v>109142293</v>
      </c>
      <c r="J4474" s="11">
        <v>200</v>
      </c>
      <c r="K4474" s="11">
        <v>5.3860000000000001</v>
      </c>
      <c r="L4474" s="11">
        <v>21828458600</v>
      </c>
      <c r="M4474" s="11">
        <f>VLOOKUP(A4474,'[1]2023년만'!$A$2:$Q$1181,12,0)</f>
        <v>10914229300</v>
      </c>
      <c r="N4474" s="11" t="b">
        <f>L4474&gt;=M4474</f>
        <v>1</v>
      </c>
      <c r="O4474" s="11">
        <v>0.3</v>
      </c>
      <c r="P4474" s="6">
        <v>19612870052100</v>
      </c>
      <c r="Q4474" s="7">
        <v>48.2</v>
      </c>
      <c r="R4474" s="7">
        <v>9.59</v>
      </c>
      <c r="S4474" s="7">
        <v>3728</v>
      </c>
    </row>
    <row r="4475" spans="1:19" hidden="1" x14ac:dyDescent="0.4">
      <c r="A4475" s="4" t="s">
        <v>1951</v>
      </c>
      <c r="B4475" s="5" t="s">
        <v>1952</v>
      </c>
      <c r="C4475" s="5" t="s">
        <v>30</v>
      </c>
      <c r="D4475" s="5" t="s">
        <v>19</v>
      </c>
      <c r="E4475" s="9" t="s">
        <v>21</v>
      </c>
      <c r="F4475" s="9" t="s">
        <v>21</v>
      </c>
      <c r="G4475" s="5" t="s">
        <v>21</v>
      </c>
      <c r="H4475" s="10">
        <v>1000</v>
      </c>
      <c r="I4475" s="11">
        <v>20535282</v>
      </c>
      <c r="J4475" s="11">
        <v>130</v>
      </c>
      <c r="K4475" s="11">
        <v>17.227</v>
      </c>
      <c r="L4475" s="11">
        <v>2614846260</v>
      </c>
      <c r="M4475" s="11" t="e">
        <f>VLOOKUP(A4475,'[1]2023년만'!$A$2:$Q$1181,12,0)</f>
        <v>#N/A</v>
      </c>
      <c r="N4475" s="11" t="e">
        <f>L4475&gt;=M4475</f>
        <v>#N/A</v>
      </c>
      <c r="O4475" s="11">
        <v>1.7</v>
      </c>
      <c r="P4475" s="6">
        <v>152371792440</v>
      </c>
      <c r="Q4475" s="7">
        <v>9.83</v>
      </c>
      <c r="R4475" s="7">
        <v>0.36</v>
      </c>
      <c r="S4475" s="7">
        <v>755</v>
      </c>
    </row>
    <row r="4476" spans="1:19" hidden="1" x14ac:dyDescent="0.4">
      <c r="A4476" s="7" t="s">
        <v>1951</v>
      </c>
      <c r="B4476" s="12" t="s">
        <v>1952</v>
      </c>
      <c r="C4476" s="12" t="s">
        <v>2933</v>
      </c>
      <c r="D4476" s="12" t="s">
        <v>19</v>
      </c>
      <c r="E4476" s="12" t="s">
        <v>21</v>
      </c>
      <c r="F4476" s="12" t="s">
        <v>21</v>
      </c>
      <c r="G4476" s="12" t="s">
        <v>21</v>
      </c>
      <c r="H4476" s="12">
        <v>1000</v>
      </c>
      <c r="I4476" s="6">
        <v>20535282</v>
      </c>
      <c r="J4476" s="6">
        <v>100</v>
      </c>
      <c r="K4476" s="6">
        <v>14.904999999999999</v>
      </c>
      <c r="L4476" s="6">
        <v>2011420200</v>
      </c>
      <c r="M4476" s="11" t="e">
        <f>VLOOKUP(A4476,'[1]2023년만'!$A$2:$Q$1181,12,0)</f>
        <v>#N/A</v>
      </c>
      <c r="N4476" s="11"/>
      <c r="O4476" s="6">
        <v>0.68</v>
      </c>
      <c r="P4476" s="6">
        <v>152371792440</v>
      </c>
      <c r="Q4476" s="7">
        <v>9.83</v>
      </c>
      <c r="R4476" s="7">
        <v>0.36</v>
      </c>
      <c r="S4476" s="7">
        <v>755</v>
      </c>
    </row>
    <row r="4477" spans="1:19" hidden="1" x14ac:dyDescent="0.4">
      <c r="A4477" s="4" t="s">
        <v>2114</v>
      </c>
      <c r="B4477" s="5" t="s">
        <v>2115</v>
      </c>
      <c r="C4477" s="5" t="s">
        <v>18</v>
      </c>
      <c r="D4477" s="5" t="s">
        <v>19</v>
      </c>
      <c r="E4477" s="9" t="s">
        <v>37</v>
      </c>
      <c r="F4477" s="9">
        <v>2.2599999999999998</v>
      </c>
      <c r="G4477" s="5" t="s">
        <v>21</v>
      </c>
      <c r="H4477" s="10">
        <v>5000</v>
      </c>
      <c r="I4477" s="11">
        <v>94285094</v>
      </c>
      <c r="J4477" s="11">
        <v>4000</v>
      </c>
      <c r="K4477" s="11">
        <v>14.759</v>
      </c>
      <c r="L4477" s="11">
        <v>367093945700</v>
      </c>
      <c r="M4477" s="11">
        <f>VLOOKUP(A4477,'[1]2023년만'!$A$2:$Q$1181,12,0)</f>
        <v>408468496200</v>
      </c>
      <c r="N4477" s="11"/>
      <c r="O4477" s="11">
        <v>1.9</v>
      </c>
      <c r="P4477" s="6">
        <v>27217245371000</v>
      </c>
      <c r="Q4477" s="7">
        <v>6.6</v>
      </c>
      <c r="R4477" s="7">
        <v>0.57999999999999996</v>
      </c>
      <c r="S4477" s="7">
        <v>44939</v>
      </c>
    </row>
    <row r="4478" spans="1:19" hidden="1" x14ac:dyDescent="0.4">
      <c r="A4478" s="4" t="s">
        <v>2114</v>
      </c>
      <c r="B4478" s="5" t="s">
        <v>2115</v>
      </c>
      <c r="C4478" s="5" t="s">
        <v>30</v>
      </c>
      <c r="D4478" s="5" t="s">
        <v>19</v>
      </c>
      <c r="E4478" s="9" t="s">
        <v>37</v>
      </c>
      <c r="F4478" s="9">
        <v>2.7</v>
      </c>
      <c r="G4478" s="5" t="s">
        <v>21</v>
      </c>
      <c r="H4478" s="10">
        <v>5000</v>
      </c>
      <c r="I4478" s="11">
        <v>92995094</v>
      </c>
      <c r="J4478" s="11">
        <v>6000</v>
      </c>
      <c r="K4478" s="11">
        <v>13.361000000000001</v>
      </c>
      <c r="L4478" s="11">
        <v>542485885700</v>
      </c>
      <c r="M4478" s="11">
        <f>VLOOKUP(A4478,'[1]2023년만'!$A$2:$Q$1181,12,0)</f>
        <v>408468496200</v>
      </c>
      <c r="N4478" s="11" t="b">
        <f>L4478&gt;=M4478</f>
        <v>1</v>
      </c>
      <c r="O4478" s="11">
        <v>2.4</v>
      </c>
      <c r="P4478" s="6">
        <v>27217245371000</v>
      </c>
      <c r="Q4478" s="7">
        <v>6.6</v>
      </c>
      <c r="R4478" s="7">
        <v>0.57999999999999996</v>
      </c>
      <c r="S4478" s="7">
        <v>44939</v>
      </c>
    </row>
    <row r="4479" spans="1:19" hidden="1" x14ac:dyDescent="0.4">
      <c r="A4479" s="4" t="s">
        <v>2114</v>
      </c>
      <c r="B4479" s="5" t="s">
        <v>2115</v>
      </c>
      <c r="C4479" s="5" t="s">
        <v>24</v>
      </c>
      <c r="D4479" s="5" t="s">
        <v>19</v>
      </c>
      <c r="E4479" s="9" t="s">
        <v>37</v>
      </c>
      <c r="F4479" s="9">
        <v>2.09</v>
      </c>
      <c r="G4479" s="5" t="s">
        <v>21</v>
      </c>
      <c r="H4479" s="10">
        <v>5000</v>
      </c>
      <c r="I4479" s="11">
        <v>93655094</v>
      </c>
      <c r="J4479" s="11">
        <v>4500</v>
      </c>
      <c r="K4479" s="11">
        <v>11.932</v>
      </c>
      <c r="L4479" s="11">
        <v>408468496200</v>
      </c>
      <c r="M4479" s="11">
        <f>VLOOKUP(A4479,'[1]2023년만'!$A$2:$Q$1181,12,0)</f>
        <v>408468496200</v>
      </c>
      <c r="N4479" s="11"/>
      <c r="O4479" s="11">
        <v>2</v>
      </c>
      <c r="P4479" s="6">
        <v>27217245371000</v>
      </c>
      <c r="Q4479" s="7">
        <v>6.6</v>
      </c>
      <c r="R4479" s="7">
        <v>0.57999999999999996</v>
      </c>
      <c r="S4479" s="7">
        <v>44939</v>
      </c>
    </row>
    <row r="4480" spans="1:19" hidden="1" x14ac:dyDescent="0.4">
      <c r="A4480" s="7" t="s">
        <v>2114</v>
      </c>
      <c r="B4480" s="12" t="s">
        <v>2115</v>
      </c>
      <c r="C4480" s="12" t="s">
        <v>2933</v>
      </c>
      <c r="D4480" s="12" t="s">
        <v>19</v>
      </c>
      <c r="E4480" s="12" t="s">
        <v>37</v>
      </c>
      <c r="F4480" s="12">
        <v>1.02</v>
      </c>
      <c r="G4480" s="12" t="s">
        <v>21</v>
      </c>
      <c r="H4480" s="12">
        <v>5000</v>
      </c>
      <c r="I4480" s="6">
        <v>94573094</v>
      </c>
      <c r="J4480" s="6">
        <v>4000</v>
      </c>
      <c r="K4480" s="6">
        <v>15.446999999999999</v>
      </c>
      <c r="L4480" s="6">
        <v>364930265700</v>
      </c>
      <c r="M4480" s="11">
        <f>VLOOKUP(A4480,'[1]2023년만'!$A$2:$Q$1181,12,0)</f>
        <v>408468496200</v>
      </c>
      <c r="N4480" s="11"/>
      <c r="O4480" s="6">
        <v>1.6</v>
      </c>
      <c r="P4480" s="6">
        <v>27217245371000</v>
      </c>
      <c r="Q4480" s="7">
        <v>6.6</v>
      </c>
      <c r="R4480" s="7">
        <v>0.57999999999999996</v>
      </c>
      <c r="S4480" s="7">
        <v>44939</v>
      </c>
    </row>
    <row r="4481" spans="1:19" hidden="1" x14ac:dyDescent="0.4">
      <c r="A4481" s="4" t="s">
        <v>435</v>
      </c>
      <c r="B4481" s="5" t="s">
        <v>436</v>
      </c>
      <c r="C4481" s="5" t="s">
        <v>24</v>
      </c>
      <c r="D4481" s="5" t="s">
        <v>19</v>
      </c>
      <c r="E4481" s="9" t="s">
        <v>20</v>
      </c>
      <c r="F4481" s="9">
        <v>0.49</v>
      </c>
      <c r="G4481" s="5" t="s">
        <v>21</v>
      </c>
      <c r="H4481" s="9">
        <v>100</v>
      </c>
      <c r="I4481" s="11">
        <v>117548864</v>
      </c>
      <c r="J4481" s="11">
        <v>30</v>
      </c>
      <c r="K4481" s="11">
        <v>83.823999999999998</v>
      </c>
      <c r="L4481" s="11">
        <v>3526465800</v>
      </c>
      <c r="M4481" s="11">
        <f>VLOOKUP(A4481,'[1]2023년만'!$A$2:$Q$1181,12,0)</f>
        <v>3526465800</v>
      </c>
      <c r="N4481" s="11"/>
      <c r="O4481" s="11">
        <v>0.9</v>
      </c>
      <c r="P4481" s="6">
        <v>519569221935</v>
      </c>
      <c r="Q4481" s="7">
        <v>20.28</v>
      </c>
      <c r="R4481" s="7">
        <v>3.1</v>
      </c>
      <c r="S4481" s="7">
        <v>230</v>
      </c>
    </row>
    <row r="4482" spans="1:19" hidden="1" x14ac:dyDescent="0.4">
      <c r="A4482" s="4" t="s">
        <v>435</v>
      </c>
      <c r="B4482" s="5" t="s">
        <v>436</v>
      </c>
      <c r="C4482" s="5" t="s">
        <v>18</v>
      </c>
      <c r="D4482" s="5" t="s">
        <v>19</v>
      </c>
      <c r="E4482" s="9" t="s">
        <v>20</v>
      </c>
      <c r="F4482" s="9">
        <v>0.77</v>
      </c>
      <c r="G4482" s="5" t="s">
        <v>21</v>
      </c>
      <c r="H4482" s="9">
        <v>100</v>
      </c>
      <c r="I4482" s="11">
        <v>114981158</v>
      </c>
      <c r="J4482" s="11">
        <v>30</v>
      </c>
      <c r="K4482" s="11">
        <v>37.311</v>
      </c>
      <c r="L4482" s="11">
        <v>3449434620</v>
      </c>
      <c r="M4482" s="11">
        <f>VLOOKUP(A4482,'[1]2023년만'!$A$2:$Q$1181,12,0)</f>
        <v>3526465800</v>
      </c>
      <c r="N4482" s="11"/>
      <c r="O4482" s="11">
        <v>0.9</v>
      </c>
      <c r="P4482" s="6">
        <v>519569221935</v>
      </c>
      <c r="Q4482" s="7">
        <v>20.28</v>
      </c>
      <c r="R4482" s="7">
        <v>3.1</v>
      </c>
      <c r="S4482" s="7">
        <v>230</v>
      </c>
    </row>
    <row r="4483" spans="1:19" hidden="1" x14ac:dyDescent="0.4">
      <c r="A4483" s="4" t="s">
        <v>435</v>
      </c>
      <c r="B4483" s="5" t="s">
        <v>436</v>
      </c>
      <c r="C4483" s="5" t="s">
        <v>30</v>
      </c>
      <c r="D4483" s="5" t="s">
        <v>19</v>
      </c>
      <c r="E4483" s="9" t="s">
        <v>20</v>
      </c>
      <c r="F4483" s="9">
        <v>0.68</v>
      </c>
      <c r="G4483" s="5" t="s">
        <v>21</v>
      </c>
      <c r="H4483" s="9">
        <v>100</v>
      </c>
      <c r="I4483" s="11">
        <v>117741058</v>
      </c>
      <c r="J4483" s="11">
        <v>50</v>
      </c>
      <c r="K4483" s="11">
        <v>21.233000000000001</v>
      </c>
      <c r="L4483" s="11">
        <v>5715349400</v>
      </c>
      <c r="M4483" s="11">
        <f>VLOOKUP(A4483,'[1]2023년만'!$A$2:$Q$1181,12,0)</f>
        <v>3526465800</v>
      </c>
      <c r="N4483" s="11" t="b">
        <f>L4483&gt;=M4483</f>
        <v>1</v>
      </c>
      <c r="O4483" s="11">
        <v>1.5</v>
      </c>
      <c r="P4483" s="6">
        <v>519569221935</v>
      </c>
      <c r="Q4483" s="7">
        <v>20.28</v>
      </c>
      <c r="R4483" s="7">
        <v>3.1</v>
      </c>
      <c r="S4483" s="7">
        <v>230</v>
      </c>
    </row>
    <row r="4484" spans="1:19" hidden="1" x14ac:dyDescent="0.4">
      <c r="A4484" s="7" t="s">
        <v>435</v>
      </c>
      <c r="B4484" s="12" t="s">
        <v>436</v>
      </c>
      <c r="C4484" s="12" t="s">
        <v>2933</v>
      </c>
      <c r="D4484" s="12" t="s">
        <v>19</v>
      </c>
      <c r="E4484" s="12" t="s">
        <v>20</v>
      </c>
      <c r="F4484" s="12">
        <v>0.53</v>
      </c>
      <c r="G4484" s="12" t="s">
        <v>21</v>
      </c>
      <c r="H4484" s="12">
        <v>100</v>
      </c>
      <c r="I4484" s="6">
        <v>105102324</v>
      </c>
      <c r="J4484" s="6">
        <v>30</v>
      </c>
      <c r="K4484" s="6">
        <v>38.777999999999999</v>
      </c>
      <c r="L4484" s="6">
        <v>3153069720</v>
      </c>
      <c r="M4484" s="11">
        <f>VLOOKUP(A4484,'[1]2023년만'!$A$2:$Q$1181,12,0)</f>
        <v>3526465800</v>
      </c>
      <c r="N4484" s="11"/>
      <c r="O4484" s="6">
        <v>1</v>
      </c>
      <c r="P4484" s="6">
        <v>519569221935</v>
      </c>
      <c r="Q4484" s="7">
        <v>20.28</v>
      </c>
      <c r="R4484" s="7">
        <v>3.1</v>
      </c>
      <c r="S4484" s="7">
        <v>230</v>
      </c>
    </row>
    <row r="4485" spans="1:19" hidden="1" x14ac:dyDescent="0.4">
      <c r="A4485" s="4" t="s">
        <v>1033</v>
      </c>
      <c r="B4485" s="5" t="s">
        <v>1034</v>
      </c>
      <c r="C4485" s="5" t="s">
        <v>30</v>
      </c>
      <c r="D4485" s="5" t="s">
        <v>19</v>
      </c>
      <c r="E4485" s="9" t="s">
        <v>49</v>
      </c>
      <c r="F4485" s="9">
        <v>0.6</v>
      </c>
      <c r="G4485" s="5" t="s">
        <v>21</v>
      </c>
      <c r="H4485" s="9">
        <v>500</v>
      </c>
      <c r="I4485" s="11">
        <v>30000000</v>
      </c>
      <c r="J4485" s="11">
        <v>70</v>
      </c>
      <c r="K4485" s="11">
        <v>36.823</v>
      </c>
      <c r="L4485" s="11">
        <v>2100000000</v>
      </c>
      <c r="M4485" s="11">
        <f>VLOOKUP(A4485,'[1]2023년만'!$A$2:$Q$1181,12,0)</f>
        <v>1050000000</v>
      </c>
      <c r="N4485" s="11" t="b">
        <f>L4485&gt;=M4485</f>
        <v>1</v>
      </c>
      <c r="O4485" s="11">
        <v>1.7</v>
      </c>
      <c r="P4485" s="6">
        <v>138450000000</v>
      </c>
      <c r="Q4485" s="7">
        <v>24.29</v>
      </c>
      <c r="R4485" s="7">
        <v>1</v>
      </c>
      <c r="S4485" s="7">
        <v>190</v>
      </c>
    </row>
    <row r="4486" spans="1:19" hidden="1" x14ac:dyDescent="0.4">
      <c r="A4486" s="4" t="s">
        <v>1033</v>
      </c>
      <c r="B4486" s="5" t="s">
        <v>1034</v>
      </c>
      <c r="C4486" s="5" t="s">
        <v>18</v>
      </c>
      <c r="D4486" s="5" t="s">
        <v>19</v>
      </c>
      <c r="E4486" s="9" t="s">
        <v>49</v>
      </c>
      <c r="F4486" s="9">
        <v>0.56000000000000005</v>
      </c>
      <c r="G4486" s="5" t="s">
        <v>21</v>
      </c>
      <c r="H4486" s="9">
        <v>500</v>
      </c>
      <c r="I4486" s="11">
        <v>15000000</v>
      </c>
      <c r="J4486" s="11">
        <v>70</v>
      </c>
      <c r="K4486" s="11">
        <v>22.04</v>
      </c>
      <c r="L4486" s="11">
        <v>1050000000</v>
      </c>
      <c r="M4486" s="11">
        <f>VLOOKUP(A4486,'[1]2023년만'!$A$2:$Q$1181,12,0)</f>
        <v>1050000000</v>
      </c>
      <c r="N4486" s="11"/>
      <c r="O4486" s="11">
        <v>0.5</v>
      </c>
      <c r="P4486" s="6">
        <v>138450000000</v>
      </c>
      <c r="Q4486" s="7">
        <v>24.29</v>
      </c>
      <c r="R4486" s="7">
        <v>1</v>
      </c>
      <c r="S4486" s="7">
        <v>190</v>
      </c>
    </row>
    <row r="4487" spans="1:19" hidden="1" x14ac:dyDescent="0.4">
      <c r="A4487" s="4" t="s">
        <v>1033</v>
      </c>
      <c r="B4487" s="5" t="s">
        <v>1034</v>
      </c>
      <c r="C4487" s="5" t="s">
        <v>24</v>
      </c>
      <c r="D4487" s="5" t="s">
        <v>19</v>
      </c>
      <c r="E4487" s="9" t="s">
        <v>49</v>
      </c>
      <c r="F4487" s="9">
        <v>0.48</v>
      </c>
      <c r="G4487" s="5" t="s">
        <v>21</v>
      </c>
      <c r="H4487" s="9">
        <v>500</v>
      </c>
      <c r="I4487" s="11">
        <v>15000000</v>
      </c>
      <c r="J4487" s="11">
        <v>70</v>
      </c>
      <c r="K4487" s="11">
        <v>13.034000000000001</v>
      </c>
      <c r="L4487" s="11">
        <v>1050000000</v>
      </c>
      <c r="M4487" s="11">
        <f>VLOOKUP(A4487,'[1]2023년만'!$A$2:$Q$1181,12,0)</f>
        <v>1050000000</v>
      </c>
      <c r="N4487" s="11"/>
      <c r="O4487" s="11">
        <v>0.7</v>
      </c>
      <c r="P4487" s="6">
        <v>138450000000</v>
      </c>
      <c r="Q4487" s="7">
        <v>24.29</v>
      </c>
      <c r="R4487" s="7">
        <v>1</v>
      </c>
      <c r="S4487" s="7">
        <v>190</v>
      </c>
    </row>
    <row r="4488" spans="1:19" hidden="1" x14ac:dyDescent="0.4">
      <c r="A4488" s="7" t="s">
        <v>1033</v>
      </c>
      <c r="B4488" s="12" t="s">
        <v>1034</v>
      </c>
      <c r="C4488" s="12" t="s">
        <v>2933</v>
      </c>
      <c r="D4488" s="12" t="s">
        <v>19</v>
      </c>
      <c r="E4488" s="12" t="s">
        <v>49</v>
      </c>
      <c r="F4488" s="12">
        <v>0.41</v>
      </c>
      <c r="G4488" s="12" t="s">
        <v>21</v>
      </c>
      <c r="H4488" s="12">
        <v>500</v>
      </c>
      <c r="I4488" s="6">
        <v>15000000</v>
      </c>
      <c r="J4488" s="6">
        <v>70</v>
      </c>
      <c r="K4488" s="6">
        <v>-8.9849999999999994</v>
      </c>
      <c r="L4488" s="6">
        <v>1050000000</v>
      </c>
      <c r="M4488" s="11">
        <f>VLOOKUP(A4488,'[1]2023년만'!$A$2:$Q$1181,12,0)</f>
        <v>1050000000</v>
      </c>
      <c r="N4488" s="11"/>
      <c r="O4488" s="6">
        <v>0.4</v>
      </c>
      <c r="P4488" s="6">
        <v>138450000000</v>
      </c>
      <c r="Q4488" s="7">
        <v>24.29</v>
      </c>
      <c r="R4488" s="7">
        <v>1</v>
      </c>
      <c r="S4488" s="7">
        <v>190</v>
      </c>
    </row>
    <row r="4489" spans="1:19" hidden="1" x14ac:dyDescent="0.4">
      <c r="A4489" s="4" t="s">
        <v>2083</v>
      </c>
      <c r="B4489" s="5" t="s">
        <v>2084</v>
      </c>
      <c r="C4489" s="5" t="s">
        <v>18</v>
      </c>
      <c r="D4489" s="5" t="s">
        <v>19</v>
      </c>
      <c r="E4489" s="9" t="s">
        <v>69</v>
      </c>
      <c r="F4489" s="9">
        <v>2.79</v>
      </c>
      <c r="G4489" s="5" t="s">
        <v>21</v>
      </c>
      <c r="H4489" s="10">
        <v>5000</v>
      </c>
      <c r="I4489" s="11">
        <v>23402441</v>
      </c>
      <c r="J4489" s="11">
        <v>1300</v>
      </c>
      <c r="K4489" s="11">
        <v>15.273</v>
      </c>
      <c r="L4489" s="11">
        <v>28411741800</v>
      </c>
      <c r="M4489" s="11">
        <f>VLOOKUP(A4489,'[1]2023년만'!$A$2:$Q$1181,12,0)</f>
        <v>28411741800</v>
      </c>
      <c r="N4489" s="11"/>
      <c r="O4489" s="11">
        <v>2.2000000000000002</v>
      </c>
      <c r="P4489" s="6">
        <v>1645114705100</v>
      </c>
      <c r="Q4489" s="7" t="s">
        <v>21</v>
      </c>
      <c r="R4489" s="7">
        <v>0.36</v>
      </c>
      <c r="S4489" s="7" t="s">
        <v>21</v>
      </c>
    </row>
    <row r="4490" spans="1:19" hidden="1" x14ac:dyDescent="0.4">
      <c r="A4490" s="4" t="s">
        <v>2083</v>
      </c>
      <c r="B4490" s="5" t="s">
        <v>2084</v>
      </c>
      <c r="C4490" s="5" t="s">
        <v>24</v>
      </c>
      <c r="D4490" s="5" t="s">
        <v>19</v>
      </c>
      <c r="E4490" s="9" t="s">
        <v>69</v>
      </c>
      <c r="F4490" s="9">
        <v>2.13</v>
      </c>
      <c r="G4490" s="5" t="s">
        <v>21</v>
      </c>
      <c r="H4490" s="10">
        <v>5000</v>
      </c>
      <c r="I4490" s="11">
        <v>23402441</v>
      </c>
      <c r="J4490" s="11">
        <v>1300</v>
      </c>
      <c r="K4490" s="11">
        <v>-71.429000000000002</v>
      </c>
      <c r="L4490" s="11">
        <v>28411741800</v>
      </c>
      <c r="M4490" s="11">
        <f>VLOOKUP(A4490,'[1]2023년만'!$A$2:$Q$1181,12,0)</f>
        <v>28411741800</v>
      </c>
      <c r="N4490" s="11"/>
      <c r="O4490" s="11">
        <v>2.5</v>
      </c>
      <c r="P4490" s="6">
        <v>1645114705100</v>
      </c>
      <c r="Q4490" s="7" t="s">
        <v>21</v>
      </c>
      <c r="R4490" s="7">
        <v>0.36</v>
      </c>
      <c r="S4490" s="7" t="s">
        <v>21</v>
      </c>
    </row>
    <row r="4491" spans="1:19" hidden="1" x14ac:dyDescent="0.4">
      <c r="A4491" s="4" t="s">
        <v>2083</v>
      </c>
      <c r="B4491" s="5" t="s">
        <v>2084</v>
      </c>
      <c r="C4491" s="5" t="s">
        <v>30</v>
      </c>
      <c r="D4491" s="5" t="s">
        <v>19</v>
      </c>
      <c r="E4491" s="9" t="s">
        <v>69</v>
      </c>
      <c r="F4491" s="9">
        <v>2.73</v>
      </c>
      <c r="G4491" s="5" t="s">
        <v>21</v>
      </c>
      <c r="H4491" s="10">
        <v>5000</v>
      </c>
      <c r="I4491" s="11">
        <v>22628813</v>
      </c>
      <c r="J4491" s="11">
        <v>1400</v>
      </c>
      <c r="K4491" s="11">
        <v>-4057.9920000000002</v>
      </c>
      <c r="L4491" s="11">
        <v>30597260400</v>
      </c>
      <c r="M4491" s="11">
        <f>VLOOKUP(A4491,'[1]2023년만'!$A$2:$Q$1181,12,0)</f>
        <v>28411741800</v>
      </c>
      <c r="N4491" s="11" t="b">
        <f>L4491&gt;=M4491</f>
        <v>1</v>
      </c>
      <c r="O4491" s="11">
        <v>2.7</v>
      </c>
      <c r="P4491" s="6">
        <v>1645114705100</v>
      </c>
      <c r="Q4491" s="7" t="s">
        <v>21</v>
      </c>
      <c r="R4491" s="7">
        <v>0.36</v>
      </c>
      <c r="S4491" s="7" t="s">
        <v>21</v>
      </c>
    </row>
    <row r="4492" spans="1:19" hidden="1" x14ac:dyDescent="0.4">
      <c r="A4492" s="7" t="s">
        <v>2083</v>
      </c>
      <c r="B4492" s="12" t="s">
        <v>2084</v>
      </c>
      <c r="C4492" s="12" t="s">
        <v>2933</v>
      </c>
      <c r="D4492" s="12" t="s">
        <v>19</v>
      </c>
      <c r="E4492" s="12" t="s">
        <v>69</v>
      </c>
      <c r="F4492" s="12">
        <v>1.59</v>
      </c>
      <c r="G4492" s="12" t="s">
        <v>21</v>
      </c>
      <c r="H4492" s="12">
        <v>5000</v>
      </c>
      <c r="I4492" s="6">
        <v>23402441</v>
      </c>
      <c r="J4492" s="6">
        <v>1100</v>
      </c>
      <c r="K4492" s="6">
        <v>10.301</v>
      </c>
      <c r="L4492" s="6">
        <v>24040704600</v>
      </c>
      <c r="M4492" s="11">
        <f>VLOOKUP(A4492,'[1]2023년만'!$A$2:$Q$1181,12,0)</f>
        <v>28411741800</v>
      </c>
      <c r="N4492" s="11"/>
      <c r="O4492" s="6">
        <v>1.5</v>
      </c>
      <c r="P4492" s="6">
        <v>1645114705100</v>
      </c>
      <c r="Q4492" s="7" t="s">
        <v>21</v>
      </c>
      <c r="R4492" s="7">
        <v>0.36</v>
      </c>
      <c r="S4492" s="7" t="s">
        <v>21</v>
      </c>
    </row>
    <row r="4493" spans="1:19" hidden="1" x14ac:dyDescent="0.4">
      <c r="A4493" s="4" t="s">
        <v>2579</v>
      </c>
      <c r="B4493" s="5" t="s">
        <v>2580</v>
      </c>
      <c r="C4493" s="5" t="s">
        <v>30</v>
      </c>
      <c r="D4493" s="5" t="s">
        <v>19</v>
      </c>
      <c r="E4493" s="9" t="s">
        <v>43</v>
      </c>
      <c r="F4493" s="9">
        <v>2.46</v>
      </c>
      <c r="G4493" s="5" t="s">
        <v>21</v>
      </c>
      <c r="H4493" s="10">
        <v>5000</v>
      </c>
      <c r="I4493" s="11">
        <v>15078811</v>
      </c>
      <c r="J4493" s="11">
        <v>100</v>
      </c>
      <c r="K4493" s="11">
        <v>6.1050000000000004</v>
      </c>
      <c r="L4493" s="11">
        <v>1524358900</v>
      </c>
      <c r="M4493" s="11" t="e">
        <f>VLOOKUP(A4493,'[1]2023년만'!$A$2:$Q$1181,12,0)</f>
        <v>#N/A</v>
      </c>
      <c r="N4493" s="11" t="e">
        <f>L4493&gt;=M4493</f>
        <v>#N/A</v>
      </c>
      <c r="O4493" s="11">
        <v>0.8</v>
      </c>
      <c r="P4493" s="6">
        <v>183961494200</v>
      </c>
      <c r="Q4493" s="7">
        <v>7.42</v>
      </c>
      <c r="R4493" s="7">
        <v>0.36</v>
      </c>
      <c r="S4493" s="7">
        <v>1644</v>
      </c>
    </row>
    <row r="4494" spans="1:19" hidden="1" x14ac:dyDescent="0.4">
      <c r="A4494" s="4" t="s">
        <v>2579</v>
      </c>
      <c r="B4494" s="5" t="s">
        <v>2580</v>
      </c>
      <c r="C4494" s="5" t="s">
        <v>18</v>
      </c>
      <c r="D4494" s="5" t="s">
        <v>19</v>
      </c>
      <c r="E4494" s="9" t="s">
        <v>43</v>
      </c>
      <c r="F4494" s="9">
        <v>4.05</v>
      </c>
      <c r="G4494" s="5" t="s">
        <v>21</v>
      </c>
      <c r="H4494" s="10">
        <v>5000</v>
      </c>
      <c r="I4494" s="11">
        <v>15078811</v>
      </c>
      <c r="J4494" s="11">
        <v>100</v>
      </c>
      <c r="K4494" s="11">
        <v>5.851</v>
      </c>
      <c r="L4494" s="11">
        <v>1524358900</v>
      </c>
      <c r="M4494" s="11" t="e">
        <f>VLOOKUP(A4494,'[1]2023년만'!$A$2:$Q$1181,12,0)</f>
        <v>#N/A</v>
      </c>
      <c r="N4494" s="11"/>
      <c r="O4494" s="11">
        <v>0.94</v>
      </c>
      <c r="P4494" s="6">
        <v>183961494200</v>
      </c>
      <c r="Q4494" s="7">
        <v>7.42</v>
      </c>
      <c r="R4494" s="7">
        <v>0.36</v>
      </c>
      <c r="S4494" s="7">
        <v>1644</v>
      </c>
    </row>
    <row r="4495" spans="1:19" hidden="1" x14ac:dyDescent="0.4">
      <c r="A4495" s="7" t="s">
        <v>2579</v>
      </c>
      <c r="B4495" s="12" t="s">
        <v>2580</v>
      </c>
      <c r="C4495" s="12" t="s">
        <v>2933</v>
      </c>
      <c r="D4495" s="12" t="s">
        <v>19</v>
      </c>
      <c r="E4495" s="12" t="s">
        <v>43</v>
      </c>
      <c r="F4495" s="12">
        <v>2.09</v>
      </c>
      <c r="G4495" s="12" t="s">
        <v>21</v>
      </c>
      <c r="H4495" s="12">
        <v>5000</v>
      </c>
      <c r="I4495" s="6">
        <v>15078811</v>
      </c>
      <c r="J4495" s="6">
        <v>100</v>
      </c>
      <c r="K4495" s="6">
        <v>2.1840000000000002</v>
      </c>
      <c r="L4495" s="6">
        <v>1524358900</v>
      </c>
      <c r="M4495" s="11" t="e">
        <f>VLOOKUP(A4495,'[1]2023년만'!$A$2:$Q$1181,12,0)</f>
        <v>#N/A</v>
      </c>
      <c r="N4495" s="11"/>
      <c r="O4495" s="6">
        <v>0.57999999999999996</v>
      </c>
      <c r="P4495" s="6">
        <v>183961494200</v>
      </c>
      <c r="Q4495" s="7">
        <v>7.42</v>
      </c>
      <c r="R4495" s="7">
        <v>0.36</v>
      </c>
      <c r="S4495" s="7">
        <v>1644</v>
      </c>
    </row>
    <row r="4496" spans="1:19" hidden="1" x14ac:dyDescent="0.4">
      <c r="A4496" s="7" t="s">
        <v>2926</v>
      </c>
      <c r="B4496" s="12" t="s">
        <v>2927</v>
      </c>
      <c r="C4496" s="12" t="s">
        <v>2933</v>
      </c>
      <c r="D4496" s="12" t="s">
        <v>19</v>
      </c>
      <c r="E4496" s="12" t="s">
        <v>40</v>
      </c>
      <c r="F4496" s="12">
        <v>0.86</v>
      </c>
      <c r="G4496" s="12" t="s">
        <v>21</v>
      </c>
      <c r="H4496" s="12">
        <v>500</v>
      </c>
      <c r="I4496" s="6">
        <v>6150486</v>
      </c>
      <c r="J4496" s="6">
        <v>100</v>
      </c>
      <c r="K4496" s="6">
        <v>-84.834000000000003</v>
      </c>
      <c r="L4496" s="6">
        <v>615048600</v>
      </c>
      <c r="M4496" s="11" t="e">
        <f>VLOOKUP(A4496,'[1]2023년만'!$A$2:$Q$1181,12,0)</f>
        <v>#N/A</v>
      </c>
      <c r="N4496" s="11"/>
      <c r="O4496" s="6">
        <v>0.7</v>
      </c>
      <c r="P4496" s="6">
        <v>187340898626</v>
      </c>
      <c r="Q4496" s="7">
        <v>6.58</v>
      </c>
      <c r="R4496" s="7">
        <v>2.11</v>
      </c>
      <c r="S4496" s="7">
        <v>151</v>
      </c>
    </row>
    <row r="4497" spans="1:19" hidden="1" x14ac:dyDescent="0.4">
      <c r="A4497" s="4" t="s">
        <v>2087</v>
      </c>
      <c r="B4497" s="5" t="s">
        <v>2088</v>
      </c>
      <c r="C4497" s="5" t="s">
        <v>24</v>
      </c>
      <c r="D4497" s="5" t="s">
        <v>2089</v>
      </c>
      <c r="E4497" s="9" t="s">
        <v>25</v>
      </c>
      <c r="F4497" s="9">
        <v>0.28999999999999998</v>
      </c>
      <c r="G4497" s="5" t="s">
        <v>21</v>
      </c>
      <c r="H4497" s="9">
        <v>500</v>
      </c>
      <c r="I4497" s="11">
        <v>32000000</v>
      </c>
      <c r="J4497" s="11">
        <v>35</v>
      </c>
      <c r="K4497" s="11">
        <v>15.255000000000001</v>
      </c>
      <c r="L4497" s="11">
        <v>933891910</v>
      </c>
      <c r="M4497" s="11">
        <f>VLOOKUP(A4497,'[1]2023년만'!$A$2:$Q$1181,12,0)</f>
        <v>933891910</v>
      </c>
      <c r="N4497" s="11"/>
      <c r="O4497" s="11">
        <v>0.91</v>
      </c>
      <c r="P4497" s="6">
        <v>127200000000</v>
      </c>
      <c r="Q4497" s="7" t="s">
        <v>21</v>
      </c>
      <c r="R4497" s="7">
        <v>1.31</v>
      </c>
      <c r="S4497" s="7" t="s">
        <v>21</v>
      </c>
    </row>
    <row r="4498" spans="1:19" hidden="1" x14ac:dyDescent="0.4">
      <c r="A4498" s="4" t="s">
        <v>2087</v>
      </c>
      <c r="B4498" s="5" t="s">
        <v>2088</v>
      </c>
      <c r="C4498" s="5" t="s">
        <v>30</v>
      </c>
      <c r="D4498" s="5" t="s">
        <v>2089</v>
      </c>
      <c r="E4498" s="9" t="s">
        <v>25</v>
      </c>
      <c r="F4498" s="9">
        <v>0.21</v>
      </c>
      <c r="G4498" s="5" t="s">
        <v>21</v>
      </c>
      <c r="H4498" s="9">
        <v>500</v>
      </c>
      <c r="I4498" s="11">
        <v>32000000</v>
      </c>
      <c r="J4498" s="11">
        <v>30</v>
      </c>
      <c r="K4498" s="11">
        <v>-136.36000000000001</v>
      </c>
      <c r="L4498" s="11">
        <v>784070940</v>
      </c>
      <c r="M4498" s="11">
        <f>VLOOKUP(A4498,'[1]2023년만'!$A$2:$Q$1181,12,0)</f>
        <v>933891910</v>
      </c>
      <c r="N4498" s="11" t="b">
        <f>L4498&gt;=M4498</f>
        <v>0</v>
      </c>
      <c r="O4498" s="11">
        <v>0.87</v>
      </c>
      <c r="P4498" s="6">
        <v>127200000000</v>
      </c>
      <c r="Q4498" s="7" t="s">
        <v>21</v>
      </c>
      <c r="R4498" s="7">
        <v>1.31</v>
      </c>
      <c r="S4498" s="7" t="s">
        <v>21</v>
      </c>
    </row>
    <row r="4499" spans="1:19" hidden="1" x14ac:dyDescent="0.4">
      <c r="A4499" s="4" t="s">
        <v>2087</v>
      </c>
      <c r="B4499" s="5" t="s">
        <v>2088</v>
      </c>
      <c r="C4499" s="5" t="s">
        <v>18</v>
      </c>
      <c r="D4499" s="5" t="s">
        <v>2089</v>
      </c>
      <c r="E4499" s="9" t="s">
        <v>25</v>
      </c>
      <c r="F4499" s="9">
        <v>0.24</v>
      </c>
      <c r="G4499" s="5" t="s">
        <v>21</v>
      </c>
      <c r="H4499" s="9">
        <v>500</v>
      </c>
      <c r="I4499" s="11">
        <v>32000000</v>
      </c>
      <c r="J4499" s="11">
        <v>30</v>
      </c>
      <c r="K4499" s="11">
        <v>-500.61</v>
      </c>
      <c r="L4499" s="11">
        <v>826005750</v>
      </c>
      <c r="M4499" s="11">
        <f>VLOOKUP(A4499,'[1]2023년만'!$A$2:$Q$1181,12,0)</f>
        <v>933891910</v>
      </c>
      <c r="N4499" s="11"/>
      <c r="O4499" s="11">
        <v>0.6</v>
      </c>
      <c r="P4499" s="6">
        <v>127200000000</v>
      </c>
      <c r="Q4499" s="7" t="s">
        <v>21</v>
      </c>
      <c r="R4499" s="7">
        <v>1.31</v>
      </c>
      <c r="S4499" s="7" t="s">
        <v>21</v>
      </c>
    </row>
    <row r="4500" spans="1:19" hidden="1" x14ac:dyDescent="0.4">
      <c r="A4500" s="7" t="s">
        <v>2087</v>
      </c>
      <c r="B4500" s="12" t="s">
        <v>2088</v>
      </c>
      <c r="C4500" s="12" t="s">
        <v>2933</v>
      </c>
      <c r="D4500" s="12" t="s">
        <v>2089</v>
      </c>
      <c r="E4500" s="12" t="s">
        <v>25</v>
      </c>
      <c r="F4500" s="12">
        <v>0.12</v>
      </c>
      <c r="G4500" s="12" t="s">
        <v>21</v>
      </c>
      <c r="H4500" s="12">
        <v>500</v>
      </c>
      <c r="I4500" s="6">
        <v>32000000</v>
      </c>
      <c r="J4500" s="6">
        <v>30</v>
      </c>
      <c r="K4500" s="6">
        <v>-26.358000000000001</v>
      </c>
      <c r="L4500" s="6">
        <v>836350860</v>
      </c>
      <c r="M4500" s="11">
        <f>VLOOKUP(A4500,'[1]2023년만'!$A$2:$Q$1181,12,0)</f>
        <v>933891910</v>
      </c>
      <c r="N4500" s="11"/>
      <c r="O4500" s="6">
        <v>0.6</v>
      </c>
      <c r="P4500" s="6">
        <v>127200000000</v>
      </c>
      <c r="Q4500" s="7" t="s">
        <v>21</v>
      </c>
      <c r="R4500" s="7">
        <v>1.31</v>
      </c>
      <c r="S4500" s="7" t="s">
        <v>21</v>
      </c>
    </row>
    <row r="4501" spans="1:19" hidden="1" x14ac:dyDescent="0.4">
      <c r="A4501" s="4" t="s">
        <v>1833</v>
      </c>
      <c r="B4501" s="5" t="s">
        <v>1834</v>
      </c>
      <c r="C4501" s="5" t="s">
        <v>24</v>
      </c>
      <c r="D4501" s="5" t="s">
        <v>19</v>
      </c>
      <c r="E4501" s="9" t="s">
        <v>20</v>
      </c>
      <c r="F4501" s="9">
        <v>0.49</v>
      </c>
      <c r="G4501" s="5" t="s">
        <v>21</v>
      </c>
      <c r="H4501" s="9">
        <v>500</v>
      </c>
      <c r="I4501" s="11">
        <v>17915944</v>
      </c>
      <c r="J4501" s="11">
        <v>70</v>
      </c>
      <c r="K4501" s="11">
        <v>19.542000000000002</v>
      </c>
      <c r="L4501" s="11">
        <v>1248919840</v>
      </c>
      <c r="M4501" s="11">
        <f>VLOOKUP(A4501,'[1]2023년만'!$A$2:$Q$1181,12,0)</f>
        <v>1248919840</v>
      </c>
      <c r="N4501" s="11"/>
      <c r="O4501" s="11">
        <v>1.1200000000000001</v>
      </c>
      <c r="P4501" s="6">
        <v>151927205120</v>
      </c>
      <c r="Q4501" s="7">
        <v>22.98</v>
      </c>
      <c r="R4501" s="7">
        <v>0.8</v>
      </c>
      <c r="S4501" s="7">
        <v>369</v>
      </c>
    </row>
    <row r="4502" spans="1:19" hidden="1" x14ac:dyDescent="0.4">
      <c r="A4502" s="4" t="s">
        <v>1833</v>
      </c>
      <c r="B4502" s="5" t="s">
        <v>1834</v>
      </c>
      <c r="C4502" s="5" t="s">
        <v>30</v>
      </c>
      <c r="D4502" s="5" t="s">
        <v>19</v>
      </c>
      <c r="E4502" s="9" t="s">
        <v>20</v>
      </c>
      <c r="F4502" s="9">
        <v>0.68</v>
      </c>
      <c r="G4502" s="5" t="s">
        <v>21</v>
      </c>
      <c r="H4502" s="9">
        <v>500</v>
      </c>
      <c r="I4502" s="11">
        <v>17915944</v>
      </c>
      <c r="J4502" s="11">
        <v>70</v>
      </c>
      <c r="K4502" s="11">
        <v>18.981000000000002</v>
      </c>
      <c r="L4502" s="11">
        <v>1248919840</v>
      </c>
      <c r="M4502" s="11">
        <f>VLOOKUP(A4502,'[1]2023년만'!$A$2:$Q$1181,12,0)</f>
        <v>1248919840</v>
      </c>
      <c r="N4502" s="11" t="b">
        <f>L4502&gt;=M4502</f>
        <v>1</v>
      </c>
      <c r="O4502" s="11">
        <v>0.83</v>
      </c>
      <c r="P4502" s="6">
        <v>151927205120</v>
      </c>
      <c r="Q4502" s="7">
        <v>22.98</v>
      </c>
      <c r="R4502" s="7">
        <v>0.8</v>
      </c>
      <c r="S4502" s="7">
        <v>369</v>
      </c>
    </row>
    <row r="4503" spans="1:19" hidden="1" x14ac:dyDescent="0.4">
      <c r="A4503" s="4" t="s">
        <v>1833</v>
      </c>
      <c r="B4503" s="5" t="s">
        <v>1834</v>
      </c>
      <c r="C4503" s="5" t="s">
        <v>18</v>
      </c>
      <c r="D4503" s="5" t="s">
        <v>19</v>
      </c>
      <c r="E4503" s="9" t="s">
        <v>20</v>
      </c>
      <c r="F4503" s="9">
        <v>0.77</v>
      </c>
      <c r="G4503" s="5" t="s">
        <v>21</v>
      </c>
      <c r="H4503" s="9">
        <v>500</v>
      </c>
      <c r="I4503" s="11">
        <v>17915944</v>
      </c>
      <c r="J4503" s="11">
        <v>70</v>
      </c>
      <c r="K4503" s="11">
        <v>11.657999999999999</v>
      </c>
      <c r="L4503" s="11">
        <v>1248919840</v>
      </c>
      <c r="M4503" s="11">
        <f>VLOOKUP(A4503,'[1]2023년만'!$A$2:$Q$1181,12,0)</f>
        <v>1248919840</v>
      </c>
      <c r="N4503" s="11"/>
      <c r="O4503" s="11">
        <v>0.86</v>
      </c>
      <c r="P4503" s="6">
        <v>151927205120</v>
      </c>
      <c r="Q4503" s="7">
        <v>22.98</v>
      </c>
      <c r="R4503" s="7">
        <v>0.8</v>
      </c>
      <c r="S4503" s="7">
        <v>369</v>
      </c>
    </row>
    <row r="4504" spans="1:19" hidden="1" x14ac:dyDescent="0.4">
      <c r="A4504" s="4" t="s">
        <v>755</v>
      </c>
      <c r="B4504" s="5" t="s">
        <v>756</v>
      </c>
      <c r="C4504" s="5" t="s">
        <v>18</v>
      </c>
      <c r="D4504" s="5" t="s">
        <v>19</v>
      </c>
      <c r="E4504" s="9" t="s">
        <v>256</v>
      </c>
      <c r="F4504" s="9">
        <v>0.59</v>
      </c>
      <c r="G4504" s="5" t="s">
        <v>21</v>
      </c>
      <c r="H4504" s="9">
        <v>500</v>
      </c>
      <c r="I4504" s="11">
        <v>8625000</v>
      </c>
      <c r="J4504" s="11">
        <v>130</v>
      </c>
      <c r="K4504" s="11">
        <v>50.65</v>
      </c>
      <c r="L4504" s="11">
        <v>1009970000</v>
      </c>
      <c r="M4504" s="11">
        <f>VLOOKUP(A4504,'[1]2023년만'!$A$2:$Q$1181,12,0)</f>
        <v>1009970000</v>
      </c>
      <c r="N4504" s="11"/>
      <c r="O4504" s="11">
        <v>1.9</v>
      </c>
      <c r="P4504" s="6">
        <v>61065000000</v>
      </c>
      <c r="Q4504" s="7">
        <v>3.95</v>
      </c>
      <c r="R4504" s="7">
        <v>0.55000000000000004</v>
      </c>
      <c r="S4504" s="7">
        <v>1793</v>
      </c>
    </row>
    <row r="4505" spans="1:19" hidden="1" x14ac:dyDescent="0.4">
      <c r="A4505" s="4" t="s">
        <v>755</v>
      </c>
      <c r="B4505" s="5" t="s">
        <v>756</v>
      </c>
      <c r="C4505" s="5" t="s">
        <v>30</v>
      </c>
      <c r="D4505" s="5" t="s">
        <v>19</v>
      </c>
      <c r="E4505" s="9" t="s">
        <v>81</v>
      </c>
      <c r="F4505" s="9">
        <v>0.51</v>
      </c>
      <c r="G4505" s="5" t="s">
        <v>21</v>
      </c>
      <c r="H4505" s="9">
        <v>500</v>
      </c>
      <c r="I4505" s="11">
        <v>8625000</v>
      </c>
      <c r="J4505" s="11">
        <v>400</v>
      </c>
      <c r="K4505" s="11">
        <v>22.302</v>
      </c>
      <c r="L4505" s="11">
        <v>3107600000</v>
      </c>
      <c r="M4505" s="11">
        <f>VLOOKUP(A4505,'[1]2023년만'!$A$2:$Q$1181,12,0)</f>
        <v>1009970000</v>
      </c>
      <c r="N4505" s="11" t="b">
        <f>L4505&gt;=M4505</f>
        <v>1</v>
      </c>
      <c r="O4505" s="11">
        <v>6.31</v>
      </c>
      <c r="P4505" s="6">
        <v>61065000000</v>
      </c>
      <c r="Q4505" s="7">
        <v>3.95</v>
      </c>
      <c r="R4505" s="7">
        <v>0.55000000000000004</v>
      </c>
      <c r="S4505" s="7">
        <v>1793</v>
      </c>
    </row>
    <row r="4506" spans="1:19" hidden="1" x14ac:dyDescent="0.4">
      <c r="A4506" s="4" t="s">
        <v>755</v>
      </c>
      <c r="B4506" s="5" t="s">
        <v>756</v>
      </c>
      <c r="C4506" s="5" t="s">
        <v>24</v>
      </c>
      <c r="D4506" s="5" t="s">
        <v>19</v>
      </c>
      <c r="E4506" s="9" t="s">
        <v>256</v>
      </c>
      <c r="F4506" s="9">
        <v>0.53</v>
      </c>
      <c r="G4506" s="5" t="s">
        <v>21</v>
      </c>
      <c r="H4506" s="9">
        <v>500</v>
      </c>
      <c r="I4506" s="11">
        <v>8625000</v>
      </c>
      <c r="J4506" s="11">
        <v>130</v>
      </c>
      <c r="K4506" s="11">
        <v>-79.903000000000006</v>
      </c>
      <c r="L4506" s="11">
        <v>1009970000</v>
      </c>
      <c r="M4506" s="11">
        <f>VLOOKUP(A4506,'[1]2023년만'!$A$2:$Q$1181,12,0)</f>
        <v>1009970000</v>
      </c>
      <c r="N4506" s="11"/>
      <c r="O4506" s="11">
        <v>2.29</v>
      </c>
      <c r="P4506" s="6">
        <v>61065000000</v>
      </c>
      <c r="Q4506" s="7">
        <v>3.95</v>
      </c>
      <c r="R4506" s="7">
        <v>0.55000000000000004</v>
      </c>
      <c r="S4506" s="7">
        <v>1793</v>
      </c>
    </row>
    <row r="4507" spans="1:19" hidden="1" x14ac:dyDescent="0.4">
      <c r="A4507" s="7" t="s">
        <v>755</v>
      </c>
      <c r="B4507" s="12" t="s">
        <v>756</v>
      </c>
      <c r="C4507" s="12" t="s">
        <v>2933</v>
      </c>
      <c r="D4507" s="12" t="s">
        <v>19</v>
      </c>
      <c r="E4507" s="12" t="s">
        <v>256</v>
      </c>
      <c r="F4507" s="12">
        <v>0.28000000000000003</v>
      </c>
      <c r="G4507" s="12" t="s">
        <v>21</v>
      </c>
      <c r="H4507" s="12">
        <v>500</v>
      </c>
      <c r="I4507" s="6">
        <v>8625000</v>
      </c>
      <c r="J4507" s="6">
        <v>350</v>
      </c>
      <c r="K4507" s="6">
        <v>31.085000000000001</v>
      </c>
      <c r="L4507" s="6">
        <v>2809734900</v>
      </c>
      <c r="M4507" s="11">
        <f>VLOOKUP(A4507,'[1]2023년만'!$A$2:$Q$1181,12,0)</f>
        <v>1009970000</v>
      </c>
      <c r="N4507" s="11"/>
      <c r="O4507" s="6">
        <v>3.6</v>
      </c>
      <c r="P4507" s="6">
        <v>61065000000</v>
      </c>
      <c r="Q4507" s="7">
        <v>3.95</v>
      </c>
      <c r="R4507" s="7">
        <v>0.55000000000000004</v>
      </c>
      <c r="S4507" s="7">
        <v>1793</v>
      </c>
    </row>
    <row r="4508" spans="1:19" x14ac:dyDescent="0.4">
      <c r="A4508" s="4" t="s">
        <v>841</v>
      </c>
      <c r="B4508" s="5" t="s">
        <v>842</v>
      </c>
      <c r="C4508" s="5" t="s">
        <v>30</v>
      </c>
      <c r="D4508" s="5" t="s">
        <v>19</v>
      </c>
      <c r="E4508" s="9" t="s">
        <v>43</v>
      </c>
      <c r="F4508" s="9">
        <v>1.34</v>
      </c>
      <c r="G4508" s="5" t="s">
        <v>21</v>
      </c>
      <c r="H4508" s="9">
        <v>500</v>
      </c>
      <c r="I4508" s="11">
        <v>11847232</v>
      </c>
      <c r="J4508" s="11">
        <v>60</v>
      </c>
      <c r="K4508" s="11">
        <v>45.363</v>
      </c>
      <c r="L4508" s="11">
        <v>710833920</v>
      </c>
      <c r="M4508" s="11">
        <f>VLOOKUP(A4508,'[1]2023년만'!$A$2:$Q$1181,12,0)</f>
        <v>710833920</v>
      </c>
      <c r="N4508" s="11" t="b">
        <f>L4508&gt;=M4508</f>
        <v>1</v>
      </c>
      <c r="O4508" s="11">
        <v>2</v>
      </c>
      <c r="P4508" s="6">
        <v>36252529920</v>
      </c>
      <c r="Q4508" s="7">
        <v>23.18</v>
      </c>
      <c r="R4508" s="7">
        <v>0.72</v>
      </c>
      <c r="S4508" s="7">
        <v>132</v>
      </c>
    </row>
    <row r="4509" spans="1:19" hidden="1" x14ac:dyDescent="0.4">
      <c r="A4509" s="4" t="s">
        <v>343</v>
      </c>
      <c r="B4509" s="5" t="s">
        <v>344</v>
      </c>
      <c r="C4509" s="5" t="s">
        <v>24</v>
      </c>
      <c r="D4509" s="5" t="s">
        <v>19</v>
      </c>
      <c r="E4509" s="9" t="s">
        <v>20</v>
      </c>
      <c r="F4509" s="9">
        <v>1.1299999999999999</v>
      </c>
      <c r="G4509" s="5" t="s">
        <v>21</v>
      </c>
      <c r="H4509" s="10">
        <v>5000</v>
      </c>
      <c r="I4509" s="11">
        <v>39092385</v>
      </c>
      <c r="J4509" s="11">
        <v>4000</v>
      </c>
      <c r="K4509" s="11">
        <v>46.61</v>
      </c>
      <c r="L4509" s="11">
        <v>144420248000</v>
      </c>
      <c r="M4509" s="11">
        <f>VLOOKUP(A4509,'[1]2023년만'!$A$2:$Q$1181,12,0)</f>
        <v>144420248000</v>
      </c>
      <c r="N4509" s="11"/>
      <c r="O4509" s="11">
        <v>8.8000000000000007</v>
      </c>
      <c r="P4509" s="6">
        <v>3189938616000</v>
      </c>
      <c r="Q4509" s="7">
        <v>16.079999999999998</v>
      </c>
      <c r="R4509" s="7">
        <v>2.35</v>
      </c>
      <c r="S4509" s="7">
        <v>5074</v>
      </c>
    </row>
    <row r="4510" spans="1:19" hidden="1" x14ac:dyDescent="0.4">
      <c r="A4510" s="4" t="s">
        <v>343</v>
      </c>
      <c r="B4510" s="5" t="s">
        <v>344</v>
      </c>
      <c r="C4510" s="5" t="s">
        <v>18</v>
      </c>
      <c r="D4510" s="5" t="s">
        <v>19</v>
      </c>
      <c r="E4510" s="9" t="s">
        <v>20</v>
      </c>
      <c r="F4510" s="9">
        <v>1.49</v>
      </c>
      <c r="G4510" s="5" t="s">
        <v>21</v>
      </c>
      <c r="H4510" s="10">
        <v>5000</v>
      </c>
      <c r="I4510" s="11">
        <v>40815191</v>
      </c>
      <c r="J4510" s="11">
        <v>500</v>
      </c>
      <c r="K4510" s="11">
        <v>25.425999999999998</v>
      </c>
      <c r="L4510" s="11">
        <v>19891422000</v>
      </c>
      <c r="M4510" s="11">
        <f>VLOOKUP(A4510,'[1]2023년만'!$A$2:$Q$1181,12,0)</f>
        <v>144420248000</v>
      </c>
      <c r="N4510" s="11"/>
      <c r="O4510" s="11">
        <v>1.7</v>
      </c>
      <c r="P4510" s="6">
        <v>3189938616000</v>
      </c>
      <c r="Q4510" s="7">
        <v>16.079999999999998</v>
      </c>
      <c r="R4510" s="7">
        <v>2.35</v>
      </c>
      <c r="S4510" s="7">
        <v>5074</v>
      </c>
    </row>
    <row r="4511" spans="1:19" hidden="1" x14ac:dyDescent="0.4">
      <c r="A4511" s="7" t="s">
        <v>343</v>
      </c>
      <c r="B4511" s="12" t="s">
        <v>344</v>
      </c>
      <c r="C4511" s="12" t="s">
        <v>2933</v>
      </c>
      <c r="D4511" s="12" t="s">
        <v>19</v>
      </c>
      <c r="E4511" s="12" t="s">
        <v>20</v>
      </c>
      <c r="F4511" s="12">
        <v>0.76</v>
      </c>
      <c r="G4511" s="12" t="s">
        <v>21</v>
      </c>
      <c r="H4511" s="12">
        <v>5000</v>
      </c>
      <c r="I4511" s="6">
        <v>40815191</v>
      </c>
      <c r="J4511" s="6">
        <v>800</v>
      </c>
      <c r="K4511" s="6">
        <v>29.064</v>
      </c>
      <c r="L4511" s="6">
        <v>32652152800</v>
      </c>
      <c r="M4511" s="11">
        <f>VLOOKUP(A4511,'[1]2023년만'!$A$2:$Q$1181,12,0)</f>
        <v>144420248000</v>
      </c>
      <c r="N4511" s="11"/>
      <c r="O4511" s="6">
        <v>1.9</v>
      </c>
      <c r="P4511" s="6">
        <v>3189938616000</v>
      </c>
      <c r="Q4511" s="7">
        <v>16.079999999999998</v>
      </c>
      <c r="R4511" s="7">
        <v>2.35</v>
      </c>
      <c r="S4511" s="7">
        <v>5074</v>
      </c>
    </row>
    <row r="4512" spans="1:19" hidden="1" x14ac:dyDescent="0.4">
      <c r="A4512" s="4" t="s">
        <v>1407</v>
      </c>
      <c r="B4512" s="5" t="s">
        <v>1408</v>
      </c>
      <c r="C4512" s="5" t="s">
        <v>24</v>
      </c>
      <c r="D4512" s="5" t="s">
        <v>19</v>
      </c>
      <c r="E4512" s="9" t="s">
        <v>34</v>
      </c>
      <c r="F4512" s="9">
        <v>0.87</v>
      </c>
      <c r="G4512" s="5" t="s">
        <v>21</v>
      </c>
      <c r="H4512" s="9">
        <v>500</v>
      </c>
      <c r="I4512" s="11">
        <v>27423982</v>
      </c>
      <c r="J4512" s="11">
        <v>1430</v>
      </c>
      <c r="K4512" s="11">
        <v>27.948</v>
      </c>
      <c r="L4512" s="11">
        <v>39215055880</v>
      </c>
      <c r="M4512" s="11">
        <f>VLOOKUP(A4512,'[1]2023년만'!$A$2:$Q$1181,12,0)</f>
        <v>39215055880</v>
      </c>
      <c r="N4512" s="11"/>
      <c r="O4512" s="11">
        <v>0.8</v>
      </c>
      <c r="P4512" s="6">
        <v>4179414856800</v>
      </c>
      <c r="Q4512" s="7">
        <v>24.47</v>
      </c>
      <c r="R4512" s="7">
        <v>2.4500000000000002</v>
      </c>
      <c r="S4512" s="7">
        <v>6228</v>
      </c>
    </row>
    <row r="4513" spans="1:19" hidden="1" x14ac:dyDescent="0.4">
      <c r="A4513" s="4" t="s">
        <v>1407</v>
      </c>
      <c r="B4513" s="5" t="s">
        <v>1408</v>
      </c>
      <c r="C4513" s="5" t="s">
        <v>30</v>
      </c>
      <c r="D4513" s="5" t="s">
        <v>19</v>
      </c>
      <c r="E4513" s="9" t="s">
        <v>52</v>
      </c>
      <c r="F4513" s="9">
        <v>0.68</v>
      </c>
      <c r="G4513" s="5" t="s">
        <v>21</v>
      </c>
      <c r="H4513" s="9">
        <v>500</v>
      </c>
      <c r="I4513" s="11">
        <v>27423982</v>
      </c>
      <c r="J4513" s="11">
        <v>1780</v>
      </c>
      <c r="K4513" s="11">
        <v>27.864000000000001</v>
      </c>
      <c r="L4513" s="11">
        <v>48813146480</v>
      </c>
      <c r="M4513" s="11">
        <f>VLOOKUP(A4513,'[1]2023년만'!$A$2:$Q$1181,12,0)</f>
        <v>39215055880</v>
      </c>
      <c r="N4513" s="11" t="b">
        <f>L4513&gt;=M4513</f>
        <v>1</v>
      </c>
      <c r="O4513" s="11">
        <v>1.3</v>
      </c>
      <c r="P4513" s="6">
        <v>4179414856800</v>
      </c>
      <c r="Q4513" s="7">
        <v>24.47</v>
      </c>
      <c r="R4513" s="7">
        <v>2.4500000000000002</v>
      </c>
      <c r="S4513" s="7">
        <v>6228</v>
      </c>
    </row>
    <row r="4514" spans="1:19" hidden="1" x14ac:dyDescent="0.4">
      <c r="A4514" s="4" t="s">
        <v>1407</v>
      </c>
      <c r="B4514" s="5" t="s">
        <v>1408</v>
      </c>
      <c r="C4514" s="5" t="s">
        <v>18</v>
      </c>
      <c r="D4514" s="5" t="s">
        <v>19</v>
      </c>
      <c r="E4514" s="9" t="s">
        <v>34</v>
      </c>
      <c r="F4514" s="9">
        <v>0.78</v>
      </c>
      <c r="G4514" s="5" t="s">
        <v>21</v>
      </c>
      <c r="H4514" s="9">
        <v>500</v>
      </c>
      <c r="I4514" s="11">
        <v>27423982</v>
      </c>
      <c r="J4514" s="11">
        <v>1140</v>
      </c>
      <c r="K4514" s="11">
        <v>26.911000000000001</v>
      </c>
      <c r="L4514" s="11">
        <v>31262352240</v>
      </c>
      <c r="M4514" s="11">
        <f>VLOOKUP(A4514,'[1]2023년만'!$A$2:$Q$1181,12,0)</f>
        <v>39215055880</v>
      </c>
      <c r="N4514" s="11"/>
      <c r="O4514" s="11">
        <v>1.1299999999999999</v>
      </c>
      <c r="P4514" s="6">
        <v>4179414856800</v>
      </c>
      <c r="Q4514" s="7">
        <v>24.47</v>
      </c>
      <c r="R4514" s="7">
        <v>2.4500000000000002</v>
      </c>
      <c r="S4514" s="7">
        <v>6228</v>
      </c>
    </row>
    <row r="4515" spans="1:19" hidden="1" x14ac:dyDescent="0.4">
      <c r="A4515" s="7" t="s">
        <v>1407</v>
      </c>
      <c r="B4515" s="12" t="s">
        <v>1408</v>
      </c>
      <c r="C4515" s="12" t="s">
        <v>2933</v>
      </c>
      <c r="D4515" s="12" t="s">
        <v>19</v>
      </c>
      <c r="E4515" s="12" t="s">
        <v>34</v>
      </c>
      <c r="F4515" s="12">
        <v>0.43</v>
      </c>
      <c r="G4515" s="12" t="s">
        <v>21</v>
      </c>
      <c r="H4515" s="12">
        <v>500</v>
      </c>
      <c r="I4515" s="6">
        <v>27423982</v>
      </c>
      <c r="J4515" s="6">
        <v>700</v>
      </c>
      <c r="K4515" s="6">
        <v>26.896999999999998</v>
      </c>
      <c r="L4515" s="6">
        <v>19196181200</v>
      </c>
      <c r="M4515" s="11">
        <f>VLOOKUP(A4515,'[1]2023년만'!$A$2:$Q$1181,12,0)</f>
        <v>39215055880</v>
      </c>
      <c r="N4515" s="11"/>
      <c r="O4515" s="6">
        <v>0.5</v>
      </c>
      <c r="P4515" s="6">
        <v>4179414856800</v>
      </c>
      <c r="Q4515" s="7">
        <v>24.47</v>
      </c>
      <c r="R4515" s="7">
        <v>2.4500000000000002</v>
      </c>
      <c r="S4515" s="7">
        <v>6228</v>
      </c>
    </row>
    <row r="4516" spans="1:19" hidden="1" x14ac:dyDescent="0.4">
      <c r="A4516" s="4" t="s">
        <v>895</v>
      </c>
      <c r="B4516" s="5" t="s">
        <v>896</v>
      </c>
      <c r="C4516" s="5" t="s">
        <v>24</v>
      </c>
      <c r="D4516" s="5" t="s">
        <v>19</v>
      </c>
      <c r="E4516" s="9" t="s">
        <v>37</v>
      </c>
      <c r="F4516" s="9">
        <v>2.09</v>
      </c>
      <c r="G4516" s="5" t="s">
        <v>21</v>
      </c>
      <c r="H4516" s="10">
        <v>5000</v>
      </c>
      <c r="I4516" s="11">
        <v>27195083</v>
      </c>
      <c r="J4516" s="11">
        <v>850</v>
      </c>
      <c r="K4516" s="11">
        <v>43.100999999999999</v>
      </c>
      <c r="L4516" s="11">
        <v>22648898550</v>
      </c>
      <c r="M4516" s="11">
        <f>VLOOKUP(A4516,'[1]2023년만'!$A$2:$Q$1181,12,0)</f>
        <v>22648898550</v>
      </c>
      <c r="N4516" s="11"/>
      <c r="O4516" s="11">
        <v>1.5</v>
      </c>
      <c r="P4516" s="6">
        <v>1376071199800</v>
      </c>
      <c r="Q4516" s="7">
        <v>11.19</v>
      </c>
      <c r="R4516" s="7">
        <v>0.37</v>
      </c>
      <c r="S4516" s="7">
        <v>4520</v>
      </c>
    </row>
    <row r="4517" spans="1:19" hidden="1" x14ac:dyDescent="0.4">
      <c r="A4517" s="4" t="s">
        <v>895</v>
      </c>
      <c r="B4517" s="5" t="s">
        <v>896</v>
      </c>
      <c r="C4517" s="5" t="s">
        <v>18</v>
      </c>
      <c r="D4517" s="5" t="s">
        <v>19</v>
      </c>
      <c r="E4517" s="9" t="s">
        <v>37</v>
      </c>
      <c r="F4517" s="9">
        <v>2.2599999999999998</v>
      </c>
      <c r="G4517" s="5" t="s">
        <v>21</v>
      </c>
      <c r="H4517" s="10">
        <v>5000</v>
      </c>
      <c r="I4517" s="11">
        <v>27195083</v>
      </c>
      <c r="J4517" s="11">
        <v>700</v>
      </c>
      <c r="K4517" s="11">
        <v>42.896000000000001</v>
      </c>
      <c r="L4517" s="11">
        <v>18652034100</v>
      </c>
      <c r="M4517" s="11">
        <f>VLOOKUP(A4517,'[1]2023년만'!$A$2:$Q$1181,12,0)</f>
        <v>22648898550</v>
      </c>
      <c r="N4517" s="11"/>
      <c r="O4517" s="11">
        <v>1.3</v>
      </c>
      <c r="P4517" s="6">
        <v>1376071199800</v>
      </c>
      <c r="Q4517" s="7">
        <v>11.19</v>
      </c>
      <c r="R4517" s="7">
        <v>0.37</v>
      </c>
      <c r="S4517" s="7">
        <v>4520</v>
      </c>
    </row>
    <row r="4518" spans="1:19" hidden="1" x14ac:dyDescent="0.4">
      <c r="A4518" s="4" t="s">
        <v>895</v>
      </c>
      <c r="B4518" s="5" t="s">
        <v>896</v>
      </c>
      <c r="C4518" s="5" t="s">
        <v>30</v>
      </c>
      <c r="D4518" s="5" t="s">
        <v>19</v>
      </c>
      <c r="E4518" s="9" t="s">
        <v>37</v>
      </c>
      <c r="F4518" s="9">
        <v>2.7</v>
      </c>
      <c r="G4518" s="5" t="s">
        <v>21</v>
      </c>
      <c r="H4518" s="10">
        <v>5000</v>
      </c>
      <c r="I4518" s="11">
        <v>27195083</v>
      </c>
      <c r="J4518" s="11">
        <v>1100</v>
      </c>
      <c r="K4518" s="11">
        <v>22.638000000000002</v>
      </c>
      <c r="L4518" s="11">
        <v>29310339300</v>
      </c>
      <c r="M4518" s="11">
        <f>VLOOKUP(A4518,'[1]2023년만'!$A$2:$Q$1181,12,0)</f>
        <v>22648898550</v>
      </c>
      <c r="N4518" s="11" t="b">
        <f>L4518&gt;=M4518</f>
        <v>1</v>
      </c>
      <c r="O4518" s="11">
        <v>2.9</v>
      </c>
      <c r="P4518" s="6">
        <v>1376071199800</v>
      </c>
      <c r="Q4518" s="7">
        <v>11.19</v>
      </c>
      <c r="R4518" s="7">
        <v>0.37</v>
      </c>
      <c r="S4518" s="7">
        <v>4520</v>
      </c>
    </row>
    <row r="4519" spans="1:19" hidden="1" x14ac:dyDescent="0.4">
      <c r="A4519" s="7" t="s">
        <v>895</v>
      </c>
      <c r="B4519" s="12" t="s">
        <v>896</v>
      </c>
      <c r="C4519" s="12" t="s">
        <v>2933</v>
      </c>
      <c r="D4519" s="12" t="s">
        <v>19</v>
      </c>
      <c r="E4519" s="12" t="s">
        <v>37</v>
      </c>
      <c r="F4519" s="12">
        <v>1.02</v>
      </c>
      <c r="G4519" s="12" t="s">
        <v>21</v>
      </c>
      <c r="H4519" s="12">
        <v>5000</v>
      </c>
      <c r="I4519" s="6">
        <v>27195083</v>
      </c>
      <c r="J4519" s="6">
        <v>700</v>
      </c>
      <c r="K4519" s="6">
        <v>33.159999999999997</v>
      </c>
      <c r="L4519" s="6">
        <v>18593210300</v>
      </c>
      <c r="M4519" s="11">
        <f>VLOOKUP(A4519,'[1]2023년만'!$A$2:$Q$1181,12,0)</f>
        <v>22648898550</v>
      </c>
      <c r="N4519" s="11"/>
      <c r="O4519" s="6">
        <v>0.9</v>
      </c>
      <c r="P4519" s="6">
        <v>1376071199800</v>
      </c>
      <c r="Q4519" s="7">
        <v>11.19</v>
      </c>
      <c r="R4519" s="7">
        <v>0.37</v>
      </c>
      <c r="S4519" s="7">
        <v>4520</v>
      </c>
    </row>
    <row r="4520" spans="1:19" hidden="1" x14ac:dyDescent="0.4">
      <c r="A4520" s="4" t="s">
        <v>1138</v>
      </c>
      <c r="B4520" s="5" t="s">
        <v>1139</v>
      </c>
      <c r="C4520" s="5" t="s">
        <v>30</v>
      </c>
      <c r="D4520" s="5" t="s">
        <v>19</v>
      </c>
      <c r="E4520" s="9" t="s">
        <v>52</v>
      </c>
      <c r="F4520" s="9">
        <v>0.72</v>
      </c>
      <c r="G4520" s="5" t="s">
        <v>21</v>
      </c>
      <c r="H4520" s="9">
        <v>500</v>
      </c>
      <c r="I4520" s="11">
        <v>23746361</v>
      </c>
      <c r="J4520" s="11">
        <v>170</v>
      </c>
      <c r="K4520" s="11">
        <v>33.857999999999997</v>
      </c>
      <c r="L4520" s="11">
        <v>4036881370</v>
      </c>
      <c r="M4520" s="11">
        <f>VLOOKUP(A4520,'[1]2023년만'!$A$2:$Q$1181,12,0)</f>
        <v>2137172490</v>
      </c>
      <c r="N4520" s="11" t="b">
        <f>L4520&gt;=M4520</f>
        <v>1</v>
      </c>
      <c r="O4520" s="11" t="s">
        <v>21</v>
      </c>
      <c r="P4520" s="6">
        <v>159100618700</v>
      </c>
      <c r="Q4520" s="7">
        <v>13.35</v>
      </c>
      <c r="R4520" s="7">
        <v>1.64</v>
      </c>
      <c r="S4520" s="7">
        <v>502</v>
      </c>
    </row>
    <row r="4521" spans="1:19" hidden="1" x14ac:dyDescent="0.4">
      <c r="A4521" s="4" t="s">
        <v>1138</v>
      </c>
      <c r="B4521" s="5" t="s">
        <v>1139</v>
      </c>
      <c r="C4521" s="5" t="s">
        <v>18</v>
      </c>
      <c r="D4521" s="5" t="s">
        <v>19</v>
      </c>
      <c r="E4521" s="9" t="s">
        <v>34</v>
      </c>
      <c r="F4521" s="9">
        <v>1.01</v>
      </c>
      <c r="G4521" s="5" t="s">
        <v>21</v>
      </c>
      <c r="H4521" s="9">
        <v>500</v>
      </c>
      <c r="I4521" s="11">
        <v>23746361</v>
      </c>
      <c r="J4521" s="11">
        <v>80</v>
      </c>
      <c r="K4521" s="11">
        <v>12.523999999999999</v>
      </c>
      <c r="L4521" s="11">
        <v>1899708880</v>
      </c>
      <c r="M4521" s="11">
        <f>VLOOKUP(A4521,'[1]2023년만'!$A$2:$Q$1181,12,0)</f>
        <v>2137172490</v>
      </c>
      <c r="N4521" s="11"/>
      <c r="O4521" s="11">
        <v>1.1299999999999999</v>
      </c>
      <c r="P4521" s="6">
        <v>159100618700</v>
      </c>
      <c r="Q4521" s="7">
        <v>13.35</v>
      </c>
      <c r="R4521" s="7">
        <v>1.64</v>
      </c>
      <c r="S4521" s="7">
        <v>502</v>
      </c>
    </row>
    <row r="4522" spans="1:19" hidden="1" x14ac:dyDescent="0.4">
      <c r="A4522" s="4" t="s">
        <v>1138</v>
      </c>
      <c r="B4522" s="5" t="s">
        <v>1139</v>
      </c>
      <c r="C4522" s="5" t="s">
        <v>24</v>
      </c>
      <c r="D4522" s="5" t="s">
        <v>19</v>
      </c>
      <c r="E4522" s="9" t="s">
        <v>34</v>
      </c>
      <c r="F4522" s="9">
        <v>0.56000000000000005</v>
      </c>
      <c r="G4522" s="5" t="s">
        <v>21</v>
      </c>
      <c r="H4522" s="9">
        <v>500</v>
      </c>
      <c r="I4522" s="11">
        <v>23746361</v>
      </c>
      <c r="J4522" s="11">
        <v>90</v>
      </c>
      <c r="K4522" s="11">
        <v>-401.72399999999999</v>
      </c>
      <c r="L4522" s="11">
        <v>2137172490</v>
      </c>
      <c r="M4522" s="11">
        <f>VLOOKUP(A4522,'[1]2023년만'!$A$2:$Q$1181,12,0)</f>
        <v>2137172490</v>
      </c>
      <c r="N4522" s="11"/>
      <c r="O4522" s="11">
        <v>1.5</v>
      </c>
      <c r="P4522" s="6">
        <v>159100618700</v>
      </c>
      <c r="Q4522" s="7">
        <v>13.35</v>
      </c>
      <c r="R4522" s="7">
        <v>1.64</v>
      </c>
      <c r="S4522" s="7">
        <v>502</v>
      </c>
    </row>
    <row r="4523" spans="1:19" hidden="1" x14ac:dyDescent="0.4">
      <c r="A4523" s="7" t="s">
        <v>1138</v>
      </c>
      <c r="B4523" s="12" t="s">
        <v>1139</v>
      </c>
      <c r="C4523" s="12" t="s">
        <v>2933</v>
      </c>
      <c r="D4523" s="12" t="s">
        <v>19</v>
      </c>
      <c r="E4523" s="12" t="s">
        <v>34</v>
      </c>
      <c r="F4523" s="12">
        <v>0.5</v>
      </c>
      <c r="G4523" s="12" t="s">
        <v>21</v>
      </c>
      <c r="H4523" s="12">
        <v>500</v>
      </c>
      <c r="I4523" s="6">
        <v>23746361</v>
      </c>
      <c r="J4523" s="6">
        <v>70</v>
      </c>
      <c r="K4523" s="6">
        <v>10.798</v>
      </c>
      <c r="L4523" s="6">
        <v>1662245270</v>
      </c>
      <c r="M4523" s="11">
        <f>VLOOKUP(A4523,'[1]2023년만'!$A$2:$Q$1181,12,0)</f>
        <v>2137172490</v>
      </c>
      <c r="N4523" s="11"/>
      <c r="O4523" s="6">
        <v>0.66</v>
      </c>
      <c r="P4523" s="6">
        <v>159100618700</v>
      </c>
      <c r="Q4523" s="7">
        <v>13.35</v>
      </c>
      <c r="R4523" s="7">
        <v>1.64</v>
      </c>
      <c r="S4523" s="7">
        <v>502</v>
      </c>
    </row>
    <row r="4524" spans="1:19" hidden="1" x14ac:dyDescent="0.4">
      <c r="A4524" s="4" t="s">
        <v>1587</v>
      </c>
      <c r="B4524" s="5" t="s">
        <v>1588</v>
      </c>
      <c r="C4524" s="5" t="s">
        <v>24</v>
      </c>
      <c r="D4524" s="5" t="s">
        <v>19</v>
      </c>
      <c r="E4524" s="9" t="s">
        <v>37</v>
      </c>
      <c r="F4524" s="9">
        <v>2.09</v>
      </c>
      <c r="G4524" s="5" t="s">
        <v>21</v>
      </c>
      <c r="H4524" s="10">
        <v>5000</v>
      </c>
      <c r="I4524" s="11">
        <v>211531506</v>
      </c>
      <c r="J4524" s="11">
        <v>11400</v>
      </c>
      <c r="K4524" s="11">
        <v>24.434000000000001</v>
      </c>
      <c r="L4524" s="11">
        <v>2998657000000</v>
      </c>
      <c r="M4524" s="11">
        <f>VLOOKUP(A4524,'[1]2023년만'!$A$2:$Q$1181,12,0)</f>
        <v>2998657000000</v>
      </c>
      <c r="N4524" s="11"/>
      <c r="O4524" s="11">
        <v>4.7</v>
      </c>
      <c r="P4524" s="6">
        <v>44534814105000</v>
      </c>
      <c r="Q4524" s="7">
        <v>4.57</v>
      </c>
      <c r="R4524" s="7">
        <v>0.53</v>
      </c>
      <c r="S4524" s="7">
        <v>47615</v>
      </c>
    </row>
    <row r="4525" spans="1:19" hidden="1" x14ac:dyDescent="0.4">
      <c r="A4525" s="4" t="s">
        <v>1587</v>
      </c>
      <c r="B4525" s="5" t="s">
        <v>1588</v>
      </c>
      <c r="C4525" s="5" t="s">
        <v>30</v>
      </c>
      <c r="D4525" s="5" t="s">
        <v>19</v>
      </c>
      <c r="E4525" s="9" t="s">
        <v>37</v>
      </c>
      <c r="F4525" s="9">
        <v>2.7</v>
      </c>
      <c r="G4525" s="5" t="s">
        <v>21</v>
      </c>
      <c r="H4525" s="10">
        <v>5000</v>
      </c>
      <c r="I4525" s="11">
        <v>209416191</v>
      </c>
      <c r="J4525" s="11">
        <v>12000</v>
      </c>
      <c r="K4525" s="11">
        <v>23.792999999999999</v>
      </c>
      <c r="L4525" s="11">
        <v>3147839000000</v>
      </c>
      <c r="M4525" s="11">
        <f>VLOOKUP(A4525,'[1]2023년만'!$A$2:$Q$1181,12,0)</f>
        <v>2998657000000</v>
      </c>
      <c r="N4525" s="11" t="b">
        <f>L4525&gt;=M4525</f>
        <v>1</v>
      </c>
      <c r="O4525" s="11">
        <v>5.9</v>
      </c>
      <c r="P4525" s="6">
        <v>44534814105000</v>
      </c>
      <c r="Q4525" s="7">
        <v>4.57</v>
      </c>
      <c r="R4525" s="7">
        <v>0.53</v>
      </c>
      <c r="S4525" s="7">
        <v>47615</v>
      </c>
    </row>
    <row r="4526" spans="1:19" hidden="1" x14ac:dyDescent="0.4">
      <c r="A4526" s="4" t="s">
        <v>1587</v>
      </c>
      <c r="B4526" s="5" t="s">
        <v>1588</v>
      </c>
      <c r="C4526" s="5" t="s">
        <v>18</v>
      </c>
      <c r="D4526" s="5" t="s">
        <v>19</v>
      </c>
      <c r="E4526" s="9" t="s">
        <v>37</v>
      </c>
      <c r="F4526" s="9">
        <v>2.2599999999999998</v>
      </c>
      <c r="G4526" s="5" t="s">
        <v>21</v>
      </c>
      <c r="H4526" s="10">
        <v>5000</v>
      </c>
      <c r="I4526" s="11">
        <v>213668187</v>
      </c>
      <c r="J4526" s="11">
        <v>7000</v>
      </c>
      <c r="K4526" s="11">
        <v>22.925999999999998</v>
      </c>
      <c r="L4526" s="11">
        <v>1830356000000</v>
      </c>
      <c r="M4526" s="11">
        <f>VLOOKUP(A4526,'[1]2023년만'!$A$2:$Q$1181,12,0)</f>
        <v>2998657000000</v>
      </c>
      <c r="N4526" s="11"/>
      <c r="O4526" s="11">
        <v>4.5</v>
      </c>
      <c r="P4526" s="6">
        <v>44534814105000</v>
      </c>
      <c r="Q4526" s="7">
        <v>4.57</v>
      </c>
      <c r="R4526" s="7">
        <v>0.53</v>
      </c>
      <c r="S4526" s="7">
        <v>47615</v>
      </c>
    </row>
    <row r="4527" spans="1:19" hidden="1" x14ac:dyDescent="0.4">
      <c r="A4527" s="7" t="s">
        <v>1587</v>
      </c>
      <c r="B4527" s="12" t="s">
        <v>1588</v>
      </c>
      <c r="C4527" s="12" t="s">
        <v>2933</v>
      </c>
      <c r="D4527" s="12" t="s">
        <v>19</v>
      </c>
      <c r="E4527" s="12" t="s">
        <v>37</v>
      </c>
      <c r="F4527" s="12">
        <v>1.02</v>
      </c>
      <c r="G4527" s="12" t="s">
        <v>21</v>
      </c>
      <c r="H4527" s="12">
        <v>5000</v>
      </c>
      <c r="I4527" s="6">
        <v>213668187</v>
      </c>
      <c r="J4527" s="6">
        <v>5000</v>
      </c>
      <c r="K4527" s="6">
        <v>22.846</v>
      </c>
      <c r="L4527" s="6">
        <v>1300658000000</v>
      </c>
      <c r="M4527" s="11">
        <f>VLOOKUP(A4527,'[1]2023년만'!$A$2:$Q$1181,12,0)</f>
        <v>2998657000000</v>
      </c>
      <c r="N4527" s="11"/>
      <c r="O4527" s="6">
        <v>2.4</v>
      </c>
      <c r="P4527" s="6">
        <v>44534814105000</v>
      </c>
      <c r="Q4527" s="7">
        <v>4.57</v>
      </c>
      <c r="R4527" s="7">
        <v>0.53</v>
      </c>
      <c r="S4527" s="7">
        <v>47615</v>
      </c>
    </row>
    <row r="4528" spans="1:19" hidden="1" x14ac:dyDescent="0.4">
      <c r="A4528" s="4" t="s">
        <v>41</v>
      </c>
      <c r="B4528" s="5" t="s">
        <v>42</v>
      </c>
      <c r="C4528" s="5" t="s">
        <v>30</v>
      </c>
      <c r="D4528" s="5" t="s">
        <v>19</v>
      </c>
      <c r="E4528" s="9" t="s">
        <v>43</v>
      </c>
      <c r="F4528" s="9">
        <v>2.46</v>
      </c>
      <c r="G4528" s="5" t="s">
        <v>21</v>
      </c>
      <c r="H4528" s="10">
        <v>5000</v>
      </c>
      <c r="I4528" s="11">
        <v>133445785</v>
      </c>
      <c r="J4528" s="11">
        <v>750</v>
      </c>
      <c r="K4528" s="11">
        <v>1119.348</v>
      </c>
      <c r="L4528" s="11">
        <v>98659304250</v>
      </c>
      <c r="M4528" s="11">
        <f>VLOOKUP(A4528,'[1]2023년만'!$A$2:$Q$1181,12,0)</f>
        <v>131545739000</v>
      </c>
      <c r="N4528" s="11" t="b">
        <f>L4528&gt;=M4528</f>
        <v>0</v>
      </c>
      <c r="O4528" s="11">
        <v>3.4</v>
      </c>
      <c r="P4528" s="6">
        <v>4403710905000</v>
      </c>
      <c r="Q4528" s="7" t="s">
        <v>21</v>
      </c>
      <c r="R4528" s="7">
        <v>0.23</v>
      </c>
      <c r="S4528" s="7" t="s">
        <v>21</v>
      </c>
    </row>
    <row r="4529" spans="1:19" hidden="1" x14ac:dyDescent="0.4">
      <c r="A4529" s="4" t="s">
        <v>41</v>
      </c>
      <c r="B4529" s="5" t="s">
        <v>42</v>
      </c>
      <c r="C4529" s="5" t="s">
        <v>24</v>
      </c>
      <c r="D4529" s="5" t="s">
        <v>19</v>
      </c>
      <c r="E4529" s="9" t="s">
        <v>43</v>
      </c>
      <c r="F4529" s="9">
        <v>2.37</v>
      </c>
      <c r="G4529" s="5" t="s">
        <v>21</v>
      </c>
      <c r="H4529" s="10">
        <v>5000</v>
      </c>
      <c r="I4529" s="11">
        <v>133445785</v>
      </c>
      <c r="J4529" s="11">
        <v>1000</v>
      </c>
      <c r="K4529" s="11">
        <v>29.695</v>
      </c>
      <c r="L4529" s="11">
        <v>131545739000</v>
      </c>
      <c r="M4529" s="11">
        <f>VLOOKUP(A4529,'[1]2023년만'!$A$2:$Q$1181,12,0)</f>
        <v>131545739000</v>
      </c>
      <c r="N4529" s="11"/>
      <c r="O4529" s="11">
        <v>3</v>
      </c>
      <c r="P4529" s="6">
        <v>4403710905000</v>
      </c>
      <c r="Q4529" s="7" t="s">
        <v>21</v>
      </c>
      <c r="R4529" s="7">
        <v>0.23</v>
      </c>
      <c r="S4529" s="7" t="s">
        <v>21</v>
      </c>
    </row>
    <row r="4530" spans="1:19" hidden="1" x14ac:dyDescent="0.4">
      <c r="A4530" s="4" t="s">
        <v>41</v>
      </c>
      <c r="B4530" s="5" t="s">
        <v>42</v>
      </c>
      <c r="C4530" s="5" t="s">
        <v>18</v>
      </c>
      <c r="D4530" s="5" t="s">
        <v>19</v>
      </c>
      <c r="E4530" s="9" t="s">
        <v>43</v>
      </c>
      <c r="F4530" s="9">
        <v>4.05</v>
      </c>
      <c r="G4530" s="5" t="s">
        <v>21</v>
      </c>
      <c r="H4530" s="10">
        <v>5000</v>
      </c>
      <c r="I4530" s="11">
        <v>133445785</v>
      </c>
      <c r="J4530" s="11">
        <v>1000</v>
      </c>
      <c r="K4530" s="11">
        <v>12.670999999999999</v>
      </c>
      <c r="L4530" s="11">
        <v>131545739000</v>
      </c>
      <c r="M4530" s="11">
        <f>VLOOKUP(A4530,'[1]2023년만'!$A$2:$Q$1181,12,0)</f>
        <v>131545739000</v>
      </c>
      <c r="N4530" s="11"/>
      <c r="O4530" s="11">
        <v>3.1</v>
      </c>
      <c r="P4530" s="6">
        <v>4403710905000</v>
      </c>
      <c r="Q4530" s="7" t="s">
        <v>21</v>
      </c>
      <c r="R4530" s="7">
        <v>0.23</v>
      </c>
      <c r="S4530" s="7" t="s">
        <v>21</v>
      </c>
    </row>
    <row r="4531" spans="1:19" hidden="1" x14ac:dyDescent="0.4">
      <c r="A4531" s="7" t="s">
        <v>41</v>
      </c>
      <c r="B4531" s="12" t="s">
        <v>42</v>
      </c>
      <c r="C4531" s="12" t="s">
        <v>2933</v>
      </c>
      <c r="D4531" s="12" t="s">
        <v>19</v>
      </c>
      <c r="E4531" s="12" t="s">
        <v>43</v>
      </c>
      <c r="F4531" s="12">
        <v>2.09</v>
      </c>
      <c r="G4531" s="12" t="s">
        <v>21</v>
      </c>
      <c r="H4531" s="12">
        <v>5000</v>
      </c>
      <c r="I4531" s="6">
        <v>133445785</v>
      </c>
      <c r="J4531" s="6">
        <v>1000</v>
      </c>
      <c r="K4531" s="6">
        <v>8.74</v>
      </c>
      <c r="L4531" s="6">
        <v>131545739000</v>
      </c>
      <c r="M4531" s="11">
        <f>VLOOKUP(A4531,'[1]2023년만'!$A$2:$Q$1181,12,0)</f>
        <v>131545739000</v>
      </c>
      <c r="N4531" s="11"/>
      <c r="O4531" s="6">
        <v>2.4</v>
      </c>
      <c r="P4531" s="6">
        <v>4403710905000</v>
      </c>
      <c r="Q4531" s="7" t="s">
        <v>21</v>
      </c>
      <c r="R4531" s="7">
        <v>0.23</v>
      </c>
      <c r="S4531" s="7" t="s">
        <v>21</v>
      </c>
    </row>
    <row r="4532" spans="1:19" hidden="1" x14ac:dyDescent="0.4">
      <c r="A4532" s="4" t="s">
        <v>889</v>
      </c>
      <c r="B4532" s="5" t="s">
        <v>890</v>
      </c>
      <c r="C4532" s="5" t="s">
        <v>18</v>
      </c>
      <c r="D4532" s="5" t="s">
        <v>19</v>
      </c>
      <c r="E4532" s="9" t="s">
        <v>69</v>
      </c>
      <c r="F4532" s="9">
        <v>2.79</v>
      </c>
      <c r="G4532" s="5" t="s">
        <v>21</v>
      </c>
      <c r="H4532" s="9">
        <v>500</v>
      </c>
      <c r="I4532" s="11">
        <v>97704482</v>
      </c>
      <c r="J4532" s="11">
        <v>210</v>
      </c>
      <c r="K4532" s="11">
        <v>43.313000000000002</v>
      </c>
      <c r="L4532" s="11">
        <v>18334454670</v>
      </c>
      <c r="M4532" s="11">
        <f>VLOOKUP(A4532,'[1]2023년만'!$A$2:$Q$1181,12,0)</f>
        <v>31180860200</v>
      </c>
      <c r="N4532" s="11"/>
      <c r="O4532" s="11">
        <v>3.12</v>
      </c>
      <c r="P4532" s="6">
        <v>1205140246730</v>
      </c>
      <c r="Q4532" s="7">
        <v>1.72</v>
      </c>
      <c r="R4532" s="7">
        <v>0.36</v>
      </c>
      <c r="S4532" s="7">
        <v>4483</v>
      </c>
    </row>
    <row r="4533" spans="1:19" hidden="1" x14ac:dyDescent="0.4">
      <c r="A4533" s="4" t="s">
        <v>889</v>
      </c>
      <c r="B4533" s="5" t="s">
        <v>890</v>
      </c>
      <c r="C4533" s="5" t="s">
        <v>30</v>
      </c>
      <c r="D4533" s="5" t="s">
        <v>19</v>
      </c>
      <c r="E4533" s="9" t="s">
        <v>66</v>
      </c>
      <c r="F4533" s="9">
        <v>3.55</v>
      </c>
      <c r="G4533" s="5" t="s">
        <v>21</v>
      </c>
      <c r="H4533" s="9">
        <v>500</v>
      </c>
      <c r="I4533" s="11">
        <v>155904301</v>
      </c>
      <c r="J4533" s="11">
        <v>210</v>
      </c>
      <c r="K4533" s="11">
        <v>4.1340000000000003</v>
      </c>
      <c r="L4533" s="11">
        <v>32739903210</v>
      </c>
      <c r="M4533" s="11">
        <f>VLOOKUP(A4533,'[1]2023년만'!$A$2:$Q$1181,12,0)</f>
        <v>31180860200</v>
      </c>
      <c r="N4533" s="11" t="b">
        <f>L4533&gt;=M4533</f>
        <v>1</v>
      </c>
      <c r="O4533" s="11">
        <v>4.2</v>
      </c>
      <c r="P4533" s="6">
        <v>1205140246730</v>
      </c>
      <c r="Q4533" s="7">
        <v>1.72</v>
      </c>
      <c r="R4533" s="7">
        <v>0.36</v>
      </c>
      <c r="S4533" s="7">
        <v>4483</v>
      </c>
    </row>
    <row r="4534" spans="1:19" hidden="1" x14ac:dyDescent="0.4">
      <c r="A4534" s="4" t="s">
        <v>889</v>
      </c>
      <c r="B4534" s="5" t="s">
        <v>890</v>
      </c>
      <c r="C4534" s="5" t="s">
        <v>24</v>
      </c>
      <c r="D4534" s="5" t="s">
        <v>19</v>
      </c>
      <c r="E4534" s="9" t="s">
        <v>66</v>
      </c>
      <c r="F4534" s="9">
        <v>3.86</v>
      </c>
      <c r="G4534" s="5" t="s">
        <v>21</v>
      </c>
      <c r="H4534" s="9">
        <v>500</v>
      </c>
      <c r="I4534" s="11">
        <v>155904301</v>
      </c>
      <c r="J4534" s="11">
        <v>200</v>
      </c>
      <c r="K4534" s="11">
        <v>2.8319999999999999</v>
      </c>
      <c r="L4534" s="11">
        <v>31180860200</v>
      </c>
      <c r="M4534" s="11">
        <f>VLOOKUP(A4534,'[1]2023년만'!$A$2:$Q$1181,12,0)</f>
        <v>31180860200</v>
      </c>
      <c r="N4534" s="11"/>
      <c r="O4534" s="11">
        <v>5.3</v>
      </c>
      <c r="P4534" s="6">
        <v>1205140246730</v>
      </c>
      <c r="Q4534" s="7">
        <v>1.72</v>
      </c>
      <c r="R4534" s="7">
        <v>0.36</v>
      </c>
      <c r="S4534" s="7">
        <v>4483</v>
      </c>
    </row>
    <row r="4535" spans="1:19" hidden="1" x14ac:dyDescent="0.4">
      <c r="A4535" s="7" t="s">
        <v>889</v>
      </c>
      <c r="B4535" s="12" t="s">
        <v>890</v>
      </c>
      <c r="C4535" s="12" t="s">
        <v>2933</v>
      </c>
      <c r="D4535" s="12" t="s">
        <v>19</v>
      </c>
      <c r="E4535" s="12" t="s">
        <v>69</v>
      </c>
      <c r="F4535" s="12">
        <v>1.59</v>
      </c>
      <c r="G4535" s="12" t="s">
        <v>21</v>
      </c>
      <c r="H4535" s="12">
        <v>500</v>
      </c>
      <c r="I4535" s="6">
        <v>97704482</v>
      </c>
      <c r="J4535" s="6">
        <v>210</v>
      </c>
      <c r="K4535" s="6">
        <v>44.350999999999999</v>
      </c>
      <c r="L4535" s="6">
        <v>18334454670</v>
      </c>
      <c r="M4535" s="11">
        <f>VLOOKUP(A4535,'[1]2023년만'!$A$2:$Q$1181,12,0)</f>
        <v>31180860200</v>
      </c>
      <c r="N4535" s="11"/>
      <c r="O4535" s="6">
        <v>2.4500000000000002</v>
      </c>
      <c r="P4535" s="6">
        <v>1205140246730</v>
      </c>
      <c r="Q4535" s="7">
        <v>1.72</v>
      </c>
      <c r="R4535" s="7">
        <v>0.36</v>
      </c>
      <c r="S4535" s="7">
        <v>4483</v>
      </c>
    </row>
    <row r="4536" spans="1:19" hidden="1" x14ac:dyDescent="0.4">
      <c r="A4536" s="4" t="s">
        <v>991</v>
      </c>
      <c r="B4536" s="5" t="s">
        <v>992</v>
      </c>
      <c r="C4536" s="5" t="s">
        <v>30</v>
      </c>
      <c r="D4536" s="5" t="s">
        <v>19</v>
      </c>
      <c r="E4536" s="9" t="s">
        <v>247</v>
      </c>
      <c r="F4536" s="9">
        <v>3.56</v>
      </c>
      <c r="G4536" s="5" t="s">
        <v>21</v>
      </c>
      <c r="H4536" s="10">
        <v>5000</v>
      </c>
      <c r="I4536" s="11">
        <v>31712562</v>
      </c>
      <c r="J4536" s="11">
        <v>180</v>
      </c>
      <c r="K4536" s="11">
        <v>38.932000000000002</v>
      </c>
      <c r="L4536" s="11">
        <v>14073808224</v>
      </c>
      <c r="M4536" s="11">
        <f>VLOOKUP(A4536,'[1]2023년만'!$A$2:$Q$1181,12,0)</f>
        <v>15628885104</v>
      </c>
      <c r="N4536" s="11" t="b">
        <f>L4536&gt;=M4536</f>
        <v>0</v>
      </c>
      <c r="O4536" s="11">
        <v>2.89</v>
      </c>
      <c r="P4536" s="6">
        <v>501465986840</v>
      </c>
      <c r="Q4536" s="7">
        <v>8.66</v>
      </c>
      <c r="R4536" s="7">
        <v>0.27</v>
      </c>
      <c r="S4536" s="7">
        <v>936</v>
      </c>
    </row>
    <row r="4537" spans="1:19" hidden="1" x14ac:dyDescent="0.4">
      <c r="A4537" s="4" t="s">
        <v>991</v>
      </c>
      <c r="B4537" s="5" t="s">
        <v>992</v>
      </c>
      <c r="C4537" s="5" t="s">
        <v>24</v>
      </c>
      <c r="D4537" s="5" t="s">
        <v>19</v>
      </c>
      <c r="E4537" s="9" t="s">
        <v>247</v>
      </c>
      <c r="F4537" s="9">
        <v>3.7</v>
      </c>
      <c r="G4537" s="5" t="s">
        <v>21</v>
      </c>
      <c r="H4537" s="10">
        <v>5000</v>
      </c>
      <c r="I4537" s="11">
        <v>31712562</v>
      </c>
      <c r="J4537" s="11">
        <v>400</v>
      </c>
      <c r="K4537" s="11">
        <v>29.207000000000001</v>
      </c>
      <c r="L4537" s="11">
        <v>15628885104</v>
      </c>
      <c r="M4537" s="11">
        <f>VLOOKUP(A4537,'[1]2023년만'!$A$2:$Q$1181,12,0)</f>
        <v>15628885104</v>
      </c>
      <c r="N4537" s="11"/>
      <c r="O4537" s="11">
        <v>4.62</v>
      </c>
      <c r="P4537" s="6">
        <v>501465986840</v>
      </c>
      <c r="Q4537" s="7">
        <v>8.66</v>
      </c>
      <c r="R4537" s="7">
        <v>0.27</v>
      </c>
      <c r="S4537" s="7">
        <v>936</v>
      </c>
    </row>
    <row r="4538" spans="1:19" hidden="1" x14ac:dyDescent="0.4">
      <c r="A4538" s="4" t="s">
        <v>991</v>
      </c>
      <c r="B4538" s="5" t="s">
        <v>992</v>
      </c>
      <c r="C4538" s="5" t="s">
        <v>18</v>
      </c>
      <c r="D4538" s="5" t="s">
        <v>19</v>
      </c>
      <c r="E4538" s="9" t="s">
        <v>247</v>
      </c>
      <c r="F4538" s="9">
        <v>6.19</v>
      </c>
      <c r="G4538" s="5" t="s">
        <v>21</v>
      </c>
      <c r="H4538" s="10">
        <v>5000</v>
      </c>
      <c r="I4538" s="11">
        <v>31712562</v>
      </c>
      <c r="J4538" s="11">
        <v>550</v>
      </c>
      <c r="K4538" s="11">
        <v>23.404</v>
      </c>
      <c r="L4538" s="11">
        <v>20385769404</v>
      </c>
      <c r="M4538" s="11">
        <f>VLOOKUP(A4538,'[1]2023년만'!$A$2:$Q$1181,12,0)</f>
        <v>15628885104</v>
      </c>
      <c r="N4538" s="11"/>
      <c r="O4538" s="11">
        <v>5.5</v>
      </c>
      <c r="P4538" s="6">
        <v>501465986840</v>
      </c>
      <c r="Q4538" s="7">
        <v>8.66</v>
      </c>
      <c r="R4538" s="7">
        <v>0.27</v>
      </c>
      <c r="S4538" s="7">
        <v>936</v>
      </c>
    </row>
    <row r="4539" spans="1:19" hidden="1" x14ac:dyDescent="0.4">
      <c r="A4539" s="7" t="s">
        <v>991</v>
      </c>
      <c r="B4539" s="12" t="s">
        <v>992</v>
      </c>
      <c r="C4539" s="12" t="s">
        <v>2933</v>
      </c>
      <c r="D4539" s="12" t="s">
        <v>19</v>
      </c>
      <c r="E4539" s="12" t="s">
        <v>247</v>
      </c>
      <c r="F4539" s="12">
        <v>3.64</v>
      </c>
      <c r="G4539" s="12" t="s">
        <v>21</v>
      </c>
      <c r="H4539" s="12">
        <v>5000</v>
      </c>
      <c r="I4539" s="6">
        <v>31712562</v>
      </c>
      <c r="J4539" s="6">
        <v>800</v>
      </c>
      <c r="K4539" s="6">
        <v>24.045999999999999</v>
      </c>
      <c r="L4539" s="6">
        <v>28313909904</v>
      </c>
      <c r="M4539" s="11">
        <f>VLOOKUP(A4539,'[1]2023년만'!$A$2:$Q$1181,12,0)</f>
        <v>15628885104</v>
      </c>
      <c r="N4539" s="11"/>
      <c r="O4539" s="6">
        <v>6.2</v>
      </c>
      <c r="P4539" s="6">
        <v>501465986840</v>
      </c>
      <c r="Q4539" s="7">
        <v>8.66</v>
      </c>
      <c r="R4539" s="7">
        <v>0.27</v>
      </c>
      <c r="S4539" s="7">
        <v>936</v>
      </c>
    </row>
    <row r="4540" spans="1:19" hidden="1" x14ac:dyDescent="0.4">
      <c r="A4540" s="4" t="s">
        <v>2427</v>
      </c>
      <c r="B4540" s="5" t="s">
        <v>2428</v>
      </c>
      <c r="C4540" s="5" t="s">
        <v>18</v>
      </c>
      <c r="D4540" s="5" t="s">
        <v>19</v>
      </c>
      <c r="E4540" s="9" t="s">
        <v>69</v>
      </c>
      <c r="F4540" s="9">
        <v>2.79</v>
      </c>
      <c r="G4540" s="5" t="s">
        <v>21</v>
      </c>
      <c r="H4540" s="10">
        <v>5000</v>
      </c>
      <c r="I4540" s="11">
        <v>13228966</v>
      </c>
      <c r="J4540" s="11">
        <v>600</v>
      </c>
      <c r="K4540" s="11">
        <v>9.1590000000000007</v>
      </c>
      <c r="L4540" s="11">
        <v>7206579600</v>
      </c>
      <c r="M4540" s="11">
        <f>VLOOKUP(A4540,'[1]2023년만'!$A$2:$Q$1181,12,0)</f>
        <v>7206579600</v>
      </c>
      <c r="N4540" s="11"/>
      <c r="O4540" s="11">
        <v>3.4</v>
      </c>
      <c r="P4540" s="6">
        <v>306250562900</v>
      </c>
      <c r="Q4540" s="7">
        <v>2.2999999999999998</v>
      </c>
      <c r="R4540" s="7">
        <v>0.43</v>
      </c>
      <c r="S4540" s="7">
        <v>10080</v>
      </c>
    </row>
    <row r="4541" spans="1:19" hidden="1" x14ac:dyDescent="0.4">
      <c r="A4541" s="4" t="s">
        <v>2427</v>
      </c>
      <c r="B4541" s="5" t="s">
        <v>2428</v>
      </c>
      <c r="C4541" s="5" t="s">
        <v>24</v>
      </c>
      <c r="D4541" s="5" t="s">
        <v>19</v>
      </c>
      <c r="E4541" s="9" t="s">
        <v>69</v>
      </c>
      <c r="F4541" s="9">
        <v>2.13</v>
      </c>
      <c r="G4541" s="5" t="s">
        <v>21</v>
      </c>
      <c r="H4541" s="10">
        <v>5000</v>
      </c>
      <c r="I4541" s="11">
        <v>13228966</v>
      </c>
      <c r="J4541" s="11">
        <v>600</v>
      </c>
      <c r="K4541" s="11">
        <v>8.6419999999999995</v>
      </c>
      <c r="L4541" s="11">
        <v>7206579600</v>
      </c>
      <c r="M4541" s="11">
        <f>VLOOKUP(A4541,'[1]2023년만'!$A$2:$Q$1181,12,0)</f>
        <v>7206579600</v>
      </c>
      <c r="N4541" s="11"/>
      <c r="O4541" s="11">
        <v>3.1</v>
      </c>
      <c r="P4541" s="6">
        <v>306250562900</v>
      </c>
      <c r="Q4541" s="7">
        <v>2.2999999999999998</v>
      </c>
      <c r="R4541" s="7">
        <v>0.43</v>
      </c>
      <c r="S4541" s="7">
        <v>10080</v>
      </c>
    </row>
    <row r="4542" spans="1:19" hidden="1" x14ac:dyDescent="0.4">
      <c r="A4542" s="4" t="s">
        <v>2427</v>
      </c>
      <c r="B4542" s="5" t="s">
        <v>2428</v>
      </c>
      <c r="C4542" s="5" t="s">
        <v>30</v>
      </c>
      <c r="D4542" s="5" t="s">
        <v>19</v>
      </c>
      <c r="E4542" s="9" t="s">
        <v>69</v>
      </c>
      <c r="F4542" s="9">
        <v>2.73</v>
      </c>
      <c r="G4542" s="5" t="s">
        <v>21</v>
      </c>
      <c r="H4542" s="10">
        <v>5000</v>
      </c>
      <c r="I4542" s="11">
        <v>13228966</v>
      </c>
      <c r="J4542" s="11">
        <v>700</v>
      </c>
      <c r="K4542" s="11">
        <v>6.95</v>
      </c>
      <c r="L4542" s="11">
        <v>8407676200</v>
      </c>
      <c r="M4542" s="11">
        <f>VLOOKUP(A4542,'[1]2023년만'!$A$2:$Q$1181,12,0)</f>
        <v>7206579600</v>
      </c>
      <c r="N4542" s="11" t="b">
        <f>L4542&gt;=M4542</f>
        <v>1</v>
      </c>
      <c r="O4542" s="11">
        <v>3.6</v>
      </c>
      <c r="P4542" s="6">
        <v>306250562900</v>
      </c>
      <c r="Q4542" s="7">
        <v>2.2999999999999998</v>
      </c>
      <c r="R4542" s="7">
        <v>0.43</v>
      </c>
      <c r="S4542" s="7">
        <v>10080</v>
      </c>
    </row>
    <row r="4543" spans="1:19" hidden="1" x14ac:dyDescent="0.4">
      <c r="A4543" s="7" t="s">
        <v>2427</v>
      </c>
      <c r="B4543" s="12" t="s">
        <v>2428</v>
      </c>
      <c r="C4543" s="12" t="s">
        <v>2933</v>
      </c>
      <c r="D4543" s="12" t="s">
        <v>19</v>
      </c>
      <c r="E4543" s="12" t="s">
        <v>69</v>
      </c>
      <c r="F4543" s="12">
        <v>1.59</v>
      </c>
      <c r="G4543" s="12" t="s">
        <v>21</v>
      </c>
      <c r="H4543" s="12">
        <v>5000</v>
      </c>
      <c r="I4543" s="6">
        <v>13228966</v>
      </c>
      <c r="J4543" s="6">
        <v>600</v>
      </c>
      <c r="K4543" s="6">
        <v>18.962</v>
      </c>
      <c r="L4543" s="6">
        <v>7206579600</v>
      </c>
      <c r="M4543" s="11">
        <f>VLOOKUP(A4543,'[1]2023년만'!$A$2:$Q$1181,12,0)</f>
        <v>7206579600</v>
      </c>
      <c r="N4543" s="11"/>
      <c r="O4543" s="6">
        <v>3.6</v>
      </c>
      <c r="P4543" s="6">
        <v>306250562900</v>
      </c>
      <c r="Q4543" s="7">
        <v>2.2999999999999998</v>
      </c>
      <c r="R4543" s="7">
        <v>0.43</v>
      </c>
      <c r="S4543" s="7">
        <v>10080</v>
      </c>
    </row>
    <row r="4544" spans="1:19" hidden="1" x14ac:dyDescent="0.4">
      <c r="A4544" s="4" t="s">
        <v>2079</v>
      </c>
      <c r="B4544" s="5" t="s">
        <v>2080</v>
      </c>
      <c r="C4544" s="5" t="s">
        <v>24</v>
      </c>
      <c r="D4544" s="5" t="s">
        <v>19</v>
      </c>
      <c r="E4544" s="9" t="s">
        <v>69</v>
      </c>
      <c r="F4544" s="9">
        <v>2.13</v>
      </c>
      <c r="G4544" s="5" t="s">
        <v>21</v>
      </c>
      <c r="H4544" s="10">
        <v>5000</v>
      </c>
      <c r="I4544" s="11">
        <v>9100836</v>
      </c>
      <c r="J4544" s="11">
        <v>500</v>
      </c>
      <c r="K4544" s="11">
        <v>15.304</v>
      </c>
      <c r="L4544" s="11">
        <v>4410850500</v>
      </c>
      <c r="M4544" s="11">
        <f>VLOOKUP(A4544,'[1]2023년만'!$A$2:$Q$1181,12,0)</f>
        <v>4410850500</v>
      </c>
      <c r="N4544" s="11"/>
      <c r="O4544" s="11">
        <v>4.5</v>
      </c>
      <c r="P4544" s="6">
        <v>117309776040</v>
      </c>
      <c r="Q4544" s="7">
        <v>2.67</v>
      </c>
      <c r="R4544" s="7">
        <v>0.38</v>
      </c>
      <c r="S4544" s="7">
        <v>4836</v>
      </c>
    </row>
    <row r="4545" spans="1:19" hidden="1" x14ac:dyDescent="0.4">
      <c r="A4545" s="4" t="s">
        <v>2079</v>
      </c>
      <c r="B4545" s="5" t="s">
        <v>2080</v>
      </c>
      <c r="C4545" s="5" t="s">
        <v>18</v>
      </c>
      <c r="D4545" s="5" t="s">
        <v>19</v>
      </c>
      <c r="E4545" s="9" t="s">
        <v>69</v>
      </c>
      <c r="F4545" s="9">
        <v>2.79</v>
      </c>
      <c r="G4545" s="5" t="s">
        <v>21</v>
      </c>
      <c r="H4545" s="10">
        <v>5000</v>
      </c>
      <c r="I4545" s="11">
        <v>9100836</v>
      </c>
      <c r="J4545" s="11">
        <v>500</v>
      </c>
      <c r="K4545" s="11">
        <v>13.228</v>
      </c>
      <c r="L4545" s="11">
        <v>4410850500</v>
      </c>
      <c r="M4545" s="11">
        <f>VLOOKUP(A4545,'[1]2023년만'!$A$2:$Q$1181,12,0)</f>
        <v>4410850500</v>
      </c>
      <c r="N4545" s="11"/>
      <c r="O4545" s="11">
        <v>4.5</v>
      </c>
      <c r="P4545" s="6">
        <v>117309776040</v>
      </c>
      <c r="Q4545" s="7">
        <v>2.67</v>
      </c>
      <c r="R4545" s="7">
        <v>0.38</v>
      </c>
      <c r="S4545" s="7">
        <v>4836</v>
      </c>
    </row>
    <row r="4546" spans="1:19" hidden="1" x14ac:dyDescent="0.4">
      <c r="A4546" s="4" t="s">
        <v>2079</v>
      </c>
      <c r="B4546" s="5" t="s">
        <v>2080</v>
      </c>
      <c r="C4546" s="5" t="s">
        <v>30</v>
      </c>
      <c r="D4546" s="5" t="s">
        <v>19</v>
      </c>
      <c r="E4546" s="9" t="s">
        <v>69</v>
      </c>
      <c r="F4546" s="9">
        <v>2.73</v>
      </c>
      <c r="G4546" s="5" t="s">
        <v>21</v>
      </c>
      <c r="H4546" s="10">
        <v>5000</v>
      </c>
      <c r="I4546" s="11">
        <v>9100836</v>
      </c>
      <c r="J4546" s="11">
        <v>500</v>
      </c>
      <c r="K4546" s="11">
        <v>10.427</v>
      </c>
      <c r="L4546" s="11">
        <v>4410850500</v>
      </c>
      <c r="M4546" s="11">
        <f>VLOOKUP(A4546,'[1]2023년만'!$A$2:$Q$1181,12,0)</f>
        <v>4410850500</v>
      </c>
      <c r="N4546" s="11" t="b">
        <f>L4546&gt;=M4546</f>
        <v>1</v>
      </c>
      <c r="O4546" s="11">
        <v>4.7</v>
      </c>
      <c r="P4546" s="6">
        <v>117309776040</v>
      </c>
      <c r="Q4546" s="7">
        <v>2.67</v>
      </c>
      <c r="R4546" s="7">
        <v>0.38</v>
      </c>
      <c r="S4546" s="7">
        <v>4836</v>
      </c>
    </row>
    <row r="4547" spans="1:19" hidden="1" x14ac:dyDescent="0.4">
      <c r="A4547" s="7" t="s">
        <v>2079</v>
      </c>
      <c r="B4547" s="12" t="s">
        <v>2080</v>
      </c>
      <c r="C4547" s="12" t="s">
        <v>2933</v>
      </c>
      <c r="D4547" s="12" t="s">
        <v>19</v>
      </c>
      <c r="E4547" s="12" t="s">
        <v>69</v>
      </c>
      <c r="F4547" s="12">
        <v>1.59</v>
      </c>
      <c r="G4547" s="12" t="s">
        <v>21</v>
      </c>
      <c r="H4547" s="12">
        <v>5000</v>
      </c>
      <c r="I4547" s="6">
        <v>9100836</v>
      </c>
      <c r="J4547" s="6">
        <v>500</v>
      </c>
      <c r="K4547" s="6">
        <v>36.895000000000003</v>
      </c>
      <c r="L4547" s="6">
        <v>4410850500</v>
      </c>
      <c r="M4547" s="11">
        <f>VLOOKUP(A4547,'[1]2023년만'!$A$2:$Q$1181,12,0)</f>
        <v>4410850500</v>
      </c>
      <c r="N4547" s="11"/>
      <c r="O4547" s="6">
        <v>4.0999999999999996</v>
      </c>
      <c r="P4547" s="6">
        <v>117309776040</v>
      </c>
      <c r="Q4547" s="7">
        <v>2.67</v>
      </c>
      <c r="R4547" s="7">
        <v>0.38</v>
      </c>
      <c r="S4547" s="7">
        <v>4836</v>
      </c>
    </row>
    <row r="4548" spans="1:19" x14ac:dyDescent="0.4">
      <c r="A4548" s="4" t="s">
        <v>607</v>
      </c>
      <c r="B4548" s="5" t="s">
        <v>608</v>
      </c>
      <c r="C4548" s="5" t="s">
        <v>30</v>
      </c>
      <c r="D4548" s="5" t="s">
        <v>19</v>
      </c>
      <c r="E4548" s="9" t="s">
        <v>49</v>
      </c>
      <c r="F4548" s="9">
        <v>0.6</v>
      </c>
      <c r="G4548" s="5" t="s">
        <v>21</v>
      </c>
      <c r="H4548" s="9">
        <v>100</v>
      </c>
      <c r="I4548" s="11">
        <v>41486390</v>
      </c>
      <c r="J4548" s="11">
        <v>50</v>
      </c>
      <c r="K4548" s="11">
        <v>62.686999999999998</v>
      </c>
      <c r="L4548" s="11">
        <v>2074319500</v>
      </c>
      <c r="M4548" s="11">
        <f>VLOOKUP(A4548,'[1]2023년만'!$A$2:$Q$1181,12,0)</f>
        <v>705268</v>
      </c>
      <c r="N4548" s="11" t="b">
        <f>L4548&gt;=M4548</f>
        <v>1</v>
      </c>
      <c r="O4548" s="11">
        <v>5.94</v>
      </c>
      <c r="P4548" s="6">
        <v>35055999550</v>
      </c>
      <c r="Q4548" s="7">
        <v>10.56</v>
      </c>
      <c r="R4548" s="7">
        <v>0.85</v>
      </c>
      <c r="S4548" s="7">
        <v>80</v>
      </c>
    </row>
    <row r="4549" spans="1:19" hidden="1" x14ac:dyDescent="0.4">
      <c r="A4549" s="4" t="s">
        <v>114</v>
      </c>
      <c r="B4549" s="5" t="s">
        <v>115</v>
      </c>
      <c r="C4549" s="5" t="s">
        <v>24</v>
      </c>
      <c r="D4549" s="5" t="s">
        <v>19</v>
      </c>
      <c r="E4549" s="9" t="s">
        <v>116</v>
      </c>
      <c r="F4549" s="9">
        <v>6.11</v>
      </c>
      <c r="G4549" s="5" t="s">
        <v>21</v>
      </c>
      <c r="H4549" s="9">
        <v>500</v>
      </c>
      <c r="I4549" s="11">
        <v>110202945</v>
      </c>
      <c r="J4549" s="11">
        <v>100</v>
      </c>
      <c r="K4549" s="11">
        <v>385.286</v>
      </c>
      <c r="L4549" s="11">
        <v>11015335500</v>
      </c>
      <c r="M4549" s="11">
        <f>VLOOKUP(A4549,'[1]2023년만'!$A$2:$Q$1181,12,0)</f>
        <v>11015335500</v>
      </c>
      <c r="N4549" s="11"/>
      <c r="O4549" s="11">
        <v>3</v>
      </c>
      <c r="P4549" s="6">
        <v>368628851025</v>
      </c>
      <c r="Q4549" s="7">
        <v>53.1</v>
      </c>
      <c r="R4549" s="7">
        <v>0.5</v>
      </c>
      <c r="S4549" s="7">
        <v>63</v>
      </c>
    </row>
    <row r="4550" spans="1:19" hidden="1" x14ac:dyDescent="0.4">
      <c r="A4550" s="4" t="s">
        <v>114</v>
      </c>
      <c r="B4550" s="5" t="s">
        <v>115</v>
      </c>
      <c r="C4550" s="5" t="s">
        <v>18</v>
      </c>
      <c r="D4550" s="5" t="s">
        <v>19</v>
      </c>
      <c r="E4550" s="9" t="s">
        <v>116</v>
      </c>
      <c r="F4550" s="9">
        <v>5.79</v>
      </c>
      <c r="G4550" s="5" t="s">
        <v>21</v>
      </c>
      <c r="H4550" s="9">
        <v>500</v>
      </c>
      <c r="I4550" s="11">
        <v>110202945</v>
      </c>
      <c r="J4550" s="11">
        <v>90</v>
      </c>
      <c r="K4550" s="11">
        <v>-356.09899999999999</v>
      </c>
      <c r="L4550" s="11">
        <v>9913801950</v>
      </c>
      <c r="M4550" s="11">
        <f>VLOOKUP(A4550,'[1]2023년만'!$A$2:$Q$1181,12,0)</f>
        <v>11015335500</v>
      </c>
      <c r="N4550" s="11"/>
      <c r="O4550" s="11">
        <v>3.5</v>
      </c>
      <c r="P4550" s="6">
        <v>368628851025</v>
      </c>
      <c r="Q4550" s="7">
        <v>53.1</v>
      </c>
      <c r="R4550" s="7">
        <v>0.5</v>
      </c>
      <c r="S4550" s="7">
        <v>63</v>
      </c>
    </row>
    <row r="4551" spans="1:19" hidden="1" x14ac:dyDescent="0.4">
      <c r="A4551" s="7" t="s">
        <v>114</v>
      </c>
      <c r="B4551" s="12" t="s">
        <v>115</v>
      </c>
      <c r="C4551" s="12" t="s">
        <v>2933</v>
      </c>
      <c r="D4551" s="12" t="s">
        <v>19</v>
      </c>
      <c r="E4551" s="12" t="s">
        <v>34</v>
      </c>
      <c r="F4551" s="12">
        <v>0.43</v>
      </c>
      <c r="G4551" s="12" t="s">
        <v>21</v>
      </c>
      <c r="H4551" s="12">
        <v>500</v>
      </c>
      <c r="I4551" s="6">
        <v>112876596</v>
      </c>
      <c r="J4551" s="6">
        <v>90</v>
      </c>
      <c r="K4551" s="6">
        <v>11.646000000000001</v>
      </c>
      <c r="L4551" s="6">
        <v>9913801950</v>
      </c>
      <c r="M4551" s="11">
        <f>VLOOKUP(A4551,'[1]2023년만'!$A$2:$Q$1181,12,0)</f>
        <v>11015335500</v>
      </c>
      <c r="N4551" s="11"/>
      <c r="O4551" s="6">
        <v>2.1</v>
      </c>
      <c r="P4551" s="6">
        <v>368628851025</v>
      </c>
      <c r="Q4551" s="7">
        <v>53.1</v>
      </c>
      <c r="R4551" s="7">
        <v>0.5</v>
      </c>
      <c r="S4551" s="7">
        <v>63</v>
      </c>
    </row>
    <row r="4552" spans="1:19" hidden="1" x14ac:dyDescent="0.4">
      <c r="A4552" s="4" t="s">
        <v>1462</v>
      </c>
      <c r="B4552" s="5" t="s">
        <v>1463</v>
      </c>
      <c r="C4552" s="5" t="s">
        <v>18</v>
      </c>
      <c r="D4552" s="5" t="s">
        <v>19</v>
      </c>
      <c r="E4552" s="9" t="s">
        <v>836</v>
      </c>
      <c r="F4552" s="9">
        <v>3.72</v>
      </c>
      <c r="G4552" s="5" t="s">
        <v>21</v>
      </c>
      <c r="H4552" s="9">
        <v>500</v>
      </c>
      <c r="I4552" s="11">
        <v>89400000</v>
      </c>
      <c r="J4552" s="11">
        <v>1965</v>
      </c>
      <c r="K4552" s="11">
        <v>26.818000000000001</v>
      </c>
      <c r="L4552" s="11">
        <v>154084492500</v>
      </c>
      <c r="M4552" s="11">
        <f>VLOOKUP(A4552,'[1]2023년만'!$A$2:$Q$1181,12,0)</f>
        <v>161769113500</v>
      </c>
      <c r="N4552" s="11"/>
      <c r="O4552" s="11">
        <v>6.4</v>
      </c>
      <c r="P4552" s="6">
        <v>2485320000000</v>
      </c>
      <c r="Q4552" s="7">
        <v>2.56</v>
      </c>
      <c r="R4552" s="7">
        <v>0.46</v>
      </c>
      <c r="S4552" s="7">
        <v>10847</v>
      </c>
    </row>
    <row r="4553" spans="1:19" hidden="1" x14ac:dyDescent="0.4">
      <c r="A4553" s="4" t="s">
        <v>1462</v>
      </c>
      <c r="B4553" s="5" t="s">
        <v>1463</v>
      </c>
      <c r="C4553" s="5" t="s">
        <v>24</v>
      </c>
      <c r="D4553" s="5" t="s">
        <v>19</v>
      </c>
      <c r="E4553" s="9" t="s">
        <v>836</v>
      </c>
      <c r="F4553" s="9">
        <v>3.78</v>
      </c>
      <c r="G4553" s="5" t="s">
        <v>21</v>
      </c>
      <c r="H4553" s="9">
        <v>500</v>
      </c>
      <c r="I4553" s="11">
        <v>89400000</v>
      </c>
      <c r="J4553" s="11">
        <v>2063</v>
      </c>
      <c r="K4553" s="11">
        <v>26.614000000000001</v>
      </c>
      <c r="L4553" s="11">
        <v>161769113500</v>
      </c>
      <c r="M4553" s="11">
        <f>VLOOKUP(A4553,'[1]2023년만'!$A$2:$Q$1181,12,0)</f>
        <v>161769113500</v>
      </c>
      <c r="N4553" s="11"/>
      <c r="O4553" s="11">
        <v>5.8</v>
      </c>
      <c r="P4553" s="6">
        <v>2485320000000</v>
      </c>
      <c r="Q4553" s="7">
        <v>2.56</v>
      </c>
      <c r="R4553" s="7">
        <v>0.46</v>
      </c>
      <c r="S4553" s="7">
        <v>10847</v>
      </c>
    </row>
    <row r="4554" spans="1:19" hidden="1" x14ac:dyDescent="0.4">
      <c r="A4554" s="7" t="s">
        <v>1462</v>
      </c>
      <c r="B4554" s="12" t="s">
        <v>1463</v>
      </c>
      <c r="C4554" s="12" t="s">
        <v>2933</v>
      </c>
      <c r="D4554" s="12" t="s">
        <v>19</v>
      </c>
      <c r="E4554" s="12" t="s">
        <v>836</v>
      </c>
      <c r="F4554" s="12">
        <v>3.28</v>
      </c>
      <c r="G4554" s="12" t="s">
        <v>21</v>
      </c>
      <c r="H4554" s="12">
        <v>500</v>
      </c>
      <c r="I4554" s="6">
        <v>89400000</v>
      </c>
      <c r="J4554" s="6">
        <v>1480</v>
      </c>
      <c r="K4554" s="6">
        <v>26.829000000000001</v>
      </c>
      <c r="L4554" s="6">
        <v>116053460000</v>
      </c>
      <c r="M4554" s="11">
        <f>VLOOKUP(A4554,'[1]2023년만'!$A$2:$Q$1181,12,0)</f>
        <v>161769113500</v>
      </c>
      <c r="N4554" s="11"/>
      <c r="O4554" s="6">
        <v>6</v>
      </c>
      <c r="P4554" s="6">
        <v>2485320000000</v>
      </c>
      <c r="Q4554" s="7">
        <v>2.56</v>
      </c>
      <c r="R4554" s="7">
        <v>0.46</v>
      </c>
      <c r="S4554" s="7">
        <v>10847</v>
      </c>
    </row>
    <row r="4555" spans="1:19" hidden="1" x14ac:dyDescent="0.4">
      <c r="A4555" s="4" t="s">
        <v>1117</v>
      </c>
      <c r="B4555" s="5" t="s">
        <v>1118</v>
      </c>
      <c r="C4555" s="5" t="s">
        <v>18</v>
      </c>
      <c r="D4555" s="5" t="s">
        <v>19</v>
      </c>
      <c r="E4555" s="9" t="s">
        <v>69</v>
      </c>
      <c r="F4555" s="9">
        <v>2.79</v>
      </c>
      <c r="G4555" s="5" t="s">
        <v>21</v>
      </c>
      <c r="H4555" s="10">
        <v>5000</v>
      </c>
      <c r="I4555" s="11">
        <v>12000000</v>
      </c>
      <c r="J4555" s="11">
        <v>2600</v>
      </c>
      <c r="K4555" s="11">
        <v>34.479999999999997</v>
      </c>
      <c r="L4555" s="11">
        <v>29764150000</v>
      </c>
      <c r="M4555" s="11">
        <f>VLOOKUP(A4555,'[1]2023년만'!$A$2:$Q$1181,12,0)</f>
        <v>32053700000</v>
      </c>
      <c r="N4555" s="11"/>
      <c r="O4555" s="11">
        <v>4.5</v>
      </c>
      <c r="P4555" s="6">
        <v>637200000000</v>
      </c>
      <c r="Q4555" s="7">
        <v>3.86</v>
      </c>
      <c r="R4555" s="7">
        <v>0.28000000000000003</v>
      </c>
      <c r="S4555" s="7">
        <v>13772</v>
      </c>
    </row>
    <row r="4556" spans="1:19" hidden="1" x14ac:dyDescent="0.4">
      <c r="A4556" s="4" t="s">
        <v>1117</v>
      </c>
      <c r="B4556" s="5" t="s">
        <v>1118</v>
      </c>
      <c r="C4556" s="5" t="s">
        <v>24</v>
      </c>
      <c r="D4556" s="5" t="s">
        <v>19</v>
      </c>
      <c r="E4556" s="9" t="s">
        <v>69</v>
      </c>
      <c r="F4556" s="9">
        <v>2.13</v>
      </c>
      <c r="G4556" s="5" t="s">
        <v>21</v>
      </c>
      <c r="H4556" s="10">
        <v>5000</v>
      </c>
      <c r="I4556" s="11">
        <v>12000000</v>
      </c>
      <c r="J4556" s="11">
        <v>2800</v>
      </c>
      <c r="K4556" s="11">
        <v>23.533000000000001</v>
      </c>
      <c r="L4556" s="11">
        <v>32053700000</v>
      </c>
      <c r="M4556" s="11">
        <f>VLOOKUP(A4556,'[1]2023년만'!$A$2:$Q$1181,12,0)</f>
        <v>32053700000</v>
      </c>
      <c r="N4556" s="11"/>
      <c r="O4556" s="11">
        <v>6.2</v>
      </c>
      <c r="P4556" s="6">
        <v>637200000000</v>
      </c>
      <c r="Q4556" s="7">
        <v>3.86</v>
      </c>
      <c r="R4556" s="7">
        <v>0.28000000000000003</v>
      </c>
      <c r="S4556" s="7">
        <v>13772</v>
      </c>
    </row>
    <row r="4557" spans="1:19" hidden="1" x14ac:dyDescent="0.4">
      <c r="A4557" s="4" t="s">
        <v>1117</v>
      </c>
      <c r="B4557" s="5" t="s">
        <v>1118</v>
      </c>
      <c r="C4557" s="5" t="s">
        <v>30</v>
      </c>
      <c r="D4557" s="5" t="s">
        <v>19</v>
      </c>
      <c r="E4557" s="9" t="s">
        <v>69</v>
      </c>
      <c r="F4557" s="9">
        <v>2.73</v>
      </c>
      <c r="G4557" s="5" t="s">
        <v>21</v>
      </c>
      <c r="H4557" s="10">
        <v>5000</v>
      </c>
      <c r="I4557" s="11">
        <v>12000000</v>
      </c>
      <c r="J4557" s="11">
        <v>2800</v>
      </c>
      <c r="K4557" s="11">
        <v>18.396999999999998</v>
      </c>
      <c r="L4557" s="11">
        <v>32053700000</v>
      </c>
      <c r="M4557" s="11">
        <f>VLOOKUP(A4557,'[1]2023년만'!$A$2:$Q$1181,12,0)</f>
        <v>32053700000</v>
      </c>
      <c r="N4557" s="11" t="b">
        <f>L4557&gt;=M4557</f>
        <v>1</v>
      </c>
      <c r="O4557" s="11">
        <v>5.6</v>
      </c>
      <c r="P4557" s="6">
        <v>637200000000</v>
      </c>
      <c r="Q4557" s="7">
        <v>3.86</v>
      </c>
      <c r="R4557" s="7">
        <v>0.28000000000000003</v>
      </c>
      <c r="S4557" s="7">
        <v>13772</v>
      </c>
    </row>
    <row r="4558" spans="1:19" hidden="1" x14ac:dyDescent="0.4">
      <c r="A4558" s="7" t="s">
        <v>1117</v>
      </c>
      <c r="B4558" s="12" t="s">
        <v>1118</v>
      </c>
      <c r="C4558" s="12" t="s">
        <v>2933</v>
      </c>
      <c r="D4558" s="12" t="s">
        <v>19</v>
      </c>
      <c r="E4558" s="12" t="s">
        <v>69</v>
      </c>
      <c r="F4558" s="12">
        <v>1.59</v>
      </c>
      <c r="G4558" s="12" t="s">
        <v>21</v>
      </c>
      <c r="H4558" s="12">
        <v>5000</v>
      </c>
      <c r="I4558" s="6">
        <v>12000000</v>
      </c>
      <c r="J4558" s="6">
        <v>2400</v>
      </c>
      <c r="K4558" s="6">
        <v>27.024999999999999</v>
      </c>
      <c r="L4558" s="6">
        <v>27474600000</v>
      </c>
      <c r="M4558" s="11">
        <f>VLOOKUP(A4558,'[1]2023년만'!$A$2:$Q$1181,12,0)</f>
        <v>32053700000</v>
      </c>
      <c r="N4558" s="11"/>
      <c r="O4558" s="6">
        <v>3.7</v>
      </c>
      <c r="P4558" s="6">
        <v>637200000000</v>
      </c>
      <c r="Q4558" s="7">
        <v>3.86</v>
      </c>
      <c r="R4558" s="7">
        <v>0.28000000000000003</v>
      </c>
      <c r="S4558" s="7">
        <v>13772</v>
      </c>
    </row>
    <row r="4559" spans="1:19" hidden="1" x14ac:dyDescent="0.4">
      <c r="A4559" s="4" t="s">
        <v>1717</v>
      </c>
      <c r="B4559" s="5" t="s">
        <v>1718</v>
      </c>
      <c r="C4559" s="5" t="s">
        <v>30</v>
      </c>
      <c r="D4559" s="5" t="s">
        <v>19</v>
      </c>
      <c r="E4559" s="9" t="s">
        <v>37</v>
      </c>
      <c r="F4559" s="9">
        <v>1.48</v>
      </c>
      <c r="G4559" s="5" t="s">
        <v>21</v>
      </c>
      <c r="H4559" s="9">
        <v>500</v>
      </c>
      <c r="I4559" s="11">
        <v>35392271</v>
      </c>
      <c r="J4559" s="11">
        <v>100</v>
      </c>
      <c r="K4559" s="11">
        <v>21.373000000000001</v>
      </c>
      <c r="L4559" s="11">
        <v>3539227100</v>
      </c>
      <c r="M4559" s="11" t="e">
        <f>VLOOKUP(A4559,'[1]2023년만'!$A$2:$Q$1181,12,0)</f>
        <v>#N/A</v>
      </c>
      <c r="N4559" s="11" t="e">
        <f>L4559&gt;=M4559</f>
        <v>#N/A</v>
      </c>
      <c r="O4559" s="11">
        <v>0.7</v>
      </c>
      <c r="P4559" s="6">
        <v>816037033000</v>
      </c>
      <c r="Q4559" s="7">
        <v>48.32</v>
      </c>
      <c r="R4559" s="7">
        <v>3.49</v>
      </c>
      <c r="S4559" s="7">
        <v>476</v>
      </c>
    </row>
    <row r="4560" spans="1:19" hidden="1" x14ac:dyDescent="0.4">
      <c r="A4560" s="4" t="s">
        <v>983</v>
      </c>
      <c r="B4560" s="5" t="s">
        <v>984</v>
      </c>
      <c r="C4560" s="5" t="s">
        <v>18</v>
      </c>
      <c r="D4560" s="5" t="s">
        <v>19</v>
      </c>
      <c r="E4560" s="9" t="s">
        <v>103</v>
      </c>
      <c r="F4560" s="9">
        <v>0.57999999999999996</v>
      </c>
      <c r="G4560" s="5" t="s">
        <v>21</v>
      </c>
      <c r="H4560" s="9">
        <v>500</v>
      </c>
      <c r="I4560" s="11">
        <v>18672816</v>
      </c>
      <c r="J4560" s="11">
        <v>100</v>
      </c>
      <c r="K4560" s="11">
        <v>39.274000000000001</v>
      </c>
      <c r="L4560" s="11">
        <v>1829758900</v>
      </c>
      <c r="M4560" s="11">
        <f>VLOOKUP(A4560,'[1]2023년만'!$A$2:$Q$1181,12,0)</f>
        <v>1829758900</v>
      </c>
      <c r="N4560" s="11"/>
      <c r="O4560" s="11">
        <v>2.2000000000000002</v>
      </c>
      <c r="P4560" s="6">
        <v>51163515840</v>
      </c>
      <c r="Q4560" s="7">
        <v>6.01</v>
      </c>
      <c r="R4560" s="7">
        <v>0.47</v>
      </c>
      <c r="S4560" s="7">
        <v>456</v>
      </c>
    </row>
    <row r="4561" spans="1:19" hidden="1" x14ac:dyDescent="0.4">
      <c r="A4561" s="4" t="s">
        <v>983</v>
      </c>
      <c r="B4561" s="5" t="s">
        <v>984</v>
      </c>
      <c r="C4561" s="5" t="s">
        <v>24</v>
      </c>
      <c r="D4561" s="5" t="s">
        <v>19</v>
      </c>
      <c r="E4561" s="9" t="s">
        <v>103</v>
      </c>
      <c r="F4561" s="9">
        <v>0.66</v>
      </c>
      <c r="G4561" s="5" t="s">
        <v>21</v>
      </c>
      <c r="H4561" s="9">
        <v>500</v>
      </c>
      <c r="I4561" s="11">
        <v>18672816</v>
      </c>
      <c r="J4561" s="11">
        <v>100</v>
      </c>
      <c r="K4561" s="11">
        <v>17.617999999999999</v>
      </c>
      <c r="L4561" s="11">
        <v>1829758900</v>
      </c>
      <c r="M4561" s="11">
        <f>VLOOKUP(A4561,'[1]2023년만'!$A$2:$Q$1181,12,0)</f>
        <v>1829758900</v>
      </c>
      <c r="N4561" s="11"/>
      <c r="O4561" s="11">
        <v>2.4</v>
      </c>
      <c r="P4561" s="6">
        <v>51163515840</v>
      </c>
      <c r="Q4561" s="7">
        <v>6.01</v>
      </c>
      <c r="R4561" s="7">
        <v>0.47</v>
      </c>
      <c r="S4561" s="7">
        <v>456</v>
      </c>
    </row>
    <row r="4562" spans="1:19" hidden="1" x14ac:dyDescent="0.4">
      <c r="A4562" s="4" t="s">
        <v>983</v>
      </c>
      <c r="B4562" s="5" t="s">
        <v>984</v>
      </c>
      <c r="C4562" s="5" t="s">
        <v>30</v>
      </c>
      <c r="D4562" s="5" t="s">
        <v>19</v>
      </c>
      <c r="E4562" s="9" t="s">
        <v>81</v>
      </c>
      <c r="F4562" s="9">
        <v>0.51</v>
      </c>
      <c r="G4562" s="5" t="s">
        <v>21</v>
      </c>
      <c r="H4562" s="9">
        <v>500</v>
      </c>
      <c r="I4562" s="11">
        <v>18672816</v>
      </c>
      <c r="J4562" s="11">
        <v>50</v>
      </c>
      <c r="K4562" s="11">
        <v>10.965</v>
      </c>
      <c r="L4562" s="11">
        <v>914879450</v>
      </c>
      <c r="M4562" s="11">
        <f>VLOOKUP(A4562,'[1]2023년만'!$A$2:$Q$1181,12,0)</f>
        <v>1829758900</v>
      </c>
      <c r="N4562" s="11" t="b">
        <f>L4562&gt;=M4562</f>
        <v>0</v>
      </c>
      <c r="O4562" s="11">
        <v>1.9</v>
      </c>
      <c r="P4562" s="6">
        <v>51163515840</v>
      </c>
      <c r="Q4562" s="7">
        <v>6.01</v>
      </c>
      <c r="R4562" s="7">
        <v>0.47</v>
      </c>
      <c r="S4562" s="7">
        <v>456</v>
      </c>
    </row>
    <row r="4563" spans="1:19" hidden="1" x14ac:dyDescent="0.4">
      <c r="A4563" s="7" t="s">
        <v>983</v>
      </c>
      <c r="B4563" s="12" t="s">
        <v>984</v>
      </c>
      <c r="C4563" s="12" t="s">
        <v>2933</v>
      </c>
      <c r="D4563" s="12" t="s">
        <v>19</v>
      </c>
      <c r="E4563" s="12" t="s">
        <v>103</v>
      </c>
      <c r="F4563" s="12">
        <v>0.36</v>
      </c>
      <c r="G4563" s="12" t="s">
        <v>21</v>
      </c>
      <c r="H4563" s="12">
        <v>500</v>
      </c>
      <c r="I4563" s="6">
        <v>17265720</v>
      </c>
      <c r="J4563" s="6">
        <v>100</v>
      </c>
      <c r="K4563" s="6">
        <v>-327.06700000000001</v>
      </c>
      <c r="L4563" s="6">
        <v>1749810300</v>
      </c>
      <c r="M4563" s="11">
        <f>VLOOKUP(A4563,'[1]2023년만'!$A$2:$Q$1181,12,0)</f>
        <v>1829758900</v>
      </c>
      <c r="N4563" s="11"/>
      <c r="O4563" s="6">
        <v>1.9</v>
      </c>
      <c r="P4563" s="6">
        <v>51163515840</v>
      </c>
      <c r="Q4563" s="7">
        <v>6.01</v>
      </c>
      <c r="R4563" s="7">
        <v>0.47</v>
      </c>
      <c r="S4563" s="7">
        <v>456</v>
      </c>
    </row>
    <row r="4564" spans="1:19" hidden="1" x14ac:dyDescent="0.4">
      <c r="A4564" s="4" t="s">
        <v>1476</v>
      </c>
      <c r="B4564" s="5" t="s">
        <v>1477</v>
      </c>
      <c r="C4564" s="5" t="s">
        <v>30</v>
      </c>
      <c r="D4564" s="5" t="s">
        <v>19</v>
      </c>
      <c r="E4564" s="9" t="s">
        <v>69</v>
      </c>
      <c r="F4564" s="9">
        <v>2.73</v>
      </c>
      <c r="G4564" s="5" t="s">
        <v>21</v>
      </c>
      <c r="H4564" s="9">
        <v>500</v>
      </c>
      <c r="I4564" s="11">
        <v>12712747</v>
      </c>
      <c r="J4564" s="11">
        <v>180</v>
      </c>
      <c r="K4564" s="11">
        <v>26.597000000000001</v>
      </c>
      <c r="L4564" s="11">
        <v>1934698140</v>
      </c>
      <c r="M4564" s="11">
        <f>VLOOKUP(A4564,'[1]2023년만'!$A$2:$Q$1181,12,0)</f>
        <v>1827214910</v>
      </c>
      <c r="N4564" s="11" t="b">
        <f>L4564&gt;=M4564</f>
        <v>1</v>
      </c>
      <c r="O4564" s="11">
        <v>3.62</v>
      </c>
      <c r="P4564" s="6">
        <v>67504686570</v>
      </c>
      <c r="Q4564" s="7">
        <v>7.84</v>
      </c>
      <c r="R4564" s="7">
        <v>0.47</v>
      </c>
      <c r="S4564" s="7">
        <v>677</v>
      </c>
    </row>
    <row r="4565" spans="1:19" hidden="1" x14ac:dyDescent="0.4">
      <c r="A4565" s="4" t="s">
        <v>1476</v>
      </c>
      <c r="B4565" s="5" t="s">
        <v>1477</v>
      </c>
      <c r="C4565" s="5" t="s">
        <v>24</v>
      </c>
      <c r="D4565" s="5" t="s">
        <v>19</v>
      </c>
      <c r="E4565" s="9" t="s">
        <v>69</v>
      </c>
      <c r="F4565" s="9">
        <v>2.13</v>
      </c>
      <c r="G4565" s="5" t="s">
        <v>21</v>
      </c>
      <c r="H4565" s="9">
        <v>500</v>
      </c>
      <c r="I4565" s="11">
        <v>12712747</v>
      </c>
      <c r="J4565" s="11">
        <v>170</v>
      </c>
      <c r="K4565" s="11">
        <v>24.678999999999998</v>
      </c>
      <c r="L4565" s="11">
        <v>1827214910</v>
      </c>
      <c r="M4565" s="11">
        <f>VLOOKUP(A4565,'[1]2023년만'!$A$2:$Q$1181,12,0)</f>
        <v>1827214910</v>
      </c>
      <c r="N4565" s="11"/>
      <c r="O4565" s="11">
        <v>2.99</v>
      </c>
      <c r="P4565" s="6">
        <v>67504686570</v>
      </c>
      <c r="Q4565" s="7">
        <v>7.84</v>
      </c>
      <c r="R4565" s="7">
        <v>0.47</v>
      </c>
      <c r="S4565" s="7">
        <v>677</v>
      </c>
    </row>
    <row r="4566" spans="1:19" hidden="1" x14ac:dyDescent="0.4">
      <c r="A4566" s="4" t="s">
        <v>1476</v>
      </c>
      <c r="B4566" s="5" t="s">
        <v>1477</v>
      </c>
      <c r="C4566" s="5" t="s">
        <v>18</v>
      </c>
      <c r="D4566" s="5" t="s">
        <v>19</v>
      </c>
      <c r="E4566" s="9" t="s">
        <v>69</v>
      </c>
      <c r="F4566" s="9">
        <v>2.79</v>
      </c>
      <c r="G4566" s="5" t="s">
        <v>21</v>
      </c>
      <c r="H4566" s="9">
        <v>500</v>
      </c>
      <c r="I4566" s="11">
        <v>12712747</v>
      </c>
      <c r="J4566" s="11">
        <v>60</v>
      </c>
      <c r="K4566" s="11">
        <v>-31.094000000000001</v>
      </c>
      <c r="L4566" s="11">
        <v>644899380</v>
      </c>
      <c r="M4566" s="11">
        <f>VLOOKUP(A4566,'[1]2023년만'!$A$2:$Q$1181,12,0)</f>
        <v>1827214910</v>
      </c>
      <c r="N4566" s="11"/>
      <c r="O4566" s="11">
        <v>0.96</v>
      </c>
      <c r="P4566" s="6">
        <v>67504686570</v>
      </c>
      <c r="Q4566" s="7">
        <v>7.84</v>
      </c>
      <c r="R4566" s="7">
        <v>0.47</v>
      </c>
      <c r="S4566" s="7">
        <v>677</v>
      </c>
    </row>
    <row r="4567" spans="1:19" hidden="1" x14ac:dyDescent="0.4">
      <c r="A4567" s="7" t="s">
        <v>1476</v>
      </c>
      <c r="B4567" s="12" t="s">
        <v>1477</v>
      </c>
      <c r="C4567" s="12" t="s">
        <v>2933</v>
      </c>
      <c r="D4567" s="12" t="s">
        <v>19</v>
      </c>
      <c r="E4567" s="12" t="s">
        <v>69</v>
      </c>
      <c r="F4567" s="12">
        <v>1.59</v>
      </c>
      <c r="G4567" s="12" t="s">
        <v>21</v>
      </c>
      <c r="H4567" s="12">
        <v>500</v>
      </c>
      <c r="I4567" s="6">
        <v>12712747</v>
      </c>
      <c r="J4567" s="6">
        <v>130</v>
      </c>
      <c r="K4567" s="6">
        <v>28.515999999999998</v>
      </c>
      <c r="L4567" s="6">
        <v>1397281990</v>
      </c>
      <c r="M4567" s="11">
        <f>VLOOKUP(A4567,'[1]2023년만'!$A$2:$Q$1181,12,0)</f>
        <v>1827214910</v>
      </c>
      <c r="N4567" s="11"/>
      <c r="O4567" s="6">
        <v>2.31</v>
      </c>
      <c r="P4567" s="6">
        <v>67504686570</v>
      </c>
      <c r="Q4567" s="7">
        <v>7.84</v>
      </c>
      <c r="R4567" s="7">
        <v>0.47</v>
      </c>
      <c r="S4567" s="7">
        <v>677</v>
      </c>
    </row>
    <row r="4568" spans="1:19" hidden="1" x14ac:dyDescent="0.4">
      <c r="A4568" s="4" t="s">
        <v>2009</v>
      </c>
      <c r="B4568" s="5" t="s">
        <v>2010</v>
      </c>
      <c r="C4568" s="5" t="s">
        <v>24</v>
      </c>
      <c r="D4568" s="5" t="s">
        <v>19</v>
      </c>
      <c r="E4568" s="9" t="s">
        <v>133</v>
      </c>
      <c r="F4568" s="9">
        <v>2.34</v>
      </c>
      <c r="G4568" s="5" t="s">
        <v>21</v>
      </c>
      <c r="H4568" s="9">
        <v>500</v>
      </c>
      <c r="I4568" s="11">
        <v>9749984</v>
      </c>
      <c r="J4568" s="11">
        <v>300</v>
      </c>
      <c r="K4568" s="11">
        <v>16.146999999999998</v>
      </c>
      <c r="L4568" s="11">
        <v>2775753600</v>
      </c>
      <c r="M4568" s="11">
        <f>VLOOKUP(A4568,'[1]2023년만'!$A$2:$Q$1181,12,0)</f>
        <v>2775753600</v>
      </c>
      <c r="N4568" s="11"/>
      <c r="O4568" s="11">
        <v>3.69</v>
      </c>
      <c r="P4568" s="6">
        <v>75851840000</v>
      </c>
      <c r="Q4568" s="7">
        <v>3.16</v>
      </c>
      <c r="R4568" s="7">
        <v>0.41</v>
      </c>
      <c r="S4568" s="7">
        <v>2560</v>
      </c>
    </row>
    <row r="4569" spans="1:19" hidden="1" x14ac:dyDescent="0.4">
      <c r="A4569" s="4" t="s">
        <v>2009</v>
      </c>
      <c r="B4569" s="5" t="s">
        <v>2010</v>
      </c>
      <c r="C4569" s="5" t="s">
        <v>30</v>
      </c>
      <c r="D4569" s="5" t="s">
        <v>19</v>
      </c>
      <c r="E4569" s="9" t="s">
        <v>133</v>
      </c>
      <c r="F4569" s="9">
        <v>2.68</v>
      </c>
      <c r="G4569" s="5" t="s">
        <v>21</v>
      </c>
      <c r="H4569" s="9">
        <v>500</v>
      </c>
      <c r="I4569" s="11">
        <v>9749984</v>
      </c>
      <c r="J4569" s="11">
        <v>400</v>
      </c>
      <c r="K4569" s="11">
        <v>15.329000000000001</v>
      </c>
      <c r="L4569" s="11">
        <v>3551411200</v>
      </c>
      <c r="M4569" s="11">
        <f>VLOOKUP(A4569,'[1]2023년만'!$A$2:$Q$1181,12,0)</f>
        <v>2775753600</v>
      </c>
      <c r="N4569" s="11" t="b">
        <f>L4569&gt;=M4569</f>
        <v>1</v>
      </c>
      <c r="O4569" s="11">
        <v>5</v>
      </c>
      <c r="P4569" s="6">
        <v>75851840000</v>
      </c>
      <c r="Q4569" s="7">
        <v>3.16</v>
      </c>
      <c r="R4569" s="7">
        <v>0.41</v>
      </c>
      <c r="S4569" s="7">
        <v>2560</v>
      </c>
    </row>
    <row r="4570" spans="1:19" hidden="1" x14ac:dyDescent="0.4">
      <c r="A4570" s="4" t="s">
        <v>2009</v>
      </c>
      <c r="B4570" s="5" t="s">
        <v>2010</v>
      </c>
      <c r="C4570" s="5" t="s">
        <v>18</v>
      </c>
      <c r="D4570" s="5" t="s">
        <v>19</v>
      </c>
      <c r="E4570" s="9" t="s">
        <v>133</v>
      </c>
      <c r="F4570" s="9">
        <v>1.3</v>
      </c>
      <c r="G4570" s="5" t="s">
        <v>21</v>
      </c>
      <c r="H4570" s="9">
        <v>500</v>
      </c>
      <c r="I4570" s="11">
        <v>9749984</v>
      </c>
      <c r="J4570" s="11">
        <v>300</v>
      </c>
      <c r="K4570" s="11">
        <v>10.37</v>
      </c>
      <c r="L4570" s="11">
        <v>2775753600</v>
      </c>
      <c r="M4570" s="11">
        <f>VLOOKUP(A4570,'[1]2023년만'!$A$2:$Q$1181,12,0)</f>
        <v>2775753600</v>
      </c>
      <c r="N4570" s="11"/>
      <c r="O4570" s="11">
        <v>3.51</v>
      </c>
      <c r="P4570" s="6">
        <v>75851840000</v>
      </c>
      <c r="Q4570" s="7">
        <v>3.16</v>
      </c>
      <c r="R4570" s="7">
        <v>0.41</v>
      </c>
      <c r="S4570" s="7">
        <v>2560</v>
      </c>
    </row>
    <row r="4571" spans="1:19" hidden="1" x14ac:dyDescent="0.4">
      <c r="A4571" s="7" t="s">
        <v>2009</v>
      </c>
      <c r="B4571" s="12" t="s">
        <v>2010</v>
      </c>
      <c r="C4571" s="12" t="s">
        <v>2933</v>
      </c>
      <c r="D4571" s="12" t="s">
        <v>19</v>
      </c>
      <c r="E4571" s="12" t="s">
        <v>133</v>
      </c>
      <c r="F4571" s="12">
        <v>0.53</v>
      </c>
      <c r="G4571" s="12" t="s">
        <v>21</v>
      </c>
      <c r="H4571" s="12">
        <v>500</v>
      </c>
      <c r="I4571" s="6">
        <v>9429475</v>
      </c>
      <c r="J4571" s="6">
        <v>250</v>
      </c>
      <c r="K4571" s="6">
        <v>11.212999999999999</v>
      </c>
      <c r="L4571" s="6">
        <v>2233000750</v>
      </c>
      <c r="M4571" s="11">
        <f>VLOOKUP(A4571,'[1]2023년만'!$A$2:$Q$1181,12,0)</f>
        <v>2775753600</v>
      </c>
      <c r="N4571" s="11"/>
      <c r="O4571" s="6">
        <v>2.4700000000000002</v>
      </c>
      <c r="P4571" s="6">
        <v>75851840000</v>
      </c>
      <c r="Q4571" s="7">
        <v>3.16</v>
      </c>
      <c r="R4571" s="7">
        <v>0.41</v>
      </c>
      <c r="S4571" s="7">
        <v>2560</v>
      </c>
    </row>
    <row r="4572" spans="1:19" hidden="1" x14ac:dyDescent="0.4">
      <c r="A4572" s="4" t="s">
        <v>2451</v>
      </c>
      <c r="B4572" s="5" t="s">
        <v>2452</v>
      </c>
      <c r="C4572" s="5" t="s">
        <v>24</v>
      </c>
      <c r="D4572" s="5" t="s">
        <v>19</v>
      </c>
      <c r="E4572" s="9" t="s">
        <v>69</v>
      </c>
      <c r="F4572" s="9">
        <v>2.13</v>
      </c>
      <c r="G4572" s="5" t="s">
        <v>21</v>
      </c>
      <c r="H4572" s="10">
        <v>5000</v>
      </c>
      <c r="I4572" s="11">
        <v>39248121</v>
      </c>
      <c r="J4572" s="11">
        <v>200</v>
      </c>
      <c r="K4572" s="11">
        <v>8.8480000000000008</v>
      </c>
      <c r="L4572" s="11">
        <v>7607742200</v>
      </c>
      <c r="M4572" s="11">
        <f>VLOOKUP(A4572,'[1]2023년만'!$A$2:$Q$1181,12,0)</f>
        <v>7607742200</v>
      </c>
      <c r="N4572" s="11"/>
      <c r="O4572" s="11">
        <v>0.3</v>
      </c>
      <c r="P4572" s="6">
        <v>1950631613700</v>
      </c>
      <c r="Q4572" s="7" t="s">
        <v>21</v>
      </c>
      <c r="R4572" s="7">
        <v>1.46</v>
      </c>
      <c r="S4572" s="7" t="s">
        <v>21</v>
      </c>
    </row>
    <row r="4573" spans="1:19" hidden="1" x14ac:dyDescent="0.4">
      <c r="A4573" s="4" t="s">
        <v>2451</v>
      </c>
      <c r="B4573" s="5" t="s">
        <v>2452</v>
      </c>
      <c r="C4573" s="5" t="s">
        <v>18</v>
      </c>
      <c r="D4573" s="5" t="s">
        <v>19</v>
      </c>
      <c r="E4573" s="9" t="s">
        <v>69</v>
      </c>
      <c r="F4573" s="9">
        <v>2.79</v>
      </c>
      <c r="G4573" s="5" t="s">
        <v>21</v>
      </c>
      <c r="H4573" s="10">
        <v>5000</v>
      </c>
      <c r="I4573" s="11">
        <v>39248121</v>
      </c>
      <c r="J4573" s="11">
        <v>200</v>
      </c>
      <c r="K4573" s="11">
        <v>-15.166</v>
      </c>
      <c r="L4573" s="11">
        <v>7607742200</v>
      </c>
      <c r="M4573" s="11">
        <f>VLOOKUP(A4573,'[1]2023년만'!$A$2:$Q$1181,12,0)</f>
        <v>7607742200</v>
      </c>
      <c r="N4573" s="11"/>
      <c r="O4573" s="11">
        <v>0.2</v>
      </c>
      <c r="P4573" s="6">
        <v>1950631613700</v>
      </c>
      <c r="Q4573" s="7" t="s">
        <v>21</v>
      </c>
      <c r="R4573" s="7">
        <v>1.46</v>
      </c>
      <c r="S4573" s="7" t="s">
        <v>21</v>
      </c>
    </row>
    <row r="4574" spans="1:19" hidden="1" x14ac:dyDescent="0.4">
      <c r="A4574" s="7" t="s">
        <v>2451</v>
      </c>
      <c r="B4574" s="12" t="s">
        <v>2452</v>
      </c>
      <c r="C4574" s="12" t="s">
        <v>2933</v>
      </c>
      <c r="D4574" s="12" t="s">
        <v>19</v>
      </c>
      <c r="E4574" s="12" t="s">
        <v>69</v>
      </c>
      <c r="F4574" s="12">
        <v>1.59</v>
      </c>
      <c r="G4574" s="12" t="s">
        <v>21</v>
      </c>
      <c r="H4574" s="12">
        <v>5000</v>
      </c>
      <c r="I4574" s="6">
        <v>39248121</v>
      </c>
      <c r="J4574" s="6">
        <v>200</v>
      </c>
      <c r="K4574" s="6">
        <v>28.114999999999998</v>
      </c>
      <c r="L4574" s="6">
        <v>7607742200</v>
      </c>
      <c r="M4574" s="11">
        <f>VLOOKUP(A4574,'[1]2023년만'!$A$2:$Q$1181,12,0)</f>
        <v>7607742200</v>
      </c>
      <c r="N4574" s="11"/>
      <c r="O4574" s="6">
        <v>0.3</v>
      </c>
      <c r="P4574" s="6">
        <v>1950631613700</v>
      </c>
      <c r="Q4574" s="7" t="s">
        <v>21</v>
      </c>
      <c r="R4574" s="7">
        <v>1.46</v>
      </c>
      <c r="S4574" s="7" t="s">
        <v>21</v>
      </c>
    </row>
    <row r="4575" spans="1:19" hidden="1" x14ac:dyDescent="0.4">
      <c r="A4575" s="4" t="s">
        <v>2510</v>
      </c>
      <c r="B4575" s="5" t="s">
        <v>2511</v>
      </c>
      <c r="C4575" s="5" t="s">
        <v>18</v>
      </c>
      <c r="D4575" s="5" t="s">
        <v>19</v>
      </c>
      <c r="E4575" s="9" t="s">
        <v>37</v>
      </c>
      <c r="F4575" s="9">
        <v>2.2599999999999998</v>
      </c>
      <c r="G4575" s="5" t="s">
        <v>21</v>
      </c>
      <c r="H4575" s="9">
        <v>500</v>
      </c>
      <c r="I4575" s="11">
        <v>18993623</v>
      </c>
      <c r="J4575" s="11">
        <v>50</v>
      </c>
      <c r="K4575" s="11">
        <v>7.4859999999999998</v>
      </c>
      <c r="L4575" s="11">
        <v>949539350</v>
      </c>
      <c r="M4575" s="11">
        <f>VLOOKUP(A4575,'[1]2023년만'!$A$2:$Q$1181,12,0)</f>
        <v>949539300</v>
      </c>
      <c r="N4575" s="11"/>
      <c r="O4575" s="11">
        <v>1.4</v>
      </c>
      <c r="P4575" s="6">
        <v>60969529830</v>
      </c>
      <c r="Q4575" s="7">
        <v>1.88</v>
      </c>
      <c r="R4575" s="7">
        <v>0.41</v>
      </c>
      <c r="S4575" s="7">
        <v>1707</v>
      </c>
    </row>
    <row r="4576" spans="1:19" hidden="1" x14ac:dyDescent="0.4">
      <c r="A4576" s="4" t="s">
        <v>2510</v>
      </c>
      <c r="B4576" s="5" t="s">
        <v>2511</v>
      </c>
      <c r="C4576" s="5" t="s">
        <v>30</v>
      </c>
      <c r="D4576" s="5" t="s">
        <v>19</v>
      </c>
      <c r="E4576" s="9" t="s">
        <v>37</v>
      </c>
      <c r="F4576" s="9">
        <v>2.7</v>
      </c>
      <c r="G4576" s="5" t="s">
        <v>21</v>
      </c>
      <c r="H4576" s="9">
        <v>500</v>
      </c>
      <c r="I4576" s="11">
        <v>18993623</v>
      </c>
      <c r="J4576" s="11">
        <v>75</v>
      </c>
      <c r="K4576" s="11">
        <v>4.3929999999999998</v>
      </c>
      <c r="L4576" s="11">
        <v>1424308950</v>
      </c>
      <c r="M4576" s="11">
        <f>VLOOKUP(A4576,'[1]2023년만'!$A$2:$Q$1181,12,0)</f>
        <v>949539300</v>
      </c>
      <c r="N4576" s="11" t="b">
        <f>L4576&gt;=M4576</f>
        <v>1</v>
      </c>
      <c r="O4576" s="11">
        <v>2.4</v>
      </c>
      <c r="P4576" s="6">
        <v>60969529830</v>
      </c>
      <c r="Q4576" s="7">
        <v>1.88</v>
      </c>
      <c r="R4576" s="7">
        <v>0.41</v>
      </c>
      <c r="S4576" s="7">
        <v>1707</v>
      </c>
    </row>
    <row r="4577" spans="1:19" hidden="1" x14ac:dyDescent="0.4">
      <c r="A4577" s="4" t="s">
        <v>2510</v>
      </c>
      <c r="B4577" s="5" t="s">
        <v>2511</v>
      </c>
      <c r="C4577" s="5" t="s">
        <v>24</v>
      </c>
      <c r="D4577" s="5" t="s">
        <v>19</v>
      </c>
      <c r="E4577" s="9" t="s">
        <v>37</v>
      </c>
      <c r="F4577" s="9">
        <v>2.09</v>
      </c>
      <c r="G4577" s="5" t="s">
        <v>21</v>
      </c>
      <c r="H4577" s="9">
        <v>500</v>
      </c>
      <c r="I4577" s="11">
        <v>18993623</v>
      </c>
      <c r="J4577" s="11">
        <v>50</v>
      </c>
      <c r="K4577" s="11">
        <v>3.9220000000000002</v>
      </c>
      <c r="L4577" s="11">
        <v>949539300</v>
      </c>
      <c r="M4577" s="11">
        <f>VLOOKUP(A4577,'[1]2023년만'!$A$2:$Q$1181,12,0)</f>
        <v>949539300</v>
      </c>
      <c r="N4577" s="11"/>
      <c r="O4577" s="11">
        <v>1.3</v>
      </c>
      <c r="P4577" s="6">
        <v>60969529830</v>
      </c>
      <c r="Q4577" s="7">
        <v>1.88</v>
      </c>
      <c r="R4577" s="7">
        <v>0.41</v>
      </c>
      <c r="S4577" s="7">
        <v>1707</v>
      </c>
    </row>
    <row r="4578" spans="1:19" hidden="1" x14ac:dyDescent="0.4">
      <c r="A4578" s="7" t="s">
        <v>2510</v>
      </c>
      <c r="B4578" s="12" t="s">
        <v>2511</v>
      </c>
      <c r="C4578" s="12" t="s">
        <v>2933</v>
      </c>
      <c r="D4578" s="12" t="s">
        <v>19</v>
      </c>
      <c r="E4578" s="12" t="s">
        <v>37</v>
      </c>
      <c r="F4578" s="12">
        <v>1.02</v>
      </c>
      <c r="G4578" s="12" t="s">
        <v>21</v>
      </c>
      <c r="H4578" s="12">
        <v>500</v>
      </c>
      <c r="I4578" s="6">
        <v>18993623</v>
      </c>
      <c r="J4578" s="6">
        <v>25</v>
      </c>
      <c r="K4578" s="6">
        <v>8.34</v>
      </c>
      <c r="L4578" s="6">
        <v>474769675</v>
      </c>
      <c r="M4578" s="11">
        <f>VLOOKUP(A4578,'[1]2023년만'!$A$2:$Q$1181,12,0)</f>
        <v>949539300</v>
      </c>
      <c r="N4578" s="11"/>
      <c r="O4578" s="6">
        <v>0.5</v>
      </c>
      <c r="P4578" s="6">
        <v>60969529830</v>
      </c>
      <c r="Q4578" s="7">
        <v>1.88</v>
      </c>
      <c r="R4578" s="7">
        <v>0.41</v>
      </c>
      <c r="S4578" s="7">
        <v>1707</v>
      </c>
    </row>
    <row r="4579" spans="1:19" hidden="1" x14ac:dyDescent="0.4">
      <c r="A4579" s="4" t="s">
        <v>2475</v>
      </c>
      <c r="B4579" s="5" t="s">
        <v>2476</v>
      </c>
      <c r="C4579" s="5" t="s">
        <v>30</v>
      </c>
      <c r="D4579" s="5" t="s">
        <v>19</v>
      </c>
      <c r="E4579" s="9" t="s">
        <v>133</v>
      </c>
      <c r="F4579" s="9">
        <v>2.68</v>
      </c>
      <c r="G4579" s="5" t="s">
        <v>21</v>
      </c>
      <c r="H4579" s="9">
        <v>500</v>
      </c>
      <c r="I4579" s="11">
        <v>60589276</v>
      </c>
      <c r="J4579" s="11">
        <v>45</v>
      </c>
      <c r="K4579" s="11">
        <v>8.2349999999999994</v>
      </c>
      <c r="L4579" s="11">
        <v>2726517420</v>
      </c>
      <c r="M4579" s="11">
        <f>VLOOKUP(A4579,'[1]2023년만'!$A$2:$Q$1181,12,0)</f>
        <v>2726517420</v>
      </c>
      <c r="N4579" s="11" t="b">
        <f>L4579&gt;=M4579</f>
        <v>1</v>
      </c>
      <c r="O4579" s="11">
        <v>0.5</v>
      </c>
      <c r="P4579" s="6">
        <v>452601891720</v>
      </c>
      <c r="Q4579" s="7">
        <v>13.68</v>
      </c>
      <c r="R4579" s="7">
        <v>0.86</v>
      </c>
      <c r="S4579" s="7">
        <v>546</v>
      </c>
    </row>
    <row r="4580" spans="1:19" hidden="1" x14ac:dyDescent="0.4">
      <c r="A4580" s="4" t="s">
        <v>2475</v>
      </c>
      <c r="B4580" s="5" t="s">
        <v>2476</v>
      </c>
      <c r="C4580" s="5" t="s">
        <v>24</v>
      </c>
      <c r="D4580" s="5" t="s">
        <v>19</v>
      </c>
      <c r="E4580" s="9" t="s">
        <v>21</v>
      </c>
      <c r="F4580" s="9" t="s">
        <v>21</v>
      </c>
      <c r="G4580" s="5" t="s">
        <v>21</v>
      </c>
      <c r="H4580" s="9">
        <v>500</v>
      </c>
      <c r="I4580" s="11">
        <v>60589276</v>
      </c>
      <c r="J4580" s="11">
        <v>45</v>
      </c>
      <c r="K4580" s="11">
        <v>-10.375999999999999</v>
      </c>
      <c r="L4580" s="11">
        <v>2726517420</v>
      </c>
      <c r="M4580" s="11">
        <f>VLOOKUP(A4580,'[1]2023년만'!$A$2:$Q$1181,12,0)</f>
        <v>2726517420</v>
      </c>
      <c r="N4580" s="11"/>
      <c r="O4580" s="11">
        <v>0.5</v>
      </c>
      <c r="P4580" s="6">
        <v>452601891720</v>
      </c>
      <c r="Q4580" s="7">
        <v>13.68</v>
      </c>
      <c r="R4580" s="7">
        <v>0.86</v>
      </c>
      <c r="S4580" s="7">
        <v>546</v>
      </c>
    </row>
    <row r="4581" spans="1:19" hidden="1" x14ac:dyDescent="0.4">
      <c r="A4581" s="4" t="s">
        <v>2475</v>
      </c>
      <c r="B4581" s="5" t="s">
        <v>2476</v>
      </c>
      <c r="C4581" s="5" t="s">
        <v>18</v>
      </c>
      <c r="D4581" s="5" t="s">
        <v>19</v>
      </c>
      <c r="E4581" s="9" t="s">
        <v>21</v>
      </c>
      <c r="F4581" s="9" t="s">
        <v>21</v>
      </c>
      <c r="G4581" s="5" t="s">
        <v>21</v>
      </c>
      <c r="H4581" s="9">
        <v>500</v>
      </c>
      <c r="I4581" s="11">
        <v>60589276</v>
      </c>
      <c r="J4581" s="11">
        <v>45</v>
      </c>
      <c r="K4581" s="11">
        <v>-27.254000000000001</v>
      </c>
      <c r="L4581" s="11">
        <v>2726517420</v>
      </c>
      <c r="M4581" s="11">
        <f>VLOOKUP(A4581,'[1]2023년만'!$A$2:$Q$1181,12,0)</f>
        <v>2726517420</v>
      </c>
      <c r="N4581" s="11"/>
      <c r="O4581" s="11">
        <v>0.5</v>
      </c>
      <c r="P4581" s="6">
        <v>452601891720</v>
      </c>
      <c r="Q4581" s="7">
        <v>13.68</v>
      </c>
      <c r="R4581" s="7">
        <v>0.86</v>
      </c>
      <c r="S4581" s="7">
        <v>546</v>
      </c>
    </row>
    <row r="4582" spans="1:19" hidden="1" x14ac:dyDescent="0.4">
      <c r="A4582" s="7" t="s">
        <v>2475</v>
      </c>
      <c r="B4582" s="12" t="s">
        <v>2476</v>
      </c>
      <c r="C4582" s="12" t="s">
        <v>2933</v>
      </c>
      <c r="D4582" s="12" t="s">
        <v>19</v>
      </c>
      <c r="E4582" s="12" t="s">
        <v>21</v>
      </c>
      <c r="F4582" s="12" t="s">
        <v>21</v>
      </c>
      <c r="G4582" s="12" t="s">
        <v>21</v>
      </c>
      <c r="H4582" s="12">
        <v>500</v>
      </c>
      <c r="I4582" s="6">
        <v>60570805</v>
      </c>
      <c r="J4582" s="6">
        <v>45</v>
      </c>
      <c r="K4582" s="6">
        <v>-41.844000000000001</v>
      </c>
      <c r="L4582" s="6">
        <v>2725686225</v>
      </c>
      <c r="M4582" s="11">
        <f>VLOOKUP(A4582,'[1]2023년만'!$A$2:$Q$1181,12,0)</f>
        <v>2726517420</v>
      </c>
      <c r="N4582" s="11"/>
      <c r="O4582" s="6">
        <v>0.3</v>
      </c>
      <c r="P4582" s="6">
        <v>452601891720</v>
      </c>
      <c r="Q4582" s="7">
        <v>13.68</v>
      </c>
      <c r="R4582" s="7">
        <v>0.86</v>
      </c>
      <c r="S4582" s="7">
        <v>546</v>
      </c>
    </row>
    <row r="4583" spans="1:19" hidden="1" x14ac:dyDescent="0.4">
      <c r="A4583" s="4" t="s">
        <v>47</v>
      </c>
      <c r="B4583" s="5" t="s">
        <v>48</v>
      </c>
      <c r="C4583" s="5" t="s">
        <v>18</v>
      </c>
      <c r="D4583" s="5" t="s">
        <v>19</v>
      </c>
      <c r="E4583" s="9" t="s">
        <v>49</v>
      </c>
      <c r="F4583" s="9">
        <v>2.41</v>
      </c>
      <c r="G4583" s="5" t="s">
        <v>21</v>
      </c>
      <c r="H4583" s="9">
        <v>500</v>
      </c>
      <c r="I4583" s="11">
        <v>55320000</v>
      </c>
      <c r="J4583" s="11">
        <v>188</v>
      </c>
      <c r="K4583" s="11">
        <v>1100.6610000000001</v>
      </c>
      <c r="L4583" s="11">
        <v>9421661172</v>
      </c>
      <c r="M4583" s="11">
        <f>VLOOKUP(A4583,'[1]2023년만'!$A$2:$Q$1181,12,0)</f>
        <v>9324198400</v>
      </c>
      <c r="N4583" s="11"/>
      <c r="O4583" s="11">
        <v>4.7</v>
      </c>
      <c r="P4583" s="6">
        <v>233727000000</v>
      </c>
      <c r="Q4583" s="7">
        <v>5.35</v>
      </c>
      <c r="R4583" s="7">
        <v>0.59</v>
      </c>
      <c r="S4583" s="7">
        <v>790</v>
      </c>
    </row>
    <row r="4584" spans="1:19" hidden="1" x14ac:dyDescent="0.4">
      <c r="A4584" s="4" t="s">
        <v>47</v>
      </c>
      <c r="B4584" s="5" t="s">
        <v>48</v>
      </c>
      <c r="C4584" s="5" t="s">
        <v>30</v>
      </c>
      <c r="D4584" s="5" t="s">
        <v>19</v>
      </c>
      <c r="E4584" s="9" t="s">
        <v>49</v>
      </c>
      <c r="F4584" s="9">
        <v>1.64</v>
      </c>
      <c r="G4584" s="5" t="s">
        <v>21</v>
      </c>
      <c r="H4584" s="9">
        <v>500</v>
      </c>
      <c r="I4584" s="11">
        <v>55320000</v>
      </c>
      <c r="J4584" s="11">
        <v>200</v>
      </c>
      <c r="K4584" s="11">
        <v>25.216000000000001</v>
      </c>
      <c r="L4584" s="11">
        <v>9868009000</v>
      </c>
      <c r="M4584" s="11">
        <f>VLOOKUP(A4584,'[1]2023년만'!$A$2:$Q$1181,12,0)</f>
        <v>9324198400</v>
      </c>
      <c r="N4584" s="11" t="b">
        <f>L4584&gt;=M4584</f>
        <v>1</v>
      </c>
      <c r="O4584" s="11">
        <v>4.4000000000000004</v>
      </c>
      <c r="P4584" s="6">
        <v>233727000000</v>
      </c>
      <c r="Q4584" s="7">
        <v>5.35</v>
      </c>
      <c r="R4584" s="7">
        <v>0.59</v>
      </c>
      <c r="S4584" s="7">
        <v>790</v>
      </c>
    </row>
    <row r="4585" spans="1:19" hidden="1" x14ac:dyDescent="0.4">
      <c r="A4585" s="4" t="s">
        <v>47</v>
      </c>
      <c r="B4585" s="5" t="s">
        <v>48</v>
      </c>
      <c r="C4585" s="5" t="s">
        <v>24</v>
      </c>
      <c r="D4585" s="5" t="s">
        <v>19</v>
      </c>
      <c r="E4585" s="9" t="s">
        <v>49</v>
      </c>
      <c r="F4585" s="9">
        <v>2.11</v>
      </c>
      <c r="G4585" s="5" t="s">
        <v>21</v>
      </c>
      <c r="H4585" s="9">
        <v>500</v>
      </c>
      <c r="I4585" s="11">
        <v>55320000</v>
      </c>
      <c r="J4585" s="11">
        <v>188</v>
      </c>
      <c r="K4585" s="11">
        <v>-37.317999999999998</v>
      </c>
      <c r="L4585" s="11">
        <v>9324198400</v>
      </c>
      <c r="M4585" s="11">
        <f>VLOOKUP(A4585,'[1]2023년만'!$A$2:$Q$1181,12,0)</f>
        <v>9324198400</v>
      </c>
      <c r="N4585" s="11"/>
      <c r="O4585" s="11">
        <v>5.3</v>
      </c>
      <c r="P4585" s="6">
        <v>233727000000</v>
      </c>
      <c r="Q4585" s="7">
        <v>5.35</v>
      </c>
      <c r="R4585" s="7">
        <v>0.59</v>
      </c>
      <c r="S4585" s="7">
        <v>790</v>
      </c>
    </row>
    <row r="4586" spans="1:19" hidden="1" x14ac:dyDescent="0.4">
      <c r="A4586" s="7" t="s">
        <v>47</v>
      </c>
      <c r="B4586" s="12" t="s">
        <v>48</v>
      </c>
      <c r="C4586" s="12" t="s">
        <v>2933</v>
      </c>
      <c r="D4586" s="12" t="s">
        <v>19</v>
      </c>
      <c r="E4586" s="12" t="s">
        <v>49</v>
      </c>
      <c r="F4586" s="12">
        <v>1.1000000000000001</v>
      </c>
      <c r="G4586" s="12" t="s">
        <v>21</v>
      </c>
      <c r="H4586" s="12">
        <v>500</v>
      </c>
      <c r="I4586" s="6">
        <v>55320000</v>
      </c>
      <c r="J4586" s="6">
        <v>188</v>
      </c>
      <c r="K4586" s="6">
        <v>-471.48200000000003</v>
      </c>
      <c r="L4586" s="6">
        <v>9872842184</v>
      </c>
      <c r="M4586" s="11">
        <f>VLOOKUP(A4586,'[1]2023년만'!$A$2:$Q$1181,12,0)</f>
        <v>9324198400</v>
      </c>
      <c r="N4586" s="11"/>
      <c r="O4586" s="6">
        <v>3.1</v>
      </c>
      <c r="P4586" s="6">
        <v>233727000000</v>
      </c>
      <c r="Q4586" s="7">
        <v>5.35</v>
      </c>
      <c r="R4586" s="7">
        <v>0.59</v>
      </c>
      <c r="S4586" s="7">
        <v>790</v>
      </c>
    </row>
    <row r="4587" spans="1:19" hidden="1" x14ac:dyDescent="0.4">
      <c r="A4587" s="4" t="s">
        <v>2138</v>
      </c>
      <c r="B4587" s="5" t="s">
        <v>2139</v>
      </c>
      <c r="C4587" s="5" t="s">
        <v>18</v>
      </c>
      <c r="D4587" s="5" t="s">
        <v>19</v>
      </c>
      <c r="E4587" s="9" t="s">
        <v>37</v>
      </c>
      <c r="F4587" s="9">
        <v>2.2599999999999998</v>
      </c>
      <c r="G4587" s="5" t="s">
        <v>21</v>
      </c>
      <c r="H4587" s="9">
        <v>500</v>
      </c>
      <c r="I4587" s="11">
        <v>50051252</v>
      </c>
      <c r="J4587" s="11">
        <v>50</v>
      </c>
      <c r="K4587" s="11">
        <v>14.18</v>
      </c>
      <c r="L4587" s="11">
        <v>2220262100</v>
      </c>
      <c r="M4587" s="11">
        <f>VLOOKUP(A4587,'[1]2023년만'!$A$2:$Q$1181,12,0)</f>
        <v>2220262100</v>
      </c>
      <c r="N4587" s="11"/>
      <c r="O4587" s="11">
        <v>3.4</v>
      </c>
      <c r="P4587" s="6">
        <v>94997276296</v>
      </c>
      <c r="Q4587" s="7">
        <v>3.16</v>
      </c>
      <c r="R4587" s="7">
        <v>0.4</v>
      </c>
      <c r="S4587" s="7">
        <v>601</v>
      </c>
    </row>
    <row r="4588" spans="1:19" hidden="1" x14ac:dyDescent="0.4">
      <c r="A4588" s="4" t="s">
        <v>2138</v>
      </c>
      <c r="B4588" s="5" t="s">
        <v>2139</v>
      </c>
      <c r="C4588" s="5" t="s">
        <v>24</v>
      </c>
      <c r="D4588" s="5" t="s">
        <v>19</v>
      </c>
      <c r="E4588" s="9" t="s">
        <v>37</v>
      </c>
      <c r="F4588" s="9">
        <v>2.09</v>
      </c>
      <c r="G4588" s="5" t="s">
        <v>21</v>
      </c>
      <c r="H4588" s="9">
        <v>500</v>
      </c>
      <c r="I4588" s="11">
        <v>50051252</v>
      </c>
      <c r="J4588" s="11">
        <v>50</v>
      </c>
      <c r="K4588" s="11">
        <v>6.6859999999999999</v>
      </c>
      <c r="L4588" s="11">
        <v>2220262100</v>
      </c>
      <c r="M4588" s="11">
        <f>VLOOKUP(A4588,'[1]2023년만'!$A$2:$Q$1181,12,0)</f>
        <v>2220262100</v>
      </c>
      <c r="N4588" s="11"/>
      <c r="O4588" s="11">
        <v>2.4</v>
      </c>
      <c r="P4588" s="6">
        <v>94997276296</v>
      </c>
      <c r="Q4588" s="7">
        <v>3.16</v>
      </c>
      <c r="R4588" s="7">
        <v>0.4</v>
      </c>
      <c r="S4588" s="7">
        <v>601</v>
      </c>
    </row>
    <row r="4589" spans="1:19" hidden="1" x14ac:dyDescent="0.4">
      <c r="A4589" s="4" t="s">
        <v>2138</v>
      </c>
      <c r="B4589" s="5" t="s">
        <v>2139</v>
      </c>
      <c r="C4589" s="5" t="s">
        <v>30</v>
      </c>
      <c r="D4589" s="5" t="s">
        <v>19</v>
      </c>
      <c r="E4589" s="9" t="s">
        <v>37</v>
      </c>
      <c r="F4589" s="9">
        <v>2.7</v>
      </c>
      <c r="G4589" s="5" t="s">
        <v>21</v>
      </c>
      <c r="H4589" s="9">
        <v>500</v>
      </c>
      <c r="I4589" s="11">
        <v>50051252</v>
      </c>
      <c r="J4589" s="11">
        <v>75</v>
      </c>
      <c r="K4589" s="11">
        <v>5.556</v>
      </c>
      <c r="L4589" s="11">
        <v>3330393150</v>
      </c>
      <c r="M4589" s="11">
        <f>VLOOKUP(A4589,'[1]2023년만'!$A$2:$Q$1181,12,0)</f>
        <v>2220262100</v>
      </c>
      <c r="N4589" s="11" t="b">
        <f>L4589&gt;=M4589</f>
        <v>1</v>
      </c>
      <c r="O4589" s="11">
        <v>4.9000000000000004</v>
      </c>
      <c r="P4589" s="6">
        <v>94997276296</v>
      </c>
      <c r="Q4589" s="7">
        <v>3.16</v>
      </c>
      <c r="R4589" s="7">
        <v>0.4</v>
      </c>
      <c r="S4589" s="7">
        <v>601</v>
      </c>
    </row>
    <row r="4590" spans="1:19" hidden="1" x14ac:dyDescent="0.4">
      <c r="A4590" s="7" t="s">
        <v>2138</v>
      </c>
      <c r="B4590" s="12" t="s">
        <v>2139</v>
      </c>
      <c r="C4590" s="12" t="s">
        <v>2933</v>
      </c>
      <c r="D4590" s="12" t="s">
        <v>19</v>
      </c>
      <c r="E4590" s="12" t="s">
        <v>37</v>
      </c>
      <c r="F4590" s="12">
        <v>1.02</v>
      </c>
      <c r="G4590" s="12" t="s">
        <v>21</v>
      </c>
      <c r="H4590" s="12">
        <v>500</v>
      </c>
      <c r="I4590" s="6">
        <v>50051252</v>
      </c>
      <c r="J4590" s="6">
        <v>25</v>
      </c>
      <c r="K4590" s="6">
        <v>-2.944</v>
      </c>
      <c r="L4590" s="6">
        <v>1110131050</v>
      </c>
      <c r="M4590" s="11">
        <f>VLOOKUP(A4590,'[1]2023년만'!$A$2:$Q$1181,12,0)</f>
        <v>2220262100</v>
      </c>
      <c r="N4590" s="11"/>
      <c r="O4590" s="6">
        <v>1.2</v>
      </c>
      <c r="P4590" s="6">
        <v>94997276296</v>
      </c>
      <c r="Q4590" s="7">
        <v>3.16</v>
      </c>
      <c r="R4590" s="7">
        <v>0.4</v>
      </c>
      <c r="S4590" s="7">
        <v>601</v>
      </c>
    </row>
    <row r="4591" spans="1:19" hidden="1" x14ac:dyDescent="0.4">
      <c r="A4591" s="4" t="s">
        <v>2399</v>
      </c>
      <c r="B4591" s="5" t="s">
        <v>2400</v>
      </c>
      <c r="C4591" s="5" t="s">
        <v>30</v>
      </c>
      <c r="D4591" s="5" t="s">
        <v>19</v>
      </c>
      <c r="E4591" s="9" t="s">
        <v>37</v>
      </c>
      <c r="F4591" s="9">
        <v>2.7</v>
      </c>
      <c r="G4591" s="5" t="s">
        <v>21</v>
      </c>
      <c r="H4591" s="9">
        <v>500</v>
      </c>
      <c r="I4591" s="11">
        <v>34920410</v>
      </c>
      <c r="J4591" s="11">
        <v>150</v>
      </c>
      <c r="K4591" s="11">
        <v>9.7309999999999999</v>
      </c>
      <c r="L4591" s="11">
        <v>5212266150</v>
      </c>
      <c r="M4591" s="11">
        <f>VLOOKUP(A4591,'[1]2023년만'!$A$2:$Q$1181,12,0)</f>
        <v>5212266150</v>
      </c>
      <c r="N4591" s="11" t="b">
        <f>L4591&gt;=M4591</f>
        <v>1</v>
      </c>
      <c r="O4591" s="11">
        <v>2.1</v>
      </c>
      <c r="P4591" s="6">
        <v>306950403900</v>
      </c>
      <c r="Q4591" s="7">
        <v>5.7</v>
      </c>
      <c r="R4591" s="7">
        <v>0.59</v>
      </c>
      <c r="S4591" s="7">
        <v>1542</v>
      </c>
    </row>
    <row r="4592" spans="1:19" hidden="1" x14ac:dyDescent="0.4">
      <c r="A4592" s="4" t="s">
        <v>2399</v>
      </c>
      <c r="B4592" s="5" t="s">
        <v>2400</v>
      </c>
      <c r="C4592" s="5" t="s">
        <v>24</v>
      </c>
      <c r="D4592" s="5" t="s">
        <v>19</v>
      </c>
      <c r="E4592" s="9" t="s">
        <v>37</v>
      </c>
      <c r="F4592" s="9">
        <v>2.09</v>
      </c>
      <c r="G4592" s="5" t="s">
        <v>21</v>
      </c>
      <c r="H4592" s="9">
        <v>500</v>
      </c>
      <c r="I4592" s="11">
        <v>34920410</v>
      </c>
      <c r="J4592" s="11">
        <v>150</v>
      </c>
      <c r="K4592" s="11">
        <v>6.7460000000000004</v>
      </c>
      <c r="L4592" s="11">
        <v>5212266150</v>
      </c>
      <c r="M4592" s="11">
        <f>VLOOKUP(A4592,'[1]2023년만'!$A$2:$Q$1181,12,0)</f>
        <v>5212266150</v>
      </c>
      <c r="N4592" s="11"/>
      <c r="O4592" s="11">
        <v>1.1000000000000001</v>
      </c>
      <c r="P4592" s="6">
        <v>306950403900</v>
      </c>
      <c r="Q4592" s="7">
        <v>5.7</v>
      </c>
      <c r="R4592" s="7">
        <v>0.59</v>
      </c>
      <c r="S4592" s="7">
        <v>1542</v>
      </c>
    </row>
    <row r="4593" spans="1:19" hidden="1" x14ac:dyDescent="0.4">
      <c r="A4593" s="4" t="s">
        <v>2399</v>
      </c>
      <c r="B4593" s="5" t="s">
        <v>2400</v>
      </c>
      <c r="C4593" s="5" t="s">
        <v>18</v>
      </c>
      <c r="D4593" s="5" t="s">
        <v>19</v>
      </c>
      <c r="E4593" s="9" t="s">
        <v>37</v>
      </c>
      <c r="F4593" s="9">
        <v>2.2599999999999998</v>
      </c>
      <c r="G4593" s="5" t="s">
        <v>21</v>
      </c>
      <c r="H4593" s="9">
        <v>500</v>
      </c>
      <c r="I4593" s="11">
        <v>34920410</v>
      </c>
      <c r="J4593" s="11">
        <v>100</v>
      </c>
      <c r="K4593" s="11">
        <v>4.4370000000000003</v>
      </c>
      <c r="L4593" s="11">
        <v>3292481000</v>
      </c>
      <c r="M4593" s="11">
        <f>VLOOKUP(A4593,'[1]2023년만'!$A$2:$Q$1181,12,0)</f>
        <v>5212266150</v>
      </c>
      <c r="N4593" s="11"/>
      <c r="O4593" s="11">
        <v>1.3</v>
      </c>
      <c r="P4593" s="6">
        <v>306950403900</v>
      </c>
      <c r="Q4593" s="7">
        <v>5.7</v>
      </c>
      <c r="R4593" s="7">
        <v>0.59</v>
      </c>
      <c r="S4593" s="7">
        <v>1542</v>
      </c>
    </row>
    <row r="4594" spans="1:19" hidden="1" x14ac:dyDescent="0.4">
      <c r="A4594" s="7" t="s">
        <v>2399</v>
      </c>
      <c r="B4594" s="12" t="s">
        <v>2400</v>
      </c>
      <c r="C4594" s="12" t="s">
        <v>2933</v>
      </c>
      <c r="D4594" s="12" t="s">
        <v>19</v>
      </c>
      <c r="E4594" s="12" t="s">
        <v>37</v>
      </c>
      <c r="F4594" s="12">
        <v>1.02</v>
      </c>
      <c r="G4594" s="12" t="s">
        <v>21</v>
      </c>
      <c r="H4594" s="12">
        <v>500</v>
      </c>
      <c r="I4594" s="6">
        <v>34920410</v>
      </c>
      <c r="J4594" s="6">
        <v>70</v>
      </c>
      <c r="K4594" s="6">
        <v>9.4580000000000002</v>
      </c>
      <c r="L4594" s="6">
        <v>2304736700</v>
      </c>
      <c r="M4594" s="11">
        <f>VLOOKUP(A4594,'[1]2023년만'!$A$2:$Q$1181,12,0)</f>
        <v>5212266150</v>
      </c>
      <c r="N4594" s="11"/>
      <c r="O4594" s="6">
        <v>0.9</v>
      </c>
      <c r="P4594" s="6">
        <v>306950403900</v>
      </c>
      <c r="Q4594" s="7">
        <v>5.7</v>
      </c>
      <c r="R4594" s="7">
        <v>0.59</v>
      </c>
      <c r="S4594" s="7">
        <v>1542</v>
      </c>
    </row>
    <row r="4595" spans="1:19" x14ac:dyDescent="0.4">
      <c r="A4595" s="4" t="s">
        <v>59</v>
      </c>
      <c r="B4595" s="5" t="s">
        <v>60</v>
      </c>
      <c r="C4595" s="5" t="s">
        <v>30</v>
      </c>
      <c r="D4595" s="5" t="s">
        <v>19</v>
      </c>
      <c r="E4595" s="9" t="s">
        <v>52</v>
      </c>
      <c r="F4595" s="9">
        <v>0.72</v>
      </c>
      <c r="G4595" s="5" t="s">
        <v>21</v>
      </c>
      <c r="H4595" s="9">
        <v>500</v>
      </c>
      <c r="I4595" s="11">
        <v>5178252</v>
      </c>
      <c r="J4595" s="11">
        <v>250</v>
      </c>
      <c r="K4595" s="11">
        <v>41.139000000000003</v>
      </c>
      <c r="L4595" s="11">
        <v>1263788000</v>
      </c>
      <c r="M4595" s="11">
        <f>VLOOKUP(A4595,'[1]2023년만'!$A$2:$Q$1181,12,0)</f>
        <v>304509120</v>
      </c>
      <c r="N4595" s="11" t="b">
        <f>L4595&gt;=M4595</f>
        <v>1</v>
      </c>
      <c r="O4595" s="11">
        <v>3.9</v>
      </c>
      <c r="P4595" s="6">
        <v>33503290440</v>
      </c>
      <c r="Q4595" s="7">
        <v>10.66</v>
      </c>
      <c r="R4595" s="7">
        <v>1</v>
      </c>
      <c r="S4595" s="7">
        <v>607</v>
      </c>
    </row>
    <row r="4596" spans="1:19" hidden="1" x14ac:dyDescent="0.4">
      <c r="A4596" s="4" t="s">
        <v>560</v>
      </c>
      <c r="B4596" s="5" t="s">
        <v>561</v>
      </c>
      <c r="C4596" s="5" t="s">
        <v>18</v>
      </c>
      <c r="D4596" s="5" t="s">
        <v>19</v>
      </c>
      <c r="E4596" s="9" t="s">
        <v>37</v>
      </c>
      <c r="F4596" s="9">
        <v>0.85</v>
      </c>
      <c r="G4596" s="5" t="s">
        <v>21</v>
      </c>
      <c r="H4596" s="9">
        <v>100</v>
      </c>
      <c r="I4596" s="11">
        <v>36373887</v>
      </c>
      <c r="J4596" s="11">
        <v>40</v>
      </c>
      <c r="K4596" s="11">
        <v>19.814</v>
      </c>
      <c r="L4596" s="11">
        <v>1402236400</v>
      </c>
      <c r="M4596" s="11">
        <f>VLOOKUP(A4596,'[1]2023년만'!$A$2:$Q$1181,12,0)</f>
        <v>1752795500</v>
      </c>
      <c r="N4596" s="11"/>
      <c r="O4596" s="11">
        <v>2.6</v>
      </c>
      <c r="P4596" s="6">
        <v>46522201473</v>
      </c>
      <c r="Q4596" s="7">
        <v>17.05</v>
      </c>
      <c r="R4596" s="7">
        <v>0.42</v>
      </c>
      <c r="S4596" s="7">
        <v>75</v>
      </c>
    </row>
    <row r="4597" spans="1:19" hidden="1" x14ac:dyDescent="0.4">
      <c r="A4597" s="4" t="s">
        <v>560</v>
      </c>
      <c r="B4597" s="5" t="s">
        <v>561</v>
      </c>
      <c r="C4597" s="5" t="s">
        <v>24</v>
      </c>
      <c r="D4597" s="5" t="s">
        <v>19</v>
      </c>
      <c r="E4597" s="9" t="s">
        <v>37</v>
      </c>
      <c r="F4597" s="9">
        <v>0.89</v>
      </c>
      <c r="G4597" s="5" t="s">
        <v>21</v>
      </c>
      <c r="H4597" s="9">
        <v>100</v>
      </c>
      <c r="I4597" s="11">
        <v>36373887</v>
      </c>
      <c r="J4597" s="11">
        <v>50</v>
      </c>
      <c r="K4597" s="11">
        <v>19.404</v>
      </c>
      <c r="L4597" s="11">
        <v>1752795500</v>
      </c>
      <c r="M4597" s="11">
        <f>VLOOKUP(A4597,'[1]2023년만'!$A$2:$Q$1181,12,0)</f>
        <v>1752795500</v>
      </c>
      <c r="N4597" s="11"/>
      <c r="O4597" s="11">
        <v>2.9</v>
      </c>
      <c r="P4597" s="6">
        <v>46522201473</v>
      </c>
      <c r="Q4597" s="7">
        <v>17.05</v>
      </c>
      <c r="R4597" s="7">
        <v>0.42</v>
      </c>
      <c r="S4597" s="7">
        <v>75</v>
      </c>
    </row>
    <row r="4598" spans="1:19" hidden="1" x14ac:dyDescent="0.4">
      <c r="A4598" s="7" t="s">
        <v>560</v>
      </c>
      <c r="B4598" s="12" t="s">
        <v>561</v>
      </c>
      <c r="C4598" s="12" t="s">
        <v>2933</v>
      </c>
      <c r="D4598" s="12" t="s">
        <v>19</v>
      </c>
      <c r="E4598" s="12" t="s">
        <v>37</v>
      </c>
      <c r="F4598" s="12">
        <v>0.36</v>
      </c>
      <c r="G4598" s="12" t="s">
        <v>21</v>
      </c>
      <c r="H4598" s="12">
        <v>100</v>
      </c>
      <c r="I4598" s="6">
        <v>36373887</v>
      </c>
      <c r="J4598" s="6">
        <v>30</v>
      </c>
      <c r="K4598" s="6">
        <v>23.134</v>
      </c>
      <c r="L4598" s="6">
        <v>1051677300</v>
      </c>
      <c r="M4598" s="11">
        <f>VLOOKUP(A4598,'[1]2023년만'!$A$2:$Q$1181,12,0)</f>
        <v>1752795500</v>
      </c>
      <c r="N4598" s="11"/>
      <c r="O4598" s="6">
        <v>1.5</v>
      </c>
      <c r="P4598" s="6">
        <v>46522201473</v>
      </c>
      <c r="Q4598" s="7">
        <v>17.05</v>
      </c>
      <c r="R4598" s="7">
        <v>0.42</v>
      </c>
      <c r="S4598" s="7">
        <v>75</v>
      </c>
    </row>
    <row r="4599" spans="1:19" hidden="1" x14ac:dyDescent="0.4">
      <c r="A4599" s="4" t="s">
        <v>284</v>
      </c>
      <c r="B4599" s="5" t="s">
        <v>285</v>
      </c>
      <c r="C4599" s="5" t="s">
        <v>30</v>
      </c>
      <c r="D4599" s="5" t="s">
        <v>19</v>
      </c>
      <c r="E4599" s="9" t="s">
        <v>81</v>
      </c>
      <c r="F4599" s="9">
        <v>0.51</v>
      </c>
      <c r="G4599" s="5" t="s">
        <v>21</v>
      </c>
      <c r="H4599" s="9">
        <v>100</v>
      </c>
      <c r="I4599" s="11">
        <v>11840684</v>
      </c>
      <c r="J4599" s="11">
        <v>350</v>
      </c>
      <c r="K4599" s="11">
        <v>88.790999999999997</v>
      </c>
      <c r="L4599" s="11">
        <v>4143871900</v>
      </c>
      <c r="M4599" s="11">
        <f>VLOOKUP(A4599,'[1]2023년만'!$A$2:$Q$1181,12,0)</f>
        <v>4735853600</v>
      </c>
      <c r="N4599" s="11" t="b">
        <f>L4599&gt;=M4599</f>
        <v>0</v>
      </c>
      <c r="O4599" s="11">
        <v>5.59</v>
      </c>
      <c r="P4599" s="6">
        <v>70452069800</v>
      </c>
      <c r="Q4599" s="7">
        <v>15.54</v>
      </c>
      <c r="R4599" s="7">
        <v>1.52</v>
      </c>
      <c r="S4599" s="7">
        <v>383</v>
      </c>
    </row>
    <row r="4600" spans="1:19" hidden="1" x14ac:dyDescent="0.4">
      <c r="A4600" s="4" t="s">
        <v>284</v>
      </c>
      <c r="B4600" s="5" t="s">
        <v>285</v>
      </c>
      <c r="C4600" s="5" t="s">
        <v>18</v>
      </c>
      <c r="D4600" s="5" t="s">
        <v>19</v>
      </c>
      <c r="E4600" s="9" t="s">
        <v>21</v>
      </c>
      <c r="F4600" s="9" t="s">
        <v>21</v>
      </c>
      <c r="G4600" s="5" t="s">
        <v>21</v>
      </c>
      <c r="H4600" s="5" t="s">
        <v>21</v>
      </c>
      <c r="I4600" s="11" t="s">
        <v>21</v>
      </c>
      <c r="J4600" s="11">
        <v>490</v>
      </c>
      <c r="K4600" s="11">
        <v>136.60400000000001</v>
      </c>
      <c r="L4600" s="11">
        <v>4900000000</v>
      </c>
      <c r="M4600" s="11">
        <f>VLOOKUP(A4600,'[1]2023년만'!$A$2:$Q$1181,12,0)</f>
        <v>4735853600</v>
      </c>
      <c r="N4600" s="11"/>
      <c r="O4600" s="11" t="s">
        <v>21</v>
      </c>
      <c r="P4600" s="6">
        <v>70452069800</v>
      </c>
      <c r="Q4600" s="7">
        <v>15.54</v>
      </c>
      <c r="R4600" s="7">
        <v>1.52</v>
      </c>
      <c r="S4600" s="7">
        <v>383</v>
      </c>
    </row>
    <row r="4601" spans="1:19" hidden="1" x14ac:dyDescent="0.4">
      <c r="A4601" s="4" t="s">
        <v>284</v>
      </c>
      <c r="B4601" s="5" t="s">
        <v>285</v>
      </c>
      <c r="C4601" s="5" t="s">
        <v>24</v>
      </c>
      <c r="D4601" s="5" t="s">
        <v>19</v>
      </c>
      <c r="E4601" s="9" t="s">
        <v>95</v>
      </c>
      <c r="F4601" s="9">
        <v>0.59</v>
      </c>
      <c r="G4601" s="5" t="s">
        <v>21</v>
      </c>
      <c r="H4601" s="9">
        <v>100</v>
      </c>
      <c r="I4601" s="11">
        <v>11840684</v>
      </c>
      <c r="J4601" s="11">
        <v>400</v>
      </c>
      <c r="K4601" s="11">
        <v>90.933999999999997</v>
      </c>
      <c r="L4601" s="11">
        <v>4735853600</v>
      </c>
      <c r="M4601" s="11">
        <f>VLOOKUP(A4601,'[1]2023년만'!$A$2:$Q$1181,12,0)</f>
        <v>4735853600</v>
      </c>
      <c r="N4601" s="11"/>
      <c r="O4601" s="11">
        <v>4.96</v>
      </c>
      <c r="P4601" s="6">
        <v>70452069800</v>
      </c>
      <c r="Q4601" s="7">
        <v>15.54</v>
      </c>
      <c r="R4601" s="7">
        <v>1.52</v>
      </c>
      <c r="S4601" s="7">
        <v>383</v>
      </c>
    </row>
    <row r="4602" spans="1:19" hidden="1" x14ac:dyDescent="0.4">
      <c r="A4602" s="4" t="s">
        <v>423</v>
      </c>
      <c r="B4602" s="5" t="s">
        <v>424</v>
      </c>
      <c r="C4602" s="5" t="s">
        <v>24</v>
      </c>
      <c r="D4602" s="5" t="s">
        <v>19</v>
      </c>
      <c r="E4602" s="9" t="s">
        <v>20</v>
      </c>
      <c r="F4602" s="9">
        <v>1.1299999999999999</v>
      </c>
      <c r="G4602" s="5" t="s">
        <v>21</v>
      </c>
      <c r="H4602" s="9">
        <v>500</v>
      </c>
      <c r="I4602" s="11">
        <v>22000000</v>
      </c>
      <c r="J4602" s="11">
        <v>30</v>
      </c>
      <c r="K4602" s="11">
        <v>85.938000000000002</v>
      </c>
      <c r="L4602" s="11">
        <v>660000000</v>
      </c>
      <c r="M4602" s="11">
        <f>VLOOKUP(A4602,'[1]2023년만'!$A$2:$Q$1181,12,0)</f>
        <v>660000000</v>
      </c>
      <c r="N4602" s="11"/>
      <c r="O4602" s="11">
        <v>0.8</v>
      </c>
      <c r="P4602" s="6">
        <v>101640000000</v>
      </c>
      <c r="Q4602" s="7">
        <v>17.170000000000002</v>
      </c>
      <c r="R4602" s="7">
        <v>0.73</v>
      </c>
      <c r="S4602" s="7">
        <v>269</v>
      </c>
    </row>
    <row r="4603" spans="1:19" hidden="1" x14ac:dyDescent="0.4">
      <c r="A4603" s="4" t="s">
        <v>423</v>
      </c>
      <c r="B4603" s="5" t="s">
        <v>424</v>
      </c>
      <c r="C4603" s="5" t="s">
        <v>18</v>
      </c>
      <c r="D4603" s="5" t="s">
        <v>19</v>
      </c>
      <c r="E4603" s="9" t="s">
        <v>20</v>
      </c>
      <c r="F4603" s="9">
        <v>1.49</v>
      </c>
      <c r="G4603" s="5" t="s">
        <v>21</v>
      </c>
      <c r="H4603" s="9">
        <v>500</v>
      </c>
      <c r="I4603" s="11">
        <v>22000000</v>
      </c>
      <c r="J4603" s="11">
        <v>30</v>
      </c>
      <c r="K4603" s="11">
        <v>16.690000000000001</v>
      </c>
      <c r="L4603" s="11">
        <v>594000000</v>
      </c>
      <c r="M4603" s="11">
        <f>VLOOKUP(A4603,'[1]2023년만'!$A$2:$Q$1181,12,0)</f>
        <v>660000000</v>
      </c>
      <c r="N4603" s="11"/>
      <c r="O4603" s="11">
        <v>0.9</v>
      </c>
      <c r="P4603" s="6">
        <v>101640000000</v>
      </c>
      <c r="Q4603" s="7">
        <v>17.170000000000002</v>
      </c>
      <c r="R4603" s="7">
        <v>0.73</v>
      </c>
      <c r="S4603" s="7">
        <v>269</v>
      </c>
    </row>
    <row r="4604" spans="1:19" hidden="1" x14ac:dyDescent="0.4">
      <c r="A4604" s="4" t="s">
        <v>423</v>
      </c>
      <c r="B4604" s="5" t="s">
        <v>424</v>
      </c>
      <c r="C4604" s="5" t="s">
        <v>30</v>
      </c>
      <c r="D4604" s="5" t="s">
        <v>19</v>
      </c>
      <c r="E4604" s="9" t="s">
        <v>20</v>
      </c>
      <c r="F4604" s="9">
        <v>1.55</v>
      </c>
      <c r="G4604" s="5" t="s">
        <v>21</v>
      </c>
      <c r="H4604" s="9">
        <v>500</v>
      </c>
      <c r="I4604" s="11">
        <v>22000000</v>
      </c>
      <c r="J4604" s="11">
        <v>40</v>
      </c>
      <c r="K4604" s="11">
        <v>14.872</v>
      </c>
      <c r="L4604" s="11">
        <v>880000000</v>
      </c>
      <c r="M4604" s="11">
        <f>VLOOKUP(A4604,'[1]2023년만'!$A$2:$Q$1181,12,0)</f>
        <v>660000000</v>
      </c>
      <c r="N4604" s="11" t="b">
        <f>L4604&gt;=M4604</f>
        <v>1</v>
      </c>
      <c r="O4604" s="11">
        <v>1.6</v>
      </c>
      <c r="P4604" s="6">
        <v>101640000000</v>
      </c>
      <c r="Q4604" s="7">
        <v>17.170000000000002</v>
      </c>
      <c r="R4604" s="7">
        <v>0.73</v>
      </c>
      <c r="S4604" s="7">
        <v>269</v>
      </c>
    </row>
    <row r="4605" spans="1:19" hidden="1" x14ac:dyDescent="0.4">
      <c r="A4605" s="7" t="s">
        <v>423</v>
      </c>
      <c r="B4605" s="12" t="s">
        <v>424</v>
      </c>
      <c r="C4605" s="12" t="s">
        <v>2933</v>
      </c>
      <c r="D4605" s="12" t="s">
        <v>19</v>
      </c>
      <c r="E4605" s="12" t="s">
        <v>20</v>
      </c>
      <c r="F4605" s="12">
        <v>0.76</v>
      </c>
      <c r="G4605" s="12" t="s">
        <v>21</v>
      </c>
      <c r="H4605" s="12">
        <v>500</v>
      </c>
      <c r="I4605" s="6">
        <v>22000000</v>
      </c>
      <c r="J4605" s="6">
        <v>10</v>
      </c>
      <c r="K4605" s="6">
        <v>3.68</v>
      </c>
      <c r="L4605" s="6">
        <v>198000000</v>
      </c>
      <c r="M4605" s="11">
        <f>VLOOKUP(A4605,'[1]2023년만'!$A$2:$Q$1181,12,0)</f>
        <v>660000000</v>
      </c>
      <c r="N4605" s="11"/>
      <c r="O4605" s="6">
        <v>0.4</v>
      </c>
      <c r="P4605" s="6">
        <v>101640000000</v>
      </c>
      <c r="Q4605" s="7">
        <v>17.170000000000002</v>
      </c>
      <c r="R4605" s="7">
        <v>0.73</v>
      </c>
      <c r="S4605" s="7">
        <v>269</v>
      </c>
    </row>
    <row r="4606" spans="1:19" hidden="1" x14ac:dyDescent="0.4">
      <c r="A4606" s="4" t="s">
        <v>1441</v>
      </c>
      <c r="B4606" s="5" t="s">
        <v>1442</v>
      </c>
      <c r="C4606" s="5" t="s">
        <v>24</v>
      </c>
      <c r="D4606" s="5" t="s">
        <v>19</v>
      </c>
      <c r="E4606" s="9" t="s">
        <v>20</v>
      </c>
      <c r="F4606" s="9">
        <v>1.1299999999999999</v>
      </c>
      <c r="G4606" s="5" t="s">
        <v>21</v>
      </c>
      <c r="H4606" s="10">
        <v>5000</v>
      </c>
      <c r="I4606" s="11">
        <v>2200000</v>
      </c>
      <c r="J4606" s="11">
        <v>1300</v>
      </c>
      <c r="K4606" s="11">
        <v>27.076000000000001</v>
      </c>
      <c r="L4606" s="11">
        <v>2860000000</v>
      </c>
      <c r="M4606" s="11">
        <f>VLOOKUP(A4606,'[1]2023년만'!$A$2:$Q$1181,12,0)</f>
        <v>2860000000</v>
      </c>
      <c r="N4606" s="11"/>
      <c r="O4606" s="11">
        <v>4</v>
      </c>
      <c r="P4606" s="6">
        <v>69190000000</v>
      </c>
      <c r="Q4606" s="7">
        <v>7.99</v>
      </c>
      <c r="R4606" s="7">
        <v>0.21</v>
      </c>
      <c r="S4606" s="7">
        <v>3934</v>
      </c>
    </row>
    <row r="4607" spans="1:19" hidden="1" x14ac:dyDescent="0.4">
      <c r="A4607" s="4" t="s">
        <v>1441</v>
      </c>
      <c r="B4607" s="5" t="s">
        <v>1442</v>
      </c>
      <c r="C4607" s="5" t="s">
        <v>30</v>
      </c>
      <c r="D4607" s="5" t="s">
        <v>19</v>
      </c>
      <c r="E4607" s="9" t="s">
        <v>20</v>
      </c>
      <c r="F4607" s="9">
        <v>1.55</v>
      </c>
      <c r="G4607" s="5" t="s">
        <v>21</v>
      </c>
      <c r="H4607" s="10">
        <v>5000</v>
      </c>
      <c r="I4607" s="11">
        <v>2200000</v>
      </c>
      <c r="J4607" s="11">
        <v>1050</v>
      </c>
      <c r="K4607" s="11">
        <v>26.693000000000001</v>
      </c>
      <c r="L4607" s="11">
        <v>2310000000</v>
      </c>
      <c r="M4607" s="11">
        <f>VLOOKUP(A4607,'[1]2023년만'!$A$2:$Q$1181,12,0)</f>
        <v>2860000000</v>
      </c>
      <c r="N4607" s="11" t="b">
        <f>L4607&gt;=M4607</f>
        <v>0</v>
      </c>
      <c r="O4607" s="11">
        <v>3.9</v>
      </c>
      <c r="P4607" s="6">
        <v>69190000000</v>
      </c>
      <c r="Q4607" s="7">
        <v>7.99</v>
      </c>
      <c r="R4607" s="7">
        <v>0.21</v>
      </c>
      <c r="S4607" s="7">
        <v>3934</v>
      </c>
    </row>
    <row r="4608" spans="1:19" hidden="1" x14ac:dyDescent="0.4">
      <c r="A4608" s="4" t="s">
        <v>1441</v>
      </c>
      <c r="B4608" s="5" t="s">
        <v>1442</v>
      </c>
      <c r="C4608" s="5" t="s">
        <v>18</v>
      </c>
      <c r="D4608" s="5" t="s">
        <v>19</v>
      </c>
      <c r="E4608" s="9" t="s">
        <v>20</v>
      </c>
      <c r="F4608" s="9">
        <v>1.49</v>
      </c>
      <c r="G4608" s="5" t="s">
        <v>21</v>
      </c>
      <c r="H4608" s="10">
        <v>5000</v>
      </c>
      <c r="I4608" s="11">
        <v>2200000</v>
      </c>
      <c r="J4608" s="11">
        <v>2500</v>
      </c>
      <c r="K4608" s="11">
        <v>14.672000000000001</v>
      </c>
      <c r="L4608" s="11">
        <v>5500000000</v>
      </c>
      <c r="M4608" s="11">
        <f>VLOOKUP(A4608,'[1]2023년만'!$A$2:$Q$1181,12,0)</f>
        <v>2860000000</v>
      </c>
      <c r="N4608" s="11"/>
      <c r="O4608" s="11">
        <v>7.7</v>
      </c>
      <c r="P4608" s="6">
        <v>69190000000</v>
      </c>
      <c r="Q4608" s="7">
        <v>7.99</v>
      </c>
      <c r="R4608" s="7">
        <v>0.21</v>
      </c>
      <c r="S4608" s="7">
        <v>3934</v>
      </c>
    </row>
    <row r="4609" spans="1:19" hidden="1" x14ac:dyDescent="0.4">
      <c r="A4609" s="7" t="s">
        <v>1441</v>
      </c>
      <c r="B4609" s="12" t="s">
        <v>1442</v>
      </c>
      <c r="C4609" s="12" t="s">
        <v>2933</v>
      </c>
      <c r="D4609" s="12" t="s">
        <v>19</v>
      </c>
      <c r="E4609" s="12" t="s">
        <v>20</v>
      </c>
      <c r="F4609" s="12">
        <v>0.76</v>
      </c>
      <c r="G4609" s="12" t="s">
        <v>21</v>
      </c>
      <c r="H4609" s="12">
        <v>5000</v>
      </c>
      <c r="I4609" s="6">
        <v>2200000</v>
      </c>
      <c r="J4609" s="6">
        <v>1000</v>
      </c>
      <c r="K4609" s="6">
        <v>23.62</v>
      </c>
      <c r="L4609" s="6">
        <v>2200000000</v>
      </c>
      <c r="M4609" s="11">
        <f>VLOOKUP(A4609,'[1]2023년만'!$A$2:$Q$1181,12,0)</f>
        <v>2860000000</v>
      </c>
      <c r="N4609" s="11"/>
      <c r="O4609" s="6">
        <v>2.8</v>
      </c>
      <c r="P4609" s="6">
        <v>69190000000</v>
      </c>
      <c r="Q4609" s="7">
        <v>7.99</v>
      </c>
      <c r="R4609" s="7">
        <v>0.21</v>
      </c>
      <c r="S4609" s="7">
        <v>3934</v>
      </c>
    </row>
    <row r="4610" spans="1:19" hidden="1" x14ac:dyDescent="0.4">
      <c r="A4610" s="4" t="s">
        <v>1829</v>
      </c>
      <c r="B4610" s="5" t="s">
        <v>1830</v>
      </c>
      <c r="C4610" s="5" t="s">
        <v>30</v>
      </c>
      <c r="D4610" s="5" t="s">
        <v>19</v>
      </c>
      <c r="E4610" s="9" t="s">
        <v>25</v>
      </c>
      <c r="F4610" s="9">
        <v>0.21</v>
      </c>
      <c r="G4610" s="5" t="s">
        <v>21</v>
      </c>
      <c r="H4610" s="9">
        <v>500</v>
      </c>
      <c r="I4610" s="11">
        <v>18600070</v>
      </c>
      <c r="J4610" s="11">
        <v>300</v>
      </c>
      <c r="K4610" s="11">
        <v>19.588999999999999</v>
      </c>
      <c r="L4610" s="11">
        <v>4580121000</v>
      </c>
      <c r="M4610" s="11">
        <f>VLOOKUP(A4610,'[1]2023년만'!$A$2:$Q$1181,12,0)</f>
        <v>4580121000</v>
      </c>
      <c r="N4610" s="11" t="b">
        <f>L4610&gt;=M4610</f>
        <v>1</v>
      </c>
      <c r="O4610" s="11">
        <v>2.4</v>
      </c>
      <c r="P4610" s="6">
        <v>214458807100</v>
      </c>
      <c r="Q4610" s="7">
        <v>7.53</v>
      </c>
      <c r="R4610" s="7">
        <v>0.47</v>
      </c>
      <c r="S4610" s="7">
        <v>1531</v>
      </c>
    </row>
    <row r="4611" spans="1:19" hidden="1" x14ac:dyDescent="0.4">
      <c r="A4611" s="4" t="s">
        <v>1829</v>
      </c>
      <c r="B4611" s="5" t="s">
        <v>1830</v>
      </c>
      <c r="C4611" s="5" t="s">
        <v>18</v>
      </c>
      <c r="D4611" s="5" t="s">
        <v>19</v>
      </c>
      <c r="E4611" s="9" t="s">
        <v>25</v>
      </c>
      <c r="F4611" s="9">
        <v>0.28999999999999998</v>
      </c>
      <c r="G4611" s="5" t="s">
        <v>21</v>
      </c>
      <c r="H4611" s="9">
        <v>500</v>
      </c>
      <c r="I4611" s="11">
        <v>18600070</v>
      </c>
      <c r="J4611" s="11">
        <v>300</v>
      </c>
      <c r="K4611" s="11">
        <v>19.297999999999998</v>
      </c>
      <c r="L4611" s="11">
        <v>4580121000</v>
      </c>
      <c r="M4611" s="11">
        <f>VLOOKUP(A4611,'[1]2023년만'!$A$2:$Q$1181,12,0)</f>
        <v>4580121000</v>
      </c>
      <c r="N4611" s="11"/>
      <c r="O4611" s="11">
        <v>1.7</v>
      </c>
      <c r="P4611" s="6">
        <v>214458807100</v>
      </c>
      <c r="Q4611" s="7">
        <v>7.53</v>
      </c>
      <c r="R4611" s="7">
        <v>0.47</v>
      </c>
      <c r="S4611" s="7">
        <v>1531</v>
      </c>
    </row>
    <row r="4612" spans="1:19" hidden="1" x14ac:dyDescent="0.4">
      <c r="A4612" s="4" t="s">
        <v>1829</v>
      </c>
      <c r="B4612" s="5" t="s">
        <v>1830</v>
      </c>
      <c r="C4612" s="5" t="s">
        <v>24</v>
      </c>
      <c r="D4612" s="5" t="s">
        <v>19</v>
      </c>
      <c r="E4612" s="9" t="s">
        <v>25</v>
      </c>
      <c r="F4612" s="9">
        <v>0.23</v>
      </c>
      <c r="G4612" s="5" t="s">
        <v>21</v>
      </c>
      <c r="H4612" s="9">
        <v>500</v>
      </c>
      <c r="I4612" s="11">
        <v>18600070</v>
      </c>
      <c r="J4612" s="11">
        <v>300</v>
      </c>
      <c r="K4612" s="11">
        <v>15.382999999999999</v>
      </c>
      <c r="L4612" s="11">
        <v>4580121000</v>
      </c>
      <c r="M4612" s="11">
        <f>VLOOKUP(A4612,'[1]2023년만'!$A$2:$Q$1181,12,0)</f>
        <v>4580121000</v>
      </c>
      <c r="N4612" s="11"/>
      <c r="O4612" s="11">
        <v>2</v>
      </c>
      <c r="P4612" s="6">
        <v>214458807100</v>
      </c>
      <c r="Q4612" s="7">
        <v>7.53</v>
      </c>
      <c r="R4612" s="7">
        <v>0.47</v>
      </c>
      <c r="S4612" s="7">
        <v>1531</v>
      </c>
    </row>
    <row r="4613" spans="1:19" hidden="1" x14ac:dyDescent="0.4">
      <c r="A4613" s="7" t="s">
        <v>1829</v>
      </c>
      <c r="B4613" s="12" t="s">
        <v>1830</v>
      </c>
      <c r="C4613" s="12" t="s">
        <v>2933</v>
      </c>
      <c r="D4613" s="12" t="s">
        <v>19</v>
      </c>
      <c r="E4613" s="12" t="s">
        <v>25</v>
      </c>
      <c r="F4613" s="12">
        <v>0.12</v>
      </c>
      <c r="G4613" s="12" t="s">
        <v>21</v>
      </c>
      <c r="H4613" s="12">
        <v>500</v>
      </c>
      <c r="I4613" s="6">
        <v>18600070</v>
      </c>
      <c r="J4613" s="6">
        <v>300</v>
      </c>
      <c r="K4613" s="6">
        <v>17.309999999999999</v>
      </c>
      <c r="L4613" s="6">
        <v>4580121000</v>
      </c>
      <c r="M4613" s="11">
        <f>VLOOKUP(A4613,'[1]2023년만'!$A$2:$Q$1181,12,0)</f>
        <v>4580121000</v>
      </c>
      <c r="N4613" s="11"/>
      <c r="O4613" s="6">
        <v>1.73</v>
      </c>
      <c r="P4613" s="6">
        <v>214458807100</v>
      </c>
      <c r="Q4613" s="7">
        <v>7.53</v>
      </c>
      <c r="R4613" s="7">
        <v>0.47</v>
      </c>
      <c r="S4613" s="7">
        <v>1531</v>
      </c>
    </row>
    <row r="4614" spans="1:19" hidden="1" x14ac:dyDescent="0.4">
      <c r="A4614" s="4" t="s">
        <v>2223</v>
      </c>
      <c r="B4614" s="5" t="s">
        <v>2224</v>
      </c>
      <c r="C4614" s="5" t="s">
        <v>30</v>
      </c>
      <c r="D4614" s="5" t="s">
        <v>19</v>
      </c>
      <c r="E4614" s="9" t="s">
        <v>43</v>
      </c>
      <c r="F4614" s="9">
        <v>2.46</v>
      </c>
      <c r="G4614" s="5" t="s">
        <v>21</v>
      </c>
      <c r="H4614" s="9">
        <v>500</v>
      </c>
      <c r="I4614" s="11">
        <v>17000000</v>
      </c>
      <c r="J4614" s="11">
        <v>150</v>
      </c>
      <c r="K4614" s="11">
        <v>12.836</v>
      </c>
      <c r="L4614" s="11">
        <v>2548317300</v>
      </c>
      <c r="M4614" s="11">
        <f>VLOOKUP(A4614,'[1]2023년만'!$A$2:$Q$1181,12,0)</f>
        <v>2548317300</v>
      </c>
      <c r="N4614" s="11" t="b">
        <f>L4614&gt;=M4614</f>
        <v>1</v>
      </c>
      <c r="O4614" s="11">
        <v>3.1</v>
      </c>
      <c r="P4614" s="6">
        <v>99790000000</v>
      </c>
      <c r="Q4614" s="7">
        <v>6.1</v>
      </c>
      <c r="R4614" s="7">
        <v>0.27</v>
      </c>
      <c r="S4614" s="7">
        <v>962</v>
      </c>
    </row>
    <row r="4615" spans="1:19" hidden="1" x14ac:dyDescent="0.4">
      <c r="A4615" s="4" t="s">
        <v>2223</v>
      </c>
      <c r="B4615" s="5" t="s">
        <v>2224</v>
      </c>
      <c r="C4615" s="5" t="s">
        <v>24</v>
      </c>
      <c r="D4615" s="5" t="s">
        <v>19</v>
      </c>
      <c r="E4615" s="9" t="s">
        <v>43</v>
      </c>
      <c r="F4615" s="9">
        <v>2.37</v>
      </c>
      <c r="G4615" s="5" t="s">
        <v>21</v>
      </c>
      <c r="H4615" s="9">
        <v>500</v>
      </c>
      <c r="I4615" s="11">
        <v>17000000</v>
      </c>
      <c r="J4615" s="11">
        <v>150</v>
      </c>
      <c r="K4615" s="11">
        <v>8.5630000000000006</v>
      </c>
      <c r="L4615" s="11">
        <v>2548317300</v>
      </c>
      <c r="M4615" s="11">
        <f>VLOOKUP(A4615,'[1]2023년만'!$A$2:$Q$1181,12,0)</f>
        <v>2548317300</v>
      </c>
      <c r="N4615" s="11"/>
      <c r="O4615" s="11">
        <v>2.1</v>
      </c>
      <c r="P4615" s="6">
        <v>99790000000</v>
      </c>
      <c r="Q4615" s="7">
        <v>6.1</v>
      </c>
      <c r="R4615" s="7">
        <v>0.27</v>
      </c>
      <c r="S4615" s="7">
        <v>962</v>
      </c>
    </row>
    <row r="4616" spans="1:19" hidden="1" x14ac:dyDescent="0.4">
      <c r="A4616" s="4" t="s">
        <v>2223</v>
      </c>
      <c r="B4616" s="5" t="s">
        <v>2224</v>
      </c>
      <c r="C4616" s="5" t="s">
        <v>18</v>
      </c>
      <c r="D4616" s="5" t="s">
        <v>19</v>
      </c>
      <c r="E4616" s="9" t="s">
        <v>43</v>
      </c>
      <c r="F4616" s="9">
        <v>4.05</v>
      </c>
      <c r="G4616" s="5" t="s">
        <v>21</v>
      </c>
      <c r="H4616" s="9">
        <v>500</v>
      </c>
      <c r="I4616" s="11">
        <v>17000000</v>
      </c>
      <c r="J4616" s="11">
        <v>200</v>
      </c>
      <c r="K4616" s="11">
        <v>7.3470000000000004</v>
      </c>
      <c r="L4616" s="11">
        <v>3397756400</v>
      </c>
      <c r="M4616" s="11">
        <f>VLOOKUP(A4616,'[1]2023년만'!$A$2:$Q$1181,12,0)</f>
        <v>2548317300</v>
      </c>
      <c r="N4616" s="11"/>
      <c r="O4616" s="11">
        <v>2.8</v>
      </c>
      <c r="P4616" s="6">
        <v>99790000000</v>
      </c>
      <c r="Q4616" s="7">
        <v>6.1</v>
      </c>
      <c r="R4616" s="7">
        <v>0.27</v>
      </c>
      <c r="S4616" s="7">
        <v>962</v>
      </c>
    </row>
    <row r="4617" spans="1:19" hidden="1" x14ac:dyDescent="0.4">
      <c r="A4617" s="7" t="s">
        <v>2223</v>
      </c>
      <c r="B4617" s="12" t="s">
        <v>2224</v>
      </c>
      <c r="C4617" s="12" t="s">
        <v>2933</v>
      </c>
      <c r="D4617" s="12" t="s">
        <v>19</v>
      </c>
      <c r="E4617" s="12" t="s">
        <v>43</v>
      </c>
      <c r="F4617" s="12">
        <v>2.09</v>
      </c>
      <c r="G4617" s="12" t="s">
        <v>21</v>
      </c>
      <c r="H4617" s="12">
        <v>500</v>
      </c>
      <c r="I4617" s="6">
        <v>16000000</v>
      </c>
      <c r="J4617" s="6">
        <v>200</v>
      </c>
      <c r="K4617" s="6">
        <v>9.7070000000000007</v>
      </c>
      <c r="L4617" s="6">
        <v>3198775600</v>
      </c>
      <c r="M4617" s="11">
        <f>VLOOKUP(A4617,'[1]2023년만'!$A$2:$Q$1181,12,0)</f>
        <v>2548317300</v>
      </c>
      <c r="N4617" s="11"/>
      <c r="O4617" s="6">
        <v>2.4</v>
      </c>
      <c r="P4617" s="6">
        <v>99790000000</v>
      </c>
      <c r="Q4617" s="7">
        <v>6.1</v>
      </c>
      <c r="R4617" s="7">
        <v>0.27</v>
      </c>
      <c r="S4617" s="7">
        <v>962</v>
      </c>
    </row>
    <row r="4618" spans="1:19" hidden="1" x14ac:dyDescent="0.4">
      <c r="A4618" s="4" t="s">
        <v>119</v>
      </c>
      <c r="B4618" s="5" t="s">
        <v>120</v>
      </c>
      <c r="C4618" s="5" t="s">
        <v>18</v>
      </c>
      <c r="D4618" s="5" t="s">
        <v>19</v>
      </c>
      <c r="E4618" s="9" t="s">
        <v>66</v>
      </c>
      <c r="F4618" s="9">
        <v>4.37</v>
      </c>
      <c r="G4618" s="5" t="s">
        <v>21</v>
      </c>
      <c r="H4618" s="10">
        <v>5000</v>
      </c>
      <c r="I4618" s="11">
        <v>21071025</v>
      </c>
      <c r="J4618" s="11">
        <v>4500</v>
      </c>
      <c r="K4618" s="11">
        <v>361.15699999999998</v>
      </c>
      <c r="L4618" s="11">
        <v>89592318000</v>
      </c>
      <c r="M4618" s="11">
        <f>VLOOKUP(A4618,'[1]2023년만'!$A$2:$Q$1181,12,0)</f>
        <v>59728212000</v>
      </c>
      <c r="N4618" s="11"/>
      <c r="O4618" s="11">
        <v>5.9</v>
      </c>
      <c r="P4618" s="6">
        <v>1483200060200</v>
      </c>
      <c r="Q4618" s="7">
        <v>3.59</v>
      </c>
      <c r="R4618" s="7">
        <v>0.69</v>
      </c>
      <c r="S4618" s="7">
        <v>24712</v>
      </c>
    </row>
    <row r="4619" spans="1:19" hidden="1" x14ac:dyDescent="0.4">
      <c r="A4619" s="4" t="s">
        <v>119</v>
      </c>
      <c r="B4619" s="5" t="s">
        <v>120</v>
      </c>
      <c r="C4619" s="5" t="s">
        <v>30</v>
      </c>
      <c r="D4619" s="5" t="s">
        <v>19</v>
      </c>
      <c r="E4619" s="9" t="s">
        <v>66</v>
      </c>
      <c r="F4619" s="9">
        <v>3.55</v>
      </c>
      <c r="G4619" s="5" t="s">
        <v>21</v>
      </c>
      <c r="H4619" s="10">
        <v>5000</v>
      </c>
      <c r="I4619" s="11">
        <v>16740407</v>
      </c>
      <c r="J4619" s="11">
        <v>3000</v>
      </c>
      <c r="K4619" s="11">
        <v>10.356999999999999</v>
      </c>
      <c r="L4619" s="11">
        <v>50152812000</v>
      </c>
      <c r="M4619" s="11">
        <f>VLOOKUP(A4619,'[1]2023년만'!$A$2:$Q$1181,12,0)</f>
        <v>59728212000</v>
      </c>
      <c r="N4619" s="11" t="b">
        <f>L4619&gt;=M4619</f>
        <v>0</v>
      </c>
      <c r="O4619" s="11">
        <v>5.9</v>
      </c>
      <c r="P4619" s="6">
        <v>1483200060200</v>
      </c>
      <c r="Q4619" s="7">
        <v>3.59</v>
      </c>
      <c r="R4619" s="7">
        <v>0.69</v>
      </c>
      <c r="S4619" s="7">
        <v>24712</v>
      </c>
    </row>
    <row r="4620" spans="1:19" hidden="1" x14ac:dyDescent="0.4">
      <c r="A4620" s="4" t="s">
        <v>119</v>
      </c>
      <c r="B4620" s="5" t="s">
        <v>120</v>
      </c>
      <c r="C4620" s="5" t="s">
        <v>24</v>
      </c>
      <c r="D4620" s="5" t="s">
        <v>19</v>
      </c>
      <c r="E4620" s="9" t="s">
        <v>66</v>
      </c>
      <c r="F4620" s="9">
        <v>3.86</v>
      </c>
      <c r="G4620" s="5" t="s">
        <v>21</v>
      </c>
      <c r="H4620" s="10">
        <v>5000</v>
      </c>
      <c r="I4620" s="11">
        <v>21071025</v>
      </c>
      <c r="J4620" s="11">
        <v>3000</v>
      </c>
      <c r="K4620" s="11">
        <v>-13636.578</v>
      </c>
      <c r="L4620" s="11">
        <v>59728212000</v>
      </c>
      <c r="M4620" s="11">
        <f>VLOOKUP(A4620,'[1]2023년만'!$A$2:$Q$1181,12,0)</f>
        <v>59728212000</v>
      </c>
      <c r="N4620" s="11"/>
      <c r="O4620" s="11">
        <v>4.4000000000000004</v>
      </c>
      <c r="P4620" s="6">
        <v>1483200060200</v>
      </c>
      <c r="Q4620" s="7">
        <v>3.59</v>
      </c>
      <c r="R4620" s="7">
        <v>0.69</v>
      </c>
      <c r="S4620" s="7">
        <v>24712</v>
      </c>
    </row>
    <row r="4621" spans="1:19" hidden="1" x14ac:dyDescent="0.4">
      <c r="A4621" s="7" t="s">
        <v>119</v>
      </c>
      <c r="B4621" s="12" t="s">
        <v>120</v>
      </c>
      <c r="C4621" s="12" t="s">
        <v>2933</v>
      </c>
      <c r="D4621" s="12" t="s">
        <v>19</v>
      </c>
      <c r="E4621" s="12" t="s">
        <v>66</v>
      </c>
      <c r="F4621" s="12">
        <v>2.61</v>
      </c>
      <c r="G4621" s="12" t="s">
        <v>21</v>
      </c>
      <c r="H4621" s="12">
        <v>5000</v>
      </c>
      <c r="I4621" s="6">
        <v>21071025</v>
      </c>
      <c r="J4621" s="6">
        <v>6500</v>
      </c>
      <c r="K4621" s="6">
        <v>23.939</v>
      </c>
      <c r="L4621" s="6">
        <v>129411126000</v>
      </c>
      <c r="M4621" s="11">
        <f>VLOOKUP(A4621,'[1]2023년만'!$A$2:$Q$1181,12,0)</f>
        <v>59728212000</v>
      </c>
      <c r="N4621" s="11"/>
      <c r="O4621" s="6">
        <v>6.4</v>
      </c>
      <c r="P4621" s="6">
        <v>1483200060200</v>
      </c>
      <c r="Q4621" s="7">
        <v>3.59</v>
      </c>
      <c r="R4621" s="7">
        <v>0.69</v>
      </c>
      <c r="S4621" s="7">
        <v>24712</v>
      </c>
    </row>
    <row r="4622" spans="1:19" x14ac:dyDescent="0.4">
      <c r="A4622" s="4" t="s">
        <v>155</v>
      </c>
      <c r="B4622" s="5" t="s">
        <v>156</v>
      </c>
      <c r="C4622" s="5" t="s">
        <v>30</v>
      </c>
      <c r="D4622" s="5" t="s">
        <v>19</v>
      </c>
      <c r="E4622" s="9" t="s">
        <v>52</v>
      </c>
      <c r="F4622" s="9">
        <v>0.72</v>
      </c>
      <c r="G4622" s="5" t="s">
        <v>21</v>
      </c>
      <c r="H4622" s="9">
        <v>500</v>
      </c>
      <c r="I4622" s="11">
        <v>9673922</v>
      </c>
      <c r="J4622" s="11">
        <v>120</v>
      </c>
      <c r="K4622" s="11">
        <v>48.109000000000002</v>
      </c>
      <c r="L4622" s="11">
        <v>1160870640</v>
      </c>
      <c r="M4622" s="11">
        <f>VLOOKUP(A4622,'[1]2023년만'!$A$2:$Q$1181,12,0)</f>
        <v>580435320</v>
      </c>
      <c r="N4622" s="11" t="b">
        <f>L4622&gt;=M4622</f>
        <v>1</v>
      </c>
      <c r="O4622" s="11">
        <v>4.3</v>
      </c>
      <c r="P4622" s="6">
        <v>29021766000</v>
      </c>
      <c r="Q4622" s="7">
        <v>12.05</v>
      </c>
      <c r="R4622" s="7">
        <v>1.55</v>
      </c>
      <c r="S4622" s="7">
        <v>249</v>
      </c>
    </row>
    <row r="4623" spans="1:19" hidden="1" x14ac:dyDescent="0.4">
      <c r="A4623" s="4" t="s">
        <v>499</v>
      </c>
      <c r="B4623" s="5" t="s">
        <v>500</v>
      </c>
      <c r="C4623" s="5" t="s">
        <v>24</v>
      </c>
      <c r="D4623" s="5" t="s">
        <v>19</v>
      </c>
      <c r="E4623" s="9" t="s">
        <v>34</v>
      </c>
      <c r="F4623" s="9">
        <v>0.87</v>
      </c>
      <c r="G4623" s="5" t="s">
        <v>21</v>
      </c>
      <c r="H4623" s="9">
        <v>500</v>
      </c>
      <c r="I4623" s="11">
        <v>11558200</v>
      </c>
      <c r="J4623" s="11">
        <v>750</v>
      </c>
      <c r="K4623" s="11">
        <v>61.29</v>
      </c>
      <c r="L4623" s="11">
        <v>8935472750</v>
      </c>
      <c r="M4623" s="11">
        <f>VLOOKUP(A4623,'[1]2023년만'!$A$2:$Q$1181,12,0)</f>
        <v>8935472750</v>
      </c>
      <c r="N4623" s="11"/>
      <c r="O4623" s="11">
        <v>6</v>
      </c>
      <c r="P4623" s="6">
        <v>151296838000</v>
      </c>
      <c r="Q4623" s="7">
        <v>13.24</v>
      </c>
      <c r="R4623" s="7">
        <v>2.21</v>
      </c>
      <c r="S4623" s="7">
        <v>989</v>
      </c>
    </row>
    <row r="4624" spans="1:19" hidden="1" x14ac:dyDescent="0.4">
      <c r="A4624" s="4" t="s">
        <v>499</v>
      </c>
      <c r="B4624" s="5" t="s">
        <v>500</v>
      </c>
      <c r="C4624" s="5" t="s">
        <v>18</v>
      </c>
      <c r="D4624" s="5" t="s">
        <v>19</v>
      </c>
      <c r="E4624" s="9" t="s">
        <v>34</v>
      </c>
      <c r="F4624" s="9">
        <v>0.78</v>
      </c>
      <c r="G4624" s="5" t="s">
        <v>21</v>
      </c>
      <c r="H4624" s="9">
        <v>500</v>
      </c>
      <c r="I4624" s="11">
        <v>11558200</v>
      </c>
      <c r="J4624" s="11">
        <v>750</v>
      </c>
      <c r="K4624" s="11">
        <v>59.884999999999998</v>
      </c>
      <c r="L4624" s="11">
        <v>8935472750</v>
      </c>
      <c r="M4624" s="11">
        <f>VLOOKUP(A4624,'[1]2023년만'!$A$2:$Q$1181,12,0)</f>
        <v>8935472750</v>
      </c>
      <c r="N4624" s="11"/>
      <c r="O4624" s="11">
        <v>5.2</v>
      </c>
      <c r="P4624" s="6">
        <v>151296838000</v>
      </c>
      <c r="Q4624" s="7">
        <v>13.24</v>
      </c>
      <c r="R4624" s="7">
        <v>2.21</v>
      </c>
      <c r="S4624" s="7">
        <v>989</v>
      </c>
    </row>
    <row r="4625" spans="1:19" hidden="1" x14ac:dyDescent="0.4">
      <c r="A4625" s="7" t="s">
        <v>499</v>
      </c>
      <c r="B4625" s="12" t="s">
        <v>500</v>
      </c>
      <c r="C4625" s="12" t="s">
        <v>2933</v>
      </c>
      <c r="D4625" s="12" t="s">
        <v>19</v>
      </c>
      <c r="E4625" s="12" t="s">
        <v>34</v>
      </c>
      <c r="F4625" s="12">
        <v>0.43</v>
      </c>
      <c r="G4625" s="12" t="s">
        <v>21</v>
      </c>
      <c r="H4625" s="12">
        <v>500</v>
      </c>
      <c r="I4625" s="6">
        <v>11558200</v>
      </c>
      <c r="J4625" s="6">
        <v>750</v>
      </c>
      <c r="K4625" s="6">
        <v>62.103999999999999</v>
      </c>
      <c r="L4625" s="6">
        <v>8935472750</v>
      </c>
      <c r="M4625" s="11">
        <f>VLOOKUP(A4625,'[1]2023년만'!$A$2:$Q$1181,12,0)</f>
        <v>8935472750</v>
      </c>
      <c r="N4625" s="11"/>
      <c r="O4625" s="6">
        <v>3.7</v>
      </c>
      <c r="P4625" s="6">
        <v>151296838000</v>
      </c>
      <c r="Q4625" s="7">
        <v>13.24</v>
      </c>
      <c r="R4625" s="7">
        <v>2.21</v>
      </c>
      <c r="S4625" s="7">
        <v>989</v>
      </c>
    </row>
    <row r="4626" spans="1:19" hidden="1" x14ac:dyDescent="0.4">
      <c r="A4626" s="4" t="s">
        <v>1715</v>
      </c>
      <c r="B4626" s="5" t="s">
        <v>1716</v>
      </c>
      <c r="C4626" s="5" t="s">
        <v>18</v>
      </c>
      <c r="D4626" s="5" t="s">
        <v>505</v>
      </c>
      <c r="E4626" s="9" t="s">
        <v>49</v>
      </c>
      <c r="F4626" s="9">
        <v>0.61</v>
      </c>
      <c r="G4626" s="5" t="s">
        <v>21</v>
      </c>
      <c r="H4626" s="9">
        <v>500</v>
      </c>
      <c r="I4626" s="11">
        <v>8490000</v>
      </c>
      <c r="J4626" s="11">
        <v>100</v>
      </c>
      <c r="K4626" s="11">
        <v>21.378</v>
      </c>
      <c r="L4626" s="11">
        <v>819000000</v>
      </c>
      <c r="M4626" s="11" t="e">
        <f>VLOOKUP(A4626,'[1]2023년만'!$A$2:$Q$1181,12,0)</f>
        <v>#N/A</v>
      </c>
      <c r="N4626" s="11"/>
      <c r="O4626" s="11">
        <v>0.9</v>
      </c>
      <c r="P4626" s="6">
        <v>59939400000</v>
      </c>
      <c r="Q4626" s="7">
        <v>12.88</v>
      </c>
      <c r="R4626" s="7">
        <v>0.75</v>
      </c>
      <c r="S4626" s="7">
        <v>548</v>
      </c>
    </row>
    <row r="4627" spans="1:19" hidden="1" x14ac:dyDescent="0.4">
      <c r="A4627" s="4" t="s">
        <v>1739</v>
      </c>
      <c r="B4627" s="5" t="s">
        <v>1740</v>
      </c>
      <c r="C4627" s="5" t="s">
        <v>30</v>
      </c>
      <c r="D4627" s="5" t="s">
        <v>19</v>
      </c>
      <c r="E4627" s="9" t="s">
        <v>81</v>
      </c>
      <c r="F4627" s="9">
        <v>1.59</v>
      </c>
      <c r="G4627" s="5" t="s">
        <v>21</v>
      </c>
      <c r="H4627" s="10">
        <v>5000</v>
      </c>
      <c r="I4627" s="11">
        <v>9324548</v>
      </c>
      <c r="J4627" s="11">
        <v>5000</v>
      </c>
      <c r="K4627" s="11">
        <v>20.885000000000002</v>
      </c>
      <c r="L4627" s="11">
        <v>46558705000</v>
      </c>
      <c r="M4627" s="11">
        <f>VLOOKUP(A4627,'[1]2023년만'!$A$2:$Q$1181,12,0)</f>
        <v>23279352500</v>
      </c>
      <c r="N4627" s="11" t="b">
        <f>L4627&gt;=M4627</f>
        <v>1</v>
      </c>
      <c r="O4627" s="11">
        <v>1.2</v>
      </c>
      <c r="P4627" s="6">
        <v>11329325820000</v>
      </c>
      <c r="Q4627" s="7">
        <v>50.82</v>
      </c>
      <c r="R4627" s="7">
        <v>5.93</v>
      </c>
      <c r="S4627" s="7">
        <v>23909</v>
      </c>
    </row>
    <row r="4628" spans="1:19" hidden="1" x14ac:dyDescent="0.4">
      <c r="A4628" s="4" t="s">
        <v>1739</v>
      </c>
      <c r="B4628" s="5" t="s">
        <v>1740</v>
      </c>
      <c r="C4628" s="5" t="s">
        <v>24</v>
      </c>
      <c r="D4628" s="5" t="s">
        <v>19</v>
      </c>
      <c r="E4628" s="9" t="s">
        <v>81</v>
      </c>
      <c r="F4628" s="9">
        <v>1.25</v>
      </c>
      <c r="G4628" s="5" t="s">
        <v>21</v>
      </c>
      <c r="H4628" s="10">
        <v>5000</v>
      </c>
      <c r="I4628" s="11">
        <v>9324548</v>
      </c>
      <c r="J4628" s="11">
        <v>2500</v>
      </c>
      <c r="K4628" s="11">
        <v>17.646000000000001</v>
      </c>
      <c r="L4628" s="11">
        <v>23279352500</v>
      </c>
      <c r="M4628" s="11">
        <f>VLOOKUP(A4628,'[1]2023년만'!$A$2:$Q$1181,12,0)</f>
        <v>23279352500</v>
      </c>
      <c r="N4628" s="11"/>
      <c r="O4628" s="11">
        <v>1.5</v>
      </c>
      <c r="P4628" s="6">
        <v>11329325820000</v>
      </c>
      <c r="Q4628" s="7">
        <v>50.82</v>
      </c>
      <c r="R4628" s="7">
        <v>5.93</v>
      </c>
      <c r="S4628" s="7">
        <v>23909</v>
      </c>
    </row>
    <row r="4629" spans="1:19" hidden="1" x14ac:dyDescent="0.4">
      <c r="A4629" s="4" t="s">
        <v>178</v>
      </c>
      <c r="B4629" s="5" t="s">
        <v>179</v>
      </c>
      <c r="C4629" s="5" t="s">
        <v>18</v>
      </c>
      <c r="D4629" s="5" t="s">
        <v>19</v>
      </c>
      <c r="E4629" s="9" t="s">
        <v>49</v>
      </c>
      <c r="F4629" s="9">
        <v>2.41</v>
      </c>
      <c r="G4629" s="5" t="s">
        <v>21</v>
      </c>
      <c r="H4629" s="10">
        <v>5000</v>
      </c>
      <c r="I4629" s="11">
        <v>4327682</v>
      </c>
      <c r="J4629" s="11">
        <v>10000</v>
      </c>
      <c r="K4629" s="11">
        <v>224.97499999999999</v>
      </c>
      <c r="L4629" s="11">
        <v>43156900000</v>
      </c>
      <c r="M4629" s="11">
        <f>VLOOKUP(A4629,'[1]2023년만'!$A$2:$Q$1181,12,0)</f>
        <v>43156900000</v>
      </c>
      <c r="N4629" s="11"/>
      <c r="O4629" s="11">
        <v>2.7</v>
      </c>
      <c r="P4629" s="6">
        <v>980219973000</v>
      </c>
      <c r="Q4629" s="7">
        <v>7.27</v>
      </c>
      <c r="R4629" s="7">
        <v>0.67</v>
      </c>
      <c r="S4629" s="7">
        <v>31175</v>
      </c>
    </row>
    <row r="4630" spans="1:19" hidden="1" x14ac:dyDescent="0.4">
      <c r="A4630" s="4" t="s">
        <v>178</v>
      </c>
      <c r="B4630" s="5" t="s">
        <v>179</v>
      </c>
      <c r="C4630" s="5" t="s">
        <v>24</v>
      </c>
      <c r="D4630" s="5" t="s">
        <v>19</v>
      </c>
      <c r="E4630" s="9" t="s">
        <v>49</v>
      </c>
      <c r="F4630" s="9">
        <v>2.11</v>
      </c>
      <c r="G4630" s="5" t="s">
        <v>21</v>
      </c>
      <c r="H4630" s="10">
        <v>5000</v>
      </c>
      <c r="I4630" s="11">
        <v>4327682</v>
      </c>
      <c r="J4630" s="11">
        <v>10000</v>
      </c>
      <c r="K4630" s="11">
        <v>43.722999999999999</v>
      </c>
      <c r="L4630" s="11">
        <v>43156900000</v>
      </c>
      <c r="M4630" s="11">
        <f>VLOOKUP(A4630,'[1]2023년만'!$A$2:$Q$1181,12,0)</f>
        <v>43156900000</v>
      </c>
      <c r="N4630" s="11"/>
      <c r="O4630" s="11">
        <v>2.7</v>
      </c>
      <c r="P4630" s="6">
        <v>980219973000</v>
      </c>
      <c r="Q4630" s="7">
        <v>7.27</v>
      </c>
      <c r="R4630" s="7">
        <v>0.67</v>
      </c>
      <c r="S4630" s="7">
        <v>31175</v>
      </c>
    </row>
    <row r="4631" spans="1:19" hidden="1" x14ac:dyDescent="0.4">
      <c r="A4631" s="4" t="s">
        <v>178</v>
      </c>
      <c r="B4631" s="5" t="s">
        <v>179</v>
      </c>
      <c r="C4631" s="5" t="s">
        <v>30</v>
      </c>
      <c r="D4631" s="5" t="s">
        <v>19</v>
      </c>
      <c r="E4631" s="9" t="s">
        <v>49</v>
      </c>
      <c r="F4631" s="9">
        <v>1.64</v>
      </c>
      <c r="G4631" s="5" t="s">
        <v>21</v>
      </c>
      <c r="H4631" s="10">
        <v>5000</v>
      </c>
      <c r="I4631" s="11">
        <v>4327682</v>
      </c>
      <c r="J4631" s="11">
        <v>10000</v>
      </c>
      <c r="K4631" s="11">
        <v>23.475999999999999</v>
      </c>
      <c r="L4631" s="11">
        <v>43156900000</v>
      </c>
      <c r="M4631" s="11">
        <f>VLOOKUP(A4631,'[1]2023년만'!$A$2:$Q$1181,12,0)</f>
        <v>43156900000</v>
      </c>
      <c r="N4631" s="11" t="b">
        <f>L4631&gt;=M4631</f>
        <v>1</v>
      </c>
      <c r="O4631" s="11">
        <v>4.0999999999999996</v>
      </c>
      <c r="P4631" s="6">
        <v>980219973000</v>
      </c>
      <c r="Q4631" s="7">
        <v>7.27</v>
      </c>
      <c r="R4631" s="7">
        <v>0.67</v>
      </c>
      <c r="S4631" s="7">
        <v>31175</v>
      </c>
    </row>
    <row r="4632" spans="1:19" hidden="1" x14ac:dyDescent="0.4">
      <c r="A4632" s="7" t="s">
        <v>178</v>
      </c>
      <c r="B4632" s="12" t="s">
        <v>179</v>
      </c>
      <c r="C4632" s="12" t="s">
        <v>2933</v>
      </c>
      <c r="D4632" s="12" t="s">
        <v>19</v>
      </c>
      <c r="E4632" s="12" t="s">
        <v>49</v>
      </c>
      <c r="F4632" s="12">
        <v>1.1000000000000001</v>
      </c>
      <c r="G4632" s="12" t="s">
        <v>21</v>
      </c>
      <c r="H4632" s="12">
        <v>5000</v>
      </c>
      <c r="I4632" s="6">
        <v>4327682</v>
      </c>
      <c r="J4632" s="6">
        <v>50000</v>
      </c>
      <c r="K4632" s="6">
        <v>21.408999999999999</v>
      </c>
      <c r="L4632" s="6">
        <v>215784500000</v>
      </c>
      <c r="M4632" s="11">
        <f>VLOOKUP(A4632,'[1]2023년만'!$A$2:$Q$1181,12,0)</f>
        <v>43156900000</v>
      </c>
      <c r="N4632" s="11"/>
      <c r="O4632" s="6">
        <v>9.3000000000000007</v>
      </c>
      <c r="P4632" s="6">
        <v>980219973000</v>
      </c>
      <c r="Q4632" s="7">
        <v>7.27</v>
      </c>
      <c r="R4632" s="7">
        <v>0.67</v>
      </c>
      <c r="S4632" s="7">
        <v>31175</v>
      </c>
    </row>
    <row r="4633" spans="1:19" hidden="1" x14ac:dyDescent="0.4">
      <c r="A4633" s="4" t="s">
        <v>2691</v>
      </c>
      <c r="B4633" s="5" t="s">
        <v>2692</v>
      </c>
      <c r="C4633" s="5" t="s">
        <v>18</v>
      </c>
      <c r="D4633" s="5" t="s">
        <v>19</v>
      </c>
      <c r="E4633" s="9" t="s">
        <v>49</v>
      </c>
      <c r="F4633" s="9">
        <v>2.41</v>
      </c>
      <c r="G4633" s="5" t="s">
        <v>21</v>
      </c>
      <c r="H4633" s="9">
        <v>500</v>
      </c>
      <c r="I4633" s="11">
        <v>94352104</v>
      </c>
      <c r="J4633" s="11">
        <v>20</v>
      </c>
      <c r="K4633" s="11">
        <v>1.677</v>
      </c>
      <c r="L4633" s="11">
        <v>1885566520</v>
      </c>
      <c r="M4633" s="11" t="e">
        <f>VLOOKUP(A4633,'[1]2023년만'!$A$2:$Q$1181,12,0)</f>
        <v>#N/A</v>
      </c>
      <c r="N4633" s="11"/>
      <c r="O4633" s="11">
        <v>0.17</v>
      </c>
      <c r="P4633" s="6">
        <v>626371127200</v>
      </c>
      <c r="Q4633" s="7" t="s">
        <v>21</v>
      </c>
      <c r="R4633" s="7">
        <v>1.92</v>
      </c>
      <c r="S4633" s="7" t="s">
        <v>21</v>
      </c>
    </row>
    <row r="4634" spans="1:19" hidden="1" x14ac:dyDescent="0.4">
      <c r="A4634" s="7" t="s">
        <v>2691</v>
      </c>
      <c r="B4634" s="12" t="s">
        <v>2692</v>
      </c>
      <c r="C4634" s="12" t="s">
        <v>2933</v>
      </c>
      <c r="D4634" s="12" t="s">
        <v>19</v>
      </c>
      <c r="E4634" s="12" t="s">
        <v>49</v>
      </c>
      <c r="F4634" s="12">
        <v>1.1000000000000001</v>
      </c>
      <c r="G4634" s="12" t="s">
        <v>21</v>
      </c>
      <c r="H4634" s="12">
        <v>500</v>
      </c>
      <c r="I4634" s="6">
        <v>92606819</v>
      </c>
      <c r="J4634" s="6">
        <v>15</v>
      </c>
      <c r="K4634" s="6">
        <v>4.4409999999999998</v>
      </c>
      <c r="L4634" s="6">
        <v>1389102285</v>
      </c>
      <c r="M4634" s="11" t="e">
        <f>VLOOKUP(A4634,'[1]2023년만'!$A$2:$Q$1181,12,0)</f>
        <v>#N/A</v>
      </c>
      <c r="N4634" s="11"/>
      <c r="O4634" s="6">
        <v>7.0000000000000007E-2</v>
      </c>
      <c r="P4634" s="6">
        <v>626371127200</v>
      </c>
      <c r="Q4634" s="7" t="s">
        <v>21</v>
      </c>
      <c r="R4634" s="7">
        <v>1.92</v>
      </c>
      <c r="S4634" s="7" t="s">
        <v>21</v>
      </c>
    </row>
    <row r="4635" spans="1:19" hidden="1" x14ac:dyDescent="0.4">
      <c r="A4635" s="4" t="s">
        <v>2385</v>
      </c>
      <c r="B4635" s="5" t="s">
        <v>2386</v>
      </c>
      <c r="C4635" s="5" t="s">
        <v>30</v>
      </c>
      <c r="D4635" s="5" t="s">
        <v>19</v>
      </c>
      <c r="E4635" s="9" t="s">
        <v>52</v>
      </c>
      <c r="F4635" s="9">
        <v>0.72</v>
      </c>
      <c r="G4635" s="5" t="s">
        <v>21</v>
      </c>
      <c r="H4635" s="9">
        <v>500</v>
      </c>
      <c r="I4635" s="11">
        <v>9607672</v>
      </c>
      <c r="J4635" s="11">
        <v>40</v>
      </c>
      <c r="K4635" s="11">
        <v>9.8989999999999991</v>
      </c>
      <c r="L4635" s="11">
        <v>369036760</v>
      </c>
      <c r="M4635" s="11">
        <f>VLOOKUP(A4635,'[1]2023년만'!$A$2:$Q$1181,12,0)</f>
        <v>373609480</v>
      </c>
      <c r="N4635" s="11" t="b">
        <f>L4635&gt;=M4635</f>
        <v>0</v>
      </c>
      <c r="O4635" s="11">
        <v>1.21</v>
      </c>
      <c r="P4635" s="6">
        <v>35548386400</v>
      </c>
      <c r="Q4635" s="7">
        <v>8.64</v>
      </c>
      <c r="R4635" s="7">
        <v>0.76</v>
      </c>
      <c r="S4635" s="7">
        <v>428</v>
      </c>
    </row>
    <row r="4636" spans="1:19" hidden="1" x14ac:dyDescent="0.4">
      <c r="A4636" s="4" t="s">
        <v>2385</v>
      </c>
      <c r="B4636" s="5" t="s">
        <v>2386</v>
      </c>
      <c r="C4636" s="5" t="s">
        <v>24</v>
      </c>
      <c r="D4636" s="5" t="s">
        <v>19</v>
      </c>
      <c r="E4636" s="9" t="s">
        <v>61</v>
      </c>
      <c r="F4636" s="9">
        <v>0.55000000000000004</v>
      </c>
      <c r="G4636" s="5" t="s">
        <v>21</v>
      </c>
      <c r="H4636" s="9">
        <v>500</v>
      </c>
      <c r="I4636" s="11">
        <v>9607672</v>
      </c>
      <c r="J4636" s="11">
        <v>40</v>
      </c>
      <c r="K4636" s="11">
        <v>5.5430000000000001</v>
      </c>
      <c r="L4636" s="11">
        <v>373609480</v>
      </c>
      <c r="M4636" s="11">
        <f>VLOOKUP(A4636,'[1]2023년만'!$A$2:$Q$1181,12,0)</f>
        <v>373609480</v>
      </c>
      <c r="N4636" s="11"/>
      <c r="O4636" s="11">
        <v>1</v>
      </c>
      <c r="P4636" s="6">
        <v>35548386400</v>
      </c>
      <c r="Q4636" s="7">
        <v>8.64</v>
      </c>
      <c r="R4636" s="7">
        <v>0.76</v>
      </c>
      <c r="S4636" s="7">
        <v>428</v>
      </c>
    </row>
    <row r="4637" spans="1:19" hidden="1" x14ac:dyDescent="0.4">
      <c r="A4637" s="4" t="s">
        <v>2385</v>
      </c>
      <c r="B4637" s="5" t="s">
        <v>2386</v>
      </c>
      <c r="C4637" s="5" t="s">
        <v>18</v>
      </c>
      <c r="D4637" s="5" t="s">
        <v>19</v>
      </c>
      <c r="E4637" s="9" t="s">
        <v>61</v>
      </c>
      <c r="F4637" s="9">
        <v>0.76</v>
      </c>
      <c r="G4637" s="5" t="s">
        <v>21</v>
      </c>
      <c r="H4637" s="9">
        <v>500</v>
      </c>
      <c r="I4637" s="11">
        <v>9607672</v>
      </c>
      <c r="J4637" s="11">
        <v>40</v>
      </c>
      <c r="K4637" s="11">
        <v>-7.4889999999999999</v>
      </c>
      <c r="L4637" s="11">
        <v>374819000</v>
      </c>
      <c r="M4637" s="11">
        <f>VLOOKUP(A4637,'[1]2023년만'!$A$2:$Q$1181,12,0)</f>
        <v>373609480</v>
      </c>
      <c r="N4637" s="11"/>
      <c r="O4637" s="11">
        <v>0.93</v>
      </c>
      <c r="P4637" s="6">
        <v>35548386400</v>
      </c>
      <c r="Q4637" s="7">
        <v>8.64</v>
      </c>
      <c r="R4637" s="7">
        <v>0.76</v>
      </c>
      <c r="S4637" s="7">
        <v>428</v>
      </c>
    </row>
    <row r="4638" spans="1:19" hidden="1" x14ac:dyDescent="0.4">
      <c r="A4638" s="7" t="s">
        <v>2385</v>
      </c>
      <c r="B4638" s="12" t="s">
        <v>2386</v>
      </c>
      <c r="C4638" s="12" t="s">
        <v>2933</v>
      </c>
      <c r="D4638" s="12" t="s">
        <v>19</v>
      </c>
      <c r="E4638" s="12" t="s">
        <v>61</v>
      </c>
      <c r="F4638" s="12">
        <v>0.32</v>
      </c>
      <c r="G4638" s="12" t="s">
        <v>21</v>
      </c>
      <c r="H4638" s="12">
        <v>500</v>
      </c>
      <c r="I4638" s="6">
        <v>9607672</v>
      </c>
      <c r="J4638" s="6">
        <v>40</v>
      </c>
      <c r="K4638" s="6">
        <v>2.5430000000000001</v>
      </c>
      <c r="L4638" s="6">
        <v>378528160</v>
      </c>
      <c r="M4638" s="11">
        <f>VLOOKUP(A4638,'[1]2023년만'!$A$2:$Q$1181,12,0)</f>
        <v>373609480</v>
      </c>
      <c r="N4638" s="11"/>
      <c r="O4638" s="6">
        <v>0.64</v>
      </c>
      <c r="P4638" s="6">
        <v>35548386400</v>
      </c>
      <c r="Q4638" s="7">
        <v>8.64</v>
      </c>
      <c r="R4638" s="7">
        <v>0.76</v>
      </c>
      <c r="S4638" s="7">
        <v>428</v>
      </c>
    </row>
    <row r="4639" spans="1:19" hidden="1" x14ac:dyDescent="0.4">
      <c r="A4639" s="7" t="s">
        <v>2928</v>
      </c>
      <c r="B4639" s="12" t="s">
        <v>2929</v>
      </c>
      <c r="C4639" s="12" t="s">
        <v>2933</v>
      </c>
      <c r="D4639" s="12" t="s">
        <v>19</v>
      </c>
      <c r="E4639" s="12" t="s">
        <v>25</v>
      </c>
      <c r="F4639" s="12">
        <v>0.3</v>
      </c>
      <c r="G4639" s="12" t="s">
        <v>21</v>
      </c>
      <c r="H4639" s="12">
        <v>100</v>
      </c>
      <c r="I4639" s="6">
        <v>34223815</v>
      </c>
      <c r="J4639" s="6">
        <v>200</v>
      </c>
      <c r="K4639" s="6">
        <v>4.5229999999999997</v>
      </c>
      <c r="L4639" s="6">
        <v>6838822200</v>
      </c>
      <c r="M4639" s="11" t="e">
        <f>VLOOKUP(A4639,'[1]2023년만'!$A$2:$Q$1181,12,0)</f>
        <v>#N/A</v>
      </c>
      <c r="N4639" s="11"/>
      <c r="O4639" s="6">
        <v>1.2</v>
      </c>
      <c r="P4639" s="6">
        <v>186688137987</v>
      </c>
      <c r="Q4639" s="7" t="s">
        <v>21</v>
      </c>
      <c r="R4639" s="7">
        <v>0.71</v>
      </c>
      <c r="S4639" s="7" t="s">
        <v>21</v>
      </c>
    </row>
    <row r="4640" spans="1:19" hidden="1" x14ac:dyDescent="0.4">
      <c r="A4640" s="4" t="s">
        <v>1701</v>
      </c>
      <c r="B4640" s="5" t="s">
        <v>1702</v>
      </c>
      <c r="C4640" s="5" t="s">
        <v>18</v>
      </c>
      <c r="D4640" s="5" t="s">
        <v>19</v>
      </c>
      <c r="E4640" s="9" t="s">
        <v>25</v>
      </c>
      <c r="F4640" s="9">
        <v>0.52</v>
      </c>
      <c r="G4640" s="5" t="s">
        <v>21</v>
      </c>
      <c r="H4640" s="9">
        <v>500</v>
      </c>
      <c r="I4640" s="11">
        <v>9971194</v>
      </c>
      <c r="J4640" s="11">
        <v>500</v>
      </c>
      <c r="K4640" s="11">
        <v>21.623999999999999</v>
      </c>
      <c r="L4640" s="11">
        <v>4574380500</v>
      </c>
      <c r="M4640" s="11">
        <f>VLOOKUP(A4640,'[1]2023년만'!$A$2:$Q$1181,12,0)</f>
        <v>5363300550</v>
      </c>
      <c r="N4640" s="11"/>
      <c r="O4640" s="11">
        <v>1.9</v>
      </c>
      <c r="P4640" s="6">
        <v>664811856000</v>
      </c>
      <c r="Q4640" s="7">
        <v>15.6</v>
      </c>
      <c r="R4640" s="7">
        <v>2.67</v>
      </c>
      <c r="S4640" s="7">
        <v>3795</v>
      </c>
    </row>
    <row r="4641" spans="1:19" hidden="1" x14ac:dyDescent="0.4">
      <c r="A4641" s="4" t="s">
        <v>1701</v>
      </c>
      <c r="B4641" s="5" t="s">
        <v>1702</v>
      </c>
      <c r="C4641" s="5" t="s">
        <v>24</v>
      </c>
      <c r="D4641" s="5" t="s">
        <v>19</v>
      </c>
      <c r="E4641" s="9" t="s">
        <v>25</v>
      </c>
      <c r="F4641" s="9">
        <v>0.41</v>
      </c>
      <c r="G4641" s="5" t="s">
        <v>21</v>
      </c>
      <c r="H4641" s="9">
        <v>500</v>
      </c>
      <c r="I4641" s="11">
        <v>11201958</v>
      </c>
      <c r="J4641" s="11">
        <v>525</v>
      </c>
      <c r="K4641" s="11">
        <v>21.608000000000001</v>
      </c>
      <c r="L4641" s="11">
        <v>5363300550</v>
      </c>
      <c r="M4641" s="11">
        <f>VLOOKUP(A4641,'[1]2023년만'!$A$2:$Q$1181,12,0)</f>
        <v>5363300550</v>
      </c>
      <c r="N4641" s="11"/>
      <c r="O4641" s="11">
        <v>1.85</v>
      </c>
      <c r="P4641" s="6">
        <v>664811856000</v>
      </c>
      <c r="Q4641" s="7">
        <v>15.6</v>
      </c>
      <c r="R4641" s="7">
        <v>2.67</v>
      </c>
      <c r="S4641" s="7">
        <v>3795</v>
      </c>
    </row>
    <row r="4642" spans="1:19" hidden="1" x14ac:dyDescent="0.4">
      <c r="A4642" s="4" t="s">
        <v>1701</v>
      </c>
      <c r="B4642" s="5" t="s">
        <v>1702</v>
      </c>
      <c r="C4642" s="5" t="s">
        <v>30</v>
      </c>
      <c r="D4642" s="5" t="s">
        <v>19</v>
      </c>
      <c r="E4642" s="9" t="s">
        <v>25</v>
      </c>
      <c r="F4642" s="9">
        <v>0.43</v>
      </c>
      <c r="G4642" s="5" t="s">
        <v>21</v>
      </c>
      <c r="H4642" s="9">
        <v>500</v>
      </c>
      <c r="I4642" s="11">
        <v>11229930</v>
      </c>
      <c r="J4642" s="11">
        <v>630</v>
      </c>
      <c r="K4642" s="11">
        <v>16.547000000000001</v>
      </c>
      <c r="L4642" s="11">
        <v>6496007010</v>
      </c>
      <c r="M4642" s="11">
        <f>VLOOKUP(A4642,'[1]2023년만'!$A$2:$Q$1181,12,0)</f>
        <v>5363300550</v>
      </c>
      <c r="N4642" s="11" t="b">
        <f>L4642&gt;=M4642</f>
        <v>1</v>
      </c>
      <c r="O4642" s="11">
        <v>1.74</v>
      </c>
      <c r="P4642" s="6">
        <v>664811856000</v>
      </c>
      <c r="Q4642" s="7">
        <v>15.6</v>
      </c>
      <c r="R4642" s="7">
        <v>2.67</v>
      </c>
      <c r="S4642" s="7">
        <v>3795</v>
      </c>
    </row>
    <row r="4643" spans="1:19" hidden="1" x14ac:dyDescent="0.4">
      <c r="A4643" s="7" t="s">
        <v>1701</v>
      </c>
      <c r="B4643" s="12" t="s">
        <v>1702</v>
      </c>
      <c r="C4643" s="12" t="s">
        <v>2933</v>
      </c>
      <c r="D4643" s="12" t="s">
        <v>19</v>
      </c>
      <c r="E4643" s="12" t="s">
        <v>25</v>
      </c>
      <c r="F4643" s="12">
        <v>0.3</v>
      </c>
      <c r="G4643" s="12" t="s">
        <v>21</v>
      </c>
      <c r="H4643" s="12">
        <v>500</v>
      </c>
      <c r="I4643" s="6">
        <v>9971194</v>
      </c>
      <c r="J4643" s="6">
        <v>400</v>
      </c>
      <c r="K4643" s="6">
        <v>37.421999999999997</v>
      </c>
      <c r="L4643" s="6">
        <v>3761302800</v>
      </c>
      <c r="M4643" s="11">
        <f>VLOOKUP(A4643,'[1]2023년만'!$A$2:$Q$1181,12,0)</f>
        <v>5363300550</v>
      </c>
      <c r="N4643" s="11"/>
      <c r="O4643" s="6">
        <v>1.64</v>
      </c>
      <c r="P4643" s="6">
        <v>664811856000</v>
      </c>
      <c r="Q4643" s="7">
        <v>15.6</v>
      </c>
      <c r="R4643" s="7">
        <v>2.67</v>
      </c>
      <c r="S4643" s="7">
        <v>3795</v>
      </c>
    </row>
    <row r="4644" spans="1:19" hidden="1" x14ac:dyDescent="0.4">
      <c r="A4644" s="7" t="s">
        <v>2930</v>
      </c>
      <c r="B4644" s="12" t="s">
        <v>2931</v>
      </c>
      <c r="C4644" s="12" t="s">
        <v>2933</v>
      </c>
      <c r="D4644" s="12" t="s">
        <v>19</v>
      </c>
      <c r="E4644" s="12" t="s">
        <v>49</v>
      </c>
      <c r="F4644" s="12">
        <v>1.1000000000000001</v>
      </c>
      <c r="G4644" s="12" t="s">
        <v>21</v>
      </c>
      <c r="H4644" s="12">
        <v>5000</v>
      </c>
      <c r="I4644" s="6">
        <v>34500000</v>
      </c>
      <c r="J4644" s="6">
        <v>300</v>
      </c>
      <c r="K4644" s="6">
        <v>282.411</v>
      </c>
      <c r="L4644" s="6">
        <v>9873096000</v>
      </c>
      <c r="M4644" s="11" t="e">
        <f>VLOOKUP(A4644,'[1]2023년만'!$A$2:$Q$1181,12,0)</f>
        <v>#N/A</v>
      </c>
      <c r="N4644" s="11"/>
      <c r="O4644" s="6">
        <v>3.4</v>
      </c>
      <c r="P4644" s="6">
        <v>115057500000</v>
      </c>
      <c r="Q4644" s="7" t="s">
        <v>21</v>
      </c>
      <c r="R4644" s="7">
        <v>0.47</v>
      </c>
      <c r="S4644" s="7" t="s">
        <v>21</v>
      </c>
    </row>
    <row r="4645" spans="1:19" hidden="1" x14ac:dyDescent="0.4">
      <c r="A4645" s="4" t="s">
        <v>1502</v>
      </c>
      <c r="B4645" s="5" t="s">
        <v>1503</v>
      </c>
      <c r="C4645" s="5" t="s">
        <v>30</v>
      </c>
      <c r="D4645" s="5" t="s">
        <v>19</v>
      </c>
      <c r="E4645" s="9" t="s">
        <v>31</v>
      </c>
      <c r="F4645" s="9">
        <v>0.46</v>
      </c>
      <c r="G4645" s="5" t="s">
        <v>21</v>
      </c>
      <c r="H4645" s="9">
        <v>500</v>
      </c>
      <c r="I4645" s="11">
        <v>12159371</v>
      </c>
      <c r="J4645" s="11">
        <v>200</v>
      </c>
      <c r="K4645" s="11">
        <v>26.010999999999999</v>
      </c>
      <c r="L4645" s="11">
        <v>2175579000</v>
      </c>
      <c r="M4645" s="11">
        <f>VLOOKUP(A4645,'[1]2023년만'!$A$2:$Q$1181,12,0)</f>
        <v>2170979000</v>
      </c>
      <c r="N4645" s="11" t="b">
        <f>L4645&gt;=M4645</f>
        <v>1</v>
      </c>
      <c r="O4645" s="11">
        <v>2.4</v>
      </c>
      <c r="P4645" s="6">
        <v>111258244650</v>
      </c>
      <c r="Q4645" s="7">
        <v>11.42</v>
      </c>
      <c r="R4645" s="7">
        <v>0.86</v>
      </c>
      <c r="S4645" s="7">
        <v>801</v>
      </c>
    </row>
    <row r="4646" spans="1:19" hidden="1" x14ac:dyDescent="0.4">
      <c r="A4646" s="4" t="s">
        <v>1502</v>
      </c>
      <c r="B4646" s="5" t="s">
        <v>1503</v>
      </c>
      <c r="C4646" s="5" t="s">
        <v>24</v>
      </c>
      <c r="D4646" s="5" t="s">
        <v>19</v>
      </c>
      <c r="E4646" s="9" t="s">
        <v>31</v>
      </c>
      <c r="F4646" s="9">
        <v>0.46</v>
      </c>
      <c r="G4646" s="5" t="s">
        <v>21</v>
      </c>
      <c r="H4646" s="9">
        <v>500</v>
      </c>
      <c r="I4646" s="11">
        <v>12136371</v>
      </c>
      <c r="J4646" s="11">
        <v>200</v>
      </c>
      <c r="K4646" s="11">
        <v>22.658999999999999</v>
      </c>
      <c r="L4646" s="11">
        <v>2170979000</v>
      </c>
      <c r="M4646" s="11">
        <f>VLOOKUP(A4646,'[1]2023년만'!$A$2:$Q$1181,12,0)</f>
        <v>2170979000</v>
      </c>
      <c r="N4646" s="11"/>
      <c r="O4646" s="11">
        <v>1.1000000000000001</v>
      </c>
      <c r="P4646" s="6">
        <v>111258244650</v>
      </c>
      <c r="Q4646" s="7">
        <v>11.42</v>
      </c>
      <c r="R4646" s="7">
        <v>0.86</v>
      </c>
      <c r="S4646" s="7">
        <v>801</v>
      </c>
    </row>
    <row r="4647" spans="1:19" hidden="1" x14ac:dyDescent="0.4">
      <c r="A4647" s="4" t="s">
        <v>1502</v>
      </c>
      <c r="B4647" s="5" t="s">
        <v>1503</v>
      </c>
      <c r="C4647" s="5" t="s">
        <v>18</v>
      </c>
      <c r="D4647" s="5" t="s">
        <v>19</v>
      </c>
      <c r="E4647" s="9" t="s">
        <v>31</v>
      </c>
      <c r="F4647" s="9">
        <v>0.49</v>
      </c>
      <c r="G4647" s="5" t="s">
        <v>21</v>
      </c>
      <c r="H4647" s="9">
        <v>500</v>
      </c>
      <c r="I4647" s="11">
        <v>11890371</v>
      </c>
      <c r="J4647" s="11">
        <v>200</v>
      </c>
      <c r="K4647" s="11">
        <v>12.76</v>
      </c>
      <c r="L4647" s="11">
        <v>2121779000</v>
      </c>
      <c r="M4647" s="11">
        <f>VLOOKUP(A4647,'[1]2023년만'!$A$2:$Q$1181,12,0)</f>
        <v>2170979000</v>
      </c>
      <c r="N4647" s="11"/>
      <c r="O4647" s="11">
        <v>1.9</v>
      </c>
      <c r="P4647" s="6">
        <v>111258244650</v>
      </c>
      <c r="Q4647" s="7">
        <v>11.42</v>
      </c>
      <c r="R4647" s="7">
        <v>0.86</v>
      </c>
      <c r="S4647" s="7">
        <v>801</v>
      </c>
    </row>
    <row r="4648" spans="1:19" hidden="1" x14ac:dyDescent="0.4">
      <c r="A4648" s="7" t="s">
        <v>1502</v>
      </c>
      <c r="B4648" s="12" t="s">
        <v>1503</v>
      </c>
      <c r="C4648" s="12" t="s">
        <v>2933</v>
      </c>
      <c r="D4648" s="12" t="s">
        <v>19</v>
      </c>
      <c r="E4648" s="12" t="s">
        <v>31</v>
      </c>
      <c r="F4648" s="12">
        <v>0.32</v>
      </c>
      <c r="G4648" s="12" t="s">
        <v>21</v>
      </c>
      <c r="H4648" s="12">
        <v>500</v>
      </c>
      <c r="I4648" s="6">
        <v>11882871</v>
      </c>
      <c r="J4648" s="6">
        <v>200</v>
      </c>
      <c r="K4648" s="6">
        <v>23.295000000000002</v>
      </c>
      <c r="L4648" s="6">
        <v>2120279000</v>
      </c>
      <c r="M4648" s="11">
        <f>VLOOKUP(A4648,'[1]2023년만'!$A$2:$Q$1181,12,0)</f>
        <v>2170979000</v>
      </c>
      <c r="N4648" s="11"/>
      <c r="O4648" s="6">
        <v>2.2000000000000002</v>
      </c>
      <c r="P4648" s="6">
        <v>111258244650</v>
      </c>
      <c r="Q4648" s="7">
        <v>11.42</v>
      </c>
      <c r="R4648" s="7">
        <v>0.86</v>
      </c>
      <c r="S4648" s="7">
        <v>801</v>
      </c>
    </row>
    <row r="4649" spans="1:19" hidden="1" x14ac:dyDescent="0.4">
      <c r="A4649" s="4" t="s">
        <v>1017</v>
      </c>
      <c r="B4649" s="5" t="s">
        <v>1018</v>
      </c>
      <c r="C4649" s="5" t="s">
        <v>30</v>
      </c>
      <c r="D4649" s="5" t="s">
        <v>19</v>
      </c>
      <c r="E4649" s="9" t="s">
        <v>43</v>
      </c>
      <c r="F4649" s="9">
        <v>2.46</v>
      </c>
      <c r="G4649" s="5" t="s">
        <v>21</v>
      </c>
      <c r="H4649" s="10">
        <v>1000</v>
      </c>
      <c r="I4649" s="11">
        <v>56188075</v>
      </c>
      <c r="J4649" s="11">
        <v>150</v>
      </c>
      <c r="K4649" s="11">
        <v>37.774000000000001</v>
      </c>
      <c r="L4649" s="11">
        <v>8428211250</v>
      </c>
      <c r="M4649" s="11">
        <f>VLOOKUP(A4649,'[1]2023년만'!$A$2:$Q$1181,12,0)</f>
        <v>14047018750</v>
      </c>
      <c r="N4649" s="11" t="b">
        <f>L4649&gt;=M4649</f>
        <v>0</v>
      </c>
      <c r="O4649" s="11">
        <v>3.4</v>
      </c>
      <c r="P4649" s="6">
        <v>243013424375</v>
      </c>
      <c r="Q4649" s="7">
        <v>10.89</v>
      </c>
      <c r="R4649" s="7">
        <v>0.22</v>
      </c>
      <c r="S4649" s="7">
        <v>397</v>
      </c>
    </row>
    <row r="4650" spans="1:19" hidden="1" x14ac:dyDescent="0.4">
      <c r="A4650" s="4" t="s">
        <v>1017</v>
      </c>
      <c r="B4650" s="5" t="s">
        <v>1018</v>
      </c>
      <c r="C4650" s="5" t="s">
        <v>24</v>
      </c>
      <c r="D4650" s="5" t="s">
        <v>19</v>
      </c>
      <c r="E4650" s="9" t="s">
        <v>43</v>
      </c>
      <c r="F4650" s="9">
        <v>2.37</v>
      </c>
      <c r="G4650" s="5" t="s">
        <v>21</v>
      </c>
      <c r="H4650" s="10">
        <v>1000</v>
      </c>
      <c r="I4650" s="11">
        <v>56188075</v>
      </c>
      <c r="J4650" s="11">
        <v>250</v>
      </c>
      <c r="K4650" s="11">
        <v>19.456</v>
      </c>
      <c r="L4650" s="11">
        <v>14047018750</v>
      </c>
      <c r="M4650" s="11">
        <f>VLOOKUP(A4650,'[1]2023년만'!$A$2:$Q$1181,12,0)</f>
        <v>14047018750</v>
      </c>
      <c r="N4650" s="11"/>
      <c r="O4650" s="11">
        <v>4.3</v>
      </c>
      <c r="P4650" s="6">
        <v>243013424375</v>
      </c>
      <c r="Q4650" s="7">
        <v>10.89</v>
      </c>
      <c r="R4650" s="7">
        <v>0.22</v>
      </c>
      <c r="S4650" s="7">
        <v>397</v>
      </c>
    </row>
    <row r="4651" spans="1:19" hidden="1" x14ac:dyDescent="0.4">
      <c r="A4651" s="4" t="s">
        <v>1017</v>
      </c>
      <c r="B4651" s="5" t="s">
        <v>1018</v>
      </c>
      <c r="C4651" s="5" t="s">
        <v>18</v>
      </c>
      <c r="D4651" s="5" t="s">
        <v>19</v>
      </c>
      <c r="E4651" s="9" t="s">
        <v>43</v>
      </c>
      <c r="F4651" s="9">
        <v>4.05</v>
      </c>
      <c r="G4651" s="5" t="s">
        <v>21</v>
      </c>
      <c r="H4651" s="10">
        <v>1000</v>
      </c>
      <c r="I4651" s="11">
        <v>56188075</v>
      </c>
      <c r="J4651" s="11">
        <v>350</v>
      </c>
      <c r="K4651" s="11">
        <v>8.657</v>
      </c>
      <c r="L4651" s="11">
        <v>19665826250</v>
      </c>
      <c r="M4651" s="11">
        <f>VLOOKUP(A4651,'[1]2023년만'!$A$2:$Q$1181,12,0)</f>
        <v>14047018750</v>
      </c>
      <c r="N4651" s="11"/>
      <c r="O4651" s="11">
        <v>6.9</v>
      </c>
      <c r="P4651" s="6">
        <v>243013424375</v>
      </c>
      <c r="Q4651" s="7">
        <v>10.89</v>
      </c>
      <c r="R4651" s="7">
        <v>0.22</v>
      </c>
      <c r="S4651" s="7">
        <v>397</v>
      </c>
    </row>
    <row r="4652" spans="1:19" hidden="1" x14ac:dyDescent="0.4">
      <c r="A4652" s="7" t="s">
        <v>1017</v>
      </c>
      <c r="B4652" s="12" t="s">
        <v>1018</v>
      </c>
      <c r="C4652" s="12" t="s">
        <v>2933</v>
      </c>
      <c r="D4652" s="12" t="s">
        <v>19</v>
      </c>
      <c r="E4652" s="12" t="s">
        <v>43</v>
      </c>
      <c r="F4652" s="12">
        <v>2.09</v>
      </c>
      <c r="G4652" s="12" t="s">
        <v>21</v>
      </c>
      <c r="H4652" s="12">
        <v>5000</v>
      </c>
      <c r="I4652" s="6">
        <v>7837615</v>
      </c>
      <c r="J4652" s="6">
        <v>800</v>
      </c>
      <c r="K4652" s="6">
        <v>16.506</v>
      </c>
      <c r="L4652" s="6">
        <v>6270092000</v>
      </c>
      <c r="M4652" s="11">
        <f>VLOOKUP(A4652,'[1]2023년만'!$A$2:$Q$1181,12,0)</f>
        <v>14047018750</v>
      </c>
      <c r="N4652" s="11"/>
      <c r="O4652" s="6">
        <v>5.7</v>
      </c>
      <c r="P4652" s="6">
        <v>243013424375</v>
      </c>
      <c r="Q4652" s="7">
        <v>10.89</v>
      </c>
      <c r="R4652" s="7">
        <v>0.22</v>
      </c>
      <c r="S4652" s="7">
        <v>397</v>
      </c>
    </row>
    <row r="4653" spans="1:19" hidden="1" x14ac:dyDescent="0.4">
      <c r="A4653" s="4" t="s">
        <v>1228</v>
      </c>
      <c r="B4653" s="5" t="s">
        <v>1229</v>
      </c>
      <c r="C4653" s="5" t="s">
        <v>18</v>
      </c>
      <c r="D4653" s="5" t="s">
        <v>19</v>
      </c>
      <c r="E4653" s="9" t="s">
        <v>25</v>
      </c>
      <c r="F4653" s="9">
        <v>0.52</v>
      </c>
      <c r="G4653" s="5" t="s">
        <v>21</v>
      </c>
      <c r="H4653" s="9">
        <v>500</v>
      </c>
      <c r="I4653" s="11">
        <v>11935549</v>
      </c>
      <c r="J4653" s="11">
        <v>600</v>
      </c>
      <c r="K4653" s="11">
        <v>31.393999999999998</v>
      </c>
      <c r="L4653" s="11">
        <v>7097657400</v>
      </c>
      <c r="M4653" s="11">
        <f>VLOOKUP(A4653,'[1]2023년만'!$A$2:$Q$1181,12,0)</f>
        <v>7467098550</v>
      </c>
      <c r="N4653" s="11"/>
      <c r="O4653" s="11">
        <v>1.93</v>
      </c>
      <c r="P4653" s="6">
        <v>349207234750</v>
      </c>
      <c r="Q4653" s="7">
        <v>11.72</v>
      </c>
      <c r="R4653" s="7">
        <v>0.99</v>
      </c>
      <c r="S4653" s="7">
        <v>2487</v>
      </c>
    </row>
    <row r="4654" spans="1:19" hidden="1" x14ac:dyDescent="0.4">
      <c r="A4654" s="4" t="s">
        <v>1228</v>
      </c>
      <c r="B4654" s="5" t="s">
        <v>1229</v>
      </c>
      <c r="C4654" s="5" t="s">
        <v>30</v>
      </c>
      <c r="D4654" s="5" t="s">
        <v>19</v>
      </c>
      <c r="E4654" s="9" t="s">
        <v>25</v>
      </c>
      <c r="F4654" s="9">
        <v>0.43</v>
      </c>
      <c r="G4654" s="5" t="s">
        <v>21</v>
      </c>
      <c r="H4654" s="9">
        <v>500</v>
      </c>
      <c r="I4654" s="11">
        <v>11979665</v>
      </c>
      <c r="J4654" s="11">
        <v>630</v>
      </c>
      <c r="K4654" s="11">
        <v>25.629000000000001</v>
      </c>
      <c r="L4654" s="11">
        <v>7451021160</v>
      </c>
      <c r="M4654" s="11">
        <f>VLOOKUP(A4654,'[1]2023년만'!$A$2:$Q$1181,12,0)</f>
        <v>7467098550</v>
      </c>
      <c r="N4654" s="11" t="b">
        <f>L4654&gt;=M4654</f>
        <v>0</v>
      </c>
      <c r="O4654" s="11">
        <v>2.5</v>
      </c>
      <c r="P4654" s="6">
        <v>349207234750</v>
      </c>
      <c r="Q4654" s="7">
        <v>11.72</v>
      </c>
      <c r="R4654" s="7">
        <v>0.99</v>
      </c>
      <c r="S4654" s="7">
        <v>2487</v>
      </c>
    </row>
    <row r="4655" spans="1:19" hidden="1" x14ac:dyDescent="0.4">
      <c r="A4655" s="4" t="s">
        <v>1228</v>
      </c>
      <c r="B4655" s="5" t="s">
        <v>1229</v>
      </c>
      <c r="C4655" s="5" t="s">
        <v>24</v>
      </c>
      <c r="D4655" s="5" t="s">
        <v>19</v>
      </c>
      <c r="E4655" s="9" t="s">
        <v>25</v>
      </c>
      <c r="F4655" s="9">
        <v>0.41</v>
      </c>
      <c r="G4655" s="5" t="s">
        <v>21</v>
      </c>
      <c r="H4655" s="9">
        <v>500</v>
      </c>
      <c r="I4655" s="11">
        <v>11979665</v>
      </c>
      <c r="J4655" s="11">
        <v>630</v>
      </c>
      <c r="K4655" s="11">
        <v>14.82</v>
      </c>
      <c r="L4655" s="11">
        <v>7467098550</v>
      </c>
      <c r="M4655" s="11">
        <f>VLOOKUP(A4655,'[1]2023년만'!$A$2:$Q$1181,12,0)</f>
        <v>7467098550</v>
      </c>
      <c r="N4655" s="11"/>
      <c r="O4655" s="11">
        <v>1.8</v>
      </c>
      <c r="P4655" s="6">
        <v>349207234750</v>
      </c>
      <c r="Q4655" s="7">
        <v>11.72</v>
      </c>
      <c r="R4655" s="7">
        <v>0.99</v>
      </c>
      <c r="S4655" s="7">
        <v>2487</v>
      </c>
    </row>
    <row r="4656" spans="1:19" hidden="1" x14ac:dyDescent="0.4">
      <c r="A4656" s="7" t="s">
        <v>1228</v>
      </c>
      <c r="B4656" s="12" t="s">
        <v>1229</v>
      </c>
      <c r="C4656" s="12" t="s">
        <v>2933</v>
      </c>
      <c r="D4656" s="12" t="s">
        <v>19</v>
      </c>
      <c r="E4656" s="12" t="s">
        <v>25</v>
      </c>
      <c r="F4656" s="12">
        <v>0.3</v>
      </c>
      <c r="G4656" s="12" t="s">
        <v>2934</v>
      </c>
      <c r="H4656" s="12">
        <v>500</v>
      </c>
      <c r="I4656" s="6">
        <v>10859671</v>
      </c>
      <c r="J4656" s="6">
        <v>600</v>
      </c>
      <c r="K4656" s="6">
        <v>21.109000000000002</v>
      </c>
      <c r="L4656" s="6">
        <v>6455269200</v>
      </c>
      <c r="M4656" s="11">
        <f>VLOOKUP(A4656,'[1]2023년만'!$A$2:$Q$1181,12,0)</f>
        <v>7467098550</v>
      </c>
      <c r="N4656" s="11"/>
      <c r="O4656" s="6">
        <v>1.0900000000000001</v>
      </c>
      <c r="P4656" s="6">
        <v>349207234750</v>
      </c>
      <c r="Q4656" s="7">
        <v>11.72</v>
      </c>
      <c r="R4656" s="7">
        <v>0.99</v>
      </c>
      <c r="S4656" s="7">
        <v>2487</v>
      </c>
    </row>
    <row r="4657" spans="1:19" hidden="1" x14ac:dyDescent="0.4">
      <c r="A4657" s="4" t="s">
        <v>2405</v>
      </c>
      <c r="B4657" s="5" t="s">
        <v>2406</v>
      </c>
      <c r="C4657" s="5" t="s">
        <v>30</v>
      </c>
      <c r="D4657" s="5" t="s">
        <v>19</v>
      </c>
      <c r="E4657" s="9" t="s">
        <v>25</v>
      </c>
      <c r="F4657" s="9">
        <v>0.43</v>
      </c>
      <c r="G4657" s="5" t="s">
        <v>21</v>
      </c>
      <c r="H4657" s="9">
        <v>500</v>
      </c>
      <c r="I4657" s="11">
        <v>12621492</v>
      </c>
      <c r="J4657" s="11">
        <v>525</v>
      </c>
      <c r="K4657" s="11">
        <v>9.5399999999999991</v>
      </c>
      <c r="L4657" s="11">
        <v>6403903375</v>
      </c>
      <c r="M4657" s="11">
        <f>VLOOKUP(A4657,'[1]2023년만'!$A$2:$Q$1181,12,0)</f>
        <v>6430239375</v>
      </c>
      <c r="N4657" s="11" t="b">
        <f>L4657&gt;=M4657</f>
        <v>0</v>
      </c>
      <c r="O4657" s="11">
        <v>1.2</v>
      </c>
      <c r="P4657" s="6">
        <v>626154431000</v>
      </c>
      <c r="Q4657" s="7">
        <v>23.45</v>
      </c>
      <c r="R4657" s="7">
        <v>1.1599999999999999</v>
      </c>
      <c r="S4657" s="7">
        <v>2113</v>
      </c>
    </row>
    <row r="4658" spans="1:19" hidden="1" x14ac:dyDescent="0.4">
      <c r="A4658" s="4" t="s">
        <v>2405</v>
      </c>
      <c r="B4658" s="5" t="s">
        <v>2406</v>
      </c>
      <c r="C4658" s="5" t="s">
        <v>24</v>
      </c>
      <c r="D4658" s="5" t="s">
        <v>19</v>
      </c>
      <c r="E4658" s="9" t="s">
        <v>25</v>
      </c>
      <c r="F4658" s="9">
        <v>0.41</v>
      </c>
      <c r="G4658" s="5" t="s">
        <v>21</v>
      </c>
      <c r="H4658" s="9">
        <v>500</v>
      </c>
      <c r="I4658" s="11">
        <v>12621492</v>
      </c>
      <c r="J4658" s="11">
        <v>525</v>
      </c>
      <c r="K4658" s="11">
        <v>6.9420000000000002</v>
      </c>
      <c r="L4658" s="11">
        <v>6430239375</v>
      </c>
      <c r="M4658" s="11">
        <f>VLOOKUP(A4658,'[1]2023년만'!$A$2:$Q$1181,12,0)</f>
        <v>6430239375</v>
      </c>
      <c r="N4658" s="11"/>
      <c r="O4658" s="11">
        <v>2.2999999999999998</v>
      </c>
      <c r="P4658" s="6">
        <v>626154431000</v>
      </c>
      <c r="Q4658" s="7">
        <v>23.45</v>
      </c>
      <c r="R4658" s="7">
        <v>1.1599999999999999</v>
      </c>
      <c r="S4658" s="7">
        <v>2113</v>
      </c>
    </row>
    <row r="4659" spans="1:19" hidden="1" x14ac:dyDescent="0.4">
      <c r="A4659" s="4" t="s">
        <v>2405</v>
      </c>
      <c r="B4659" s="5" t="s">
        <v>2406</v>
      </c>
      <c r="C4659" s="5" t="s">
        <v>18</v>
      </c>
      <c r="D4659" s="5" t="s">
        <v>19</v>
      </c>
      <c r="E4659" s="9" t="s">
        <v>25</v>
      </c>
      <c r="F4659" s="9">
        <v>0.52</v>
      </c>
      <c r="G4659" s="5" t="s">
        <v>21</v>
      </c>
      <c r="H4659" s="9">
        <v>500</v>
      </c>
      <c r="I4659" s="11">
        <v>12621492</v>
      </c>
      <c r="J4659" s="11">
        <v>500</v>
      </c>
      <c r="K4659" s="11">
        <v>-18.300999999999998</v>
      </c>
      <c r="L4659" s="11">
        <v>6124037500</v>
      </c>
      <c r="M4659" s="11">
        <f>VLOOKUP(A4659,'[1]2023년만'!$A$2:$Q$1181,12,0)</f>
        <v>6430239375</v>
      </c>
      <c r="N4659" s="11"/>
      <c r="O4659" s="11">
        <v>2.5</v>
      </c>
      <c r="P4659" s="6">
        <v>626154431000</v>
      </c>
      <c r="Q4659" s="7">
        <v>23.45</v>
      </c>
      <c r="R4659" s="7">
        <v>1.1599999999999999</v>
      </c>
      <c r="S4659" s="7">
        <v>2113</v>
      </c>
    </row>
    <row r="4660" spans="1:19" hidden="1" x14ac:dyDescent="0.4">
      <c r="A4660" s="7" t="s">
        <v>2405</v>
      </c>
      <c r="B4660" s="12" t="s">
        <v>2406</v>
      </c>
      <c r="C4660" s="12" t="s">
        <v>2933</v>
      </c>
      <c r="D4660" s="12" t="s">
        <v>19</v>
      </c>
      <c r="E4660" s="12" t="s">
        <v>25</v>
      </c>
      <c r="F4660" s="12">
        <v>0.3</v>
      </c>
      <c r="G4660" s="12" t="s">
        <v>2937</v>
      </c>
      <c r="H4660" s="12">
        <v>500</v>
      </c>
      <c r="I4660" s="6">
        <v>12030289</v>
      </c>
      <c r="J4660" s="6">
        <v>500</v>
      </c>
      <c r="K4660" s="6">
        <v>18.434000000000001</v>
      </c>
      <c r="L4660" s="6">
        <v>5912033000</v>
      </c>
      <c r="M4660" s="11">
        <f>VLOOKUP(A4660,'[1]2023년만'!$A$2:$Q$1181,12,0)</f>
        <v>6430239375</v>
      </c>
      <c r="N4660" s="11"/>
      <c r="O4660" s="6">
        <v>1.22</v>
      </c>
      <c r="P4660" s="6">
        <v>626154431000</v>
      </c>
      <c r="Q4660" s="7">
        <v>23.45</v>
      </c>
      <c r="R4660" s="7">
        <v>1.1599999999999999</v>
      </c>
      <c r="S4660" s="7">
        <v>2113</v>
      </c>
    </row>
    <row r="4661" spans="1:19" hidden="1" x14ac:dyDescent="0.4">
      <c r="A4661" s="4" t="s">
        <v>443</v>
      </c>
      <c r="B4661" s="5" t="s">
        <v>444</v>
      </c>
      <c r="C4661" s="5" t="s">
        <v>30</v>
      </c>
      <c r="D4661" s="5" t="s">
        <v>19</v>
      </c>
      <c r="E4661" s="9" t="s">
        <v>69</v>
      </c>
      <c r="F4661" s="9">
        <v>0.93</v>
      </c>
      <c r="G4661" s="5" t="s">
        <v>21</v>
      </c>
      <c r="H4661" s="9">
        <v>100</v>
      </c>
      <c r="I4661" s="11">
        <v>15000000</v>
      </c>
      <c r="J4661" s="11">
        <v>30</v>
      </c>
      <c r="K4661" s="11">
        <v>70.358999999999995</v>
      </c>
      <c r="L4661" s="11">
        <v>436224510</v>
      </c>
      <c r="M4661" s="11">
        <f>VLOOKUP(A4661,'[1]2023년만'!$A$2:$Q$1181,12,0)</f>
        <v>727040850</v>
      </c>
      <c r="N4661" s="11" t="b">
        <f>L4661&gt;=M4661</f>
        <v>0</v>
      </c>
      <c r="O4661" s="11">
        <v>0.2</v>
      </c>
      <c r="P4661" s="6">
        <v>184500000000</v>
      </c>
      <c r="Q4661" s="7">
        <v>286.05</v>
      </c>
      <c r="R4661" s="7">
        <v>2.27</v>
      </c>
      <c r="S4661" s="7">
        <v>43</v>
      </c>
    </row>
    <row r="4662" spans="1:19" hidden="1" x14ac:dyDescent="0.4">
      <c r="A4662" s="4" t="s">
        <v>443</v>
      </c>
      <c r="B4662" s="5" t="s">
        <v>444</v>
      </c>
      <c r="C4662" s="5" t="s">
        <v>18</v>
      </c>
      <c r="D4662" s="5" t="s">
        <v>19</v>
      </c>
      <c r="E4662" s="9" t="s">
        <v>69</v>
      </c>
      <c r="F4662" s="9">
        <v>0.81</v>
      </c>
      <c r="G4662" s="5" t="s">
        <v>21</v>
      </c>
      <c r="H4662" s="9">
        <v>100</v>
      </c>
      <c r="I4662" s="11">
        <v>15000000</v>
      </c>
      <c r="J4662" s="11">
        <v>150</v>
      </c>
      <c r="K4662" s="11">
        <v>82.09</v>
      </c>
      <c r="L4662" s="11">
        <v>2181122550</v>
      </c>
      <c r="M4662" s="11">
        <f>VLOOKUP(A4662,'[1]2023년만'!$A$2:$Q$1181,12,0)</f>
        <v>727040850</v>
      </c>
      <c r="N4662" s="11"/>
      <c r="O4662" s="11">
        <v>2.6</v>
      </c>
      <c r="P4662" s="6">
        <v>184500000000</v>
      </c>
      <c r="Q4662" s="7">
        <v>286.05</v>
      </c>
      <c r="R4662" s="7">
        <v>2.27</v>
      </c>
      <c r="S4662" s="7">
        <v>43</v>
      </c>
    </row>
    <row r="4663" spans="1:19" hidden="1" x14ac:dyDescent="0.4">
      <c r="A4663" s="4" t="s">
        <v>443</v>
      </c>
      <c r="B4663" s="5" t="s">
        <v>444</v>
      </c>
      <c r="C4663" s="5" t="s">
        <v>24</v>
      </c>
      <c r="D4663" s="5" t="s">
        <v>19</v>
      </c>
      <c r="E4663" s="9" t="s">
        <v>69</v>
      </c>
      <c r="F4663" s="9">
        <v>0.63</v>
      </c>
      <c r="G4663" s="5" t="s">
        <v>21</v>
      </c>
      <c r="H4663" s="9">
        <v>100</v>
      </c>
      <c r="I4663" s="11">
        <v>15000000</v>
      </c>
      <c r="J4663" s="11">
        <v>50</v>
      </c>
      <c r="K4663" s="11">
        <v>64.397000000000006</v>
      </c>
      <c r="L4663" s="11">
        <v>727040850</v>
      </c>
      <c r="M4663" s="11">
        <f>VLOOKUP(A4663,'[1]2023년만'!$A$2:$Q$1181,12,0)</f>
        <v>727040850</v>
      </c>
      <c r="N4663" s="11"/>
      <c r="O4663" s="11">
        <v>0.6</v>
      </c>
      <c r="P4663" s="6">
        <v>184500000000</v>
      </c>
      <c r="Q4663" s="7">
        <v>286.05</v>
      </c>
      <c r="R4663" s="7">
        <v>2.27</v>
      </c>
      <c r="S4663" s="7">
        <v>43</v>
      </c>
    </row>
    <row r="4664" spans="1:19" hidden="1" x14ac:dyDescent="0.4">
      <c r="A4664" s="7" t="s">
        <v>443</v>
      </c>
      <c r="B4664" s="12" t="s">
        <v>444</v>
      </c>
      <c r="C4664" s="12" t="s">
        <v>2933</v>
      </c>
      <c r="D4664" s="12" t="s">
        <v>19</v>
      </c>
      <c r="E4664" s="12" t="s">
        <v>69</v>
      </c>
      <c r="F4664" s="12">
        <v>0.36</v>
      </c>
      <c r="G4664" s="12" t="s">
        <v>21</v>
      </c>
      <c r="H4664" s="12">
        <v>100</v>
      </c>
      <c r="I4664" s="6">
        <v>15000000</v>
      </c>
      <c r="J4664" s="6">
        <v>100</v>
      </c>
      <c r="K4664" s="6">
        <v>104.012</v>
      </c>
      <c r="L4664" s="6">
        <v>1454081700</v>
      </c>
      <c r="M4664" s="11">
        <f>VLOOKUP(A4664,'[1]2023년만'!$A$2:$Q$1181,12,0)</f>
        <v>727040850</v>
      </c>
      <c r="N4664" s="11"/>
      <c r="O4664" s="6">
        <v>1.4</v>
      </c>
      <c r="P4664" s="6">
        <v>184500000000</v>
      </c>
      <c r="Q4664" s="7">
        <v>286.05</v>
      </c>
      <c r="R4664" s="7">
        <v>2.27</v>
      </c>
      <c r="S4664" s="7">
        <v>43</v>
      </c>
    </row>
    <row r="4665" spans="1:19" hidden="1" x14ac:dyDescent="0.4">
      <c r="A4665" s="4" t="s">
        <v>1325</v>
      </c>
      <c r="B4665" s="5" t="s">
        <v>1326</v>
      </c>
      <c r="C4665" s="5" t="s">
        <v>18</v>
      </c>
      <c r="D4665" s="5" t="s">
        <v>19</v>
      </c>
      <c r="E4665" s="9" t="s">
        <v>20</v>
      </c>
      <c r="F4665" s="9">
        <v>0.77</v>
      </c>
      <c r="G4665" s="5" t="s">
        <v>21</v>
      </c>
      <c r="H4665" s="9">
        <v>500</v>
      </c>
      <c r="I4665" s="11">
        <v>12322696</v>
      </c>
      <c r="J4665" s="11">
        <v>220</v>
      </c>
      <c r="K4665" s="11">
        <v>29.719000000000001</v>
      </c>
      <c r="L4665" s="11">
        <v>2540974700</v>
      </c>
      <c r="M4665" s="11">
        <f>VLOOKUP(A4665,'[1]2023년만'!$A$2:$Q$1181,12,0)</f>
        <v>2656967040</v>
      </c>
      <c r="N4665" s="11"/>
      <c r="O4665" s="11">
        <v>3.7</v>
      </c>
      <c r="P4665" s="6">
        <v>65310288800</v>
      </c>
      <c r="Q4665" s="7">
        <v>5.57</v>
      </c>
      <c r="R4665" s="7">
        <v>0.54</v>
      </c>
      <c r="S4665" s="7">
        <v>952</v>
      </c>
    </row>
    <row r="4666" spans="1:19" hidden="1" x14ac:dyDescent="0.4">
      <c r="A4666" s="4" t="s">
        <v>1325</v>
      </c>
      <c r="B4666" s="5" t="s">
        <v>1326</v>
      </c>
      <c r="C4666" s="5" t="s">
        <v>30</v>
      </c>
      <c r="D4666" s="5" t="s">
        <v>19</v>
      </c>
      <c r="E4666" s="9" t="s">
        <v>20</v>
      </c>
      <c r="F4666" s="9">
        <v>0.68</v>
      </c>
      <c r="G4666" s="5" t="s">
        <v>21</v>
      </c>
      <c r="H4666" s="9">
        <v>500</v>
      </c>
      <c r="I4666" s="11">
        <v>12322696</v>
      </c>
      <c r="J4666" s="11">
        <v>220</v>
      </c>
      <c r="K4666" s="11">
        <v>23.152999999999999</v>
      </c>
      <c r="L4666" s="11">
        <v>2442593120</v>
      </c>
      <c r="M4666" s="11">
        <f>VLOOKUP(A4666,'[1]2023년만'!$A$2:$Q$1181,12,0)</f>
        <v>2656967040</v>
      </c>
      <c r="N4666" s="11" t="b">
        <f>L4666&gt;=M4666</f>
        <v>0</v>
      </c>
      <c r="O4666" s="11">
        <v>4.0999999999999996</v>
      </c>
      <c r="P4666" s="6">
        <v>65310288800</v>
      </c>
      <c r="Q4666" s="7">
        <v>5.57</v>
      </c>
      <c r="R4666" s="7">
        <v>0.54</v>
      </c>
      <c r="S4666" s="7">
        <v>952</v>
      </c>
    </row>
    <row r="4667" spans="1:19" hidden="1" x14ac:dyDescent="0.4">
      <c r="A4667" s="4" t="s">
        <v>1325</v>
      </c>
      <c r="B4667" s="5" t="s">
        <v>1326</v>
      </c>
      <c r="C4667" s="5" t="s">
        <v>24</v>
      </c>
      <c r="D4667" s="5" t="s">
        <v>19</v>
      </c>
      <c r="E4667" s="9" t="s">
        <v>20</v>
      </c>
      <c r="F4667" s="9">
        <v>0.49</v>
      </c>
      <c r="G4667" s="5" t="s">
        <v>21</v>
      </c>
      <c r="H4667" s="9">
        <v>500</v>
      </c>
      <c r="I4667" s="11">
        <v>12322696</v>
      </c>
      <c r="J4667" s="11">
        <v>240</v>
      </c>
      <c r="K4667" s="11">
        <v>20.161000000000001</v>
      </c>
      <c r="L4667" s="11">
        <v>2656967040</v>
      </c>
      <c r="M4667" s="11">
        <f>VLOOKUP(A4667,'[1]2023년만'!$A$2:$Q$1181,12,0)</f>
        <v>2656967040</v>
      </c>
      <c r="N4667" s="11"/>
      <c r="O4667" s="11">
        <v>3.96</v>
      </c>
      <c r="P4667" s="6">
        <v>65310288800</v>
      </c>
      <c r="Q4667" s="7">
        <v>5.57</v>
      </c>
      <c r="R4667" s="7">
        <v>0.54</v>
      </c>
      <c r="S4667" s="7">
        <v>952</v>
      </c>
    </row>
    <row r="4668" spans="1:19" hidden="1" x14ac:dyDescent="0.4">
      <c r="A4668" s="7" t="s">
        <v>1325</v>
      </c>
      <c r="B4668" s="12" t="s">
        <v>1326</v>
      </c>
      <c r="C4668" s="12" t="s">
        <v>2933</v>
      </c>
      <c r="D4668" s="12" t="s">
        <v>19</v>
      </c>
      <c r="E4668" s="12" t="s">
        <v>20</v>
      </c>
      <c r="F4668" s="12">
        <v>0.53</v>
      </c>
      <c r="G4668" s="12" t="s">
        <v>21</v>
      </c>
      <c r="H4668" s="12">
        <v>500</v>
      </c>
      <c r="I4668" s="6">
        <v>12322696</v>
      </c>
      <c r="J4668" s="6">
        <v>200</v>
      </c>
      <c r="K4668" s="6">
        <v>19.472000000000001</v>
      </c>
      <c r="L4668" s="6">
        <v>2309977000</v>
      </c>
      <c r="M4668" s="11">
        <f>VLOOKUP(A4668,'[1]2023년만'!$A$2:$Q$1181,12,0)</f>
        <v>2656967040</v>
      </c>
      <c r="N4668" s="11"/>
      <c r="O4668" s="6">
        <v>2.76</v>
      </c>
      <c r="P4668" s="6">
        <v>65310288800</v>
      </c>
      <c r="Q4668" s="7">
        <v>5.57</v>
      </c>
      <c r="R4668" s="7">
        <v>0.54</v>
      </c>
      <c r="S4668" s="7">
        <v>952</v>
      </c>
    </row>
    <row r="4669" spans="1:19" x14ac:dyDescent="0.4">
      <c r="A4669" s="4" t="s">
        <v>350</v>
      </c>
      <c r="B4669" s="5" t="s">
        <v>351</v>
      </c>
      <c r="C4669" s="5" t="s">
        <v>30</v>
      </c>
      <c r="D4669" s="5" t="s">
        <v>19</v>
      </c>
      <c r="E4669" s="9" t="s">
        <v>49</v>
      </c>
      <c r="F4669" s="9">
        <v>0.6</v>
      </c>
      <c r="G4669" s="5" t="s">
        <v>21</v>
      </c>
      <c r="H4669" s="9">
        <v>100</v>
      </c>
      <c r="I4669" s="11">
        <v>12030000</v>
      </c>
      <c r="J4669" s="11">
        <v>80</v>
      </c>
      <c r="K4669" s="11">
        <v>101.232</v>
      </c>
      <c r="L4669" s="11">
        <v>956640000</v>
      </c>
      <c r="M4669" s="11">
        <f>VLOOKUP(A4669,'[1]2023년만'!$A$2:$Q$1181,12,0)</f>
        <v>358740000</v>
      </c>
      <c r="N4669" s="11" t="b">
        <f>L4669&gt;=M4669</f>
        <v>1</v>
      </c>
      <c r="O4669" s="11">
        <v>5.3</v>
      </c>
      <c r="P4669" s="6">
        <v>22243470000</v>
      </c>
      <c r="Q4669" s="7">
        <v>23.41</v>
      </c>
      <c r="R4669" s="7">
        <v>1.33</v>
      </c>
      <c r="S4669" s="7">
        <v>79</v>
      </c>
    </row>
    <row r="4670" spans="1:19" hidden="1" x14ac:dyDescent="0.4">
      <c r="A4670" s="4" t="s">
        <v>731</v>
      </c>
      <c r="B4670" s="5" t="s">
        <v>732</v>
      </c>
      <c r="C4670" s="5" t="s">
        <v>24</v>
      </c>
      <c r="D4670" s="5" t="s">
        <v>19</v>
      </c>
      <c r="E4670" s="9" t="s">
        <v>40</v>
      </c>
      <c r="F4670" s="9">
        <v>0.97</v>
      </c>
      <c r="G4670" s="5" t="s">
        <v>21</v>
      </c>
      <c r="H4670" s="9">
        <v>100</v>
      </c>
      <c r="I4670" s="11">
        <v>40137827</v>
      </c>
      <c r="J4670" s="11">
        <v>40</v>
      </c>
      <c r="K4670" s="11">
        <v>17.817</v>
      </c>
      <c r="L4670" s="11">
        <v>1547729880</v>
      </c>
      <c r="M4670" s="11">
        <f>VLOOKUP(A4670,'[1]2023년만'!$A$2:$Q$1181,12,0)</f>
        <v>1547729880</v>
      </c>
      <c r="N4670" s="11"/>
      <c r="O4670" s="11">
        <v>2</v>
      </c>
      <c r="P4670" s="6">
        <v>69518716364</v>
      </c>
      <c r="Q4670" s="7">
        <v>13.02</v>
      </c>
      <c r="R4670" s="7">
        <v>0.71</v>
      </c>
      <c r="S4670" s="7">
        <v>133</v>
      </c>
    </row>
    <row r="4671" spans="1:19" hidden="1" x14ac:dyDescent="0.4">
      <c r="A4671" s="4" t="s">
        <v>731</v>
      </c>
      <c r="B4671" s="5" t="s">
        <v>732</v>
      </c>
      <c r="C4671" s="5" t="s">
        <v>18</v>
      </c>
      <c r="D4671" s="5" t="s">
        <v>19</v>
      </c>
      <c r="E4671" s="9" t="s">
        <v>40</v>
      </c>
      <c r="F4671" s="9">
        <v>1.31</v>
      </c>
      <c r="G4671" s="5" t="s">
        <v>21</v>
      </c>
      <c r="H4671" s="9">
        <v>100</v>
      </c>
      <c r="I4671" s="11">
        <v>40137827</v>
      </c>
      <c r="J4671" s="11">
        <v>40</v>
      </c>
      <c r="K4671" s="11">
        <v>13.010999999999999</v>
      </c>
      <c r="L4671" s="11">
        <v>1547729880</v>
      </c>
      <c r="M4671" s="11">
        <f>VLOOKUP(A4671,'[1]2023년만'!$A$2:$Q$1181,12,0)</f>
        <v>1547729880</v>
      </c>
      <c r="N4671" s="11"/>
      <c r="O4671" s="11">
        <v>1.4</v>
      </c>
      <c r="P4671" s="6">
        <v>69518716364</v>
      </c>
      <c r="Q4671" s="7">
        <v>13.02</v>
      </c>
      <c r="R4671" s="7">
        <v>0.71</v>
      </c>
      <c r="S4671" s="7">
        <v>133</v>
      </c>
    </row>
    <row r="4672" spans="1:19" hidden="1" x14ac:dyDescent="0.4">
      <c r="A4672" s="7" t="s">
        <v>731</v>
      </c>
      <c r="B4672" s="12" t="s">
        <v>732</v>
      </c>
      <c r="C4672" s="12" t="s">
        <v>2933</v>
      </c>
      <c r="D4672" s="12" t="s">
        <v>19</v>
      </c>
      <c r="E4672" s="12" t="s">
        <v>40</v>
      </c>
      <c r="F4672" s="12">
        <v>0.86</v>
      </c>
      <c r="G4672" s="12" t="s">
        <v>21</v>
      </c>
      <c r="H4672" s="12">
        <v>100</v>
      </c>
      <c r="I4672" s="6">
        <v>39997771</v>
      </c>
      <c r="J4672" s="6">
        <v>30</v>
      </c>
      <c r="K4672" s="6">
        <v>18.300999999999998</v>
      </c>
      <c r="L4672" s="6">
        <v>1156595730</v>
      </c>
      <c r="M4672" s="11">
        <f>VLOOKUP(A4672,'[1]2023년만'!$A$2:$Q$1181,12,0)</f>
        <v>1547729880</v>
      </c>
      <c r="N4672" s="11"/>
      <c r="O4672" s="6">
        <v>0.8</v>
      </c>
      <c r="P4672" s="6">
        <v>69518716364</v>
      </c>
      <c r="Q4672" s="7">
        <v>13.02</v>
      </c>
      <c r="R4672" s="7">
        <v>0.71</v>
      </c>
      <c r="S4672" s="7">
        <v>133</v>
      </c>
    </row>
    <row r="4673" spans="1:19" hidden="1" x14ac:dyDescent="0.4">
      <c r="A4673" s="4" t="s">
        <v>1327</v>
      </c>
      <c r="B4673" s="5" t="s">
        <v>1328</v>
      </c>
      <c r="C4673" s="5" t="s">
        <v>24</v>
      </c>
      <c r="D4673" s="5" t="s">
        <v>19</v>
      </c>
      <c r="E4673" s="9" t="s">
        <v>34</v>
      </c>
      <c r="F4673" s="9">
        <v>0.56000000000000005</v>
      </c>
      <c r="G4673" s="5" t="s">
        <v>21</v>
      </c>
      <c r="H4673" s="9">
        <v>500</v>
      </c>
      <c r="I4673" s="11">
        <v>13922475</v>
      </c>
      <c r="J4673" s="11">
        <v>150</v>
      </c>
      <c r="K4673" s="11">
        <v>29.695</v>
      </c>
      <c r="L4673" s="11">
        <v>1893678000</v>
      </c>
      <c r="M4673" s="11">
        <f>VLOOKUP(A4673,'[1]2023년만'!$A$2:$Q$1181,12,0)</f>
        <v>1893678000</v>
      </c>
      <c r="N4673" s="11"/>
      <c r="O4673" s="11">
        <v>1.95</v>
      </c>
      <c r="P4673" s="6">
        <v>64948345875</v>
      </c>
      <c r="Q4673" s="7">
        <v>4.5599999999999996</v>
      </c>
      <c r="R4673" s="7">
        <v>0.72</v>
      </c>
      <c r="S4673" s="7">
        <v>1023</v>
      </c>
    </row>
    <row r="4674" spans="1:19" hidden="1" x14ac:dyDescent="0.4">
      <c r="A4674" s="4" t="s">
        <v>1327</v>
      </c>
      <c r="B4674" s="5" t="s">
        <v>1328</v>
      </c>
      <c r="C4674" s="5" t="s">
        <v>18</v>
      </c>
      <c r="D4674" s="5" t="s">
        <v>19</v>
      </c>
      <c r="E4674" s="9" t="s">
        <v>34</v>
      </c>
      <c r="F4674" s="9">
        <v>1.01</v>
      </c>
      <c r="G4674" s="5" t="s">
        <v>21</v>
      </c>
      <c r="H4674" s="9">
        <v>500</v>
      </c>
      <c r="I4674" s="11">
        <v>13922475</v>
      </c>
      <c r="J4674" s="11">
        <v>150</v>
      </c>
      <c r="K4674" s="11">
        <v>26.518000000000001</v>
      </c>
      <c r="L4674" s="11">
        <v>1893678000</v>
      </c>
      <c r="M4674" s="11">
        <f>VLOOKUP(A4674,'[1]2023년만'!$A$2:$Q$1181,12,0)</f>
        <v>1893678000</v>
      </c>
      <c r="N4674" s="11"/>
      <c r="O4674" s="11">
        <v>1.73</v>
      </c>
      <c r="P4674" s="6">
        <v>64948345875</v>
      </c>
      <c r="Q4674" s="7">
        <v>4.5599999999999996</v>
      </c>
      <c r="R4674" s="7">
        <v>0.72</v>
      </c>
      <c r="S4674" s="7">
        <v>1023</v>
      </c>
    </row>
    <row r="4675" spans="1:19" hidden="1" x14ac:dyDescent="0.4">
      <c r="A4675" s="4" t="s">
        <v>1327</v>
      </c>
      <c r="B4675" s="5" t="s">
        <v>1328</v>
      </c>
      <c r="C4675" s="5" t="s">
        <v>30</v>
      </c>
      <c r="D4675" s="5" t="s">
        <v>19</v>
      </c>
      <c r="E4675" s="9" t="s">
        <v>34</v>
      </c>
      <c r="F4675" s="9">
        <v>0.48</v>
      </c>
      <c r="G4675" s="5" t="s">
        <v>21</v>
      </c>
      <c r="H4675" s="9">
        <v>500</v>
      </c>
      <c r="I4675" s="11">
        <v>13922475</v>
      </c>
      <c r="J4675" s="11">
        <v>150</v>
      </c>
      <c r="K4675" s="11">
        <v>14.102</v>
      </c>
      <c r="L4675" s="11">
        <v>1893678000</v>
      </c>
      <c r="M4675" s="11">
        <f>VLOOKUP(A4675,'[1]2023년만'!$A$2:$Q$1181,12,0)</f>
        <v>1893678000</v>
      </c>
      <c r="N4675" s="11" t="b">
        <f>L4675&gt;=M4675</f>
        <v>1</v>
      </c>
      <c r="O4675" s="11">
        <v>2.94</v>
      </c>
      <c r="P4675" s="6">
        <v>64948345875</v>
      </c>
      <c r="Q4675" s="7">
        <v>4.5599999999999996</v>
      </c>
      <c r="R4675" s="7">
        <v>0.72</v>
      </c>
      <c r="S4675" s="7">
        <v>1023</v>
      </c>
    </row>
    <row r="4676" spans="1:19" hidden="1" x14ac:dyDescent="0.4">
      <c r="A4676" s="7" t="s">
        <v>1327</v>
      </c>
      <c r="B4676" s="12" t="s">
        <v>1328</v>
      </c>
      <c r="C4676" s="12" t="s">
        <v>2933</v>
      </c>
      <c r="D4676" s="12" t="s">
        <v>19</v>
      </c>
      <c r="E4676" s="12" t="s">
        <v>34</v>
      </c>
      <c r="F4676" s="12">
        <v>0.5</v>
      </c>
      <c r="G4676" s="12" t="s">
        <v>21</v>
      </c>
      <c r="H4676" s="12">
        <v>500</v>
      </c>
      <c r="I4676" s="6">
        <v>13922475</v>
      </c>
      <c r="J4676" s="6">
        <v>150</v>
      </c>
      <c r="K4676" s="6">
        <v>30.632000000000001</v>
      </c>
      <c r="L4676" s="6">
        <v>1893678000</v>
      </c>
      <c r="M4676" s="11">
        <f>VLOOKUP(A4676,'[1]2023년만'!$A$2:$Q$1181,12,0)</f>
        <v>1893678000</v>
      </c>
      <c r="N4676" s="11"/>
      <c r="O4676" s="6">
        <v>2.2000000000000002</v>
      </c>
      <c r="P4676" s="6">
        <v>64948345875</v>
      </c>
      <c r="Q4676" s="7">
        <v>4.5599999999999996</v>
      </c>
      <c r="R4676" s="7">
        <v>0.72</v>
      </c>
      <c r="S4676" s="7">
        <v>1023</v>
      </c>
    </row>
    <row r="4677" spans="1:19" hidden="1" x14ac:dyDescent="0.4">
      <c r="A4677" s="4" t="s">
        <v>2381</v>
      </c>
      <c r="B4677" s="5" t="s">
        <v>2382</v>
      </c>
      <c r="C4677" s="5" t="s">
        <v>24</v>
      </c>
      <c r="D4677" s="5" t="s">
        <v>19</v>
      </c>
      <c r="E4677" s="9" t="s">
        <v>95</v>
      </c>
      <c r="F4677" s="9">
        <v>0.59</v>
      </c>
      <c r="G4677" s="5" t="s">
        <v>21</v>
      </c>
      <c r="H4677" s="9">
        <v>500</v>
      </c>
      <c r="I4677" s="11">
        <v>11312236</v>
      </c>
      <c r="J4677" s="11">
        <v>50</v>
      </c>
      <c r="K4677" s="11">
        <v>9.9120000000000008</v>
      </c>
      <c r="L4677" s="11">
        <v>554997000</v>
      </c>
      <c r="M4677" s="11">
        <f>VLOOKUP(A4677,'[1]2023년만'!$A$2:$Q$1181,12,0)</f>
        <v>554997000</v>
      </c>
      <c r="N4677" s="11"/>
      <c r="O4677" s="11">
        <v>0.7</v>
      </c>
      <c r="P4677" s="6">
        <v>44061159220</v>
      </c>
      <c r="Q4677" s="7">
        <v>15.96</v>
      </c>
      <c r="R4677" s="7">
        <v>0.61</v>
      </c>
      <c r="S4677" s="7">
        <v>244</v>
      </c>
    </row>
    <row r="4678" spans="1:19" hidden="1" x14ac:dyDescent="0.4">
      <c r="A4678" s="7" t="s">
        <v>2381</v>
      </c>
      <c r="B4678" s="12" t="s">
        <v>2382</v>
      </c>
      <c r="C4678" s="12" t="s">
        <v>2933</v>
      </c>
      <c r="D4678" s="12" t="s">
        <v>19</v>
      </c>
      <c r="E4678" s="12" t="s">
        <v>95</v>
      </c>
      <c r="F4678" s="12">
        <v>0.42</v>
      </c>
      <c r="G4678" s="12" t="s">
        <v>21</v>
      </c>
      <c r="H4678" s="12">
        <v>500</v>
      </c>
      <c r="I4678" s="6">
        <v>11312236</v>
      </c>
      <c r="J4678" s="6">
        <v>100</v>
      </c>
      <c r="K4678" s="6">
        <v>-254.024</v>
      </c>
      <c r="L4678" s="6">
        <v>1120246600</v>
      </c>
      <c r="M4678" s="11">
        <f>VLOOKUP(A4678,'[1]2023년만'!$A$2:$Q$1181,12,0)</f>
        <v>554997000</v>
      </c>
      <c r="N4678" s="11"/>
      <c r="O4678" s="6">
        <v>1</v>
      </c>
      <c r="P4678" s="6">
        <v>44061159220</v>
      </c>
      <c r="Q4678" s="7">
        <v>15.96</v>
      </c>
      <c r="R4678" s="7">
        <v>0.61</v>
      </c>
      <c r="S4678" s="7">
        <v>244</v>
      </c>
    </row>
  </sheetData>
  <autoFilter ref="A1:S4678" xr:uid="{B3BA076B-50F6-4884-A34D-2D91837350BB}">
    <filterColumn colId="2">
      <filters>
        <filter val="2024"/>
      </filters>
    </filterColumn>
    <filterColumn colId="10">
      <customFilters>
        <customFilter operator="greaterThanOrEqual" val="40"/>
      </customFilters>
    </filterColumn>
    <filterColumn colId="13">
      <filters>
        <filter val="TRUE"/>
      </filters>
    </filterColumn>
    <sortState xmlns:xlrd2="http://schemas.microsoft.com/office/spreadsheetml/2017/richdata2" ref="A152:S4669">
      <sortCondition descending="1" ref="P1:P4678"/>
    </sortState>
  </autoFilter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0B58-D4CE-412C-AD07-5E5E973D1DCF}">
  <sheetPr filterMode="1"/>
  <dimension ref="A1:V4692"/>
  <sheetViews>
    <sheetView workbookViewId="0">
      <pane xSplit="1" ySplit="22" topLeftCell="B23" activePane="bottomRight" state="frozen"/>
      <selection pane="topRight" activeCell="B1" sqref="B1"/>
      <selection pane="bottomLeft" activeCell="A23" sqref="A23"/>
      <selection pane="bottomRight"/>
    </sheetView>
  </sheetViews>
  <sheetFormatPr defaultRowHeight="17.399999999999999" x14ac:dyDescent="0.4"/>
  <cols>
    <col min="1" max="1" width="23.5" bestFit="1" customWidth="1"/>
    <col min="2" max="3" width="13.19921875" bestFit="1" customWidth="1"/>
    <col min="4" max="4" width="11.3984375" bestFit="1" customWidth="1"/>
    <col min="5" max="5" width="20.69921875" hidden="1" customWidth="1"/>
    <col min="6" max="6" width="15.09765625" bestFit="1" customWidth="1"/>
    <col min="7" max="7" width="21.296875" hidden="1" customWidth="1"/>
    <col min="8" max="8" width="11.3984375" hidden="1" customWidth="1"/>
    <col min="9" max="10" width="15.19921875" bestFit="1" customWidth="1"/>
    <col min="11" max="11" width="13.19921875" bestFit="1" customWidth="1"/>
    <col min="12" max="12" width="23.09765625" hidden="1" customWidth="1"/>
    <col min="13" max="13" width="19.8984375" style="3" hidden="1" customWidth="1"/>
    <col min="14" max="14" width="16.59765625" style="3" bestFit="1" customWidth="1"/>
    <col min="15" max="15" width="23.19921875" style="3" customWidth="1"/>
    <col min="16" max="16" width="22.69921875" style="3" bestFit="1" customWidth="1"/>
    <col min="17" max="17" width="24" style="3" customWidth="1"/>
    <col min="18" max="18" width="15.19921875" style="3" bestFit="1" customWidth="1"/>
    <col min="19" max="19" width="20.5" style="3" bestFit="1" customWidth="1"/>
    <col min="20" max="22" width="8.796875" style="3"/>
    <col min="23" max="23" width="20.5" bestFit="1" customWidth="1"/>
    <col min="24" max="24" width="8.5" bestFit="1" customWidth="1"/>
    <col min="25" max="25" width="6.5" bestFit="1" customWidth="1"/>
    <col min="26" max="26" width="7.5" bestFit="1" customWidth="1"/>
    <col min="27" max="27" width="6.5" bestFit="1" customWidth="1"/>
    <col min="28" max="28" width="7.5" bestFit="1" customWidth="1"/>
  </cols>
  <sheetData>
    <row r="1" spans="1:22" s="3" customForma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2932</v>
      </c>
      <c r="H1" s="1" t="s">
        <v>6</v>
      </c>
      <c r="I1" s="13" t="s">
        <v>7</v>
      </c>
      <c r="J1" s="13" t="s">
        <v>8</v>
      </c>
      <c r="K1" s="13" t="s">
        <v>9</v>
      </c>
      <c r="L1" s="13" t="s">
        <v>2947</v>
      </c>
      <c r="M1" s="13" t="s">
        <v>2948</v>
      </c>
      <c r="N1" s="13" t="s">
        <v>10</v>
      </c>
      <c r="O1" s="13" t="s">
        <v>2954</v>
      </c>
      <c r="P1" s="13" t="s">
        <v>2949</v>
      </c>
      <c r="Q1" s="13" t="s">
        <v>2950</v>
      </c>
      <c r="R1" s="13" t="s">
        <v>11</v>
      </c>
      <c r="S1" s="2" t="s">
        <v>12</v>
      </c>
      <c r="T1" s="1" t="s">
        <v>13</v>
      </c>
      <c r="U1" s="1" t="s">
        <v>14</v>
      </c>
      <c r="V1" s="2" t="s">
        <v>15</v>
      </c>
    </row>
    <row r="2" spans="1:22" hidden="1" x14ac:dyDescent="0.4">
      <c r="A2" s="4" t="s">
        <v>280</v>
      </c>
      <c r="B2" s="5" t="s">
        <v>281</v>
      </c>
      <c r="C2" s="5" t="s">
        <v>18</v>
      </c>
      <c r="D2" s="5" t="s">
        <v>19</v>
      </c>
      <c r="E2" s="9" t="s">
        <v>34</v>
      </c>
      <c r="F2" s="9">
        <v>0.78</v>
      </c>
      <c r="G2" s="5" t="s">
        <v>21</v>
      </c>
      <c r="H2" s="10">
        <v>1000</v>
      </c>
      <c r="I2" s="11">
        <v>46822295</v>
      </c>
      <c r="J2" s="11">
        <v>270</v>
      </c>
      <c r="K2" s="11">
        <v>137.82599999999999</v>
      </c>
      <c r="L2" s="11" t="b">
        <f>COUNTIF('[1]2_배당성향 25% 이상 종목명'!$A$2:$A$471,'2_2번 조건 대상 종목'!A2)&gt;0</f>
        <v>1</v>
      </c>
      <c r="M2" s="14" t="b">
        <f>COUNTIF($A$2:$A$4678,A2)=4</f>
        <v>1</v>
      </c>
      <c r="N2" s="11">
        <v>12087310320</v>
      </c>
      <c r="O2" s="11"/>
      <c r="P2" s="11"/>
      <c r="Q2" s="11"/>
      <c r="R2" s="11">
        <v>4.5999999999999996</v>
      </c>
      <c r="S2" s="6">
        <v>191192906775</v>
      </c>
      <c r="T2" s="7">
        <v>8.7100000000000009</v>
      </c>
      <c r="U2" s="7">
        <v>0.43</v>
      </c>
      <c r="V2" s="7">
        <v>485</v>
      </c>
    </row>
    <row r="3" spans="1:22" hidden="1" x14ac:dyDescent="0.4">
      <c r="A3" s="4" t="s">
        <v>280</v>
      </c>
      <c r="B3" s="5" t="s">
        <v>281</v>
      </c>
      <c r="C3" s="5" t="s">
        <v>24</v>
      </c>
      <c r="D3" s="5" t="s">
        <v>19</v>
      </c>
      <c r="E3" s="9" t="s">
        <v>34</v>
      </c>
      <c r="F3" s="9">
        <v>0.87</v>
      </c>
      <c r="G3" s="5" t="s">
        <v>21</v>
      </c>
      <c r="H3" s="10">
        <v>1000</v>
      </c>
      <c r="I3" s="11">
        <v>45252759</v>
      </c>
      <c r="J3" s="11">
        <v>270</v>
      </c>
      <c r="K3" s="11">
        <v>73.680999999999997</v>
      </c>
      <c r="L3" s="11" t="b">
        <f>COUNTIF('[1]2_배당성향 25% 이상 종목명'!$A$2:$A$471,'2_2번 조건 대상 종목'!A3)&gt;0</f>
        <v>1</v>
      </c>
      <c r="M3" s="14" t="b">
        <f t="shared" ref="M3:M66" si="0">COUNTIF($A$2:$A$4678,A3)=4</f>
        <v>1</v>
      </c>
      <c r="N3" s="11">
        <v>12136787010</v>
      </c>
      <c r="O3" s="11"/>
      <c r="P3" s="11"/>
      <c r="Q3" s="11"/>
      <c r="R3" s="11">
        <v>5.4</v>
      </c>
      <c r="S3" s="6">
        <v>191192906775</v>
      </c>
      <c r="T3" s="7">
        <v>8.7100000000000009</v>
      </c>
      <c r="U3" s="7">
        <v>0.43</v>
      </c>
      <c r="V3" s="7">
        <v>485</v>
      </c>
    </row>
    <row r="4" spans="1:22" hidden="1" x14ac:dyDescent="0.4">
      <c r="A4" s="4" t="s">
        <v>280</v>
      </c>
      <c r="B4" s="5" t="s">
        <v>281</v>
      </c>
      <c r="C4" s="5" t="s">
        <v>30</v>
      </c>
      <c r="D4" s="5" t="s">
        <v>19</v>
      </c>
      <c r="E4" s="9" t="s">
        <v>34</v>
      </c>
      <c r="F4" s="9">
        <v>1.84</v>
      </c>
      <c r="G4" s="5" t="s">
        <v>21</v>
      </c>
      <c r="H4" s="10">
        <v>1000</v>
      </c>
      <c r="I4" s="11">
        <v>45252759</v>
      </c>
      <c r="J4" s="11">
        <v>270</v>
      </c>
      <c r="K4" s="11">
        <v>55.936</v>
      </c>
      <c r="L4" s="11" t="b">
        <f>COUNTIF('[1]2_배당성향 25% 이상 종목명'!$A$2:$A$471,'2_2번 조건 대상 종목'!A4)&gt;0</f>
        <v>1</v>
      </c>
      <c r="M4" s="14" t="b">
        <f t="shared" si="0"/>
        <v>1</v>
      </c>
      <c r="N4" s="11">
        <v>12082783500</v>
      </c>
      <c r="O4" s="11" t="b">
        <f>N4&gt;=VLOOKUP(A4,'[1]2023년만'!$A$2:$Q$1181,12,0)</f>
        <v>0</v>
      </c>
      <c r="P4" s="11">
        <f>VLOOKUP(A4,'[1]2_피벗 테이블'!$A$4:$B$376,2,0)</f>
        <v>12103802550</v>
      </c>
      <c r="Q4" s="11" t="b">
        <f>N4&gt;=(P4*1.05)</f>
        <v>0</v>
      </c>
      <c r="R4" s="11">
        <v>5.7</v>
      </c>
      <c r="S4" s="6">
        <v>191192906775</v>
      </c>
      <c r="T4" s="7">
        <v>8.7100000000000009</v>
      </c>
      <c r="U4" s="7">
        <v>0.43</v>
      </c>
      <c r="V4" s="7">
        <v>485</v>
      </c>
    </row>
    <row r="5" spans="1:22" hidden="1" x14ac:dyDescent="0.4">
      <c r="A5" s="7" t="s">
        <v>280</v>
      </c>
      <c r="B5" s="12" t="s">
        <v>281</v>
      </c>
      <c r="C5" s="12" t="s">
        <v>2933</v>
      </c>
      <c r="D5" s="12" t="s">
        <v>19</v>
      </c>
      <c r="E5" s="12" t="s">
        <v>34</v>
      </c>
      <c r="F5" s="12">
        <v>0.43</v>
      </c>
      <c r="G5" s="12" t="s">
        <v>21</v>
      </c>
      <c r="H5" s="12">
        <v>1000</v>
      </c>
      <c r="I5" s="6">
        <v>46822295</v>
      </c>
      <c r="J5" s="6">
        <v>270</v>
      </c>
      <c r="K5" s="6">
        <v>15.752000000000001</v>
      </c>
      <c r="L5" s="11" t="b">
        <f>COUNTIF('[1]2_배당성향 25% 이상 종목명'!$A$2:$A$471,'2_2번 조건 대상 종목'!A5)&gt;0</f>
        <v>1</v>
      </c>
      <c r="M5" s="14" t="b">
        <f t="shared" si="0"/>
        <v>1</v>
      </c>
      <c r="N5" s="6">
        <v>12087310320</v>
      </c>
      <c r="O5" s="6"/>
      <c r="P5" s="6"/>
      <c r="Q5" s="6"/>
      <c r="R5" s="6">
        <v>5</v>
      </c>
      <c r="S5" s="6">
        <v>191192906775</v>
      </c>
      <c r="T5" s="7">
        <v>8.7100000000000009</v>
      </c>
      <c r="U5" s="7">
        <v>0.43</v>
      </c>
      <c r="V5" s="7">
        <v>485</v>
      </c>
    </row>
    <row r="6" spans="1:22" hidden="1" x14ac:dyDescent="0.4">
      <c r="A6" s="4" t="s">
        <v>2685</v>
      </c>
      <c r="B6" s="5" t="s">
        <v>2686</v>
      </c>
      <c r="C6" s="5" t="s">
        <v>24</v>
      </c>
      <c r="D6" s="5" t="s">
        <v>19</v>
      </c>
      <c r="E6" s="9" t="s">
        <v>66</v>
      </c>
      <c r="F6" s="9">
        <v>3.86</v>
      </c>
      <c r="G6" s="5" t="s">
        <v>21</v>
      </c>
      <c r="H6" s="10">
        <v>5000</v>
      </c>
      <c r="I6" s="11">
        <v>13247561</v>
      </c>
      <c r="J6" s="11">
        <v>200</v>
      </c>
      <c r="K6" s="11">
        <v>2.0009999999999999</v>
      </c>
      <c r="L6" s="11" t="b">
        <f>COUNTIF('[1]2_배당성향 25% 이상 종목명'!$A$2:$A$471,'2_2번 조건 대상 종목'!A6)&gt;0</f>
        <v>0</v>
      </c>
      <c r="M6" s="14" t="b">
        <f t="shared" si="0"/>
        <v>1</v>
      </c>
      <c r="N6" s="11">
        <v>2609099000</v>
      </c>
      <c r="O6" s="11"/>
      <c r="P6" s="11"/>
      <c r="Q6" s="11"/>
      <c r="R6" s="11">
        <v>1.1499999999999999</v>
      </c>
      <c r="S6" s="6">
        <v>151949524670</v>
      </c>
      <c r="T6" s="7" t="s">
        <v>21</v>
      </c>
      <c r="U6" s="7">
        <v>0.28000000000000003</v>
      </c>
      <c r="V6" s="7" t="s">
        <v>21</v>
      </c>
    </row>
    <row r="7" spans="1:22" hidden="1" x14ac:dyDescent="0.4">
      <c r="A7" s="4" t="s">
        <v>2685</v>
      </c>
      <c r="B7" s="5" t="s">
        <v>2686</v>
      </c>
      <c r="C7" s="5" t="s">
        <v>18</v>
      </c>
      <c r="D7" s="5" t="s">
        <v>19</v>
      </c>
      <c r="E7" s="9" t="s">
        <v>66</v>
      </c>
      <c r="F7" s="9">
        <v>4.37</v>
      </c>
      <c r="G7" s="5" t="s">
        <v>21</v>
      </c>
      <c r="H7" s="10">
        <v>5000</v>
      </c>
      <c r="I7" s="11">
        <v>13247561</v>
      </c>
      <c r="J7" s="11">
        <v>200</v>
      </c>
      <c r="K7" s="11">
        <v>-2.1920000000000002</v>
      </c>
      <c r="L7" s="11" t="b">
        <f>COUNTIF('[1]2_배당성향 25% 이상 종목명'!$A$2:$A$471,'2_2번 조건 대상 종목'!A7)&gt;0</f>
        <v>0</v>
      </c>
      <c r="M7" s="14" t="b">
        <f t="shared" si="0"/>
        <v>1</v>
      </c>
      <c r="N7" s="11">
        <v>2609099000</v>
      </c>
      <c r="O7" s="11"/>
      <c r="P7" s="11"/>
      <c r="Q7" s="11"/>
      <c r="R7" s="11">
        <v>1.19</v>
      </c>
      <c r="S7" s="6">
        <v>151949524670</v>
      </c>
      <c r="T7" s="7" t="s">
        <v>21</v>
      </c>
      <c r="U7" s="7">
        <v>0.28000000000000003</v>
      </c>
      <c r="V7" s="7" t="s">
        <v>21</v>
      </c>
    </row>
    <row r="8" spans="1:22" hidden="1" x14ac:dyDescent="0.4">
      <c r="A8" s="4" t="s">
        <v>2685</v>
      </c>
      <c r="B8" s="5" t="s">
        <v>2686</v>
      </c>
      <c r="C8" s="5" t="s">
        <v>30</v>
      </c>
      <c r="D8" s="5" t="s">
        <v>19</v>
      </c>
      <c r="E8" s="9" t="s">
        <v>66</v>
      </c>
      <c r="F8" s="9">
        <v>3.55</v>
      </c>
      <c r="G8" s="5" t="s">
        <v>21</v>
      </c>
      <c r="H8" s="10">
        <v>5000</v>
      </c>
      <c r="I8" s="11">
        <v>13247561</v>
      </c>
      <c r="J8" s="11">
        <v>400</v>
      </c>
      <c r="K8" s="11">
        <v>-31.460999999999999</v>
      </c>
      <c r="L8" s="11" t="b">
        <f>COUNTIF('[1]2_배당성향 25% 이상 종목명'!$A$2:$A$471,'2_2번 조건 대상 종목'!A8)&gt;0</f>
        <v>0</v>
      </c>
      <c r="M8" s="14" t="b">
        <f t="shared" si="0"/>
        <v>1</v>
      </c>
      <c r="N8" s="11">
        <v>5218198000</v>
      </c>
      <c r="O8" s="11" t="b">
        <f>N8&gt;=VLOOKUP(A8,'[1]2023년만'!$A$2:$Q$1181,12,0)</f>
        <v>1</v>
      </c>
      <c r="P8" s="11"/>
      <c r="Q8" s="11"/>
      <c r="R8" s="11">
        <v>4.0199999999999996</v>
      </c>
      <c r="S8" s="6">
        <v>151949524670</v>
      </c>
      <c r="T8" s="7" t="s">
        <v>21</v>
      </c>
      <c r="U8" s="7">
        <v>0.28000000000000003</v>
      </c>
      <c r="V8" s="7" t="s">
        <v>21</v>
      </c>
    </row>
    <row r="9" spans="1:22" hidden="1" x14ac:dyDescent="0.4">
      <c r="A9" s="7" t="s">
        <v>2685</v>
      </c>
      <c r="B9" s="12" t="s">
        <v>2686</v>
      </c>
      <c r="C9" s="12" t="s">
        <v>2933</v>
      </c>
      <c r="D9" s="12" t="s">
        <v>19</v>
      </c>
      <c r="E9" s="12" t="s">
        <v>66</v>
      </c>
      <c r="F9" s="12">
        <v>2.61</v>
      </c>
      <c r="G9" s="12" t="s">
        <v>21</v>
      </c>
      <c r="H9" s="12">
        <v>5000</v>
      </c>
      <c r="I9" s="6">
        <v>13247561</v>
      </c>
      <c r="J9" s="6">
        <v>200</v>
      </c>
      <c r="K9" s="6">
        <v>-1.3089999999999999</v>
      </c>
      <c r="L9" s="11" t="b">
        <f>COUNTIF('[1]2_배당성향 25% 이상 종목명'!$A$2:$A$471,'2_2번 조건 대상 종목'!A9)&gt;0</f>
        <v>0</v>
      </c>
      <c r="M9" s="14" t="b">
        <f t="shared" si="0"/>
        <v>1</v>
      </c>
      <c r="N9" s="6">
        <v>2609099000</v>
      </c>
      <c r="O9" s="6"/>
      <c r="P9" s="6"/>
      <c r="Q9" s="6"/>
      <c r="R9" s="6">
        <v>1.01</v>
      </c>
      <c r="S9" s="6">
        <v>151949524670</v>
      </c>
      <c r="T9" s="7" t="s">
        <v>21</v>
      </c>
      <c r="U9" s="7">
        <v>0.28000000000000003</v>
      </c>
      <c r="V9" s="7" t="s">
        <v>21</v>
      </c>
    </row>
    <row r="10" spans="1:22" hidden="1" x14ac:dyDescent="0.4">
      <c r="A10" s="7" t="s">
        <v>2814</v>
      </c>
      <c r="B10" s="12" t="s">
        <v>2815</v>
      </c>
      <c r="C10" s="12" t="s">
        <v>2933</v>
      </c>
      <c r="D10" s="12" t="s">
        <v>19</v>
      </c>
      <c r="E10" s="12" t="s">
        <v>66</v>
      </c>
      <c r="F10" s="12">
        <v>1.34</v>
      </c>
      <c r="G10" s="12" t="s">
        <v>21</v>
      </c>
      <c r="H10" s="12">
        <v>500</v>
      </c>
      <c r="I10" s="6">
        <v>20394221</v>
      </c>
      <c r="J10" s="6">
        <v>100</v>
      </c>
      <c r="K10" s="6">
        <v>7.7990000000000004</v>
      </c>
      <c r="L10" s="11" t="b">
        <f>COUNTIF('[1]2_배당성향 25% 이상 종목명'!$A$2:$A$471,'2_2번 조건 대상 종목'!A10)&gt;0</f>
        <v>0</v>
      </c>
      <c r="M10" s="14" t="b">
        <f t="shared" si="0"/>
        <v>0</v>
      </c>
      <c r="N10" s="6">
        <v>1839385200</v>
      </c>
      <c r="O10" s="6"/>
      <c r="P10" s="6"/>
      <c r="Q10" s="6"/>
      <c r="R10" s="6">
        <v>0.8</v>
      </c>
      <c r="S10" s="6">
        <v>96089087430</v>
      </c>
      <c r="T10" s="7" t="s">
        <v>21</v>
      </c>
      <c r="U10" s="7">
        <v>0.43</v>
      </c>
      <c r="V10" s="7" t="s">
        <v>21</v>
      </c>
    </row>
    <row r="11" spans="1:22" hidden="1" x14ac:dyDescent="0.4">
      <c r="A11" s="4" t="s">
        <v>2065</v>
      </c>
      <c r="B11" s="5" t="s">
        <v>2066</v>
      </c>
      <c r="C11" s="5" t="s">
        <v>30</v>
      </c>
      <c r="D11" s="5" t="s">
        <v>19</v>
      </c>
      <c r="E11" s="9" t="s">
        <v>20</v>
      </c>
      <c r="F11" s="9">
        <v>0.68</v>
      </c>
      <c r="G11" s="5" t="s">
        <v>21</v>
      </c>
      <c r="H11" s="9">
        <v>500</v>
      </c>
      <c r="I11" s="11">
        <v>15281421</v>
      </c>
      <c r="J11" s="11">
        <v>530</v>
      </c>
      <c r="K11" s="11">
        <v>15.372999999999999</v>
      </c>
      <c r="L11" s="11" t="b">
        <f>COUNTIF('[1]2_배당성향 25% 이상 종목명'!$A$2:$A$471,'2_2번 조건 대상 종목'!A11)&gt;0</f>
        <v>0</v>
      </c>
      <c r="M11" s="14" t="b">
        <f t="shared" si="0"/>
        <v>1</v>
      </c>
      <c r="N11" s="11">
        <v>7960671020</v>
      </c>
      <c r="O11" s="11" t="b">
        <f>N11&gt;=VLOOKUP(A11,'[1]2023년만'!$A$2:$Q$1181,12,0)</f>
        <v>1</v>
      </c>
      <c r="P11" s="11"/>
      <c r="Q11" s="11"/>
      <c r="R11" s="11">
        <v>3.3</v>
      </c>
      <c r="S11" s="6">
        <v>286832272170</v>
      </c>
      <c r="T11" s="7">
        <v>5.44</v>
      </c>
      <c r="U11" s="7">
        <v>0.84</v>
      </c>
      <c r="V11" s="7">
        <v>3448</v>
      </c>
    </row>
    <row r="12" spans="1:22" hidden="1" x14ac:dyDescent="0.4">
      <c r="A12" s="4" t="s">
        <v>2065</v>
      </c>
      <c r="B12" s="5" t="s">
        <v>2066</v>
      </c>
      <c r="C12" s="5" t="s">
        <v>24</v>
      </c>
      <c r="D12" s="5" t="s">
        <v>19</v>
      </c>
      <c r="E12" s="9" t="s">
        <v>95</v>
      </c>
      <c r="F12" s="9">
        <v>0.59</v>
      </c>
      <c r="G12" s="5" t="s">
        <v>21</v>
      </c>
      <c r="H12" s="9">
        <v>500</v>
      </c>
      <c r="I12" s="11">
        <v>15281421</v>
      </c>
      <c r="J12" s="11">
        <v>270</v>
      </c>
      <c r="K12" s="11">
        <v>6.7549999999999999</v>
      </c>
      <c r="L12" s="11" t="b">
        <f>COUNTIF('[1]2_배당성향 25% 이상 종목명'!$A$2:$A$471,'2_2번 조건 대상 종목'!A12)&gt;0</f>
        <v>0</v>
      </c>
      <c r="M12" s="14" t="b">
        <f t="shared" si="0"/>
        <v>1</v>
      </c>
      <c r="N12" s="11">
        <v>4055436180</v>
      </c>
      <c r="O12" s="11"/>
      <c r="P12" s="11"/>
      <c r="Q12" s="11"/>
      <c r="R12" s="11">
        <v>1.2</v>
      </c>
      <c r="S12" s="6">
        <v>286832272170</v>
      </c>
      <c r="T12" s="7">
        <v>5.44</v>
      </c>
      <c r="U12" s="7">
        <v>0.84</v>
      </c>
      <c r="V12" s="7">
        <v>3448</v>
      </c>
    </row>
    <row r="13" spans="1:22" hidden="1" x14ac:dyDescent="0.4">
      <c r="A13" s="4" t="s">
        <v>2065</v>
      </c>
      <c r="B13" s="5" t="s">
        <v>2066</v>
      </c>
      <c r="C13" s="5" t="s">
        <v>18</v>
      </c>
      <c r="D13" s="5" t="s">
        <v>19</v>
      </c>
      <c r="E13" s="9" t="s">
        <v>95</v>
      </c>
      <c r="F13" s="9">
        <v>0.96</v>
      </c>
      <c r="G13" s="5" t="s">
        <v>21</v>
      </c>
      <c r="H13" s="9">
        <v>500</v>
      </c>
      <c r="I13" s="11">
        <v>15281421</v>
      </c>
      <c r="J13" s="11">
        <v>270</v>
      </c>
      <c r="K13" s="11">
        <v>4.9340000000000002</v>
      </c>
      <c r="L13" s="11" t="b">
        <f>COUNTIF('[1]2_배당성향 25% 이상 종목명'!$A$2:$A$471,'2_2번 조건 대상 종목'!A13)&gt;0</f>
        <v>0</v>
      </c>
      <c r="M13" s="14" t="b">
        <f t="shared" si="0"/>
        <v>1</v>
      </c>
      <c r="N13" s="11">
        <v>4057596180</v>
      </c>
      <c r="O13" s="11"/>
      <c r="P13" s="11"/>
      <c r="Q13" s="11"/>
      <c r="R13" s="11">
        <v>1.4</v>
      </c>
      <c r="S13" s="6">
        <v>286832272170</v>
      </c>
      <c r="T13" s="7">
        <v>5.44</v>
      </c>
      <c r="U13" s="7">
        <v>0.84</v>
      </c>
      <c r="V13" s="7">
        <v>3448</v>
      </c>
    </row>
    <row r="14" spans="1:22" hidden="1" x14ac:dyDescent="0.4">
      <c r="A14" s="7" t="s">
        <v>2065</v>
      </c>
      <c r="B14" s="12" t="s">
        <v>2066</v>
      </c>
      <c r="C14" s="12" t="s">
        <v>2933</v>
      </c>
      <c r="D14" s="12" t="s">
        <v>19</v>
      </c>
      <c r="E14" s="12" t="s">
        <v>95</v>
      </c>
      <c r="F14" s="12">
        <v>0.42</v>
      </c>
      <c r="G14" s="12" t="s">
        <v>21</v>
      </c>
      <c r="H14" s="12">
        <v>500</v>
      </c>
      <c r="I14" s="6">
        <v>15281421</v>
      </c>
      <c r="J14" s="6">
        <v>240</v>
      </c>
      <c r="K14" s="6">
        <v>6.3250000000000002</v>
      </c>
      <c r="L14" s="11" t="b">
        <f>COUNTIF('[1]2_배당성향 25% 이상 종목명'!$A$2:$A$471,'2_2번 조건 대상 종목'!A14)&gt;0</f>
        <v>0</v>
      </c>
      <c r="M14" s="14" t="b">
        <f t="shared" si="0"/>
        <v>1</v>
      </c>
      <c r="N14" s="6">
        <v>3615872160</v>
      </c>
      <c r="O14" s="6"/>
      <c r="P14" s="6"/>
      <c r="Q14" s="6"/>
      <c r="R14" s="6">
        <v>0.9</v>
      </c>
      <c r="S14" s="6">
        <v>286832272170</v>
      </c>
      <c r="T14" s="7">
        <v>5.44</v>
      </c>
      <c r="U14" s="7">
        <v>0.84</v>
      </c>
      <c r="V14" s="7">
        <v>3448</v>
      </c>
    </row>
    <row r="15" spans="1:22" hidden="1" x14ac:dyDescent="0.4">
      <c r="A15" s="4" t="s">
        <v>1583</v>
      </c>
      <c r="B15" s="5" t="s">
        <v>1584</v>
      </c>
      <c r="C15" s="5" t="s">
        <v>18</v>
      </c>
      <c r="D15" s="5" t="s">
        <v>19</v>
      </c>
      <c r="E15" s="9" t="s">
        <v>256</v>
      </c>
      <c r="F15" s="9">
        <v>0.59</v>
      </c>
      <c r="G15" s="5" t="s">
        <v>21</v>
      </c>
      <c r="H15" s="9">
        <v>500</v>
      </c>
      <c r="I15" s="11">
        <v>15082304</v>
      </c>
      <c r="J15" s="11">
        <v>70</v>
      </c>
      <c r="K15" s="11">
        <v>24.437999999999999</v>
      </c>
      <c r="L15" s="11" t="b">
        <f>COUNTIF('[1]2_배당성향 25% 이상 종목명'!$A$2:$A$471,'2_2번 조건 대상 종목'!A15)&gt;0</f>
        <v>0</v>
      </c>
      <c r="M15" s="14" t="b">
        <f t="shared" si="0"/>
        <v>0</v>
      </c>
      <c r="N15" s="11">
        <v>996321270</v>
      </c>
      <c r="O15" s="11"/>
      <c r="P15" s="11"/>
      <c r="Q15" s="11"/>
      <c r="R15" s="11">
        <v>0.7</v>
      </c>
      <c r="S15" s="6">
        <v>184004108800</v>
      </c>
      <c r="T15" s="7">
        <v>16.64</v>
      </c>
      <c r="U15" s="7">
        <v>1.65</v>
      </c>
      <c r="V15" s="7">
        <v>733</v>
      </c>
    </row>
    <row r="16" spans="1:22" hidden="1" x14ac:dyDescent="0.4">
      <c r="A16" s="4" t="s">
        <v>1583</v>
      </c>
      <c r="B16" s="5" t="s">
        <v>1584</v>
      </c>
      <c r="C16" s="5" t="s">
        <v>24</v>
      </c>
      <c r="D16" s="5" t="s">
        <v>19</v>
      </c>
      <c r="E16" s="9" t="s">
        <v>256</v>
      </c>
      <c r="F16" s="9">
        <v>0.53</v>
      </c>
      <c r="G16" s="5" t="s">
        <v>21</v>
      </c>
      <c r="H16" s="9">
        <v>500</v>
      </c>
      <c r="I16" s="11">
        <v>15082304</v>
      </c>
      <c r="J16" s="11">
        <v>70</v>
      </c>
      <c r="K16" s="11">
        <v>9.4760000000000009</v>
      </c>
      <c r="L16" s="11" t="b">
        <f>COUNTIF('[1]2_배당성향 25% 이상 종목명'!$A$2:$A$471,'2_2번 조건 대상 종목'!A16)&gt;0</f>
        <v>0</v>
      </c>
      <c r="M16" s="14" t="b">
        <f t="shared" si="0"/>
        <v>0</v>
      </c>
      <c r="N16" s="11">
        <v>996321270</v>
      </c>
      <c r="O16" s="11"/>
      <c r="P16" s="11"/>
      <c r="Q16" s="11"/>
      <c r="R16" s="11">
        <v>0.53</v>
      </c>
      <c r="S16" s="6">
        <v>184004108800</v>
      </c>
      <c r="T16" s="7">
        <v>16.64</v>
      </c>
      <c r="U16" s="7">
        <v>1.65</v>
      </c>
      <c r="V16" s="7">
        <v>733</v>
      </c>
    </row>
    <row r="17" spans="1:22" hidden="1" x14ac:dyDescent="0.4">
      <c r="A17" s="7" t="s">
        <v>1583</v>
      </c>
      <c r="B17" s="12" t="s">
        <v>1584</v>
      </c>
      <c r="C17" s="12" t="s">
        <v>2933</v>
      </c>
      <c r="D17" s="12" t="s">
        <v>19</v>
      </c>
      <c r="E17" s="12" t="s">
        <v>256</v>
      </c>
      <c r="F17" s="12">
        <v>0.28000000000000003</v>
      </c>
      <c r="G17" s="12" t="s">
        <v>21</v>
      </c>
      <c r="H17" s="12">
        <v>500</v>
      </c>
      <c r="I17" s="6">
        <v>15082304</v>
      </c>
      <c r="J17" s="6">
        <v>70</v>
      </c>
      <c r="K17" s="6">
        <v>53.203000000000003</v>
      </c>
      <c r="L17" s="11" t="b">
        <f>COUNTIF('[1]2_배당성향 25% 이상 종목명'!$A$2:$A$471,'2_2번 조건 대상 종목'!A17)&gt;0</f>
        <v>0</v>
      </c>
      <c r="M17" s="14" t="b">
        <f t="shared" si="0"/>
        <v>0</v>
      </c>
      <c r="N17" s="6">
        <v>745375120</v>
      </c>
      <c r="O17" s="6"/>
      <c r="P17" s="6"/>
      <c r="Q17" s="6"/>
      <c r="R17" s="6">
        <v>0.5</v>
      </c>
      <c r="S17" s="6">
        <v>184004108800</v>
      </c>
      <c r="T17" s="7">
        <v>16.64</v>
      </c>
      <c r="U17" s="7">
        <v>1.65</v>
      </c>
      <c r="V17" s="7">
        <v>733</v>
      </c>
    </row>
    <row r="18" spans="1:22" hidden="1" x14ac:dyDescent="0.4">
      <c r="A18" s="4" t="s">
        <v>959</v>
      </c>
      <c r="B18" s="5" t="s">
        <v>960</v>
      </c>
      <c r="C18" s="5" t="s">
        <v>18</v>
      </c>
      <c r="D18" s="5" t="s">
        <v>19</v>
      </c>
      <c r="E18" s="9" t="s">
        <v>66</v>
      </c>
      <c r="F18" s="9">
        <v>4.37</v>
      </c>
      <c r="G18" s="5" t="s">
        <v>21</v>
      </c>
      <c r="H18" s="10">
        <v>1000</v>
      </c>
      <c r="I18" s="11">
        <v>95716791</v>
      </c>
      <c r="J18" s="11">
        <v>110</v>
      </c>
      <c r="K18" s="11">
        <v>40.218000000000004</v>
      </c>
      <c r="L18" s="11" t="b">
        <f>COUNTIF('[1]2_배당성향 25% 이상 종목명'!$A$2:$A$471,'2_2번 조건 대상 종목'!A18)&gt;0</f>
        <v>0</v>
      </c>
      <c r="M18" s="14" t="b">
        <f t="shared" si="0"/>
        <v>1</v>
      </c>
      <c r="N18" s="11">
        <v>10527964260</v>
      </c>
      <c r="O18" s="11"/>
      <c r="P18" s="11"/>
      <c r="Q18" s="11"/>
      <c r="R18" s="11">
        <v>2.5</v>
      </c>
      <c r="S18" s="6">
        <v>374252652810</v>
      </c>
      <c r="T18" s="7">
        <v>4.0599999999999996</v>
      </c>
      <c r="U18" s="7">
        <v>0.21</v>
      </c>
      <c r="V18" s="7">
        <v>963</v>
      </c>
    </row>
    <row r="19" spans="1:22" hidden="1" x14ac:dyDescent="0.4">
      <c r="A19" s="4" t="s">
        <v>959</v>
      </c>
      <c r="B19" s="5" t="s">
        <v>960</v>
      </c>
      <c r="C19" s="5" t="s">
        <v>24</v>
      </c>
      <c r="D19" s="5" t="s">
        <v>19</v>
      </c>
      <c r="E19" s="9" t="s">
        <v>66</v>
      </c>
      <c r="F19" s="9">
        <v>3.86</v>
      </c>
      <c r="G19" s="5" t="s">
        <v>21</v>
      </c>
      <c r="H19" s="10">
        <v>1000</v>
      </c>
      <c r="I19" s="11">
        <v>95716791</v>
      </c>
      <c r="J19" s="11">
        <v>120</v>
      </c>
      <c r="K19" s="11">
        <v>16.611999999999998</v>
      </c>
      <c r="L19" s="11" t="b">
        <f>COUNTIF('[1]2_배당성향 25% 이상 종목명'!$A$2:$A$471,'2_2번 조건 대상 종목'!A19)&gt;0</f>
        <v>0</v>
      </c>
      <c r="M19" s="14" t="b">
        <f t="shared" si="0"/>
        <v>1</v>
      </c>
      <c r="N19" s="11">
        <v>11485051920</v>
      </c>
      <c r="O19" s="11"/>
      <c r="P19" s="11"/>
      <c r="Q19" s="11"/>
      <c r="R19" s="11">
        <v>3.1</v>
      </c>
      <c r="S19" s="6">
        <v>374252652810</v>
      </c>
      <c r="T19" s="7">
        <v>4.0599999999999996</v>
      </c>
      <c r="U19" s="7">
        <v>0.21</v>
      </c>
      <c r="V19" s="7">
        <v>963</v>
      </c>
    </row>
    <row r="20" spans="1:22" hidden="1" x14ac:dyDescent="0.4">
      <c r="A20" s="4" t="s">
        <v>959</v>
      </c>
      <c r="B20" s="5" t="s">
        <v>960</v>
      </c>
      <c r="C20" s="5" t="s">
        <v>30</v>
      </c>
      <c r="D20" s="5" t="s">
        <v>19</v>
      </c>
      <c r="E20" s="9" t="s">
        <v>66</v>
      </c>
      <c r="F20" s="9">
        <v>3.55</v>
      </c>
      <c r="G20" s="5" t="s">
        <v>21</v>
      </c>
      <c r="H20" s="10">
        <v>1000</v>
      </c>
      <c r="I20" s="11">
        <v>95716791</v>
      </c>
      <c r="J20" s="11">
        <v>130</v>
      </c>
      <c r="K20" s="11">
        <v>13.128</v>
      </c>
      <c r="L20" s="11" t="b">
        <f>COUNTIF('[1]2_배당성향 25% 이상 종목명'!$A$2:$A$471,'2_2번 조건 대상 종목'!A20)&gt;0</f>
        <v>0</v>
      </c>
      <c r="M20" s="14" t="b">
        <f t="shared" si="0"/>
        <v>1</v>
      </c>
      <c r="N20" s="11">
        <v>12442139580</v>
      </c>
      <c r="O20" s="11" t="b">
        <f>N20&gt;=VLOOKUP(A20,'[1]2023년만'!$A$2:$Q$1181,12,0)</f>
        <v>1</v>
      </c>
      <c r="P20" s="11"/>
      <c r="Q20" s="11"/>
      <c r="R20" s="11">
        <v>3.7</v>
      </c>
      <c r="S20" s="6">
        <v>374252652810</v>
      </c>
      <c r="T20" s="7">
        <v>4.0599999999999996</v>
      </c>
      <c r="U20" s="7">
        <v>0.21</v>
      </c>
      <c r="V20" s="7">
        <v>963</v>
      </c>
    </row>
    <row r="21" spans="1:22" hidden="1" x14ac:dyDescent="0.4">
      <c r="A21" s="7" t="s">
        <v>959</v>
      </c>
      <c r="B21" s="12" t="s">
        <v>960</v>
      </c>
      <c r="C21" s="12" t="s">
        <v>2933</v>
      </c>
      <c r="D21" s="12" t="s">
        <v>19</v>
      </c>
      <c r="E21" s="12" t="s">
        <v>66</v>
      </c>
      <c r="F21" s="12">
        <v>2.61</v>
      </c>
      <c r="G21" s="12" t="s">
        <v>21</v>
      </c>
      <c r="H21" s="12">
        <v>1000</v>
      </c>
      <c r="I21" s="6">
        <v>95716791</v>
      </c>
      <c r="J21" s="6">
        <v>110</v>
      </c>
      <c r="K21" s="6">
        <v>29.263000000000002</v>
      </c>
      <c r="L21" s="11" t="b">
        <f>COUNTIF('[1]2_배당성향 25% 이상 종목명'!$A$2:$A$471,'2_2번 조건 대상 종목'!A21)&gt;0</f>
        <v>0</v>
      </c>
      <c r="M21" s="14" t="b">
        <f t="shared" si="0"/>
        <v>1</v>
      </c>
      <c r="N21" s="6">
        <v>10527964370</v>
      </c>
      <c r="O21" s="6"/>
      <c r="P21" s="6"/>
      <c r="Q21" s="6"/>
      <c r="R21" s="6">
        <v>2.1</v>
      </c>
      <c r="S21" s="6">
        <v>374252652810</v>
      </c>
      <c r="T21" s="7">
        <v>4.0599999999999996</v>
      </c>
      <c r="U21" s="7">
        <v>0.21</v>
      </c>
      <c r="V21" s="7">
        <v>963</v>
      </c>
    </row>
    <row r="22" spans="1:22" hidden="1" x14ac:dyDescent="0.4">
      <c r="A22" s="4" t="s">
        <v>1045</v>
      </c>
      <c r="B22" s="5" t="s">
        <v>1046</v>
      </c>
      <c r="C22" s="5" t="s">
        <v>18</v>
      </c>
      <c r="D22" s="5" t="s">
        <v>19</v>
      </c>
      <c r="E22" s="9" t="s">
        <v>69</v>
      </c>
      <c r="F22" s="9">
        <v>2.79</v>
      </c>
      <c r="G22" s="5" t="s">
        <v>21</v>
      </c>
      <c r="H22" s="10">
        <v>1000</v>
      </c>
      <c r="I22" s="11">
        <v>17283906</v>
      </c>
      <c r="J22" s="11">
        <v>4100</v>
      </c>
      <c r="K22" s="11">
        <v>36.595999999999997</v>
      </c>
      <c r="L22" s="11" t="b">
        <f>COUNTIF('[1]2_배당성향 25% 이상 종목명'!$A$2:$A$471,'2_2번 조건 대상 종목'!A22)&gt;0</f>
        <v>1</v>
      </c>
      <c r="M22" s="14" t="b">
        <f t="shared" si="0"/>
        <v>1</v>
      </c>
      <c r="N22" s="11">
        <v>70827561500</v>
      </c>
      <c r="O22" s="11"/>
      <c r="P22" s="11"/>
      <c r="Q22" s="11"/>
      <c r="R22" s="11">
        <v>2</v>
      </c>
      <c r="S22" s="6">
        <v>2056784814000</v>
      </c>
      <c r="T22" s="7">
        <v>10.53</v>
      </c>
      <c r="U22" s="7">
        <v>1.74</v>
      </c>
      <c r="V22" s="7">
        <v>11301</v>
      </c>
    </row>
    <row r="23" spans="1:22" x14ac:dyDescent="0.4">
      <c r="A23" s="4" t="s">
        <v>1494</v>
      </c>
      <c r="B23" s="5" t="s">
        <v>1495</v>
      </c>
      <c r="C23" s="5" t="s">
        <v>30</v>
      </c>
      <c r="D23" s="5" t="s">
        <v>19</v>
      </c>
      <c r="E23" s="9" t="s">
        <v>37</v>
      </c>
      <c r="F23" s="9">
        <v>2.7</v>
      </c>
      <c r="G23" s="5" t="s">
        <v>21</v>
      </c>
      <c r="H23" s="10">
        <v>5000</v>
      </c>
      <c r="I23" s="11">
        <v>397672632</v>
      </c>
      <c r="J23" s="11">
        <v>6500</v>
      </c>
      <c r="K23" s="11">
        <v>26.178999999999998</v>
      </c>
      <c r="L23" s="11" t="b">
        <f>COUNTIF('[1]2_배당성향 25% 이상 종목명'!$A$2:$A$471,'2_2번 조건 대상 종목'!A816)&gt;0</f>
        <v>1</v>
      </c>
      <c r="M23" s="14" t="b">
        <f t="shared" si="0"/>
        <v>1</v>
      </c>
      <c r="N23" s="11">
        <v>2559044000000</v>
      </c>
      <c r="O23" s="11" t="b">
        <f>N23&gt;=VLOOKUP(A23,'[1]2023년만'!$A$2:$Q$1181,12,0)</f>
        <v>1</v>
      </c>
      <c r="P23" s="11">
        <f>VLOOKUP(A23,'[1]2_피벗 테이블'!$A$4:$B$376,2,0)</f>
        <v>1600108666666.6667</v>
      </c>
      <c r="Q23" s="11" t="b">
        <f>N23&gt;=(P23*1.05)</f>
        <v>1</v>
      </c>
      <c r="R23" s="11">
        <v>6.4</v>
      </c>
      <c r="S23" s="6">
        <v>41238651938400</v>
      </c>
      <c r="T23" s="7">
        <v>4.17</v>
      </c>
      <c r="U23" s="7">
        <v>0.73</v>
      </c>
      <c r="V23" s="7">
        <v>24893</v>
      </c>
    </row>
    <row r="24" spans="1:22" hidden="1" x14ac:dyDescent="0.4">
      <c r="A24" s="4" t="s">
        <v>1045</v>
      </c>
      <c r="B24" s="5" t="s">
        <v>1046</v>
      </c>
      <c r="C24" s="5" t="s">
        <v>24</v>
      </c>
      <c r="D24" s="5" t="s">
        <v>19</v>
      </c>
      <c r="E24" s="9" t="s">
        <v>69</v>
      </c>
      <c r="F24" s="9">
        <v>2.13</v>
      </c>
      <c r="G24" s="5" t="s">
        <v>21</v>
      </c>
      <c r="H24" s="10">
        <v>1000</v>
      </c>
      <c r="I24" s="11">
        <v>17283906</v>
      </c>
      <c r="J24" s="11">
        <v>4100</v>
      </c>
      <c r="K24" s="11">
        <v>36.164999999999999</v>
      </c>
      <c r="L24" s="11" t="b">
        <f>COUNTIF('[1]2_배당성향 25% 이상 종목명'!$A$2:$A$471,'2_2번 조건 대상 종목'!A24)&gt;0</f>
        <v>1</v>
      </c>
      <c r="M24" s="14" t="b">
        <f t="shared" si="0"/>
        <v>1</v>
      </c>
      <c r="N24" s="11">
        <v>70827561500</v>
      </c>
      <c r="O24" s="11"/>
      <c r="P24" s="11"/>
      <c r="Q24" s="11"/>
      <c r="R24" s="11">
        <v>3.1</v>
      </c>
      <c r="S24" s="6">
        <v>2056784814000</v>
      </c>
      <c r="T24" s="7">
        <v>10.53</v>
      </c>
      <c r="U24" s="7">
        <v>1.74</v>
      </c>
      <c r="V24" s="7">
        <v>11301</v>
      </c>
    </row>
    <row r="25" spans="1:22" hidden="1" x14ac:dyDescent="0.4">
      <c r="A25" s="7" t="s">
        <v>1045</v>
      </c>
      <c r="B25" s="12" t="s">
        <v>1046</v>
      </c>
      <c r="C25" s="12" t="s">
        <v>2933</v>
      </c>
      <c r="D25" s="12" t="s">
        <v>19</v>
      </c>
      <c r="E25" s="12" t="s">
        <v>69</v>
      </c>
      <c r="F25" s="12">
        <v>1.59</v>
      </c>
      <c r="G25" s="12" t="s">
        <v>21</v>
      </c>
      <c r="H25" s="12">
        <v>1000</v>
      </c>
      <c r="I25" s="6">
        <v>17283906</v>
      </c>
      <c r="J25" s="6">
        <v>3000</v>
      </c>
      <c r="K25" s="6">
        <v>35.101999999999997</v>
      </c>
      <c r="L25" s="11" t="b">
        <f>COUNTIF('[1]2_배당성향 25% 이상 종목명'!$A$2:$A$471,'2_2번 조건 대상 종목'!A25)&gt;0</f>
        <v>1</v>
      </c>
      <c r="M25" s="14" t="b">
        <f t="shared" si="0"/>
        <v>1</v>
      </c>
      <c r="N25" s="6">
        <v>51825045000</v>
      </c>
      <c r="O25" s="6"/>
      <c r="P25" s="6"/>
      <c r="Q25" s="6"/>
      <c r="R25" s="6">
        <v>2</v>
      </c>
      <c r="S25" s="6">
        <v>2056784814000</v>
      </c>
      <c r="T25" s="7">
        <v>10.53</v>
      </c>
      <c r="U25" s="7">
        <v>1.74</v>
      </c>
      <c r="V25" s="7">
        <v>11301</v>
      </c>
    </row>
    <row r="26" spans="1:22" hidden="1" x14ac:dyDescent="0.4">
      <c r="A26" s="4" t="s">
        <v>1794</v>
      </c>
      <c r="B26" s="5" t="s">
        <v>1795</v>
      </c>
      <c r="C26" s="5" t="s">
        <v>30</v>
      </c>
      <c r="D26" s="5" t="s">
        <v>19</v>
      </c>
      <c r="E26" s="9" t="s">
        <v>49</v>
      </c>
      <c r="F26" s="9">
        <v>0.6</v>
      </c>
      <c r="G26" s="5" t="s">
        <v>21</v>
      </c>
      <c r="H26" s="9">
        <v>500</v>
      </c>
      <c r="I26" s="11">
        <v>62766899</v>
      </c>
      <c r="J26" s="11">
        <v>50</v>
      </c>
      <c r="K26" s="11">
        <v>19.989999999999998</v>
      </c>
      <c r="L26" s="11" t="b">
        <f>COUNTIF('[1]2_배당성향 25% 이상 종목명'!$A$2:$A$471,'2_2번 조건 대상 종목'!A26)&gt;0</f>
        <v>0</v>
      </c>
      <c r="M26" s="14" t="b">
        <f t="shared" si="0"/>
        <v>1</v>
      </c>
      <c r="N26" s="11">
        <v>3096210000</v>
      </c>
      <c r="O26" s="11" t="b">
        <f>N26&gt;=VLOOKUP(A26,'[1]2023년만'!$A$2:$Q$1181,12,0)</f>
        <v>0</v>
      </c>
      <c r="P26" s="11"/>
      <c r="Q26" s="11"/>
      <c r="R26" s="11">
        <v>1.8</v>
      </c>
      <c r="S26" s="6">
        <v>196774228365</v>
      </c>
      <c r="T26" s="7">
        <v>12.1</v>
      </c>
      <c r="U26" s="7">
        <v>0.48</v>
      </c>
      <c r="V26" s="7">
        <v>259</v>
      </c>
    </row>
    <row r="27" spans="1:22" hidden="1" x14ac:dyDescent="0.4">
      <c r="A27" s="4" t="s">
        <v>1794</v>
      </c>
      <c r="B27" s="5" t="s">
        <v>1795</v>
      </c>
      <c r="C27" s="5" t="s">
        <v>18</v>
      </c>
      <c r="D27" s="5" t="s">
        <v>19</v>
      </c>
      <c r="E27" s="9" t="s">
        <v>49</v>
      </c>
      <c r="F27" s="9">
        <v>0.56000000000000005</v>
      </c>
      <c r="G27" s="5" t="s">
        <v>21</v>
      </c>
      <c r="H27" s="9">
        <v>500</v>
      </c>
      <c r="I27" s="11">
        <v>29535894</v>
      </c>
      <c r="J27" s="11">
        <v>100</v>
      </c>
      <c r="K27" s="11">
        <v>9.9350000000000005</v>
      </c>
      <c r="L27" s="11" t="b">
        <f>COUNTIF('[1]2_배당성향 25% 이상 종목명'!$A$2:$A$471,'2_2번 조건 대상 종목'!A27)&gt;0</f>
        <v>0</v>
      </c>
      <c r="M27" s="14" t="b">
        <f t="shared" si="0"/>
        <v>1</v>
      </c>
      <c r="N27" s="11">
        <v>2869319500</v>
      </c>
      <c r="O27" s="11"/>
      <c r="P27" s="11"/>
      <c r="Q27" s="11"/>
      <c r="R27" s="11">
        <v>1.9</v>
      </c>
      <c r="S27" s="6">
        <v>196774228365</v>
      </c>
      <c r="T27" s="7">
        <v>12.1</v>
      </c>
      <c r="U27" s="7">
        <v>0.48</v>
      </c>
      <c r="V27" s="7">
        <v>259</v>
      </c>
    </row>
    <row r="28" spans="1:22" hidden="1" x14ac:dyDescent="0.4">
      <c r="A28" s="4" t="s">
        <v>1794</v>
      </c>
      <c r="B28" s="5" t="s">
        <v>1795</v>
      </c>
      <c r="C28" s="5" t="s">
        <v>24</v>
      </c>
      <c r="D28" s="5" t="s">
        <v>19</v>
      </c>
      <c r="E28" s="9" t="s">
        <v>49</v>
      </c>
      <c r="F28" s="9">
        <v>0.48</v>
      </c>
      <c r="G28" s="5" t="s">
        <v>21</v>
      </c>
      <c r="H28" s="9">
        <v>500</v>
      </c>
      <c r="I28" s="11">
        <v>54033275</v>
      </c>
      <c r="J28" s="11">
        <v>70</v>
      </c>
      <c r="K28" s="11">
        <v>-37.97</v>
      </c>
      <c r="L28" s="11" t="b">
        <f>COUNTIF('[1]2_배당성향 25% 이상 종목명'!$A$2:$A$471,'2_2번 조건 대상 종목'!A28)&gt;0</f>
        <v>0</v>
      </c>
      <c r="M28" s="14" t="b">
        <f t="shared" si="0"/>
        <v>1</v>
      </c>
      <c r="N28" s="11">
        <v>3723340320</v>
      </c>
      <c r="O28" s="11"/>
      <c r="P28" s="11"/>
      <c r="Q28" s="11"/>
      <c r="R28" s="11">
        <v>1.5</v>
      </c>
      <c r="S28" s="6">
        <v>196774228365</v>
      </c>
      <c r="T28" s="7">
        <v>12.1</v>
      </c>
      <c r="U28" s="7">
        <v>0.48</v>
      </c>
      <c r="V28" s="7">
        <v>259</v>
      </c>
    </row>
    <row r="29" spans="1:22" hidden="1" x14ac:dyDescent="0.4">
      <c r="A29" s="7" t="s">
        <v>1794</v>
      </c>
      <c r="B29" s="12" t="s">
        <v>1795</v>
      </c>
      <c r="C29" s="12" t="s">
        <v>2933</v>
      </c>
      <c r="D29" s="12" t="s">
        <v>19</v>
      </c>
      <c r="E29" s="12" t="s">
        <v>49</v>
      </c>
      <c r="F29" s="12">
        <v>0.41</v>
      </c>
      <c r="G29" s="12" t="s">
        <v>21</v>
      </c>
      <c r="H29" s="12">
        <v>500</v>
      </c>
      <c r="I29" s="6">
        <v>21115634</v>
      </c>
      <c r="J29" s="6">
        <v>100</v>
      </c>
      <c r="K29" s="6">
        <v>301.33600000000001</v>
      </c>
      <c r="L29" s="11" t="b">
        <f>COUNTIF('[1]2_배당성향 25% 이상 종목명'!$A$2:$A$471,'2_2번 조건 대상 종목'!A29)&gt;0</f>
        <v>0</v>
      </c>
      <c r="M29" s="14" t="b">
        <f t="shared" si="0"/>
        <v>1</v>
      </c>
      <c r="N29" s="6">
        <v>2389593500</v>
      </c>
      <c r="O29" s="6"/>
      <c r="P29" s="6"/>
      <c r="Q29" s="6"/>
      <c r="R29" s="6">
        <v>0.9</v>
      </c>
      <c r="S29" s="6">
        <v>196774228365</v>
      </c>
      <c r="T29" s="7">
        <v>12.1</v>
      </c>
      <c r="U29" s="7">
        <v>0.48</v>
      </c>
      <c r="V29" s="7">
        <v>259</v>
      </c>
    </row>
    <row r="30" spans="1:22" x14ac:dyDescent="0.4">
      <c r="A30" s="4" t="s">
        <v>1039</v>
      </c>
      <c r="B30" s="5" t="s">
        <v>1040</v>
      </c>
      <c r="C30" s="5" t="s">
        <v>30</v>
      </c>
      <c r="D30" s="5" t="s">
        <v>19</v>
      </c>
      <c r="E30" s="9" t="s">
        <v>25</v>
      </c>
      <c r="F30" s="9">
        <v>0.21</v>
      </c>
      <c r="G30" s="5" t="s">
        <v>213</v>
      </c>
      <c r="H30" s="10">
        <v>1000</v>
      </c>
      <c r="I30" s="11">
        <v>217078554</v>
      </c>
      <c r="J30" s="11">
        <v>750</v>
      </c>
      <c r="K30" s="11">
        <v>36.71</v>
      </c>
      <c r="L30" s="11" t="b">
        <f>COUNTIF('[1]2_배당성향 25% 이상 종목명'!$A$2:$A$471,'2_2번 조건 대상 종목'!A2161)&gt;0</f>
        <v>1</v>
      </c>
      <c r="M30" s="14" t="b">
        <f t="shared" si="0"/>
        <v>1</v>
      </c>
      <c r="N30" s="11">
        <v>153773154750</v>
      </c>
      <c r="O30" s="11" t="b">
        <f>N30&gt;=VLOOKUP(A30,'[1]2023년만'!$A$2:$Q$1181,12,0)</f>
        <v>1</v>
      </c>
      <c r="P30" s="11">
        <f>VLOOKUP(A30,'[1]2_피벗 테이블'!$A$4:$B$376,2,0)</f>
        <v>85914676041.666672</v>
      </c>
      <c r="Q30" s="11" t="b">
        <f>N30&gt;=(P30*1.05)</f>
        <v>1</v>
      </c>
      <c r="R30" s="11">
        <v>0.4</v>
      </c>
      <c r="S30" s="6">
        <v>40414351950000</v>
      </c>
      <c r="T30" s="7">
        <v>92.89</v>
      </c>
      <c r="U30" s="7">
        <v>2.2400000000000002</v>
      </c>
      <c r="V30" s="7">
        <v>1884</v>
      </c>
    </row>
    <row r="31" spans="1:22" hidden="1" x14ac:dyDescent="0.4">
      <c r="A31" s="4" t="s">
        <v>1411</v>
      </c>
      <c r="B31" s="5" t="s">
        <v>1412</v>
      </c>
      <c r="C31" s="5" t="s">
        <v>24</v>
      </c>
      <c r="D31" s="5" t="s">
        <v>19</v>
      </c>
      <c r="E31" s="9" t="s">
        <v>66</v>
      </c>
      <c r="F31" s="9">
        <v>3.86</v>
      </c>
      <c r="G31" s="5" t="s">
        <v>21</v>
      </c>
      <c r="H31" s="10">
        <v>5000</v>
      </c>
      <c r="I31" s="11">
        <v>322088438</v>
      </c>
      <c r="J31" s="11">
        <v>510</v>
      </c>
      <c r="K31" s="11">
        <v>24.196000000000002</v>
      </c>
      <c r="L31" s="11" t="b">
        <f>COUNTIF('[1]2_배당성향 25% 이상 종목명'!$A$2:$A$471,'2_2번 조건 대상 종목'!A31)&gt;0</f>
        <v>1</v>
      </c>
      <c r="M31" s="14" t="b">
        <f t="shared" si="0"/>
        <v>1</v>
      </c>
      <c r="N31" s="11">
        <v>164265103380</v>
      </c>
      <c r="O31" s="11"/>
      <c r="P31" s="11"/>
      <c r="Q31" s="11"/>
      <c r="R31" s="11">
        <v>6.5</v>
      </c>
      <c r="S31" s="6">
        <v>4664318553350</v>
      </c>
      <c r="T31" s="7">
        <v>6.74</v>
      </c>
      <c r="U31" s="7">
        <v>0.44</v>
      </c>
      <c r="V31" s="7">
        <v>2174</v>
      </c>
    </row>
    <row r="32" spans="1:22" hidden="1" x14ac:dyDescent="0.4">
      <c r="A32" s="4" t="s">
        <v>1411</v>
      </c>
      <c r="B32" s="5" t="s">
        <v>1412</v>
      </c>
      <c r="C32" s="5" t="s">
        <v>18</v>
      </c>
      <c r="D32" s="5" t="s">
        <v>19</v>
      </c>
      <c r="E32" s="9" t="s">
        <v>66</v>
      </c>
      <c r="F32" s="9">
        <v>4.37</v>
      </c>
      <c r="G32" s="5" t="s">
        <v>21</v>
      </c>
      <c r="H32" s="10">
        <v>5000</v>
      </c>
      <c r="I32" s="11">
        <v>325935246</v>
      </c>
      <c r="J32" s="11">
        <v>625</v>
      </c>
      <c r="K32" s="11">
        <v>23.623999999999999</v>
      </c>
      <c r="L32" s="11" t="b">
        <f>COUNTIF('[1]2_배당성향 25% 이상 종목명'!$A$2:$A$471,'2_2번 조건 대상 종목'!A32)&gt;0</f>
        <v>1</v>
      </c>
      <c r="M32" s="14" t="b">
        <f t="shared" si="0"/>
        <v>1</v>
      </c>
      <c r="N32" s="11">
        <v>202769793125</v>
      </c>
      <c r="O32" s="11"/>
      <c r="P32" s="11"/>
      <c r="Q32" s="11"/>
      <c r="R32" s="11">
        <v>8.6</v>
      </c>
      <c r="S32" s="6">
        <v>4664318553350</v>
      </c>
      <c r="T32" s="7">
        <v>6.74</v>
      </c>
      <c r="U32" s="7">
        <v>0.44</v>
      </c>
      <c r="V32" s="7">
        <v>2174</v>
      </c>
    </row>
    <row r="33" spans="1:22" hidden="1" x14ac:dyDescent="0.4">
      <c r="A33" s="7" t="s">
        <v>1411</v>
      </c>
      <c r="B33" s="12" t="s">
        <v>1412</v>
      </c>
      <c r="C33" s="12" t="s">
        <v>2933</v>
      </c>
      <c r="D33" s="12" t="s">
        <v>19</v>
      </c>
      <c r="E33" s="12" t="s">
        <v>66</v>
      </c>
      <c r="F33" s="12">
        <v>2.61</v>
      </c>
      <c r="G33" s="12" t="s">
        <v>21</v>
      </c>
      <c r="H33" s="12">
        <v>5000</v>
      </c>
      <c r="I33" s="6">
        <v>325935246</v>
      </c>
      <c r="J33" s="6">
        <v>560</v>
      </c>
      <c r="K33" s="6">
        <v>21.777999999999999</v>
      </c>
      <c r="L33" s="11" t="b">
        <f>COUNTIF('[1]2_배당성향 25% 이상 종목명'!$A$2:$A$471,'2_2번 조건 대상 종목'!A33)&gt;0</f>
        <v>1</v>
      </c>
      <c r="M33" s="14" t="b">
        <f t="shared" si="0"/>
        <v>1</v>
      </c>
      <c r="N33" s="6">
        <v>181681734640</v>
      </c>
      <c r="O33" s="6"/>
      <c r="P33" s="6"/>
      <c r="Q33" s="6"/>
      <c r="R33" s="6">
        <v>6.3</v>
      </c>
      <c r="S33" s="6">
        <v>4664318553350</v>
      </c>
      <c r="T33" s="7">
        <v>6.74</v>
      </c>
      <c r="U33" s="7">
        <v>0.44</v>
      </c>
      <c r="V33" s="7">
        <v>2174</v>
      </c>
    </row>
    <row r="34" spans="1:22" hidden="1" x14ac:dyDescent="0.4">
      <c r="A34" s="4" t="s">
        <v>2021</v>
      </c>
      <c r="B34" s="5" t="s">
        <v>2022</v>
      </c>
      <c r="C34" s="5" t="s">
        <v>30</v>
      </c>
      <c r="D34" s="5" t="s">
        <v>19</v>
      </c>
      <c r="E34" s="9" t="s">
        <v>133</v>
      </c>
      <c r="F34" s="9">
        <v>2.68</v>
      </c>
      <c r="G34" s="5" t="s">
        <v>21</v>
      </c>
      <c r="H34" s="9">
        <v>500</v>
      </c>
      <c r="I34" s="11">
        <v>6246150</v>
      </c>
      <c r="J34" s="11">
        <v>350</v>
      </c>
      <c r="K34" s="11">
        <v>15.869</v>
      </c>
      <c r="L34" s="11" t="b">
        <f>COUNTIF('[1]2_배당성향 25% 이상 종목명'!$A$2:$A$471,'2_2번 조건 대상 종목'!A34)&gt;0</f>
        <v>0</v>
      </c>
      <c r="M34" s="14" t="b">
        <f t="shared" si="0"/>
        <v>1</v>
      </c>
      <c r="N34" s="11">
        <v>2920522945</v>
      </c>
      <c r="O34" s="11" t="b">
        <f>N34&gt;=VLOOKUP(A34,'[1]2023년만'!$A$2:$Q$1181,12,0)</f>
        <v>1</v>
      </c>
      <c r="P34" s="11"/>
      <c r="Q34" s="11"/>
      <c r="R34" s="11">
        <v>1.2</v>
      </c>
      <c r="S34" s="6">
        <v>234230625000</v>
      </c>
      <c r="T34" s="7">
        <v>17.010000000000002</v>
      </c>
      <c r="U34" s="7">
        <v>0.56999999999999995</v>
      </c>
      <c r="V34" s="7">
        <v>2205</v>
      </c>
    </row>
    <row r="35" spans="1:22" hidden="1" x14ac:dyDescent="0.4">
      <c r="A35" s="4" t="s">
        <v>2021</v>
      </c>
      <c r="B35" s="5" t="s">
        <v>2022</v>
      </c>
      <c r="C35" s="5" t="s">
        <v>24</v>
      </c>
      <c r="D35" s="5" t="s">
        <v>19</v>
      </c>
      <c r="E35" s="9" t="s">
        <v>133</v>
      </c>
      <c r="F35" s="9">
        <v>2.34</v>
      </c>
      <c r="G35" s="5" t="s">
        <v>21</v>
      </c>
      <c r="H35" s="10">
        <v>5000</v>
      </c>
      <c r="I35" s="11">
        <v>624615</v>
      </c>
      <c r="J35" s="11">
        <v>3000</v>
      </c>
      <c r="K35" s="11">
        <v>10.624000000000001</v>
      </c>
      <c r="L35" s="11" t="b">
        <f>COUNTIF('[1]2_배당성향 25% 이상 종목명'!$A$2:$A$471,'2_2번 조건 대상 종목'!A35)&gt;0</f>
        <v>0</v>
      </c>
      <c r="M35" s="14" t="b">
        <f t="shared" si="0"/>
        <v>1</v>
      </c>
      <c r="N35" s="11">
        <v>2514275250</v>
      </c>
      <c r="O35" s="11"/>
      <c r="P35" s="11"/>
      <c r="Q35" s="11"/>
      <c r="R35" s="11">
        <v>0.7</v>
      </c>
      <c r="S35" s="6">
        <v>234230625000</v>
      </c>
      <c r="T35" s="7">
        <v>17.010000000000002</v>
      </c>
      <c r="U35" s="7">
        <v>0.56999999999999995</v>
      </c>
      <c r="V35" s="7">
        <v>2205</v>
      </c>
    </row>
    <row r="36" spans="1:22" hidden="1" x14ac:dyDescent="0.4">
      <c r="A36" s="4" t="s">
        <v>2021</v>
      </c>
      <c r="B36" s="5" t="s">
        <v>2022</v>
      </c>
      <c r="C36" s="5" t="s">
        <v>18</v>
      </c>
      <c r="D36" s="5" t="s">
        <v>19</v>
      </c>
      <c r="E36" s="9" t="s">
        <v>133</v>
      </c>
      <c r="F36" s="9">
        <v>1.3</v>
      </c>
      <c r="G36" s="5" t="s">
        <v>21</v>
      </c>
      <c r="H36" s="10">
        <v>5000</v>
      </c>
      <c r="I36" s="11">
        <v>624615</v>
      </c>
      <c r="J36" s="11">
        <v>3000</v>
      </c>
      <c r="K36" s="11">
        <v>7.125</v>
      </c>
      <c r="L36" s="11" t="b">
        <f>COUNTIF('[1]2_배당성향 25% 이상 종목명'!$A$2:$A$471,'2_2번 조건 대상 종목'!A36)&gt;0</f>
        <v>0</v>
      </c>
      <c r="M36" s="14" t="b">
        <f t="shared" si="0"/>
        <v>1</v>
      </c>
      <c r="N36" s="11">
        <v>2514275250</v>
      </c>
      <c r="O36" s="11"/>
      <c r="P36" s="11"/>
      <c r="Q36" s="11"/>
      <c r="R36" s="11">
        <v>0.8</v>
      </c>
      <c r="S36" s="6">
        <v>234230625000</v>
      </c>
      <c r="T36" s="7">
        <v>17.010000000000002</v>
      </c>
      <c r="U36" s="7">
        <v>0.56999999999999995</v>
      </c>
      <c r="V36" s="7">
        <v>2205</v>
      </c>
    </row>
    <row r="37" spans="1:22" hidden="1" x14ac:dyDescent="0.4">
      <c r="A37" s="7" t="s">
        <v>2021</v>
      </c>
      <c r="B37" s="12" t="s">
        <v>2022</v>
      </c>
      <c r="C37" s="12" t="s">
        <v>2933</v>
      </c>
      <c r="D37" s="12" t="s">
        <v>19</v>
      </c>
      <c r="E37" s="12" t="s">
        <v>133</v>
      </c>
      <c r="F37" s="12">
        <v>0.53</v>
      </c>
      <c r="G37" s="12" t="s">
        <v>21</v>
      </c>
      <c r="H37" s="12">
        <v>5000</v>
      </c>
      <c r="I37" s="6">
        <v>624615</v>
      </c>
      <c r="J37" s="6">
        <v>1500</v>
      </c>
      <c r="K37" s="6">
        <v>4.2279999999999998</v>
      </c>
      <c r="L37" s="11" t="b">
        <f>COUNTIF('[1]2_배당성향 25% 이상 종목명'!$A$2:$A$471,'2_2번 조건 대상 종목'!A37)&gt;0</f>
        <v>0</v>
      </c>
      <c r="M37" s="14" t="b">
        <f t="shared" si="0"/>
        <v>1</v>
      </c>
      <c r="N37" s="6">
        <v>1262387250</v>
      </c>
      <c r="O37" s="6"/>
      <c r="P37" s="6"/>
      <c r="Q37" s="6"/>
      <c r="R37" s="6">
        <v>0.32</v>
      </c>
      <c r="S37" s="6">
        <v>234230625000</v>
      </c>
      <c r="T37" s="7">
        <v>17.010000000000002</v>
      </c>
      <c r="U37" s="7">
        <v>0.56999999999999995</v>
      </c>
      <c r="V37" s="7">
        <v>2205</v>
      </c>
    </row>
    <row r="38" spans="1:22" x14ac:dyDescent="0.4">
      <c r="A38" s="4" t="s">
        <v>1007</v>
      </c>
      <c r="B38" s="5" t="s">
        <v>1008</v>
      </c>
      <c r="C38" s="5" t="s">
        <v>30</v>
      </c>
      <c r="D38" s="5" t="s">
        <v>19</v>
      </c>
      <c r="E38" s="9" t="s">
        <v>836</v>
      </c>
      <c r="F38" s="9">
        <v>3.95</v>
      </c>
      <c r="G38" s="5" t="s">
        <v>21</v>
      </c>
      <c r="H38" s="9">
        <v>500</v>
      </c>
      <c r="I38" s="11">
        <v>200000000</v>
      </c>
      <c r="J38" s="11">
        <v>4500</v>
      </c>
      <c r="K38" s="11">
        <v>38.354999999999997</v>
      </c>
      <c r="L38" s="11" t="b">
        <f>COUNTIF('[1]2_배당성향 25% 이상 종목명'!$A$2:$A$471,'2_2번 조건 대상 종목'!A1811)&gt;0</f>
        <v>1</v>
      </c>
      <c r="M38" s="14" t="b">
        <f t="shared" si="0"/>
        <v>1</v>
      </c>
      <c r="N38" s="11">
        <v>808086505500</v>
      </c>
      <c r="O38" s="11" t="b">
        <f>N38&gt;=VLOOKUP(A38,'[1]2023년만'!$A$2:$Q$1181,12,0)</f>
        <v>1</v>
      </c>
      <c r="P38" s="11">
        <f>VLOOKUP(A38,'[1]2_피벗 테이블'!$A$4:$B$376,2,0)</f>
        <v>580625118766.66663</v>
      </c>
      <c r="Q38" s="11" t="b">
        <f>N38&gt;=(P38*1.05)</f>
        <v>1</v>
      </c>
      <c r="R38" s="11">
        <v>4.5</v>
      </c>
      <c r="S38" s="6">
        <v>25700000000000</v>
      </c>
      <c r="T38" s="7">
        <v>10.95</v>
      </c>
      <c r="U38" s="7">
        <v>0.75</v>
      </c>
      <c r="V38" s="7">
        <v>11732</v>
      </c>
    </row>
    <row r="39" spans="1:22" hidden="1" x14ac:dyDescent="0.4">
      <c r="A39" s="4" t="s">
        <v>558</v>
      </c>
      <c r="B39" s="5" t="s">
        <v>559</v>
      </c>
      <c r="C39" s="5" t="s">
        <v>24</v>
      </c>
      <c r="D39" s="5" t="s">
        <v>19</v>
      </c>
      <c r="E39" s="9" t="s">
        <v>66</v>
      </c>
      <c r="F39" s="9">
        <v>3.86</v>
      </c>
      <c r="G39" s="5" t="s">
        <v>21</v>
      </c>
      <c r="H39" s="10">
        <v>5000</v>
      </c>
      <c r="I39" s="11">
        <v>29176998</v>
      </c>
      <c r="J39" s="11">
        <v>3000</v>
      </c>
      <c r="K39" s="11">
        <v>19.193999999999999</v>
      </c>
      <c r="L39" s="11" t="b">
        <f>COUNTIF('[1]2_배당성향 25% 이상 종목명'!$A$2:$A$471,'2_2번 조건 대상 종목'!A39)&gt;0</f>
        <v>1</v>
      </c>
      <c r="M39" s="14" t="b">
        <f t="shared" si="0"/>
        <v>1</v>
      </c>
      <c r="N39" s="11">
        <v>100705769100</v>
      </c>
      <c r="O39" s="11"/>
      <c r="P39" s="11"/>
      <c r="Q39" s="11"/>
      <c r="R39" s="11">
        <v>2.9</v>
      </c>
      <c r="S39" s="6">
        <v>4216076211000</v>
      </c>
      <c r="T39" s="7">
        <v>48.28</v>
      </c>
      <c r="U39" s="7">
        <v>0.89</v>
      </c>
      <c r="V39" s="7">
        <v>2993</v>
      </c>
    </row>
    <row r="40" spans="1:22" hidden="1" x14ac:dyDescent="0.4">
      <c r="A40" s="4" t="s">
        <v>558</v>
      </c>
      <c r="B40" s="5" t="s">
        <v>559</v>
      </c>
      <c r="C40" s="5" t="s">
        <v>18</v>
      </c>
      <c r="D40" s="5" t="s">
        <v>19</v>
      </c>
      <c r="E40" s="9" t="s">
        <v>66</v>
      </c>
      <c r="F40" s="9">
        <v>4.37</v>
      </c>
      <c r="G40" s="5" t="s">
        <v>21</v>
      </c>
      <c r="H40" s="10">
        <v>5000</v>
      </c>
      <c r="I40" s="11">
        <v>29176998</v>
      </c>
      <c r="J40" s="11">
        <v>2500</v>
      </c>
      <c r="K40" s="11">
        <v>12.221</v>
      </c>
      <c r="L40" s="11" t="b">
        <f>COUNTIF('[1]2_배당성향 25% 이상 종목명'!$A$2:$A$471,'2_2번 조건 대상 종목'!A40)&gt;0</f>
        <v>1</v>
      </c>
      <c r="M40" s="14" t="b">
        <f t="shared" si="0"/>
        <v>1</v>
      </c>
      <c r="N40" s="11">
        <v>83940300100</v>
      </c>
      <c r="O40" s="11"/>
      <c r="P40" s="11"/>
      <c r="Q40" s="11"/>
      <c r="R40" s="11">
        <v>2.99</v>
      </c>
      <c r="S40" s="6">
        <v>4216076211000</v>
      </c>
      <c r="T40" s="7">
        <v>48.28</v>
      </c>
      <c r="U40" s="7">
        <v>0.89</v>
      </c>
      <c r="V40" s="7">
        <v>2993</v>
      </c>
    </row>
    <row r="41" spans="1:22" hidden="1" x14ac:dyDescent="0.4">
      <c r="A41" s="7" t="s">
        <v>558</v>
      </c>
      <c r="B41" s="12" t="s">
        <v>559</v>
      </c>
      <c r="C41" s="12" t="s">
        <v>2933</v>
      </c>
      <c r="D41" s="12" t="s">
        <v>19</v>
      </c>
      <c r="E41" s="12" t="s">
        <v>66</v>
      </c>
      <c r="F41" s="12">
        <v>2.61</v>
      </c>
      <c r="G41" s="12" t="s">
        <v>21</v>
      </c>
      <c r="H41" s="12">
        <v>5000</v>
      </c>
      <c r="I41" s="6">
        <v>29176998</v>
      </c>
      <c r="J41" s="6">
        <v>2300</v>
      </c>
      <c r="K41" s="6">
        <v>9.5709999999999997</v>
      </c>
      <c r="L41" s="11" t="b">
        <f>COUNTIF('[1]2_배당성향 25% 이상 종목명'!$A$2:$A$471,'2_2번 조건 대상 종목'!A41)&gt;0</f>
        <v>1</v>
      </c>
      <c r="M41" s="14" t="b">
        <f t="shared" si="0"/>
        <v>1</v>
      </c>
      <c r="N41" s="6">
        <v>77234117150</v>
      </c>
      <c r="O41" s="6"/>
      <c r="P41" s="6"/>
      <c r="Q41" s="6"/>
      <c r="R41" s="6">
        <v>2.7</v>
      </c>
      <c r="S41" s="6">
        <v>4216076211000</v>
      </c>
      <c r="T41" s="7">
        <v>48.28</v>
      </c>
      <c r="U41" s="7">
        <v>0.89</v>
      </c>
      <c r="V41" s="7">
        <v>2993</v>
      </c>
    </row>
    <row r="42" spans="1:22" hidden="1" x14ac:dyDescent="0.4">
      <c r="A42" s="7" t="s">
        <v>2816</v>
      </c>
      <c r="B42" s="12" t="s">
        <v>2817</v>
      </c>
      <c r="C42" s="12" t="s">
        <v>2933</v>
      </c>
      <c r="D42" s="12" t="s">
        <v>19</v>
      </c>
      <c r="E42" s="12" t="s">
        <v>833</v>
      </c>
      <c r="F42" s="12">
        <v>0.89</v>
      </c>
      <c r="G42" s="12" t="s">
        <v>21</v>
      </c>
      <c r="H42" s="12">
        <v>5000</v>
      </c>
      <c r="I42" s="6">
        <v>21929154</v>
      </c>
      <c r="J42" s="6">
        <v>2100</v>
      </c>
      <c r="K42" s="6">
        <v>19.13</v>
      </c>
      <c r="L42" s="11" t="b">
        <f>COUNTIF('[1]2_배당성향 25% 이상 종목명'!$A$2:$A$471,'2_2번 조건 대상 종목'!A42)&gt;0</f>
        <v>0</v>
      </c>
      <c r="M42" s="14" t="b">
        <f t="shared" si="0"/>
        <v>0</v>
      </c>
      <c r="N42" s="6">
        <v>43532199900</v>
      </c>
      <c r="O42" s="6"/>
      <c r="P42" s="6"/>
      <c r="Q42" s="6"/>
      <c r="R42" s="6">
        <v>1.5</v>
      </c>
      <c r="S42" s="6">
        <v>1592056580400</v>
      </c>
      <c r="T42" s="7" t="s">
        <v>21</v>
      </c>
      <c r="U42" s="7">
        <v>0.54</v>
      </c>
      <c r="V42" s="7" t="s">
        <v>21</v>
      </c>
    </row>
    <row r="43" spans="1:22" hidden="1" x14ac:dyDescent="0.4">
      <c r="A43" s="4" t="s">
        <v>2583</v>
      </c>
      <c r="B43" s="5" t="s">
        <v>2584</v>
      </c>
      <c r="C43" s="5" t="s">
        <v>30</v>
      </c>
      <c r="D43" s="5" t="s">
        <v>19</v>
      </c>
      <c r="E43" s="9" t="s">
        <v>773</v>
      </c>
      <c r="F43" s="9">
        <v>2.5299999999999998</v>
      </c>
      <c r="G43" s="5" t="s">
        <v>21</v>
      </c>
      <c r="H43" s="10">
        <v>5000</v>
      </c>
      <c r="I43" s="11">
        <v>22812344</v>
      </c>
      <c r="J43" s="11">
        <v>800</v>
      </c>
      <c r="K43" s="11">
        <v>5.9470000000000001</v>
      </c>
      <c r="L43" s="11" t="b">
        <f>COUNTIF('[1]2_배당성향 25% 이상 종목명'!$A$2:$A$471,'2_2번 조건 대상 종목'!A43)&gt;0</f>
        <v>0</v>
      </c>
      <c r="M43" s="14" t="b">
        <f t="shared" si="0"/>
        <v>0</v>
      </c>
      <c r="N43" s="11">
        <v>15957051200</v>
      </c>
      <c r="O43" s="11" t="b">
        <f>N43&gt;=VLOOKUP(A43,'[1]2023년만'!$A$2:$Q$1181,12,0)</f>
        <v>1</v>
      </c>
      <c r="P43" s="11"/>
      <c r="Q43" s="11"/>
      <c r="R43" s="11">
        <v>1</v>
      </c>
      <c r="S43" s="6">
        <v>1895705786400</v>
      </c>
      <c r="T43" s="7">
        <v>6.87</v>
      </c>
      <c r="U43" s="7">
        <v>0.42</v>
      </c>
      <c r="V43" s="7">
        <v>12088</v>
      </c>
    </row>
    <row r="44" spans="1:22" hidden="1" x14ac:dyDescent="0.4">
      <c r="A44" s="4" t="s">
        <v>2583</v>
      </c>
      <c r="B44" s="5" t="s">
        <v>2584</v>
      </c>
      <c r="C44" s="5" t="s">
        <v>18</v>
      </c>
      <c r="D44" s="5" t="s">
        <v>19</v>
      </c>
      <c r="E44" s="9" t="s">
        <v>773</v>
      </c>
      <c r="F44" s="9">
        <v>1.35</v>
      </c>
      <c r="G44" s="5" t="s">
        <v>21</v>
      </c>
      <c r="H44" s="10">
        <v>5000</v>
      </c>
      <c r="I44" s="11">
        <v>22812344</v>
      </c>
      <c r="J44" s="11">
        <v>500</v>
      </c>
      <c r="K44" s="11">
        <v>5.0670000000000002</v>
      </c>
      <c r="L44" s="11" t="b">
        <f>COUNTIF('[1]2_배당성향 25% 이상 종목명'!$A$2:$A$471,'2_2번 조건 대상 종목'!A44)&gt;0</f>
        <v>0</v>
      </c>
      <c r="M44" s="14" t="b">
        <f t="shared" si="0"/>
        <v>0</v>
      </c>
      <c r="N44" s="11">
        <v>9973157000</v>
      </c>
      <c r="O44" s="11"/>
      <c r="P44" s="11"/>
      <c r="Q44" s="11"/>
      <c r="R44" s="11">
        <v>0.5</v>
      </c>
      <c r="S44" s="6">
        <v>1895705786400</v>
      </c>
      <c r="T44" s="7">
        <v>6.87</v>
      </c>
      <c r="U44" s="7">
        <v>0.42</v>
      </c>
      <c r="V44" s="7">
        <v>12088</v>
      </c>
    </row>
    <row r="45" spans="1:22" hidden="1" x14ac:dyDescent="0.4">
      <c r="A45" s="4" t="s">
        <v>2583</v>
      </c>
      <c r="B45" s="5" t="s">
        <v>2584</v>
      </c>
      <c r="C45" s="5" t="s">
        <v>24</v>
      </c>
      <c r="D45" s="5" t="s">
        <v>19</v>
      </c>
      <c r="E45" s="9" t="s">
        <v>773</v>
      </c>
      <c r="F45" s="9">
        <v>2.66</v>
      </c>
      <c r="G45" s="5" t="s">
        <v>21</v>
      </c>
      <c r="H45" s="10">
        <v>5000</v>
      </c>
      <c r="I45" s="11">
        <v>22812344</v>
      </c>
      <c r="J45" s="11">
        <v>500</v>
      </c>
      <c r="K45" s="11">
        <v>4.1059999999999999</v>
      </c>
      <c r="L45" s="11" t="b">
        <f>COUNTIF('[1]2_배당성향 25% 이상 종목명'!$A$2:$A$471,'2_2번 조건 대상 종목'!A45)&gt;0</f>
        <v>0</v>
      </c>
      <c r="M45" s="14" t="b">
        <f t="shared" si="0"/>
        <v>0</v>
      </c>
      <c r="N45" s="11">
        <v>9973157000</v>
      </c>
      <c r="O45" s="11"/>
      <c r="P45" s="11"/>
      <c r="Q45" s="11"/>
      <c r="R45" s="11">
        <v>0.4</v>
      </c>
      <c r="S45" s="6">
        <v>1895705786400</v>
      </c>
      <c r="T45" s="7">
        <v>6.87</v>
      </c>
      <c r="U45" s="7">
        <v>0.42</v>
      </c>
      <c r="V45" s="7">
        <v>12088</v>
      </c>
    </row>
    <row r="46" spans="1:22" x14ac:dyDescent="0.4">
      <c r="A46" s="4" t="s">
        <v>1381</v>
      </c>
      <c r="B46" s="5" t="s">
        <v>1382</v>
      </c>
      <c r="C46" s="5" t="s">
        <v>30</v>
      </c>
      <c r="D46" s="5" t="s">
        <v>19</v>
      </c>
      <c r="E46" s="9" t="s">
        <v>66</v>
      </c>
      <c r="F46" s="9">
        <v>3.55</v>
      </c>
      <c r="G46" s="5" t="s">
        <v>21</v>
      </c>
      <c r="H46" s="10">
        <v>5000</v>
      </c>
      <c r="I46" s="11">
        <v>287240880</v>
      </c>
      <c r="J46" s="11">
        <v>3600</v>
      </c>
      <c r="K46" s="11">
        <v>27.172000000000001</v>
      </c>
      <c r="L46" s="11" t="b">
        <f>COUNTIF('[1]2_배당성향 25% 이상 종목명'!$A$2:$A$471,'2_2번 조건 대상 종목'!A4092)&gt;0</f>
        <v>1</v>
      </c>
      <c r="M46" s="14" t="b">
        <f t="shared" si="0"/>
        <v>1</v>
      </c>
      <c r="N46" s="11">
        <v>1015932015000</v>
      </c>
      <c r="O46" s="11" t="b">
        <f>N46&gt;=VLOOKUP(A46,'[1]2023년만'!$A$2:$Q$1181,12,0)</f>
        <v>1</v>
      </c>
      <c r="P46" s="11">
        <f>VLOOKUP(A46,'[1]2_피벗 테이블'!$A$4:$B$376,2,0)</f>
        <v>953479660066.66663</v>
      </c>
      <c r="Q46" s="11" t="b">
        <f>N46&gt;=(P46*1.05)</f>
        <v>1</v>
      </c>
      <c r="R46" s="11">
        <v>6</v>
      </c>
      <c r="S46" s="6">
        <v>24571671620700</v>
      </c>
      <c r="T46" s="7">
        <v>6.83</v>
      </c>
      <c r="U46" s="7">
        <v>0.56999999999999995</v>
      </c>
      <c r="V46" s="7">
        <v>12629</v>
      </c>
    </row>
    <row r="47" spans="1:22" hidden="1" x14ac:dyDescent="0.4">
      <c r="A47" s="4" t="s">
        <v>1480</v>
      </c>
      <c r="B47" s="5" t="s">
        <v>1481</v>
      </c>
      <c r="C47" s="5" t="s">
        <v>24</v>
      </c>
      <c r="D47" s="5" t="s">
        <v>19</v>
      </c>
      <c r="E47" s="9" t="s">
        <v>40</v>
      </c>
      <c r="F47" s="9">
        <v>1.7</v>
      </c>
      <c r="G47" s="5" t="s">
        <v>21</v>
      </c>
      <c r="H47" s="10">
        <v>5000</v>
      </c>
      <c r="I47" s="11">
        <v>15054186</v>
      </c>
      <c r="J47" s="11">
        <v>5500</v>
      </c>
      <c r="K47" s="11">
        <v>15.763999999999999</v>
      </c>
      <c r="L47" s="11" t="b">
        <f>COUNTIF('[1]2_배당성향 25% 이상 종목명'!$A$2:$A$471,'2_2번 조건 대상 종목'!A47)&gt;0</f>
        <v>1</v>
      </c>
      <c r="M47" s="14" t="b">
        <f t="shared" si="0"/>
        <v>1</v>
      </c>
      <c r="N47" s="11">
        <v>88193843700</v>
      </c>
      <c r="O47" s="11"/>
      <c r="P47" s="11"/>
      <c r="Q47" s="11"/>
      <c r="R47" s="11">
        <v>1.8</v>
      </c>
      <c r="S47" s="6">
        <v>3552787896000</v>
      </c>
      <c r="T47" s="7">
        <v>25.53</v>
      </c>
      <c r="U47" s="7">
        <v>0.48</v>
      </c>
      <c r="V47" s="7">
        <v>9244</v>
      </c>
    </row>
    <row r="48" spans="1:22" hidden="1" x14ac:dyDescent="0.4">
      <c r="A48" s="4" t="s">
        <v>1480</v>
      </c>
      <c r="B48" s="5" t="s">
        <v>1481</v>
      </c>
      <c r="C48" s="5" t="s">
        <v>18</v>
      </c>
      <c r="D48" s="5" t="s">
        <v>19</v>
      </c>
      <c r="E48" s="9" t="s">
        <v>40</v>
      </c>
      <c r="F48" s="9">
        <v>1.43</v>
      </c>
      <c r="G48" s="5" t="s">
        <v>21</v>
      </c>
      <c r="H48" s="10">
        <v>5000</v>
      </c>
      <c r="I48" s="11">
        <v>15054186</v>
      </c>
      <c r="J48" s="11">
        <v>5500</v>
      </c>
      <c r="K48" s="11">
        <v>10.988</v>
      </c>
      <c r="L48" s="11" t="b">
        <f>COUNTIF('[1]2_배당성향 25% 이상 종목명'!$A$2:$A$471,'2_2번 조건 대상 종목'!A48)&gt;0</f>
        <v>1</v>
      </c>
      <c r="M48" s="14" t="b">
        <f t="shared" si="0"/>
        <v>1</v>
      </c>
      <c r="N48" s="11">
        <v>88193843700</v>
      </c>
      <c r="O48" s="11"/>
      <c r="P48" s="11"/>
      <c r="Q48" s="11"/>
      <c r="R48" s="11">
        <v>1.4</v>
      </c>
      <c r="S48" s="6">
        <v>3552787896000</v>
      </c>
      <c r="T48" s="7">
        <v>25.53</v>
      </c>
      <c r="U48" s="7">
        <v>0.48</v>
      </c>
      <c r="V48" s="7">
        <v>9244</v>
      </c>
    </row>
    <row r="49" spans="1:22" hidden="1" x14ac:dyDescent="0.4">
      <c r="A49" s="7" t="s">
        <v>1480</v>
      </c>
      <c r="B49" s="12" t="s">
        <v>1481</v>
      </c>
      <c r="C49" s="12" t="s">
        <v>2933</v>
      </c>
      <c r="D49" s="12" t="s">
        <v>19</v>
      </c>
      <c r="E49" s="12" t="s">
        <v>40</v>
      </c>
      <c r="F49" s="12">
        <v>1.34</v>
      </c>
      <c r="G49" s="12" t="s">
        <v>21</v>
      </c>
      <c r="H49" s="12">
        <v>5000</v>
      </c>
      <c r="I49" s="6">
        <v>15054186</v>
      </c>
      <c r="J49" s="6">
        <v>5000</v>
      </c>
      <c r="K49" s="6">
        <v>8.9849999999999994</v>
      </c>
      <c r="L49" s="11" t="b">
        <f>COUNTIF('[1]2_배당성향 25% 이상 종목명'!$A$2:$A$471,'2_2번 조건 대상 종목'!A49)&gt;0</f>
        <v>1</v>
      </c>
      <c r="M49" s="14" t="b">
        <f t="shared" si="0"/>
        <v>1</v>
      </c>
      <c r="N49" s="6">
        <v>80182250200</v>
      </c>
      <c r="O49" s="6"/>
      <c r="P49" s="6"/>
      <c r="Q49" s="6"/>
      <c r="R49" s="6">
        <v>1.3</v>
      </c>
      <c r="S49" s="6">
        <v>3552787896000</v>
      </c>
      <c r="T49" s="7">
        <v>25.53</v>
      </c>
      <c r="U49" s="7">
        <v>0.48</v>
      </c>
      <c r="V49" s="7">
        <v>9244</v>
      </c>
    </row>
    <row r="50" spans="1:22" hidden="1" x14ac:dyDescent="0.4">
      <c r="A50" s="4" t="s">
        <v>1835</v>
      </c>
      <c r="B50" s="5" t="s">
        <v>1836</v>
      </c>
      <c r="C50" s="5" t="s">
        <v>30</v>
      </c>
      <c r="D50" s="5" t="s">
        <v>19</v>
      </c>
      <c r="E50" s="9" t="s">
        <v>69</v>
      </c>
      <c r="F50" s="9">
        <v>0.93</v>
      </c>
      <c r="G50" s="5" t="s">
        <v>21</v>
      </c>
      <c r="H50" s="10">
        <v>1000</v>
      </c>
      <c r="I50" s="11">
        <v>11871586</v>
      </c>
      <c r="J50" s="11">
        <v>450</v>
      </c>
      <c r="K50" s="11">
        <v>19.494</v>
      </c>
      <c r="L50" s="11" t="b">
        <f>COUNTIF('[1]2_배당성향 25% 이상 종목명'!$A$2:$A$471,'2_2번 조건 대상 종목'!A50)&gt;0</f>
        <v>0</v>
      </c>
      <c r="M50" s="14" t="b">
        <f t="shared" si="0"/>
        <v>1</v>
      </c>
      <c r="N50" s="11">
        <v>5342213700</v>
      </c>
      <c r="O50" s="11" t="b">
        <f>N50&gt;=VLOOKUP(A50,'[1]2023년만'!$A$2:$Q$1181,12,0)</f>
        <v>1</v>
      </c>
      <c r="P50" s="11"/>
      <c r="Q50" s="11"/>
      <c r="R50" s="11">
        <v>2.2000000000000002</v>
      </c>
      <c r="S50" s="6">
        <v>354960421400</v>
      </c>
      <c r="T50" s="7">
        <v>13.69</v>
      </c>
      <c r="U50" s="7">
        <v>0.85</v>
      </c>
      <c r="V50" s="7">
        <v>2184</v>
      </c>
    </row>
    <row r="51" spans="1:22" hidden="1" x14ac:dyDescent="0.4">
      <c r="A51" s="4" t="s">
        <v>1835</v>
      </c>
      <c r="B51" s="5" t="s">
        <v>1836</v>
      </c>
      <c r="C51" s="5" t="s">
        <v>24</v>
      </c>
      <c r="D51" s="5" t="s">
        <v>19</v>
      </c>
      <c r="E51" s="9" t="s">
        <v>69</v>
      </c>
      <c r="F51" s="9">
        <v>0.63</v>
      </c>
      <c r="G51" s="5" t="s">
        <v>21</v>
      </c>
      <c r="H51" s="10">
        <v>1000</v>
      </c>
      <c r="I51" s="11">
        <v>11871586</v>
      </c>
      <c r="J51" s="11">
        <v>450</v>
      </c>
      <c r="K51" s="11">
        <v>8.9480000000000004</v>
      </c>
      <c r="L51" s="11" t="b">
        <f>COUNTIF('[1]2_배당성향 25% 이상 종목명'!$A$2:$A$471,'2_2번 조건 대상 종목'!A51)&gt;0</f>
        <v>0</v>
      </c>
      <c r="M51" s="14" t="b">
        <f t="shared" si="0"/>
        <v>1</v>
      </c>
      <c r="N51" s="11">
        <v>5342213700</v>
      </c>
      <c r="O51" s="11"/>
      <c r="P51" s="11"/>
      <c r="Q51" s="11"/>
      <c r="R51" s="11">
        <v>1.74</v>
      </c>
      <c r="S51" s="6">
        <v>354960421400</v>
      </c>
      <c r="T51" s="7">
        <v>13.69</v>
      </c>
      <c r="U51" s="7">
        <v>0.85</v>
      </c>
      <c r="V51" s="7">
        <v>2184</v>
      </c>
    </row>
    <row r="52" spans="1:22" hidden="1" x14ac:dyDescent="0.4">
      <c r="A52" s="4" t="s">
        <v>1835</v>
      </c>
      <c r="B52" s="5" t="s">
        <v>1836</v>
      </c>
      <c r="C52" s="5" t="s">
        <v>18</v>
      </c>
      <c r="D52" s="5" t="s">
        <v>19</v>
      </c>
      <c r="E52" s="9" t="s">
        <v>69</v>
      </c>
      <c r="F52" s="9">
        <v>0.81</v>
      </c>
      <c r="G52" s="5" t="s">
        <v>21</v>
      </c>
      <c r="H52" s="10">
        <v>1000</v>
      </c>
      <c r="I52" s="11">
        <v>11871586</v>
      </c>
      <c r="J52" s="11">
        <v>350</v>
      </c>
      <c r="K52" s="11">
        <v>7.9530000000000003</v>
      </c>
      <c r="L52" s="11" t="b">
        <f>COUNTIF('[1]2_배당성향 25% 이상 종목명'!$A$2:$A$471,'2_2번 조건 대상 종목'!A52)&gt;0</f>
        <v>0</v>
      </c>
      <c r="M52" s="14" t="b">
        <f t="shared" si="0"/>
        <v>1</v>
      </c>
      <c r="N52" s="11">
        <v>4155055100</v>
      </c>
      <c r="O52" s="11"/>
      <c r="P52" s="11"/>
      <c r="Q52" s="11"/>
      <c r="R52" s="11">
        <v>1.05</v>
      </c>
      <c r="S52" s="6">
        <v>354960421400</v>
      </c>
      <c r="T52" s="7">
        <v>13.69</v>
      </c>
      <c r="U52" s="7">
        <v>0.85</v>
      </c>
      <c r="V52" s="7">
        <v>2184</v>
      </c>
    </row>
    <row r="53" spans="1:22" hidden="1" x14ac:dyDescent="0.4">
      <c r="A53" s="7" t="s">
        <v>1835</v>
      </c>
      <c r="B53" s="12" t="s">
        <v>1836</v>
      </c>
      <c r="C53" s="12" t="s">
        <v>2933</v>
      </c>
      <c r="D53" s="12" t="s">
        <v>19</v>
      </c>
      <c r="E53" s="12" t="s">
        <v>69</v>
      </c>
      <c r="F53" s="12">
        <v>0.36</v>
      </c>
      <c r="G53" s="12" t="s">
        <v>21</v>
      </c>
      <c r="H53" s="12">
        <v>1000</v>
      </c>
      <c r="I53" s="6">
        <v>11871586</v>
      </c>
      <c r="J53" s="6">
        <v>300</v>
      </c>
      <c r="K53" s="6">
        <v>11.45</v>
      </c>
      <c r="L53" s="11" t="b">
        <f>COUNTIF('[1]2_배당성향 25% 이상 종목명'!$A$2:$A$471,'2_2번 조건 대상 종목'!A53)&gt;0</f>
        <v>0</v>
      </c>
      <c r="M53" s="14" t="b">
        <f t="shared" si="0"/>
        <v>1</v>
      </c>
      <c r="N53" s="6">
        <v>3561475800</v>
      </c>
      <c r="O53" s="6"/>
      <c r="P53" s="6"/>
      <c r="Q53" s="6"/>
      <c r="R53" s="6">
        <v>1.04</v>
      </c>
      <c r="S53" s="6">
        <v>354960421400</v>
      </c>
      <c r="T53" s="7">
        <v>13.69</v>
      </c>
      <c r="U53" s="7">
        <v>0.85</v>
      </c>
      <c r="V53" s="7">
        <v>2184</v>
      </c>
    </row>
    <row r="54" spans="1:22" hidden="1" x14ac:dyDescent="0.4">
      <c r="A54" s="4" t="s">
        <v>2669</v>
      </c>
      <c r="B54" s="5" t="s">
        <v>2670</v>
      </c>
      <c r="C54" s="5" t="s">
        <v>18</v>
      </c>
      <c r="D54" s="5" t="s">
        <v>19</v>
      </c>
      <c r="E54" s="9" t="s">
        <v>66</v>
      </c>
      <c r="F54" s="9">
        <v>4.37</v>
      </c>
      <c r="G54" s="5" t="s">
        <v>21</v>
      </c>
      <c r="H54" s="10">
        <v>5000</v>
      </c>
      <c r="I54" s="11">
        <v>1154482</v>
      </c>
      <c r="J54" s="11">
        <v>500</v>
      </c>
      <c r="K54" s="11">
        <v>2.972</v>
      </c>
      <c r="L54" s="11" t="b">
        <f>COUNTIF('[1]2_배당성향 25% 이상 종목명'!$A$2:$A$471,'2_2번 조건 대상 종목'!A54)&gt;0</f>
        <v>0</v>
      </c>
      <c r="M54" s="14" t="b">
        <f t="shared" si="0"/>
        <v>1</v>
      </c>
      <c r="N54" s="11">
        <v>558310500</v>
      </c>
      <c r="O54" s="11"/>
      <c r="P54" s="11"/>
      <c r="Q54" s="11"/>
      <c r="R54" s="11">
        <v>0.8</v>
      </c>
      <c r="S54" s="6">
        <v>97900073600</v>
      </c>
      <c r="T54" s="7">
        <v>2.88</v>
      </c>
      <c r="U54" s="7">
        <v>0.28000000000000003</v>
      </c>
      <c r="V54" s="7">
        <v>29452</v>
      </c>
    </row>
    <row r="55" spans="1:22" hidden="1" x14ac:dyDescent="0.4">
      <c r="A55" s="4" t="s">
        <v>2669</v>
      </c>
      <c r="B55" s="5" t="s">
        <v>2670</v>
      </c>
      <c r="C55" s="5" t="s">
        <v>24</v>
      </c>
      <c r="D55" s="5" t="s">
        <v>19</v>
      </c>
      <c r="E55" s="9" t="s">
        <v>66</v>
      </c>
      <c r="F55" s="9">
        <v>3.86</v>
      </c>
      <c r="G55" s="5" t="s">
        <v>21</v>
      </c>
      <c r="H55" s="10">
        <v>5000</v>
      </c>
      <c r="I55" s="11">
        <v>1154482</v>
      </c>
      <c r="J55" s="11">
        <v>500</v>
      </c>
      <c r="K55" s="11">
        <v>2.4319999999999999</v>
      </c>
      <c r="L55" s="11" t="b">
        <f>COUNTIF('[1]2_배당성향 25% 이상 종목명'!$A$2:$A$471,'2_2번 조건 대상 종목'!A55)&gt;0</f>
        <v>0</v>
      </c>
      <c r="M55" s="14" t="b">
        <f t="shared" si="0"/>
        <v>1</v>
      </c>
      <c r="N55" s="11">
        <v>538552000</v>
      </c>
      <c r="O55" s="11"/>
      <c r="P55" s="11"/>
      <c r="Q55" s="11"/>
      <c r="R55" s="11">
        <v>0.8</v>
      </c>
      <c r="S55" s="6">
        <v>97900073600</v>
      </c>
      <c r="T55" s="7">
        <v>2.88</v>
      </c>
      <c r="U55" s="7">
        <v>0.28000000000000003</v>
      </c>
      <c r="V55" s="7">
        <v>29452</v>
      </c>
    </row>
    <row r="56" spans="1:22" hidden="1" x14ac:dyDescent="0.4">
      <c r="A56" s="4" t="s">
        <v>2669</v>
      </c>
      <c r="B56" s="5" t="s">
        <v>2670</v>
      </c>
      <c r="C56" s="5" t="s">
        <v>30</v>
      </c>
      <c r="D56" s="5" t="s">
        <v>19</v>
      </c>
      <c r="E56" s="9" t="s">
        <v>66</v>
      </c>
      <c r="F56" s="9">
        <v>3.55</v>
      </c>
      <c r="G56" s="5" t="s">
        <v>21</v>
      </c>
      <c r="H56" s="10">
        <v>5000</v>
      </c>
      <c r="I56" s="11">
        <v>1154482</v>
      </c>
      <c r="J56" s="11">
        <v>500</v>
      </c>
      <c r="K56" s="11">
        <v>1.361</v>
      </c>
      <c r="L56" s="11" t="b">
        <f>COUNTIF('[1]2_배당성향 25% 이상 종목명'!$A$2:$A$471,'2_2번 조건 대상 종목'!A56)&gt;0</f>
        <v>0</v>
      </c>
      <c r="M56" s="14" t="b">
        <f t="shared" si="0"/>
        <v>1</v>
      </c>
      <c r="N56" s="11">
        <v>515077000</v>
      </c>
      <c r="O56" s="11" t="b">
        <f>N56&gt;=VLOOKUP(A56,'[1]2023년만'!$A$2:$Q$1181,12,0)</f>
        <v>0</v>
      </c>
      <c r="P56" s="11"/>
      <c r="Q56" s="11"/>
      <c r="R56" s="11">
        <v>0.7</v>
      </c>
      <c r="S56" s="6">
        <v>97900073600</v>
      </c>
      <c r="T56" s="7">
        <v>2.88</v>
      </c>
      <c r="U56" s="7">
        <v>0.28000000000000003</v>
      </c>
      <c r="V56" s="7">
        <v>29452</v>
      </c>
    </row>
    <row r="57" spans="1:22" hidden="1" x14ac:dyDescent="0.4">
      <c r="A57" s="7" t="s">
        <v>2669</v>
      </c>
      <c r="B57" s="12" t="s">
        <v>2670</v>
      </c>
      <c r="C57" s="12" t="s">
        <v>2933</v>
      </c>
      <c r="D57" s="12" t="s">
        <v>19</v>
      </c>
      <c r="E57" s="12" t="s">
        <v>66</v>
      </c>
      <c r="F57" s="12">
        <v>2.61</v>
      </c>
      <c r="G57" s="12" t="s">
        <v>21</v>
      </c>
      <c r="H57" s="12">
        <v>5000</v>
      </c>
      <c r="I57" s="6">
        <v>1154482</v>
      </c>
      <c r="J57" s="6">
        <v>500</v>
      </c>
      <c r="K57" s="6">
        <v>2.6960000000000002</v>
      </c>
      <c r="L57" s="11" t="b">
        <f>COUNTIF('[1]2_배당성향 25% 이상 종목명'!$A$2:$A$471,'2_2번 조건 대상 종목'!A57)&gt;0</f>
        <v>0</v>
      </c>
      <c r="M57" s="14" t="b">
        <f t="shared" si="0"/>
        <v>1</v>
      </c>
      <c r="N57" s="6">
        <v>567910500</v>
      </c>
      <c r="O57" s="6"/>
      <c r="P57" s="6"/>
      <c r="Q57" s="6"/>
      <c r="R57" s="6">
        <v>0.8</v>
      </c>
      <c r="S57" s="6">
        <v>97900073600</v>
      </c>
      <c r="T57" s="7">
        <v>2.88</v>
      </c>
      <c r="U57" s="7">
        <v>0.28000000000000003</v>
      </c>
      <c r="V57" s="7">
        <v>29452</v>
      </c>
    </row>
    <row r="58" spans="1:22" hidden="1" x14ac:dyDescent="0.4">
      <c r="A58" s="4" t="s">
        <v>1405</v>
      </c>
      <c r="B58" s="5" t="s">
        <v>1406</v>
      </c>
      <c r="C58" s="5" t="s">
        <v>18</v>
      </c>
      <c r="D58" s="5" t="s">
        <v>19</v>
      </c>
      <c r="E58" s="9" t="s">
        <v>836</v>
      </c>
      <c r="F58" s="9">
        <v>3.72</v>
      </c>
      <c r="G58" s="5" t="s">
        <v>21</v>
      </c>
      <c r="H58" s="9">
        <v>500</v>
      </c>
      <c r="I58" s="11">
        <v>70800000</v>
      </c>
      <c r="J58" s="11">
        <v>4600</v>
      </c>
      <c r="K58" s="11">
        <v>27.954999999999998</v>
      </c>
      <c r="L58" s="11" t="b">
        <f>COUNTIF('[1]2_배당성향 25% 이상 종목명'!$A$2:$A$471,'2_2번 조건 대상 종목'!A58)&gt;0</f>
        <v>0</v>
      </c>
      <c r="M58" s="14" t="b">
        <f t="shared" si="0"/>
        <v>1</v>
      </c>
      <c r="N58" s="11">
        <v>276199957400</v>
      </c>
      <c r="O58" s="11"/>
      <c r="P58" s="11"/>
      <c r="Q58" s="11"/>
      <c r="R58" s="11">
        <v>6.8</v>
      </c>
      <c r="S58" s="6">
        <v>9126120000000</v>
      </c>
      <c r="T58" s="7">
        <v>4.18</v>
      </c>
      <c r="U58" s="7">
        <v>0.83</v>
      </c>
      <c r="V58" s="7">
        <v>30838</v>
      </c>
    </row>
    <row r="59" spans="1:22" hidden="1" x14ac:dyDescent="0.4">
      <c r="A59" s="4" t="s">
        <v>1405</v>
      </c>
      <c r="B59" s="5" t="s">
        <v>1406</v>
      </c>
      <c r="C59" s="5" t="s">
        <v>30</v>
      </c>
      <c r="D59" s="5" t="s">
        <v>19</v>
      </c>
      <c r="E59" s="9" t="s">
        <v>836</v>
      </c>
      <c r="F59" s="9">
        <v>3.95</v>
      </c>
      <c r="G59" s="5" t="s">
        <v>21</v>
      </c>
      <c r="H59" s="9">
        <v>500</v>
      </c>
      <c r="I59" s="11">
        <v>70800000</v>
      </c>
      <c r="J59" s="11">
        <v>6800</v>
      </c>
      <c r="K59" s="11">
        <v>22.032</v>
      </c>
      <c r="L59" s="11" t="b">
        <f>COUNTIF('[1]2_배당성향 25% 이상 종목명'!$A$2:$A$471,'2_2번 조건 대상 종목'!A59)&gt;0</f>
        <v>0</v>
      </c>
      <c r="M59" s="14" t="b">
        <f t="shared" si="0"/>
        <v>1</v>
      </c>
      <c r="N59" s="11">
        <v>408295589200</v>
      </c>
      <c r="O59" s="11" t="b">
        <f>N59&gt;=VLOOKUP(A59,'[1]2023년만'!$A$2:$Q$1181,12,0)</f>
        <v>1</v>
      </c>
      <c r="P59" s="11"/>
      <c r="Q59" s="11"/>
      <c r="R59" s="11">
        <v>7</v>
      </c>
      <c r="S59" s="6">
        <v>9126120000000</v>
      </c>
      <c r="T59" s="7">
        <v>4.18</v>
      </c>
      <c r="U59" s="7">
        <v>0.83</v>
      </c>
      <c r="V59" s="7">
        <v>30838</v>
      </c>
    </row>
    <row r="60" spans="1:22" hidden="1" x14ac:dyDescent="0.4">
      <c r="A60" s="4" t="s">
        <v>1405</v>
      </c>
      <c r="B60" s="5" t="s">
        <v>1406</v>
      </c>
      <c r="C60" s="5" t="s">
        <v>24</v>
      </c>
      <c r="D60" s="5" t="s">
        <v>19</v>
      </c>
      <c r="E60" s="9" t="s">
        <v>836</v>
      </c>
      <c r="F60" s="9">
        <v>3.78</v>
      </c>
      <c r="G60" s="5" t="s">
        <v>21</v>
      </c>
      <c r="H60" s="9">
        <v>500</v>
      </c>
      <c r="I60" s="11">
        <v>70800000</v>
      </c>
      <c r="J60" s="11">
        <v>5300</v>
      </c>
      <c r="K60" s="11">
        <v>18.263999999999999</v>
      </c>
      <c r="L60" s="11" t="b">
        <f>COUNTIF('[1]2_배당성향 25% 이상 종목명'!$A$2:$A$471,'2_2번 조건 대상 종목'!A60)&gt;0</f>
        <v>0</v>
      </c>
      <c r="M60" s="14" t="b">
        <f t="shared" si="0"/>
        <v>1</v>
      </c>
      <c r="N60" s="11">
        <v>318230385700</v>
      </c>
      <c r="O60" s="11"/>
      <c r="P60" s="11"/>
      <c r="Q60" s="11"/>
      <c r="R60" s="11">
        <v>5.6</v>
      </c>
      <c r="S60" s="6">
        <v>9126120000000</v>
      </c>
      <c r="T60" s="7">
        <v>4.18</v>
      </c>
      <c r="U60" s="7">
        <v>0.83</v>
      </c>
      <c r="V60" s="7">
        <v>30838</v>
      </c>
    </row>
    <row r="61" spans="1:22" hidden="1" x14ac:dyDescent="0.4">
      <c r="A61" s="7" t="s">
        <v>1405</v>
      </c>
      <c r="B61" s="12" t="s">
        <v>1406</v>
      </c>
      <c r="C61" s="12" t="s">
        <v>2933</v>
      </c>
      <c r="D61" s="12" t="s">
        <v>19</v>
      </c>
      <c r="E61" s="12" t="s">
        <v>836</v>
      </c>
      <c r="F61" s="12">
        <v>3.28</v>
      </c>
      <c r="G61" s="12" t="s">
        <v>21</v>
      </c>
      <c r="H61" s="12">
        <v>500</v>
      </c>
      <c r="I61" s="6">
        <v>70800000</v>
      </c>
      <c r="J61" s="6">
        <v>3500</v>
      </c>
      <c r="K61" s="6">
        <v>24.074999999999999</v>
      </c>
      <c r="L61" s="11" t="b">
        <f>COUNTIF('[1]2_배당성향 25% 이상 종목명'!$A$2:$A$471,'2_2번 조건 대상 종목'!A61)&gt;0</f>
        <v>0</v>
      </c>
      <c r="M61" s="14" t="b">
        <f t="shared" si="0"/>
        <v>1</v>
      </c>
      <c r="N61" s="6">
        <v>210152141500</v>
      </c>
      <c r="O61" s="6"/>
      <c r="P61" s="6"/>
      <c r="Q61" s="6"/>
      <c r="R61" s="6">
        <v>6</v>
      </c>
      <c r="S61" s="6">
        <v>9126120000000</v>
      </c>
      <c r="T61" s="7">
        <v>4.18</v>
      </c>
      <c r="U61" s="7">
        <v>0.83</v>
      </c>
      <c r="V61" s="7">
        <v>30838</v>
      </c>
    </row>
    <row r="62" spans="1:22" hidden="1" x14ac:dyDescent="0.4">
      <c r="A62" s="4" t="s">
        <v>576</v>
      </c>
      <c r="B62" s="5" t="s">
        <v>577</v>
      </c>
      <c r="C62" s="5" t="s">
        <v>24</v>
      </c>
      <c r="D62" s="5" t="s">
        <v>19</v>
      </c>
      <c r="E62" s="9" t="s">
        <v>247</v>
      </c>
      <c r="F62" s="9">
        <v>3.7</v>
      </c>
      <c r="G62" s="5" t="s">
        <v>21</v>
      </c>
      <c r="H62" s="10">
        <v>5000</v>
      </c>
      <c r="I62" s="11">
        <v>42446389</v>
      </c>
      <c r="J62" s="11">
        <v>200</v>
      </c>
      <c r="K62" s="11">
        <v>65.111000000000004</v>
      </c>
      <c r="L62" s="11" t="b">
        <f>COUNTIF('[1]2_배당성향 25% 이상 종목명'!$A$2:$A$471,'2_2번 조건 대상 종목'!A62)&gt;0</f>
        <v>1</v>
      </c>
      <c r="M62" s="14" t="b">
        <f t="shared" si="0"/>
        <v>1</v>
      </c>
      <c r="N62" s="11">
        <v>8155777800</v>
      </c>
      <c r="O62" s="11"/>
      <c r="P62" s="11"/>
      <c r="Q62" s="11"/>
      <c r="R62" s="11">
        <v>4.5</v>
      </c>
      <c r="S62" s="6">
        <v>378197325990</v>
      </c>
      <c r="T62" s="7">
        <v>7.23</v>
      </c>
      <c r="U62" s="7">
        <v>0.35</v>
      </c>
      <c r="V62" s="7">
        <v>1233</v>
      </c>
    </row>
    <row r="63" spans="1:22" hidden="1" x14ac:dyDescent="0.4">
      <c r="A63" s="4" t="s">
        <v>576</v>
      </c>
      <c r="B63" s="5" t="s">
        <v>577</v>
      </c>
      <c r="C63" s="5" t="s">
        <v>18</v>
      </c>
      <c r="D63" s="5" t="s">
        <v>19</v>
      </c>
      <c r="E63" s="9" t="s">
        <v>247</v>
      </c>
      <c r="F63" s="9">
        <v>6.19</v>
      </c>
      <c r="G63" s="5" t="s">
        <v>21</v>
      </c>
      <c r="H63" s="10">
        <v>5000</v>
      </c>
      <c r="I63" s="11">
        <v>42446389</v>
      </c>
      <c r="J63" s="11">
        <v>170</v>
      </c>
      <c r="K63" s="11">
        <v>64.367999999999995</v>
      </c>
      <c r="L63" s="11" t="b">
        <f>COUNTIF('[1]2_배당성향 25% 이상 종목명'!$A$2:$A$471,'2_2번 조건 대상 종목'!A63)&gt;0</f>
        <v>1</v>
      </c>
      <c r="M63" s="14" t="b">
        <f t="shared" si="0"/>
        <v>1</v>
      </c>
      <c r="N63" s="11">
        <v>6932411130</v>
      </c>
      <c r="O63" s="11"/>
      <c r="P63" s="11"/>
      <c r="Q63" s="11"/>
      <c r="R63" s="11">
        <v>3.7</v>
      </c>
      <c r="S63" s="6">
        <v>378197325990</v>
      </c>
      <c r="T63" s="7">
        <v>7.23</v>
      </c>
      <c r="U63" s="7">
        <v>0.35</v>
      </c>
      <c r="V63" s="7">
        <v>1233</v>
      </c>
    </row>
    <row r="64" spans="1:22" x14ac:dyDescent="0.4">
      <c r="A64" s="4" t="s">
        <v>834</v>
      </c>
      <c r="B64" s="5" t="s">
        <v>835</v>
      </c>
      <c r="C64" s="5" t="s">
        <v>30</v>
      </c>
      <c r="D64" s="5" t="s">
        <v>19</v>
      </c>
      <c r="E64" s="9" t="s">
        <v>836</v>
      </c>
      <c r="F64" s="9">
        <v>3.95</v>
      </c>
      <c r="G64" s="5" t="s">
        <v>21</v>
      </c>
      <c r="H64" s="9">
        <v>500</v>
      </c>
      <c r="I64" s="11">
        <v>47374837</v>
      </c>
      <c r="J64" s="11">
        <v>19000</v>
      </c>
      <c r="K64" s="11">
        <v>38.890999999999998</v>
      </c>
      <c r="L64" s="11" t="b">
        <f>COUNTIF('[1]2_배당성향 25% 이상 종목명'!$A$2:$A$471,'2_2번 조건 대상 종목'!A1840)&gt;0</f>
        <v>1</v>
      </c>
      <c r="M64" s="14" t="b">
        <f t="shared" si="0"/>
        <v>1</v>
      </c>
      <c r="N64" s="11">
        <v>807694210100</v>
      </c>
      <c r="O64" s="11" t="b">
        <f>N64&gt;=VLOOKUP(A64,'[1]2023년만'!$A$2:$Q$1181,12,0)</f>
        <v>1</v>
      </c>
      <c r="P64" s="11">
        <f>VLOOKUP(A64,'[1]2_피벗 테이블'!$A$4:$B$376,2,0)</f>
        <v>592312662366.66663</v>
      </c>
      <c r="Q64" s="11" t="b">
        <f>N64&gt;=(P64*1.05)</f>
        <v>1</v>
      </c>
      <c r="R64" s="11">
        <v>5</v>
      </c>
      <c r="S64" s="6">
        <v>20290919355000</v>
      </c>
      <c r="T64" s="7">
        <v>9.0399999999999991</v>
      </c>
      <c r="U64" s="7">
        <v>1.2</v>
      </c>
      <c r="V64" s="7">
        <v>48779</v>
      </c>
    </row>
    <row r="65" spans="1:22" hidden="1" x14ac:dyDescent="0.4">
      <c r="A65" s="7" t="s">
        <v>576</v>
      </c>
      <c r="B65" s="12" t="s">
        <v>577</v>
      </c>
      <c r="C65" s="12" t="s">
        <v>2933</v>
      </c>
      <c r="D65" s="12" t="s">
        <v>19</v>
      </c>
      <c r="E65" s="12" t="s">
        <v>247</v>
      </c>
      <c r="F65" s="12">
        <v>3.64</v>
      </c>
      <c r="G65" s="12" t="s">
        <v>21</v>
      </c>
      <c r="H65" s="12">
        <v>5000</v>
      </c>
      <c r="I65" s="6">
        <v>42446389</v>
      </c>
      <c r="J65" s="6">
        <v>500</v>
      </c>
      <c r="K65" s="6">
        <v>16.334</v>
      </c>
      <c r="L65" s="11" t="b">
        <f>COUNTIF('[1]2_배당성향 25% 이상 종목명'!$A$2:$A$471,'2_2번 조건 대상 종목'!A65)&gt;0</f>
        <v>1</v>
      </c>
      <c r="M65" s="14" t="b">
        <f t="shared" si="0"/>
        <v>1</v>
      </c>
      <c r="N65" s="6">
        <v>20714444500</v>
      </c>
      <c r="O65" s="6"/>
      <c r="P65" s="6"/>
      <c r="Q65" s="6"/>
      <c r="R65" s="6">
        <v>7.4</v>
      </c>
      <c r="S65" s="6">
        <v>378197325990</v>
      </c>
      <c r="T65" s="7">
        <v>7.23</v>
      </c>
      <c r="U65" s="7">
        <v>0.35</v>
      </c>
      <c r="V65" s="7">
        <v>1233</v>
      </c>
    </row>
    <row r="66" spans="1:22" hidden="1" x14ac:dyDescent="0.4">
      <c r="A66" s="4" t="s">
        <v>1683</v>
      </c>
      <c r="B66" s="5" t="s">
        <v>1684</v>
      </c>
      <c r="C66" s="5" t="s">
        <v>30</v>
      </c>
      <c r="D66" s="5" t="s">
        <v>19</v>
      </c>
      <c r="E66" s="9" t="s">
        <v>81</v>
      </c>
      <c r="F66" s="9">
        <v>1.59</v>
      </c>
      <c r="G66" s="5" t="s">
        <v>21</v>
      </c>
      <c r="H66" s="10">
        <v>5000</v>
      </c>
      <c r="I66" s="11">
        <v>44398588</v>
      </c>
      <c r="J66" s="11">
        <v>1230</v>
      </c>
      <c r="K66" s="11">
        <v>22.033000000000001</v>
      </c>
      <c r="L66" s="11" t="b">
        <f>COUNTIF('[1]2_배당성향 25% 이상 종목명'!$A$2:$A$471,'2_2번 조건 대상 종목'!A66)&gt;0</f>
        <v>0</v>
      </c>
      <c r="M66" s="14" t="b">
        <f t="shared" si="0"/>
        <v>1</v>
      </c>
      <c r="N66" s="11">
        <v>50540816400</v>
      </c>
      <c r="O66" s="11" t="b">
        <f>N66&gt;=VLOOKUP(A66,'[1]2023년만'!$A$2:$Q$1181,12,0)</f>
        <v>1</v>
      </c>
      <c r="P66" s="11"/>
      <c r="Q66" s="11"/>
      <c r="R66" s="11">
        <v>2.72</v>
      </c>
      <c r="S66" s="6">
        <v>2068974200800</v>
      </c>
      <c r="T66" s="7">
        <v>8.44</v>
      </c>
      <c r="U66" s="7">
        <v>0.99</v>
      </c>
      <c r="V66" s="7">
        <v>5520</v>
      </c>
    </row>
    <row r="67" spans="1:22" hidden="1" x14ac:dyDescent="0.4">
      <c r="A67" s="4" t="s">
        <v>1683</v>
      </c>
      <c r="B67" s="5" t="s">
        <v>1684</v>
      </c>
      <c r="C67" s="5" t="s">
        <v>18</v>
      </c>
      <c r="D67" s="5" t="s">
        <v>19</v>
      </c>
      <c r="E67" s="9" t="s">
        <v>81</v>
      </c>
      <c r="F67" s="9">
        <v>1.8</v>
      </c>
      <c r="G67" s="5" t="s">
        <v>21</v>
      </c>
      <c r="H67" s="10">
        <v>5000</v>
      </c>
      <c r="I67" s="11">
        <v>44398588</v>
      </c>
      <c r="J67" s="11">
        <v>1300</v>
      </c>
      <c r="K67" s="11">
        <v>10.111000000000001</v>
      </c>
      <c r="L67" s="11" t="b">
        <f>COUNTIF('[1]2_배당성향 25% 이상 종목명'!$A$2:$A$471,'2_2번 조건 대상 종목'!A67)&gt;0</f>
        <v>0</v>
      </c>
      <c r="M67" s="14" t="b">
        <f t="shared" ref="M67:M130" si="1">COUNTIF($A$2:$A$4678,A67)=4</f>
        <v>1</v>
      </c>
      <c r="N67" s="11">
        <v>56504612200</v>
      </c>
      <c r="O67" s="11"/>
      <c r="P67" s="11"/>
      <c r="Q67" s="11"/>
      <c r="R67" s="11">
        <v>3.32</v>
      </c>
      <c r="S67" s="6">
        <v>2068974200800</v>
      </c>
      <c r="T67" s="7">
        <v>8.44</v>
      </c>
      <c r="U67" s="7">
        <v>0.99</v>
      </c>
      <c r="V67" s="7">
        <v>5520</v>
      </c>
    </row>
    <row r="68" spans="1:22" hidden="1" x14ac:dyDescent="0.4">
      <c r="A68" s="4" t="s">
        <v>1683</v>
      </c>
      <c r="B68" s="5" t="s">
        <v>1684</v>
      </c>
      <c r="C68" s="5" t="s">
        <v>24</v>
      </c>
      <c r="D68" s="5" t="s">
        <v>19</v>
      </c>
      <c r="E68" s="9" t="s">
        <v>81</v>
      </c>
      <c r="F68" s="9">
        <v>1.25</v>
      </c>
      <c r="G68" s="5" t="s">
        <v>21</v>
      </c>
      <c r="H68" s="10">
        <v>5000</v>
      </c>
      <c r="I68" s="11">
        <v>44398588</v>
      </c>
      <c r="J68" s="11">
        <v>580</v>
      </c>
      <c r="K68" s="11">
        <v>9.1739999999999995</v>
      </c>
      <c r="L68" s="11" t="b">
        <f>COUNTIF('[1]2_배당성향 25% 이상 종목명'!$A$2:$A$471,'2_2번 조건 대상 종목'!A68)&gt;0</f>
        <v>0</v>
      </c>
      <c r="M68" s="14" t="b">
        <f t="shared" si="1"/>
        <v>1</v>
      </c>
      <c r="N68" s="11">
        <v>24233955840</v>
      </c>
      <c r="O68" s="11"/>
      <c r="P68" s="11"/>
      <c r="Q68" s="11"/>
      <c r="R68" s="11">
        <v>0.97</v>
      </c>
      <c r="S68" s="6">
        <v>2068974200800</v>
      </c>
      <c r="T68" s="7">
        <v>8.44</v>
      </c>
      <c r="U68" s="7">
        <v>0.99</v>
      </c>
      <c r="V68" s="7">
        <v>5520</v>
      </c>
    </row>
    <row r="69" spans="1:22" hidden="1" x14ac:dyDescent="0.4">
      <c r="A69" s="7" t="s">
        <v>1683</v>
      </c>
      <c r="B69" s="12" t="s">
        <v>1684</v>
      </c>
      <c r="C69" s="12" t="s">
        <v>2933</v>
      </c>
      <c r="D69" s="12" t="s">
        <v>19</v>
      </c>
      <c r="E69" s="12" t="s">
        <v>81</v>
      </c>
      <c r="F69" s="12">
        <v>2.7</v>
      </c>
      <c r="G69" s="12" t="s">
        <v>21</v>
      </c>
      <c r="H69" s="12">
        <v>5000</v>
      </c>
      <c r="I69" s="6">
        <v>44398588</v>
      </c>
      <c r="J69" s="6">
        <v>450</v>
      </c>
      <c r="K69" s="6">
        <v>6.173</v>
      </c>
      <c r="L69" s="11" t="b">
        <f>COUNTIF('[1]2_배당성향 25% 이상 종목명'!$A$2:$A$471,'2_2번 조건 대상 종목'!A69)&gt;0</f>
        <v>0</v>
      </c>
      <c r="M69" s="14" t="b">
        <f t="shared" si="1"/>
        <v>1</v>
      </c>
      <c r="N69" s="6">
        <v>19562638100</v>
      </c>
      <c r="O69" s="6"/>
      <c r="P69" s="6"/>
      <c r="Q69" s="6"/>
      <c r="R69" s="6">
        <v>0.63</v>
      </c>
      <c r="S69" s="6">
        <v>2068974200800</v>
      </c>
      <c r="T69" s="7">
        <v>8.44</v>
      </c>
      <c r="U69" s="7">
        <v>0.99</v>
      </c>
      <c r="V69" s="7">
        <v>5520</v>
      </c>
    </row>
    <row r="70" spans="1:22" hidden="1" x14ac:dyDescent="0.4">
      <c r="A70" s="4" t="s">
        <v>703</v>
      </c>
      <c r="B70" s="5" t="s">
        <v>704</v>
      </c>
      <c r="C70" s="5" t="s">
        <v>30</v>
      </c>
      <c r="D70" s="5" t="s">
        <v>19</v>
      </c>
      <c r="E70" s="9" t="s">
        <v>37</v>
      </c>
      <c r="F70" s="9">
        <v>1.48</v>
      </c>
      <c r="G70" s="5" t="s">
        <v>21</v>
      </c>
      <c r="H70" s="9">
        <v>500</v>
      </c>
      <c r="I70" s="11">
        <v>15515138</v>
      </c>
      <c r="J70" s="11">
        <v>80</v>
      </c>
      <c r="K70" s="11">
        <v>53.988999999999997</v>
      </c>
      <c r="L70" s="11" t="b">
        <f>COUNTIF('[1]2_배당성향 25% 이상 종목명'!$A$2:$A$471,'2_2번 조건 대상 종목'!A70)&gt;0</f>
        <v>1</v>
      </c>
      <c r="M70" s="14" t="b">
        <f t="shared" si="1"/>
        <v>0</v>
      </c>
      <c r="N70" s="11">
        <v>1241211040</v>
      </c>
      <c r="O70" s="11" t="e">
        <f>N70&gt;=VLOOKUP(A70,'[1]2023년만'!$A$2:$Q$1181,12,0)</f>
        <v>#N/A</v>
      </c>
      <c r="P70" s="11"/>
      <c r="Q70" s="11"/>
      <c r="R70" s="11">
        <v>3.6</v>
      </c>
      <c r="S70" s="6">
        <v>37978197600</v>
      </c>
      <c r="T70" s="7">
        <v>16.329999999999998</v>
      </c>
      <c r="U70" s="7">
        <v>0.43</v>
      </c>
      <c r="V70" s="7">
        <v>147</v>
      </c>
    </row>
    <row r="71" spans="1:22" hidden="1" x14ac:dyDescent="0.4">
      <c r="A71" s="4" t="s">
        <v>703</v>
      </c>
      <c r="B71" s="5" t="s">
        <v>704</v>
      </c>
      <c r="C71" s="5" t="s">
        <v>18</v>
      </c>
      <c r="D71" s="5" t="s">
        <v>19</v>
      </c>
      <c r="E71" s="9" t="s">
        <v>37</v>
      </c>
      <c r="F71" s="9">
        <v>0.85</v>
      </c>
      <c r="G71" s="5" t="s">
        <v>21</v>
      </c>
      <c r="H71" s="9">
        <v>500</v>
      </c>
      <c r="I71" s="11">
        <v>11654512</v>
      </c>
      <c r="J71" s="11">
        <v>200</v>
      </c>
      <c r="K71" s="11">
        <v>9.8889999999999993</v>
      </c>
      <c r="L71" s="11" t="b">
        <f>COUNTIF('[1]2_배당성향 25% 이상 종목명'!$A$2:$A$471,'2_2번 조건 대상 종목'!A71)&gt;0</f>
        <v>1</v>
      </c>
      <c r="M71" s="14" t="b">
        <f t="shared" si="1"/>
        <v>0</v>
      </c>
      <c r="N71" s="11">
        <v>2359732200</v>
      </c>
      <c r="O71" s="11"/>
      <c r="P71" s="11"/>
      <c r="Q71" s="11"/>
      <c r="R71" s="11">
        <v>3.4</v>
      </c>
      <c r="S71" s="6">
        <v>37978197600</v>
      </c>
      <c r="T71" s="7">
        <v>16.329999999999998</v>
      </c>
      <c r="U71" s="7">
        <v>0.43</v>
      </c>
      <c r="V71" s="7">
        <v>147</v>
      </c>
    </row>
    <row r="72" spans="1:22" hidden="1" x14ac:dyDescent="0.4">
      <c r="A72" s="7" t="s">
        <v>703</v>
      </c>
      <c r="B72" s="12" t="s">
        <v>704</v>
      </c>
      <c r="C72" s="12" t="s">
        <v>2933</v>
      </c>
      <c r="D72" s="12" t="s">
        <v>19</v>
      </c>
      <c r="E72" s="12" t="s">
        <v>37</v>
      </c>
      <c r="F72" s="12">
        <v>0.36</v>
      </c>
      <c r="G72" s="12" t="s">
        <v>21</v>
      </c>
      <c r="H72" s="12">
        <v>500</v>
      </c>
      <c r="I72" s="6">
        <v>11433599</v>
      </c>
      <c r="J72" s="6">
        <v>200</v>
      </c>
      <c r="K72" s="6">
        <v>27.725000000000001</v>
      </c>
      <c r="L72" s="11" t="b">
        <f>COUNTIF('[1]2_배당성향 25% 이상 종목명'!$A$2:$A$471,'2_2번 조건 대상 종목'!A72)&gt;0</f>
        <v>1</v>
      </c>
      <c r="M72" s="14" t="b">
        <f t="shared" si="1"/>
        <v>0</v>
      </c>
      <c r="N72" s="6">
        <v>2286753600</v>
      </c>
      <c r="O72" s="6"/>
      <c r="P72" s="6"/>
      <c r="Q72" s="6"/>
      <c r="R72" s="6">
        <v>3.4</v>
      </c>
      <c r="S72" s="6">
        <v>37978197600</v>
      </c>
      <c r="T72" s="7">
        <v>16.329999999999998</v>
      </c>
      <c r="U72" s="7">
        <v>0.43</v>
      </c>
      <c r="V72" s="7">
        <v>147</v>
      </c>
    </row>
    <row r="73" spans="1:22" hidden="1" x14ac:dyDescent="0.4">
      <c r="A73" s="4" t="s">
        <v>1520</v>
      </c>
      <c r="B73" s="5" t="s">
        <v>1521</v>
      </c>
      <c r="C73" s="5" t="s">
        <v>18</v>
      </c>
      <c r="D73" s="5" t="s">
        <v>19</v>
      </c>
      <c r="E73" s="9" t="s">
        <v>66</v>
      </c>
      <c r="F73" s="9">
        <v>4.37</v>
      </c>
      <c r="G73" s="5" t="s">
        <v>21</v>
      </c>
      <c r="H73" s="10">
        <v>5000</v>
      </c>
      <c r="I73" s="11">
        <v>20955884</v>
      </c>
      <c r="J73" s="11">
        <v>1000</v>
      </c>
      <c r="K73" s="11">
        <v>25.599</v>
      </c>
      <c r="L73" s="11" t="b">
        <f>COUNTIF('[1]2_배당성향 25% 이상 종목명'!$A$2:$A$471,'2_2번 조건 대상 종목'!A73)&gt;0</f>
        <v>0</v>
      </c>
      <c r="M73" s="14" t="b">
        <f t="shared" si="1"/>
        <v>1</v>
      </c>
      <c r="N73" s="11">
        <v>22699007800</v>
      </c>
      <c r="O73" s="11"/>
      <c r="P73" s="11"/>
      <c r="Q73" s="11"/>
      <c r="R73" s="11">
        <v>1.6</v>
      </c>
      <c r="S73" s="6">
        <v>814136093400</v>
      </c>
      <c r="T73" s="7">
        <v>9.84</v>
      </c>
      <c r="U73" s="7">
        <v>0.21</v>
      </c>
      <c r="V73" s="7">
        <v>3948</v>
      </c>
    </row>
    <row r="74" spans="1:22" hidden="1" x14ac:dyDescent="0.4">
      <c r="A74" s="4" t="s">
        <v>1520</v>
      </c>
      <c r="B74" s="5" t="s">
        <v>1521</v>
      </c>
      <c r="C74" s="5" t="s">
        <v>30</v>
      </c>
      <c r="D74" s="5" t="s">
        <v>19</v>
      </c>
      <c r="E74" s="9" t="s">
        <v>49</v>
      </c>
      <c r="F74" s="9">
        <v>1.64</v>
      </c>
      <c r="G74" s="5" t="s">
        <v>21</v>
      </c>
      <c r="H74" s="10">
        <v>5000</v>
      </c>
      <c r="I74" s="11">
        <v>20955884</v>
      </c>
      <c r="J74" s="11">
        <v>1000</v>
      </c>
      <c r="K74" s="11">
        <v>23.934000000000001</v>
      </c>
      <c r="L74" s="11" t="b">
        <f>COUNTIF('[1]2_배당성향 25% 이상 종목명'!$A$2:$A$471,'2_2번 조건 대상 종목'!A74)&gt;0</f>
        <v>0</v>
      </c>
      <c r="M74" s="14" t="b">
        <f t="shared" si="1"/>
        <v>1</v>
      </c>
      <c r="N74" s="11">
        <v>22699006800</v>
      </c>
      <c r="O74" s="11" t="b">
        <f>N74&gt;=VLOOKUP(A74,'[1]2023년만'!$A$2:$Q$1181,12,0)</f>
        <v>1</v>
      </c>
      <c r="P74" s="11"/>
      <c r="Q74" s="11"/>
      <c r="R74" s="11">
        <v>3</v>
      </c>
      <c r="S74" s="6">
        <v>814136093400</v>
      </c>
      <c r="T74" s="7">
        <v>9.84</v>
      </c>
      <c r="U74" s="7">
        <v>0.21</v>
      </c>
      <c r="V74" s="7">
        <v>3948</v>
      </c>
    </row>
    <row r="75" spans="1:22" hidden="1" x14ac:dyDescent="0.4">
      <c r="A75" s="4" t="s">
        <v>1520</v>
      </c>
      <c r="B75" s="5" t="s">
        <v>1521</v>
      </c>
      <c r="C75" s="5" t="s">
        <v>24</v>
      </c>
      <c r="D75" s="5" t="s">
        <v>19</v>
      </c>
      <c r="E75" s="9" t="s">
        <v>49</v>
      </c>
      <c r="F75" s="9">
        <v>2.11</v>
      </c>
      <c r="G75" s="5" t="s">
        <v>21</v>
      </c>
      <c r="H75" s="10">
        <v>5000</v>
      </c>
      <c r="I75" s="11">
        <v>20955884</v>
      </c>
      <c r="J75" s="11">
        <v>1000</v>
      </c>
      <c r="K75" s="11">
        <v>-18.763000000000002</v>
      </c>
      <c r="L75" s="11" t="b">
        <f>COUNTIF('[1]2_배당성향 25% 이상 종목명'!$A$2:$A$471,'2_2번 조건 대상 종목'!A75)&gt;0</f>
        <v>0</v>
      </c>
      <c r="M75" s="14" t="b">
        <f t="shared" si="1"/>
        <v>1</v>
      </c>
      <c r="N75" s="11">
        <v>22699006800</v>
      </c>
      <c r="O75" s="11"/>
      <c r="P75" s="11"/>
      <c r="Q75" s="11"/>
      <c r="R75" s="11">
        <v>1.9</v>
      </c>
      <c r="S75" s="6">
        <v>814136093400</v>
      </c>
      <c r="T75" s="7">
        <v>9.84</v>
      </c>
      <c r="U75" s="7">
        <v>0.21</v>
      </c>
      <c r="V75" s="7">
        <v>3948</v>
      </c>
    </row>
    <row r="76" spans="1:22" hidden="1" x14ac:dyDescent="0.4">
      <c r="A76" s="7" t="s">
        <v>1520</v>
      </c>
      <c r="B76" s="12" t="s">
        <v>1521</v>
      </c>
      <c r="C76" s="12" t="s">
        <v>2933</v>
      </c>
      <c r="D76" s="12" t="s">
        <v>19</v>
      </c>
      <c r="E76" s="12" t="s">
        <v>66</v>
      </c>
      <c r="F76" s="12">
        <v>2.61</v>
      </c>
      <c r="G76" s="12" t="s">
        <v>21</v>
      </c>
      <c r="H76" s="12">
        <v>5000</v>
      </c>
      <c r="I76" s="6">
        <v>20955884</v>
      </c>
      <c r="J76" s="6">
        <v>1900</v>
      </c>
      <c r="K76" s="6">
        <v>4.92</v>
      </c>
      <c r="L76" s="11" t="b">
        <f>COUNTIF('[1]2_배당성향 25% 이상 종목명'!$A$2:$A$471,'2_2번 조건 대상 종목'!A76)&gt;0</f>
        <v>0</v>
      </c>
      <c r="M76" s="14" t="b">
        <f t="shared" si="1"/>
        <v>1</v>
      </c>
      <c r="N76" s="6">
        <v>43052331400</v>
      </c>
      <c r="O76" s="6"/>
      <c r="P76" s="6"/>
      <c r="Q76" s="6"/>
      <c r="R76" s="6">
        <v>3</v>
      </c>
      <c r="S76" s="6">
        <v>814136093400</v>
      </c>
      <c r="T76" s="7">
        <v>9.84</v>
      </c>
      <c r="U76" s="7">
        <v>0.21</v>
      </c>
      <c r="V76" s="7">
        <v>3948</v>
      </c>
    </row>
    <row r="77" spans="1:22" hidden="1" x14ac:dyDescent="0.4">
      <c r="A77" s="4" t="s">
        <v>2369</v>
      </c>
      <c r="B77" s="5" t="s">
        <v>2370</v>
      </c>
      <c r="C77" s="5" t="s">
        <v>30</v>
      </c>
      <c r="D77" s="5" t="s">
        <v>19</v>
      </c>
      <c r="E77" s="9" t="s">
        <v>416</v>
      </c>
      <c r="F77" s="9">
        <v>2.23</v>
      </c>
      <c r="G77" s="5" t="s">
        <v>21</v>
      </c>
      <c r="H77" s="10">
        <v>5000</v>
      </c>
      <c r="I77" s="11">
        <v>38693623</v>
      </c>
      <c r="J77" s="11">
        <v>540</v>
      </c>
      <c r="K77" s="11">
        <v>10.045999999999999</v>
      </c>
      <c r="L77" s="11" t="b">
        <f>COUNTIF('[1]2_배당성향 25% 이상 종목명'!$A$2:$A$471,'2_2번 조건 대상 종목'!A77)&gt;0</f>
        <v>0</v>
      </c>
      <c r="M77" s="14" t="b">
        <f t="shared" si="1"/>
        <v>1</v>
      </c>
      <c r="N77" s="11">
        <v>23028146030</v>
      </c>
      <c r="O77" s="11" t="b">
        <f>N77&gt;=VLOOKUP(A77,'[1]2023년만'!$A$2:$Q$1181,12,0)</f>
        <v>1</v>
      </c>
      <c r="P77" s="11"/>
      <c r="Q77" s="11"/>
      <c r="R77" s="11">
        <v>1.7</v>
      </c>
      <c r="S77" s="6">
        <v>1648348339800</v>
      </c>
      <c r="T77" s="7">
        <v>7.87</v>
      </c>
      <c r="U77" s="7">
        <v>0.37</v>
      </c>
      <c r="V77" s="7">
        <v>5413</v>
      </c>
    </row>
    <row r="78" spans="1:22" hidden="1" x14ac:dyDescent="0.4">
      <c r="A78" s="4" t="s">
        <v>2369</v>
      </c>
      <c r="B78" s="5" t="s">
        <v>2370</v>
      </c>
      <c r="C78" s="5" t="s">
        <v>24</v>
      </c>
      <c r="D78" s="5" t="s">
        <v>19</v>
      </c>
      <c r="E78" s="9" t="s">
        <v>416</v>
      </c>
      <c r="F78" s="9">
        <v>2.89</v>
      </c>
      <c r="G78" s="5" t="s">
        <v>21</v>
      </c>
      <c r="H78" s="10">
        <v>5000</v>
      </c>
      <c r="I78" s="11">
        <v>38693623</v>
      </c>
      <c r="J78" s="11">
        <v>500</v>
      </c>
      <c r="K78" s="11">
        <v>9.9830000000000005</v>
      </c>
      <c r="L78" s="11" t="b">
        <f>COUNTIF('[1]2_배당성향 25% 이상 종목명'!$A$2:$A$471,'2_2번 조건 대상 종목'!A78)&gt;0</f>
        <v>0</v>
      </c>
      <c r="M78" s="14" t="b">
        <f t="shared" si="1"/>
        <v>1</v>
      </c>
      <c r="N78" s="11">
        <v>20181833650</v>
      </c>
      <c r="O78" s="11"/>
      <c r="P78" s="11"/>
      <c r="Q78" s="11"/>
      <c r="R78" s="11">
        <v>1.4</v>
      </c>
      <c r="S78" s="6">
        <v>1648348339800</v>
      </c>
      <c r="T78" s="7">
        <v>7.87</v>
      </c>
      <c r="U78" s="7">
        <v>0.37</v>
      </c>
      <c r="V78" s="7">
        <v>5413</v>
      </c>
    </row>
    <row r="79" spans="1:22" hidden="1" x14ac:dyDescent="0.4">
      <c r="A79" s="4" t="s">
        <v>2369</v>
      </c>
      <c r="B79" s="5" t="s">
        <v>2370</v>
      </c>
      <c r="C79" s="5" t="s">
        <v>18</v>
      </c>
      <c r="D79" s="5" t="s">
        <v>19</v>
      </c>
      <c r="E79" s="9" t="s">
        <v>416</v>
      </c>
      <c r="F79" s="9">
        <v>3.18</v>
      </c>
      <c r="G79" s="5" t="s">
        <v>21</v>
      </c>
      <c r="H79" s="10">
        <v>5000</v>
      </c>
      <c r="I79" s="11">
        <v>38693623</v>
      </c>
      <c r="J79" s="11">
        <v>1000</v>
      </c>
      <c r="K79" s="11">
        <v>9.798</v>
      </c>
      <c r="L79" s="11" t="b">
        <f>COUNTIF('[1]2_배당성향 25% 이상 종목명'!$A$2:$A$471,'2_2번 조건 대상 종목'!A79)&gt;0</f>
        <v>0</v>
      </c>
      <c r="M79" s="14" t="b">
        <f t="shared" si="1"/>
        <v>1</v>
      </c>
      <c r="N79" s="11">
        <v>42282416750</v>
      </c>
      <c r="O79" s="11"/>
      <c r="P79" s="11"/>
      <c r="Q79" s="11"/>
      <c r="R79" s="11">
        <v>2.7</v>
      </c>
      <c r="S79" s="6">
        <v>1648348339800</v>
      </c>
      <c r="T79" s="7">
        <v>7.87</v>
      </c>
      <c r="U79" s="7">
        <v>0.37</v>
      </c>
      <c r="V79" s="7">
        <v>5413</v>
      </c>
    </row>
    <row r="80" spans="1:22" hidden="1" x14ac:dyDescent="0.4">
      <c r="A80" s="7" t="s">
        <v>2369</v>
      </c>
      <c r="B80" s="12" t="s">
        <v>2370</v>
      </c>
      <c r="C80" s="12" t="s">
        <v>2933</v>
      </c>
      <c r="D80" s="12" t="s">
        <v>19</v>
      </c>
      <c r="E80" s="12" t="s">
        <v>416</v>
      </c>
      <c r="F80" s="12">
        <v>1.63</v>
      </c>
      <c r="G80" s="12" t="s">
        <v>21</v>
      </c>
      <c r="H80" s="12">
        <v>5000</v>
      </c>
      <c r="I80" s="6">
        <v>19358738</v>
      </c>
      <c r="J80" s="6">
        <v>2700</v>
      </c>
      <c r="K80" s="6">
        <v>9.1240000000000006</v>
      </c>
      <c r="L80" s="11" t="b">
        <f>COUNTIF('[1]2_배당성향 25% 이상 종목명'!$A$2:$A$471,'2_2번 조건 대상 종목'!A80)&gt;0</f>
        <v>0</v>
      </c>
      <c r="M80" s="14" t="b">
        <f t="shared" si="1"/>
        <v>1</v>
      </c>
      <c r="N80" s="6">
        <v>58012054750</v>
      </c>
      <c r="O80" s="6"/>
      <c r="P80" s="6"/>
      <c r="Q80" s="6"/>
      <c r="R80" s="6">
        <v>2.2000000000000002</v>
      </c>
      <c r="S80" s="6">
        <v>1648348339800</v>
      </c>
      <c r="T80" s="7">
        <v>7.87</v>
      </c>
      <c r="U80" s="7">
        <v>0.37</v>
      </c>
      <c r="V80" s="7">
        <v>5413</v>
      </c>
    </row>
    <row r="81" spans="1:22" hidden="1" x14ac:dyDescent="0.4">
      <c r="A81" s="4" t="s">
        <v>2415</v>
      </c>
      <c r="B81" s="5" t="s">
        <v>2416</v>
      </c>
      <c r="C81" s="5" t="s">
        <v>18</v>
      </c>
      <c r="D81" s="5" t="s">
        <v>19</v>
      </c>
      <c r="E81" s="9" t="s">
        <v>20</v>
      </c>
      <c r="F81" s="9">
        <v>0.77</v>
      </c>
      <c r="G81" s="5" t="s">
        <v>21</v>
      </c>
      <c r="H81" s="9">
        <v>500</v>
      </c>
      <c r="I81" s="11">
        <v>24573061</v>
      </c>
      <c r="J81" s="11">
        <v>125</v>
      </c>
      <c r="K81" s="11">
        <v>9.3989999999999991</v>
      </c>
      <c r="L81" s="11" t="b">
        <f>COUNTIF('[1]2_배당성향 25% 이상 종목명'!$A$2:$A$471,'2_2번 조건 대상 종목'!A81)&gt;0</f>
        <v>0</v>
      </c>
      <c r="M81" s="14" t="b">
        <f t="shared" si="1"/>
        <v>1</v>
      </c>
      <c r="N81" s="11">
        <v>3054908000</v>
      </c>
      <c r="O81" s="11"/>
      <c r="P81" s="11"/>
      <c r="Q81" s="11"/>
      <c r="R81" s="11">
        <v>2</v>
      </c>
      <c r="S81" s="6">
        <v>149939488590</v>
      </c>
      <c r="T81" s="7">
        <v>7.47</v>
      </c>
      <c r="U81" s="7">
        <v>0.43</v>
      </c>
      <c r="V81" s="7">
        <v>847</v>
      </c>
    </row>
    <row r="82" spans="1:22" hidden="1" x14ac:dyDescent="0.4">
      <c r="A82" s="4" t="s">
        <v>2415</v>
      </c>
      <c r="B82" s="5" t="s">
        <v>2416</v>
      </c>
      <c r="C82" s="5" t="s">
        <v>24</v>
      </c>
      <c r="D82" s="5" t="s">
        <v>19</v>
      </c>
      <c r="E82" s="9" t="s">
        <v>20</v>
      </c>
      <c r="F82" s="9">
        <v>0.49</v>
      </c>
      <c r="G82" s="5" t="s">
        <v>21</v>
      </c>
      <c r="H82" s="9">
        <v>500</v>
      </c>
      <c r="I82" s="11">
        <v>24573061</v>
      </c>
      <c r="J82" s="11">
        <v>90</v>
      </c>
      <c r="K82" s="11">
        <v>6.6289999999999996</v>
      </c>
      <c r="L82" s="11" t="b">
        <f>COUNTIF('[1]2_배당성향 25% 이상 종목명'!$A$2:$A$471,'2_2번 조건 대상 종목'!A82)&gt;0</f>
        <v>0</v>
      </c>
      <c r="M82" s="14" t="b">
        <f t="shared" si="1"/>
        <v>1</v>
      </c>
      <c r="N82" s="11">
        <v>2199533760</v>
      </c>
      <c r="O82" s="11"/>
      <c r="P82" s="11"/>
      <c r="Q82" s="11"/>
      <c r="R82" s="11">
        <v>1.3</v>
      </c>
      <c r="S82" s="6">
        <v>149939488590</v>
      </c>
      <c r="T82" s="7">
        <v>7.47</v>
      </c>
      <c r="U82" s="7">
        <v>0.43</v>
      </c>
      <c r="V82" s="7">
        <v>847</v>
      </c>
    </row>
    <row r="83" spans="1:22" hidden="1" x14ac:dyDescent="0.4">
      <c r="A83" s="4" t="s">
        <v>2415</v>
      </c>
      <c r="B83" s="5" t="s">
        <v>2416</v>
      </c>
      <c r="C83" s="5" t="s">
        <v>30</v>
      </c>
      <c r="D83" s="5" t="s">
        <v>19</v>
      </c>
      <c r="E83" s="9" t="s">
        <v>20</v>
      </c>
      <c r="F83" s="9">
        <v>0.68</v>
      </c>
      <c r="G83" s="5" t="s">
        <v>21</v>
      </c>
      <c r="H83" s="9">
        <v>500</v>
      </c>
      <c r="I83" s="11">
        <v>24573061</v>
      </c>
      <c r="J83" s="11">
        <v>100</v>
      </c>
      <c r="K83" s="11">
        <v>5.5990000000000002</v>
      </c>
      <c r="L83" s="11" t="b">
        <f>COUNTIF('[1]2_배당성향 25% 이상 종목명'!$A$2:$A$471,'2_2번 조건 대상 종목'!A83)&gt;0</f>
        <v>0</v>
      </c>
      <c r="M83" s="14" t="b">
        <f t="shared" si="1"/>
        <v>1</v>
      </c>
      <c r="N83" s="11">
        <v>2257022400</v>
      </c>
      <c r="O83" s="11" t="b">
        <f>N83&gt;=VLOOKUP(A83,'[1]2023년만'!$A$2:$Q$1181,12,0)</f>
        <v>1</v>
      </c>
      <c r="P83" s="11"/>
      <c r="Q83" s="11"/>
      <c r="R83" s="11">
        <v>1.61</v>
      </c>
      <c r="S83" s="6">
        <v>149939488590</v>
      </c>
      <c r="T83" s="7">
        <v>7.47</v>
      </c>
      <c r="U83" s="7">
        <v>0.43</v>
      </c>
      <c r="V83" s="7">
        <v>847</v>
      </c>
    </row>
    <row r="84" spans="1:22" hidden="1" x14ac:dyDescent="0.4">
      <c r="A84" s="7" t="s">
        <v>2415</v>
      </c>
      <c r="B84" s="12" t="s">
        <v>2416</v>
      </c>
      <c r="C84" s="12" t="s">
        <v>2933</v>
      </c>
      <c r="D84" s="12" t="s">
        <v>19</v>
      </c>
      <c r="E84" s="12" t="s">
        <v>20</v>
      </c>
      <c r="F84" s="12">
        <v>0.53</v>
      </c>
      <c r="G84" s="12" t="s">
        <v>21</v>
      </c>
      <c r="H84" s="12">
        <v>500</v>
      </c>
      <c r="I84" s="6">
        <v>24573061</v>
      </c>
      <c r="J84" s="6">
        <v>100</v>
      </c>
      <c r="K84" s="6">
        <v>6.9409999999999998</v>
      </c>
      <c r="L84" s="11" t="b">
        <f>COUNTIF('[1]2_배당성향 25% 이상 종목명'!$A$2:$A$471,'2_2번 조건 대상 종목'!A84)&gt;0</f>
        <v>0</v>
      </c>
      <c r="M84" s="14" t="b">
        <f t="shared" si="1"/>
        <v>1</v>
      </c>
      <c r="N84" s="6">
        <v>2443926400</v>
      </c>
      <c r="O84" s="6"/>
      <c r="P84" s="6"/>
      <c r="Q84" s="6"/>
      <c r="R84" s="6">
        <v>1.5</v>
      </c>
      <c r="S84" s="6">
        <v>149939488590</v>
      </c>
      <c r="T84" s="7">
        <v>7.47</v>
      </c>
      <c r="U84" s="7">
        <v>0.43</v>
      </c>
      <c r="V84" s="7">
        <v>847</v>
      </c>
    </row>
    <row r="85" spans="1:22" hidden="1" x14ac:dyDescent="0.4">
      <c r="A85" s="4" t="s">
        <v>2007</v>
      </c>
      <c r="B85" s="5" t="s">
        <v>2008</v>
      </c>
      <c r="C85" s="5" t="s">
        <v>30</v>
      </c>
      <c r="D85" s="5" t="s">
        <v>19</v>
      </c>
      <c r="E85" s="9" t="s">
        <v>81</v>
      </c>
      <c r="F85" s="9">
        <v>1.59</v>
      </c>
      <c r="G85" s="5" t="s">
        <v>21</v>
      </c>
      <c r="H85" s="9">
        <v>100</v>
      </c>
      <c r="I85" s="11">
        <v>59065865</v>
      </c>
      <c r="J85" s="11">
        <v>1000</v>
      </c>
      <c r="K85" s="11">
        <v>16.265999999999998</v>
      </c>
      <c r="L85" s="11" t="b">
        <f>COUNTIF('[1]2_배당성향 25% 이상 종목명'!$A$2:$A$471,'2_2번 조건 대상 종목'!A85)&gt;0</f>
        <v>0</v>
      </c>
      <c r="M85" s="14" t="b">
        <f t="shared" si="1"/>
        <v>1</v>
      </c>
      <c r="N85" s="11">
        <v>51762300000</v>
      </c>
      <c r="O85" s="11" t="b">
        <f>N85&gt;=VLOOKUP(A85,'[1]2023년만'!$A$2:$Q$1181,12,0)</f>
        <v>1</v>
      </c>
      <c r="P85" s="11"/>
      <c r="Q85" s="11"/>
      <c r="R85" s="11">
        <v>4.5999999999999996</v>
      </c>
      <c r="S85" s="6">
        <v>1453994995250</v>
      </c>
      <c r="T85" s="7">
        <v>3.99</v>
      </c>
      <c r="U85" s="7">
        <v>0.74</v>
      </c>
      <c r="V85" s="7">
        <v>6222</v>
      </c>
    </row>
    <row r="86" spans="1:22" hidden="1" x14ac:dyDescent="0.4">
      <c r="A86" s="4" t="s">
        <v>2007</v>
      </c>
      <c r="B86" s="5" t="s">
        <v>2008</v>
      </c>
      <c r="C86" s="5" t="s">
        <v>18</v>
      </c>
      <c r="D86" s="5" t="s">
        <v>19</v>
      </c>
      <c r="E86" s="9" t="s">
        <v>81</v>
      </c>
      <c r="F86" s="9">
        <v>1.8</v>
      </c>
      <c r="G86" s="5" t="s">
        <v>21</v>
      </c>
      <c r="H86" s="9">
        <v>500</v>
      </c>
      <c r="I86" s="11">
        <v>9994005</v>
      </c>
      <c r="J86" s="11">
        <v>2500</v>
      </c>
      <c r="K86" s="11">
        <v>11.651999999999999</v>
      </c>
      <c r="L86" s="11" t="b">
        <f>COUNTIF('[1]2_배당성향 25% 이상 종목명'!$A$2:$A$471,'2_2번 조건 대상 종목'!A86)&gt;0</f>
        <v>0</v>
      </c>
      <c r="M86" s="14" t="b">
        <f t="shared" si="1"/>
        <v>1</v>
      </c>
      <c r="N86" s="11">
        <v>21545312500</v>
      </c>
      <c r="O86" s="11"/>
      <c r="P86" s="11"/>
      <c r="Q86" s="11"/>
      <c r="R86" s="11">
        <v>3.8</v>
      </c>
      <c r="S86" s="6">
        <v>1453994995250</v>
      </c>
      <c r="T86" s="7">
        <v>3.99</v>
      </c>
      <c r="U86" s="7">
        <v>0.74</v>
      </c>
      <c r="V86" s="7">
        <v>6222</v>
      </c>
    </row>
    <row r="87" spans="1:22" hidden="1" x14ac:dyDescent="0.4">
      <c r="A87" s="4" t="s">
        <v>2007</v>
      </c>
      <c r="B87" s="5" t="s">
        <v>2008</v>
      </c>
      <c r="C87" s="5" t="s">
        <v>24</v>
      </c>
      <c r="D87" s="5" t="s">
        <v>19</v>
      </c>
      <c r="E87" s="9" t="s">
        <v>81</v>
      </c>
      <c r="F87" s="9">
        <v>1.25</v>
      </c>
      <c r="G87" s="5" t="s">
        <v>21</v>
      </c>
      <c r="H87" s="9">
        <v>500</v>
      </c>
      <c r="I87" s="11">
        <v>9994005</v>
      </c>
      <c r="J87" s="11">
        <v>3000</v>
      </c>
      <c r="K87" s="11">
        <v>9.1210000000000004</v>
      </c>
      <c r="L87" s="11" t="b">
        <f>COUNTIF('[1]2_배당성향 25% 이상 종목명'!$A$2:$A$471,'2_2번 조건 대상 종목'!A87)&gt;0</f>
        <v>0</v>
      </c>
      <c r="M87" s="14" t="b">
        <f t="shared" si="1"/>
        <v>1</v>
      </c>
      <c r="N87" s="11">
        <v>25854375000</v>
      </c>
      <c r="O87" s="11"/>
      <c r="P87" s="11"/>
      <c r="Q87" s="11"/>
      <c r="R87" s="11">
        <v>3.5</v>
      </c>
      <c r="S87" s="6">
        <v>1453994995250</v>
      </c>
      <c r="T87" s="7">
        <v>3.99</v>
      </c>
      <c r="U87" s="7">
        <v>0.74</v>
      </c>
      <c r="V87" s="7">
        <v>6222</v>
      </c>
    </row>
    <row r="88" spans="1:22" hidden="1" x14ac:dyDescent="0.4">
      <c r="A88" s="7" t="s">
        <v>2007</v>
      </c>
      <c r="B88" s="12" t="s">
        <v>2008</v>
      </c>
      <c r="C88" s="12" t="s">
        <v>2933</v>
      </c>
      <c r="D88" s="12" t="s">
        <v>19</v>
      </c>
      <c r="E88" s="12" t="s">
        <v>81</v>
      </c>
      <c r="F88" s="12">
        <v>2.7</v>
      </c>
      <c r="G88" s="12" t="s">
        <v>21</v>
      </c>
      <c r="H88" s="12">
        <v>500</v>
      </c>
      <c r="I88" s="6">
        <v>9994005</v>
      </c>
      <c r="J88" s="6">
        <v>2000</v>
      </c>
      <c r="K88" s="6">
        <v>20.259</v>
      </c>
      <c r="L88" s="11" t="b">
        <f>COUNTIF('[1]2_배당성향 25% 이상 종목명'!$A$2:$A$471,'2_2번 조건 대상 종목'!A88)&gt;0</f>
        <v>0</v>
      </c>
      <c r="M88" s="14" t="b">
        <f t="shared" si="1"/>
        <v>1</v>
      </c>
      <c r="N88" s="6">
        <v>17236250000</v>
      </c>
      <c r="O88" s="6"/>
      <c r="P88" s="6"/>
      <c r="Q88" s="6"/>
      <c r="R88" s="6">
        <v>3.3</v>
      </c>
      <c r="S88" s="6">
        <v>1453994995250</v>
      </c>
      <c r="T88" s="7">
        <v>3.99</v>
      </c>
      <c r="U88" s="7">
        <v>0.74</v>
      </c>
      <c r="V88" s="7">
        <v>6222</v>
      </c>
    </row>
    <row r="89" spans="1:22" hidden="1" x14ac:dyDescent="0.4">
      <c r="A89" s="4" t="s">
        <v>1693</v>
      </c>
      <c r="B89" s="5" t="s">
        <v>1694</v>
      </c>
      <c r="C89" s="5" t="s">
        <v>18</v>
      </c>
      <c r="D89" s="5" t="s">
        <v>19</v>
      </c>
      <c r="E89" s="9" t="s">
        <v>49</v>
      </c>
      <c r="F89" s="9">
        <v>2.41</v>
      </c>
      <c r="G89" s="5" t="s">
        <v>21</v>
      </c>
      <c r="H89" s="9">
        <v>500</v>
      </c>
      <c r="I89" s="11">
        <v>19930000</v>
      </c>
      <c r="J89" s="11">
        <v>40</v>
      </c>
      <c r="K89" s="11">
        <v>21.795000000000002</v>
      </c>
      <c r="L89" s="11" t="b">
        <f>COUNTIF('[1]2_배당성향 25% 이상 종목명'!$A$2:$A$471,'2_2번 조건 대상 종목'!A89)&gt;0</f>
        <v>0</v>
      </c>
      <c r="M89" s="14" t="b">
        <f t="shared" si="1"/>
        <v>1</v>
      </c>
      <c r="N89" s="11">
        <v>770894560</v>
      </c>
      <c r="O89" s="11"/>
      <c r="P89" s="11"/>
      <c r="Q89" s="11"/>
      <c r="R89" s="11">
        <v>0.9</v>
      </c>
      <c r="S89" s="6">
        <v>104233900000</v>
      </c>
      <c r="T89" s="7">
        <v>10.65</v>
      </c>
      <c r="U89" s="7">
        <v>0.25</v>
      </c>
      <c r="V89" s="7">
        <v>491</v>
      </c>
    </row>
    <row r="90" spans="1:22" hidden="1" x14ac:dyDescent="0.4">
      <c r="A90" s="4" t="s">
        <v>1693</v>
      </c>
      <c r="B90" s="5" t="s">
        <v>1694</v>
      </c>
      <c r="C90" s="5" t="s">
        <v>30</v>
      </c>
      <c r="D90" s="5" t="s">
        <v>19</v>
      </c>
      <c r="E90" s="9" t="s">
        <v>49</v>
      </c>
      <c r="F90" s="9">
        <v>1.64</v>
      </c>
      <c r="G90" s="5" t="s">
        <v>21</v>
      </c>
      <c r="H90" s="9">
        <v>500</v>
      </c>
      <c r="I90" s="11">
        <v>19930000</v>
      </c>
      <c r="J90" s="11">
        <v>100</v>
      </c>
      <c r="K90" s="11">
        <v>14.589</v>
      </c>
      <c r="L90" s="11" t="b">
        <f>COUNTIF('[1]2_배당성향 25% 이상 종목명'!$A$2:$A$471,'2_2번 조건 대상 종목'!A90)&gt;0</f>
        <v>0</v>
      </c>
      <c r="M90" s="14" t="b">
        <f t="shared" si="1"/>
        <v>1</v>
      </c>
      <c r="N90" s="11">
        <v>1927236400</v>
      </c>
      <c r="O90" s="11" t="b">
        <f>N90&gt;=VLOOKUP(A90,'[1]2023년만'!$A$2:$Q$1181,12,0)</f>
        <v>1</v>
      </c>
      <c r="P90" s="11"/>
      <c r="Q90" s="11"/>
      <c r="R90" s="11">
        <v>2.4</v>
      </c>
      <c r="S90" s="6">
        <v>104233900000</v>
      </c>
      <c r="T90" s="7">
        <v>10.65</v>
      </c>
      <c r="U90" s="7">
        <v>0.25</v>
      </c>
      <c r="V90" s="7">
        <v>491</v>
      </c>
    </row>
    <row r="91" spans="1:22" hidden="1" x14ac:dyDescent="0.4">
      <c r="A91" s="4" t="s">
        <v>1693</v>
      </c>
      <c r="B91" s="5" t="s">
        <v>1694</v>
      </c>
      <c r="C91" s="5" t="s">
        <v>24</v>
      </c>
      <c r="D91" s="5" t="s">
        <v>19</v>
      </c>
      <c r="E91" s="9" t="s">
        <v>49</v>
      </c>
      <c r="F91" s="9">
        <v>2.11</v>
      </c>
      <c r="G91" s="5" t="s">
        <v>21</v>
      </c>
      <c r="H91" s="9">
        <v>500</v>
      </c>
      <c r="I91" s="11">
        <v>19930000</v>
      </c>
      <c r="J91" s="11">
        <v>100</v>
      </c>
      <c r="K91" s="11">
        <v>8.8179999999999996</v>
      </c>
      <c r="L91" s="11" t="b">
        <f>COUNTIF('[1]2_배당성향 25% 이상 종목명'!$A$2:$A$471,'2_2번 조건 대상 종목'!A91)&gt;0</f>
        <v>0</v>
      </c>
      <c r="M91" s="14" t="b">
        <f t="shared" si="1"/>
        <v>1</v>
      </c>
      <c r="N91" s="11">
        <v>1927236400</v>
      </c>
      <c r="O91" s="11"/>
      <c r="P91" s="11"/>
      <c r="Q91" s="11"/>
      <c r="R91" s="11">
        <v>1.7</v>
      </c>
      <c r="S91" s="6">
        <v>104233900000</v>
      </c>
      <c r="T91" s="7">
        <v>10.65</v>
      </c>
      <c r="U91" s="7">
        <v>0.25</v>
      </c>
      <c r="V91" s="7">
        <v>491</v>
      </c>
    </row>
    <row r="92" spans="1:22" hidden="1" x14ac:dyDescent="0.4">
      <c r="A92" s="7" t="s">
        <v>1693</v>
      </c>
      <c r="B92" s="12" t="s">
        <v>1694</v>
      </c>
      <c r="C92" s="12" t="s">
        <v>2933</v>
      </c>
      <c r="D92" s="12" t="s">
        <v>19</v>
      </c>
      <c r="E92" s="12" t="s">
        <v>49</v>
      </c>
      <c r="F92" s="12">
        <v>1.1000000000000001</v>
      </c>
      <c r="G92" s="12" t="s">
        <v>21</v>
      </c>
      <c r="H92" s="12">
        <v>500</v>
      </c>
      <c r="I92" s="6">
        <v>19930000</v>
      </c>
      <c r="J92" s="6">
        <v>30</v>
      </c>
      <c r="K92" s="6">
        <v>-20.670999999999999</v>
      </c>
      <c r="L92" s="11" t="b">
        <f>COUNTIF('[1]2_배당성향 25% 이상 종목명'!$A$2:$A$471,'2_2번 조건 대상 종목'!A92)&gt;0</f>
        <v>0</v>
      </c>
      <c r="M92" s="14" t="b">
        <f t="shared" si="1"/>
        <v>1</v>
      </c>
      <c r="N92" s="6">
        <v>578170920</v>
      </c>
      <c r="O92" s="6"/>
      <c r="P92" s="6"/>
      <c r="Q92" s="6"/>
      <c r="R92" s="6">
        <v>0.5</v>
      </c>
      <c r="S92" s="6">
        <v>104233900000</v>
      </c>
      <c r="T92" s="7">
        <v>10.65</v>
      </c>
      <c r="U92" s="7">
        <v>0.25</v>
      </c>
      <c r="V92" s="7">
        <v>491</v>
      </c>
    </row>
    <row r="93" spans="1:22" hidden="1" x14ac:dyDescent="0.4">
      <c r="A93" s="4" t="s">
        <v>2395</v>
      </c>
      <c r="B93" s="5" t="s">
        <v>2396</v>
      </c>
      <c r="C93" s="5" t="s">
        <v>30</v>
      </c>
      <c r="D93" s="5" t="s">
        <v>19</v>
      </c>
      <c r="E93" s="9" t="s">
        <v>66</v>
      </c>
      <c r="F93" s="9">
        <v>0.71</v>
      </c>
      <c r="G93" s="5" t="s">
        <v>21</v>
      </c>
      <c r="H93" s="9">
        <v>500</v>
      </c>
      <c r="I93" s="11">
        <v>27496125</v>
      </c>
      <c r="J93" s="11">
        <v>40</v>
      </c>
      <c r="K93" s="11">
        <v>9.7620000000000005</v>
      </c>
      <c r="L93" s="11" t="b">
        <f>COUNTIF('[1]2_배당성향 25% 이상 종목명'!$A$2:$A$471,'2_2번 조건 대상 종목'!A93)&gt;0</f>
        <v>0</v>
      </c>
      <c r="M93" s="14" t="b">
        <f t="shared" si="1"/>
        <v>0</v>
      </c>
      <c r="N93" s="11">
        <v>1032158760</v>
      </c>
      <c r="O93" s="11" t="b">
        <f>N93&gt;=VLOOKUP(A93,'[1]2023년만'!$A$2:$Q$1181,12,0)</f>
        <v>0</v>
      </c>
      <c r="P93" s="11"/>
      <c r="Q93" s="11"/>
      <c r="R93" s="11">
        <v>1.4</v>
      </c>
      <c r="S93" s="6">
        <v>168480000000</v>
      </c>
      <c r="T93" s="7">
        <v>15.41</v>
      </c>
      <c r="U93" s="7">
        <v>1.45</v>
      </c>
      <c r="V93" s="7">
        <v>405</v>
      </c>
    </row>
    <row r="94" spans="1:22" hidden="1" x14ac:dyDescent="0.4">
      <c r="A94" s="4" t="s">
        <v>2395</v>
      </c>
      <c r="B94" s="5" t="s">
        <v>2396</v>
      </c>
      <c r="C94" s="5" t="s">
        <v>24</v>
      </c>
      <c r="D94" s="5" t="s">
        <v>19</v>
      </c>
      <c r="E94" s="9" t="s">
        <v>66</v>
      </c>
      <c r="F94" s="9">
        <v>0.34</v>
      </c>
      <c r="G94" s="5" t="s">
        <v>21</v>
      </c>
      <c r="H94" s="9">
        <v>500</v>
      </c>
      <c r="I94" s="11">
        <v>27811403</v>
      </c>
      <c r="J94" s="11">
        <v>40</v>
      </c>
      <c r="K94" s="11">
        <v>7.3380000000000001</v>
      </c>
      <c r="L94" s="11" t="b">
        <f>COUNTIF('[1]2_배당성향 25% 이상 종목명'!$A$2:$A$471,'2_2번 조건 대상 종목'!A94)&gt;0</f>
        <v>0</v>
      </c>
      <c r="M94" s="14" t="b">
        <f t="shared" si="1"/>
        <v>0</v>
      </c>
      <c r="N94" s="11">
        <v>1071845000</v>
      </c>
      <c r="O94" s="11"/>
      <c r="P94" s="11"/>
      <c r="Q94" s="11"/>
      <c r="R94" s="11">
        <v>1.3</v>
      </c>
      <c r="S94" s="6">
        <v>168480000000</v>
      </c>
      <c r="T94" s="7">
        <v>15.41</v>
      </c>
      <c r="U94" s="7">
        <v>1.45</v>
      </c>
      <c r="V94" s="7">
        <v>405</v>
      </c>
    </row>
    <row r="95" spans="1:22" hidden="1" x14ac:dyDescent="0.4">
      <c r="A95" s="4" t="s">
        <v>2498</v>
      </c>
      <c r="B95" s="5" t="s">
        <v>2499</v>
      </c>
      <c r="C95" s="5" t="s">
        <v>30</v>
      </c>
      <c r="D95" s="5" t="s">
        <v>19</v>
      </c>
      <c r="E95" s="9" t="s">
        <v>43</v>
      </c>
      <c r="F95" s="9">
        <v>2.46</v>
      </c>
      <c r="G95" s="5" t="s">
        <v>21</v>
      </c>
      <c r="H95" s="9">
        <v>500</v>
      </c>
      <c r="I95" s="11">
        <v>16000000</v>
      </c>
      <c r="J95" s="11">
        <v>70</v>
      </c>
      <c r="K95" s="11">
        <v>7.7169999999999996</v>
      </c>
      <c r="L95" s="11" t="b">
        <f>COUNTIF('[1]2_배당성향 25% 이상 종목명'!$A$2:$A$471,'2_2번 조건 대상 종목'!A95)&gt;0</f>
        <v>0</v>
      </c>
      <c r="M95" s="14" t="b">
        <f t="shared" si="1"/>
        <v>1</v>
      </c>
      <c r="N95" s="11">
        <v>1120000000</v>
      </c>
      <c r="O95" s="11" t="b">
        <f>N95&gt;=VLOOKUP(A95,'[1]2023년만'!$A$2:$Q$1181,12,0)</f>
        <v>1</v>
      </c>
      <c r="P95" s="11"/>
      <c r="Q95" s="11"/>
      <c r="R95" s="11">
        <v>1.7</v>
      </c>
      <c r="S95" s="6">
        <v>60480000000</v>
      </c>
      <c r="T95" s="7">
        <v>4.17</v>
      </c>
      <c r="U95" s="7">
        <v>0.26</v>
      </c>
      <c r="V95" s="7">
        <v>907</v>
      </c>
    </row>
    <row r="96" spans="1:22" hidden="1" x14ac:dyDescent="0.4">
      <c r="A96" s="4" t="s">
        <v>2498</v>
      </c>
      <c r="B96" s="5" t="s">
        <v>2499</v>
      </c>
      <c r="C96" s="5" t="s">
        <v>24</v>
      </c>
      <c r="D96" s="5" t="s">
        <v>19</v>
      </c>
      <c r="E96" s="9" t="s">
        <v>43</v>
      </c>
      <c r="F96" s="9">
        <v>2.37</v>
      </c>
      <c r="G96" s="5" t="s">
        <v>21</v>
      </c>
      <c r="H96" s="9">
        <v>500</v>
      </c>
      <c r="I96" s="11">
        <v>16000000</v>
      </c>
      <c r="J96" s="11">
        <v>60</v>
      </c>
      <c r="K96" s="11">
        <v>5.47</v>
      </c>
      <c r="L96" s="11" t="b">
        <f>COUNTIF('[1]2_배당성향 25% 이상 종목명'!$A$2:$A$471,'2_2번 조건 대상 종목'!A96)&gt;0</f>
        <v>0</v>
      </c>
      <c r="M96" s="14" t="b">
        <f t="shared" si="1"/>
        <v>1</v>
      </c>
      <c r="N96" s="11">
        <v>960000000</v>
      </c>
      <c r="O96" s="11"/>
      <c r="P96" s="11"/>
      <c r="Q96" s="11"/>
      <c r="R96" s="11">
        <v>1.4</v>
      </c>
      <c r="S96" s="6">
        <v>60480000000</v>
      </c>
      <c r="T96" s="7">
        <v>4.17</v>
      </c>
      <c r="U96" s="7">
        <v>0.26</v>
      </c>
      <c r="V96" s="7">
        <v>907</v>
      </c>
    </row>
    <row r="97" spans="1:22" hidden="1" x14ac:dyDescent="0.4">
      <c r="A97" s="4" t="s">
        <v>2498</v>
      </c>
      <c r="B97" s="5" t="s">
        <v>2499</v>
      </c>
      <c r="C97" s="5" t="s">
        <v>18</v>
      </c>
      <c r="D97" s="5" t="s">
        <v>19</v>
      </c>
      <c r="E97" s="9" t="s">
        <v>43</v>
      </c>
      <c r="F97" s="9">
        <v>4.05</v>
      </c>
      <c r="G97" s="5" t="s">
        <v>21</v>
      </c>
      <c r="H97" s="9">
        <v>500</v>
      </c>
      <c r="I97" s="11">
        <v>16000000</v>
      </c>
      <c r="J97" s="11">
        <v>60</v>
      </c>
      <c r="K97" s="11">
        <v>3.911</v>
      </c>
      <c r="L97" s="11" t="b">
        <f>COUNTIF('[1]2_배당성향 25% 이상 종목명'!$A$2:$A$471,'2_2번 조건 대상 종목'!A97)&gt;0</f>
        <v>0</v>
      </c>
      <c r="M97" s="14" t="b">
        <f t="shared" si="1"/>
        <v>1</v>
      </c>
      <c r="N97" s="11">
        <v>960000000</v>
      </c>
      <c r="O97" s="11"/>
      <c r="P97" s="11"/>
      <c r="Q97" s="11"/>
      <c r="R97" s="11">
        <v>1</v>
      </c>
      <c r="S97" s="6">
        <v>60480000000</v>
      </c>
      <c r="T97" s="7">
        <v>4.17</v>
      </c>
      <c r="U97" s="7">
        <v>0.26</v>
      </c>
      <c r="V97" s="7">
        <v>907</v>
      </c>
    </row>
    <row r="98" spans="1:22" hidden="1" x14ac:dyDescent="0.4">
      <c r="A98" s="7" t="s">
        <v>2498</v>
      </c>
      <c r="B98" s="12" t="s">
        <v>2499</v>
      </c>
      <c r="C98" s="12" t="s">
        <v>2933</v>
      </c>
      <c r="D98" s="12" t="s">
        <v>19</v>
      </c>
      <c r="E98" s="12" t="s">
        <v>43</v>
      </c>
      <c r="F98" s="12">
        <v>2.09</v>
      </c>
      <c r="G98" s="12" t="s">
        <v>21</v>
      </c>
      <c r="H98" s="12">
        <v>500</v>
      </c>
      <c r="I98" s="6">
        <v>16000000</v>
      </c>
      <c r="J98" s="6">
        <v>50</v>
      </c>
      <c r="K98" s="6">
        <v>6.38</v>
      </c>
      <c r="L98" s="11" t="b">
        <f>COUNTIF('[1]2_배당성향 25% 이상 종목명'!$A$2:$A$471,'2_2번 조건 대상 종목'!A98)&gt;0</f>
        <v>0</v>
      </c>
      <c r="M98" s="14" t="b">
        <f t="shared" si="1"/>
        <v>1</v>
      </c>
      <c r="N98" s="6">
        <v>800000000</v>
      </c>
      <c r="O98" s="6"/>
      <c r="P98" s="6"/>
      <c r="Q98" s="6"/>
      <c r="R98" s="6">
        <v>0.9</v>
      </c>
      <c r="S98" s="6">
        <v>60480000000</v>
      </c>
      <c r="T98" s="7">
        <v>4.17</v>
      </c>
      <c r="U98" s="7">
        <v>0.26</v>
      </c>
      <c r="V98" s="7">
        <v>907</v>
      </c>
    </row>
    <row r="99" spans="1:22" hidden="1" x14ac:dyDescent="0.4">
      <c r="A99" s="4" t="s">
        <v>2551</v>
      </c>
      <c r="B99" s="5" t="s">
        <v>2552</v>
      </c>
      <c r="C99" s="5" t="s">
        <v>24</v>
      </c>
      <c r="D99" s="5" t="s">
        <v>19</v>
      </c>
      <c r="E99" s="9" t="s">
        <v>43</v>
      </c>
      <c r="F99" s="9">
        <v>2.37</v>
      </c>
      <c r="G99" s="5" t="s">
        <v>21</v>
      </c>
      <c r="H99" s="9">
        <v>500</v>
      </c>
      <c r="I99" s="11">
        <v>14400000</v>
      </c>
      <c r="J99" s="11">
        <v>60</v>
      </c>
      <c r="K99" s="11">
        <v>6.6749999999999998</v>
      </c>
      <c r="L99" s="11" t="b">
        <f>COUNTIF('[1]2_배당성향 25% 이상 종목명'!$A$2:$A$471,'2_2번 조건 대상 종목'!A99)&gt;0</f>
        <v>0</v>
      </c>
      <c r="M99" s="14" t="b">
        <f t="shared" si="1"/>
        <v>1</v>
      </c>
      <c r="N99" s="11">
        <v>864000000</v>
      </c>
      <c r="O99" s="11"/>
      <c r="P99" s="11"/>
      <c r="Q99" s="11"/>
      <c r="R99" s="11">
        <v>1.4</v>
      </c>
      <c r="S99" s="6">
        <v>50616000000</v>
      </c>
      <c r="T99" s="7" t="s">
        <v>21</v>
      </c>
      <c r="U99" s="7">
        <v>0.31</v>
      </c>
      <c r="V99" s="7" t="s">
        <v>21</v>
      </c>
    </row>
    <row r="100" spans="1:22" hidden="1" x14ac:dyDescent="0.4">
      <c r="A100" s="4" t="s">
        <v>2551</v>
      </c>
      <c r="B100" s="5" t="s">
        <v>2552</v>
      </c>
      <c r="C100" s="5" t="s">
        <v>18</v>
      </c>
      <c r="D100" s="5" t="s">
        <v>19</v>
      </c>
      <c r="E100" s="9" t="s">
        <v>43</v>
      </c>
      <c r="F100" s="9">
        <v>4.05</v>
      </c>
      <c r="G100" s="5" t="s">
        <v>21</v>
      </c>
      <c r="H100" s="9">
        <v>500</v>
      </c>
      <c r="I100" s="11">
        <v>14400000</v>
      </c>
      <c r="J100" s="11">
        <v>60</v>
      </c>
      <c r="K100" s="11">
        <v>2.9870000000000001</v>
      </c>
      <c r="L100" s="11" t="b">
        <f>COUNTIF('[1]2_배당성향 25% 이상 종목명'!$A$2:$A$471,'2_2번 조건 대상 종목'!A100)&gt;0</f>
        <v>0</v>
      </c>
      <c r="M100" s="14" t="b">
        <f t="shared" si="1"/>
        <v>1</v>
      </c>
      <c r="N100" s="11">
        <v>864000000</v>
      </c>
      <c r="O100" s="11"/>
      <c r="P100" s="11"/>
      <c r="Q100" s="11"/>
      <c r="R100" s="11">
        <v>1.2</v>
      </c>
      <c r="S100" s="6">
        <v>50616000000</v>
      </c>
      <c r="T100" s="7" t="s">
        <v>21</v>
      </c>
      <c r="U100" s="7">
        <v>0.31</v>
      </c>
      <c r="V100" s="7" t="s">
        <v>21</v>
      </c>
    </row>
    <row r="101" spans="1:22" hidden="1" x14ac:dyDescent="0.4">
      <c r="A101" s="4" t="s">
        <v>2551</v>
      </c>
      <c r="B101" s="5" t="s">
        <v>2552</v>
      </c>
      <c r="C101" s="5" t="s">
        <v>30</v>
      </c>
      <c r="D101" s="5" t="s">
        <v>19</v>
      </c>
      <c r="E101" s="9" t="s">
        <v>43</v>
      </c>
      <c r="F101" s="9">
        <v>2.46</v>
      </c>
      <c r="G101" s="5" t="s">
        <v>21</v>
      </c>
      <c r="H101" s="9">
        <v>500</v>
      </c>
      <c r="I101" s="11">
        <v>14400000</v>
      </c>
      <c r="J101" s="11">
        <v>100</v>
      </c>
      <c r="K101" s="11">
        <v>-5.0890000000000004</v>
      </c>
      <c r="L101" s="11" t="b">
        <f>COUNTIF('[1]2_배당성향 25% 이상 종목명'!$A$2:$A$471,'2_2번 조건 대상 종목'!A101)&gt;0</f>
        <v>0</v>
      </c>
      <c r="M101" s="14" t="b">
        <f t="shared" si="1"/>
        <v>1</v>
      </c>
      <c r="N101" s="11">
        <v>1440000000</v>
      </c>
      <c r="O101" s="11" t="b">
        <f>N101&gt;=VLOOKUP(A101,'[1]2023년만'!$A$2:$Q$1181,12,0)</f>
        <v>1</v>
      </c>
      <c r="P101" s="11"/>
      <c r="Q101" s="11"/>
      <c r="R101" s="11">
        <v>2.7</v>
      </c>
      <c r="S101" s="6">
        <v>50616000000</v>
      </c>
      <c r="T101" s="7" t="s">
        <v>21</v>
      </c>
      <c r="U101" s="7">
        <v>0.31</v>
      </c>
      <c r="V101" s="7" t="s">
        <v>21</v>
      </c>
    </row>
    <row r="102" spans="1:22" hidden="1" x14ac:dyDescent="0.4">
      <c r="A102" s="7" t="s">
        <v>2551</v>
      </c>
      <c r="B102" s="12" t="s">
        <v>2552</v>
      </c>
      <c r="C102" s="12" t="s">
        <v>2933</v>
      </c>
      <c r="D102" s="12" t="s">
        <v>19</v>
      </c>
      <c r="E102" s="12" t="s">
        <v>43</v>
      </c>
      <c r="F102" s="12">
        <v>2.09</v>
      </c>
      <c r="G102" s="12" t="s">
        <v>21</v>
      </c>
      <c r="H102" s="12">
        <v>500</v>
      </c>
      <c r="I102" s="6">
        <v>14400000</v>
      </c>
      <c r="J102" s="6">
        <v>40</v>
      </c>
      <c r="K102" s="6">
        <v>7.5590000000000002</v>
      </c>
      <c r="L102" s="11" t="b">
        <f>COUNTIF('[1]2_배당성향 25% 이상 종목명'!$A$2:$A$471,'2_2번 조건 대상 종목'!A102)&gt;0</f>
        <v>0</v>
      </c>
      <c r="M102" s="14" t="b">
        <f t="shared" si="1"/>
        <v>1</v>
      </c>
      <c r="N102" s="6">
        <v>576000000</v>
      </c>
      <c r="O102" s="6"/>
      <c r="P102" s="6"/>
      <c r="Q102" s="6"/>
      <c r="R102" s="6">
        <v>0.85</v>
      </c>
      <c r="S102" s="6">
        <v>50616000000</v>
      </c>
      <c r="T102" s="7" t="s">
        <v>21</v>
      </c>
      <c r="U102" s="7">
        <v>0.31</v>
      </c>
      <c r="V102" s="7" t="s">
        <v>21</v>
      </c>
    </row>
    <row r="103" spans="1:22" hidden="1" x14ac:dyDescent="0.4">
      <c r="A103" s="4" t="s">
        <v>1423</v>
      </c>
      <c r="B103" s="5" t="s">
        <v>1424</v>
      </c>
      <c r="C103" s="5" t="s">
        <v>18</v>
      </c>
      <c r="D103" s="5" t="s">
        <v>19</v>
      </c>
      <c r="E103" s="9" t="s">
        <v>37</v>
      </c>
      <c r="F103" s="9">
        <v>2.2599999999999998</v>
      </c>
      <c r="G103" s="5" t="s">
        <v>21</v>
      </c>
      <c r="H103" s="9">
        <v>500</v>
      </c>
      <c r="I103" s="11">
        <v>13168460</v>
      </c>
      <c r="J103" s="11">
        <v>60</v>
      </c>
      <c r="K103" s="11">
        <v>27.463000000000001</v>
      </c>
      <c r="L103" s="11" t="b">
        <f>COUNTIF('[1]2_배당성향 25% 이상 종목명'!$A$2:$A$471,'2_2번 조건 대상 종목'!A103)&gt;0</f>
        <v>0</v>
      </c>
      <c r="M103" s="14" t="b">
        <f t="shared" si="1"/>
        <v>1</v>
      </c>
      <c r="N103" s="11">
        <v>790107600</v>
      </c>
      <c r="O103" s="11"/>
      <c r="P103" s="11"/>
      <c r="Q103" s="11"/>
      <c r="R103" s="11">
        <v>1.3</v>
      </c>
      <c r="S103" s="6">
        <v>54583266700</v>
      </c>
      <c r="T103" s="7">
        <v>6.17</v>
      </c>
      <c r="U103" s="7">
        <v>0.38</v>
      </c>
      <c r="V103" s="7">
        <v>672</v>
      </c>
    </row>
    <row r="104" spans="1:22" hidden="1" x14ac:dyDescent="0.4">
      <c r="A104" s="4" t="s">
        <v>1423</v>
      </c>
      <c r="B104" s="5" t="s">
        <v>1424</v>
      </c>
      <c r="C104" s="5" t="s">
        <v>24</v>
      </c>
      <c r="D104" s="5" t="s">
        <v>19</v>
      </c>
      <c r="E104" s="9" t="s">
        <v>37</v>
      </c>
      <c r="F104" s="9">
        <v>2.09</v>
      </c>
      <c r="G104" s="5" t="s">
        <v>21</v>
      </c>
      <c r="H104" s="9">
        <v>500</v>
      </c>
      <c r="I104" s="11">
        <v>13168460</v>
      </c>
      <c r="J104" s="11">
        <v>100</v>
      </c>
      <c r="K104" s="11">
        <v>16.152000000000001</v>
      </c>
      <c r="L104" s="11" t="b">
        <f>COUNTIF('[1]2_배당성향 25% 이상 종목명'!$A$2:$A$471,'2_2번 조건 대상 종목'!A104)&gt;0</f>
        <v>0</v>
      </c>
      <c r="M104" s="14" t="b">
        <f t="shared" si="1"/>
        <v>1</v>
      </c>
      <c r="N104" s="11">
        <v>1262093200</v>
      </c>
      <c r="O104" s="11"/>
      <c r="P104" s="11"/>
      <c r="Q104" s="11"/>
      <c r="R104" s="11">
        <v>2</v>
      </c>
      <c r="S104" s="6">
        <v>54583266700</v>
      </c>
      <c r="T104" s="7">
        <v>6.17</v>
      </c>
      <c r="U104" s="7">
        <v>0.38</v>
      </c>
      <c r="V104" s="7">
        <v>672</v>
      </c>
    </row>
    <row r="105" spans="1:22" hidden="1" x14ac:dyDescent="0.4">
      <c r="A105" s="4" t="s">
        <v>1423</v>
      </c>
      <c r="B105" s="5" t="s">
        <v>1424</v>
      </c>
      <c r="C105" s="5" t="s">
        <v>30</v>
      </c>
      <c r="D105" s="5" t="s">
        <v>19</v>
      </c>
      <c r="E105" s="9" t="s">
        <v>37</v>
      </c>
      <c r="F105" s="9">
        <v>2.7</v>
      </c>
      <c r="G105" s="5" t="s">
        <v>21</v>
      </c>
      <c r="H105" s="9">
        <v>500</v>
      </c>
      <c r="I105" s="11">
        <v>13168460</v>
      </c>
      <c r="J105" s="11">
        <v>80</v>
      </c>
      <c r="K105" s="11">
        <v>11.616</v>
      </c>
      <c r="L105" s="11" t="b">
        <f>COUNTIF('[1]2_배당성향 25% 이상 종목명'!$A$2:$A$471,'2_2번 조건 대상 종목'!A105)&gt;0</f>
        <v>0</v>
      </c>
      <c r="M105" s="14" t="b">
        <f t="shared" si="1"/>
        <v>1</v>
      </c>
      <c r="N105" s="11">
        <v>1009674560</v>
      </c>
      <c r="O105" s="11" t="b">
        <f>N105&gt;=VLOOKUP(A105,'[1]2023년만'!$A$2:$Q$1181,12,0)</f>
        <v>0</v>
      </c>
      <c r="P105" s="11"/>
      <c r="Q105" s="11"/>
      <c r="R105" s="11">
        <v>1.7</v>
      </c>
      <c r="S105" s="6">
        <v>54583266700</v>
      </c>
      <c r="T105" s="7">
        <v>6.17</v>
      </c>
      <c r="U105" s="7">
        <v>0.38</v>
      </c>
      <c r="V105" s="7">
        <v>672</v>
      </c>
    </row>
    <row r="106" spans="1:22" hidden="1" x14ac:dyDescent="0.4">
      <c r="A106" s="7" t="s">
        <v>1423</v>
      </c>
      <c r="B106" s="12" t="s">
        <v>1424</v>
      </c>
      <c r="C106" s="12" t="s">
        <v>2933</v>
      </c>
      <c r="D106" s="12" t="s">
        <v>19</v>
      </c>
      <c r="E106" s="12" t="s">
        <v>37</v>
      </c>
      <c r="F106" s="12">
        <v>1.02</v>
      </c>
      <c r="G106" s="12" t="s">
        <v>21</v>
      </c>
      <c r="H106" s="12">
        <v>500</v>
      </c>
      <c r="I106" s="6">
        <v>13168460</v>
      </c>
      <c r="J106" s="6">
        <v>60</v>
      </c>
      <c r="K106" s="6">
        <v>10.291</v>
      </c>
      <c r="L106" s="11" t="b">
        <f>COUNTIF('[1]2_배당성향 25% 이상 종목명'!$A$2:$A$471,'2_2번 조건 대상 종목'!A106)&gt;0</f>
        <v>0</v>
      </c>
      <c r="M106" s="14" t="b">
        <f t="shared" si="1"/>
        <v>1</v>
      </c>
      <c r="N106" s="6">
        <v>790107600</v>
      </c>
      <c r="O106" s="6"/>
      <c r="P106" s="6"/>
      <c r="Q106" s="6"/>
      <c r="R106" s="6">
        <v>1</v>
      </c>
      <c r="S106" s="6">
        <v>54583266700</v>
      </c>
      <c r="T106" s="7">
        <v>6.17</v>
      </c>
      <c r="U106" s="7">
        <v>0.38</v>
      </c>
      <c r="V106" s="7">
        <v>672</v>
      </c>
    </row>
    <row r="107" spans="1:22" hidden="1" x14ac:dyDescent="0.4">
      <c r="A107" s="4" t="s">
        <v>1275</v>
      </c>
      <c r="B107" s="5" t="s">
        <v>1276</v>
      </c>
      <c r="C107" s="5" t="s">
        <v>30</v>
      </c>
      <c r="D107" s="5" t="s">
        <v>19</v>
      </c>
      <c r="E107" s="9" t="s">
        <v>69</v>
      </c>
      <c r="F107" s="9">
        <v>2.73</v>
      </c>
      <c r="G107" s="5" t="s">
        <v>21</v>
      </c>
      <c r="H107" s="10">
        <v>5000</v>
      </c>
      <c r="I107" s="11">
        <v>6860000</v>
      </c>
      <c r="J107" s="11">
        <v>3450</v>
      </c>
      <c r="K107" s="11">
        <v>30.408000000000001</v>
      </c>
      <c r="L107" s="11" t="b">
        <f>COUNTIF('[1]2_배당성향 25% 이상 종목명'!$A$2:$A$471,'2_2번 조건 대상 종목'!A107)&gt;0</f>
        <v>1</v>
      </c>
      <c r="M107" s="14" t="b">
        <f t="shared" si="1"/>
        <v>1</v>
      </c>
      <c r="N107" s="11">
        <v>19947040950</v>
      </c>
      <c r="O107" s="11" t="b">
        <f>N107&gt;=VLOOKUP(A107,'[1]2023년만'!$A$2:$Q$1181,12,0)</f>
        <v>0</v>
      </c>
      <c r="P107" s="11">
        <f>VLOOKUP(A107,'[1]2_피벗 테이블'!$A$4:$B$376,2,0)</f>
        <v>21103391150</v>
      </c>
      <c r="Q107" s="11" t="b">
        <f>N107&gt;=(P107*1.05)</f>
        <v>0</v>
      </c>
      <c r="R107" s="11">
        <v>5.3</v>
      </c>
      <c r="S107" s="6">
        <v>544684000000</v>
      </c>
      <c r="T107" s="7">
        <v>7.3</v>
      </c>
      <c r="U107" s="7">
        <v>0.28000000000000003</v>
      </c>
      <c r="V107" s="7">
        <v>10873</v>
      </c>
    </row>
    <row r="108" spans="1:22" hidden="1" x14ac:dyDescent="0.4">
      <c r="A108" s="4" t="s">
        <v>1275</v>
      </c>
      <c r="B108" s="5" t="s">
        <v>1276</v>
      </c>
      <c r="C108" s="5" t="s">
        <v>18</v>
      </c>
      <c r="D108" s="5" t="s">
        <v>19</v>
      </c>
      <c r="E108" s="9" t="s">
        <v>69</v>
      </c>
      <c r="F108" s="9">
        <v>2.79</v>
      </c>
      <c r="G108" s="5" t="s">
        <v>21</v>
      </c>
      <c r="H108" s="10">
        <v>5000</v>
      </c>
      <c r="I108" s="11">
        <v>6860000</v>
      </c>
      <c r="J108" s="11">
        <v>3600</v>
      </c>
      <c r="K108" s="11">
        <v>14.712999999999999</v>
      </c>
      <c r="L108" s="11" t="b">
        <f>COUNTIF('[1]2_배당성향 25% 이상 종목명'!$A$2:$A$471,'2_2번 조건 대상 종목'!A108)&gt;0</f>
        <v>1</v>
      </c>
      <c r="M108" s="14" t="b">
        <f t="shared" si="1"/>
        <v>1</v>
      </c>
      <c r="N108" s="11">
        <v>20814303600</v>
      </c>
      <c r="O108" s="11"/>
      <c r="P108" s="11"/>
      <c r="Q108" s="11"/>
      <c r="R108" s="11">
        <v>7.6</v>
      </c>
      <c r="S108" s="6">
        <v>544684000000</v>
      </c>
      <c r="T108" s="7">
        <v>7.3</v>
      </c>
      <c r="U108" s="7">
        <v>0.28000000000000003</v>
      </c>
      <c r="V108" s="7">
        <v>10873</v>
      </c>
    </row>
    <row r="109" spans="1:22" hidden="1" x14ac:dyDescent="0.4">
      <c r="A109" s="4" t="s">
        <v>1275</v>
      </c>
      <c r="B109" s="5" t="s">
        <v>1276</v>
      </c>
      <c r="C109" s="5" t="s">
        <v>24</v>
      </c>
      <c r="D109" s="5" t="s">
        <v>19</v>
      </c>
      <c r="E109" s="9" t="s">
        <v>69</v>
      </c>
      <c r="F109" s="9">
        <v>2.13</v>
      </c>
      <c r="G109" s="5" t="s">
        <v>21</v>
      </c>
      <c r="H109" s="10">
        <v>5000</v>
      </c>
      <c r="I109" s="11">
        <v>6860000</v>
      </c>
      <c r="J109" s="11">
        <v>5150</v>
      </c>
      <c r="K109" s="11">
        <v>13.888999999999999</v>
      </c>
      <c r="L109" s="11" t="b">
        <f>COUNTIF('[1]2_배당성향 25% 이상 종목명'!$A$2:$A$471,'2_2번 조건 대상 종목'!A109)&gt;0</f>
        <v>1</v>
      </c>
      <c r="M109" s="14" t="b">
        <f t="shared" si="1"/>
        <v>1</v>
      </c>
      <c r="N109" s="11">
        <v>29776017650</v>
      </c>
      <c r="O109" s="11"/>
      <c r="P109" s="11"/>
      <c r="Q109" s="11"/>
      <c r="R109" s="11">
        <v>7.7</v>
      </c>
      <c r="S109" s="6">
        <v>544684000000</v>
      </c>
      <c r="T109" s="7">
        <v>7.3</v>
      </c>
      <c r="U109" s="7">
        <v>0.28000000000000003</v>
      </c>
      <c r="V109" s="7">
        <v>10873</v>
      </c>
    </row>
    <row r="110" spans="1:22" hidden="1" x14ac:dyDescent="0.4">
      <c r="A110" s="7" t="s">
        <v>1275</v>
      </c>
      <c r="B110" s="12" t="s">
        <v>1276</v>
      </c>
      <c r="C110" s="12" t="s">
        <v>2933</v>
      </c>
      <c r="D110" s="12" t="s">
        <v>19</v>
      </c>
      <c r="E110" s="12" t="s">
        <v>69</v>
      </c>
      <c r="F110" s="12">
        <v>1.59</v>
      </c>
      <c r="G110" s="12" t="s">
        <v>21</v>
      </c>
      <c r="H110" s="12">
        <v>5000</v>
      </c>
      <c r="I110" s="6">
        <v>6860000</v>
      </c>
      <c r="J110" s="6">
        <v>2200</v>
      </c>
      <c r="K110" s="6">
        <v>9.18</v>
      </c>
      <c r="L110" s="11" t="b">
        <f>COUNTIF('[1]2_배당성향 25% 이상 종목명'!$A$2:$A$471,'2_2번 조건 대상 종목'!A110)&gt;0</f>
        <v>1</v>
      </c>
      <c r="M110" s="14" t="b">
        <f t="shared" si="1"/>
        <v>1</v>
      </c>
      <c r="N110" s="6">
        <v>12719852200</v>
      </c>
      <c r="O110" s="6"/>
      <c r="P110" s="6"/>
      <c r="Q110" s="6"/>
      <c r="R110" s="6">
        <v>4.5</v>
      </c>
      <c r="S110" s="6">
        <v>544684000000</v>
      </c>
      <c r="T110" s="7">
        <v>7.3</v>
      </c>
      <c r="U110" s="7">
        <v>0.28000000000000003</v>
      </c>
      <c r="V110" s="7">
        <v>10873</v>
      </c>
    </row>
    <row r="111" spans="1:22" hidden="1" x14ac:dyDescent="0.4">
      <c r="A111" s="4" t="s">
        <v>1915</v>
      </c>
      <c r="B111" s="5" t="s">
        <v>1916</v>
      </c>
      <c r="C111" s="5" t="s">
        <v>30</v>
      </c>
      <c r="D111" s="5" t="s">
        <v>19</v>
      </c>
      <c r="E111" s="9" t="s">
        <v>133</v>
      </c>
      <c r="F111" s="9">
        <v>2.68</v>
      </c>
      <c r="G111" s="5" t="s">
        <v>21</v>
      </c>
      <c r="H111" s="9">
        <v>100</v>
      </c>
      <c r="I111" s="11">
        <v>38307075</v>
      </c>
      <c r="J111" s="11">
        <v>1700</v>
      </c>
      <c r="K111" s="11">
        <v>17.949000000000002</v>
      </c>
      <c r="L111" s="11" t="b">
        <f>COUNTIF('[1]2_배당성향 25% 이상 종목명'!$A$2:$A$471,'2_2번 조건 대상 종목'!A111)&gt;0</f>
        <v>0</v>
      </c>
      <c r="M111" s="14" t="b">
        <f t="shared" si="1"/>
        <v>1</v>
      </c>
      <c r="N111" s="11">
        <v>63892924100</v>
      </c>
      <c r="O111" s="11" t="b">
        <f>N111&gt;=VLOOKUP(A111,'[1]2023년만'!$A$2:$Q$1181,12,0)</f>
        <v>0</v>
      </c>
      <c r="P111" s="11"/>
      <c r="Q111" s="11"/>
      <c r="R111" s="11">
        <v>3.1</v>
      </c>
      <c r="S111" s="6">
        <v>2409515017500</v>
      </c>
      <c r="T111" s="7">
        <v>6.62</v>
      </c>
      <c r="U111" s="7">
        <v>1.51</v>
      </c>
      <c r="V111" s="7">
        <v>9504</v>
      </c>
    </row>
    <row r="112" spans="1:22" hidden="1" x14ac:dyDescent="0.4">
      <c r="A112" s="4" t="s">
        <v>1915</v>
      </c>
      <c r="B112" s="5" t="s">
        <v>1916</v>
      </c>
      <c r="C112" s="5" t="s">
        <v>24</v>
      </c>
      <c r="D112" s="5" t="s">
        <v>19</v>
      </c>
      <c r="E112" s="9" t="s">
        <v>133</v>
      </c>
      <c r="F112" s="9">
        <v>2.34</v>
      </c>
      <c r="G112" s="5" t="s">
        <v>21</v>
      </c>
      <c r="H112" s="9">
        <v>100</v>
      </c>
      <c r="I112" s="11">
        <v>38307075</v>
      </c>
      <c r="J112" s="11">
        <v>1700</v>
      </c>
      <c r="K112" s="11">
        <v>15.256</v>
      </c>
      <c r="L112" s="11" t="b">
        <f>COUNTIF('[1]2_배당성향 25% 이상 종목명'!$A$2:$A$471,'2_2번 조건 대상 종목'!A112)&gt;0</f>
        <v>0</v>
      </c>
      <c r="M112" s="14" t="b">
        <f t="shared" si="1"/>
        <v>1</v>
      </c>
      <c r="N112" s="11">
        <v>64842659700</v>
      </c>
      <c r="O112" s="11"/>
      <c r="P112" s="11"/>
      <c r="Q112" s="11"/>
      <c r="R112" s="11">
        <v>1.93</v>
      </c>
      <c r="S112" s="6">
        <v>2409515017500</v>
      </c>
      <c r="T112" s="7">
        <v>6.62</v>
      </c>
      <c r="U112" s="7">
        <v>1.51</v>
      </c>
      <c r="V112" s="7">
        <v>9504</v>
      </c>
    </row>
    <row r="113" spans="1:22" hidden="1" x14ac:dyDescent="0.4">
      <c r="A113" s="4" t="s">
        <v>1915</v>
      </c>
      <c r="B113" s="5" t="s">
        <v>1916</v>
      </c>
      <c r="C113" s="5" t="s">
        <v>18</v>
      </c>
      <c r="D113" s="5" t="s">
        <v>19</v>
      </c>
      <c r="E113" s="9" t="s">
        <v>133</v>
      </c>
      <c r="F113" s="9">
        <v>1.3</v>
      </c>
      <c r="G113" s="5" t="s">
        <v>21</v>
      </c>
      <c r="H113" s="9">
        <v>100</v>
      </c>
      <c r="I113" s="11">
        <v>38307075</v>
      </c>
      <c r="J113" s="11">
        <v>1600</v>
      </c>
      <c r="K113" s="11">
        <v>13.787000000000001</v>
      </c>
      <c r="L113" s="11" t="b">
        <f>COUNTIF('[1]2_배당성향 25% 이상 종목명'!$A$2:$A$471,'2_2번 조건 대상 종목'!A113)&gt;0</f>
        <v>0</v>
      </c>
      <c r="M113" s="14" t="b">
        <f t="shared" si="1"/>
        <v>1</v>
      </c>
      <c r="N113" s="11">
        <v>61028385600</v>
      </c>
      <c r="O113" s="11"/>
      <c r="P113" s="11"/>
      <c r="Q113" s="11"/>
      <c r="R113" s="11">
        <v>1.1299999999999999</v>
      </c>
      <c r="S113" s="6">
        <v>2409515017500</v>
      </c>
      <c r="T113" s="7">
        <v>6.62</v>
      </c>
      <c r="U113" s="7">
        <v>1.51</v>
      </c>
      <c r="V113" s="7">
        <v>9504</v>
      </c>
    </row>
    <row r="114" spans="1:22" hidden="1" x14ac:dyDescent="0.4">
      <c r="A114" s="7" t="s">
        <v>1915</v>
      </c>
      <c r="B114" s="12" t="s">
        <v>1916</v>
      </c>
      <c r="C114" s="12" t="s">
        <v>2933</v>
      </c>
      <c r="D114" s="12" t="s">
        <v>19</v>
      </c>
      <c r="E114" s="12" t="s">
        <v>133</v>
      </c>
      <c r="F114" s="12">
        <v>0.53</v>
      </c>
      <c r="G114" s="12" t="s">
        <v>21</v>
      </c>
      <c r="H114" s="12">
        <v>500</v>
      </c>
      <c r="I114" s="6">
        <v>7661415</v>
      </c>
      <c r="J114" s="6">
        <v>5500</v>
      </c>
      <c r="K114" s="6">
        <v>18.148</v>
      </c>
      <c r="L114" s="11" t="b">
        <f>COUNTIF('[1]2_배당성향 25% 이상 종목명'!$A$2:$A$471,'2_2번 조건 대상 종목'!A114)&gt;0</f>
        <v>0</v>
      </c>
      <c r="M114" s="14" t="b">
        <f t="shared" si="1"/>
        <v>1</v>
      </c>
      <c r="N114" s="6">
        <v>42089289000</v>
      </c>
      <c r="O114" s="6"/>
      <c r="P114" s="6"/>
      <c r="Q114" s="6"/>
      <c r="R114" s="6">
        <v>0.61</v>
      </c>
      <c r="S114" s="6">
        <v>2409515017500</v>
      </c>
      <c r="T114" s="7">
        <v>6.62</v>
      </c>
      <c r="U114" s="7">
        <v>1.51</v>
      </c>
      <c r="V114" s="7">
        <v>9504</v>
      </c>
    </row>
    <row r="115" spans="1:22" hidden="1" x14ac:dyDescent="0.4">
      <c r="A115" s="4" t="s">
        <v>2604</v>
      </c>
      <c r="B115" s="5" t="s">
        <v>2605</v>
      </c>
      <c r="C115" s="5" t="s">
        <v>30</v>
      </c>
      <c r="D115" s="5" t="s">
        <v>19</v>
      </c>
      <c r="E115" s="9" t="s">
        <v>66</v>
      </c>
      <c r="F115" s="9">
        <v>3.55</v>
      </c>
      <c r="G115" s="5" t="s">
        <v>21</v>
      </c>
      <c r="H115" s="9">
        <v>500</v>
      </c>
      <c r="I115" s="11">
        <v>39114367</v>
      </c>
      <c r="J115" s="11">
        <v>450</v>
      </c>
      <c r="K115" s="11">
        <v>5.46</v>
      </c>
      <c r="L115" s="11" t="b">
        <f>COUNTIF('[1]2_배당성향 25% 이상 종목명'!$A$2:$A$471,'2_2번 조건 대상 종목'!A115)&gt;0</f>
        <v>0</v>
      </c>
      <c r="M115" s="14" t="b">
        <f t="shared" si="1"/>
        <v>1</v>
      </c>
      <c r="N115" s="11">
        <v>17581451850</v>
      </c>
      <c r="O115" s="11" t="b">
        <f>N115&gt;=VLOOKUP(A115,'[1]2023년만'!$A$2:$Q$1181,12,0)</f>
        <v>1</v>
      </c>
      <c r="P115" s="11"/>
      <c r="Q115" s="11"/>
      <c r="R115" s="11">
        <v>3.7</v>
      </c>
      <c r="S115" s="6">
        <v>699364881960</v>
      </c>
      <c r="T115" s="7">
        <v>6.53</v>
      </c>
      <c r="U115" s="7">
        <v>0.32</v>
      </c>
      <c r="V115" s="7">
        <v>2738</v>
      </c>
    </row>
    <row r="116" spans="1:22" hidden="1" x14ac:dyDescent="0.4">
      <c r="A116" s="4" t="s">
        <v>2604</v>
      </c>
      <c r="B116" s="5" t="s">
        <v>2605</v>
      </c>
      <c r="C116" s="5" t="s">
        <v>24</v>
      </c>
      <c r="D116" s="5" t="s">
        <v>19</v>
      </c>
      <c r="E116" s="9" t="s">
        <v>66</v>
      </c>
      <c r="F116" s="9">
        <v>3.86</v>
      </c>
      <c r="G116" s="5" t="s">
        <v>21</v>
      </c>
      <c r="H116" s="9">
        <v>500</v>
      </c>
      <c r="I116" s="11">
        <v>39114367</v>
      </c>
      <c r="J116" s="11">
        <v>400</v>
      </c>
      <c r="K116" s="11">
        <v>3.97</v>
      </c>
      <c r="L116" s="11" t="b">
        <f>COUNTIF('[1]2_배당성향 25% 이상 종목명'!$A$2:$A$471,'2_2번 조건 대상 종목'!A116)&gt;0</f>
        <v>0</v>
      </c>
      <c r="M116" s="14" t="b">
        <f t="shared" si="1"/>
        <v>1</v>
      </c>
      <c r="N116" s="11">
        <v>15627957200</v>
      </c>
      <c r="O116" s="11"/>
      <c r="P116" s="11"/>
      <c r="Q116" s="11"/>
      <c r="R116" s="11">
        <v>2.5</v>
      </c>
      <c r="S116" s="6">
        <v>699364881960</v>
      </c>
      <c r="T116" s="7">
        <v>6.53</v>
      </c>
      <c r="U116" s="7">
        <v>0.32</v>
      </c>
      <c r="V116" s="7">
        <v>2738</v>
      </c>
    </row>
    <row r="117" spans="1:22" hidden="1" x14ac:dyDescent="0.4">
      <c r="A117" s="4" t="s">
        <v>2604</v>
      </c>
      <c r="B117" s="5" t="s">
        <v>2605</v>
      </c>
      <c r="C117" s="5" t="s">
        <v>18</v>
      </c>
      <c r="D117" s="5" t="s">
        <v>19</v>
      </c>
      <c r="E117" s="9" t="s">
        <v>66</v>
      </c>
      <c r="F117" s="9">
        <v>4.37</v>
      </c>
      <c r="G117" s="5" t="s">
        <v>21</v>
      </c>
      <c r="H117" s="9">
        <v>500</v>
      </c>
      <c r="I117" s="11">
        <v>39114367</v>
      </c>
      <c r="J117" s="11">
        <v>350</v>
      </c>
      <c r="K117" s="11">
        <v>3.2749999999999999</v>
      </c>
      <c r="L117" s="11" t="b">
        <f>COUNTIF('[1]2_배당성향 25% 이상 종목명'!$A$2:$A$471,'2_2번 조건 대상 종목'!A117)&gt;0</f>
        <v>0</v>
      </c>
      <c r="M117" s="14" t="b">
        <f t="shared" si="1"/>
        <v>1</v>
      </c>
      <c r="N117" s="11">
        <v>13674462550</v>
      </c>
      <c r="O117" s="11"/>
      <c r="P117" s="11"/>
      <c r="Q117" s="11"/>
      <c r="R117" s="11">
        <v>1.1000000000000001</v>
      </c>
      <c r="S117" s="6">
        <v>699364881960</v>
      </c>
      <c r="T117" s="7">
        <v>6.53</v>
      </c>
      <c r="U117" s="7">
        <v>0.32</v>
      </c>
      <c r="V117" s="7">
        <v>2738</v>
      </c>
    </row>
    <row r="118" spans="1:22" hidden="1" x14ac:dyDescent="0.4">
      <c r="A118" s="7" t="s">
        <v>2604</v>
      </c>
      <c r="B118" s="12" t="s">
        <v>2605</v>
      </c>
      <c r="C118" s="12" t="s">
        <v>2933</v>
      </c>
      <c r="D118" s="12" t="s">
        <v>19</v>
      </c>
      <c r="E118" s="12" t="s">
        <v>66</v>
      </c>
      <c r="F118" s="12">
        <v>2.61</v>
      </c>
      <c r="G118" s="12" t="s">
        <v>21</v>
      </c>
      <c r="H118" s="12">
        <v>500</v>
      </c>
      <c r="I118" s="6">
        <v>39114367</v>
      </c>
      <c r="J118" s="6">
        <v>170</v>
      </c>
      <c r="K118" s="6">
        <v>0.32900000000000001</v>
      </c>
      <c r="L118" s="11" t="b">
        <f>COUNTIF('[1]2_배당성향 25% 이상 종목명'!$A$2:$A$471,'2_2번 조건 대상 종목'!A118)&gt;0</f>
        <v>0</v>
      </c>
      <c r="M118" s="14" t="b">
        <f t="shared" si="1"/>
        <v>1</v>
      </c>
      <c r="N118" s="6">
        <v>6641881810</v>
      </c>
      <c r="O118" s="6"/>
      <c r="P118" s="6"/>
      <c r="Q118" s="6"/>
      <c r="R118" s="6">
        <v>0.5</v>
      </c>
      <c r="S118" s="6">
        <v>699364881960</v>
      </c>
      <c r="T118" s="7">
        <v>6.53</v>
      </c>
      <c r="U118" s="7">
        <v>0.32</v>
      </c>
      <c r="V118" s="7">
        <v>2738</v>
      </c>
    </row>
    <row r="119" spans="1:22" hidden="1" x14ac:dyDescent="0.4">
      <c r="A119" s="4" t="s">
        <v>725</v>
      </c>
      <c r="B119" s="5" t="s">
        <v>726</v>
      </c>
      <c r="C119" s="5" t="s">
        <v>30</v>
      </c>
      <c r="D119" s="5" t="s">
        <v>19</v>
      </c>
      <c r="E119" s="9" t="s">
        <v>46</v>
      </c>
      <c r="F119" s="9">
        <v>1.88</v>
      </c>
      <c r="G119" s="5" t="s">
        <v>21</v>
      </c>
      <c r="H119" s="9">
        <v>500</v>
      </c>
      <c r="I119" s="11">
        <v>61855670</v>
      </c>
      <c r="J119" s="11">
        <v>282</v>
      </c>
      <c r="K119" s="11">
        <v>52.762999999999998</v>
      </c>
      <c r="L119" s="11" t="b">
        <f>COUNTIF('[1]2_배당성향 25% 이상 종목명'!$A$2:$A$471,'2_2번 조건 대상 종목'!A119)&gt;0</f>
        <v>1</v>
      </c>
      <c r="M119" s="14" t="b">
        <f t="shared" si="1"/>
        <v>0</v>
      </c>
      <c r="N119" s="11">
        <v>17443298940</v>
      </c>
      <c r="O119" s="11" t="b">
        <f>N119&gt;=VLOOKUP(A119,'[1]2023년만'!$A$2:$Q$1181,12,0)</f>
        <v>0</v>
      </c>
      <c r="P119" s="11"/>
      <c r="Q119" s="11"/>
      <c r="R119" s="11">
        <v>2.4</v>
      </c>
      <c r="S119" s="6">
        <v>1020618555000</v>
      </c>
      <c r="T119" s="7">
        <v>30.9</v>
      </c>
      <c r="U119" s="7">
        <v>2.4700000000000002</v>
      </c>
      <c r="V119" s="7">
        <v>534</v>
      </c>
    </row>
    <row r="120" spans="1:22" hidden="1" x14ac:dyDescent="0.4">
      <c r="A120" s="4" t="s">
        <v>725</v>
      </c>
      <c r="B120" s="5" t="s">
        <v>726</v>
      </c>
      <c r="C120" s="5" t="s">
        <v>24</v>
      </c>
      <c r="D120" s="5" t="s">
        <v>19</v>
      </c>
      <c r="E120" s="9" t="s">
        <v>34</v>
      </c>
      <c r="F120" s="9">
        <v>0.87</v>
      </c>
      <c r="G120" s="5" t="s">
        <v>21</v>
      </c>
      <c r="H120" s="9">
        <v>500</v>
      </c>
      <c r="I120" s="11">
        <v>61855670</v>
      </c>
      <c r="J120" s="11">
        <v>353</v>
      </c>
      <c r="K120" s="11">
        <v>49.796999999999997</v>
      </c>
      <c r="L120" s="11" t="b">
        <f>COUNTIF('[1]2_배당성향 25% 이상 종목명'!$A$2:$A$471,'2_2번 조건 대상 종목'!A120)&gt;0</f>
        <v>1</v>
      </c>
      <c r="M120" s="14" t="b">
        <f t="shared" si="1"/>
        <v>0</v>
      </c>
      <c r="N120" s="11">
        <v>21835051510</v>
      </c>
      <c r="O120" s="11"/>
      <c r="P120" s="11"/>
      <c r="Q120" s="11"/>
      <c r="R120" s="11">
        <v>2.6</v>
      </c>
      <c r="S120" s="6">
        <v>1020618555000</v>
      </c>
      <c r="T120" s="7">
        <v>30.9</v>
      </c>
      <c r="U120" s="7">
        <v>2.4700000000000002</v>
      </c>
      <c r="V120" s="7">
        <v>534</v>
      </c>
    </row>
    <row r="121" spans="1:22" x14ac:dyDescent="0.4">
      <c r="A121" s="4" t="s">
        <v>1375</v>
      </c>
      <c r="B121" s="5" t="s">
        <v>1376</v>
      </c>
      <c r="C121" s="5" t="s">
        <v>30</v>
      </c>
      <c r="D121" s="5" t="s">
        <v>19</v>
      </c>
      <c r="E121" s="9" t="s">
        <v>66</v>
      </c>
      <c r="F121" s="9">
        <v>3.55</v>
      </c>
      <c r="G121" s="5" t="s">
        <v>21</v>
      </c>
      <c r="H121" s="10">
        <v>5000</v>
      </c>
      <c r="I121" s="11">
        <v>742591501</v>
      </c>
      <c r="J121" s="11">
        <v>1200</v>
      </c>
      <c r="K121" s="11">
        <v>28.096</v>
      </c>
      <c r="L121" s="11" t="b">
        <f>COUNTIF('[1]2_배당성향 25% 이상 종목명'!$A$2:$A$471,'2_2번 조건 대상 종목'!A2889)&gt;0</f>
        <v>1</v>
      </c>
      <c r="M121" s="14" t="b">
        <f t="shared" si="1"/>
        <v>1</v>
      </c>
      <c r="N121" s="11">
        <v>891045067200</v>
      </c>
      <c r="O121" s="11" t="b">
        <f>N121&gt;=VLOOKUP(A121,'[1]2023년만'!$A$2:$Q$1181,12,0)</f>
        <v>1</v>
      </c>
      <c r="P121" s="11">
        <f>VLOOKUP(A121,'[1]2_피벗 테이블'!$A$4:$B$376,2,0)</f>
        <v>741463912356.66663</v>
      </c>
      <c r="Q121" s="11" t="b">
        <f>N121&gt;=(P121*1.05)</f>
        <v>1</v>
      </c>
      <c r="R121" s="11">
        <v>6.9</v>
      </c>
      <c r="S121" s="6">
        <v>18898953700450</v>
      </c>
      <c r="T121" s="7">
        <v>6.44</v>
      </c>
      <c r="U121" s="7">
        <v>0.55000000000000004</v>
      </c>
      <c r="V121" s="7">
        <v>3950</v>
      </c>
    </row>
    <row r="122" spans="1:22" hidden="1" x14ac:dyDescent="0.4">
      <c r="A122" s="4" t="s">
        <v>1333</v>
      </c>
      <c r="B122" s="5" t="s">
        <v>1334</v>
      </c>
      <c r="C122" s="5" t="s">
        <v>24</v>
      </c>
      <c r="D122" s="5" t="s">
        <v>19</v>
      </c>
      <c r="E122" s="9" t="s">
        <v>66</v>
      </c>
      <c r="F122" s="9">
        <v>3.86</v>
      </c>
      <c r="G122" s="5" t="s">
        <v>21</v>
      </c>
      <c r="H122" s="10">
        <v>5000</v>
      </c>
      <c r="I122" s="11">
        <v>92915378</v>
      </c>
      <c r="J122" s="11">
        <v>2500</v>
      </c>
      <c r="K122" s="11">
        <v>14.997999999999999</v>
      </c>
      <c r="L122" s="11" t="b">
        <f>COUNTIF('[1]2_배당성향 25% 이상 종목명'!$A$2:$A$471,'2_2번 조건 대상 종목'!A122)&gt;0</f>
        <v>1</v>
      </c>
      <c r="M122" s="14" t="b">
        <f t="shared" si="1"/>
        <v>1</v>
      </c>
      <c r="N122" s="11">
        <v>236776911300</v>
      </c>
      <c r="O122" s="11"/>
      <c r="P122" s="11"/>
      <c r="Q122" s="11"/>
      <c r="R122" s="11">
        <v>5.9</v>
      </c>
      <c r="S122" s="6">
        <v>4264815850200</v>
      </c>
      <c r="T122" s="7">
        <v>7.67</v>
      </c>
      <c r="U122" s="7">
        <v>0.31</v>
      </c>
      <c r="V122" s="7">
        <v>5988</v>
      </c>
    </row>
    <row r="123" spans="1:22" hidden="1" x14ac:dyDescent="0.4">
      <c r="A123" s="4" t="s">
        <v>1333</v>
      </c>
      <c r="B123" s="5" t="s">
        <v>1334</v>
      </c>
      <c r="C123" s="5" t="s">
        <v>18</v>
      </c>
      <c r="D123" s="5" t="s">
        <v>19</v>
      </c>
      <c r="E123" s="9" t="s">
        <v>66</v>
      </c>
      <c r="F123" s="9">
        <v>4.37</v>
      </c>
      <c r="G123" s="5" t="s">
        <v>21</v>
      </c>
      <c r="H123" s="10">
        <v>5000</v>
      </c>
      <c r="I123" s="11">
        <v>92915378</v>
      </c>
      <c r="J123" s="11">
        <v>2500</v>
      </c>
      <c r="K123" s="11">
        <v>9.5370000000000008</v>
      </c>
      <c r="L123" s="11" t="b">
        <f>COUNTIF('[1]2_배당성향 25% 이상 종목명'!$A$2:$A$471,'2_2번 조건 대상 종목'!A123)&gt;0</f>
        <v>1</v>
      </c>
      <c r="M123" s="14" t="b">
        <f t="shared" si="1"/>
        <v>1</v>
      </c>
      <c r="N123" s="11">
        <v>236776911300</v>
      </c>
      <c r="O123" s="11"/>
      <c r="P123" s="11"/>
      <c r="Q123" s="11"/>
      <c r="R123" s="11">
        <v>5.4</v>
      </c>
      <c r="S123" s="6">
        <v>4264815850200</v>
      </c>
      <c r="T123" s="7">
        <v>7.67</v>
      </c>
      <c r="U123" s="7">
        <v>0.31</v>
      </c>
      <c r="V123" s="7">
        <v>5988</v>
      </c>
    </row>
    <row r="124" spans="1:22" hidden="1" x14ac:dyDescent="0.4">
      <c r="A124" s="7" t="s">
        <v>1333</v>
      </c>
      <c r="B124" s="12" t="s">
        <v>1334</v>
      </c>
      <c r="C124" s="12" t="s">
        <v>2933</v>
      </c>
      <c r="D124" s="12" t="s">
        <v>19</v>
      </c>
      <c r="E124" s="12" t="s">
        <v>66</v>
      </c>
      <c r="F124" s="12">
        <v>2.61</v>
      </c>
      <c r="G124" s="12" t="s">
        <v>21</v>
      </c>
      <c r="H124" s="12">
        <v>5000</v>
      </c>
      <c r="I124" s="6">
        <v>92915378</v>
      </c>
      <c r="J124" s="6">
        <v>2000</v>
      </c>
      <c r="K124" s="6">
        <v>1173.2170000000001</v>
      </c>
      <c r="L124" s="11" t="b">
        <f>COUNTIF('[1]2_배당성향 25% 이상 종목명'!$A$2:$A$471,'2_2번 조건 대상 종목'!A124)&gt;0</f>
        <v>1</v>
      </c>
      <c r="M124" s="14" t="b">
        <f t="shared" si="1"/>
        <v>1</v>
      </c>
      <c r="N124" s="6">
        <v>189439325800</v>
      </c>
      <c r="O124" s="6"/>
      <c r="P124" s="6"/>
      <c r="Q124" s="6"/>
      <c r="R124" s="6">
        <v>4.9000000000000004</v>
      </c>
      <c r="S124" s="6">
        <v>4264815850200</v>
      </c>
      <c r="T124" s="7">
        <v>7.67</v>
      </c>
      <c r="U124" s="7">
        <v>0.31</v>
      </c>
      <c r="V124" s="7">
        <v>5988</v>
      </c>
    </row>
    <row r="125" spans="1:22" hidden="1" x14ac:dyDescent="0.4">
      <c r="A125" s="4" t="s">
        <v>2262</v>
      </c>
      <c r="B125" s="5" t="s">
        <v>2263</v>
      </c>
      <c r="C125" s="5" t="s">
        <v>24</v>
      </c>
      <c r="D125" s="5" t="s">
        <v>19</v>
      </c>
      <c r="E125" s="9" t="s">
        <v>95</v>
      </c>
      <c r="F125" s="9">
        <v>0.59</v>
      </c>
      <c r="G125" s="5" t="s">
        <v>21</v>
      </c>
      <c r="H125" s="9">
        <v>500</v>
      </c>
      <c r="I125" s="11">
        <v>9317745</v>
      </c>
      <c r="J125" s="11">
        <v>500</v>
      </c>
      <c r="K125" s="11">
        <v>12.2</v>
      </c>
      <c r="L125" s="11" t="b">
        <f>COUNTIF('[1]2_배당성향 25% 이상 종목명'!$A$2:$A$471,'2_2번 조건 대상 종목'!A125)&gt;0</f>
        <v>0</v>
      </c>
      <c r="M125" s="14" t="b">
        <f t="shared" si="1"/>
        <v>1</v>
      </c>
      <c r="N125" s="11">
        <v>4506257500</v>
      </c>
      <c r="O125" s="11"/>
      <c r="P125" s="11"/>
      <c r="Q125" s="11"/>
      <c r="R125" s="11">
        <v>1.85</v>
      </c>
      <c r="S125" s="6">
        <v>372286000000</v>
      </c>
      <c r="T125" s="7">
        <v>8.15</v>
      </c>
      <c r="U125" s="7">
        <v>1.39</v>
      </c>
      <c r="V125" s="7">
        <v>2479</v>
      </c>
    </row>
    <row r="126" spans="1:22" hidden="1" x14ac:dyDescent="0.4">
      <c r="A126" s="4" t="s">
        <v>2262</v>
      </c>
      <c r="B126" s="5" t="s">
        <v>2263</v>
      </c>
      <c r="C126" s="5" t="s">
        <v>30</v>
      </c>
      <c r="D126" s="5" t="s">
        <v>19</v>
      </c>
      <c r="E126" s="9" t="s">
        <v>20</v>
      </c>
      <c r="F126" s="9">
        <v>0.68</v>
      </c>
      <c r="G126" s="5" t="s">
        <v>21</v>
      </c>
      <c r="H126" s="9">
        <v>500</v>
      </c>
      <c r="I126" s="11">
        <v>18618260</v>
      </c>
      <c r="J126" s="11">
        <v>300</v>
      </c>
      <c r="K126" s="11">
        <v>11.685</v>
      </c>
      <c r="L126" s="11" t="b">
        <f>COUNTIF('[1]2_배당성향 25% 이상 종목명'!$A$2:$A$471,'2_2번 조건 대상 종목'!A126)&gt;0</f>
        <v>0</v>
      </c>
      <c r="M126" s="14" t="b">
        <f t="shared" si="1"/>
        <v>1</v>
      </c>
      <c r="N126" s="11">
        <v>5359180500</v>
      </c>
      <c r="O126" s="11" t="b">
        <f>N126&gt;=VLOOKUP(A126,'[1]2023년만'!$A$2:$Q$1181,12,0)</f>
        <v>1</v>
      </c>
      <c r="P126" s="11"/>
      <c r="Q126" s="11"/>
      <c r="R126" s="11">
        <v>1.85</v>
      </c>
      <c r="S126" s="6">
        <v>372286000000</v>
      </c>
      <c r="T126" s="7">
        <v>8.15</v>
      </c>
      <c r="U126" s="7">
        <v>1.39</v>
      </c>
      <c r="V126" s="7">
        <v>2479</v>
      </c>
    </row>
    <row r="127" spans="1:22" hidden="1" x14ac:dyDescent="0.4">
      <c r="A127" s="4" t="s">
        <v>2262</v>
      </c>
      <c r="B127" s="5" t="s">
        <v>2263</v>
      </c>
      <c r="C127" s="5" t="s">
        <v>18</v>
      </c>
      <c r="D127" s="5" t="s">
        <v>19</v>
      </c>
      <c r="E127" s="9" t="s">
        <v>95</v>
      </c>
      <c r="F127" s="9">
        <v>0.96</v>
      </c>
      <c r="G127" s="5" t="s">
        <v>21</v>
      </c>
      <c r="H127" s="9">
        <v>500</v>
      </c>
      <c r="I127" s="11">
        <v>9317745</v>
      </c>
      <c r="J127" s="11">
        <v>300</v>
      </c>
      <c r="K127" s="11">
        <v>5.6740000000000004</v>
      </c>
      <c r="L127" s="11" t="b">
        <f>COUNTIF('[1]2_배당성향 25% 이상 종목명'!$A$2:$A$471,'2_2번 조건 대상 종목'!A127)&gt;0</f>
        <v>0</v>
      </c>
      <c r="M127" s="14" t="b">
        <f t="shared" si="1"/>
        <v>1</v>
      </c>
      <c r="N127" s="11">
        <v>2700754500</v>
      </c>
      <c r="O127" s="11"/>
      <c r="P127" s="11"/>
      <c r="Q127" s="11"/>
      <c r="R127" s="11">
        <v>1.5</v>
      </c>
      <c r="S127" s="6">
        <v>372286000000</v>
      </c>
      <c r="T127" s="7">
        <v>8.15</v>
      </c>
      <c r="U127" s="7">
        <v>1.39</v>
      </c>
      <c r="V127" s="7">
        <v>2479</v>
      </c>
    </row>
    <row r="128" spans="1:22" hidden="1" x14ac:dyDescent="0.4">
      <c r="A128" s="7" t="s">
        <v>2262</v>
      </c>
      <c r="B128" s="12" t="s">
        <v>2263</v>
      </c>
      <c r="C128" s="12" t="s">
        <v>2933</v>
      </c>
      <c r="D128" s="12" t="s">
        <v>19</v>
      </c>
      <c r="E128" s="12" t="s">
        <v>95</v>
      </c>
      <c r="F128" s="12">
        <v>0.42</v>
      </c>
      <c r="G128" s="12" t="s">
        <v>21</v>
      </c>
      <c r="H128" s="12">
        <v>500</v>
      </c>
      <c r="I128" s="6">
        <v>9317745</v>
      </c>
      <c r="J128" s="6">
        <v>300</v>
      </c>
      <c r="K128" s="6">
        <v>6.7850000000000001</v>
      </c>
      <c r="L128" s="11" t="b">
        <f>COUNTIF('[1]2_배당성향 25% 이상 종목명'!$A$2:$A$471,'2_2번 조건 대상 종목'!A128)&gt;0</f>
        <v>0</v>
      </c>
      <c r="M128" s="14" t="b">
        <f t="shared" si="1"/>
        <v>1</v>
      </c>
      <c r="N128" s="6">
        <v>2644273500</v>
      </c>
      <c r="O128" s="6"/>
      <c r="P128" s="6"/>
      <c r="Q128" s="6"/>
      <c r="R128" s="6">
        <v>0.8</v>
      </c>
      <c r="S128" s="6">
        <v>372286000000</v>
      </c>
      <c r="T128" s="7">
        <v>8.15</v>
      </c>
      <c r="U128" s="7">
        <v>1.39</v>
      </c>
      <c r="V128" s="7">
        <v>2479</v>
      </c>
    </row>
    <row r="129" spans="1:22" hidden="1" x14ac:dyDescent="0.4">
      <c r="A129" s="4" t="s">
        <v>1546</v>
      </c>
      <c r="B129" s="5" t="s">
        <v>1547</v>
      </c>
      <c r="C129" s="5" t="s">
        <v>18</v>
      </c>
      <c r="D129" s="5" t="s">
        <v>19</v>
      </c>
      <c r="E129" s="9" t="s">
        <v>416</v>
      </c>
      <c r="F129" s="9">
        <v>3.18</v>
      </c>
      <c r="G129" s="5" t="s">
        <v>21</v>
      </c>
      <c r="H129" s="10">
        <v>5000</v>
      </c>
      <c r="I129" s="11">
        <v>85581490</v>
      </c>
      <c r="J129" s="11">
        <v>1300</v>
      </c>
      <c r="K129" s="11">
        <v>25.012</v>
      </c>
      <c r="L129" s="11" t="b">
        <f>COUNTIF('[1]2_배당성향 25% 이상 종목명'!$A$2:$A$471,'2_2번 조건 대상 종목'!A129)&gt;0</f>
        <v>0</v>
      </c>
      <c r="M129" s="14" t="b">
        <f t="shared" si="1"/>
        <v>0</v>
      </c>
      <c r="N129" s="11">
        <v>110355563500</v>
      </c>
      <c r="O129" s="11"/>
      <c r="P129" s="11"/>
      <c r="Q129" s="11"/>
      <c r="R129" s="11">
        <v>5.7</v>
      </c>
      <c r="S129" s="6">
        <v>1589248269300</v>
      </c>
      <c r="T129" s="7">
        <v>6.42</v>
      </c>
      <c r="U129" s="7">
        <v>0.36</v>
      </c>
      <c r="V129" s="7">
        <v>2893</v>
      </c>
    </row>
    <row r="130" spans="1:22" hidden="1" x14ac:dyDescent="0.4">
      <c r="A130" s="4" t="s">
        <v>1546</v>
      </c>
      <c r="B130" s="5" t="s">
        <v>1547</v>
      </c>
      <c r="C130" s="5" t="s">
        <v>30</v>
      </c>
      <c r="D130" s="5" t="s">
        <v>19</v>
      </c>
      <c r="E130" s="9" t="s">
        <v>416</v>
      </c>
      <c r="F130" s="9">
        <v>2.23</v>
      </c>
      <c r="G130" s="5" t="s">
        <v>21</v>
      </c>
      <c r="H130" s="10">
        <v>5000</v>
      </c>
      <c r="I130" s="11">
        <v>85581490</v>
      </c>
      <c r="J130" s="11">
        <v>300</v>
      </c>
      <c r="K130" s="11">
        <v>9.6489999999999991</v>
      </c>
      <c r="L130" s="11" t="b">
        <f>COUNTIF('[1]2_배당성향 25% 이상 종목명'!$A$2:$A$471,'2_2번 조건 대상 종목'!A130)&gt;0</f>
        <v>0</v>
      </c>
      <c r="M130" s="14" t="b">
        <f t="shared" si="1"/>
        <v>0</v>
      </c>
      <c r="N130" s="11">
        <v>25466668500</v>
      </c>
      <c r="O130" s="11" t="e">
        <f>N130&gt;=VLOOKUP(A130,'[1]2023년만'!$A$2:$Q$1181,12,0)</f>
        <v>#N/A</v>
      </c>
      <c r="P130" s="11"/>
      <c r="Q130" s="11"/>
      <c r="R130" s="11">
        <v>1.6</v>
      </c>
      <c r="S130" s="6">
        <v>1589248269300</v>
      </c>
      <c r="T130" s="7">
        <v>6.42</v>
      </c>
      <c r="U130" s="7">
        <v>0.36</v>
      </c>
      <c r="V130" s="7">
        <v>2893</v>
      </c>
    </row>
    <row r="131" spans="1:22" hidden="1" x14ac:dyDescent="0.4">
      <c r="A131" s="7" t="s">
        <v>1546</v>
      </c>
      <c r="B131" s="12" t="s">
        <v>1547</v>
      </c>
      <c r="C131" s="12" t="s">
        <v>2933</v>
      </c>
      <c r="D131" s="12" t="s">
        <v>19</v>
      </c>
      <c r="E131" s="12" t="s">
        <v>416</v>
      </c>
      <c r="F131" s="12">
        <v>1.63</v>
      </c>
      <c r="G131" s="12" t="s">
        <v>21</v>
      </c>
      <c r="H131" s="12">
        <v>5000</v>
      </c>
      <c r="I131" s="6">
        <v>85581490</v>
      </c>
      <c r="J131" s="6">
        <v>1300</v>
      </c>
      <c r="K131" s="6">
        <v>25.736000000000001</v>
      </c>
      <c r="L131" s="11" t="b">
        <f>COUNTIF('[1]2_배당성향 25% 이상 종목명'!$A$2:$A$471,'2_2번 조건 대상 종목'!A131)&gt;0</f>
        <v>0</v>
      </c>
      <c r="M131" s="14" t="b">
        <f t="shared" ref="M131:M194" si="2">COUNTIF($A$2:$A$4678,A131)=4</f>
        <v>0</v>
      </c>
      <c r="N131" s="6">
        <v>110355563500</v>
      </c>
      <c r="O131" s="6"/>
      <c r="P131" s="6"/>
      <c r="Q131" s="6"/>
      <c r="R131" s="6">
        <v>3.1</v>
      </c>
      <c r="S131" s="6">
        <v>1589248269300</v>
      </c>
      <c r="T131" s="7">
        <v>6.42</v>
      </c>
      <c r="U131" s="7">
        <v>0.36</v>
      </c>
      <c r="V131" s="7">
        <v>2893</v>
      </c>
    </row>
    <row r="132" spans="1:22" hidden="1" x14ac:dyDescent="0.4">
      <c r="A132" s="4" t="s">
        <v>2490</v>
      </c>
      <c r="B132" s="5" t="s">
        <v>2491</v>
      </c>
      <c r="C132" s="5" t="s">
        <v>24</v>
      </c>
      <c r="D132" s="5" t="s">
        <v>19</v>
      </c>
      <c r="E132" s="9" t="s">
        <v>69</v>
      </c>
      <c r="F132" s="9">
        <v>2.13</v>
      </c>
      <c r="G132" s="5" t="s">
        <v>21</v>
      </c>
      <c r="H132" s="10">
        <v>2500</v>
      </c>
      <c r="I132" s="11">
        <v>82533764</v>
      </c>
      <c r="J132" s="11">
        <v>25</v>
      </c>
      <c r="K132" s="11">
        <v>7.9080000000000004</v>
      </c>
      <c r="L132" s="11" t="b">
        <f>COUNTIF('[1]2_배당성향 25% 이상 종목명'!$A$2:$A$471,'2_2번 조건 대상 종목'!A132)&gt;0</f>
        <v>0</v>
      </c>
      <c r="M132" s="14" t="b">
        <f t="shared" si="2"/>
        <v>0</v>
      </c>
      <c r="N132" s="11">
        <v>2062380050</v>
      </c>
      <c r="O132" s="11"/>
      <c r="P132" s="11"/>
      <c r="Q132" s="11"/>
      <c r="R132" s="11">
        <v>1</v>
      </c>
      <c r="S132" s="6">
        <v>219127143420</v>
      </c>
      <c r="T132" s="7">
        <v>4.04</v>
      </c>
      <c r="U132" s="7">
        <v>0.41</v>
      </c>
      <c r="V132" s="7">
        <v>657</v>
      </c>
    </row>
    <row r="133" spans="1:22" hidden="1" x14ac:dyDescent="0.4">
      <c r="A133" s="4" t="s">
        <v>2490</v>
      </c>
      <c r="B133" s="5" t="s">
        <v>2491</v>
      </c>
      <c r="C133" s="5" t="s">
        <v>30</v>
      </c>
      <c r="D133" s="5" t="s">
        <v>19</v>
      </c>
      <c r="E133" s="9" t="s">
        <v>69</v>
      </c>
      <c r="F133" s="9">
        <v>2.73</v>
      </c>
      <c r="G133" s="5" t="s">
        <v>21</v>
      </c>
      <c r="H133" s="10">
        <v>2500</v>
      </c>
      <c r="I133" s="11">
        <v>82533764</v>
      </c>
      <c r="J133" s="11">
        <v>25</v>
      </c>
      <c r="K133" s="11">
        <v>3.6779999999999999</v>
      </c>
      <c r="L133" s="11" t="b">
        <f>COUNTIF('[1]2_배당성향 25% 이상 종목명'!$A$2:$A$471,'2_2번 조건 대상 종목'!A133)&gt;0</f>
        <v>0</v>
      </c>
      <c r="M133" s="14" t="b">
        <f t="shared" si="2"/>
        <v>0</v>
      </c>
      <c r="N133" s="11">
        <v>2062380050</v>
      </c>
      <c r="O133" s="11" t="b">
        <f>N133&gt;=VLOOKUP(A133,'[1]2023년만'!$A$2:$Q$1181,12,0)</f>
        <v>1</v>
      </c>
      <c r="P133" s="11"/>
      <c r="Q133" s="11"/>
      <c r="R133" s="11">
        <v>0.9</v>
      </c>
      <c r="S133" s="6">
        <v>219127143420</v>
      </c>
      <c r="T133" s="7">
        <v>4.04</v>
      </c>
      <c r="U133" s="7">
        <v>0.41</v>
      </c>
      <c r="V133" s="7">
        <v>657</v>
      </c>
    </row>
    <row r="134" spans="1:22" hidden="1" x14ac:dyDescent="0.4">
      <c r="A134" s="4" t="s">
        <v>106</v>
      </c>
      <c r="B134" s="5" t="s">
        <v>107</v>
      </c>
      <c r="C134" s="5" t="s">
        <v>30</v>
      </c>
      <c r="D134" s="5" t="s">
        <v>19</v>
      </c>
      <c r="E134" s="9" t="s">
        <v>69</v>
      </c>
      <c r="F134" s="9">
        <v>2.73</v>
      </c>
      <c r="G134" s="5" t="s">
        <v>21</v>
      </c>
      <c r="H134" s="10">
        <v>1000</v>
      </c>
      <c r="I134" s="11">
        <v>83607415</v>
      </c>
      <c r="J134" s="11">
        <v>500</v>
      </c>
      <c r="K134" s="11">
        <v>426.70299999999997</v>
      </c>
      <c r="L134" s="11" t="b">
        <f>COUNTIF('[1]2_배당성향 25% 이상 종목명'!$A$2:$A$471,'2_2번 조건 대상 종목'!A134)&gt;0</f>
        <v>1</v>
      </c>
      <c r="M134" s="14" t="b">
        <f t="shared" si="2"/>
        <v>1</v>
      </c>
      <c r="N134" s="11">
        <v>41782795000</v>
      </c>
      <c r="O134" s="11" t="b">
        <f>N134&gt;=VLOOKUP(A134,'[1]2023년만'!$A$2:$Q$1181,12,0)</f>
        <v>0</v>
      </c>
      <c r="P134" s="11">
        <f>VLOOKUP(A134,'[1]2_피벗 테이블'!$A$4:$B$376,2,0)</f>
        <v>72757522916.666672</v>
      </c>
      <c r="Q134" s="11" t="b">
        <f>N134&gt;=(P134*1.05)</f>
        <v>0</v>
      </c>
      <c r="R134" s="11">
        <v>3.2</v>
      </c>
      <c r="S134" s="6">
        <v>1391227385600</v>
      </c>
      <c r="T134" s="7">
        <v>665.6</v>
      </c>
      <c r="U134" s="7">
        <v>0.43</v>
      </c>
      <c r="V134" s="7">
        <v>25</v>
      </c>
    </row>
    <row r="135" spans="1:22" hidden="1" x14ac:dyDescent="0.4">
      <c r="A135" s="4" t="s">
        <v>106</v>
      </c>
      <c r="B135" s="5" t="s">
        <v>107</v>
      </c>
      <c r="C135" s="5" t="s">
        <v>24</v>
      </c>
      <c r="D135" s="5" t="s">
        <v>19</v>
      </c>
      <c r="E135" s="9" t="s">
        <v>69</v>
      </c>
      <c r="F135" s="9">
        <v>2.13</v>
      </c>
      <c r="G135" s="5" t="s">
        <v>21</v>
      </c>
      <c r="H135" s="10">
        <v>1000</v>
      </c>
      <c r="I135" s="11">
        <v>104717922</v>
      </c>
      <c r="J135" s="11">
        <v>500</v>
      </c>
      <c r="K135" s="11">
        <v>233.51599999999999</v>
      </c>
      <c r="L135" s="11" t="b">
        <f>COUNTIF('[1]2_배당성향 25% 이상 종목명'!$A$2:$A$471,'2_2번 조건 대상 종목'!A135)&gt;0</f>
        <v>1</v>
      </c>
      <c r="M135" s="14" t="b">
        <f t="shared" si="2"/>
        <v>1</v>
      </c>
      <c r="N135" s="11">
        <v>51719128000</v>
      </c>
      <c r="O135" s="11"/>
      <c r="P135" s="11"/>
      <c r="Q135" s="11"/>
      <c r="R135" s="11">
        <v>2.1</v>
      </c>
      <c r="S135" s="6">
        <v>1391227385600</v>
      </c>
      <c r="T135" s="7">
        <v>665.6</v>
      </c>
      <c r="U135" s="7">
        <v>0.43</v>
      </c>
      <c r="V135" s="7">
        <v>25</v>
      </c>
    </row>
    <row r="136" spans="1:22" hidden="1" x14ac:dyDescent="0.4">
      <c r="A136" s="4" t="s">
        <v>106</v>
      </c>
      <c r="B136" s="5" t="s">
        <v>107</v>
      </c>
      <c r="C136" s="5" t="s">
        <v>18</v>
      </c>
      <c r="D136" s="5" t="s">
        <v>19</v>
      </c>
      <c r="E136" s="9" t="s">
        <v>69</v>
      </c>
      <c r="F136" s="9">
        <v>2.79</v>
      </c>
      <c r="G136" s="5" t="s">
        <v>21</v>
      </c>
      <c r="H136" s="10">
        <v>1000</v>
      </c>
      <c r="I136" s="11">
        <v>104717922</v>
      </c>
      <c r="J136" s="11">
        <v>430</v>
      </c>
      <c r="K136" s="11">
        <v>92.286000000000001</v>
      </c>
      <c r="L136" s="11" t="b">
        <f>COUNTIF('[1]2_배당성향 25% 이상 종목명'!$A$2:$A$471,'2_2번 조건 대상 종목'!A136)&gt;0</f>
        <v>1</v>
      </c>
      <c r="M136" s="14" t="b">
        <f t="shared" si="2"/>
        <v>1</v>
      </c>
      <c r="N136" s="11">
        <v>43937410750</v>
      </c>
      <c r="O136" s="11"/>
      <c r="P136" s="11"/>
      <c r="Q136" s="11"/>
      <c r="R136" s="11">
        <v>1.5</v>
      </c>
      <c r="S136" s="6">
        <v>1391227385600</v>
      </c>
      <c r="T136" s="7">
        <v>665.6</v>
      </c>
      <c r="U136" s="7">
        <v>0.43</v>
      </c>
      <c r="V136" s="7">
        <v>25</v>
      </c>
    </row>
    <row r="137" spans="1:22" hidden="1" x14ac:dyDescent="0.4">
      <c r="A137" s="7" t="s">
        <v>106</v>
      </c>
      <c r="B137" s="12" t="s">
        <v>107</v>
      </c>
      <c r="C137" s="12" t="s">
        <v>2933</v>
      </c>
      <c r="D137" s="12" t="s">
        <v>19</v>
      </c>
      <c r="E137" s="12" t="s">
        <v>69</v>
      </c>
      <c r="F137" s="12">
        <v>1.59</v>
      </c>
      <c r="G137" s="12" t="s">
        <v>21</v>
      </c>
      <c r="H137" s="12">
        <v>1000</v>
      </c>
      <c r="I137" s="6">
        <v>104717922</v>
      </c>
      <c r="J137" s="6">
        <v>1200</v>
      </c>
      <c r="K137" s="6">
        <v>15.303000000000001</v>
      </c>
      <c r="L137" s="11" t="b">
        <f>COUNTIF('[1]2_배당성향 25% 이상 종목명'!$A$2:$A$471,'2_2번 조건 대상 종목'!A137)&gt;0</f>
        <v>1</v>
      </c>
      <c r="M137" s="14" t="b">
        <f t="shared" si="2"/>
        <v>1</v>
      </c>
      <c r="N137" s="6">
        <v>122616030000</v>
      </c>
      <c r="O137" s="6"/>
      <c r="P137" s="6"/>
      <c r="Q137" s="6"/>
      <c r="R137" s="6">
        <v>3.9</v>
      </c>
      <c r="S137" s="6">
        <v>1391227385600</v>
      </c>
      <c r="T137" s="7">
        <v>665.6</v>
      </c>
      <c r="U137" s="7">
        <v>0.43</v>
      </c>
      <c r="V137" s="7">
        <v>25</v>
      </c>
    </row>
    <row r="138" spans="1:22" hidden="1" x14ac:dyDescent="0.4">
      <c r="A138" s="4" t="s">
        <v>2598</v>
      </c>
      <c r="B138" s="5" t="s">
        <v>2599</v>
      </c>
      <c r="C138" s="5" t="s">
        <v>18</v>
      </c>
      <c r="D138" s="5" t="s">
        <v>19</v>
      </c>
      <c r="E138" s="9" t="s">
        <v>20</v>
      </c>
      <c r="F138" s="9">
        <v>0.77</v>
      </c>
      <c r="G138" s="5" t="s">
        <v>21</v>
      </c>
      <c r="H138" s="9">
        <v>500</v>
      </c>
      <c r="I138" s="11">
        <v>16720093</v>
      </c>
      <c r="J138" s="11">
        <v>150</v>
      </c>
      <c r="K138" s="11">
        <v>5.62</v>
      </c>
      <c r="L138" s="11" t="b">
        <f>COUNTIF('[1]2_배당성향 25% 이상 종목명'!$A$2:$A$471,'2_2번 조건 대상 종목'!A138)&gt;0</f>
        <v>0</v>
      </c>
      <c r="M138" s="14" t="b">
        <f t="shared" si="2"/>
        <v>0</v>
      </c>
      <c r="N138" s="11">
        <v>2449910850</v>
      </c>
      <c r="O138" s="11"/>
      <c r="P138" s="11"/>
      <c r="Q138" s="11"/>
      <c r="R138" s="11">
        <v>1.18</v>
      </c>
      <c r="S138" s="6">
        <v>174806784460</v>
      </c>
      <c r="T138" s="7" t="s">
        <v>21</v>
      </c>
      <c r="U138" s="7">
        <v>0.79</v>
      </c>
      <c r="V138" s="7" t="s">
        <v>21</v>
      </c>
    </row>
    <row r="139" spans="1:22" hidden="1" x14ac:dyDescent="0.4">
      <c r="A139" s="4" t="s">
        <v>2598</v>
      </c>
      <c r="B139" s="5" t="s">
        <v>2599</v>
      </c>
      <c r="C139" s="5" t="s">
        <v>24</v>
      </c>
      <c r="D139" s="5" t="s">
        <v>19</v>
      </c>
      <c r="E139" s="9" t="s">
        <v>20</v>
      </c>
      <c r="F139" s="9">
        <v>0.49</v>
      </c>
      <c r="G139" s="5" t="s">
        <v>21</v>
      </c>
      <c r="H139" s="9">
        <v>500</v>
      </c>
      <c r="I139" s="11">
        <v>69242637</v>
      </c>
      <c r="J139" s="11">
        <v>30</v>
      </c>
      <c r="K139" s="11">
        <v>2.7469999999999999</v>
      </c>
      <c r="L139" s="11" t="b">
        <f>COUNTIF('[1]2_배당성향 25% 이상 종목명'!$A$2:$A$471,'2_2번 조건 대상 종목'!A139)&gt;0</f>
        <v>0</v>
      </c>
      <c r="M139" s="14" t="b">
        <f t="shared" si="2"/>
        <v>0</v>
      </c>
      <c r="N139" s="11">
        <v>2077279110</v>
      </c>
      <c r="O139" s="11"/>
      <c r="P139" s="11"/>
      <c r="Q139" s="11"/>
      <c r="R139" s="11">
        <v>0.61</v>
      </c>
      <c r="S139" s="6">
        <v>174806784460</v>
      </c>
      <c r="T139" s="7" t="s">
        <v>21</v>
      </c>
      <c r="U139" s="7">
        <v>0.79</v>
      </c>
      <c r="V139" s="7" t="s">
        <v>21</v>
      </c>
    </row>
    <row r="140" spans="1:22" hidden="1" x14ac:dyDescent="0.4">
      <c r="A140" s="4" t="s">
        <v>2598</v>
      </c>
      <c r="B140" s="5" t="s">
        <v>2599</v>
      </c>
      <c r="C140" s="5" t="s">
        <v>30</v>
      </c>
      <c r="D140" s="5" t="s">
        <v>19</v>
      </c>
      <c r="E140" s="9" t="s">
        <v>20</v>
      </c>
      <c r="F140" s="9">
        <v>0.68</v>
      </c>
      <c r="G140" s="5" t="s">
        <v>21</v>
      </c>
      <c r="H140" s="9">
        <v>500</v>
      </c>
      <c r="I140" s="11">
        <v>73140914</v>
      </c>
      <c r="J140" s="11">
        <v>30</v>
      </c>
      <c r="K140" s="11">
        <v>-10.571999999999999</v>
      </c>
      <c r="L140" s="11" t="b">
        <f>COUNTIF('[1]2_배당성향 25% 이상 종목명'!$A$2:$A$471,'2_2번 조건 대상 종목'!A140)&gt;0</f>
        <v>0</v>
      </c>
      <c r="M140" s="14" t="b">
        <f t="shared" si="2"/>
        <v>0</v>
      </c>
      <c r="N140" s="11">
        <v>2194227420</v>
      </c>
      <c r="O140" s="11" t="b">
        <f>N140&gt;=VLOOKUP(A140,'[1]2023년만'!$A$2:$Q$1181,12,0)</f>
        <v>1</v>
      </c>
      <c r="P140" s="11"/>
      <c r="Q140" s="11"/>
      <c r="R140" s="11">
        <v>1.08</v>
      </c>
      <c r="S140" s="6">
        <v>174806784460</v>
      </c>
      <c r="T140" s="7" t="s">
        <v>21</v>
      </c>
      <c r="U140" s="7">
        <v>0.79</v>
      </c>
      <c r="V140" s="7" t="s">
        <v>21</v>
      </c>
    </row>
    <row r="141" spans="1:22" hidden="1" x14ac:dyDescent="0.4">
      <c r="A141" s="4" t="s">
        <v>396</v>
      </c>
      <c r="B141" s="5" t="s">
        <v>397</v>
      </c>
      <c r="C141" s="5" t="s">
        <v>30</v>
      </c>
      <c r="D141" s="5" t="s">
        <v>19</v>
      </c>
      <c r="E141" s="9" t="s">
        <v>66</v>
      </c>
      <c r="F141" s="9">
        <v>0.71</v>
      </c>
      <c r="G141" s="5" t="s">
        <v>21</v>
      </c>
      <c r="H141" s="9">
        <v>500</v>
      </c>
      <c r="I141" s="11">
        <v>27107010</v>
      </c>
      <c r="J141" s="11">
        <v>200</v>
      </c>
      <c r="K141" s="11">
        <v>89.802999999999997</v>
      </c>
      <c r="L141" s="11" t="b">
        <f>COUNTIF('[1]2_배당성향 25% 이상 종목명'!$A$2:$A$471,'2_2번 조건 대상 종목'!A141)&gt;0</f>
        <v>1</v>
      </c>
      <c r="M141" s="14" t="b">
        <f t="shared" si="2"/>
        <v>0</v>
      </c>
      <c r="N141" s="11">
        <v>5421402000</v>
      </c>
      <c r="O141" s="11" t="e">
        <f>N141&gt;=VLOOKUP(A141,'[1]2023년만'!$A$2:$Q$1181,12,0)</f>
        <v>#N/A</v>
      </c>
      <c r="P141" s="11"/>
      <c r="Q141" s="11"/>
      <c r="R141" s="11">
        <v>12.1</v>
      </c>
      <c r="S141" s="6">
        <v>60177562200</v>
      </c>
      <c r="T141" s="7">
        <v>9.82</v>
      </c>
      <c r="U141" s="7">
        <v>0.69</v>
      </c>
      <c r="V141" s="7">
        <v>226</v>
      </c>
    </row>
    <row r="142" spans="1:22" hidden="1" x14ac:dyDescent="0.4">
      <c r="A142" s="4" t="s">
        <v>2600</v>
      </c>
      <c r="B142" s="5" t="s">
        <v>2601</v>
      </c>
      <c r="C142" s="5" t="s">
        <v>18</v>
      </c>
      <c r="D142" s="5" t="s">
        <v>19</v>
      </c>
      <c r="E142" s="9" t="s">
        <v>20</v>
      </c>
      <c r="F142" s="9">
        <v>0.77</v>
      </c>
      <c r="G142" s="5" t="s">
        <v>21</v>
      </c>
      <c r="H142" s="9">
        <v>500</v>
      </c>
      <c r="I142" s="11">
        <v>78990426</v>
      </c>
      <c r="J142" s="11">
        <v>20</v>
      </c>
      <c r="K142" s="11">
        <v>5.524</v>
      </c>
      <c r="L142" s="11" t="b">
        <f>COUNTIF('[1]2_배당성향 25% 이상 종목명'!$A$2:$A$471,'2_2번 조건 대상 종목'!A142)&gt;0</f>
        <v>0</v>
      </c>
      <c r="M142" s="14" t="b">
        <f t="shared" si="2"/>
        <v>1</v>
      </c>
      <c r="N142" s="11">
        <v>1503062560</v>
      </c>
      <c r="O142" s="11"/>
      <c r="P142" s="11"/>
      <c r="Q142" s="11"/>
      <c r="R142" s="11">
        <v>1.04</v>
      </c>
      <c r="S142" s="6">
        <v>178292706468</v>
      </c>
      <c r="T142" s="7" t="s">
        <v>21</v>
      </c>
      <c r="U142" s="7">
        <v>0.67</v>
      </c>
      <c r="V142" s="7" t="s">
        <v>21</v>
      </c>
    </row>
    <row r="143" spans="1:22" hidden="1" x14ac:dyDescent="0.4">
      <c r="A143" s="4" t="s">
        <v>2600</v>
      </c>
      <c r="B143" s="5" t="s">
        <v>2601</v>
      </c>
      <c r="C143" s="5" t="s">
        <v>24</v>
      </c>
      <c r="D143" s="5" t="s">
        <v>19</v>
      </c>
      <c r="E143" s="9" t="s">
        <v>20</v>
      </c>
      <c r="F143" s="9">
        <v>0.49</v>
      </c>
      <c r="G143" s="5" t="s">
        <v>21</v>
      </c>
      <c r="H143" s="9">
        <v>500</v>
      </c>
      <c r="I143" s="11">
        <v>92715916</v>
      </c>
      <c r="J143" s="11">
        <v>20</v>
      </c>
      <c r="K143" s="11">
        <v>2.2410000000000001</v>
      </c>
      <c r="L143" s="11" t="b">
        <f>COUNTIF('[1]2_배당성향 25% 이상 종목명'!$A$2:$A$471,'2_2번 조건 대상 종목'!A143)&gt;0</f>
        <v>0</v>
      </c>
      <c r="M143" s="14" t="b">
        <f t="shared" si="2"/>
        <v>1</v>
      </c>
      <c r="N143" s="11">
        <v>1777092360</v>
      </c>
      <c r="O143" s="11"/>
      <c r="P143" s="11"/>
      <c r="Q143" s="11"/>
      <c r="R143" s="11">
        <v>0.8</v>
      </c>
      <c r="S143" s="6">
        <v>178292706468</v>
      </c>
      <c r="T143" s="7" t="s">
        <v>21</v>
      </c>
      <c r="U143" s="7">
        <v>0.67</v>
      </c>
      <c r="V143" s="7" t="s">
        <v>21</v>
      </c>
    </row>
    <row r="144" spans="1:22" hidden="1" x14ac:dyDescent="0.4">
      <c r="A144" s="4" t="s">
        <v>2600</v>
      </c>
      <c r="B144" s="5" t="s">
        <v>2601</v>
      </c>
      <c r="C144" s="5" t="s">
        <v>30</v>
      </c>
      <c r="D144" s="5" t="s">
        <v>19</v>
      </c>
      <c r="E144" s="9" t="s">
        <v>20</v>
      </c>
      <c r="F144" s="9">
        <v>0.68</v>
      </c>
      <c r="G144" s="5" t="s">
        <v>21</v>
      </c>
      <c r="H144" s="9">
        <v>500</v>
      </c>
      <c r="I144" s="11">
        <v>92715916</v>
      </c>
      <c r="J144" s="11">
        <v>20</v>
      </c>
      <c r="K144" s="11">
        <v>-3.444</v>
      </c>
      <c r="L144" s="11" t="b">
        <f>COUNTIF('[1]2_배당성향 25% 이상 종목명'!$A$2:$A$471,'2_2번 조건 대상 종목'!A144)&gt;0</f>
        <v>0</v>
      </c>
      <c r="M144" s="14" t="b">
        <f t="shared" si="2"/>
        <v>1</v>
      </c>
      <c r="N144" s="11">
        <v>1777092360</v>
      </c>
      <c r="O144" s="11" t="b">
        <f>N144&gt;=VLOOKUP(A144,'[1]2023년만'!$A$2:$Q$1181,12,0)</f>
        <v>1</v>
      </c>
      <c r="P144" s="11"/>
      <c r="Q144" s="11"/>
      <c r="R144" s="11">
        <v>1.02</v>
      </c>
      <c r="S144" s="6">
        <v>178292706468</v>
      </c>
      <c r="T144" s="7" t="s">
        <v>21</v>
      </c>
      <c r="U144" s="7">
        <v>0.67</v>
      </c>
      <c r="V144" s="7" t="s">
        <v>21</v>
      </c>
    </row>
    <row r="145" spans="1:22" hidden="1" x14ac:dyDescent="0.4">
      <c r="A145" s="7" t="s">
        <v>2600</v>
      </c>
      <c r="B145" s="12" t="s">
        <v>2601</v>
      </c>
      <c r="C145" s="12" t="s">
        <v>2933</v>
      </c>
      <c r="D145" s="12" t="s">
        <v>19</v>
      </c>
      <c r="E145" s="12" t="s">
        <v>20</v>
      </c>
      <c r="F145" s="12">
        <v>0.53</v>
      </c>
      <c r="G145" s="12" t="s">
        <v>21</v>
      </c>
      <c r="H145" s="12">
        <v>500</v>
      </c>
      <c r="I145" s="6">
        <v>78990426</v>
      </c>
      <c r="J145" s="6">
        <v>20</v>
      </c>
      <c r="K145" s="6">
        <v>16.324000000000002</v>
      </c>
      <c r="L145" s="11" t="b">
        <f>COUNTIF('[1]2_배당성향 25% 이상 종목명'!$A$2:$A$471,'2_2번 조건 대상 종목'!A145)&gt;0</f>
        <v>0</v>
      </c>
      <c r="M145" s="14" t="b">
        <f t="shared" si="2"/>
        <v>1</v>
      </c>
      <c r="N145" s="6">
        <v>1523216680</v>
      </c>
      <c r="O145" s="6"/>
      <c r="P145" s="6"/>
      <c r="Q145" s="6"/>
      <c r="R145" s="6">
        <v>0.7</v>
      </c>
      <c r="S145" s="6">
        <v>178292706468</v>
      </c>
      <c r="T145" s="7" t="s">
        <v>21</v>
      </c>
      <c r="U145" s="7">
        <v>0.67</v>
      </c>
      <c r="V145" s="7" t="s">
        <v>21</v>
      </c>
    </row>
    <row r="146" spans="1:22" hidden="1" x14ac:dyDescent="0.4">
      <c r="A146" s="4" t="s">
        <v>339</v>
      </c>
      <c r="B146" s="5" t="s">
        <v>340</v>
      </c>
      <c r="C146" s="5" t="s">
        <v>30</v>
      </c>
      <c r="D146" s="5" t="s">
        <v>19</v>
      </c>
      <c r="E146" s="9" t="s">
        <v>129</v>
      </c>
      <c r="F146" s="9">
        <v>1.89</v>
      </c>
      <c r="G146" s="5" t="s">
        <v>21</v>
      </c>
      <c r="H146" s="9">
        <v>500</v>
      </c>
      <c r="I146" s="11">
        <v>36338727</v>
      </c>
      <c r="J146" s="11">
        <v>150</v>
      </c>
      <c r="K146" s="11">
        <v>104.062</v>
      </c>
      <c r="L146" s="11" t="b">
        <f>COUNTIF('[1]2_배당성향 25% 이상 종목명'!$A$2:$A$471,'2_2번 조건 대상 종목'!A146)&gt;0</f>
        <v>1</v>
      </c>
      <c r="M146" s="14" t="b">
        <f t="shared" si="2"/>
        <v>1</v>
      </c>
      <c r="N146" s="11">
        <v>5450782650</v>
      </c>
      <c r="O146" s="11" t="b">
        <f>N146&gt;=VLOOKUP(A146,'[1]2023년만'!$A$2:$Q$1181,12,0)</f>
        <v>0</v>
      </c>
      <c r="P146" s="11">
        <f>VLOOKUP(A146,'[1]2_피벗 테이블'!$A$4:$B$376,2,0)</f>
        <v>7267710200</v>
      </c>
      <c r="Q146" s="11" t="b">
        <f>N146&gt;=(P146*1.05)</f>
        <v>0</v>
      </c>
      <c r="R146" s="11">
        <v>3</v>
      </c>
      <c r="S146" s="6">
        <v>132636353550</v>
      </c>
      <c r="T146" s="7">
        <v>25.35</v>
      </c>
      <c r="U146" s="7">
        <v>1.33</v>
      </c>
      <c r="V146" s="7">
        <v>144</v>
      </c>
    </row>
    <row r="147" spans="1:22" hidden="1" x14ac:dyDescent="0.4">
      <c r="A147" s="4" t="s">
        <v>339</v>
      </c>
      <c r="B147" s="5" t="s">
        <v>340</v>
      </c>
      <c r="C147" s="5" t="s">
        <v>24</v>
      </c>
      <c r="D147" s="5" t="s">
        <v>19</v>
      </c>
      <c r="E147" s="9" t="s">
        <v>129</v>
      </c>
      <c r="F147" s="9">
        <v>1.47</v>
      </c>
      <c r="G147" s="5" t="s">
        <v>21</v>
      </c>
      <c r="H147" s="9">
        <v>500</v>
      </c>
      <c r="I147" s="11">
        <v>36338727</v>
      </c>
      <c r="J147" s="11">
        <v>300</v>
      </c>
      <c r="K147" s="11">
        <v>65.427999999999997</v>
      </c>
      <c r="L147" s="11" t="b">
        <f>COUNTIF('[1]2_배당성향 25% 이상 종목명'!$A$2:$A$471,'2_2번 조건 대상 종목'!A147)&gt;0</f>
        <v>1</v>
      </c>
      <c r="M147" s="14" t="b">
        <f t="shared" si="2"/>
        <v>1</v>
      </c>
      <c r="N147" s="11">
        <v>10901565300</v>
      </c>
      <c r="O147" s="11"/>
      <c r="P147" s="11"/>
      <c r="Q147" s="11"/>
      <c r="R147" s="11">
        <v>2.8</v>
      </c>
      <c r="S147" s="6">
        <v>132636353550</v>
      </c>
      <c r="T147" s="7">
        <v>25.35</v>
      </c>
      <c r="U147" s="7">
        <v>1.33</v>
      </c>
      <c r="V147" s="7">
        <v>144</v>
      </c>
    </row>
    <row r="148" spans="1:22" hidden="1" x14ac:dyDescent="0.4">
      <c r="A148" s="4" t="s">
        <v>339</v>
      </c>
      <c r="B148" s="5" t="s">
        <v>340</v>
      </c>
      <c r="C148" s="5" t="s">
        <v>18</v>
      </c>
      <c r="D148" s="5" t="s">
        <v>19</v>
      </c>
      <c r="E148" s="9" t="s">
        <v>129</v>
      </c>
      <c r="F148" s="9">
        <v>1.55</v>
      </c>
      <c r="G148" s="5" t="s">
        <v>21</v>
      </c>
      <c r="H148" s="9">
        <v>500</v>
      </c>
      <c r="I148" s="11">
        <v>36338727</v>
      </c>
      <c r="J148" s="11">
        <v>150</v>
      </c>
      <c r="K148" s="11">
        <v>45.145000000000003</v>
      </c>
      <c r="L148" s="11" t="b">
        <f>COUNTIF('[1]2_배당성향 25% 이상 종목명'!$A$2:$A$471,'2_2번 조건 대상 종목'!A148)&gt;0</f>
        <v>1</v>
      </c>
      <c r="M148" s="14" t="b">
        <f t="shared" si="2"/>
        <v>1</v>
      </c>
      <c r="N148" s="11">
        <v>5450782650</v>
      </c>
      <c r="O148" s="11"/>
      <c r="P148" s="11"/>
      <c r="Q148" s="11"/>
      <c r="R148" s="11">
        <v>2.5</v>
      </c>
      <c r="S148" s="6">
        <v>132636353550</v>
      </c>
      <c r="T148" s="7">
        <v>25.35</v>
      </c>
      <c r="U148" s="7">
        <v>1.33</v>
      </c>
      <c r="V148" s="7">
        <v>144</v>
      </c>
    </row>
    <row r="149" spans="1:22" hidden="1" x14ac:dyDescent="0.4">
      <c r="A149" s="7" t="s">
        <v>339</v>
      </c>
      <c r="B149" s="12" t="s">
        <v>340</v>
      </c>
      <c r="C149" s="12" t="s">
        <v>2933</v>
      </c>
      <c r="D149" s="12" t="s">
        <v>19</v>
      </c>
      <c r="E149" s="12" t="s">
        <v>129</v>
      </c>
      <c r="F149" s="12">
        <v>0.88</v>
      </c>
      <c r="G149" s="12" t="s">
        <v>21</v>
      </c>
      <c r="H149" s="12">
        <v>500</v>
      </c>
      <c r="I149" s="6">
        <v>36338727</v>
      </c>
      <c r="J149" s="6">
        <v>150</v>
      </c>
      <c r="K149" s="6">
        <v>55.677</v>
      </c>
      <c r="L149" s="11" t="b">
        <f>COUNTIF('[1]2_배당성향 25% 이상 종목명'!$A$2:$A$471,'2_2번 조건 대상 종목'!A149)&gt;0</f>
        <v>1</v>
      </c>
      <c r="M149" s="14" t="b">
        <f t="shared" si="2"/>
        <v>1</v>
      </c>
      <c r="N149" s="6">
        <v>5450782650</v>
      </c>
      <c r="O149" s="6"/>
      <c r="P149" s="6"/>
      <c r="Q149" s="6"/>
      <c r="R149" s="6">
        <v>2.3199999999999998</v>
      </c>
      <c r="S149" s="6">
        <v>132636353550</v>
      </c>
      <c r="T149" s="7">
        <v>25.35</v>
      </c>
      <c r="U149" s="7">
        <v>1.33</v>
      </c>
      <c r="V149" s="7">
        <v>144</v>
      </c>
    </row>
    <row r="150" spans="1:22" hidden="1" x14ac:dyDescent="0.4">
      <c r="A150" s="4" t="s">
        <v>566</v>
      </c>
      <c r="B150" s="5" t="s">
        <v>567</v>
      </c>
      <c r="C150" s="5" t="s">
        <v>30</v>
      </c>
      <c r="D150" s="5" t="s">
        <v>19</v>
      </c>
      <c r="E150" s="9" t="s">
        <v>69</v>
      </c>
      <c r="F150" s="9">
        <v>0.93</v>
      </c>
      <c r="G150" s="5" t="s">
        <v>21</v>
      </c>
      <c r="H150" s="9">
        <v>500</v>
      </c>
      <c r="I150" s="11">
        <v>127669525</v>
      </c>
      <c r="J150" s="11">
        <v>30</v>
      </c>
      <c r="K150" s="11">
        <v>65.680999999999997</v>
      </c>
      <c r="L150" s="11" t="b">
        <f>COUNTIF('[1]2_배당성향 25% 이상 종목명'!$A$2:$A$471,'2_2번 조건 대상 종목'!A150)&gt;0</f>
        <v>1</v>
      </c>
      <c r="M150" s="14" t="b">
        <f t="shared" si="2"/>
        <v>0</v>
      </c>
      <c r="N150" s="11">
        <v>3808200240</v>
      </c>
      <c r="O150" s="11" t="b">
        <f>N150&gt;=VLOOKUP(A150,'[1]2023년만'!$A$2:$Q$1181,12,0)</f>
        <v>1</v>
      </c>
      <c r="P150" s="11"/>
      <c r="Q150" s="11"/>
      <c r="R150" s="11">
        <v>3.5</v>
      </c>
      <c r="S150" s="6">
        <v>98305534250</v>
      </c>
      <c r="T150" s="7">
        <v>20.81</v>
      </c>
      <c r="U150" s="7">
        <v>0.57999999999999996</v>
      </c>
      <c r="V150" s="7">
        <v>37</v>
      </c>
    </row>
    <row r="151" spans="1:22" hidden="1" x14ac:dyDescent="0.4">
      <c r="A151" s="4" t="s">
        <v>566</v>
      </c>
      <c r="B151" s="5" t="s">
        <v>567</v>
      </c>
      <c r="C151" s="5" t="s">
        <v>24</v>
      </c>
      <c r="D151" s="5" t="s">
        <v>19</v>
      </c>
      <c r="E151" s="9" t="s">
        <v>69</v>
      </c>
      <c r="F151" s="9">
        <v>0.63</v>
      </c>
      <c r="G151" s="5" t="s">
        <v>21</v>
      </c>
      <c r="H151" s="9">
        <v>500</v>
      </c>
      <c r="I151" s="11">
        <v>127669525</v>
      </c>
      <c r="J151" s="11">
        <v>20</v>
      </c>
      <c r="K151" s="11">
        <v>8.1829999999999998</v>
      </c>
      <c r="L151" s="11" t="b">
        <f>COUNTIF('[1]2_배당성향 25% 이상 종목명'!$A$2:$A$471,'2_2번 조건 대상 종목'!A151)&gt;0</f>
        <v>1</v>
      </c>
      <c r="M151" s="14" t="b">
        <f t="shared" si="2"/>
        <v>0</v>
      </c>
      <c r="N151" s="11">
        <v>2538800160</v>
      </c>
      <c r="O151" s="11"/>
      <c r="P151" s="11"/>
      <c r="Q151" s="11"/>
      <c r="R151" s="11">
        <v>0.8</v>
      </c>
      <c r="S151" s="6">
        <v>98305534250</v>
      </c>
      <c r="T151" s="7">
        <v>20.81</v>
      </c>
      <c r="U151" s="7">
        <v>0.57999999999999996</v>
      </c>
      <c r="V151" s="7">
        <v>37</v>
      </c>
    </row>
    <row r="152" spans="1:22" hidden="1" x14ac:dyDescent="0.4">
      <c r="A152" s="4" t="s">
        <v>566</v>
      </c>
      <c r="B152" s="5" t="s">
        <v>567</v>
      </c>
      <c r="C152" s="5" t="s">
        <v>18</v>
      </c>
      <c r="D152" s="5" t="s">
        <v>19</v>
      </c>
      <c r="E152" s="9" t="s">
        <v>69</v>
      </c>
      <c r="F152" s="9">
        <v>0.81</v>
      </c>
      <c r="G152" s="5" t="s">
        <v>21</v>
      </c>
      <c r="H152" s="9">
        <v>500</v>
      </c>
      <c r="I152" s="11">
        <v>127669525</v>
      </c>
      <c r="J152" s="11">
        <v>10</v>
      </c>
      <c r="K152" s="11">
        <v>6.7569999999999997</v>
      </c>
      <c r="L152" s="11" t="b">
        <f>COUNTIF('[1]2_배당성향 25% 이상 종목명'!$A$2:$A$471,'2_2번 조건 대상 종목'!A152)&gt;0</f>
        <v>1</v>
      </c>
      <c r="M152" s="14" t="b">
        <f t="shared" si="2"/>
        <v>0</v>
      </c>
      <c r="N152" s="11">
        <v>1269400080</v>
      </c>
      <c r="O152" s="11"/>
      <c r="P152" s="11"/>
      <c r="Q152" s="11"/>
      <c r="R152" s="11">
        <v>0.8</v>
      </c>
      <c r="S152" s="6">
        <v>98305534250</v>
      </c>
      <c r="T152" s="7">
        <v>20.81</v>
      </c>
      <c r="U152" s="7">
        <v>0.57999999999999996</v>
      </c>
      <c r="V152" s="7">
        <v>37</v>
      </c>
    </row>
    <row r="153" spans="1:22" hidden="1" x14ac:dyDescent="0.4">
      <c r="A153" s="4" t="s">
        <v>1027</v>
      </c>
      <c r="B153" s="5" t="s">
        <v>1028</v>
      </c>
      <c r="C153" s="5" t="s">
        <v>18</v>
      </c>
      <c r="D153" s="5" t="s">
        <v>19</v>
      </c>
      <c r="E153" s="9" t="s">
        <v>66</v>
      </c>
      <c r="F153" s="9">
        <v>4.37</v>
      </c>
      <c r="G153" s="5" t="s">
        <v>21</v>
      </c>
      <c r="H153" s="10">
        <v>5000</v>
      </c>
      <c r="I153" s="11">
        <v>59741721</v>
      </c>
      <c r="J153" s="11">
        <v>250</v>
      </c>
      <c r="K153" s="11">
        <v>37.084000000000003</v>
      </c>
      <c r="L153" s="11" t="b">
        <f>COUNTIF('[1]2_배당성향 25% 이상 종목명'!$A$2:$A$471,'2_2번 조건 대상 종목'!A153)&gt;0</f>
        <v>0</v>
      </c>
      <c r="M153" s="14" t="b">
        <f t="shared" si="2"/>
        <v>1</v>
      </c>
      <c r="N153" s="11">
        <v>13705516250</v>
      </c>
      <c r="O153" s="11"/>
      <c r="P153" s="11"/>
      <c r="Q153" s="11"/>
      <c r="R153" s="11">
        <v>4.4000000000000004</v>
      </c>
      <c r="S153" s="6">
        <v>1275485743350</v>
      </c>
      <c r="T153" s="7">
        <v>7.35</v>
      </c>
      <c r="U153" s="7">
        <v>0.4</v>
      </c>
      <c r="V153" s="7">
        <v>2903</v>
      </c>
    </row>
    <row r="154" spans="1:22" hidden="1" x14ac:dyDescent="0.4">
      <c r="A154" s="4" t="s">
        <v>1027</v>
      </c>
      <c r="B154" s="5" t="s">
        <v>1028</v>
      </c>
      <c r="C154" s="5" t="s">
        <v>24</v>
      </c>
      <c r="D154" s="5" t="s">
        <v>19</v>
      </c>
      <c r="E154" s="9" t="s">
        <v>66</v>
      </c>
      <c r="F154" s="9">
        <v>3.86</v>
      </c>
      <c r="G154" s="5" t="s">
        <v>21</v>
      </c>
      <c r="H154" s="10">
        <v>5000</v>
      </c>
      <c r="I154" s="11">
        <v>59741721</v>
      </c>
      <c r="J154" s="11">
        <v>300</v>
      </c>
      <c r="K154" s="11">
        <v>7.3</v>
      </c>
      <c r="L154" s="11" t="b">
        <f>COUNTIF('[1]2_배당성향 25% 이상 종목명'!$A$2:$A$471,'2_2번 조건 대상 종목'!A154)&gt;0</f>
        <v>0</v>
      </c>
      <c r="M154" s="14" t="b">
        <f t="shared" si="2"/>
        <v>1</v>
      </c>
      <c r="N154" s="11">
        <v>15544769700</v>
      </c>
      <c r="O154" s="11"/>
      <c r="P154" s="11"/>
      <c r="Q154" s="11"/>
      <c r="R154" s="11">
        <v>4.2</v>
      </c>
      <c r="S154" s="6">
        <v>1275485743350</v>
      </c>
      <c r="T154" s="7">
        <v>7.35</v>
      </c>
      <c r="U154" s="7">
        <v>0.4</v>
      </c>
      <c r="V154" s="7">
        <v>2903</v>
      </c>
    </row>
    <row r="155" spans="1:22" hidden="1" x14ac:dyDescent="0.4">
      <c r="A155" s="4" t="s">
        <v>1027</v>
      </c>
      <c r="B155" s="5" t="s">
        <v>1028</v>
      </c>
      <c r="C155" s="5" t="s">
        <v>30</v>
      </c>
      <c r="D155" s="5" t="s">
        <v>19</v>
      </c>
      <c r="E155" s="9" t="s">
        <v>66</v>
      </c>
      <c r="F155" s="9">
        <v>3.55</v>
      </c>
      <c r="G155" s="5" t="s">
        <v>21</v>
      </c>
      <c r="H155" s="10">
        <v>5000</v>
      </c>
      <c r="I155" s="11">
        <v>59741721</v>
      </c>
      <c r="J155" s="11">
        <v>350</v>
      </c>
      <c r="K155" s="11">
        <v>6.7270000000000003</v>
      </c>
      <c r="L155" s="11" t="b">
        <f>COUNTIF('[1]2_배당성향 25% 이상 종목명'!$A$2:$A$471,'2_2번 조건 대상 종목'!A155)&gt;0</f>
        <v>0</v>
      </c>
      <c r="M155" s="14" t="b">
        <f t="shared" si="2"/>
        <v>1</v>
      </c>
      <c r="N155" s="11">
        <v>17510845100</v>
      </c>
      <c r="O155" s="11" t="b">
        <f>N155&gt;=VLOOKUP(A155,'[1]2023년만'!$A$2:$Q$1181,12,0)</f>
        <v>1</v>
      </c>
      <c r="P155" s="11"/>
      <c r="Q155" s="11"/>
      <c r="R155" s="11">
        <v>2.7</v>
      </c>
      <c r="S155" s="6">
        <v>1275485743350</v>
      </c>
      <c r="T155" s="7">
        <v>7.35</v>
      </c>
      <c r="U155" s="7">
        <v>0.4</v>
      </c>
      <c r="V155" s="7">
        <v>2903</v>
      </c>
    </row>
    <row r="156" spans="1:22" hidden="1" x14ac:dyDescent="0.4">
      <c r="A156" s="7" t="s">
        <v>1027</v>
      </c>
      <c r="B156" s="12" t="s">
        <v>1028</v>
      </c>
      <c r="C156" s="12" t="s">
        <v>2933</v>
      </c>
      <c r="D156" s="12" t="s">
        <v>19</v>
      </c>
      <c r="E156" s="12" t="s">
        <v>66</v>
      </c>
      <c r="F156" s="12">
        <v>2.61</v>
      </c>
      <c r="G156" s="12" t="s">
        <v>21</v>
      </c>
      <c r="H156" s="12">
        <v>5000</v>
      </c>
      <c r="I156" s="6">
        <v>59741721</v>
      </c>
      <c r="J156" s="6">
        <v>250</v>
      </c>
      <c r="K156" s="6">
        <v>5.9530000000000003</v>
      </c>
      <c r="L156" s="11" t="b">
        <f>COUNTIF('[1]2_배당성향 25% 이상 종목명'!$A$2:$A$471,'2_2번 조건 대상 종목'!A156)&gt;0</f>
        <v>0</v>
      </c>
      <c r="M156" s="14" t="b">
        <f t="shared" si="2"/>
        <v>1</v>
      </c>
      <c r="N156" s="6">
        <v>13705516250</v>
      </c>
      <c r="O156" s="6"/>
      <c r="P156" s="6"/>
      <c r="Q156" s="6"/>
      <c r="R156" s="6">
        <v>2.4</v>
      </c>
      <c r="S156" s="6">
        <v>1275485743350</v>
      </c>
      <c r="T156" s="7">
        <v>7.35</v>
      </c>
      <c r="U156" s="7">
        <v>0.4</v>
      </c>
      <c r="V156" s="7">
        <v>2903</v>
      </c>
    </row>
    <row r="157" spans="1:22" hidden="1" x14ac:dyDescent="0.4">
      <c r="A157" s="4" t="s">
        <v>439</v>
      </c>
      <c r="B157" s="5" t="s">
        <v>440</v>
      </c>
      <c r="C157" s="5" t="s">
        <v>18</v>
      </c>
      <c r="D157" s="5" t="s">
        <v>19</v>
      </c>
      <c r="E157" s="9" t="s">
        <v>416</v>
      </c>
      <c r="F157" s="9">
        <v>3.18</v>
      </c>
      <c r="G157" s="5" t="s">
        <v>21</v>
      </c>
      <c r="H157" s="9">
        <v>500</v>
      </c>
      <c r="I157" s="11">
        <v>25957601</v>
      </c>
      <c r="J157" s="11">
        <v>450</v>
      </c>
      <c r="K157" s="11">
        <v>83.167000000000002</v>
      </c>
      <c r="L157" s="11" t="b">
        <f>COUNTIF('[1]2_배당성향 25% 이상 종목명'!$A$2:$A$471,'2_2번 조건 대상 종목'!A157)&gt;0</f>
        <v>1</v>
      </c>
      <c r="M157" s="14" t="b">
        <f t="shared" si="2"/>
        <v>1</v>
      </c>
      <c r="N157" s="11">
        <v>10338496200</v>
      </c>
      <c r="O157" s="11"/>
      <c r="P157" s="11"/>
      <c r="Q157" s="11"/>
      <c r="R157" s="11">
        <v>5.8</v>
      </c>
      <c r="S157" s="6">
        <v>228946040820</v>
      </c>
      <c r="T157" s="7">
        <v>10.68</v>
      </c>
      <c r="U157" s="7">
        <v>0.76</v>
      </c>
      <c r="V157" s="7">
        <v>826</v>
      </c>
    </row>
    <row r="158" spans="1:22" hidden="1" x14ac:dyDescent="0.4">
      <c r="A158" s="4" t="s">
        <v>439</v>
      </c>
      <c r="B158" s="5" t="s">
        <v>440</v>
      </c>
      <c r="C158" s="5" t="s">
        <v>24</v>
      </c>
      <c r="D158" s="5" t="s">
        <v>19</v>
      </c>
      <c r="E158" s="9" t="s">
        <v>416</v>
      </c>
      <c r="F158" s="9">
        <v>2.89</v>
      </c>
      <c r="G158" s="5" t="s">
        <v>21</v>
      </c>
      <c r="H158" s="9">
        <v>500</v>
      </c>
      <c r="I158" s="11">
        <v>25957601</v>
      </c>
      <c r="J158" s="11">
        <v>450</v>
      </c>
      <c r="K158" s="11">
        <v>78.542000000000002</v>
      </c>
      <c r="L158" s="11" t="b">
        <f>COUNTIF('[1]2_배당성향 25% 이상 종목명'!$A$2:$A$471,'2_2번 조건 대상 종목'!A158)&gt;0</f>
        <v>1</v>
      </c>
      <c r="M158" s="14" t="b">
        <f t="shared" si="2"/>
        <v>1</v>
      </c>
      <c r="N158" s="11">
        <v>10338496200</v>
      </c>
      <c r="O158" s="11"/>
      <c r="P158" s="11"/>
      <c r="Q158" s="11"/>
      <c r="R158" s="11">
        <v>5.9</v>
      </c>
      <c r="S158" s="6">
        <v>228946040820</v>
      </c>
      <c r="T158" s="7">
        <v>10.68</v>
      </c>
      <c r="U158" s="7">
        <v>0.76</v>
      </c>
      <c r="V158" s="7">
        <v>826</v>
      </c>
    </row>
    <row r="159" spans="1:22" hidden="1" x14ac:dyDescent="0.4">
      <c r="A159" s="4" t="s">
        <v>439</v>
      </c>
      <c r="B159" s="5" t="s">
        <v>440</v>
      </c>
      <c r="C159" s="5" t="s">
        <v>30</v>
      </c>
      <c r="D159" s="5" t="s">
        <v>19</v>
      </c>
      <c r="E159" s="9" t="s">
        <v>416</v>
      </c>
      <c r="F159" s="9">
        <v>2.23</v>
      </c>
      <c r="G159" s="5" t="s">
        <v>21</v>
      </c>
      <c r="H159" s="9">
        <v>500</v>
      </c>
      <c r="I159" s="11">
        <v>25957601</v>
      </c>
      <c r="J159" s="11">
        <v>450</v>
      </c>
      <c r="K159" s="11">
        <v>54.481999999999999</v>
      </c>
      <c r="L159" s="11" t="b">
        <f>COUNTIF('[1]2_배당성향 25% 이상 종목명'!$A$2:$A$471,'2_2번 조건 대상 종목'!A159)&gt;0</f>
        <v>1</v>
      </c>
      <c r="M159" s="14" t="b">
        <f t="shared" si="2"/>
        <v>1</v>
      </c>
      <c r="N159" s="11">
        <v>10338458850</v>
      </c>
      <c r="O159" s="11" t="b">
        <f>N159&gt;=VLOOKUP(A159,'[1]2023년만'!$A$2:$Q$1181,12,0)</f>
        <v>0</v>
      </c>
      <c r="P159" s="11">
        <f>VLOOKUP(A159,'[1]2_피벗 테이블'!$A$4:$B$376,2,0)</f>
        <v>10483615200</v>
      </c>
      <c r="Q159" s="11" t="b">
        <f>N159&gt;=(P159*1.05)</f>
        <v>0</v>
      </c>
      <c r="R159" s="11">
        <v>5.2</v>
      </c>
      <c r="S159" s="6">
        <v>228946040820</v>
      </c>
      <c r="T159" s="7">
        <v>10.68</v>
      </c>
      <c r="U159" s="7">
        <v>0.76</v>
      </c>
      <c r="V159" s="7">
        <v>826</v>
      </c>
    </row>
    <row r="160" spans="1:22" hidden="1" x14ac:dyDescent="0.4">
      <c r="A160" s="7" t="s">
        <v>439</v>
      </c>
      <c r="B160" s="12" t="s">
        <v>440</v>
      </c>
      <c r="C160" s="12" t="s">
        <v>2933</v>
      </c>
      <c r="D160" s="12" t="s">
        <v>19</v>
      </c>
      <c r="E160" s="12" t="s">
        <v>416</v>
      </c>
      <c r="F160" s="12">
        <v>1.63</v>
      </c>
      <c r="G160" s="12" t="s">
        <v>21</v>
      </c>
      <c r="H160" s="12">
        <v>500</v>
      </c>
      <c r="I160" s="6">
        <v>25957601</v>
      </c>
      <c r="J160" s="6">
        <v>450</v>
      </c>
      <c r="K160" s="6">
        <v>118.511</v>
      </c>
      <c r="L160" s="11" t="b">
        <f>COUNTIF('[1]2_배당성향 25% 이상 종목명'!$A$2:$A$471,'2_2번 조건 대상 종목'!A160)&gt;0</f>
        <v>1</v>
      </c>
      <c r="M160" s="14" t="b">
        <f t="shared" si="2"/>
        <v>1</v>
      </c>
      <c r="N160" s="6">
        <v>10773853200</v>
      </c>
      <c r="O160" s="6"/>
      <c r="P160" s="6"/>
      <c r="Q160" s="6"/>
      <c r="R160" s="6">
        <v>3.6</v>
      </c>
      <c r="S160" s="6">
        <v>228946040820</v>
      </c>
      <c r="T160" s="7">
        <v>10.68</v>
      </c>
      <c r="U160" s="7">
        <v>0.76</v>
      </c>
      <c r="V160" s="7">
        <v>826</v>
      </c>
    </row>
    <row r="161" spans="1:22" hidden="1" x14ac:dyDescent="0.4">
      <c r="A161" s="4" t="s">
        <v>1160</v>
      </c>
      <c r="B161" s="5" t="s">
        <v>1161</v>
      </c>
      <c r="C161" s="5" t="s">
        <v>18</v>
      </c>
      <c r="D161" s="5" t="s">
        <v>19</v>
      </c>
      <c r="E161" s="9" t="s">
        <v>49</v>
      </c>
      <c r="F161" s="9">
        <v>2.41</v>
      </c>
      <c r="G161" s="5" t="s">
        <v>21</v>
      </c>
      <c r="H161" s="9">
        <v>500</v>
      </c>
      <c r="I161" s="11">
        <v>31900000</v>
      </c>
      <c r="J161" s="11">
        <v>120</v>
      </c>
      <c r="K161" s="11">
        <v>33.284999999999997</v>
      </c>
      <c r="L161" s="11" t="b">
        <f>COUNTIF('[1]2_배당성향 25% 이상 종목명'!$A$2:$A$471,'2_2번 조건 대상 종목'!A161)&gt;0</f>
        <v>0</v>
      </c>
      <c r="M161" s="14" t="b">
        <f t="shared" si="2"/>
        <v>1</v>
      </c>
      <c r="N161" s="11">
        <v>3468000000</v>
      </c>
      <c r="O161" s="11"/>
      <c r="P161" s="11"/>
      <c r="Q161" s="11"/>
      <c r="R161" s="11">
        <v>3</v>
      </c>
      <c r="S161" s="6">
        <v>128238000000</v>
      </c>
      <c r="T161" s="7">
        <v>5.67</v>
      </c>
      <c r="U161" s="7">
        <v>0.31</v>
      </c>
      <c r="V161" s="7">
        <v>709</v>
      </c>
    </row>
    <row r="162" spans="1:22" hidden="1" x14ac:dyDescent="0.4">
      <c r="A162" s="4" t="s">
        <v>1160</v>
      </c>
      <c r="B162" s="5" t="s">
        <v>1161</v>
      </c>
      <c r="C162" s="5" t="s">
        <v>30</v>
      </c>
      <c r="D162" s="5" t="s">
        <v>19</v>
      </c>
      <c r="E162" s="9" t="s">
        <v>49</v>
      </c>
      <c r="F162" s="9">
        <v>1.64</v>
      </c>
      <c r="G162" s="5" t="s">
        <v>21</v>
      </c>
      <c r="H162" s="9">
        <v>500</v>
      </c>
      <c r="I162" s="11">
        <v>31900000</v>
      </c>
      <c r="J162" s="11">
        <v>140</v>
      </c>
      <c r="K162" s="11">
        <v>22.808</v>
      </c>
      <c r="L162" s="11" t="b">
        <f>COUNTIF('[1]2_배당성향 25% 이상 종목명'!$A$2:$A$471,'2_2번 조건 대상 종목'!A162)&gt;0</f>
        <v>0</v>
      </c>
      <c r="M162" s="14" t="b">
        <f t="shared" si="2"/>
        <v>1</v>
      </c>
      <c r="N162" s="11">
        <v>3626000000</v>
      </c>
      <c r="O162" s="11" t="b">
        <f>N162&gt;=VLOOKUP(A162,'[1]2023년만'!$A$2:$Q$1181,12,0)</f>
        <v>0</v>
      </c>
      <c r="P162" s="11"/>
      <c r="Q162" s="11"/>
      <c r="R162" s="11">
        <v>3.9</v>
      </c>
      <c r="S162" s="6">
        <v>128238000000</v>
      </c>
      <c r="T162" s="7">
        <v>5.67</v>
      </c>
      <c r="U162" s="7">
        <v>0.31</v>
      </c>
      <c r="V162" s="7">
        <v>709</v>
      </c>
    </row>
    <row r="163" spans="1:22" hidden="1" x14ac:dyDescent="0.4">
      <c r="A163" s="4" t="s">
        <v>1160</v>
      </c>
      <c r="B163" s="5" t="s">
        <v>1161</v>
      </c>
      <c r="C163" s="5" t="s">
        <v>24</v>
      </c>
      <c r="D163" s="5" t="s">
        <v>19</v>
      </c>
      <c r="E163" s="9" t="s">
        <v>49</v>
      </c>
      <c r="F163" s="9">
        <v>2.11</v>
      </c>
      <c r="G163" s="5" t="s">
        <v>21</v>
      </c>
      <c r="H163" s="9">
        <v>500</v>
      </c>
      <c r="I163" s="11">
        <v>31900000</v>
      </c>
      <c r="J163" s="11">
        <v>140</v>
      </c>
      <c r="K163" s="11">
        <v>21.77</v>
      </c>
      <c r="L163" s="11" t="b">
        <f>COUNTIF('[1]2_배당성향 25% 이상 종목명'!$A$2:$A$471,'2_2번 조건 대상 종목'!A163)&gt;0</f>
        <v>0</v>
      </c>
      <c r="M163" s="14" t="b">
        <f t="shared" si="2"/>
        <v>1</v>
      </c>
      <c r="N163" s="11">
        <v>3766000000</v>
      </c>
      <c r="O163" s="11"/>
      <c r="P163" s="11"/>
      <c r="Q163" s="11"/>
      <c r="R163" s="11">
        <v>3</v>
      </c>
      <c r="S163" s="6">
        <v>128238000000</v>
      </c>
      <c r="T163" s="7">
        <v>5.67</v>
      </c>
      <c r="U163" s="7">
        <v>0.31</v>
      </c>
      <c r="V163" s="7">
        <v>709</v>
      </c>
    </row>
    <row r="164" spans="1:22" hidden="1" x14ac:dyDescent="0.4">
      <c r="A164" s="7" t="s">
        <v>1160</v>
      </c>
      <c r="B164" s="12" t="s">
        <v>1161</v>
      </c>
      <c r="C164" s="12" t="s">
        <v>2933</v>
      </c>
      <c r="D164" s="12" t="s">
        <v>19</v>
      </c>
      <c r="E164" s="12" t="s">
        <v>49</v>
      </c>
      <c r="F164" s="12">
        <v>1.1000000000000001</v>
      </c>
      <c r="G164" s="12" t="s">
        <v>21</v>
      </c>
      <c r="H164" s="12">
        <v>500</v>
      </c>
      <c r="I164" s="6">
        <v>31900000</v>
      </c>
      <c r="J164" s="6">
        <v>140</v>
      </c>
      <c r="K164" s="6">
        <v>39.338999999999999</v>
      </c>
      <c r="L164" s="11" t="b">
        <f>COUNTIF('[1]2_배당성향 25% 이상 종목명'!$A$2:$A$471,'2_2번 조건 대상 종목'!A164)&gt;0</f>
        <v>0</v>
      </c>
      <c r="M164" s="14" t="b">
        <f t="shared" si="2"/>
        <v>1</v>
      </c>
      <c r="N164" s="6">
        <v>4046000000</v>
      </c>
      <c r="O164" s="6"/>
      <c r="P164" s="6"/>
      <c r="Q164" s="6"/>
      <c r="R164" s="6">
        <v>2.2999999999999998</v>
      </c>
      <c r="S164" s="6">
        <v>128238000000</v>
      </c>
      <c r="T164" s="7">
        <v>5.67</v>
      </c>
      <c r="U164" s="7">
        <v>0.31</v>
      </c>
      <c r="V164" s="7">
        <v>709</v>
      </c>
    </row>
    <row r="165" spans="1:22" hidden="1" x14ac:dyDescent="0.4">
      <c r="A165" s="4" t="s">
        <v>477</v>
      </c>
      <c r="B165" s="5" t="s">
        <v>478</v>
      </c>
      <c r="C165" s="5" t="s">
        <v>18</v>
      </c>
      <c r="D165" s="5" t="s">
        <v>19</v>
      </c>
      <c r="E165" s="9" t="s">
        <v>416</v>
      </c>
      <c r="F165" s="9">
        <v>3.18</v>
      </c>
      <c r="G165" s="5" t="s">
        <v>21</v>
      </c>
      <c r="H165" s="10">
        <v>5000</v>
      </c>
      <c r="I165" s="11">
        <v>65907330</v>
      </c>
      <c r="J165" s="11">
        <v>600</v>
      </c>
      <c r="K165" s="11">
        <v>78.730999999999995</v>
      </c>
      <c r="L165" s="11" t="b">
        <f>COUNTIF('[1]2_배당성향 25% 이상 종목명'!$A$2:$A$471,'2_2번 조건 대상 종목'!A165)&gt;0</f>
        <v>1</v>
      </c>
      <c r="M165" s="14" t="b">
        <f t="shared" si="2"/>
        <v>1</v>
      </c>
      <c r="N165" s="11">
        <v>39538716000</v>
      </c>
      <c r="O165" s="11"/>
      <c r="P165" s="11"/>
      <c r="Q165" s="11"/>
      <c r="R165" s="11">
        <v>5.8</v>
      </c>
      <c r="S165" s="6">
        <v>1360986364500</v>
      </c>
      <c r="T165" s="7">
        <v>8.51</v>
      </c>
      <c r="U165" s="7">
        <v>0.43</v>
      </c>
      <c r="V165" s="7">
        <v>2427</v>
      </c>
    </row>
    <row r="166" spans="1:22" x14ac:dyDescent="0.4">
      <c r="A166" s="4" t="s">
        <v>1210</v>
      </c>
      <c r="B166" s="5" t="s">
        <v>1211</v>
      </c>
      <c r="C166" s="5" t="s">
        <v>30</v>
      </c>
      <c r="D166" s="5" t="s">
        <v>19</v>
      </c>
      <c r="E166" s="9" t="s">
        <v>604</v>
      </c>
      <c r="F166" s="9" t="s">
        <v>21</v>
      </c>
      <c r="G166" s="5" t="s">
        <v>21</v>
      </c>
      <c r="H166" s="10">
        <v>5000</v>
      </c>
      <c r="I166" s="11">
        <v>797425869</v>
      </c>
      <c r="J166" s="11">
        <v>1065</v>
      </c>
      <c r="K166" s="11">
        <v>31.995000000000001</v>
      </c>
      <c r="L166" s="11" t="b">
        <f>COUNTIF('[1]2_배당성향 25% 이상 종목명'!$A$2:$A$471,'2_2번 조건 대상 종목'!A820)&gt;0</f>
        <v>1</v>
      </c>
      <c r="M166" s="14" t="b">
        <f t="shared" si="2"/>
        <v>1</v>
      </c>
      <c r="N166" s="11">
        <v>849258548350</v>
      </c>
      <c r="O166" s="11" t="b">
        <f>N166&gt;=VLOOKUP(A166,'[1]2023년만'!$A$2:$Q$1181,12,0)</f>
        <v>1</v>
      </c>
      <c r="P166" s="11">
        <f>VLOOKUP(A166,'[1]2_피벗 테이블'!$A$4:$B$376,2,0)</f>
        <v>724062687234.66663</v>
      </c>
      <c r="Q166" s="11" t="b">
        <f>N166&gt;=(P166*1.05)</f>
        <v>1</v>
      </c>
      <c r="R166" s="11">
        <v>6.9</v>
      </c>
      <c r="S166" s="6">
        <v>15517907410740</v>
      </c>
      <c r="T166" s="7">
        <v>6.27</v>
      </c>
      <c r="U166" s="7">
        <v>0.46</v>
      </c>
      <c r="V166" s="7">
        <v>3106</v>
      </c>
    </row>
    <row r="167" spans="1:22" hidden="1" x14ac:dyDescent="0.4">
      <c r="A167" s="4" t="s">
        <v>477</v>
      </c>
      <c r="B167" s="5" t="s">
        <v>478</v>
      </c>
      <c r="C167" s="5" t="s">
        <v>24</v>
      </c>
      <c r="D167" s="5" t="s">
        <v>19</v>
      </c>
      <c r="E167" s="9" t="s">
        <v>416</v>
      </c>
      <c r="F167" s="9">
        <v>2.89</v>
      </c>
      <c r="G167" s="5" t="s">
        <v>21</v>
      </c>
      <c r="H167" s="10">
        <v>5000</v>
      </c>
      <c r="I167" s="11">
        <v>65907330</v>
      </c>
      <c r="J167" s="11">
        <v>700</v>
      </c>
      <c r="K167" s="11">
        <v>25.981000000000002</v>
      </c>
      <c r="L167" s="11" t="b">
        <f>COUNTIF('[1]2_배당성향 25% 이상 종목명'!$A$2:$A$471,'2_2번 조건 대상 종목'!A167)&gt;0</f>
        <v>1</v>
      </c>
      <c r="M167" s="14" t="b">
        <f t="shared" si="2"/>
        <v>1</v>
      </c>
      <c r="N167" s="11">
        <v>44918531000</v>
      </c>
      <c r="O167" s="11"/>
      <c r="P167" s="11"/>
      <c r="Q167" s="11"/>
      <c r="R167" s="11">
        <v>4.8</v>
      </c>
      <c r="S167" s="6">
        <v>1360986364500</v>
      </c>
      <c r="T167" s="7">
        <v>8.51</v>
      </c>
      <c r="U167" s="7">
        <v>0.43</v>
      </c>
      <c r="V167" s="7">
        <v>2427</v>
      </c>
    </row>
    <row r="168" spans="1:22" hidden="1" x14ac:dyDescent="0.4">
      <c r="A168" s="7" t="s">
        <v>477</v>
      </c>
      <c r="B168" s="12" t="s">
        <v>478</v>
      </c>
      <c r="C168" s="12" t="s">
        <v>2933</v>
      </c>
      <c r="D168" s="12" t="s">
        <v>19</v>
      </c>
      <c r="E168" s="12" t="s">
        <v>416</v>
      </c>
      <c r="F168" s="12">
        <v>1.63</v>
      </c>
      <c r="G168" s="12" t="s">
        <v>21</v>
      </c>
      <c r="H168" s="12">
        <v>5000</v>
      </c>
      <c r="I168" s="6">
        <v>65907330</v>
      </c>
      <c r="J168" s="6">
        <v>600</v>
      </c>
      <c r="K168" s="6">
        <v>22.428999999999998</v>
      </c>
      <c r="L168" s="11" t="b">
        <f>COUNTIF('[1]2_배당성향 25% 이상 종목명'!$A$2:$A$471,'2_2번 조건 대상 종목'!A168)&gt;0</f>
        <v>1</v>
      </c>
      <c r="M168" s="14" t="b">
        <f t="shared" si="2"/>
        <v>1</v>
      </c>
      <c r="N168" s="6">
        <v>39538716000</v>
      </c>
      <c r="O168" s="6"/>
      <c r="P168" s="6"/>
      <c r="Q168" s="6"/>
      <c r="R168" s="6">
        <v>2.6</v>
      </c>
      <c r="S168" s="6">
        <v>1360986364500</v>
      </c>
      <c r="T168" s="7">
        <v>8.51</v>
      </c>
      <c r="U168" s="7">
        <v>0.43</v>
      </c>
      <c r="V168" s="7">
        <v>2427</v>
      </c>
    </row>
    <row r="169" spans="1:22" hidden="1" x14ac:dyDescent="0.4">
      <c r="A169" s="4" t="s">
        <v>1565</v>
      </c>
      <c r="B169" s="5" t="s">
        <v>1566</v>
      </c>
      <c r="C169" s="5" t="s">
        <v>30</v>
      </c>
      <c r="D169" s="5" t="s">
        <v>19</v>
      </c>
      <c r="E169" s="9" t="s">
        <v>66</v>
      </c>
      <c r="F169" s="9">
        <v>3.55</v>
      </c>
      <c r="G169" s="5" t="s">
        <v>21</v>
      </c>
      <c r="H169" s="10">
        <v>5000</v>
      </c>
      <c r="I169" s="11">
        <v>70773116</v>
      </c>
      <c r="J169" s="11">
        <v>5100</v>
      </c>
      <c r="K169" s="11">
        <v>24.794</v>
      </c>
      <c r="L169" s="11" t="b">
        <f>COUNTIF('[1]2_배당성향 25% 이상 종목명'!$A$2:$A$471,'2_2번 조건 대상 종목'!A169)&gt;0</f>
        <v>0</v>
      </c>
      <c r="M169" s="14" t="b">
        <f t="shared" si="2"/>
        <v>0</v>
      </c>
      <c r="N169" s="11">
        <v>360644613000</v>
      </c>
      <c r="O169" s="11" t="e">
        <f>N169&gt;=VLOOKUP(A169,'[1]2023년만'!$A$2:$Q$1181,12,0)</f>
        <v>#N/A</v>
      </c>
      <c r="P169" s="11"/>
      <c r="Q169" s="11"/>
      <c r="R169" s="11">
        <v>2.2999999999999998</v>
      </c>
      <c r="S169" s="6">
        <v>26787624406000</v>
      </c>
      <c r="T169" s="7">
        <v>22.83</v>
      </c>
      <c r="U169" s="7">
        <v>2.41</v>
      </c>
      <c r="V169" s="7">
        <v>16578</v>
      </c>
    </row>
    <row r="170" spans="1:22" hidden="1" x14ac:dyDescent="0.4">
      <c r="A170" s="4" t="s">
        <v>1162</v>
      </c>
      <c r="B170" s="5" t="s">
        <v>1163</v>
      </c>
      <c r="C170" s="5" t="s">
        <v>24</v>
      </c>
      <c r="D170" s="5" t="s">
        <v>19</v>
      </c>
      <c r="E170" s="9" t="s">
        <v>66</v>
      </c>
      <c r="F170" s="9">
        <v>3.86</v>
      </c>
      <c r="G170" s="5" t="s">
        <v>21</v>
      </c>
      <c r="H170" s="10">
        <v>1000</v>
      </c>
      <c r="I170" s="11">
        <v>78993085</v>
      </c>
      <c r="J170" s="11">
        <v>3700</v>
      </c>
      <c r="K170" s="11">
        <v>33.273000000000003</v>
      </c>
      <c r="L170" s="11" t="b">
        <f>COUNTIF('[1]2_배당성향 25% 이상 종목명'!$A$2:$A$471,'2_2번 조건 대상 종목'!A170)&gt;0</f>
        <v>0</v>
      </c>
      <c r="M170" s="14" t="b">
        <f t="shared" si="2"/>
        <v>1</v>
      </c>
      <c r="N170" s="11">
        <v>261473191000</v>
      </c>
      <c r="O170" s="11"/>
      <c r="P170" s="11"/>
      <c r="Q170" s="11"/>
      <c r="R170" s="11">
        <v>5.8</v>
      </c>
      <c r="S170" s="6">
        <v>10624569932500</v>
      </c>
      <c r="T170" s="7">
        <v>18.670000000000002</v>
      </c>
      <c r="U170" s="7">
        <v>1.1000000000000001</v>
      </c>
      <c r="V170" s="7">
        <v>7203</v>
      </c>
    </row>
    <row r="171" spans="1:22" hidden="1" x14ac:dyDescent="0.4">
      <c r="A171" s="4" t="s">
        <v>1162</v>
      </c>
      <c r="B171" s="5" t="s">
        <v>1163</v>
      </c>
      <c r="C171" s="5" t="s">
        <v>18</v>
      </c>
      <c r="D171" s="5" t="s">
        <v>19</v>
      </c>
      <c r="E171" s="9" t="s">
        <v>49</v>
      </c>
      <c r="F171" s="9">
        <v>2.41</v>
      </c>
      <c r="G171" s="5" t="s">
        <v>21</v>
      </c>
      <c r="H171" s="10">
        <v>1000</v>
      </c>
      <c r="I171" s="11">
        <v>78993085</v>
      </c>
      <c r="J171" s="11">
        <v>4600</v>
      </c>
      <c r="K171" s="11">
        <v>14.545</v>
      </c>
      <c r="L171" s="11" t="b">
        <f>COUNTIF('[1]2_배당성향 25% 이상 종목명'!$A$2:$A$471,'2_2번 조건 대상 종목'!A171)&gt;0</f>
        <v>0</v>
      </c>
      <c r="M171" s="14" t="b">
        <f t="shared" si="2"/>
        <v>1</v>
      </c>
      <c r="N171" s="11">
        <v>325074778000</v>
      </c>
      <c r="O171" s="11"/>
      <c r="P171" s="11"/>
      <c r="Q171" s="11"/>
      <c r="R171" s="11">
        <v>7.1</v>
      </c>
      <c r="S171" s="6">
        <v>10624569932500</v>
      </c>
      <c r="T171" s="7">
        <v>18.670000000000002</v>
      </c>
      <c r="U171" s="7">
        <v>1.1000000000000001</v>
      </c>
      <c r="V171" s="7">
        <v>7203</v>
      </c>
    </row>
    <row r="172" spans="1:22" hidden="1" x14ac:dyDescent="0.4">
      <c r="A172" s="4" t="s">
        <v>1162</v>
      </c>
      <c r="B172" s="5" t="s">
        <v>1163</v>
      </c>
      <c r="C172" s="5" t="s">
        <v>30</v>
      </c>
      <c r="D172" s="5" t="s">
        <v>19</v>
      </c>
      <c r="E172" s="9" t="s">
        <v>66</v>
      </c>
      <c r="F172" s="9">
        <v>3.55</v>
      </c>
      <c r="G172" s="5" t="s">
        <v>21</v>
      </c>
      <c r="H172" s="10">
        <v>1000</v>
      </c>
      <c r="I172" s="11">
        <v>78993085</v>
      </c>
      <c r="J172" s="11">
        <v>3600</v>
      </c>
      <c r="K172" s="11">
        <v>13.18</v>
      </c>
      <c r="L172" s="11" t="b">
        <f>COUNTIF('[1]2_배당성향 25% 이상 종목명'!$A$2:$A$471,'2_2번 조건 대상 종목'!A172)&gt;0</f>
        <v>0</v>
      </c>
      <c r="M172" s="14" t="b">
        <f t="shared" si="2"/>
        <v>1</v>
      </c>
      <c r="N172" s="11">
        <v>254406348000</v>
      </c>
      <c r="O172" s="11" t="b">
        <f>N172&gt;=VLOOKUP(A172,'[1]2023년만'!$A$2:$Q$1181,12,0)</f>
        <v>0</v>
      </c>
      <c r="P172" s="11"/>
      <c r="Q172" s="11"/>
      <c r="R172" s="11">
        <v>4.7</v>
      </c>
      <c r="S172" s="6">
        <v>10624569932500</v>
      </c>
      <c r="T172" s="7">
        <v>18.670000000000002</v>
      </c>
      <c r="U172" s="7">
        <v>1.1000000000000001</v>
      </c>
      <c r="V172" s="7">
        <v>7203</v>
      </c>
    </row>
    <row r="173" spans="1:22" hidden="1" x14ac:dyDescent="0.4">
      <c r="A173" s="7" t="s">
        <v>1162</v>
      </c>
      <c r="B173" s="12" t="s">
        <v>1163</v>
      </c>
      <c r="C173" s="12" t="s">
        <v>2933</v>
      </c>
      <c r="D173" s="12" t="s">
        <v>19</v>
      </c>
      <c r="E173" s="12" t="s">
        <v>49</v>
      </c>
      <c r="F173" s="12">
        <v>1.1000000000000001</v>
      </c>
      <c r="G173" s="12" t="s">
        <v>21</v>
      </c>
      <c r="H173" s="12">
        <v>1000</v>
      </c>
      <c r="I173" s="6">
        <v>78993085</v>
      </c>
      <c r="J173" s="6">
        <v>5550</v>
      </c>
      <c r="K173" s="6">
        <v>210.852</v>
      </c>
      <c r="L173" s="11" t="b">
        <f>COUNTIF('[1]2_배당성향 25% 이상 종목명'!$A$2:$A$471,'2_2번 조건 대상 종목'!A173)&gt;0</f>
        <v>0</v>
      </c>
      <c r="M173" s="14" t="b">
        <f t="shared" si="2"/>
        <v>1</v>
      </c>
      <c r="N173" s="6">
        <v>392209786500</v>
      </c>
      <c r="O173" s="6"/>
      <c r="P173" s="6"/>
      <c r="Q173" s="6"/>
      <c r="R173" s="6">
        <v>9.61</v>
      </c>
      <c r="S173" s="6">
        <v>10624569932500</v>
      </c>
      <c r="T173" s="7">
        <v>18.670000000000002</v>
      </c>
      <c r="U173" s="7">
        <v>1.1000000000000001</v>
      </c>
      <c r="V173" s="7">
        <v>7203</v>
      </c>
    </row>
    <row r="174" spans="1:22" hidden="1" x14ac:dyDescent="0.4">
      <c r="A174" s="4" t="s">
        <v>1204</v>
      </c>
      <c r="B174" s="5" t="s">
        <v>1205</v>
      </c>
      <c r="C174" s="5" t="s">
        <v>18</v>
      </c>
      <c r="D174" s="5" t="s">
        <v>19</v>
      </c>
      <c r="E174" s="9" t="s">
        <v>20</v>
      </c>
      <c r="F174" s="9">
        <v>1.49</v>
      </c>
      <c r="G174" s="5" t="s">
        <v>21</v>
      </c>
      <c r="H174" s="10">
        <v>5000</v>
      </c>
      <c r="I174" s="11">
        <v>19700793</v>
      </c>
      <c r="J174" s="11">
        <v>1750</v>
      </c>
      <c r="K174" s="11">
        <v>32.045999999999999</v>
      </c>
      <c r="L174" s="11" t="b">
        <f>COUNTIF('[1]2_배당성향 25% 이상 종목명'!$A$2:$A$471,'2_2번 조건 대상 종목'!A174)&gt;0</f>
        <v>0</v>
      </c>
      <c r="M174" s="14" t="b">
        <f t="shared" si="2"/>
        <v>1</v>
      </c>
      <c r="N174" s="11">
        <v>31855773250</v>
      </c>
      <c r="O174" s="11"/>
      <c r="P174" s="11"/>
      <c r="Q174" s="11"/>
      <c r="R174" s="11">
        <v>2.8</v>
      </c>
      <c r="S174" s="6">
        <v>1783840689000</v>
      </c>
      <c r="T174" s="7">
        <v>18.05</v>
      </c>
      <c r="U174" s="7">
        <v>1.08</v>
      </c>
      <c r="V174" s="7">
        <v>5595</v>
      </c>
    </row>
    <row r="175" spans="1:22" hidden="1" x14ac:dyDescent="0.4">
      <c r="A175" s="4" t="s">
        <v>1204</v>
      </c>
      <c r="B175" s="5" t="s">
        <v>1205</v>
      </c>
      <c r="C175" s="5" t="s">
        <v>30</v>
      </c>
      <c r="D175" s="5" t="s">
        <v>19</v>
      </c>
      <c r="E175" s="9" t="s">
        <v>20</v>
      </c>
      <c r="F175" s="9">
        <v>1.55</v>
      </c>
      <c r="G175" s="5" t="s">
        <v>21</v>
      </c>
      <c r="H175" s="10">
        <v>5000</v>
      </c>
      <c r="I175" s="11">
        <v>18305586</v>
      </c>
      <c r="J175" s="11">
        <v>500</v>
      </c>
      <c r="K175" s="11">
        <v>10.255000000000001</v>
      </c>
      <c r="L175" s="11" t="b">
        <f>COUNTIF('[1]2_배당성향 25% 이상 종목명'!$A$2:$A$471,'2_2번 조건 대상 종목'!A175)&gt;0</f>
        <v>0</v>
      </c>
      <c r="M175" s="14" t="b">
        <f t="shared" si="2"/>
        <v>1</v>
      </c>
      <c r="N175" s="11">
        <v>8815494500</v>
      </c>
      <c r="O175" s="11" t="b">
        <f>N175&gt;=VLOOKUP(A175,'[1]2023년만'!$A$2:$Q$1181,12,0)</f>
        <v>0</v>
      </c>
      <c r="P175" s="11"/>
      <c r="Q175" s="11"/>
      <c r="R175" s="11">
        <v>0.8</v>
      </c>
      <c r="S175" s="6">
        <v>1783840689000</v>
      </c>
      <c r="T175" s="7">
        <v>18.05</v>
      </c>
      <c r="U175" s="7">
        <v>1.08</v>
      </c>
      <c r="V175" s="7">
        <v>5595</v>
      </c>
    </row>
    <row r="176" spans="1:22" hidden="1" x14ac:dyDescent="0.4">
      <c r="A176" s="4" t="s">
        <v>1204</v>
      </c>
      <c r="B176" s="5" t="s">
        <v>1205</v>
      </c>
      <c r="C176" s="5" t="s">
        <v>24</v>
      </c>
      <c r="D176" s="5" t="s">
        <v>19</v>
      </c>
      <c r="E176" s="9" t="s">
        <v>20</v>
      </c>
      <c r="F176" s="9">
        <v>1.1299999999999999</v>
      </c>
      <c r="G176" s="5" t="s">
        <v>21</v>
      </c>
      <c r="H176" s="10">
        <v>5000</v>
      </c>
      <c r="I176" s="11">
        <v>19700793</v>
      </c>
      <c r="J176" s="11">
        <v>700</v>
      </c>
      <c r="K176" s="11">
        <v>9.9979999999999993</v>
      </c>
      <c r="L176" s="11" t="b">
        <f>COUNTIF('[1]2_배당성향 25% 이상 종목명'!$A$2:$A$471,'2_2번 조건 대상 종목'!A176)&gt;0</f>
        <v>0</v>
      </c>
      <c r="M176" s="14" t="b">
        <f t="shared" si="2"/>
        <v>1</v>
      </c>
      <c r="N176" s="11">
        <v>12742309300</v>
      </c>
      <c r="O176" s="11"/>
      <c r="P176" s="11"/>
      <c r="Q176" s="11"/>
      <c r="R176" s="11">
        <v>1.4</v>
      </c>
      <c r="S176" s="6">
        <v>1783840689000</v>
      </c>
      <c r="T176" s="7">
        <v>18.05</v>
      </c>
      <c r="U176" s="7">
        <v>1.08</v>
      </c>
      <c r="V176" s="7">
        <v>5595</v>
      </c>
    </row>
    <row r="177" spans="1:22" hidden="1" x14ac:dyDescent="0.4">
      <c r="A177" s="7" t="s">
        <v>1204</v>
      </c>
      <c r="B177" s="12" t="s">
        <v>1205</v>
      </c>
      <c r="C177" s="12" t="s">
        <v>2933</v>
      </c>
      <c r="D177" s="12" t="s">
        <v>19</v>
      </c>
      <c r="E177" s="12" t="s">
        <v>20</v>
      </c>
      <c r="F177" s="12">
        <v>0.76</v>
      </c>
      <c r="G177" s="12" t="s">
        <v>21</v>
      </c>
      <c r="H177" s="12">
        <v>5000</v>
      </c>
      <c r="I177" s="6">
        <v>19700793</v>
      </c>
      <c r="J177" s="6">
        <v>1200</v>
      </c>
      <c r="K177" s="6">
        <v>18.087</v>
      </c>
      <c r="L177" s="11" t="b">
        <f>COUNTIF('[1]2_배당성향 25% 이상 종목명'!$A$2:$A$471,'2_2번 조건 대상 종목'!A177)&gt;0</f>
        <v>0</v>
      </c>
      <c r="M177" s="14" t="b">
        <f t="shared" si="2"/>
        <v>1</v>
      </c>
      <c r="N177" s="6">
        <v>22868395200</v>
      </c>
      <c r="O177" s="6"/>
      <c r="P177" s="6"/>
      <c r="Q177" s="6"/>
      <c r="R177" s="6">
        <v>2.98</v>
      </c>
      <c r="S177" s="6">
        <v>1783840689000</v>
      </c>
      <c r="T177" s="7">
        <v>18.05</v>
      </c>
      <c r="U177" s="7">
        <v>1.08</v>
      </c>
      <c r="V177" s="7">
        <v>5595</v>
      </c>
    </row>
    <row r="178" spans="1:22" hidden="1" x14ac:dyDescent="0.4">
      <c r="A178" s="4" t="s">
        <v>615</v>
      </c>
      <c r="B178" s="5" t="s">
        <v>616</v>
      </c>
      <c r="C178" s="5" t="s">
        <v>30</v>
      </c>
      <c r="D178" s="5" t="s">
        <v>19</v>
      </c>
      <c r="E178" s="9" t="s">
        <v>34</v>
      </c>
      <c r="F178" s="9">
        <v>1.84</v>
      </c>
      <c r="G178" s="5" t="s">
        <v>21</v>
      </c>
      <c r="H178" s="9">
        <v>500</v>
      </c>
      <c r="I178" s="11">
        <v>44450000</v>
      </c>
      <c r="J178" s="11">
        <v>3150</v>
      </c>
      <c r="K178" s="11">
        <v>61.877000000000002</v>
      </c>
      <c r="L178" s="11" t="b">
        <f>COUNTIF('[1]2_배당성향 25% 이상 종목명'!$A$2:$A$471,'2_2번 조건 대상 종목'!A178)&gt;0</f>
        <v>1</v>
      </c>
      <c r="M178" s="14" t="b">
        <f t="shared" si="2"/>
        <v>0</v>
      </c>
      <c r="N178" s="11">
        <v>141041367000</v>
      </c>
      <c r="O178" s="11" t="e">
        <f>N178&gt;=VLOOKUP(A178,'[1]2023년만'!$A$2:$Q$1181,12,0)</f>
        <v>#N/A</v>
      </c>
      <c r="P178" s="11"/>
      <c r="Q178" s="11"/>
      <c r="R178" s="11">
        <v>2.2999999999999998</v>
      </c>
      <c r="S178" s="6">
        <v>8822388528000</v>
      </c>
      <c r="T178" s="7">
        <v>37.1</v>
      </c>
      <c r="U178" s="7">
        <v>11.31</v>
      </c>
      <c r="V178" s="7">
        <v>5304</v>
      </c>
    </row>
    <row r="179" spans="1:22" hidden="1" x14ac:dyDescent="0.4">
      <c r="A179" s="4" t="s">
        <v>1548</v>
      </c>
      <c r="B179" s="5" t="s">
        <v>1549</v>
      </c>
      <c r="C179" s="5" t="s">
        <v>30</v>
      </c>
      <c r="D179" s="5" t="s">
        <v>19</v>
      </c>
      <c r="E179" s="9" t="s">
        <v>37</v>
      </c>
      <c r="F179" s="9">
        <v>2.7</v>
      </c>
      <c r="G179" s="5" t="s">
        <v>21</v>
      </c>
      <c r="H179" s="10">
        <v>5000</v>
      </c>
      <c r="I179" s="11">
        <v>39942149</v>
      </c>
      <c r="J179" s="11">
        <v>710</v>
      </c>
      <c r="K179" s="11">
        <v>25.004999999999999</v>
      </c>
      <c r="L179" s="11" t="b">
        <f>COUNTIF('[1]2_배당성향 25% 이상 종목명'!$A$2:$A$471,'2_2번 조건 대상 종목'!A179)&gt;0</f>
        <v>1</v>
      </c>
      <c r="M179" s="14" t="b">
        <f t="shared" si="2"/>
        <v>0</v>
      </c>
      <c r="N179" s="11">
        <v>28317851580</v>
      </c>
      <c r="O179" s="11" t="e">
        <f>N179&gt;=VLOOKUP(A179,'[1]2023년만'!$A$2:$Q$1181,12,0)</f>
        <v>#N/A</v>
      </c>
      <c r="P179" s="11"/>
      <c r="Q179" s="11"/>
      <c r="R179" s="11">
        <v>0.6</v>
      </c>
      <c r="S179" s="6">
        <v>7589008310000</v>
      </c>
      <c r="T179" s="7">
        <v>71.81</v>
      </c>
      <c r="U179" s="7">
        <v>3.7</v>
      </c>
      <c r="V179" s="7">
        <v>2646</v>
      </c>
    </row>
    <row r="180" spans="1:22" hidden="1" x14ac:dyDescent="0.4">
      <c r="A180" s="4" t="s">
        <v>2325</v>
      </c>
      <c r="B180" s="5" t="s">
        <v>2326</v>
      </c>
      <c r="C180" s="5" t="s">
        <v>18</v>
      </c>
      <c r="D180" s="5" t="s">
        <v>19</v>
      </c>
      <c r="E180" s="9" t="s">
        <v>81</v>
      </c>
      <c r="F180" s="9">
        <v>1.8</v>
      </c>
      <c r="G180" s="5" t="s">
        <v>21</v>
      </c>
      <c r="H180" s="10">
        <v>5000</v>
      </c>
      <c r="I180" s="11">
        <v>11200000</v>
      </c>
      <c r="J180" s="11">
        <v>600</v>
      </c>
      <c r="K180" s="11">
        <v>11.087</v>
      </c>
      <c r="L180" s="11" t="b">
        <f>COUNTIF('[1]2_배당성향 25% 이상 종목명'!$A$2:$A$471,'2_2번 조건 대상 종목'!A180)&gt;0</f>
        <v>0</v>
      </c>
      <c r="M180" s="14" t="b">
        <f t="shared" si="2"/>
        <v>0</v>
      </c>
      <c r="N180" s="11">
        <v>6720000000</v>
      </c>
      <c r="O180" s="11"/>
      <c r="P180" s="11"/>
      <c r="Q180" s="11"/>
      <c r="R180" s="11">
        <v>1.1499999999999999</v>
      </c>
      <c r="S180" s="6">
        <v>491120000000</v>
      </c>
      <c r="T180" s="7">
        <v>4385</v>
      </c>
      <c r="U180" s="7">
        <v>1.33</v>
      </c>
      <c r="V180" s="7">
        <v>10</v>
      </c>
    </row>
    <row r="181" spans="1:22" hidden="1" x14ac:dyDescent="0.4">
      <c r="A181" s="4" t="s">
        <v>1756</v>
      </c>
      <c r="B181" s="5" t="s">
        <v>1757</v>
      </c>
      <c r="C181" s="5" t="s">
        <v>18</v>
      </c>
      <c r="D181" s="5" t="s">
        <v>19</v>
      </c>
      <c r="E181" s="9" t="s">
        <v>20</v>
      </c>
      <c r="F181" s="9">
        <v>1.49</v>
      </c>
      <c r="G181" s="5" t="s">
        <v>21</v>
      </c>
      <c r="H181" s="10">
        <v>1000</v>
      </c>
      <c r="I181" s="11">
        <v>197763411</v>
      </c>
      <c r="J181" s="11">
        <v>240</v>
      </c>
      <c r="K181" s="11">
        <v>20.67</v>
      </c>
      <c r="L181" s="11" t="b">
        <f>COUNTIF('[1]2_배당성향 25% 이상 종목명'!$A$2:$A$471,'2_2번 조건 대상 종목'!A181)&gt;0</f>
        <v>0</v>
      </c>
      <c r="M181" s="14" t="b">
        <f t="shared" si="2"/>
        <v>0</v>
      </c>
      <c r="N181" s="11">
        <v>47447658240</v>
      </c>
      <c r="O181" s="11"/>
      <c r="P181" s="11"/>
      <c r="Q181" s="11"/>
      <c r="R181" s="11">
        <v>3</v>
      </c>
      <c r="S181" s="6">
        <v>3133456090640</v>
      </c>
      <c r="T181" s="7">
        <v>29.26</v>
      </c>
      <c r="U181" s="7">
        <v>1.69</v>
      </c>
      <c r="V181" s="7">
        <v>556</v>
      </c>
    </row>
    <row r="182" spans="1:22" hidden="1" x14ac:dyDescent="0.4">
      <c r="A182" s="4" t="s">
        <v>1756</v>
      </c>
      <c r="B182" s="5" t="s">
        <v>1757</v>
      </c>
      <c r="C182" s="5" t="s">
        <v>30</v>
      </c>
      <c r="D182" s="5" t="s">
        <v>19</v>
      </c>
      <c r="E182" s="9" t="s">
        <v>20</v>
      </c>
      <c r="F182" s="9">
        <v>1.55</v>
      </c>
      <c r="G182" s="5" t="s">
        <v>21</v>
      </c>
      <c r="H182" s="10">
        <v>1000</v>
      </c>
      <c r="I182" s="11">
        <v>192655867</v>
      </c>
      <c r="J182" s="11">
        <v>70</v>
      </c>
      <c r="K182" s="11">
        <v>12.403</v>
      </c>
      <c r="L182" s="11" t="b">
        <f>COUNTIF('[1]2_배당성향 25% 이상 종목명'!$A$2:$A$471,'2_2번 조건 대상 종목'!A182)&gt;0</f>
        <v>0</v>
      </c>
      <c r="M182" s="14" t="b">
        <f t="shared" si="2"/>
        <v>0</v>
      </c>
      <c r="N182" s="11">
        <v>13447002240</v>
      </c>
      <c r="O182" s="11" t="b">
        <f>N182&gt;=VLOOKUP(A182,'[1]2023년만'!$A$2:$Q$1181,12,0)</f>
        <v>0</v>
      </c>
      <c r="P182" s="11"/>
      <c r="Q182" s="11"/>
      <c r="R182" s="11">
        <v>0.9</v>
      </c>
      <c r="S182" s="6">
        <v>3133456090640</v>
      </c>
      <c r="T182" s="7">
        <v>29.26</v>
      </c>
      <c r="U182" s="7">
        <v>1.69</v>
      </c>
      <c r="V182" s="7">
        <v>556</v>
      </c>
    </row>
    <row r="183" spans="1:22" hidden="1" x14ac:dyDescent="0.4">
      <c r="A183" s="4" t="s">
        <v>1756</v>
      </c>
      <c r="B183" s="5" t="s">
        <v>1757</v>
      </c>
      <c r="C183" s="5" t="s">
        <v>24</v>
      </c>
      <c r="D183" s="5" t="s">
        <v>19</v>
      </c>
      <c r="E183" s="9" t="s">
        <v>20</v>
      </c>
      <c r="F183" s="9">
        <v>1.1299999999999999</v>
      </c>
      <c r="G183" s="5" t="s">
        <v>21</v>
      </c>
      <c r="H183" s="10">
        <v>1000</v>
      </c>
      <c r="I183" s="11">
        <v>199603453</v>
      </c>
      <c r="J183" s="11">
        <v>110</v>
      </c>
      <c r="K183" s="11">
        <v>9.5139999999999993</v>
      </c>
      <c r="L183" s="11" t="b">
        <f>COUNTIF('[1]2_배당성향 25% 이상 종목명'!$A$2:$A$471,'2_2번 조건 대상 종목'!A183)&gt;0</f>
        <v>0</v>
      </c>
      <c r="M183" s="14" t="b">
        <f t="shared" si="2"/>
        <v>0</v>
      </c>
      <c r="N183" s="11">
        <v>21949247980</v>
      </c>
      <c r="O183" s="11"/>
      <c r="P183" s="11"/>
      <c r="Q183" s="11"/>
      <c r="R183" s="11">
        <v>1.3</v>
      </c>
      <c r="S183" s="6">
        <v>3133456090640</v>
      </c>
      <c r="T183" s="7">
        <v>29.26</v>
      </c>
      <c r="U183" s="7">
        <v>1.69</v>
      </c>
      <c r="V183" s="7">
        <v>556</v>
      </c>
    </row>
    <row r="184" spans="1:22" hidden="1" x14ac:dyDescent="0.4">
      <c r="A184" s="4" t="s">
        <v>1260</v>
      </c>
      <c r="B184" s="5" t="s">
        <v>1261</v>
      </c>
      <c r="C184" s="5" t="s">
        <v>30</v>
      </c>
      <c r="D184" s="5" t="s">
        <v>19</v>
      </c>
      <c r="E184" s="9" t="s">
        <v>81</v>
      </c>
      <c r="F184" s="9">
        <v>1.59</v>
      </c>
      <c r="G184" s="5" t="s">
        <v>21</v>
      </c>
      <c r="H184" s="10">
        <v>5000</v>
      </c>
      <c r="I184" s="11">
        <v>36047135</v>
      </c>
      <c r="J184" s="11">
        <v>4250</v>
      </c>
      <c r="K184" s="11">
        <v>30.690999999999999</v>
      </c>
      <c r="L184" s="11" t="b">
        <f>COUNTIF('[1]2_배당성향 25% 이상 종목명'!$A$2:$A$471,'2_2번 조건 대상 종목'!A184)&gt;0</f>
        <v>1</v>
      </c>
      <c r="M184" s="14" t="b">
        <f t="shared" si="2"/>
        <v>0</v>
      </c>
      <c r="N184" s="11">
        <v>152968992000</v>
      </c>
      <c r="O184" s="11" t="b">
        <f>N184&gt;=VLOOKUP(A184,'[1]2023년만'!$A$2:$Q$1181,12,0)</f>
        <v>1</v>
      </c>
      <c r="P184" s="11"/>
      <c r="Q184" s="11"/>
      <c r="R184" s="11">
        <v>1.04</v>
      </c>
      <c r="S184" s="6">
        <v>17572978312500</v>
      </c>
      <c r="T184" s="7">
        <v>34.979999999999997</v>
      </c>
      <c r="U184" s="7">
        <v>11.68</v>
      </c>
      <c r="V184" s="7">
        <v>13935</v>
      </c>
    </row>
    <row r="185" spans="1:22" hidden="1" x14ac:dyDescent="0.4">
      <c r="A185" s="4" t="s">
        <v>1260</v>
      </c>
      <c r="B185" s="5" t="s">
        <v>1261</v>
      </c>
      <c r="C185" s="5" t="s">
        <v>24</v>
      </c>
      <c r="D185" s="5" t="s">
        <v>19</v>
      </c>
      <c r="E185" s="9" t="s">
        <v>81</v>
      </c>
      <c r="F185" s="9">
        <v>1.25</v>
      </c>
      <c r="G185" s="5" t="s">
        <v>21</v>
      </c>
      <c r="H185" s="10">
        <v>5000</v>
      </c>
      <c r="I185" s="11">
        <v>36047135</v>
      </c>
      <c r="J185" s="11">
        <v>1000</v>
      </c>
      <c r="K185" s="11">
        <v>13.872</v>
      </c>
      <c r="L185" s="11" t="b">
        <f>COUNTIF('[1]2_배당성향 25% 이상 종목명'!$A$2:$A$471,'2_2번 조건 대상 종목'!A185)&gt;0</f>
        <v>1</v>
      </c>
      <c r="M185" s="14" t="b">
        <f t="shared" si="2"/>
        <v>0</v>
      </c>
      <c r="N185" s="11">
        <v>35992704000</v>
      </c>
      <c r="O185" s="11"/>
      <c r="P185" s="11"/>
      <c r="Q185" s="11"/>
      <c r="R185" s="11">
        <v>1.21</v>
      </c>
      <c r="S185" s="6">
        <v>17572978312500</v>
      </c>
      <c r="T185" s="7">
        <v>34.979999999999997</v>
      </c>
      <c r="U185" s="7">
        <v>11.68</v>
      </c>
      <c r="V185" s="7">
        <v>13935</v>
      </c>
    </row>
    <row r="186" spans="1:22" hidden="1" x14ac:dyDescent="0.4">
      <c r="A186" s="4" t="s">
        <v>1260</v>
      </c>
      <c r="B186" s="5" t="s">
        <v>1261</v>
      </c>
      <c r="C186" s="5" t="s">
        <v>18</v>
      </c>
      <c r="D186" s="5" t="s">
        <v>19</v>
      </c>
      <c r="E186" s="9" t="s">
        <v>81</v>
      </c>
      <c r="F186" s="9">
        <v>1.8</v>
      </c>
      <c r="G186" s="5" t="s">
        <v>21</v>
      </c>
      <c r="H186" s="10">
        <v>5000</v>
      </c>
      <c r="I186" s="11">
        <v>36047135</v>
      </c>
      <c r="J186" s="11">
        <v>500</v>
      </c>
      <c r="K186" s="11">
        <v>11.108000000000001</v>
      </c>
      <c r="L186" s="11" t="b">
        <f>COUNTIF('[1]2_배당성향 25% 이상 종목명'!$A$2:$A$471,'2_2번 조건 대상 종목'!A186)&gt;0</f>
        <v>1</v>
      </c>
      <c r="M186" s="14" t="b">
        <f t="shared" si="2"/>
        <v>0</v>
      </c>
      <c r="N186" s="11">
        <v>17996352000</v>
      </c>
      <c r="O186" s="11"/>
      <c r="P186" s="11"/>
      <c r="Q186" s="11"/>
      <c r="R186" s="11">
        <v>1.2</v>
      </c>
      <c r="S186" s="6">
        <v>17572978312500</v>
      </c>
      <c r="T186" s="7">
        <v>34.979999999999997</v>
      </c>
      <c r="U186" s="7">
        <v>11.68</v>
      </c>
      <c r="V186" s="7">
        <v>13935</v>
      </c>
    </row>
    <row r="187" spans="1:22" hidden="1" x14ac:dyDescent="0.4">
      <c r="A187" s="4" t="s">
        <v>1309</v>
      </c>
      <c r="B187" s="5" t="s">
        <v>1310</v>
      </c>
      <c r="C187" s="5" t="s">
        <v>30</v>
      </c>
      <c r="D187" s="5" t="s">
        <v>19</v>
      </c>
      <c r="E187" s="9" t="s">
        <v>37</v>
      </c>
      <c r="F187" s="9">
        <v>2.7</v>
      </c>
      <c r="G187" s="5" t="s">
        <v>21</v>
      </c>
      <c r="H187" s="10">
        <v>5000</v>
      </c>
      <c r="I187" s="11">
        <v>88773116</v>
      </c>
      <c r="J187" s="11">
        <v>2090</v>
      </c>
      <c r="K187" s="11">
        <v>29.852</v>
      </c>
      <c r="L187" s="11" t="b">
        <f>COUNTIF('[1]2_배당성향 25% 이상 종목명'!$A$2:$A$471,'2_2번 조건 대상 종목'!A187)&gt;0</f>
        <v>1</v>
      </c>
      <c r="M187" s="14" t="b">
        <f t="shared" si="2"/>
        <v>0</v>
      </c>
      <c r="N187" s="11">
        <v>185535812440</v>
      </c>
      <c r="O187" s="11" t="e">
        <f>N187&gt;=VLOOKUP(A187,'[1]2023년만'!$A$2:$Q$1181,12,0)</f>
        <v>#N/A</v>
      </c>
      <c r="P187" s="11"/>
      <c r="Q187" s="11"/>
      <c r="R187" s="11">
        <v>0.7</v>
      </c>
      <c r="S187" s="6">
        <v>42344776332000</v>
      </c>
      <c r="T187" s="7">
        <v>68.13</v>
      </c>
      <c r="U187" s="7">
        <v>7.42</v>
      </c>
      <c r="V187" s="7">
        <v>7001</v>
      </c>
    </row>
    <row r="188" spans="1:22" hidden="1" x14ac:dyDescent="0.4">
      <c r="A188" s="4" t="s">
        <v>2015</v>
      </c>
      <c r="B188" s="5" t="s">
        <v>2016</v>
      </c>
      <c r="C188" s="5" t="s">
        <v>30</v>
      </c>
      <c r="D188" s="5" t="s">
        <v>19</v>
      </c>
      <c r="E188" s="9" t="s">
        <v>25</v>
      </c>
      <c r="F188" s="9">
        <v>0.43</v>
      </c>
      <c r="G188" s="5" t="s">
        <v>21</v>
      </c>
      <c r="H188" s="9">
        <v>500</v>
      </c>
      <c r="I188" s="11">
        <v>28329891</v>
      </c>
      <c r="J188" s="11">
        <v>350</v>
      </c>
      <c r="K188" s="11">
        <v>16.102</v>
      </c>
      <c r="L188" s="11" t="b">
        <f>COUNTIF('[1]2_배당성향 25% 이상 종목명'!$A$2:$A$471,'2_2번 조건 대상 종목'!A188)&gt;0</f>
        <v>0</v>
      </c>
      <c r="M188" s="14" t="b">
        <f t="shared" si="2"/>
        <v>1</v>
      </c>
      <c r="N188" s="11">
        <v>9915461850</v>
      </c>
      <c r="O188" s="11" t="b">
        <f>N188&gt;=VLOOKUP(A188,'[1]2023년만'!$A$2:$Q$1181,12,0)</f>
        <v>1</v>
      </c>
      <c r="P188" s="11"/>
      <c r="Q188" s="11"/>
      <c r="R188" s="11">
        <v>1</v>
      </c>
      <c r="S188" s="6">
        <v>1274845095000</v>
      </c>
      <c r="T188" s="7">
        <v>20.7</v>
      </c>
      <c r="U188" s="7">
        <v>1.02</v>
      </c>
      <c r="V188" s="7">
        <v>2174</v>
      </c>
    </row>
    <row r="189" spans="1:22" hidden="1" x14ac:dyDescent="0.4">
      <c r="A189" s="4" t="s">
        <v>2015</v>
      </c>
      <c r="B189" s="5" t="s">
        <v>2016</v>
      </c>
      <c r="C189" s="5" t="s">
        <v>18</v>
      </c>
      <c r="D189" s="5" t="s">
        <v>19</v>
      </c>
      <c r="E189" s="9" t="s">
        <v>25</v>
      </c>
      <c r="F189" s="9">
        <v>0.52</v>
      </c>
      <c r="G189" s="5" t="s">
        <v>21</v>
      </c>
      <c r="H189" s="9">
        <v>500</v>
      </c>
      <c r="I189" s="11">
        <v>28904499</v>
      </c>
      <c r="J189" s="11">
        <v>320</v>
      </c>
      <c r="K189" s="11">
        <v>13.547000000000001</v>
      </c>
      <c r="L189" s="11" t="b">
        <f>COUNTIF('[1]2_배당성향 25% 이상 종목명'!$A$2:$A$471,'2_2번 조건 대상 종목'!A189)&gt;0</f>
        <v>0</v>
      </c>
      <c r="M189" s="14" t="b">
        <f t="shared" si="2"/>
        <v>1</v>
      </c>
      <c r="N189" s="11">
        <v>5166045440</v>
      </c>
      <c r="O189" s="11"/>
      <c r="P189" s="11"/>
      <c r="Q189" s="11"/>
      <c r="R189" s="11">
        <v>0.8</v>
      </c>
      <c r="S189" s="6">
        <v>1274845095000</v>
      </c>
      <c r="T189" s="7">
        <v>20.7</v>
      </c>
      <c r="U189" s="7">
        <v>1.02</v>
      </c>
      <c r="V189" s="7">
        <v>2174</v>
      </c>
    </row>
    <row r="190" spans="1:22" hidden="1" x14ac:dyDescent="0.4">
      <c r="A190" s="4" t="s">
        <v>2015</v>
      </c>
      <c r="B190" s="5" t="s">
        <v>2016</v>
      </c>
      <c r="C190" s="5" t="s">
        <v>24</v>
      </c>
      <c r="D190" s="5" t="s">
        <v>19</v>
      </c>
      <c r="E190" s="9" t="s">
        <v>25</v>
      </c>
      <c r="F190" s="9">
        <v>0.41</v>
      </c>
      <c r="G190" s="5" t="s">
        <v>21</v>
      </c>
      <c r="H190" s="9">
        <v>500</v>
      </c>
      <c r="I190" s="11">
        <v>28329891</v>
      </c>
      <c r="J190" s="11">
        <v>350</v>
      </c>
      <c r="K190" s="11">
        <v>11.971</v>
      </c>
      <c r="L190" s="11" t="b">
        <f>COUNTIF('[1]2_배당성향 25% 이상 종목명'!$A$2:$A$471,'2_2번 조건 대상 종목'!A190)&gt;0</f>
        <v>0</v>
      </c>
      <c r="M190" s="14" t="b">
        <f t="shared" si="2"/>
        <v>1</v>
      </c>
      <c r="N190" s="11">
        <v>5650362200</v>
      </c>
      <c r="O190" s="11"/>
      <c r="P190" s="11"/>
      <c r="Q190" s="11"/>
      <c r="R190" s="11">
        <v>0.9</v>
      </c>
      <c r="S190" s="6">
        <v>1274845095000</v>
      </c>
      <c r="T190" s="7">
        <v>20.7</v>
      </c>
      <c r="U190" s="7">
        <v>1.02</v>
      </c>
      <c r="V190" s="7">
        <v>2174</v>
      </c>
    </row>
    <row r="191" spans="1:22" hidden="1" x14ac:dyDescent="0.4">
      <c r="A191" s="7" t="s">
        <v>2015</v>
      </c>
      <c r="B191" s="12" t="s">
        <v>2016</v>
      </c>
      <c r="C191" s="12" t="s">
        <v>2933</v>
      </c>
      <c r="D191" s="12" t="s">
        <v>19</v>
      </c>
      <c r="E191" s="12" t="s">
        <v>25</v>
      </c>
      <c r="F191" s="12">
        <v>0.3</v>
      </c>
      <c r="G191" s="12" t="s">
        <v>21</v>
      </c>
      <c r="H191" s="12">
        <v>500</v>
      </c>
      <c r="I191" s="6">
        <v>28904499</v>
      </c>
      <c r="J191" s="6">
        <v>320</v>
      </c>
      <c r="K191" s="6">
        <v>21.628</v>
      </c>
      <c r="L191" s="11" t="b">
        <f>COUNTIF('[1]2_배당성향 25% 이상 종목명'!$A$2:$A$471,'2_2번 조건 대상 종목'!A191)&gt;0</f>
        <v>0</v>
      </c>
      <c r="M191" s="14" t="b">
        <f t="shared" si="2"/>
        <v>1</v>
      </c>
      <c r="N191" s="6">
        <v>5349920000</v>
      </c>
      <c r="O191" s="6"/>
      <c r="P191" s="6"/>
      <c r="Q191" s="6"/>
      <c r="R191" s="6">
        <v>0.6</v>
      </c>
      <c r="S191" s="6">
        <v>1274845095000</v>
      </c>
      <c r="T191" s="7">
        <v>20.7</v>
      </c>
      <c r="U191" s="7">
        <v>1.02</v>
      </c>
      <c r="V191" s="7">
        <v>2174</v>
      </c>
    </row>
    <row r="192" spans="1:22" hidden="1" x14ac:dyDescent="0.4">
      <c r="A192" s="7" t="s">
        <v>2818</v>
      </c>
      <c r="B192" s="12" t="s">
        <v>2819</v>
      </c>
      <c r="C192" s="12" t="s">
        <v>2933</v>
      </c>
      <c r="D192" s="12" t="s">
        <v>19</v>
      </c>
      <c r="E192" s="12" t="s">
        <v>416</v>
      </c>
      <c r="F192" s="12">
        <v>1.63</v>
      </c>
      <c r="G192" s="12" t="s">
        <v>21</v>
      </c>
      <c r="H192" s="12">
        <v>5000</v>
      </c>
      <c r="I192" s="6">
        <v>37858601</v>
      </c>
      <c r="J192" s="6">
        <v>100</v>
      </c>
      <c r="K192" s="6">
        <v>9.0289999999999999</v>
      </c>
      <c r="L192" s="11" t="b">
        <f>COUNTIF('[1]2_배당성향 25% 이상 종목명'!$A$2:$A$471,'2_2번 조건 대상 종목'!A192)&gt;0</f>
        <v>0</v>
      </c>
      <c r="M192" s="14" t="b">
        <f t="shared" si="2"/>
        <v>0</v>
      </c>
      <c r="N192" s="6">
        <v>9022723603</v>
      </c>
      <c r="O192" s="6"/>
      <c r="P192" s="6"/>
      <c r="Q192" s="6"/>
      <c r="R192" s="6">
        <v>1.9</v>
      </c>
      <c r="S192" s="6">
        <v>96539432550</v>
      </c>
      <c r="T192" s="7">
        <v>9.8800000000000008</v>
      </c>
      <c r="U192" s="7">
        <v>0.25</v>
      </c>
      <c r="V192" s="7">
        <v>258</v>
      </c>
    </row>
    <row r="193" spans="1:22" hidden="1" x14ac:dyDescent="0.4">
      <c r="A193" s="7" t="s">
        <v>2820</v>
      </c>
      <c r="B193" s="12" t="s">
        <v>2821</v>
      </c>
      <c r="C193" s="12" t="s">
        <v>2933</v>
      </c>
      <c r="D193" s="12" t="s">
        <v>19</v>
      </c>
      <c r="E193" s="12" t="s">
        <v>34</v>
      </c>
      <c r="F193" s="12">
        <v>0.5</v>
      </c>
      <c r="G193" s="12" t="s">
        <v>21</v>
      </c>
      <c r="H193" s="12">
        <v>100</v>
      </c>
      <c r="I193" s="6">
        <v>7651868</v>
      </c>
      <c r="J193" s="6">
        <v>200</v>
      </c>
      <c r="K193" s="6">
        <v>14.846</v>
      </c>
      <c r="L193" s="11" t="b">
        <f>COUNTIF('[1]2_배당성향 25% 이상 종목명'!$A$2:$A$471,'2_2번 조건 대상 종목'!A193)&gt;0</f>
        <v>0</v>
      </c>
      <c r="M193" s="14" t="b">
        <f t="shared" si="2"/>
        <v>0</v>
      </c>
      <c r="N193" s="6">
        <v>1530373600</v>
      </c>
      <c r="O193" s="6"/>
      <c r="P193" s="6"/>
      <c r="Q193" s="6"/>
      <c r="R193" s="6">
        <v>0.6</v>
      </c>
      <c r="S193" s="6">
        <v>119893632742</v>
      </c>
      <c r="T193" s="7" t="s">
        <v>21</v>
      </c>
      <c r="U193" s="7">
        <v>1.04</v>
      </c>
      <c r="V193" s="7" t="s">
        <v>21</v>
      </c>
    </row>
    <row r="194" spans="1:22" hidden="1" x14ac:dyDescent="0.4">
      <c r="A194" s="4" t="s">
        <v>1749</v>
      </c>
      <c r="B194" s="5" t="s">
        <v>1750</v>
      </c>
      <c r="C194" s="5" t="s">
        <v>30</v>
      </c>
      <c r="D194" s="5" t="s">
        <v>19</v>
      </c>
      <c r="E194" s="9" t="s">
        <v>37</v>
      </c>
      <c r="F194" s="9">
        <v>2.7</v>
      </c>
      <c r="G194" s="5" t="s">
        <v>21</v>
      </c>
      <c r="H194" s="10">
        <v>1000</v>
      </c>
      <c r="I194" s="11">
        <v>46957120</v>
      </c>
      <c r="J194" s="11">
        <v>700</v>
      </c>
      <c r="K194" s="11">
        <v>20.771000000000001</v>
      </c>
      <c r="L194" s="11" t="b">
        <f>COUNTIF('[1]2_배당성향 25% 이상 종목명'!$A$2:$A$471,'2_2번 조건 대상 종목'!A194)&gt;0</f>
        <v>0</v>
      </c>
      <c r="M194" s="14" t="b">
        <f t="shared" si="2"/>
        <v>1</v>
      </c>
      <c r="N194" s="11">
        <v>32869984000</v>
      </c>
      <c r="O194" s="11" t="b">
        <f>N194&gt;=VLOOKUP(A194,'[1]2023년만'!$A$2:$Q$1181,12,0)</f>
        <v>1</v>
      </c>
      <c r="P194" s="11"/>
      <c r="Q194" s="11"/>
      <c r="R194" s="11">
        <v>1.6</v>
      </c>
      <c r="S194" s="6">
        <v>1638803488000</v>
      </c>
      <c r="T194" s="7">
        <v>12.61</v>
      </c>
      <c r="U194" s="7">
        <v>0.65</v>
      </c>
      <c r="V194" s="7">
        <v>2767</v>
      </c>
    </row>
    <row r="195" spans="1:22" hidden="1" x14ac:dyDescent="0.4">
      <c r="A195" s="4" t="s">
        <v>1749</v>
      </c>
      <c r="B195" s="5" t="s">
        <v>1750</v>
      </c>
      <c r="C195" s="5" t="s">
        <v>18</v>
      </c>
      <c r="D195" s="5" t="s">
        <v>19</v>
      </c>
      <c r="E195" s="9" t="s">
        <v>37</v>
      </c>
      <c r="F195" s="9">
        <v>2.2599999999999998</v>
      </c>
      <c r="G195" s="5" t="s">
        <v>21</v>
      </c>
      <c r="H195" s="10">
        <v>1000</v>
      </c>
      <c r="I195" s="11">
        <v>46957120</v>
      </c>
      <c r="J195" s="11">
        <v>500</v>
      </c>
      <c r="K195" s="11">
        <v>19.826000000000001</v>
      </c>
      <c r="L195" s="11" t="b">
        <f>COUNTIF('[1]2_배당성향 25% 이상 종목명'!$A$2:$A$471,'2_2번 조건 대상 종목'!A195)&gt;0</f>
        <v>0</v>
      </c>
      <c r="M195" s="14" t="b">
        <f t="shared" ref="M195:M258" si="3">COUNTIF($A$2:$A$4678,A195)=4</f>
        <v>1</v>
      </c>
      <c r="N195" s="11">
        <v>23451502500</v>
      </c>
      <c r="O195" s="11"/>
      <c r="P195" s="11"/>
      <c r="Q195" s="11"/>
      <c r="R195" s="11">
        <v>1.1000000000000001</v>
      </c>
      <c r="S195" s="6">
        <v>1638803488000</v>
      </c>
      <c r="T195" s="7">
        <v>12.61</v>
      </c>
      <c r="U195" s="7">
        <v>0.65</v>
      </c>
      <c r="V195" s="7">
        <v>2767</v>
      </c>
    </row>
    <row r="196" spans="1:22" hidden="1" x14ac:dyDescent="0.4">
      <c r="A196" s="4" t="s">
        <v>1749</v>
      </c>
      <c r="B196" s="5" t="s">
        <v>1750</v>
      </c>
      <c r="C196" s="5" t="s">
        <v>24</v>
      </c>
      <c r="D196" s="5" t="s">
        <v>19</v>
      </c>
      <c r="E196" s="9" t="s">
        <v>37</v>
      </c>
      <c r="F196" s="9">
        <v>2.09</v>
      </c>
      <c r="G196" s="5" t="s">
        <v>21</v>
      </c>
      <c r="H196" s="10">
        <v>1000</v>
      </c>
      <c r="I196" s="11">
        <v>46957120</v>
      </c>
      <c r="J196" s="11">
        <v>600</v>
      </c>
      <c r="K196" s="11">
        <v>18.224</v>
      </c>
      <c r="L196" s="11" t="b">
        <f>COUNTIF('[1]2_배당성향 25% 이상 종목명'!$A$2:$A$471,'2_2번 조건 대상 종목'!A196)&gt;0</f>
        <v>0</v>
      </c>
      <c r="M196" s="14" t="b">
        <f t="shared" si="3"/>
        <v>1</v>
      </c>
      <c r="N196" s="11">
        <v>28174272000</v>
      </c>
      <c r="O196" s="11"/>
      <c r="P196" s="11"/>
      <c r="Q196" s="11"/>
      <c r="R196" s="11">
        <v>1.6</v>
      </c>
      <c r="S196" s="6">
        <v>1638803488000</v>
      </c>
      <c r="T196" s="7">
        <v>12.61</v>
      </c>
      <c r="U196" s="7">
        <v>0.65</v>
      </c>
      <c r="V196" s="7">
        <v>2767</v>
      </c>
    </row>
    <row r="197" spans="1:22" hidden="1" x14ac:dyDescent="0.4">
      <c r="A197" s="7" t="s">
        <v>1749</v>
      </c>
      <c r="B197" s="12" t="s">
        <v>1750</v>
      </c>
      <c r="C197" s="12" t="s">
        <v>2933</v>
      </c>
      <c r="D197" s="12" t="s">
        <v>19</v>
      </c>
      <c r="E197" s="12" t="s">
        <v>37</v>
      </c>
      <c r="F197" s="12">
        <v>1.02</v>
      </c>
      <c r="G197" s="12" t="s">
        <v>21</v>
      </c>
      <c r="H197" s="12">
        <v>1000</v>
      </c>
      <c r="I197" s="6">
        <v>46957120</v>
      </c>
      <c r="J197" s="6">
        <v>800</v>
      </c>
      <c r="K197" s="6">
        <v>21.007000000000001</v>
      </c>
      <c r="L197" s="11" t="b">
        <f>COUNTIF('[1]2_배당성향 25% 이상 종목명'!$A$2:$A$471,'2_2번 조건 대상 종목'!A197)&gt;0</f>
        <v>0</v>
      </c>
      <c r="M197" s="14" t="b">
        <f t="shared" si="3"/>
        <v>1</v>
      </c>
      <c r="N197" s="6">
        <v>37522404000</v>
      </c>
      <c r="O197" s="6"/>
      <c r="P197" s="6"/>
      <c r="Q197" s="6"/>
      <c r="R197" s="6">
        <v>1.3</v>
      </c>
      <c r="S197" s="6">
        <v>1638803488000</v>
      </c>
      <c r="T197" s="7">
        <v>12.61</v>
      </c>
      <c r="U197" s="7">
        <v>0.65</v>
      </c>
      <c r="V197" s="7">
        <v>2767</v>
      </c>
    </row>
    <row r="198" spans="1:22" hidden="1" x14ac:dyDescent="0.4">
      <c r="A198" s="4" t="s">
        <v>64</v>
      </c>
      <c r="B198" s="5" t="s">
        <v>65</v>
      </c>
      <c r="C198" s="5" t="s">
        <v>18</v>
      </c>
      <c r="D198" s="5" t="s">
        <v>19</v>
      </c>
      <c r="E198" s="9" t="s">
        <v>66</v>
      </c>
      <c r="F198" s="9">
        <v>4.37</v>
      </c>
      <c r="G198" s="5" t="s">
        <v>21</v>
      </c>
      <c r="H198" s="10">
        <v>5000</v>
      </c>
      <c r="I198" s="11">
        <v>10472070</v>
      </c>
      <c r="J198" s="11">
        <v>2000</v>
      </c>
      <c r="K198" s="11">
        <v>788.88499999999999</v>
      </c>
      <c r="L198" s="11" t="b">
        <f>COUNTIF('[1]2_배당성향 25% 이상 종목명'!$A$2:$A$471,'2_2번 조건 대상 종목'!A198)&gt;0</f>
        <v>1</v>
      </c>
      <c r="M198" s="14" t="b">
        <f t="shared" si="3"/>
        <v>1</v>
      </c>
      <c r="N198" s="11">
        <v>19564352000</v>
      </c>
      <c r="O198" s="11"/>
      <c r="P198" s="11"/>
      <c r="Q198" s="11"/>
      <c r="R198" s="11">
        <v>6.2</v>
      </c>
      <c r="S198" s="6">
        <v>361108876800</v>
      </c>
      <c r="T198" s="7">
        <v>18.399999999999999</v>
      </c>
      <c r="U198" s="7">
        <v>0.34</v>
      </c>
      <c r="V198" s="7">
        <v>2087</v>
      </c>
    </row>
    <row r="199" spans="1:22" hidden="1" x14ac:dyDescent="0.4">
      <c r="A199" s="4" t="s">
        <v>64</v>
      </c>
      <c r="B199" s="5" t="s">
        <v>65</v>
      </c>
      <c r="C199" s="5" t="s">
        <v>30</v>
      </c>
      <c r="D199" s="5" t="s">
        <v>19</v>
      </c>
      <c r="E199" s="9" t="s">
        <v>66</v>
      </c>
      <c r="F199" s="9">
        <v>3.55</v>
      </c>
      <c r="G199" s="5" t="s">
        <v>21</v>
      </c>
      <c r="H199" s="10">
        <v>5000</v>
      </c>
      <c r="I199" s="11">
        <v>9874070</v>
      </c>
      <c r="J199" s="11">
        <v>2000</v>
      </c>
      <c r="K199" s="11">
        <v>94.325999999999993</v>
      </c>
      <c r="L199" s="11" t="b">
        <f>COUNTIF('[1]2_배당성향 25% 이상 종목명'!$A$2:$A$471,'2_2번 조건 대상 종목'!A199)&gt;0</f>
        <v>1</v>
      </c>
      <c r="M199" s="14" t="b">
        <f t="shared" si="3"/>
        <v>1</v>
      </c>
      <c r="N199" s="11">
        <v>18705754000</v>
      </c>
      <c r="O199" s="11" t="b">
        <f>N199&gt;=VLOOKUP(A199,'[1]2023년만'!$A$2:$Q$1181,12,0)</f>
        <v>0</v>
      </c>
      <c r="P199" s="11">
        <f>VLOOKUP(A199,'[1]2_피벗 테이블'!$A$4:$B$376,2,0)</f>
        <v>19534810666.666668</v>
      </c>
      <c r="Q199" s="11" t="b">
        <f>N199&gt;=(P199*1.05)</f>
        <v>0</v>
      </c>
      <c r="R199" s="11">
        <v>5.8</v>
      </c>
      <c r="S199" s="6">
        <v>361108876800</v>
      </c>
      <c r="T199" s="7">
        <v>18.399999999999999</v>
      </c>
      <c r="U199" s="7">
        <v>0.34</v>
      </c>
      <c r="V199" s="7">
        <v>2087</v>
      </c>
    </row>
    <row r="200" spans="1:22" hidden="1" x14ac:dyDescent="0.4">
      <c r="A200" s="4" t="s">
        <v>64</v>
      </c>
      <c r="B200" s="5" t="s">
        <v>65</v>
      </c>
      <c r="C200" s="5" t="s">
        <v>24</v>
      </c>
      <c r="D200" s="5" t="s">
        <v>19</v>
      </c>
      <c r="E200" s="9" t="s">
        <v>66</v>
      </c>
      <c r="F200" s="9">
        <v>3.86</v>
      </c>
      <c r="G200" s="5" t="s">
        <v>21</v>
      </c>
      <c r="H200" s="10">
        <v>5000</v>
      </c>
      <c r="I200" s="11">
        <v>10169410</v>
      </c>
      <c r="J200" s="11">
        <v>2000</v>
      </c>
      <c r="K200" s="11">
        <v>39.423999999999999</v>
      </c>
      <c r="L200" s="11" t="b">
        <f>COUNTIF('[1]2_배당성향 25% 이상 종목명'!$A$2:$A$471,'2_2번 조건 대상 종목'!A200)&gt;0</f>
        <v>1</v>
      </c>
      <c r="M200" s="14" t="b">
        <f t="shared" si="3"/>
        <v>1</v>
      </c>
      <c r="N200" s="11">
        <v>19217380000</v>
      </c>
      <c r="O200" s="11"/>
      <c r="P200" s="11"/>
      <c r="Q200" s="11"/>
      <c r="R200" s="11">
        <v>5.83</v>
      </c>
      <c r="S200" s="6">
        <v>361108876800</v>
      </c>
      <c r="T200" s="7">
        <v>18.399999999999999</v>
      </c>
      <c r="U200" s="7">
        <v>0.34</v>
      </c>
      <c r="V200" s="7">
        <v>2087</v>
      </c>
    </row>
    <row r="201" spans="1:22" hidden="1" x14ac:dyDescent="0.4">
      <c r="A201" s="7" t="s">
        <v>64</v>
      </c>
      <c r="B201" s="12" t="s">
        <v>65</v>
      </c>
      <c r="C201" s="12" t="s">
        <v>2933</v>
      </c>
      <c r="D201" s="12" t="s">
        <v>19</v>
      </c>
      <c r="E201" s="12" t="s">
        <v>66</v>
      </c>
      <c r="F201" s="12">
        <v>2.61</v>
      </c>
      <c r="G201" s="12" t="s">
        <v>21</v>
      </c>
      <c r="H201" s="12">
        <v>5000</v>
      </c>
      <c r="I201" s="6">
        <v>10472070</v>
      </c>
      <c r="J201" s="6">
        <v>2000</v>
      </c>
      <c r="K201" s="6">
        <v>18.669</v>
      </c>
      <c r="L201" s="11" t="b">
        <f>COUNTIF('[1]2_배당성향 25% 이상 종목명'!$A$2:$A$471,'2_2번 조건 대상 종목'!A201)&gt;0</f>
        <v>1</v>
      </c>
      <c r="M201" s="14" t="b">
        <f t="shared" si="3"/>
        <v>1</v>
      </c>
      <c r="N201" s="6">
        <v>19822700000</v>
      </c>
      <c r="O201" s="6"/>
      <c r="P201" s="6"/>
      <c r="Q201" s="6"/>
      <c r="R201" s="6">
        <v>4.2</v>
      </c>
      <c r="S201" s="6">
        <v>361108876800</v>
      </c>
      <c r="T201" s="7">
        <v>18.399999999999999</v>
      </c>
      <c r="U201" s="7">
        <v>0.34</v>
      </c>
      <c r="V201" s="7">
        <v>2087</v>
      </c>
    </row>
    <row r="202" spans="1:22" hidden="1" x14ac:dyDescent="0.4">
      <c r="A202" s="4" t="s">
        <v>771</v>
      </c>
      <c r="B202" s="5" t="s">
        <v>772</v>
      </c>
      <c r="C202" s="5" t="s">
        <v>24</v>
      </c>
      <c r="D202" s="5" t="s">
        <v>19</v>
      </c>
      <c r="E202" s="9" t="s">
        <v>773</v>
      </c>
      <c r="F202" s="9">
        <v>2.66</v>
      </c>
      <c r="G202" s="5" t="s">
        <v>21</v>
      </c>
      <c r="H202" s="10">
        <v>5000</v>
      </c>
      <c r="I202" s="11">
        <v>689039496</v>
      </c>
      <c r="J202" s="11">
        <v>700</v>
      </c>
      <c r="K202" s="11">
        <v>49.792000000000002</v>
      </c>
      <c r="L202" s="11" t="b">
        <f>COUNTIF('[1]2_배당성향 25% 이상 종목명'!$A$2:$A$471,'2_2번 조건 대상 종목'!A202)&gt;0</f>
        <v>0</v>
      </c>
      <c r="M202" s="14" t="b">
        <f t="shared" si="3"/>
        <v>1</v>
      </c>
      <c r="N202" s="11">
        <v>482327647200</v>
      </c>
      <c r="O202" s="11"/>
      <c r="P202" s="11"/>
      <c r="Q202" s="11"/>
      <c r="R202" s="11">
        <v>3.4</v>
      </c>
      <c r="S202" s="6">
        <v>22653372861600</v>
      </c>
      <c r="T202" s="7">
        <v>4.42</v>
      </c>
      <c r="U202" s="7">
        <v>0.7</v>
      </c>
      <c r="V202" s="7">
        <v>4999</v>
      </c>
    </row>
    <row r="203" spans="1:22" hidden="1" x14ac:dyDescent="0.4">
      <c r="A203" s="4" t="s">
        <v>771</v>
      </c>
      <c r="B203" s="5" t="s">
        <v>772</v>
      </c>
      <c r="C203" s="5" t="s">
        <v>30</v>
      </c>
      <c r="D203" s="5" t="s">
        <v>19</v>
      </c>
      <c r="E203" s="9" t="s">
        <v>773</v>
      </c>
      <c r="F203" s="9">
        <v>2.5299999999999998</v>
      </c>
      <c r="G203" s="5" t="s">
        <v>21</v>
      </c>
      <c r="H203" s="10">
        <v>5000</v>
      </c>
      <c r="I203" s="11">
        <v>881039496</v>
      </c>
      <c r="J203" s="11">
        <v>600</v>
      </c>
      <c r="K203" s="11">
        <v>13.977</v>
      </c>
      <c r="L203" s="11" t="b">
        <f>COUNTIF('[1]2_배당성향 25% 이상 종목명'!$A$2:$A$471,'2_2번 조건 대상 종목'!A203)&gt;0</f>
        <v>0</v>
      </c>
      <c r="M203" s="14" t="b">
        <f t="shared" si="3"/>
        <v>1</v>
      </c>
      <c r="N203" s="11">
        <v>528623697600</v>
      </c>
      <c r="O203" s="11" t="b">
        <f>N203&gt;=VLOOKUP(A203,'[1]2023년만'!$A$2:$Q$1181,12,0)</f>
        <v>1</v>
      </c>
      <c r="P203" s="11"/>
      <c r="Q203" s="11"/>
      <c r="R203" s="11">
        <v>3.2</v>
      </c>
      <c r="S203" s="6">
        <v>22653372861600</v>
      </c>
      <c r="T203" s="7">
        <v>4.42</v>
      </c>
      <c r="U203" s="7">
        <v>0.7</v>
      </c>
      <c r="V203" s="7">
        <v>4999</v>
      </c>
    </row>
    <row r="204" spans="1:22" hidden="1" x14ac:dyDescent="0.4">
      <c r="A204" s="4" t="s">
        <v>771</v>
      </c>
      <c r="B204" s="5" t="s">
        <v>772</v>
      </c>
      <c r="C204" s="5" t="s">
        <v>18</v>
      </c>
      <c r="D204" s="5" t="s">
        <v>19</v>
      </c>
      <c r="E204" s="9" t="s">
        <v>773</v>
      </c>
      <c r="F204" s="9">
        <v>1.35</v>
      </c>
      <c r="G204" s="5" t="s">
        <v>21</v>
      </c>
      <c r="H204" s="10">
        <v>5000</v>
      </c>
      <c r="I204" s="11">
        <v>489039496</v>
      </c>
      <c r="J204" s="11">
        <v>1200</v>
      </c>
      <c r="K204" s="11">
        <v>5.819</v>
      </c>
      <c r="L204" s="11" t="b">
        <f>COUNTIF('[1]2_배당성향 25% 이상 종목명'!$A$2:$A$471,'2_2번 조건 대상 종목'!A204)&gt;0</f>
        <v>0</v>
      </c>
      <c r="M204" s="14" t="b">
        <f t="shared" si="3"/>
        <v>1</v>
      </c>
      <c r="N204" s="11">
        <v>586847395200</v>
      </c>
      <c r="O204" s="11"/>
      <c r="P204" s="11"/>
      <c r="Q204" s="11"/>
      <c r="R204" s="11">
        <v>5.5</v>
      </c>
      <c r="S204" s="6">
        <v>22653372861600</v>
      </c>
      <c r="T204" s="7">
        <v>4.42</v>
      </c>
      <c r="U204" s="7">
        <v>0.7</v>
      </c>
      <c r="V204" s="7">
        <v>4999</v>
      </c>
    </row>
    <row r="205" spans="1:22" hidden="1" x14ac:dyDescent="0.4">
      <c r="A205" s="7" t="s">
        <v>771</v>
      </c>
      <c r="B205" s="12" t="s">
        <v>772</v>
      </c>
      <c r="C205" s="12" t="s">
        <v>2933</v>
      </c>
      <c r="D205" s="12" t="s">
        <v>19</v>
      </c>
      <c r="E205" s="12" t="s">
        <v>773</v>
      </c>
      <c r="F205" s="12">
        <v>0.4</v>
      </c>
      <c r="G205" s="12" t="s">
        <v>21</v>
      </c>
      <c r="H205" s="12">
        <v>5000</v>
      </c>
      <c r="I205" s="6">
        <v>489039496</v>
      </c>
      <c r="J205" s="6">
        <v>600</v>
      </c>
      <c r="K205" s="6">
        <v>5.4980000000000002</v>
      </c>
      <c r="L205" s="11" t="b">
        <f>COUNTIF('[1]2_배당성향 25% 이상 종목명'!$A$2:$A$471,'2_2번 조건 대상 종목'!A205)&gt;0</f>
        <v>0</v>
      </c>
      <c r="M205" s="14" t="b">
        <f t="shared" si="3"/>
        <v>1</v>
      </c>
      <c r="N205" s="6">
        <v>293423697600</v>
      </c>
      <c r="O205" s="6"/>
      <c r="P205" s="6"/>
      <c r="Q205" s="6"/>
      <c r="R205" s="6">
        <v>2.2000000000000002</v>
      </c>
      <c r="S205" s="6">
        <v>22653372861600</v>
      </c>
      <c r="T205" s="7">
        <v>4.42</v>
      </c>
      <c r="U205" s="7">
        <v>0.7</v>
      </c>
      <c r="V205" s="7">
        <v>4999</v>
      </c>
    </row>
    <row r="206" spans="1:22" hidden="1" x14ac:dyDescent="0.4">
      <c r="A206" s="4" t="s">
        <v>681</v>
      </c>
      <c r="B206" s="5" t="s">
        <v>682</v>
      </c>
      <c r="C206" s="5" t="s">
        <v>30</v>
      </c>
      <c r="D206" s="5" t="s">
        <v>19</v>
      </c>
      <c r="E206" s="9" t="s">
        <v>20</v>
      </c>
      <c r="F206" s="9">
        <v>0.68</v>
      </c>
      <c r="G206" s="5" t="s">
        <v>21</v>
      </c>
      <c r="H206" s="9">
        <v>500</v>
      </c>
      <c r="I206" s="11">
        <v>83214976</v>
      </c>
      <c r="J206" s="11">
        <v>600</v>
      </c>
      <c r="K206" s="11">
        <v>55.887</v>
      </c>
      <c r="L206" s="11" t="b">
        <f>COUNTIF('[1]2_배당성향 25% 이상 종목명'!$A$2:$A$471,'2_2번 조건 대상 종목'!A206)&gt;0</f>
        <v>1</v>
      </c>
      <c r="M206" s="14" t="b">
        <f t="shared" si="3"/>
        <v>0</v>
      </c>
      <c r="N206" s="11">
        <v>48219203400</v>
      </c>
      <c r="O206" s="11" t="b">
        <f>N206&gt;=VLOOKUP(A206,'[1]2023년만'!$A$2:$Q$1181,12,0)</f>
        <v>1</v>
      </c>
      <c r="P206" s="11"/>
      <c r="Q206" s="11"/>
      <c r="R206" s="11">
        <v>2.2000000000000002</v>
      </c>
      <c r="S206" s="6">
        <v>2262811192800</v>
      </c>
      <c r="T206" s="7">
        <v>25.66</v>
      </c>
      <c r="U206" s="7">
        <v>7.84</v>
      </c>
      <c r="V206" s="7">
        <v>1056</v>
      </c>
    </row>
    <row r="207" spans="1:22" hidden="1" x14ac:dyDescent="0.4">
      <c r="A207" s="4" t="s">
        <v>681</v>
      </c>
      <c r="B207" s="5" t="s">
        <v>682</v>
      </c>
      <c r="C207" s="5" t="s">
        <v>24</v>
      </c>
      <c r="D207" s="5" t="s">
        <v>19</v>
      </c>
      <c r="E207" s="9" t="s">
        <v>95</v>
      </c>
      <c r="F207" s="9">
        <v>0.59</v>
      </c>
      <c r="G207" s="5" t="s">
        <v>21</v>
      </c>
      <c r="H207" s="9">
        <v>500</v>
      </c>
      <c r="I207" s="11">
        <v>82844274</v>
      </c>
      <c r="J207" s="11">
        <v>150</v>
      </c>
      <c r="K207" s="11">
        <v>9.3089999999999993</v>
      </c>
      <c r="L207" s="11" t="b">
        <f>COUNTIF('[1]2_배당성향 25% 이상 종목명'!$A$2:$A$471,'2_2번 조건 대상 종목'!A207)&gt;0</f>
        <v>1</v>
      </c>
      <c r="M207" s="14" t="b">
        <f t="shared" si="3"/>
        <v>0</v>
      </c>
      <c r="N207" s="11">
        <v>7487141100</v>
      </c>
      <c r="O207" s="11"/>
      <c r="P207" s="11"/>
      <c r="Q207" s="11"/>
      <c r="R207" s="11">
        <v>0.3</v>
      </c>
      <c r="S207" s="6">
        <v>2262811192800</v>
      </c>
      <c r="T207" s="7">
        <v>25.66</v>
      </c>
      <c r="U207" s="7">
        <v>7.84</v>
      </c>
      <c r="V207" s="7">
        <v>1056</v>
      </c>
    </row>
    <row r="208" spans="1:22" hidden="1" x14ac:dyDescent="0.4">
      <c r="A208" s="4" t="s">
        <v>681</v>
      </c>
      <c r="B208" s="5" t="s">
        <v>682</v>
      </c>
      <c r="C208" s="5" t="s">
        <v>18</v>
      </c>
      <c r="D208" s="5" t="s">
        <v>19</v>
      </c>
      <c r="E208" s="9" t="s">
        <v>95</v>
      </c>
      <c r="F208" s="9">
        <v>0.96</v>
      </c>
      <c r="G208" s="5" t="s">
        <v>21</v>
      </c>
      <c r="H208" s="9">
        <v>500</v>
      </c>
      <c r="I208" s="11">
        <v>20289750</v>
      </c>
      <c r="J208" s="11">
        <v>150</v>
      </c>
      <c r="K208" s="11">
        <v>2.7469999999999999</v>
      </c>
      <c r="L208" s="11" t="b">
        <f>COUNTIF('[1]2_배당성향 25% 이상 종목명'!$A$2:$A$471,'2_2번 조건 대상 종목'!A208)&gt;0</f>
        <v>1</v>
      </c>
      <c r="M208" s="14" t="b">
        <f t="shared" si="3"/>
        <v>0</v>
      </c>
      <c r="N208" s="11">
        <v>1813462500</v>
      </c>
      <c r="O208" s="11"/>
      <c r="P208" s="11"/>
      <c r="Q208" s="11"/>
      <c r="R208" s="11">
        <v>0.3</v>
      </c>
      <c r="S208" s="6">
        <v>2262811192800</v>
      </c>
      <c r="T208" s="7">
        <v>25.66</v>
      </c>
      <c r="U208" s="7">
        <v>7.84</v>
      </c>
      <c r="V208" s="7">
        <v>1056</v>
      </c>
    </row>
    <row r="209" spans="1:22" x14ac:dyDescent="0.4">
      <c r="A209" s="4" t="s">
        <v>510</v>
      </c>
      <c r="B209" s="5" t="s">
        <v>511</v>
      </c>
      <c r="C209" s="5" t="s">
        <v>30</v>
      </c>
      <c r="D209" s="5" t="s">
        <v>19</v>
      </c>
      <c r="E209" s="9" t="s">
        <v>66</v>
      </c>
      <c r="F209" s="9">
        <v>3.55</v>
      </c>
      <c r="G209" s="5" t="s">
        <v>21</v>
      </c>
      <c r="H209" s="9">
        <v>200</v>
      </c>
      <c r="I209" s="11">
        <v>72502703</v>
      </c>
      <c r="J209" s="11">
        <v>7000</v>
      </c>
      <c r="K209" s="11">
        <v>72.921999999999997</v>
      </c>
      <c r="L209" s="11" t="b">
        <f>COUNTIF('[1]2_배당성향 25% 이상 종목명'!$A$2:$A$471,'2_2번 조건 대상 종목'!A505)&gt;0</f>
        <v>1</v>
      </c>
      <c r="M209" s="14" t="b">
        <f t="shared" si="3"/>
        <v>1</v>
      </c>
      <c r="N209" s="11">
        <v>385621096400</v>
      </c>
      <c r="O209" s="11" t="b">
        <f>N209&gt;=VLOOKUP(A209,'[1]2023년만'!$A$2:$Q$1181,12,0)</f>
        <v>1</v>
      </c>
      <c r="P209" s="11">
        <f>VLOOKUP(A209,'[1]2_피벗 테이블'!$A$4:$B$376,2,0)</f>
        <v>334737331733.33331</v>
      </c>
      <c r="Q209" s="11" t="b">
        <f>N209&gt;=(P209*1.05)</f>
        <v>1</v>
      </c>
      <c r="R209" s="11">
        <v>5</v>
      </c>
      <c r="S209" s="6">
        <v>13507253568900</v>
      </c>
      <c r="T209" s="7" t="s">
        <v>21</v>
      </c>
      <c r="U209" s="7">
        <v>0.41</v>
      </c>
      <c r="V209" s="7" t="s">
        <v>21</v>
      </c>
    </row>
    <row r="210" spans="1:22" hidden="1" x14ac:dyDescent="0.4">
      <c r="A210" s="4" t="s">
        <v>921</v>
      </c>
      <c r="B210" s="5" t="s">
        <v>922</v>
      </c>
      <c r="C210" s="5" t="s">
        <v>18</v>
      </c>
      <c r="D210" s="5" t="s">
        <v>19</v>
      </c>
      <c r="E210" s="9" t="s">
        <v>49</v>
      </c>
      <c r="F210" s="9">
        <v>0.56000000000000005</v>
      </c>
      <c r="G210" s="5" t="s">
        <v>21</v>
      </c>
      <c r="H210" s="9">
        <v>500</v>
      </c>
      <c r="I210" s="11">
        <v>16354800</v>
      </c>
      <c r="J210" s="11">
        <v>200</v>
      </c>
      <c r="K210" s="11">
        <v>31.858000000000001</v>
      </c>
      <c r="L210" s="11" t="b">
        <f>COUNTIF('[1]2_배당성향 25% 이상 종목명'!$A$2:$A$471,'2_2번 조건 대상 종목'!A210)&gt;0</f>
        <v>1</v>
      </c>
      <c r="M210" s="14" t="b">
        <f t="shared" si="3"/>
        <v>1</v>
      </c>
      <c r="N210" s="11">
        <v>3196353000</v>
      </c>
      <c r="O210" s="11"/>
      <c r="P210" s="11"/>
      <c r="Q210" s="11"/>
      <c r="R210" s="11">
        <v>3.6</v>
      </c>
      <c r="S210" s="6">
        <v>88970112000</v>
      </c>
      <c r="T210" s="7">
        <v>5.76</v>
      </c>
      <c r="U210" s="7">
        <v>0.71</v>
      </c>
      <c r="V210" s="7">
        <v>945</v>
      </c>
    </row>
    <row r="211" spans="1:22" hidden="1" x14ac:dyDescent="0.4">
      <c r="A211" s="4" t="s">
        <v>921</v>
      </c>
      <c r="B211" s="5" t="s">
        <v>922</v>
      </c>
      <c r="C211" s="5" t="s">
        <v>24</v>
      </c>
      <c r="D211" s="5" t="s">
        <v>19</v>
      </c>
      <c r="E211" s="9" t="s">
        <v>49</v>
      </c>
      <c r="F211" s="9">
        <v>0.48</v>
      </c>
      <c r="G211" s="5" t="s">
        <v>21</v>
      </c>
      <c r="H211" s="9">
        <v>500</v>
      </c>
      <c r="I211" s="11">
        <v>16354800</v>
      </c>
      <c r="J211" s="11">
        <v>200</v>
      </c>
      <c r="K211" s="11">
        <v>26.402999999999999</v>
      </c>
      <c r="L211" s="11" t="b">
        <f>COUNTIF('[1]2_배당성향 25% 이상 종목명'!$A$2:$A$471,'2_2번 조건 대상 종목'!A211)&gt;0</f>
        <v>1</v>
      </c>
      <c r="M211" s="14" t="b">
        <f t="shared" si="3"/>
        <v>1</v>
      </c>
      <c r="N211" s="11">
        <v>3196353000</v>
      </c>
      <c r="O211" s="11"/>
      <c r="P211" s="11"/>
      <c r="Q211" s="11"/>
      <c r="R211" s="11">
        <v>3.6</v>
      </c>
      <c r="S211" s="6">
        <v>88970112000</v>
      </c>
      <c r="T211" s="7">
        <v>5.76</v>
      </c>
      <c r="U211" s="7">
        <v>0.71</v>
      </c>
      <c r="V211" s="7">
        <v>945</v>
      </c>
    </row>
    <row r="212" spans="1:22" hidden="1" x14ac:dyDescent="0.4">
      <c r="A212" s="7" t="s">
        <v>921</v>
      </c>
      <c r="B212" s="12" t="s">
        <v>922</v>
      </c>
      <c r="C212" s="12" t="s">
        <v>2933</v>
      </c>
      <c r="D212" s="12" t="s">
        <v>19</v>
      </c>
      <c r="E212" s="12" t="s">
        <v>49</v>
      </c>
      <c r="F212" s="12">
        <v>0.41</v>
      </c>
      <c r="G212" s="12" t="s">
        <v>21</v>
      </c>
      <c r="H212" s="12">
        <v>500</v>
      </c>
      <c r="I212" s="6">
        <v>16354800</v>
      </c>
      <c r="J212" s="6">
        <v>200</v>
      </c>
      <c r="K212" s="6">
        <v>15.352</v>
      </c>
      <c r="L212" s="11" t="b">
        <f>COUNTIF('[1]2_배당성향 25% 이상 종목명'!$A$2:$A$471,'2_2번 조건 대상 종목'!A212)&gt;0</f>
        <v>1</v>
      </c>
      <c r="M212" s="14" t="b">
        <f t="shared" si="3"/>
        <v>1</v>
      </c>
      <c r="N212" s="6">
        <v>3196353000</v>
      </c>
      <c r="O212" s="6"/>
      <c r="P212" s="6"/>
      <c r="Q212" s="6"/>
      <c r="R212" s="6">
        <v>2.7</v>
      </c>
      <c r="S212" s="6">
        <v>88970112000</v>
      </c>
      <c r="T212" s="7">
        <v>5.76</v>
      </c>
      <c r="U212" s="7">
        <v>0.71</v>
      </c>
      <c r="V212" s="7">
        <v>945</v>
      </c>
    </row>
    <row r="213" spans="1:22" hidden="1" x14ac:dyDescent="0.4">
      <c r="A213" s="4" t="s">
        <v>847</v>
      </c>
      <c r="B213" s="5" t="s">
        <v>848</v>
      </c>
      <c r="C213" s="5" t="s">
        <v>24</v>
      </c>
      <c r="D213" s="5" t="s">
        <v>19</v>
      </c>
      <c r="E213" s="9" t="s">
        <v>34</v>
      </c>
      <c r="F213" s="9">
        <v>0.87</v>
      </c>
      <c r="G213" s="5" t="s">
        <v>21</v>
      </c>
      <c r="H213" s="10">
        <v>1000</v>
      </c>
      <c r="I213" s="11">
        <v>16567409</v>
      </c>
      <c r="J213" s="11">
        <v>450</v>
      </c>
      <c r="K213" s="11">
        <v>45.018000000000001</v>
      </c>
      <c r="L213" s="11" t="b">
        <f>COUNTIF('[1]2_배당성향 25% 이상 종목명'!$A$2:$A$471,'2_2번 조건 대상 종목'!A213)&gt;0</f>
        <v>1</v>
      </c>
      <c r="M213" s="14" t="b">
        <f t="shared" si="3"/>
        <v>1</v>
      </c>
      <c r="N213" s="11">
        <v>7293439800</v>
      </c>
      <c r="O213" s="11"/>
      <c r="P213" s="11"/>
      <c r="Q213" s="11"/>
      <c r="R213" s="11">
        <v>7</v>
      </c>
      <c r="S213" s="6">
        <v>145296176930</v>
      </c>
      <c r="T213" s="7">
        <v>6.26</v>
      </c>
      <c r="U213" s="7">
        <v>0.7</v>
      </c>
      <c r="V213" s="7">
        <v>1400</v>
      </c>
    </row>
    <row r="214" spans="1:22" x14ac:dyDescent="0.4">
      <c r="A214" s="4" t="s">
        <v>1532</v>
      </c>
      <c r="B214" s="5" t="s">
        <v>1533</v>
      </c>
      <c r="C214" s="5" t="s">
        <v>30</v>
      </c>
      <c r="D214" s="5" t="s">
        <v>19</v>
      </c>
      <c r="E214" s="9" t="s">
        <v>773</v>
      </c>
      <c r="F214" s="9">
        <v>2.5299999999999998</v>
      </c>
      <c r="G214" s="5" t="s">
        <v>21</v>
      </c>
      <c r="H214" s="9">
        <v>500</v>
      </c>
      <c r="I214" s="11">
        <v>75000000</v>
      </c>
      <c r="J214" s="11">
        <v>3700</v>
      </c>
      <c r="K214" s="11">
        <v>25.239000000000001</v>
      </c>
      <c r="L214" s="11" t="b">
        <f>COUNTIF('[1]2_배당성향 25% 이상 종목명'!$A$2:$A$471,'2_2번 조건 대상 종목'!A4469)&gt;0</f>
        <v>1</v>
      </c>
      <c r="M214" s="14" t="b">
        <f t="shared" si="3"/>
        <v>1</v>
      </c>
      <c r="N214" s="11">
        <v>277500000000</v>
      </c>
      <c r="O214" s="11" t="b">
        <f>N214&gt;=VLOOKUP(A214,'[1]2023년만'!$A$2:$Q$1181,12,0)</f>
        <v>1</v>
      </c>
      <c r="P214" s="11">
        <f>VLOOKUP(A214,'[1]2_피벗 테이블'!$A$4:$B$376,2,0)</f>
        <v>197500000000</v>
      </c>
      <c r="Q214" s="11" t="b">
        <f>N214&gt;=(P214*1.05)</f>
        <v>1</v>
      </c>
      <c r="R214" s="11">
        <v>2.6</v>
      </c>
      <c r="S214" s="6">
        <v>13297500000000</v>
      </c>
      <c r="T214" s="7">
        <v>12.16</v>
      </c>
      <c r="U214" s="7">
        <v>1.52</v>
      </c>
      <c r="V214" s="7">
        <v>14585</v>
      </c>
    </row>
    <row r="215" spans="1:22" hidden="1" x14ac:dyDescent="0.4">
      <c r="A215" s="4" t="s">
        <v>847</v>
      </c>
      <c r="B215" s="5" t="s">
        <v>848</v>
      </c>
      <c r="C215" s="5" t="s">
        <v>18</v>
      </c>
      <c r="D215" s="5" t="s">
        <v>19</v>
      </c>
      <c r="E215" s="9" t="s">
        <v>34</v>
      </c>
      <c r="F215" s="9">
        <v>0.78</v>
      </c>
      <c r="G215" s="5" t="s">
        <v>21</v>
      </c>
      <c r="H215" s="10">
        <v>1000</v>
      </c>
      <c r="I215" s="11">
        <v>16567409</v>
      </c>
      <c r="J215" s="11">
        <v>400</v>
      </c>
      <c r="K215" s="11">
        <v>37.125</v>
      </c>
      <c r="L215" s="11" t="b">
        <f>COUNTIF('[1]2_배당성향 25% 이상 종목명'!$A$2:$A$471,'2_2번 조건 대상 종목'!A215)&gt;0</f>
        <v>1</v>
      </c>
      <c r="M215" s="14" t="b">
        <f t="shared" si="3"/>
        <v>1</v>
      </c>
      <c r="N215" s="11">
        <v>6483057600</v>
      </c>
      <c r="O215" s="11"/>
      <c r="P215" s="11"/>
      <c r="Q215" s="11"/>
      <c r="R215" s="11">
        <v>6.5</v>
      </c>
      <c r="S215" s="6">
        <v>145296176930</v>
      </c>
      <c r="T215" s="7">
        <v>6.26</v>
      </c>
      <c r="U215" s="7">
        <v>0.7</v>
      </c>
      <c r="V215" s="7">
        <v>1400</v>
      </c>
    </row>
    <row r="216" spans="1:22" hidden="1" x14ac:dyDescent="0.4">
      <c r="A216" s="7" t="s">
        <v>847</v>
      </c>
      <c r="B216" s="12" t="s">
        <v>848</v>
      </c>
      <c r="C216" s="12" t="s">
        <v>2933</v>
      </c>
      <c r="D216" s="12" t="s">
        <v>19</v>
      </c>
      <c r="E216" s="12" t="s">
        <v>34</v>
      </c>
      <c r="F216" s="12">
        <v>0.43</v>
      </c>
      <c r="G216" s="12" t="s">
        <v>21</v>
      </c>
      <c r="H216" s="12">
        <v>1000</v>
      </c>
      <c r="I216" s="6">
        <v>16567409</v>
      </c>
      <c r="J216" s="6">
        <v>350</v>
      </c>
      <c r="K216" s="6">
        <v>32.774999999999999</v>
      </c>
      <c r="L216" s="11" t="b">
        <f>COUNTIF('[1]2_배당성향 25% 이상 종목명'!$A$2:$A$471,'2_2번 조건 대상 종목'!A216)&gt;0</f>
        <v>1</v>
      </c>
      <c r="M216" s="14" t="b">
        <f t="shared" si="3"/>
        <v>1</v>
      </c>
      <c r="N216" s="6">
        <v>5672675400</v>
      </c>
      <c r="O216" s="6"/>
      <c r="P216" s="6"/>
      <c r="Q216" s="6"/>
      <c r="R216" s="6">
        <v>4.95</v>
      </c>
      <c r="S216" s="6">
        <v>145296176930</v>
      </c>
      <c r="T216" s="7">
        <v>6.26</v>
      </c>
      <c r="U216" s="7">
        <v>0.7</v>
      </c>
      <c r="V216" s="7">
        <v>1400</v>
      </c>
    </row>
    <row r="217" spans="1:22" hidden="1" x14ac:dyDescent="0.4">
      <c r="A217" s="4" t="s">
        <v>1091</v>
      </c>
      <c r="B217" s="5" t="s">
        <v>1092</v>
      </c>
      <c r="C217" s="5" t="s">
        <v>30</v>
      </c>
      <c r="D217" s="5" t="s">
        <v>19</v>
      </c>
      <c r="E217" s="9" t="s">
        <v>416</v>
      </c>
      <c r="F217" s="9">
        <v>2.23</v>
      </c>
      <c r="G217" s="5" t="s">
        <v>21</v>
      </c>
      <c r="H217" s="10">
        <v>5000</v>
      </c>
      <c r="I217" s="11">
        <v>10150000</v>
      </c>
      <c r="J217" s="11">
        <v>500</v>
      </c>
      <c r="K217" s="11">
        <v>35.137999999999998</v>
      </c>
      <c r="L217" s="11" t="b">
        <f>COUNTIF('[1]2_배당성향 25% 이상 종목명'!$A$2:$A$471,'2_2번 조건 대상 종목'!A217)&gt;0</f>
        <v>1</v>
      </c>
      <c r="M217" s="14" t="b">
        <f t="shared" si="3"/>
        <v>1</v>
      </c>
      <c r="N217" s="11">
        <v>4732364500</v>
      </c>
      <c r="O217" s="11" t="b">
        <f>N217&gt;=VLOOKUP(A217,'[1]2023년만'!$A$2:$Q$1181,12,0)</f>
        <v>1</v>
      </c>
      <c r="P217" s="11">
        <f>VLOOKUP(A217,'[1]2_피벗 테이블'!$A$4:$B$376,2,0)</f>
        <v>7086231333.333333</v>
      </c>
      <c r="Q217" s="11" t="b">
        <f>N217&gt;=(P217*1.05)</f>
        <v>0</v>
      </c>
      <c r="R217" s="11">
        <v>5</v>
      </c>
      <c r="S217" s="6">
        <v>107691500000</v>
      </c>
      <c r="T217" s="7">
        <v>8.2100000000000009</v>
      </c>
      <c r="U217" s="7">
        <v>0.26</v>
      </c>
      <c r="V217" s="7">
        <v>1293</v>
      </c>
    </row>
    <row r="218" spans="1:22" hidden="1" x14ac:dyDescent="0.4">
      <c r="A218" s="4" t="s">
        <v>1091</v>
      </c>
      <c r="B218" s="5" t="s">
        <v>1092</v>
      </c>
      <c r="C218" s="5" t="s">
        <v>24</v>
      </c>
      <c r="D218" s="5" t="s">
        <v>19</v>
      </c>
      <c r="E218" s="9" t="s">
        <v>416</v>
      </c>
      <c r="F218" s="9">
        <v>2.89</v>
      </c>
      <c r="G218" s="5" t="s">
        <v>21</v>
      </c>
      <c r="H218" s="10">
        <v>5000</v>
      </c>
      <c r="I218" s="11">
        <v>10150000</v>
      </c>
      <c r="J218" s="11">
        <v>500</v>
      </c>
      <c r="K218" s="11">
        <v>23.814</v>
      </c>
      <c r="L218" s="11" t="b">
        <f>COUNTIF('[1]2_배당성향 25% 이상 종목명'!$A$2:$A$471,'2_2번 조건 대상 종목'!A218)&gt;0</f>
        <v>1</v>
      </c>
      <c r="M218" s="14" t="b">
        <f t="shared" si="3"/>
        <v>1</v>
      </c>
      <c r="N218" s="11">
        <v>4574266000</v>
      </c>
      <c r="O218" s="11"/>
      <c r="P218" s="11"/>
      <c r="Q218" s="11"/>
      <c r="R218" s="11">
        <v>4.5</v>
      </c>
      <c r="S218" s="6">
        <v>107691500000</v>
      </c>
      <c r="T218" s="7">
        <v>8.2100000000000009</v>
      </c>
      <c r="U218" s="7">
        <v>0.26</v>
      </c>
      <c r="V218" s="7">
        <v>1293</v>
      </c>
    </row>
    <row r="219" spans="1:22" hidden="1" x14ac:dyDescent="0.4">
      <c r="A219" s="4" t="s">
        <v>1091</v>
      </c>
      <c r="B219" s="5" t="s">
        <v>1092</v>
      </c>
      <c r="C219" s="5" t="s">
        <v>18</v>
      </c>
      <c r="D219" s="5" t="s">
        <v>19</v>
      </c>
      <c r="E219" s="9" t="s">
        <v>416</v>
      </c>
      <c r="F219" s="9">
        <v>3.18</v>
      </c>
      <c r="G219" s="5" t="s">
        <v>21</v>
      </c>
      <c r="H219" s="10">
        <v>5000</v>
      </c>
      <c r="I219" s="11">
        <v>10150000</v>
      </c>
      <c r="J219" s="11">
        <v>500</v>
      </c>
      <c r="K219" s="11">
        <v>20.175999999999998</v>
      </c>
      <c r="L219" s="11" t="b">
        <f>COUNTIF('[1]2_배당성향 25% 이상 종목명'!$A$2:$A$471,'2_2번 조건 대상 종목'!A219)&gt;0</f>
        <v>1</v>
      </c>
      <c r="M219" s="14" t="b">
        <f t="shared" si="3"/>
        <v>1</v>
      </c>
      <c r="N219" s="11">
        <v>4574266000</v>
      </c>
      <c r="O219" s="11"/>
      <c r="P219" s="11"/>
      <c r="Q219" s="11"/>
      <c r="R219" s="11">
        <v>4.54</v>
      </c>
      <c r="S219" s="6">
        <v>107691500000</v>
      </c>
      <c r="T219" s="7">
        <v>8.2100000000000009</v>
      </c>
      <c r="U219" s="7">
        <v>0.26</v>
      </c>
      <c r="V219" s="7">
        <v>1293</v>
      </c>
    </row>
    <row r="220" spans="1:22" hidden="1" x14ac:dyDescent="0.4">
      <c r="A220" s="7" t="s">
        <v>1091</v>
      </c>
      <c r="B220" s="12" t="s">
        <v>1092</v>
      </c>
      <c r="C220" s="12" t="s">
        <v>2933</v>
      </c>
      <c r="D220" s="12" t="s">
        <v>19</v>
      </c>
      <c r="E220" s="12" t="s">
        <v>416</v>
      </c>
      <c r="F220" s="12">
        <v>1.63</v>
      </c>
      <c r="G220" s="12" t="s">
        <v>21</v>
      </c>
      <c r="H220" s="12">
        <v>5000</v>
      </c>
      <c r="I220" s="6">
        <v>12450800</v>
      </c>
      <c r="J220" s="6">
        <v>1000</v>
      </c>
      <c r="K220" s="6">
        <v>40.804000000000002</v>
      </c>
      <c r="L220" s="11" t="b">
        <f>COUNTIF('[1]2_배당성향 25% 이상 종목명'!$A$2:$A$471,'2_2번 조건 대상 종목'!A220)&gt;0</f>
        <v>1</v>
      </c>
      <c r="M220" s="14" t="b">
        <f t="shared" si="3"/>
        <v>1</v>
      </c>
      <c r="N220" s="6">
        <v>12110162000</v>
      </c>
      <c r="O220" s="6"/>
      <c r="P220" s="6"/>
      <c r="Q220" s="6"/>
      <c r="R220" s="6">
        <v>7.56</v>
      </c>
      <c r="S220" s="6">
        <v>107691500000</v>
      </c>
      <c r="T220" s="7">
        <v>8.2100000000000009</v>
      </c>
      <c r="U220" s="7">
        <v>0.26</v>
      </c>
      <c r="V220" s="7">
        <v>1293</v>
      </c>
    </row>
    <row r="221" spans="1:22" hidden="1" x14ac:dyDescent="0.4">
      <c r="A221" s="4" t="s">
        <v>619</v>
      </c>
      <c r="B221" s="5" t="s">
        <v>620</v>
      </c>
      <c r="C221" s="5" t="s">
        <v>24</v>
      </c>
      <c r="D221" s="5" t="s">
        <v>19</v>
      </c>
      <c r="E221" s="9" t="s">
        <v>49</v>
      </c>
      <c r="F221" s="9">
        <v>2.11</v>
      </c>
      <c r="G221" s="5" t="s">
        <v>21</v>
      </c>
      <c r="H221" s="10">
        <v>5000</v>
      </c>
      <c r="I221" s="11">
        <v>4479948</v>
      </c>
      <c r="J221" s="11">
        <v>6500</v>
      </c>
      <c r="K221" s="11">
        <v>61.457999999999998</v>
      </c>
      <c r="L221" s="11" t="b">
        <f>COUNTIF('[1]2_배당성향 25% 이상 종목명'!$A$2:$A$471,'2_2번 조건 대상 종목'!A221)&gt;0</f>
        <v>1</v>
      </c>
      <c r="M221" s="14" t="b">
        <f t="shared" si="3"/>
        <v>1</v>
      </c>
      <c r="N221" s="11">
        <v>29042143000</v>
      </c>
      <c r="O221" s="11"/>
      <c r="P221" s="11"/>
      <c r="Q221" s="11"/>
      <c r="R221" s="11">
        <v>1.6</v>
      </c>
      <c r="S221" s="6">
        <v>823414442400</v>
      </c>
      <c r="T221" s="7">
        <v>16.48</v>
      </c>
      <c r="U221" s="7">
        <v>0.79</v>
      </c>
      <c r="V221" s="7">
        <v>11154</v>
      </c>
    </row>
    <row r="222" spans="1:22" hidden="1" x14ac:dyDescent="0.4">
      <c r="A222" s="4" t="s">
        <v>619</v>
      </c>
      <c r="B222" s="5" t="s">
        <v>620</v>
      </c>
      <c r="C222" s="5" t="s">
        <v>18</v>
      </c>
      <c r="D222" s="5" t="s">
        <v>19</v>
      </c>
      <c r="E222" s="9" t="s">
        <v>49</v>
      </c>
      <c r="F222" s="9">
        <v>2.41</v>
      </c>
      <c r="G222" s="5" t="s">
        <v>21</v>
      </c>
      <c r="H222" s="10">
        <v>5000</v>
      </c>
      <c r="I222" s="11">
        <v>4479948</v>
      </c>
      <c r="J222" s="11">
        <v>15000</v>
      </c>
      <c r="K222" s="11">
        <v>41.825000000000003</v>
      </c>
      <c r="L222" s="11" t="b">
        <f>COUNTIF('[1]2_배당성향 25% 이상 종목명'!$A$2:$A$471,'2_2번 조건 대상 종목'!A222)&gt;0</f>
        <v>1</v>
      </c>
      <c r="M222" s="14" t="b">
        <f t="shared" si="3"/>
        <v>1</v>
      </c>
      <c r="N222" s="11">
        <v>67020330000</v>
      </c>
      <c r="O222" s="11"/>
      <c r="P222" s="11"/>
      <c r="Q222" s="11"/>
      <c r="R222" s="11">
        <v>4.2</v>
      </c>
      <c r="S222" s="6">
        <v>823414442400</v>
      </c>
      <c r="T222" s="7">
        <v>16.48</v>
      </c>
      <c r="U222" s="7">
        <v>0.79</v>
      </c>
      <c r="V222" s="7">
        <v>11154</v>
      </c>
    </row>
    <row r="223" spans="1:22" hidden="1" x14ac:dyDescent="0.4">
      <c r="A223" s="4" t="s">
        <v>619</v>
      </c>
      <c r="B223" s="5" t="s">
        <v>620</v>
      </c>
      <c r="C223" s="5" t="s">
        <v>30</v>
      </c>
      <c r="D223" s="5" t="s">
        <v>19</v>
      </c>
      <c r="E223" s="9" t="s">
        <v>49</v>
      </c>
      <c r="F223" s="9">
        <v>1.64</v>
      </c>
      <c r="G223" s="5" t="s">
        <v>21</v>
      </c>
      <c r="H223" s="10">
        <v>5000</v>
      </c>
      <c r="I223" s="11">
        <v>4479948</v>
      </c>
      <c r="J223" s="11">
        <v>6500</v>
      </c>
      <c r="K223" s="11">
        <v>37.146000000000001</v>
      </c>
      <c r="L223" s="11" t="b">
        <f>COUNTIF('[1]2_배당성향 25% 이상 종목명'!$A$2:$A$471,'2_2번 조건 대상 종목'!A223)&gt;0</f>
        <v>1</v>
      </c>
      <c r="M223" s="14" t="b">
        <f t="shared" si="3"/>
        <v>1</v>
      </c>
      <c r="N223" s="11">
        <v>29042143000</v>
      </c>
      <c r="O223" s="11" t="b">
        <f>N223&gt;=VLOOKUP(A223,'[1]2023년만'!$A$2:$Q$1181,12,0)</f>
        <v>1</v>
      </c>
      <c r="P223" s="11">
        <f>VLOOKUP(A223,'[1]2_피벗 테이블'!$A$4:$B$376,2,0)</f>
        <v>46914231000</v>
      </c>
      <c r="Q223" s="11" t="b">
        <f>N223&gt;=(P223*1.05)</f>
        <v>0</v>
      </c>
      <c r="R223" s="11">
        <v>3.5</v>
      </c>
      <c r="S223" s="6">
        <v>823414442400</v>
      </c>
      <c r="T223" s="7">
        <v>16.48</v>
      </c>
      <c r="U223" s="7">
        <v>0.79</v>
      </c>
      <c r="V223" s="7">
        <v>11154</v>
      </c>
    </row>
    <row r="224" spans="1:22" hidden="1" x14ac:dyDescent="0.4">
      <c r="A224" s="7" t="s">
        <v>619</v>
      </c>
      <c r="B224" s="12" t="s">
        <v>620</v>
      </c>
      <c r="C224" s="12" t="s">
        <v>2933</v>
      </c>
      <c r="D224" s="12" t="s">
        <v>19</v>
      </c>
      <c r="E224" s="12" t="s">
        <v>49</v>
      </c>
      <c r="F224" s="12">
        <v>1.1000000000000001</v>
      </c>
      <c r="G224" s="12" t="s">
        <v>21</v>
      </c>
      <c r="H224" s="12">
        <v>5000</v>
      </c>
      <c r="I224" s="6">
        <v>4479948</v>
      </c>
      <c r="J224" s="6">
        <v>10000</v>
      </c>
      <c r="K224" s="6">
        <v>13.539</v>
      </c>
      <c r="L224" s="11" t="b">
        <f>COUNTIF('[1]2_배당성향 25% 이상 종목명'!$A$2:$A$471,'2_2번 조건 대상 종목'!A224)&gt;0</f>
        <v>1</v>
      </c>
      <c r="M224" s="14" t="b">
        <f t="shared" si="3"/>
        <v>1</v>
      </c>
      <c r="N224" s="6">
        <v>44680220000</v>
      </c>
      <c r="O224" s="6"/>
      <c r="P224" s="6"/>
      <c r="Q224" s="6"/>
      <c r="R224" s="6">
        <v>1.6</v>
      </c>
      <c r="S224" s="6">
        <v>823414442400</v>
      </c>
      <c r="T224" s="7">
        <v>16.48</v>
      </c>
      <c r="U224" s="7">
        <v>0.79</v>
      </c>
      <c r="V224" s="7">
        <v>11154</v>
      </c>
    </row>
    <row r="225" spans="1:22" hidden="1" x14ac:dyDescent="0.4">
      <c r="A225" s="4" t="s">
        <v>943</v>
      </c>
      <c r="B225" s="5" t="s">
        <v>944</v>
      </c>
      <c r="C225" s="5" t="s">
        <v>30</v>
      </c>
      <c r="D225" s="5" t="s">
        <v>19</v>
      </c>
      <c r="E225" s="9" t="s">
        <v>66</v>
      </c>
      <c r="F225" s="9">
        <v>3.55</v>
      </c>
      <c r="G225" s="5" t="s">
        <v>21</v>
      </c>
      <c r="H225" s="10">
        <v>5000</v>
      </c>
      <c r="I225" s="11">
        <v>169145833</v>
      </c>
      <c r="J225" s="11">
        <v>500</v>
      </c>
      <c r="K225" s="11">
        <v>41.018000000000001</v>
      </c>
      <c r="L225" s="11" t="b">
        <f>COUNTIF('[1]2_배당성향 25% 이상 종목명'!$A$2:$A$471,'2_2번 조건 대상 종목'!A225)&gt;0</f>
        <v>1</v>
      </c>
      <c r="M225" s="14" t="b">
        <f t="shared" si="3"/>
        <v>1</v>
      </c>
      <c r="N225" s="11">
        <v>82676516000</v>
      </c>
      <c r="O225" s="11" t="b">
        <f>N225&gt;=VLOOKUP(A225,'[1]2023년만'!$A$2:$Q$1181,12,0)</f>
        <v>0</v>
      </c>
      <c r="P225" s="11">
        <f>VLOOKUP(A225,'[1]2_피벗 테이블'!$A$4:$B$376,2,0)</f>
        <v>102674240853.33333</v>
      </c>
      <c r="Q225" s="11" t="b">
        <f>N225&gt;=(P225*1.05)</f>
        <v>0</v>
      </c>
      <c r="R225" s="11">
        <v>5.4</v>
      </c>
      <c r="S225" s="6">
        <v>2317381723800</v>
      </c>
      <c r="T225" s="7">
        <v>12.76</v>
      </c>
      <c r="U225" s="7">
        <v>0.4</v>
      </c>
      <c r="V225" s="7">
        <v>1121</v>
      </c>
    </row>
    <row r="226" spans="1:22" hidden="1" x14ac:dyDescent="0.4">
      <c r="A226" s="4" t="s">
        <v>943</v>
      </c>
      <c r="B226" s="5" t="s">
        <v>944</v>
      </c>
      <c r="C226" s="5" t="s">
        <v>18</v>
      </c>
      <c r="D226" s="5" t="s">
        <v>19</v>
      </c>
      <c r="E226" s="9" t="s">
        <v>66</v>
      </c>
      <c r="F226" s="9">
        <v>4.37</v>
      </c>
      <c r="G226" s="5" t="s">
        <v>21</v>
      </c>
      <c r="H226" s="10">
        <v>5000</v>
      </c>
      <c r="I226" s="11">
        <v>169145833</v>
      </c>
      <c r="J226" s="11">
        <v>650</v>
      </c>
      <c r="K226" s="11">
        <v>25.190999999999999</v>
      </c>
      <c r="L226" s="11" t="b">
        <f>COUNTIF('[1]2_배당성향 25% 이상 종목명'!$A$2:$A$471,'2_2번 조건 대상 종목'!A226)&gt;0</f>
        <v>1</v>
      </c>
      <c r="M226" s="14" t="b">
        <f t="shared" si="3"/>
        <v>1</v>
      </c>
      <c r="N226" s="11">
        <v>109944790800</v>
      </c>
      <c r="O226" s="11"/>
      <c r="P226" s="11"/>
      <c r="Q226" s="11"/>
      <c r="R226" s="11">
        <v>8.3000000000000007</v>
      </c>
      <c r="S226" s="6">
        <v>2317381723800</v>
      </c>
      <c r="T226" s="7">
        <v>12.76</v>
      </c>
      <c r="U226" s="7">
        <v>0.4</v>
      </c>
      <c r="V226" s="7">
        <v>1121</v>
      </c>
    </row>
    <row r="227" spans="1:22" hidden="1" x14ac:dyDescent="0.4">
      <c r="A227" s="4" t="s">
        <v>943</v>
      </c>
      <c r="B227" s="5" t="s">
        <v>944</v>
      </c>
      <c r="C227" s="5" t="s">
        <v>24</v>
      </c>
      <c r="D227" s="5" t="s">
        <v>19</v>
      </c>
      <c r="E227" s="9" t="s">
        <v>66</v>
      </c>
      <c r="F227" s="9">
        <v>3.86</v>
      </c>
      <c r="G227" s="5" t="s">
        <v>21</v>
      </c>
      <c r="H227" s="10">
        <v>5000</v>
      </c>
      <c r="I227" s="11">
        <v>169145833</v>
      </c>
      <c r="J227" s="11">
        <v>550</v>
      </c>
      <c r="K227" s="11">
        <v>22.202999999999999</v>
      </c>
      <c r="L227" s="11" t="b">
        <f>COUNTIF('[1]2_배당성향 25% 이상 종목명'!$A$2:$A$471,'2_2번 조건 대상 종목'!A227)&gt;0</f>
        <v>1</v>
      </c>
      <c r="M227" s="14" t="b">
        <f t="shared" si="3"/>
        <v>1</v>
      </c>
      <c r="N227" s="11">
        <v>91516057600</v>
      </c>
      <c r="O227" s="11"/>
      <c r="P227" s="11"/>
      <c r="Q227" s="11"/>
      <c r="R227" s="11">
        <v>6</v>
      </c>
      <c r="S227" s="6">
        <v>2317381723800</v>
      </c>
      <c r="T227" s="7">
        <v>12.76</v>
      </c>
      <c r="U227" s="7">
        <v>0.4</v>
      </c>
      <c r="V227" s="7">
        <v>1121</v>
      </c>
    </row>
    <row r="228" spans="1:22" hidden="1" x14ac:dyDescent="0.4">
      <c r="A228" s="7" t="s">
        <v>943</v>
      </c>
      <c r="B228" s="12" t="s">
        <v>944</v>
      </c>
      <c r="C228" s="12" t="s">
        <v>2933</v>
      </c>
      <c r="D228" s="12" t="s">
        <v>19</v>
      </c>
      <c r="E228" s="12" t="s">
        <v>66</v>
      </c>
      <c r="F228" s="12">
        <v>2.61</v>
      </c>
      <c r="G228" s="12" t="s">
        <v>21</v>
      </c>
      <c r="H228" s="12">
        <v>5000</v>
      </c>
      <c r="I228" s="6">
        <v>169145833</v>
      </c>
      <c r="J228" s="6">
        <v>630</v>
      </c>
      <c r="K228" s="6">
        <v>19.242000000000001</v>
      </c>
      <c r="L228" s="11" t="b">
        <f>COUNTIF('[1]2_배당성향 25% 이상 종목명'!$A$2:$A$471,'2_2번 조건 대상 종목'!A228)&gt;0</f>
        <v>1</v>
      </c>
      <c r="M228" s="14" t="b">
        <f t="shared" si="3"/>
        <v>1</v>
      </c>
      <c r="N228" s="6">
        <v>106561874160</v>
      </c>
      <c r="O228" s="6"/>
      <c r="P228" s="6"/>
      <c r="Q228" s="6"/>
      <c r="R228" s="6">
        <v>6.4</v>
      </c>
      <c r="S228" s="6">
        <v>2317381723800</v>
      </c>
      <c r="T228" s="7">
        <v>12.76</v>
      </c>
      <c r="U228" s="7">
        <v>0.4</v>
      </c>
      <c r="V228" s="7">
        <v>1121</v>
      </c>
    </row>
    <row r="229" spans="1:22" hidden="1" x14ac:dyDescent="0.4">
      <c r="A229" s="4" t="s">
        <v>322</v>
      </c>
      <c r="B229" s="5" t="s">
        <v>323</v>
      </c>
      <c r="C229" s="5" t="s">
        <v>24</v>
      </c>
      <c r="D229" s="5" t="s">
        <v>19</v>
      </c>
      <c r="E229" s="9" t="s">
        <v>34</v>
      </c>
      <c r="F229" s="9">
        <v>0.87</v>
      </c>
      <c r="G229" s="5" t="s">
        <v>21</v>
      </c>
      <c r="H229" s="10">
        <v>5000</v>
      </c>
      <c r="I229" s="11">
        <v>6000000</v>
      </c>
      <c r="J229" s="11">
        <v>8750</v>
      </c>
      <c r="K229" s="11">
        <v>109.61</v>
      </c>
      <c r="L229" s="11" t="b">
        <f>COUNTIF('[1]2_배당성향 25% 이상 종목명'!$A$2:$A$471,'2_2번 조건 대상 종목'!A229)&gt;0</f>
        <v>1</v>
      </c>
      <c r="M229" s="14" t="b">
        <f t="shared" si="3"/>
        <v>1</v>
      </c>
      <c r="N229" s="11">
        <v>37325653750</v>
      </c>
      <c r="O229" s="11"/>
      <c r="P229" s="11"/>
      <c r="Q229" s="11"/>
      <c r="R229" s="11">
        <v>25.6</v>
      </c>
      <c r="S229" s="6">
        <v>374400000000</v>
      </c>
      <c r="T229" s="7">
        <v>9.19</v>
      </c>
      <c r="U229" s="7">
        <v>0.56000000000000005</v>
      </c>
      <c r="V229" s="7">
        <v>6789</v>
      </c>
    </row>
    <row r="230" spans="1:22" hidden="1" x14ac:dyDescent="0.4">
      <c r="A230" s="4" t="s">
        <v>322</v>
      </c>
      <c r="B230" s="5" t="s">
        <v>323</v>
      </c>
      <c r="C230" s="5" t="s">
        <v>30</v>
      </c>
      <c r="D230" s="5" t="s">
        <v>19</v>
      </c>
      <c r="E230" s="9" t="s">
        <v>34</v>
      </c>
      <c r="F230" s="9">
        <v>1.84</v>
      </c>
      <c r="G230" s="5" t="s">
        <v>21</v>
      </c>
      <c r="H230" s="10">
        <v>5000</v>
      </c>
      <c r="I230" s="11">
        <v>6000000</v>
      </c>
      <c r="J230" s="11">
        <v>4000</v>
      </c>
      <c r="K230" s="11">
        <v>59.88</v>
      </c>
      <c r="L230" s="11" t="b">
        <f>COUNTIF('[1]2_배당성향 25% 이상 종목명'!$A$2:$A$471,'2_2번 조건 대상 종목'!A230)&gt;0</f>
        <v>1</v>
      </c>
      <c r="M230" s="14" t="b">
        <f t="shared" si="3"/>
        <v>1</v>
      </c>
      <c r="N230" s="11">
        <v>17108789000</v>
      </c>
      <c r="O230" s="11" t="b">
        <f>N230&gt;=VLOOKUP(A230,'[1]2023년만'!$A$2:$Q$1181,12,0)</f>
        <v>0</v>
      </c>
      <c r="P230" s="11">
        <f>VLOOKUP(A230,'[1]2_피벗 테이블'!$A$4:$B$376,2,0)</f>
        <v>19196050500</v>
      </c>
      <c r="Q230" s="11" t="b">
        <f>N230&gt;=(P230*1.05)</f>
        <v>0</v>
      </c>
      <c r="R230" s="11">
        <v>7.6</v>
      </c>
      <c r="S230" s="6">
        <v>374400000000</v>
      </c>
      <c r="T230" s="7">
        <v>9.19</v>
      </c>
      <c r="U230" s="7">
        <v>0.56000000000000005</v>
      </c>
      <c r="V230" s="7">
        <v>6789</v>
      </c>
    </row>
    <row r="231" spans="1:22" hidden="1" x14ac:dyDescent="0.4">
      <c r="A231" s="4" t="s">
        <v>322</v>
      </c>
      <c r="B231" s="5" t="s">
        <v>323</v>
      </c>
      <c r="C231" s="5" t="s">
        <v>18</v>
      </c>
      <c r="D231" s="5" t="s">
        <v>19</v>
      </c>
      <c r="E231" s="9" t="s">
        <v>34</v>
      </c>
      <c r="F231" s="9">
        <v>0.78</v>
      </c>
      <c r="G231" s="5" t="s">
        <v>21</v>
      </c>
      <c r="H231" s="10">
        <v>5000</v>
      </c>
      <c r="I231" s="11">
        <v>6000000</v>
      </c>
      <c r="J231" s="11">
        <v>2500</v>
      </c>
      <c r="K231" s="11">
        <v>-431.76</v>
      </c>
      <c r="L231" s="11" t="b">
        <f>COUNTIF('[1]2_배당성향 25% 이상 종목명'!$A$2:$A$471,'2_2번 조건 대상 종목'!A231)&gt;0</f>
        <v>1</v>
      </c>
      <c r="M231" s="14" t="b">
        <f t="shared" si="3"/>
        <v>1</v>
      </c>
      <c r="N231" s="11">
        <v>10664472500</v>
      </c>
      <c r="O231" s="11"/>
      <c r="P231" s="11"/>
      <c r="Q231" s="11"/>
      <c r="R231" s="11">
        <v>7.5</v>
      </c>
      <c r="S231" s="6">
        <v>374400000000</v>
      </c>
      <c r="T231" s="7">
        <v>9.19</v>
      </c>
      <c r="U231" s="7">
        <v>0.56000000000000005</v>
      </c>
      <c r="V231" s="7">
        <v>6789</v>
      </c>
    </row>
    <row r="232" spans="1:22" hidden="1" x14ac:dyDescent="0.4">
      <c r="A232" s="7" t="s">
        <v>322</v>
      </c>
      <c r="B232" s="12" t="s">
        <v>323</v>
      </c>
      <c r="C232" s="12" t="s">
        <v>2933</v>
      </c>
      <c r="D232" s="12" t="s">
        <v>19</v>
      </c>
      <c r="E232" s="12" t="s">
        <v>66</v>
      </c>
      <c r="F232" s="12">
        <v>2.61</v>
      </c>
      <c r="G232" s="12" t="s">
        <v>21</v>
      </c>
      <c r="H232" s="12">
        <v>5000</v>
      </c>
      <c r="I232" s="6">
        <v>6000000</v>
      </c>
      <c r="J232" s="6">
        <v>2250</v>
      </c>
      <c r="K232" s="6">
        <v>36.14</v>
      </c>
      <c r="L232" s="11" t="b">
        <f>COUNTIF('[1]2_배당성향 25% 이상 종목명'!$A$2:$A$471,'2_2번 조건 대상 종목'!A232)&gt;0</f>
        <v>1</v>
      </c>
      <c r="M232" s="14" t="b">
        <f t="shared" si="3"/>
        <v>1</v>
      </c>
      <c r="N232" s="6">
        <v>9598025250</v>
      </c>
      <c r="O232" s="6"/>
      <c r="P232" s="6"/>
      <c r="Q232" s="6"/>
      <c r="R232" s="6">
        <v>6.1</v>
      </c>
      <c r="S232" s="6">
        <v>374400000000</v>
      </c>
      <c r="T232" s="7">
        <v>9.19</v>
      </c>
      <c r="U232" s="7">
        <v>0.56000000000000005</v>
      </c>
      <c r="V232" s="7">
        <v>6789</v>
      </c>
    </row>
    <row r="233" spans="1:22" x14ac:dyDescent="0.4">
      <c r="A233" s="4" t="s">
        <v>1266</v>
      </c>
      <c r="B233" s="5" t="s">
        <v>1267</v>
      </c>
      <c r="C233" s="5" t="s">
        <v>30</v>
      </c>
      <c r="D233" s="5" t="s">
        <v>19</v>
      </c>
      <c r="E233" s="9" t="s">
        <v>81</v>
      </c>
      <c r="F233" s="9">
        <v>1.59</v>
      </c>
      <c r="G233" s="5" t="s">
        <v>21</v>
      </c>
      <c r="H233" s="10">
        <v>5000</v>
      </c>
      <c r="I233" s="11">
        <v>163647814</v>
      </c>
      <c r="J233" s="11">
        <v>1000</v>
      </c>
      <c r="K233" s="11">
        <v>30.594000000000001</v>
      </c>
      <c r="L233" s="11" t="b">
        <f>COUNTIF('[1]2_배당성향 25% 이상 종목명'!$A$2:$A$471,'2_2번 조건 대상 종목'!A365)&gt;0</f>
        <v>1</v>
      </c>
      <c r="M233" s="14" t="b">
        <f t="shared" si="3"/>
        <v>1</v>
      </c>
      <c r="N233" s="11">
        <v>180925001950</v>
      </c>
      <c r="O233" s="11" t="b">
        <f>N233&gt;=VLOOKUP(A233,'[1]2023년만'!$A$2:$Q$1181,12,0)</f>
        <v>1</v>
      </c>
      <c r="P233" s="11">
        <f>VLOOKUP(A233,'[1]2_피벗 테이블'!$A$4:$B$376,2,0)</f>
        <v>141910715600</v>
      </c>
      <c r="Q233" s="11" t="b">
        <f>N233&gt;=(P233*1.05)</f>
        <v>1</v>
      </c>
      <c r="R233" s="11">
        <v>1.2</v>
      </c>
      <c r="S233" s="6">
        <v>12633611240800</v>
      </c>
      <c r="T233" s="7">
        <v>37.92</v>
      </c>
      <c r="U233" s="7">
        <v>0.66</v>
      </c>
      <c r="V233" s="7">
        <v>2036</v>
      </c>
    </row>
    <row r="234" spans="1:22" hidden="1" x14ac:dyDescent="0.4">
      <c r="A234" s="4" t="s">
        <v>1289</v>
      </c>
      <c r="B234" s="5" t="s">
        <v>1290</v>
      </c>
      <c r="C234" s="5" t="s">
        <v>24</v>
      </c>
      <c r="D234" s="5" t="s">
        <v>19</v>
      </c>
      <c r="E234" s="9" t="s">
        <v>95</v>
      </c>
      <c r="F234" s="9">
        <v>0.59</v>
      </c>
      <c r="G234" s="5" t="s">
        <v>21</v>
      </c>
      <c r="H234" s="9">
        <v>500</v>
      </c>
      <c r="I234" s="11">
        <v>21197058</v>
      </c>
      <c r="J234" s="11">
        <v>200</v>
      </c>
      <c r="K234" s="11">
        <v>30.132000000000001</v>
      </c>
      <c r="L234" s="11" t="b">
        <f>COUNTIF('[1]2_배당성향 25% 이상 종목명'!$A$2:$A$471,'2_2번 조건 대상 종목'!A234)&gt;0</f>
        <v>1</v>
      </c>
      <c r="M234" s="14" t="b">
        <f t="shared" si="3"/>
        <v>1</v>
      </c>
      <c r="N234" s="11">
        <v>4092838400</v>
      </c>
      <c r="O234" s="11"/>
      <c r="P234" s="11"/>
      <c r="Q234" s="11"/>
      <c r="R234" s="11">
        <v>0.2</v>
      </c>
      <c r="S234" s="6">
        <v>1365090535200</v>
      </c>
      <c r="T234" s="7">
        <v>24.11</v>
      </c>
      <c r="U234" s="7">
        <v>2.52</v>
      </c>
      <c r="V234" s="7">
        <v>2671</v>
      </c>
    </row>
    <row r="235" spans="1:22" hidden="1" x14ac:dyDescent="0.4">
      <c r="A235" s="4" t="s">
        <v>1289</v>
      </c>
      <c r="B235" s="5" t="s">
        <v>1290</v>
      </c>
      <c r="C235" s="5" t="s">
        <v>18</v>
      </c>
      <c r="D235" s="5" t="s">
        <v>19</v>
      </c>
      <c r="E235" s="9" t="s">
        <v>95</v>
      </c>
      <c r="F235" s="9">
        <v>0.96</v>
      </c>
      <c r="G235" s="5" t="s">
        <v>21</v>
      </c>
      <c r="H235" s="9">
        <v>500</v>
      </c>
      <c r="I235" s="11">
        <v>17399471</v>
      </c>
      <c r="J235" s="11">
        <v>600</v>
      </c>
      <c r="K235" s="11">
        <v>22.76</v>
      </c>
      <c r="L235" s="11" t="b">
        <f>COUNTIF('[1]2_배당성향 25% 이상 종목명'!$A$2:$A$471,'2_2번 조건 대상 종목'!A235)&gt;0</f>
        <v>1</v>
      </c>
      <c r="M235" s="14" t="b">
        <f t="shared" si="3"/>
        <v>1</v>
      </c>
      <c r="N235" s="11">
        <v>9999963000</v>
      </c>
      <c r="O235" s="11"/>
      <c r="P235" s="11"/>
      <c r="Q235" s="11"/>
      <c r="R235" s="11">
        <v>1.8</v>
      </c>
      <c r="S235" s="6">
        <v>1365090535200</v>
      </c>
      <c r="T235" s="7">
        <v>24.11</v>
      </c>
      <c r="U235" s="7">
        <v>2.52</v>
      </c>
      <c r="V235" s="7">
        <v>2671</v>
      </c>
    </row>
    <row r="236" spans="1:22" hidden="1" x14ac:dyDescent="0.4">
      <c r="A236" s="7" t="s">
        <v>1289</v>
      </c>
      <c r="B236" s="12" t="s">
        <v>1290</v>
      </c>
      <c r="C236" s="12" t="s">
        <v>2933</v>
      </c>
      <c r="D236" s="12" t="s">
        <v>19</v>
      </c>
      <c r="E236" s="12" t="s">
        <v>95</v>
      </c>
      <c r="F236" s="12">
        <v>0.42</v>
      </c>
      <c r="G236" s="12" t="s">
        <v>21</v>
      </c>
      <c r="H236" s="12">
        <v>500</v>
      </c>
      <c r="I236" s="6">
        <v>16544516</v>
      </c>
      <c r="J236" s="6">
        <v>200</v>
      </c>
      <c r="K236" s="6">
        <v>10.510999999999999</v>
      </c>
      <c r="L236" s="11" t="b">
        <f>COUNTIF('[1]2_배당성향 25% 이상 종목명'!$A$2:$A$471,'2_2번 조건 대상 종목'!A236)&gt;0</f>
        <v>1</v>
      </c>
      <c r="M236" s="14" t="b">
        <f t="shared" si="3"/>
        <v>1</v>
      </c>
      <c r="N236" s="6">
        <v>3162330000</v>
      </c>
      <c r="O236" s="6"/>
      <c r="P236" s="6"/>
      <c r="Q236" s="6"/>
      <c r="R236" s="6">
        <v>0.6</v>
      </c>
      <c r="S236" s="6">
        <v>1365090535200</v>
      </c>
      <c r="T236" s="7">
        <v>24.11</v>
      </c>
      <c r="U236" s="7">
        <v>2.52</v>
      </c>
      <c r="V236" s="7">
        <v>2671</v>
      </c>
    </row>
    <row r="237" spans="1:22" x14ac:dyDescent="0.4">
      <c r="A237" s="4" t="s">
        <v>971</v>
      </c>
      <c r="B237" s="5" t="s">
        <v>972</v>
      </c>
      <c r="C237" s="5" t="s">
        <v>30</v>
      </c>
      <c r="D237" s="5" t="s">
        <v>19</v>
      </c>
      <c r="E237" s="9" t="s">
        <v>81</v>
      </c>
      <c r="F237" s="9">
        <v>1.59</v>
      </c>
      <c r="G237" s="5" t="s">
        <v>21</v>
      </c>
      <c r="H237" s="10">
        <v>5000</v>
      </c>
      <c r="I237" s="11">
        <v>30000000</v>
      </c>
      <c r="J237" s="11">
        <v>2900</v>
      </c>
      <c r="K237" s="11">
        <v>35.557000000000002</v>
      </c>
      <c r="L237" s="11" t="b">
        <f>COUNTIF('[1]2_배당성향 25% 이상 종목명'!$A$2:$A$471,'2_2번 조건 대상 종목'!A2715)&gt;0</f>
        <v>1</v>
      </c>
      <c r="M237" s="14" t="b">
        <f t="shared" si="3"/>
        <v>1</v>
      </c>
      <c r="N237" s="11">
        <v>86133656900</v>
      </c>
      <c r="O237" s="11" t="b">
        <f>N237&gt;=VLOOKUP(A237,'[1]2023년만'!$A$2:$Q$1181,12,0)</f>
        <v>1</v>
      </c>
      <c r="P237" s="11">
        <f>VLOOKUP(A237,'[1]2_피벗 테이블'!$A$4:$B$376,2,0)</f>
        <v>47937868466.666664</v>
      </c>
      <c r="Q237" s="11" t="b">
        <f>N237&gt;=(P237*1.05)</f>
        <v>1</v>
      </c>
      <c r="R237" s="11">
        <v>1.8</v>
      </c>
      <c r="S237" s="6">
        <v>9210000000000</v>
      </c>
      <c r="T237" s="7">
        <v>38</v>
      </c>
      <c r="U237" s="7">
        <v>4.96</v>
      </c>
      <c r="V237" s="7">
        <v>8078</v>
      </c>
    </row>
    <row r="238" spans="1:22" hidden="1" x14ac:dyDescent="0.4">
      <c r="A238" s="4" t="s">
        <v>1429</v>
      </c>
      <c r="B238" s="5" t="s">
        <v>1430</v>
      </c>
      <c r="C238" s="5" t="s">
        <v>24</v>
      </c>
      <c r="D238" s="5" t="s">
        <v>19</v>
      </c>
      <c r="E238" s="9" t="s">
        <v>66</v>
      </c>
      <c r="F238" s="9">
        <v>3.86</v>
      </c>
      <c r="G238" s="5" t="s">
        <v>21</v>
      </c>
      <c r="H238" s="10">
        <v>5000</v>
      </c>
      <c r="I238" s="11">
        <v>196982894</v>
      </c>
      <c r="J238" s="11">
        <v>855</v>
      </c>
      <c r="K238" s="11">
        <v>27.172000000000001</v>
      </c>
      <c r="L238" s="11" t="b">
        <f>COUNTIF('[1]2_배당성향 25% 이상 종목명'!$A$2:$A$471,'2_2번 조건 대상 종목'!A238)&gt;0</f>
        <v>1</v>
      </c>
      <c r="M238" s="14" t="b">
        <f t="shared" si="3"/>
        <v>1</v>
      </c>
      <c r="N238" s="11">
        <v>164098429140</v>
      </c>
      <c r="O238" s="11"/>
      <c r="P238" s="11"/>
      <c r="Q238" s="11"/>
      <c r="R238" s="11">
        <v>6.5</v>
      </c>
      <c r="S238" s="6">
        <v>4244265796800</v>
      </c>
      <c r="T238" s="7">
        <v>6.46</v>
      </c>
      <c r="U238" s="7">
        <v>0.76</v>
      </c>
      <c r="V238" s="7">
        <v>3439</v>
      </c>
    </row>
    <row r="239" spans="1:22" hidden="1" x14ac:dyDescent="0.4">
      <c r="A239" s="4" t="s">
        <v>1429</v>
      </c>
      <c r="B239" s="5" t="s">
        <v>1430</v>
      </c>
      <c r="C239" s="5" t="s">
        <v>18</v>
      </c>
      <c r="D239" s="5" t="s">
        <v>19</v>
      </c>
      <c r="E239" s="9" t="s">
        <v>66</v>
      </c>
      <c r="F239" s="9">
        <v>4.37</v>
      </c>
      <c r="G239" s="5" t="s">
        <v>21</v>
      </c>
      <c r="H239" s="10">
        <v>5000</v>
      </c>
      <c r="I239" s="11">
        <v>196982894</v>
      </c>
      <c r="J239" s="11">
        <v>835</v>
      </c>
      <c r="K239" s="11">
        <v>26.248000000000001</v>
      </c>
      <c r="L239" s="11" t="b">
        <f>COUNTIF('[1]2_배당성향 25% 이상 종목명'!$A$2:$A$471,'2_2번 조건 대상 종목'!A239)&gt;0</f>
        <v>1</v>
      </c>
      <c r="M239" s="14" t="b">
        <f t="shared" si="3"/>
        <v>1</v>
      </c>
      <c r="N239" s="11">
        <v>162277302625</v>
      </c>
      <c r="O239" s="11"/>
      <c r="P239" s="11"/>
      <c r="Q239" s="11"/>
      <c r="R239" s="11">
        <v>9.9</v>
      </c>
      <c r="S239" s="6">
        <v>4244265796800</v>
      </c>
      <c r="T239" s="7">
        <v>6.46</v>
      </c>
      <c r="U239" s="7">
        <v>0.76</v>
      </c>
      <c r="V239" s="7">
        <v>3439</v>
      </c>
    </row>
    <row r="240" spans="1:22" hidden="1" x14ac:dyDescent="0.4">
      <c r="A240" s="7" t="s">
        <v>1429</v>
      </c>
      <c r="B240" s="12" t="s">
        <v>1430</v>
      </c>
      <c r="C240" s="12" t="s">
        <v>2933</v>
      </c>
      <c r="D240" s="12" t="s">
        <v>19</v>
      </c>
      <c r="E240" s="12" t="s">
        <v>66</v>
      </c>
      <c r="F240" s="12">
        <v>2.61</v>
      </c>
      <c r="G240" s="12" t="s">
        <v>21</v>
      </c>
      <c r="H240" s="12">
        <v>5000</v>
      </c>
      <c r="I240" s="6">
        <v>196982894</v>
      </c>
      <c r="J240" s="6">
        <v>599</v>
      </c>
      <c r="K240" s="6">
        <v>22.155999999999999</v>
      </c>
      <c r="L240" s="11" t="b">
        <f>COUNTIF('[1]2_배당성향 25% 이상 종목명'!$A$2:$A$471,'2_2번 조건 대상 종목'!A240)&gt;0</f>
        <v>1</v>
      </c>
      <c r="M240" s="14" t="b">
        <f t="shared" si="3"/>
        <v>1</v>
      </c>
      <c r="N240" s="6">
        <v>116412100925</v>
      </c>
      <c r="O240" s="6"/>
      <c r="P240" s="6"/>
      <c r="Q240" s="6"/>
      <c r="R240" s="6">
        <v>6.9</v>
      </c>
      <c r="S240" s="6">
        <v>4244265796800</v>
      </c>
      <c r="T240" s="7">
        <v>6.46</v>
      </c>
      <c r="U240" s="7">
        <v>0.76</v>
      </c>
      <c r="V240" s="7">
        <v>3439</v>
      </c>
    </row>
    <row r="241" spans="1:22" hidden="1" x14ac:dyDescent="0.4">
      <c r="A241" s="4" t="s">
        <v>741</v>
      </c>
      <c r="B241" s="5" t="s">
        <v>742</v>
      </c>
      <c r="C241" s="5" t="s">
        <v>18</v>
      </c>
      <c r="D241" s="5" t="s">
        <v>19</v>
      </c>
      <c r="E241" s="9" t="s">
        <v>25</v>
      </c>
      <c r="F241" s="9">
        <v>0.28999999999999998</v>
      </c>
      <c r="G241" s="5" t="s">
        <v>21</v>
      </c>
      <c r="H241" s="10">
        <v>2500</v>
      </c>
      <c r="I241" s="11">
        <v>15834554</v>
      </c>
      <c r="J241" s="11">
        <v>500</v>
      </c>
      <c r="K241" s="11">
        <v>51.75</v>
      </c>
      <c r="L241" s="11" t="b">
        <f>COUNTIF('[1]2_배당성향 25% 이상 종목명'!$A$2:$A$471,'2_2번 조건 대상 종목'!A241)&gt;0</f>
        <v>0</v>
      </c>
      <c r="M241" s="14" t="b">
        <f t="shared" si="3"/>
        <v>1</v>
      </c>
      <c r="N241" s="11">
        <v>7742277000</v>
      </c>
      <c r="O241" s="11"/>
      <c r="P241" s="11"/>
      <c r="Q241" s="11"/>
      <c r="R241" s="11">
        <v>4</v>
      </c>
      <c r="S241" s="6">
        <v>190172993540</v>
      </c>
      <c r="T241" s="7">
        <v>4.2300000000000004</v>
      </c>
      <c r="U241" s="7">
        <v>0.93</v>
      </c>
      <c r="V241" s="7">
        <v>2841</v>
      </c>
    </row>
    <row r="242" spans="1:22" hidden="1" x14ac:dyDescent="0.4">
      <c r="A242" s="4" t="s">
        <v>741</v>
      </c>
      <c r="B242" s="5" t="s">
        <v>742</v>
      </c>
      <c r="C242" s="5" t="s">
        <v>24</v>
      </c>
      <c r="D242" s="5" t="s">
        <v>19</v>
      </c>
      <c r="E242" s="9" t="s">
        <v>25</v>
      </c>
      <c r="F242" s="9">
        <v>0.23</v>
      </c>
      <c r="G242" s="5" t="s">
        <v>21</v>
      </c>
      <c r="H242" s="10">
        <v>2500</v>
      </c>
      <c r="I242" s="11">
        <v>15834554</v>
      </c>
      <c r="J242" s="11">
        <v>500</v>
      </c>
      <c r="K242" s="11">
        <v>27.51</v>
      </c>
      <c r="L242" s="11" t="b">
        <f>COUNTIF('[1]2_배당성향 25% 이상 종목명'!$A$2:$A$471,'2_2번 조건 대상 종목'!A242)&gt;0</f>
        <v>0</v>
      </c>
      <c r="M242" s="14" t="b">
        <f t="shared" si="3"/>
        <v>1</v>
      </c>
      <c r="N242" s="11">
        <v>7742277000</v>
      </c>
      <c r="O242" s="11"/>
      <c r="P242" s="11"/>
      <c r="Q242" s="11"/>
      <c r="R242" s="11">
        <v>3.8</v>
      </c>
      <c r="S242" s="6">
        <v>190172993540</v>
      </c>
      <c r="T242" s="7">
        <v>4.2300000000000004</v>
      </c>
      <c r="U242" s="7">
        <v>0.93</v>
      </c>
      <c r="V242" s="7">
        <v>2841</v>
      </c>
    </row>
    <row r="243" spans="1:22" hidden="1" x14ac:dyDescent="0.4">
      <c r="A243" s="4" t="s">
        <v>741</v>
      </c>
      <c r="B243" s="5" t="s">
        <v>742</v>
      </c>
      <c r="C243" s="5" t="s">
        <v>30</v>
      </c>
      <c r="D243" s="5" t="s">
        <v>19</v>
      </c>
      <c r="E243" s="9" t="s">
        <v>25</v>
      </c>
      <c r="F243" s="9">
        <v>0.21</v>
      </c>
      <c r="G243" s="5" t="s">
        <v>21</v>
      </c>
      <c r="H243" s="10">
        <v>2500</v>
      </c>
      <c r="I243" s="11">
        <v>15834554</v>
      </c>
      <c r="J243" s="11">
        <v>500</v>
      </c>
      <c r="K243" s="11">
        <v>17.600999999999999</v>
      </c>
      <c r="L243" s="11" t="b">
        <f>COUNTIF('[1]2_배당성향 25% 이상 종목명'!$A$2:$A$471,'2_2번 조건 대상 종목'!A243)&gt;0</f>
        <v>0</v>
      </c>
      <c r="M243" s="14" t="b">
        <f t="shared" si="3"/>
        <v>1</v>
      </c>
      <c r="N243" s="11">
        <v>7742277000</v>
      </c>
      <c r="O243" s="11" t="b">
        <f>N243&gt;=VLOOKUP(A243,'[1]2023년만'!$A$2:$Q$1181,12,0)</f>
        <v>1</v>
      </c>
      <c r="P243" s="11"/>
      <c r="Q243" s="11"/>
      <c r="R243" s="11">
        <v>4.4000000000000004</v>
      </c>
      <c r="S243" s="6">
        <v>190172993540</v>
      </c>
      <c r="T243" s="7">
        <v>4.2300000000000004</v>
      </c>
      <c r="U243" s="7">
        <v>0.93</v>
      </c>
      <c r="V243" s="7">
        <v>2841</v>
      </c>
    </row>
    <row r="244" spans="1:22" hidden="1" x14ac:dyDescent="0.4">
      <c r="A244" s="7" t="s">
        <v>741</v>
      </c>
      <c r="B244" s="12" t="s">
        <v>742</v>
      </c>
      <c r="C244" s="12" t="s">
        <v>2933</v>
      </c>
      <c r="D244" s="12" t="s">
        <v>19</v>
      </c>
      <c r="E244" s="12" t="s">
        <v>25</v>
      </c>
      <c r="F244" s="12">
        <v>0.12</v>
      </c>
      <c r="G244" s="12" t="s">
        <v>21</v>
      </c>
      <c r="H244" s="12">
        <v>2500</v>
      </c>
      <c r="I244" s="6">
        <v>15834554</v>
      </c>
      <c r="J244" s="6">
        <v>500</v>
      </c>
      <c r="K244" s="6">
        <v>59.957000000000001</v>
      </c>
      <c r="L244" s="11" t="b">
        <f>COUNTIF('[1]2_배당성향 25% 이상 종목명'!$A$2:$A$471,'2_2번 조건 대상 종목'!A244)&gt;0</f>
        <v>0</v>
      </c>
      <c r="M244" s="14" t="b">
        <f t="shared" si="3"/>
        <v>1</v>
      </c>
      <c r="N244" s="6">
        <v>7742277000</v>
      </c>
      <c r="O244" s="6"/>
      <c r="P244" s="6"/>
      <c r="Q244" s="6"/>
      <c r="R244" s="6">
        <v>3.5</v>
      </c>
      <c r="S244" s="6">
        <v>190172993540</v>
      </c>
      <c r="T244" s="7">
        <v>4.2300000000000004</v>
      </c>
      <c r="U244" s="7">
        <v>0.93</v>
      </c>
      <c r="V244" s="7">
        <v>2841</v>
      </c>
    </row>
    <row r="245" spans="1:22" hidden="1" x14ac:dyDescent="0.4">
      <c r="A245" s="4" t="s">
        <v>1337</v>
      </c>
      <c r="B245" s="5" t="s">
        <v>1338</v>
      </c>
      <c r="C245" s="5" t="s">
        <v>18</v>
      </c>
      <c r="D245" s="5" t="s">
        <v>19</v>
      </c>
      <c r="E245" s="9" t="s">
        <v>25</v>
      </c>
      <c r="F245" s="9">
        <v>0.28999999999999998</v>
      </c>
      <c r="G245" s="5" t="s">
        <v>21</v>
      </c>
      <c r="H245" s="10">
        <v>2500</v>
      </c>
      <c r="I245" s="11">
        <v>22178081</v>
      </c>
      <c r="J245" s="11">
        <v>375</v>
      </c>
      <c r="K245" s="11">
        <v>29.524000000000001</v>
      </c>
      <c r="L245" s="11" t="b">
        <f>COUNTIF('[1]2_배당성향 25% 이상 종목명'!$A$2:$A$471,'2_2번 조건 대상 종목'!A245)&gt;0</f>
        <v>0</v>
      </c>
      <c r="M245" s="14" t="b">
        <f t="shared" si="3"/>
        <v>1</v>
      </c>
      <c r="N245" s="11">
        <v>8813671275</v>
      </c>
      <c r="O245" s="11"/>
      <c r="P245" s="11"/>
      <c r="Q245" s="11"/>
      <c r="R245" s="11">
        <v>1.9</v>
      </c>
      <c r="S245" s="6">
        <v>519276239000</v>
      </c>
      <c r="T245" s="7">
        <v>8.43</v>
      </c>
      <c r="U245" s="7">
        <v>1.66</v>
      </c>
      <c r="V245" s="7">
        <v>2644</v>
      </c>
    </row>
    <row r="246" spans="1:22" hidden="1" x14ac:dyDescent="0.4">
      <c r="A246" s="4" t="s">
        <v>1337</v>
      </c>
      <c r="B246" s="5" t="s">
        <v>1338</v>
      </c>
      <c r="C246" s="5" t="s">
        <v>24</v>
      </c>
      <c r="D246" s="5" t="s">
        <v>19</v>
      </c>
      <c r="E246" s="9" t="s">
        <v>25</v>
      </c>
      <c r="F246" s="9">
        <v>0.23</v>
      </c>
      <c r="G246" s="5" t="s">
        <v>21</v>
      </c>
      <c r="H246" s="10">
        <v>2500</v>
      </c>
      <c r="I246" s="11">
        <v>22835036</v>
      </c>
      <c r="J246" s="11">
        <v>400</v>
      </c>
      <c r="K246" s="11">
        <v>25.15</v>
      </c>
      <c r="L246" s="11" t="b">
        <f>COUNTIF('[1]2_배당성향 25% 이상 종목명'!$A$2:$A$471,'2_2번 조건 대상 종목'!A246)&gt;0</f>
        <v>0</v>
      </c>
      <c r="M246" s="14" t="b">
        <f t="shared" si="3"/>
        <v>1</v>
      </c>
      <c r="N246" s="11">
        <v>9665252800</v>
      </c>
      <c r="O246" s="11"/>
      <c r="P246" s="11"/>
      <c r="Q246" s="11"/>
      <c r="R246" s="11">
        <v>1.1000000000000001</v>
      </c>
      <c r="S246" s="6">
        <v>519276239000</v>
      </c>
      <c r="T246" s="7">
        <v>8.43</v>
      </c>
      <c r="U246" s="7">
        <v>1.66</v>
      </c>
      <c r="V246" s="7">
        <v>2644</v>
      </c>
    </row>
    <row r="247" spans="1:22" hidden="1" x14ac:dyDescent="0.4">
      <c r="A247" s="4" t="s">
        <v>1337</v>
      </c>
      <c r="B247" s="5" t="s">
        <v>1338</v>
      </c>
      <c r="C247" s="5" t="s">
        <v>30</v>
      </c>
      <c r="D247" s="5" t="s">
        <v>19</v>
      </c>
      <c r="E247" s="9" t="s">
        <v>25</v>
      </c>
      <c r="F247" s="9">
        <v>0.21</v>
      </c>
      <c r="G247" s="5" t="s">
        <v>21</v>
      </c>
      <c r="H247" s="10">
        <v>2500</v>
      </c>
      <c r="I247" s="11">
        <v>23285930</v>
      </c>
      <c r="J247" s="11">
        <v>450</v>
      </c>
      <c r="K247" s="11">
        <v>17.018000000000001</v>
      </c>
      <c r="L247" s="11" t="b">
        <f>COUNTIF('[1]2_배당성향 25% 이상 종목명'!$A$2:$A$471,'2_2번 조건 대상 종목'!A247)&gt;0</f>
        <v>0</v>
      </c>
      <c r="M247" s="14" t="b">
        <f t="shared" si="3"/>
        <v>1</v>
      </c>
      <c r="N247" s="11">
        <v>11068208750</v>
      </c>
      <c r="O247" s="11" t="b">
        <f>N247&gt;=VLOOKUP(A247,'[1]2023년만'!$A$2:$Q$1181,12,0)</f>
        <v>1</v>
      </c>
      <c r="P247" s="11"/>
      <c r="Q247" s="11"/>
      <c r="R247" s="11">
        <v>1.9</v>
      </c>
      <c r="S247" s="6">
        <v>519276239000</v>
      </c>
      <c r="T247" s="7">
        <v>8.43</v>
      </c>
      <c r="U247" s="7">
        <v>1.66</v>
      </c>
      <c r="V247" s="7">
        <v>2644</v>
      </c>
    </row>
    <row r="248" spans="1:22" hidden="1" x14ac:dyDescent="0.4">
      <c r="A248" s="7" t="s">
        <v>1337</v>
      </c>
      <c r="B248" s="12" t="s">
        <v>1338</v>
      </c>
      <c r="C248" s="12" t="s">
        <v>2933</v>
      </c>
      <c r="D248" s="12" t="s">
        <v>19</v>
      </c>
      <c r="E248" s="12" t="s">
        <v>25</v>
      </c>
      <c r="F248" s="12">
        <v>0.12</v>
      </c>
      <c r="G248" s="12" t="s">
        <v>21</v>
      </c>
      <c r="H248" s="12">
        <v>2500</v>
      </c>
      <c r="I248" s="6">
        <v>21539926</v>
      </c>
      <c r="J248" s="6">
        <v>325</v>
      </c>
      <c r="K248" s="6">
        <v>-510.19900000000001</v>
      </c>
      <c r="L248" s="11" t="b">
        <f>COUNTIF('[1]2_배당성향 25% 이상 종목명'!$A$2:$A$471,'2_2번 조건 대상 종목'!A248)&gt;0</f>
        <v>0</v>
      </c>
      <c r="M248" s="14" t="b">
        <f t="shared" si="3"/>
        <v>1</v>
      </c>
      <c r="N248" s="6">
        <v>7351967825</v>
      </c>
      <c r="O248" s="6"/>
      <c r="P248" s="6"/>
      <c r="Q248" s="6"/>
      <c r="R248" s="6">
        <v>1.4</v>
      </c>
      <c r="S248" s="6">
        <v>519276239000</v>
      </c>
      <c r="T248" s="7">
        <v>8.43</v>
      </c>
      <c r="U248" s="7">
        <v>1.66</v>
      </c>
      <c r="V248" s="7">
        <v>2644</v>
      </c>
    </row>
    <row r="249" spans="1:22" hidden="1" x14ac:dyDescent="0.4">
      <c r="A249" s="4" t="s">
        <v>1605</v>
      </c>
      <c r="B249" s="5" t="s">
        <v>1606</v>
      </c>
      <c r="C249" s="5" t="s">
        <v>24</v>
      </c>
      <c r="D249" s="5" t="s">
        <v>19</v>
      </c>
      <c r="E249" s="9" t="s">
        <v>66</v>
      </c>
      <c r="F249" s="9">
        <v>3.86</v>
      </c>
      <c r="G249" s="5" t="s">
        <v>21</v>
      </c>
      <c r="H249" s="9">
        <v>500</v>
      </c>
      <c r="I249" s="11">
        <v>72508159</v>
      </c>
      <c r="J249" s="11">
        <v>105</v>
      </c>
      <c r="K249" s="11">
        <v>23.974</v>
      </c>
      <c r="L249" s="11" t="b">
        <f>COUNTIF('[1]2_배당성향 25% 이상 종목명'!$A$2:$A$471,'2_2번 조건 대상 종목'!A249)&gt;0</f>
        <v>0</v>
      </c>
      <c r="M249" s="14" t="b">
        <f t="shared" si="3"/>
        <v>1</v>
      </c>
      <c r="N249" s="11">
        <v>7438111590</v>
      </c>
      <c r="O249" s="11"/>
      <c r="P249" s="11"/>
      <c r="Q249" s="11"/>
      <c r="R249" s="11">
        <v>2.9</v>
      </c>
      <c r="S249" s="6">
        <v>252823301640</v>
      </c>
      <c r="T249" s="7">
        <v>3.91</v>
      </c>
      <c r="U249" s="7">
        <v>1.05</v>
      </c>
      <c r="V249" s="7">
        <v>874</v>
      </c>
    </row>
    <row r="250" spans="1:22" hidden="1" x14ac:dyDescent="0.4">
      <c r="A250" s="4" t="s">
        <v>1605</v>
      </c>
      <c r="B250" s="5" t="s">
        <v>1606</v>
      </c>
      <c r="C250" s="5" t="s">
        <v>18</v>
      </c>
      <c r="D250" s="5" t="s">
        <v>19</v>
      </c>
      <c r="E250" s="9" t="s">
        <v>66</v>
      </c>
      <c r="F250" s="9">
        <v>4.37</v>
      </c>
      <c r="G250" s="5" t="s">
        <v>21</v>
      </c>
      <c r="H250" s="9">
        <v>500</v>
      </c>
      <c r="I250" s="11">
        <v>70444706</v>
      </c>
      <c r="J250" s="11">
        <v>100</v>
      </c>
      <c r="K250" s="11">
        <v>14.798</v>
      </c>
      <c r="L250" s="11" t="b">
        <f>COUNTIF('[1]2_배당성향 25% 이상 종목명'!$A$2:$A$471,'2_2번 조건 대상 종목'!A250)&gt;0</f>
        <v>0</v>
      </c>
      <c r="M250" s="14" t="b">
        <f t="shared" si="3"/>
        <v>1</v>
      </c>
      <c r="N250" s="11">
        <v>6878177700</v>
      </c>
      <c r="O250" s="11"/>
      <c r="P250" s="11"/>
      <c r="Q250" s="11"/>
      <c r="R250" s="11">
        <v>3.25</v>
      </c>
      <c r="S250" s="6">
        <v>252823301640</v>
      </c>
      <c r="T250" s="7">
        <v>3.91</v>
      </c>
      <c r="U250" s="7">
        <v>1.05</v>
      </c>
      <c r="V250" s="7">
        <v>874</v>
      </c>
    </row>
    <row r="251" spans="1:22" hidden="1" x14ac:dyDescent="0.4">
      <c r="A251" s="4" t="s">
        <v>1605</v>
      </c>
      <c r="B251" s="5" t="s">
        <v>1606</v>
      </c>
      <c r="C251" s="5" t="s">
        <v>30</v>
      </c>
      <c r="D251" s="5" t="s">
        <v>19</v>
      </c>
      <c r="E251" s="9" t="s">
        <v>66</v>
      </c>
      <c r="F251" s="9">
        <v>3.55</v>
      </c>
      <c r="G251" s="5" t="s">
        <v>21</v>
      </c>
      <c r="H251" s="9">
        <v>500</v>
      </c>
      <c r="I251" s="11">
        <v>73924942</v>
      </c>
      <c r="J251" s="11">
        <v>115</v>
      </c>
      <c r="K251" s="11">
        <v>6.62</v>
      </c>
      <c r="L251" s="11" t="b">
        <f>COUNTIF('[1]2_배당성향 25% 이상 종목명'!$A$2:$A$471,'2_2번 조건 대상 종목'!A251)&gt;0</f>
        <v>0</v>
      </c>
      <c r="M251" s="14" t="b">
        <f t="shared" si="3"/>
        <v>1</v>
      </c>
      <c r="N251" s="11">
        <v>8128050845</v>
      </c>
      <c r="O251" s="11" t="b">
        <f>N251&gt;=VLOOKUP(A251,'[1]2023년만'!$A$2:$Q$1181,12,0)</f>
        <v>1</v>
      </c>
      <c r="P251" s="11"/>
      <c r="Q251" s="11"/>
      <c r="R251" s="11">
        <v>3.8</v>
      </c>
      <c r="S251" s="6">
        <v>252823301640</v>
      </c>
      <c r="T251" s="7">
        <v>3.91</v>
      </c>
      <c r="U251" s="7">
        <v>1.05</v>
      </c>
      <c r="V251" s="7">
        <v>874</v>
      </c>
    </row>
    <row r="252" spans="1:22" hidden="1" x14ac:dyDescent="0.4">
      <c r="A252" s="7" t="s">
        <v>1605</v>
      </c>
      <c r="B252" s="12" t="s">
        <v>1606</v>
      </c>
      <c r="C252" s="12" t="s">
        <v>2933</v>
      </c>
      <c r="D252" s="12" t="s">
        <v>19</v>
      </c>
      <c r="E252" s="12" t="s">
        <v>66</v>
      </c>
      <c r="F252" s="12">
        <v>2.61</v>
      </c>
      <c r="G252" s="12" t="s">
        <v>21</v>
      </c>
      <c r="H252" s="12">
        <v>500</v>
      </c>
      <c r="I252" s="6">
        <v>68441182</v>
      </c>
      <c r="J252" s="6">
        <v>90</v>
      </c>
      <c r="K252" s="6">
        <v>135.52600000000001</v>
      </c>
      <c r="L252" s="11" t="b">
        <f>COUNTIF('[1]2_배당성향 25% 이상 종목명'!$A$2:$A$471,'2_2번 조건 대상 종목'!A252)&gt;0</f>
        <v>0</v>
      </c>
      <c r="M252" s="14" t="b">
        <f t="shared" si="3"/>
        <v>1</v>
      </c>
      <c r="N252" s="6">
        <v>6010574940</v>
      </c>
      <c r="O252" s="6"/>
      <c r="P252" s="6"/>
      <c r="Q252" s="6"/>
      <c r="R252" s="6">
        <v>2.6</v>
      </c>
      <c r="S252" s="6">
        <v>252823301640</v>
      </c>
      <c r="T252" s="7">
        <v>3.91</v>
      </c>
      <c r="U252" s="7">
        <v>1.05</v>
      </c>
      <c r="V252" s="7">
        <v>874</v>
      </c>
    </row>
    <row r="253" spans="1:22" hidden="1" x14ac:dyDescent="0.4">
      <c r="A253" s="4" t="s">
        <v>1909</v>
      </c>
      <c r="B253" s="5" t="s">
        <v>1910</v>
      </c>
      <c r="C253" s="5" t="s">
        <v>30</v>
      </c>
      <c r="D253" s="5" t="s">
        <v>19</v>
      </c>
      <c r="E253" s="9" t="s">
        <v>46</v>
      </c>
      <c r="F253" s="9">
        <v>0.7</v>
      </c>
      <c r="G253" s="5" t="s">
        <v>21</v>
      </c>
      <c r="H253" s="9">
        <v>500</v>
      </c>
      <c r="I253" s="11">
        <v>35532492</v>
      </c>
      <c r="J253" s="11">
        <v>534</v>
      </c>
      <c r="K253" s="11">
        <v>18.106999999999999</v>
      </c>
      <c r="L253" s="11" t="b">
        <f>COUNTIF('[1]2_배당성향 25% 이상 종목명'!$A$2:$A$471,'2_2번 조건 대상 종목'!A253)&gt;0</f>
        <v>0</v>
      </c>
      <c r="M253" s="14" t="b">
        <f t="shared" si="3"/>
        <v>1</v>
      </c>
      <c r="N253" s="11">
        <v>17693053596</v>
      </c>
      <c r="O253" s="11" t="b">
        <f>N253&gt;=VLOOKUP(A253,'[1]2023년만'!$A$2:$Q$1181,12,0)</f>
        <v>0</v>
      </c>
      <c r="P253" s="11"/>
      <c r="Q253" s="11"/>
      <c r="R253" s="11">
        <v>0.76400000000000001</v>
      </c>
      <c r="S253" s="6">
        <v>2817726615600</v>
      </c>
      <c r="T253" s="7">
        <v>26.87</v>
      </c>
      <c r="U253" s="7">
        <v>5.49</v>
      </c>
      <c r="V253" s="7">
        <v>2951</v>
      </c>
    </row>
    <row r="254" spans="1:22" hidden="1" x14ac:dyDescent="0.4">
      <c r="A254" s="4" t="s">
        <v>1909</v>
      </c>
      <c r="B254" s="5" t="s">
        <v>1910</v>
      </c>
      <c r="C254" s="5" t="s">
        <v>24</v>
      </c>
      <c r="D254" s="5" t="s">
        <v>19</v>
      </c>
      <c r="E254" s="9" t="s">
        <v>46</v>
      </c>
      <c r="F254" s="9">
        <v>0.41</v>
      </c>
      <c r="G254" s="5" t="s">
        <v>21</v>
      </c>
      <c r="H254" s="9">
        <v>500</v>
      </c>
      <c r="I254" s="11">
        <v>35517492</v>
      </c>
      <c r="J254" s="11">
        <v>574</v>
      </c>
      <c r="K254" s="11">
        <v>18.102</v>
      </c>
      <c r="L254" s="11" t="b">
        <f>COUNTIF('[1]2_배당성향 25% 이상 종목명'!$A$2:$A$471,'2_2번 조건 대상 종목'!A254)&gt;0</f>
        <v>0</v>
      </c>
      <c r="M254" s="14" t="b">
        <f t="shared" si="3"/>
        <v>1</v>
      </c>
      <c r="N254" s="11">
        <v>19009765866</v>
      </c>
      <c r="O254" s="11"/>
      <c r="P254" s="11"/>
      <c r="Q254" s="11"/>
      <c r="R254" s="11">
        <v>0.6</v>
      </c>
      <c r="S254" s="6">
        <v>2817726615600</v>
      </c>
      <c r="T254" s="7">
        <v>26.87</v>
      </c>
      <c r="U254" s="7">
        <v>5.49</v>
      </c>
      <c r="V254" s="7">
        <v>2951</v>
      </c>
    </row>
    <row r="255" spans="1:22" hidden="1" x14ac:dyDescent="0.4">
      <c r="A255" s="4" t="s">
        <v>1909</v>
      </c>
      <c r="B255" s="5" t="s">
        <v>1910</v>
      </c>
      <c r="C255" s="5" t="s">
        <v>18</v>
      </c>
      <c r="D255" s="5" t="s">
        <v>19</v>
      </c>
      <c r="E255" s="9" t="s">
        <v>46</v>
      </c>
      <c r="F255" s="9">
        <v>0.2</v>
      </c>
      <c r="G255" s="5" t="s">
        <v>21</v>
      </c>
      <c r="H255" s="9">
        <v>500</v>
      </c>
      <c r="I255" s="11">
        <v>35497492</v>
      </c>
      <c r="J255" s="11">
        <v>369</v>
      </c>
      <c r="K255" s="11">
        <v>18.093</v>
      </c>
      <c r="L255" s="11" t="b">
        <f>COUNTIF('[1]2_배당성향 25% 이상 종목명'!$A$2:$A$471,'2_2번 조건 대상 종목'!A255)&gt;0</f>
        <v>0</v>
      </c>
      <c r="M255" s="14" t="b">
        <f t="shared" si="3"/>
        <v>1</v>
      </c>
      <c r="N255" s="11">
        <v>12213183771</v>
      </c>
      <c r="O255" s="11"/>
      <c r="P255" s="11"/>
      <c r="Q255" s="11"/>
      <c r="R255" s="11">
        <v>0.54700000000000004</v>
      </c>
      <c r="S255" s="6">
        <v>2817726615600</v>
      </c>
      <c r="T255" s="7">
        <v>26.87</v>
      </c>
      <c r="U255" s="7">
        <v>5.49</v>
      </c>
      <c r="V255" s="7">
        <v>2951</v>
      </c>
    </row>
    <row r="256" spans="1:22" hidden="1" x14ac:dyDescent="0.4">
      <c r="A256" s="7" t="s">
        <v>1909</v>
      </c>
      <c r="B256" s="12" t="s">
        <v>1910</v>
      </c>
      <c r="C256" s="12" t="s">
        <v>2933</v>
      </c>
      <c r="D256" s="12" t="s">
        <v>19</v>
      </c>
      <c r="E256" s="12" t="s">
        <v>46</v>
      </c>
      <c r="F256" s="12">
        <v>0.04</v>
      </c>
      <c r="G256" s="12" t="s">
        <v>21</v>
      </c>
      <c r="H256" s="12">
        <v>500</v>
      </c>
      <c r="I256" s="6">
        <v>35497492</v>
      </c>
      <c r="J256" s="6">
        <v>369</v>
      </c>
      <c r="K256" s="6">
        <v>18.093</v>
      </c>
      <c r="L256" s="11" t="b">
        <f>COUNTIF('[1]2_배당성향 25% 이상 종목명'!$A$2:$A$471,'2_2번 조건 대상 종목'!A256)&gt;0</f>
        <v>0</v>
      </c>
      <c r="M256" s="14" t="b">
        <f t="shared" si="3"/>
        <v>1</v>
      </c>
      <c r="N256" s="6">
        <v>12213183771</v>
      </c>
      <c r="O256" s="6"/>
      <c r="P256" s="6"/>
      <c r="Q256" s="6"/>
      <c r="R256" s="6">
        <v>0.745</v>
      </c>
      <c r="S256" s="6">
        <v>2817726615600</v>
      </c>
      <c r="T256" s="7">
        <v>26.87</v>
      </c>
      <c r="U256" s="7">
        <v>5.49</v>
      </c>
      <c r="V256" s="7">
        <v>2951</v>
      </c>
    </row>
    <row r="257" spans="1:22" hidden="1" x14ac:dyDescent="0.4">
      <c r="A257" s="4" t="s">
        <v>1140</v>
      </c>
      <c r="B257" s="5" t="s">
        <v>1141</v>
      </c>
      <c r="C257" s="5" t="s">
        <v>18</v>
      </c>
      <c r="D257" s="5" t="s">
        <v>19</v>
      </c>
      <c r="E257" s="9" t="s">
        <v>49</v>
      </c>
      <c r="F257" s="9">
        <v>0.56000000000000005</v>
      </c>
      <c r="G257" s="5" t="s">
        <v>21</v>
      </c>
      <c r="H257" s="9">
        <v>200</v>
      </c>
      <c r="I257" s="11">
        <v>8229825</v>
      </c>
      <c r="J257" s="11">
        <v>134</v>
      </c>
      <c r="K257" s="11">
        <v>33.747</v>
      </c>
      <c r="L257" s="11" t="b">
        <f>COUNTIF('[1]2_배당성향 25% 이상 종목명'!$A$2:$A$471,'2_2번 조건 대상 종목'!A257)&gt;0</f>
        <v>0</v>
      </c>
      <c r="M257" s="14" t="b">
        <f t="shared" si="3"/>
        <v>1</v>
      </c>
      <c r="N257" s="11">
        <v>1097457460</v>
      </c>
      <c r="O257" s="11"/>
      <c r="P257" s="11"/>
      <c r="Q257" s="11"/>
      <c r="R257" s="11">
        <v>2.27</v>
      </c>
      <c r="S257" s="6">
        <v>45711366290</v>
      </c>
      <c r="T257" s="7">
        <v>12.08</v>
      </c>
      <c r="U257" s="7">
        <v>1.01</v>
      </c>
      <c r="V257" s="7">
        <v>433</v>
      </c>
    </row>
    <row r="258" spans="1:22" hidden="1" x14ac:dyDescent="0.4">
      <c r="A258" s="4" t="s">
        <v>1140</v>
      </c>
      <c r="B258" s="5" t="s">
        <v>1141</v>
      </c>
      <c r="C258" s="5" t="s">
        <v>24</v>
      </c>
      <c r="D258" s="5" t="s">
        <v>19</v>
      </c>
      <c r="E258" s="9" t="s">
        <v>49</v>
      </c>
      <c r="F258" s="9">
        <v>0.48</v>
      </c>
      <c r="G258" s="5" t="s">
        <v>21</v>
      </c>
      <c r="H258" s="9">
        <v>200</v>
      </c>
      <c r="I258" s="11">
        <v>8740223</v>
      </c>
      <c r="J258" s="11">
        <v>100</v>
      </c>
      <c r="K258" s="11">
        <v>18.981999999999999</v>
      </c>
      <c r="L258" s="11" t="b">
        <f>COUNTIF('[1]2_배당성향 25% 이상 종목명'!$A$2:$A$471,'2_2번 조건 대상 종목'!A258)&gt;0</f>
        <v>0</v>
      </c>
      <c r="M258" s="14" t="b">
        <f t="shared" si="3"/>
        <v>1</v>
      </c>
      <c r="N258" s="11">
        <v>869936100</v>
      </c>
      <c r="O258" s="11"/>
      <c r="P258" s="11"/>
      <c r="Q258" s="11"/>
      <c r="R258" s="11">
        <v>1.2</v>
      </c>
      <c r="S258" s="6">
        <v>45711366290</v>
      </c>
      <c r="T258" s="7">
        <v>12.08</v>
      </c>
      <c r="U258" s="7">
        <v>1.01</v>
      </c>
      <c r="V258" s="7">
        <v>433</v>
      </c>
    </row>
    <row r="259" spans="1:22" hidden="1" x14ac:dyDescent="0.4">
      <c r="A259" s="4" t="s">
        <v>1140</v>
      </c>
      <c r="B259" s="5" t="s">
        <v>1141</v>
      </c>
      <c r="C259" s="5" t="s">
        <v>30</v>
      </c>
      <c r="D259" s="5" t="s">
        <v>19</v>
      </c>
      <c r="E259" s="9" t="s">
        <v>49</v>
      </c>
      <c r="F259" s="9">
        <v>0.6</v>
      </c>
      <c r="G259" s="5" t="s">
        <v>21</v>
      </c>
      <c r="H259" s="9">
        <v>200</v>
      </c>
      <c r="I259" s="11">
        <v>8740223</v>
      </c>
      <c r="J259" s="11">
        <v>75</v>
      </c>
      <c r="K259" s="11">
        <v>17.324999999999999</v>
      </c>
      <c r="L259" s="11" t="b">
        <f>COUNTIF('[1]2_배당성향 25% 이상 종목명'!$A$2:$A$471,'2_2번 조건 대상 종목'!A259)&gt;0</f>
        <v>0</v>
      </c>
      <c r="M259" s="14" t="b">
        <f t="shared" ref="M259:M322" si="4">COUNTIF($A$2:$A$4678,A259)=4</f>
        <v>1</v>
      </c>
      <c r="N259" s="11">
        <v>652452075</v>
      </c>
      <c r="O259" s="11" t="b">
        <f>N259&gt;=VLOOKUP(A259,'[1]2023년만'!$A$2:$Q$1181,12,0)</f>
        <v>0</v>
      </c>
      <c r="P259" s="11"/>
      <c r="Q259" s="11"/>
      <c r="R259" s="11">
        <v>1.59</v>
      </c>
      <c r="S259" s="6">
        <v>45711366290</v>
      </c>
      <c r="T259" s="7">
        <v>12.08</v>
      </c>
      <c r="U259" s="7">
        <v>1.01</v>
      </c>
      <c r="V259" s="7">
        <v>433</v>
      </c>
    </row>
    <row r="260" spans="1:22" hidden="1" x14ac:dyDescent="0.4">
      <c r="A260" s="7" t="s">
        <v>1140</v>
      </c>
      <c r="B260" s="12" t="s">
        <v>1141</v>
      </c>
      <c r="C260" s="12" t="s">
        <v>2933</v>
      </c>
      <c r="D260" s="12" t="s">
        <v>19</v>
      </c>
      <c r="E260" s="12" t="s">
        <v>49</v>
      </c>
      <c r="F260" s="12">
        <v>0.41</v>
      </c>
      <c r="G260" s="12" t="s">
        <v>21</v>
      </c>
      <c r="H260" s="12">
        <v>200</v>
      </c>
      <c r="I260" s="6">
        <v>8176825</v>
      </c>
      <c r="J260" s="6">
        <v>100</v>
      </c>
      <c r="K260" s="6">
        <v>20.222999999999999</v>
      </c>
      <c r="L260" s="11" t="b">
        <f>COUNTIF('[1]2_배당성향 25% 이상 종목명'!$A$2:$A$471,'2_2번 조건 대상 종목'!A260)&gt;0</f>
        <v>0</v>
      </c>
      <c r="M260" s="14" t="b">
        <f t="shared" si="4"/>
        <v>1</v>
      </c>
      <c r="N260" s="6">
        <v>809746100</v>
      </c>
      <c r="O260" s="6"/>
      <c r="P260" s="6"/>
      <c r="Q260" s="6"/>
      <c r="R260" s="6">
        <v>1.2</v>
      </c>
      <c r="S260" s="6">
        <v>45711366290</v>
      </c>
      <c r="T260" s="7">
        <v>12.08</v>
      </c>
      <c r="U260" s="7">
        <v>1.01</v>
      </c>
      <c r="V260" s="7">
        <v>433</v>
      </c>
    </row>
    <row r="261" spans="1:22" hidden="1" x14ac:dyDescent="0.4">
      <c r="A261" s="4" t="s">
        <v>1419</v>
      </c>
      <c r="B261" s="5" t="s">
        <v>1420</v>
      </c>
      <c r="C261" s="5" t="s">
        <v>18</v>
      </c>
      <c r="D261" s="5" t="s">
        <v>19</v>
      </c>
      <c r="E261" s="9" t="s">
        <v>66</v>
      </c>
      <c r="F261" s="9">
        <v>4.37</v>
      </c>
      <c r="G261" s="5" t="s">
        <v>21</v>
      </c>
      <c r="H261" s="10">
        <v>5000</v>
      </c>
      <c r="I261" s="11">
        <v>408897068</v>
      </c>
      <c r="J261" s="11">
        <v>2950</v>
      </c>
      <c r="K261" s="11">
        <v>27.542999999999999</v>
      </c>
      <c r="L261" s="11" t="b">
        <f>COUNTIF('[1]2_배당성향 25% 이상 종목명'!$A$2:$A$471,'2_2번 조건 대상 종목'!A261)&gt;0</f>
        <v>0</v>
      </c>
      <c r="M261" s="14" t="b">
        <f t="shared" si="4"/>
        <v>1</v>
      </c>
      <c r="N261" s="11">
        <v>1149421288250</v>
      </c>
      <c r="O261" s="11"/>
      <c r="P261" s="11"/>
      <c r="Q261" s="11"/>
      <c r="R261" s="11">
        <v>5.76</v>
      </c>
      <c r="S261" s="6">
        <v>43181510059600</v>
      </c>
      <c r="T261" s="7">
        <v>8.7899999999999991</v>
      </c>
      <c r="U261" s="7">
        <v>0.73</v>
      </c>
      <c r="V261" s="7">
        <v>12880</v>
      </c>
    </row>
    <row r="262" spans="1:22" hidden="1" x14ac:dyDescent="0.4">
      <c r="A262" s="4" t="s">
        <v>1419</v>
      </c>
      <c r="B262" s="5" t="s">
        <v>1420</v>
      </c>
      <c r="C262" s="5" t="s">
        <v>24</v>
      </c>
      <c r="D262" s="5" t="s">
        <v>19</v>
      </c>
      <c r="E262" s="9" t="s">
        <v>66</v>
      </c>
      <c r="F262" s="9">
        <v>3.86</v>
      </c>
      <c r="G262" s="5" t="s">
        <v>21</v>
      </c>
      <c r="H262" s="10">
        <v>5000</v>
      </c>
      <c r="I262" s="11">
        <v>403511072</v>
      </c>
      <c r="J262" s="11">
        <v>3060</v>
      </c>
      <c r="K262" s="11">
        <v>25.725000000000001</v>
      </c>
      <c r="L262" s="11" t="b">
        <f>COUNTIF('[1]2_배당성향 25% 이상 종목명'!$A$2:$A$471,'2_2번 조건 대상 종목'!A262)&gt;0</f>
        <v>0</v>
      </c>
      <c r="M262" s="14" t="b">
        <f t="shared" si="4"/>
        <v>1</v>
      </c>
      <c r="N262" s="11">
        <v>1173936610920</v>
      </c>
      <c r="O262" s="11"/>
      <c r="P262" s="11"/>
      <c r="Q262" s="11"/>
      <c r="R262" s="11">
        <v>4.8</v>
      </c>
      <c r="S262" s="6">
        <v>43181510059600</v>
      </c>
      <c r="T262" s="7">
        <v>8.7899999999999991</v>
      </c>
      <c r="U262" s="7">
        <v>0.73</v>
      </c>
      <c r="V262" s="7">
        <v>12880</v>
      </c>
    </row>
    <row r="263" spans="1:22" hidden="1" x14ac:dyDescent="0.4">
      <c r="A263" s="4" t="s">
        <v>1419</v>
      </c>
      <c r="B263" s="5" t="s">
        <v>1420</v>
      </c>
      <c r="C263" s="5" t="s">
        <v>30</v>
      </c>
      <c r="D263" s="5" t="s">
        <v>19</v>
      </c>
      <c r="E263" s="9" t="s">
        <v>66</v>
      </c>
      <c r="F263" s="9">
        <v>3.55</v>
      </c>
      <c r="G263" s="5" t="s">
        <v>21</v>
      </c>
      <c r="H263" s="10">
        <v>5000</v>
      </c>
      <c r="I263" s="11">
        <v>393528423</v>
      </c>
      <c r="J263" s="11">
        <v>3174</v>
      </c>
      <c r="K263" s="11">
        <v>23.829000000000001</v>
      </c>
      <c r="L263" s="11" t="b">
        <f>COUNTIF('[1]2_배당성향 25% 이상 종목명'!$A$2:$A$471,'2_2번 조건 대상 종목'!A263)&gt;0</f>
        <v>0</v>
      </c>
      <c r="M263" s="14" t="b">
        <f t="shared" si="4"/>
        <v>1</v>
      </c>
      <c r="N263" s="11">
        <v>1198257051216</v>
      </c>
      <c r="O263" s="11" t="b">
        <f>N263&gt;=VLOOKUP(A263,'[1]2023년만'!$A$2:$Q$1181,12,0)</f>
        <v>1</v>
      </c>
      <c r="P263" s="11"/>
      <c r="Q263" s="11"/>
      <c r="R263" s="11">
        <v>3.9</v>
      </c>
      <c r="S263" s="6">
        <v>43181510059600</v>
      </c>
      <c r="T263" s="7">
        <v>8.7899999999999991</v>
      </c>
      <c r="U263" s="7">
        <v>0.73</v>
      </c>
      <c r="V263" s="7">
        <v>12880</v>
      </c>
    </row>
    <row r="264" spans="1:22" hidden="1" x14ac:dyDescent="0.4">
      <c r="A264" s="7" t="s">
        <v>1419</v>
      </c>
      <c r="B264" s="12" t="s">
        <v>1420</v>
      </c>
      <c r="C264" s="12" t="s">
        <v>2933</v>
      </c>
      <c r="D264" s="12" t="s">
        <v>19</v>
      </c>
      <c r="E264" s="12" t="s">
        <v>66</v>
      </c>
      <c r="F264" s="12">
        <v>2.61</v>
      </c>
      <c r="G264" s="12" t="s">
        <v>21</v>
      </c>
      <c r="H264" s="12">
        <v>5000</v>
      </c>
      <c r="I264" s="6">
        <v>415807920</v>
      </c>
      <c r="J264" s="6">
        <v>2940</v>
      </c>
      <c r="K264" s="6">
        <v>26.126999999999999</v>
      </c>
      <c r="L264" s="11" t="b">
        <f>COUNTIF('[1]2_배당성향 25% 이상 종목명'!$A$2:$A$471,'2_2번 조건 대상 종목'!A264)&gt;0</f>
        <v>0</v>
      </c>
      <c r="M264" s="14" t="b">
        <f t="shared" si="4"/>
        <v>1</v>
      </c>
      <c r="N264" s="6">
        <v>1145524944900</v>
      </c>
      <c r="O264" s="6"/>
      <c r="P264" s="6"/>
      <c r="Q264" s="6"/>
      <c r="R264" s="6">
        <v>5.0999999999999996</v>
      </c>
      <c r="S264" s="6">
        <v>43181510059600</v>
      </c>
      <c r="T264" s="7">
        <v>8.7899999999999991</v>
      </c>
      <c r="U264" s="7">
        <v>0.73</v>
      </c>
      <c r="V264" s="7">
        <v>12880</v>
      </c>
    </row>
    <row r="265" spans="1:22" hidden="1" x14ac:dyDescent="0.4">
      <c r="A265" s="4" t="s">
        <v>248</v>
      </c>
      <c r="B265" s="5" t="s">
        <v>249</v>
      </c>
      <c r="C265" s="5" t="s">
        <v>24</v>
      </c>
      <c r="D265" s="5" t="s">
        <v>19</v>
      </c>
      <c r="E265" s="9" t="s">
        <v>37</v>
      </c>
      <c r="F265" s="9">
        <v>0.89</v>
      </c>
      <c r="G265" s="5" t="s">
        <v>21</v>
      </c>
      <c r="H265" s="9">
        <v>500</v>
      </c>
      <c r="I265" s="11">
        <v>11500000</v>
      </c>
      <c r="J265" s="11">
        <v>150</v>
      </c>
      <c r="K265" s="11">
        <v>162.429</v>
      </c>
      <c r="L265" s="11" t="b">
        <f>COUNTIF('[1]2_배당성향 25% 이상 종목명'!$A$2:$A$471,'2_2번 조건 대상 종목'!A265)&gt;0</f>
        <v>1</v>
      </c>
      <c r="M265" s="14" t="b">
        <f t="shared" si="4"/>
        <v>1</v>
      </c>
      <c r="N265" s="11">
        <v>1725000000</v>
      </c>
      <c r="O265" s="11"/>
      <c r="P265" s="11"/>
      <c r="Q265" s="11"/>
      <c r="R265" s="11">
        <v>3</v>
      </c>
      <c r="S265" s="6">
        <v>41975000000</v>
      </c>
      <c r="T265" s="7">
        <v>14.26</v>
      </c>
      <c r="U265" s="7">
        <v>0.35</v>
      </c>
      <c r="V265" s="7">
        <v>256</v>
      </c>
    </row>
    <row r="266" spans="1:22" hidden="1" x14ac:dyDescent="0.4">
      <c r="A266" s="4" t="s">
        <v>248</v>
      </c>
      <c r="B266" s="5" t="s">
        <v>249</v>
      </c>
      <c r="C266" s="5" t="s">
        <v>18</v>
      </c>
      <c r="D266" s="5" t="s">
        <v>19</v>
      </c>
      <c r="E266" s="9" t="s">
        <v>37</v>
      </c>
      <c r="F266" s="9">
        <v>0.85</v>
      </c>
      <c r="G266" s="5" t="s">
        <v>21</v>
      </c>
      <c r="H266" s="9">
        <v>500</v>
      </c>
      <c r="I266" s="11">
        <v>11500000</v>
      </c>
      <c r="J266" s="11">
        <v>150</v>
      </c>
      <c r="K266" s="11">
        <v>156.67599999999999</v>
      </c>
      <c r="L266" s="11" t="b">
        <f>COUNTIF('[1]2_배당성향 25% 이상 종목명'!$A$2:$A$471,'2_2번 조건 대상 종목'!A266)&gt;0</f>
        <v>1</v>
      </c>
      <c r="M266" s="14" t="b">
        <f t="shared" si="4"/>
        <v>1</v>
      </c>
      <c r="N266" s="11">
        <v>1725000000</v>
      </c>
      <c r="O266" s="11"/>
      <c r="P266" s="11"/>
      <c r="Q266" s="11"/>
      <c r="R266" s="11">
        <v>3.9</v>
      </c>
      <c r="S266" s="6">
        <v>41975000000</v>
      </c>
      <c r="T266" s="7">
        <v>14.26</v>
      </c>
      <c r="U266" s="7">
        <v>0.35</v>
      </c>
      <c r="V266" s="7">
        <v>256</v>
      </c>
    </row>
    <row r="267" spans="1:22" x14ac:dyDescent="0.4">
      <c r="A267" s="4" t="s">
        <v>546</v>
      </c>
      <c r="B267" s="5" t="s">
        <v>547</v>
      </c>
      <c r="C267" s="5" t="s">
        <v>30</v>
      </c>
      <c r="D267" s="5" t="s">
        <v>19</v>
      </c>
      <c r="E267" s="9" t="s">
        <v>25</v>
      </c>
      <c r="F267" s="9">
        <v>0.21</v>
      </c>
      <c r="G267" s="5" t="s">
        <v>21</v>
      </c>
      <c r="H267" s="10">
        <v>1000</v>
      </c>
      <c r="I267" s="11">
        <v>80209064</v>
      </c>
      <c r="J267" s="11">
        <v>500</v>
      </c>
      <c r="K267" s="11">
        <v>67.945999999999998</v>
      </c>
      <c r="L267" s="11" t="b">
        <f>COUNTIF('[1]2_배당성향 25% 이상 종목명'!$A$2:$A$471,'2_2번 조건 대상 종목'!A3089)&gt;0</f>
        <v>1</v>
      </c>
      <c r="M267" s="14" t="b">
        <f t="shared" si="4"/>
        <v>1</v>
      </c>
      <c r="N267" s="11">
        <v>37481120900</v>
      </c>
      <c r="O267" s="11" t="b">
        <f>N267&gt;=VLOOKUP(A267,'[1]2023년만'!$A$2:$Q$1181,12,0)</f>
        <v>1</v>
      </c>
      <c r="P267" s="11">
        <f>VLOOKUP(A267,'[1]2_피벗 테이블'!$A$4:$B$376,2,0)</f>
        <v>28497900833.333332</v>
      </c>
      <c r="Q267" s="11" t="b">
        <f>N267&gt;=(P267*1.05)</f>
        <v>1</v>
      </c>
      <c r="R267" s="11">
        <v>0.4</v>
      </c>
      <c r="S267" s="6">
        <v>9148389192800</v>
      </c>
      <c r="T267" s="7">
        <v>121.31</v>
      </c>
      <c r="U267" s="7">
        <v>4.08</v>
      </c>
      <c r="V267" s="7">
        <v>943</v>
      </c>
    </row>
    <row r="268" spans="1:22" hidden="1" x14ac:dyDescent="0.4">
      <c r="A268" s="7" t="s">
        <v>248</v>
      </c>
      <c r="B268" s="12" t="s">
        <v>249</v>
      </c>
      <c r="C268" s="12" t="s">
        <v>2933</v>
      </c>
      <c r="D268" s="12" t="s">
        <v>19</v>
      </c>
      <c r="E268" s="12" t="s">
        <v>37</v>
      </c>
      <c r="F268" s="12">
        <v>0.36</v>
      </c>
      <c r="G268" s="12" t="s">
        <v>21</v>
      </c>
      <c r="H268" s="12">
        <v>500</v>
      </c>
      <c r="I268" s="6">
        <v>11500000</v>
      </c>
      <c r="J268" s="6">
        <v>120</v>
      </c>
      <c r="K268" s="6">
        <v>-340.74099999999999</v>
      </c>
      <c r="L268" s="11" t="b">
        <f>COUNTIF('[1]2_배당성향 25% 이상 종목명'!$A$2:$A$471,'2_2번 조건 대상 종목'!A268)&gt;0</f>
        <v>1</v>
      </c>
      <c r="M268" s="14" t="b">
        <f t="shared" si="4"/>
        <v>1</v>
      </c>
      <c r="N268" s="6">
        <v>1380000000</v>
      </c>
      <c r="O268" s="6"/>
      <c r="P268" s="6"/>
      <c r="Q268" s="6"/>
      <c r="R268" s="6">
        <v>1.8</v>
      </c>
      <c r="S268" s="6">
        <v>41975000000</v>
      </c>
      <c r="T268" s="7">
        <v>14.26</v>
      </c>
      <c r="U268" s="7">
        <v>0.35</v>
      </c>
      <c r="V268" s="7">
        <v>256</v>
      </c>
    </row>
    <row r="269" spans="1:22" hidden="1" x14ac:dyDescent="0.4">
      <c r="A269" s="4" t="s">
        <v>552</v>
      </c>
      <c r="B269" s="5" t="s">
        <v>553</v>
      </c>
      <c r="C269" s="5" t="s">
        <v>18</v>
      </c>
      <c r="D269" s="5" t="s">
        <v>19</v>
      </c>
      <c r="E269" s="9" t="s">
        <v>416</v>
      </c>
      <c r="F269" s="9">
        <v>1.91</v>
      </c>
      <c r="G269" s="5" t="s">
        <v>21</v>
      </c>
      <c r="H269" s="10">
        <v>5000</v>
      </c>
      <c r="I269" s="11">
        <v>21400000</v>
      </c>
      <c r="J269" s="11">
        <v>150</v>
      </c>
      <c r="K269" s="11">
        <v>67.414000000000001</v>
      </c>
      <c r="L269" s="11" t="b">
        <f>COUNTIF('[1]2_배당성향 25% 이상 종목명'!$A$2:$A$471,'2_2번 조건 대상 종목'!A269)&gt;0</f>
        <v>0</v>
      </c>
      <c r="M269" s="14" t="b">
        <f t="shared" si="4"/>
        <v>1</v>
      </c>
      <c r="N269" s="11">
        <v>2991815400</v>
      </c>
      <c r="O269" s="11"/>
      <c r="P269" s="11"/>
      <c r="Q269" s="11"/>
      <c r="R269" s="11">
        <v>2.2000000000000002</v>
      </c>
      <c r="S269" s="6">
        <v>108070000000</v>
      </c>
      <c r="T269" s="7">
        <v>6.31</v>
      </c>
      <c r="U269" s="7">
        <v>0.2</v>
      </c>
      <c r="V269" s="7">
        <v>800</v>
      </c>
    </row>
    <row r="270" spans="1:22" hidden="1" x14ac:dyDescent="0.4">
      <c r="A270" s="4" t="s">
        <v>552</v>
      </c>
      <c r="B270" s="5" t="s">
        <v>553</v>
      </c>
      <c r="C270" s="5" t="s">
        <v>24</v>
      </c>
      <c r="D270" s="5" t="s">
        <v>19</v>
      </c>
      <c r="E270" s="9" t="s">
        <v>416</v>
      </c>
      <c r="F270" s="9">
        <v>2.14</v>
      </c>
      <c r="G270" s="5" t="s">
        <v>21</v>
      </c>
      <c r="H270" s="10">
        <v>5000</v>
      </c>
      <c r="I270" s="11">
        <v>21400000</v>
      </c>
      <c r="J270" s="11">
        <v>130</v>
      </c>
      <c r="K270" s="11">
        <v>25.05</v>
      </c>
      <c r="L270" s="11" t="b">
        <f>COUNTIF('[1]2_배당성향 25% 이상 종목명'!$A$2:$A$471,'2_2번 조건 대상 종목'!A270)&gt;0</f>
        <v>0</v>
      </c>
      <c r="M270" s="14" t="b">
        <f t="shared" si="4"/>
        <v>1</v>
      </c>
      <c r="N270" s="11">
        <v>2592906680</v>
      </c>
      <c r="O270" s="11"/>
      <c r="P270" s="11"/>
      <c r="Q270" s="11"/>
      <c r="R270" s="11">
        <v>2.5</v>
      </c>
      <c r="S270" s="6">
        <v>108070000000</v>
      </c>
      <c r="T270" s="7">
        <v>6.31</v>
      </c>
      <c r="U270" s="7">
        <v>0.2</v>
      </c>
      <c r="V270" s="7">
        <v>800</v>
      </c>
    </row>
    <row r="271" spans="1:22" hidden="1" x14ac:dyDescent="0.4">
      <c r="A271" s="4" t="s">
        <v>552</v>
      </c>
      <c r="B271" s="5" t="s">
        <v>553</v>
      </c>
      <c r="C271" s="5" t="s">
        <v>30</v>
      </c>
      <c r="D271" s="5" t="s">
        <v>19</v>
      </c>
      <c r="E271" s="9" t="s">
        <v>416</v>
      </c>
      <c r="F271" s="9">
        <v>1.82</v>
      </c>
      <c r="G271" s="5" t="s">
        <v>21</v>
      </c>
      <c r="H271" s="10">
        <v>5000</v>
      </c>
      <c r="I271" s="11">
        <v>21400000</v>
      </c>
      <c r="J271" s="11">
        <v>160</v>
      </c>
      <c r="K271" s="11">
        <v>19.994</v>
      </c>
      <c r="L271" s="11" t="b">
        <f>COUNTIF('[1]2_배당성향 25% 이상 종목명'!$A$2:$A$471,'2_2번 조건 대상 종목'!A271)&gt;0</f>
        <v>0</v>
      </c>
      <c r="M271" s="14" t="b">
        <f t="shared" si="4"/>
        <v>1</v>
      </c>
      <c r="N271" s="11">
        <v>3191269760</v>
      </c>
      <c r="O271" s="11" t="b">
        <f>N271&gt;=VLOOKUP(A271,'[1]2023년만'!$A$2:$Q$1181,12,0)</f>
        <v>1</v>
      </c>
      <c r="P271" s="11"/>
      <c r="Q271" s="11"/>
      <c r="R271" s="11">
        <v>3.8</v>
      </c>
      <c r="S271" s="6">
        <v>108070000000</v>
      </c>
      <c r="T271" s="7">
        <v>6.31</v>
      </c>
      <c r="U271" s="7">
        <v>0.2</v>
      </c>
      <c r="V271" s="7">
        <v>800</v>
      </c>
    </row>
    <row r="272" spans="1:22" hidden="1" x14ac:dyDescent="0.4">
      <c r="A272" s="7" t="s">
        <v>552</v>
      </c>
      <c r="B272" s="12" t="s">
        <v>553</v>
      </c>
      <c r="C272" s="12" t="s">
        <v>2933</v>
      </c>
      <c r="D272" s="12" t="s">
        <v>19</v>
      </c>
      <c r="E272" s="12" t="s">
        <v>416</v>
      </c>
      <c r="F272" s="12">
        <v>1.48</v>
      </c>
      <c r="G272" s="12" t="s">
        <v>21</v>
      </c>
      <c r="H272" s="12">
        <v>5000</v>
      </c>
      <c r="I272" s="6">
        <v>21400000</v>
      </c>
      <c r="J272" s="6">
        <v>180</v>
      </c>
      <c r="K272" s="6">
        <v>7.6079999999999997</v>
      </c>
      <c r="L272" s="11" t="b">
        <f>COUNTIF('[1]2_배당성향 25% 이상 종목명'!$A$2:$A$471,'2_2번 조건 대상 종목'!A272)&gt;0</f>
        <v>0</v>
      </c>
      <c r="M272" s="14" t="b">
        <f t="shared" si="4"/>
        <v>1</v>
      </c>
      <c r="N272" s="6">
        <v>3590178480</v>
      </c>
      <c r="O272" s="6"/>
      <c r="P272" s="6"/>
      <c r="Q272" s="6"/>
      <c r="R272" s="6">
        <v>2.2000000000000002</v>
      </c>
      <c r="S272" s="6">
        <v>108070000000</v>
      </c>
      <c r="T272" s="7">
        <v>6.31</v>
      </c>
      <c r="U272" s="7">
        <v>0.2</v>
      </c>
      <c r="V272" s="7">
        <v>800</v>
      </c>
    </row>
    <row r="273" spans="1:22" hidden="1" x14ac:dyDescent="0.4">
      <c r="A273" s="4" t="s">
        <v>2720</v>
      </c>
      <c r="B273" s="5" t="s">
        <v>2721</v>
      </c>
      <c r="C273" s="5" t="s">
        <v>24</v>
      </c>
      <c r="D273" s="5" t="s">
        <v>19</v>
      </c>
      <c r="E273" s="9" t="s">
        <v>66</v>
      </c>
      <c r="F273" s="9">
        <v>3.86</v>
      </c>
      <c r="G273" s="5" t="s">
        <v>21</v>
      </c>
      <c r="H273" s="9">
        <v>500</v>
      </c>
      <c r="I273" s="11">
        <v>22434980</v>
      </c>
      <c r="J273" s="11">
        <v>50</v>
      </c>
      <c r="K273" s="11">
        <v>-1.978</v>
      </c>
      <c r="L273" s="11" t="b">
        <f>COUNTIF('[1]2_배당성향 25% 이상 종목명'!$A$2:$A$471,'2_2번 조건 대상 종목'!A273)&gt;0</f>
        <v>0</v>
      </c>
      <c r="M273" s="14" t="b">
        <f t="shared" si="4"/>
        <v>0</v>
      </c>
      <c r="N273" s="11">
        <v>1106249000</v>
      </c>
      <c r="O273" s="11"/>
      <c r="P273" s="11"/>
      <c r="Q273" s="11"/>
      <c r="R273" s="11">
        <v>1.34</v>
      </c>
      <c r="S273" s="6">
        <v>17568790596</v>
      </c>
      <c r="T273" s="7">
        <v>0.46</v>
      </c>
      <c r="U273" s="7">
        <v>0.11</v>
      </c>
      <c r="V273" s="7">
        <v>1642</v>
      </c>
    </row>
    <row r="274" spans="1:22" hidden="1" x14ac:dyDescent="0.4">
      <c r="A274" s="4" t="s">
        <v>2720</v>
      </c>
      <c r="B274" s="5" t="s">
        <v>2721</v>
      </c>
      <c r="C274" s="5" t="s">
        <v>18</v>
      </c>
      <c r="D274" s="5" t="s">
        <v>19</v>
      </c>
      <c r="E274" s="9" t="s">
        <v>66</v>
      </c>
      <c r="F274" s="9">
        <v>4.37</v>
      </c>
      <c r="G274" s="5" t="s">
        <v>21</v>
      </c>
      <c r="H274" s="9">
        <v>500</v>
      </c>
      <c r="I274" s="11">
        <v>22434980</v>
      </c>
      <c r="J274" s="11">
        <v>50</v>
      </c>
      <c r="K274" s="11">
        <v>-6.4930000000000003</v>
      </c>
      <c r="L274" s="11" t="b">
        <f>COUNTIF('[1]2_배당성향 25% 이상 종목명'!$A$2:$A$471,'2_2번 조건 대상 종목'!A274)&gt;0</f>
        <v>0</v>
      </c>
      <c r="M274" s="14" t="b">
        <f t="shared" si="4"/>
        <v>0</v>
      </c>
      <c r="N274" s="11">
        <v>1106249000</v>
      </c>
      <c r="O274" s="11"/>
      <c r="P274" s="11"/>
      <c r="Q274" s="11"/>
      <c r="R274" s="11">
        <v>1.81</v>
      </c>
      <c r="S274" s="6">
        <v>17568790596</v>
      </c>
      <c r="T274" s="7">
        <v>0.46</v>
      </c>
      <c r="U274" s="7">
        <v>0.11</v>
      </c>
      <c r="V274" s="7">
        <v>1642</v>
      </c>
    </row>
    <row r="275" spans="1:22" hidden="1" x14ac:dyDescent="0.4">
      <c r="A275" s="7" t="s">
        <v>2720</v>
      </c>
      <c r="B275" s="12" t="s">
        <v>2721</v>
      </c>
      <c r="C275" s="12" t="s">
        <v>2933</v>
      </c>
      <c r="D275" s="12" t="s">
        <v>19</v>
      </c>
      <c r="E275" s="12" t="s">
        <v>66</v>
      </c>
      <c r="F275" s="12">
        <v>2.61</v>
      </c>
      <c r="G275" s="12" t="s">
        <v>21</v>
      </c>
      <c r="H275" s="12">
        <v>500</v>
      </c>
      <c r="I275" s="6">
        <v>22434980</v>
      </c>
      <c r="J275" s="6">
        <v>70</v>
      </c>
      <c r="K275" s="6">
        <v>15.813000000000001</v>
      </c>
      <c r="L275" s="11" t="b">
        <f>COUNTIF('[1]2_배당성향 25% 이상 종목명'!$A$2:$A$471,'2_2번 조건 대상 종목'!A275)&gt;0</f>
        <v>0</v>
      </c>
      <c r="M275" s="14" t="b">
        <f t="shared" si="4"/>
        <v>0</v>
      </c>
      <c r="N275" s="6">
        <v>1548748600</v>
      </c>
      <c r="O275" s="6"/>
      <c r="P275" s="6"/>
      <c r="Q275" s="6"/>
      <c r="R275" s="6">
        <v>1.68</v>
      </c>
      <c r="S275" s="6">
        <v>17568790596</v>
      </c>
      <c r="T275" s="7">
        <v>0.46</v>
      </c>
      <c r="U275" s="7">
        <v>0.11</v>
      </c>
      <c r="V275" s="7">
        <v>1642</v>
      </c>
    </row>
    <row r="276" spans="1:22" hidden="1" x14ac:dyDescent="0.4">
      <c r="A276" s="4" t="s">
        <v>987</v>
      </c>
      <c r="B276" s="5" t="s">
        <v>988</v>
      </c>
      <c r="C276" s="5" t="s">
        <v>18</v>
      </c>
      <c r="D276" s="5" t="s">
        <v>19</v>
      </c>
      <c r="E276" s="9" t="s">
        <v>81</v>
      </c>
      <c r="F276" s="9">
        <v>1.8</v>
      </c>
      <c r="G276" s="5" t="s">
        <v>21</v>
      </c>
      <c r="H276" s="9">
        <v>500</v>
      </c>
      <c r="I276" s="11">
        <v>144763141</v>
      </c>
      <c r="J276" s="11">
        <v>60</v>
      </c>
      <c r="K276" s="11">
        <v>39</v>
      </c>
      <c r="L276" s="11" t="b">
        <f>COUNTIF('[1]2_배당성향 25% 이상 종목명'!$A$2:$A$471,'2_2번 조건 대상 종목'!A276)&gt;0</f>
        <v>0</v>
      </c>
      <c r="M276" s="14" t="b">
        <f t="shared" si="4"/>
        <v>0</v>
      </c>
      <c r="N276" s="11">
        <v>8685788460</v>
      </c>
      <c r="O276" s="11"/>
      <c r="P276" s="11"/>
      <c r="Q276" s="11"/>
      <c r="R276" s="11">
        <v>2.9</v>
      </c>
      <c r="S276" s="6">
        <v>156996776262</v>
      </c>
      <c r="T276" s="7" t="s">
        <v>21</v>
      </c>
      <c r="U276" s="7">
        <v>0.45</v>
      </c>
      <c r="V276" s="7" t="s">
        <v>21</v>
      </c>
    </row>
    <row r="277" spans="1:22" hidden="1" x14ac:dyDescent="0.4">
      <c r="A277" s="4" t="s">
        <v>987</v>
      </c>
      <c r="B277" s="5" t="s">
        <v>988</v>
      </c>
      <c r="C277" s="5" t="s">
        <v>24</v>
      </c>
      <c r="D277" s="5" t="s">
        <v>19</v>
      </c>
      <c r="E277" s="9" t="s">
        <v>81</v>
      </c>
      <c r="F277" s="9">
        <v>1.25</v>
      </c>
      <c r="G277" s="5" t="s">
        <v>21</v>
      </c>
      <c r="H277" s="9">
        <v>500</v>
      </c>
      <c r="I277" s="11">
        <v>200763141</v>
      </c>
      <c r="J277" s="11">
        <v>20</v>
      </c>
      <c r="K277" s="11">
        <v>-10.622999999999999</v>
      </c>
      <c r="L277" s="11" t="b">
        <f>COUNTIF('[1]2_배당성향 25% 이상 종목명'!$A$2:$A$471,'2_2번 조건 대상 종목'!A277)&gt;0</f>
        <v>0</v>
      </c>
      <c r="M277" s="14" t="b">
        <f t="shared" si="4"/>
        <v>0</v>
      </c>
      <c r="N277" s="11">
        <v>4015262820</v>
      </c>
      <c r="O277" s="11"/>
      <c r="P277" s="11"/>
      <c r="Q277" s="11"/>
      <c r="R277" s="11">
        <v>1.2</v>
      </c>
      <c r="S277" s="6">
        <v>156996776262</v>
      </c>
      <c r="T277" s="7" t="s">
        <v>21</v>
      </c>
      <c r="U277" s="7">
        <v>0.45</v>
      </c>
      <c r="V277" s="7" t="s">
        <v>21</v>
      </c>
    </row>
    <row r="278" spans="1:22" hidden="1" x14ac:dyDescent="0.4">
      <c r="A278" s="4" t="s">
        <v>364</v>
      </c>
      <c r="B278" s="5" t="s">
        <v>365</v>
      </c>
      <c r="C278" s="5" t="s">
        <v>30</v>
      </c>
      <c r="D278" s="5" t="s">
        <v>19</v>
      </c>
      <c r="E278" s="9" t="s">
        <v>52</v>
      </c>
      <c r="F278" s="9">
        <v>0.72</v>
      </c>
      <c r="G278" s="5" t="s">
        <v>21</v>
      </c>
      <c r="H278" s="9">
        <v>500</v>
      </c>
      <c r="I278" s="11">
        <v>38825568</v>
      </c>
      <c r="J278" s="11">
        <v>220</v>
      </c>
      <c r="K278" s="11">
        <v>97.628</v>
      </c>
      <c r="L278" s="11" t="b">
        <f>COUNTIF('[1]2_배당성향 25% 이상 종목명'!$A$2:$A$471,'2_2번 조건 대상 종목'!A278)&gt;0</f>
        <v>1</v>
      </c>
      <c r="M278" s="14" t="b">
        <f t="shared" si="4"/>
        <v>1</v>
      </c>
      <c r="N278" s="11">
        <v>8032867920</v>
      </c>
      <c r="O278" s="11" t="b">
        <f>N278&gt;=VLOOKUP(A278,'[1]2023년만'!$A$2:$Q$1181,12,0)</f>
        <v>0</v>
      </c>
      <c r="P278" s="11">
        <f>VLOOKUP(A278,'[1]2_피벗 테이블'!$A$4:$B$376,2,0)</f>
        <v>8162664840</v>
      </c>
      <c r="Q278" s="11" t="b">
        <f>N278&gt;=(P278*1.05)</f>
        <v>0</v>
      </c>
      <c r="R278" s="11">
        <v>4.5999999999999996</v>
      </c>
      <c r="S278" s="6">
        <v>201077142580</v>
      </c>
      <c r="T278" s="7">
        <v>20.190000000000001</v>
      </c>
      <c r="U278" s="7">
        <v>0.56000000000000005</v>
      </c>
      <c r="V278" s="7">
        <v>262</v>
      </c>
    </row>
    <row r="279" spans="1:22" hidden="1" x14ac:dyDescent="0.4">
      <c r="A279" s="4" t="s">
        <v>364</v>
      </c>
      <c r="B279" s="5" t="s">
        <v>365</v>
      </c>
      <c r="C279" s="5" t="s">
        <v>18</v>
      </c>
      <c r="D279" s="5" t="s">
        <v>19</v>
      </c>
      <c r="E279" s="9" t="s">
        <v>61</v>
      </c>
      <c r="F279" s="9">
        <v>0.76</v>
      </c>
      <c r="G279" s="5" t="s">
        <v>21</v>
      </c>
      <c r="H279" s="9">
        <v>500</v>
      </c>
      <c r="I279" s="11">
        <v>38825568</v>
      </c>
      <c r="J279" s="11">
        <v>220</v>
      </c>
      <c r="K279" s="11">
        <v>30.366</v>
      </c>
      <c r="L279" s="11" t="b">
        <f>COUNTIF('[1]2_배당성향 25% 이상 종목명'!$A$2:$A$471,'2_2번 조건 대상 종목'!A279)&gt;0</f>
        <v>1</v>
      </c>
      <c r="M279" s="14" t="b">
        <f t="shared" si="4"/>
        <v>1</v>
      </c>
      <c r="N279" s="11">
        <v>8162664840</v>
      </c>
      <c r="O279" s="11"/>
      <c r="P279" s="11"/>
      <c r="Q279" s="11"/>
      <c r="R279" s="11">
        <v>3.62</v>
      </c>
      <c r="S279" s="6">
        <v>201077142580</v>
      </c>
      <c r="T279" s="7">
        <v>20.190000000000001</v>
      </c>
      <c r="U279" s="7">
        <v>0.56000000000000005</v>
      </c>
      <c r="V279" s="7">
        <v>262</v>
      </c>
    </row>
    <row r="280" spans="1:22" hidden="1" x14ac:dyDescent="0.4">
      <c r="A280" s="4" t="s">
        <v>364</v>
      </c>
      <c r="B280" s="5" t="s">
        <v>365</v>
      </c>
      <c r="C280" s="5" t="s">
        <v>24</v>
      </c>
      <c r="D280" s="5" t="s">
        <v>19</v>
      </c>
      <c r="E280" s="9" t="s">
        <v>61</v>
      </c>
      <c r="F280" s="9">
        <v>0.55000000000000004</v>
      </c>
      <c r="G280" s="5" t="s">
        <v>21</v>
      </c>
      <c r="H280" s="9">
        <v>500</v>
      </c>
      <c r="I280" s="11">
        <v>38825568</v>
      </c>
      <c r="J280" s="11">
        <v>220</v>
      </c>
      <c r="K280" s="11">
        <v>19.747</v>
      </c>
      <c r="L280" s="11" t="b">
        <f>COUNTIF('[1]2_배당성향 25% 이상 종목명'!$A$2:$A$471,'2_2번 조건 대상 종목'!A280)&gt;0</f>
        <v>1</v>
      </c>
      <c r="M280" s="14" t="b">
        <f t="shared" si="4"/>
        <v>1</v>
      </c>
      <c r="N280" s="11">
        <v>8162664840</v>
      </c>
      <c r="O280" s="11"/>
      <c r="P280" s="11"/>
      <c r="Q280" s="11"/>
      <c r="R280" s="11">
        <v>3.9</v>
      </c>
      <c r="S280" s="6">
        <v>201077142580</v>
      </c>
      <c r="T280" s="7">
        <v>20.190000000000001</v>
      </c>
      <c r="U280" s="7">
        <v>0.56000000000000005</v>
      </c>
      <c r="V280" s="7">
        <v>262</v>
      </c>
    </row>
    <row r="281" spans="1:22" hidden="1" x14ac:dyDescent="0.4">
      <c r="A281" s="7" t="s">
        <v>364</v>
      </c>
      <c r="B281" s="12" t="s">
        <v>365</v>
      </c>
      <c r="C281" s="12" t="s">
        <v>2933</v>
      </c>
      <c r="D281" s="12" t="s">
        <v>19</v>
      </c>
      <c r="E281" s="12" t="s">
        <v>61</v>
      </c>
      <c r="F281" s="12">
        <v>0.32</v>
      </c>
      <c r="G281" s="12" t="s">
        <v>21</v>
      </c>
      <c r="H281" s="12">
        <v>500</v>
      </c>
      <c r="I281" s="6">
        <v>38825568</v>
      </c>
      <c r="J281" s="6">
        <v>220</v>
      </c>
      <c r="K281" s="6">
        <v>27.783999999999999</v>
      </c>
      <c r="L281" s="11" t="b">
        <f>COUNTIF('[1]2_배당성향 25% 이상 종목명'!$A$2:$A$471,'2_2번 조건 대상 종목'!A281)&gt;0</f>
        <v>1</v>
      </c>
      <c r="M281" s="14" t="b">
        <f t="shared" si="4"/>
        <v>1</v>
      </c>
      <c r="N281" s="6">
        <v>8162664840</v>
      </c>
      <c r="O281" s="6"/>
      <c r="P281" s="6"/>
      <c r="Q281" s="6"/>
      <c r="R281" s="6">
        <v>1.77</v>
      </c>
      <c r="S281" s="6">
        <v>201077142580</v>
      </c>
      <c r="T281" s="7">
        <v>20.190000000000001</v>
      </c>
      <c r="U281" s="7">
        <v>0.56000000000000005</v>
      </c>
      <c r="V281" s="7">
        <v>262</v>
      </c>
    </row>
    <row r="282" spans="1:22" hidden="1" x14ac:dyDescent="0.4">
      <c r="A282" s="4" t="s">
        <v>1899</v>
      </c>
      <c r="B282" s="5" t="s">
        <v>1900</v>
      </c>
      <c r="C282" s="5" t="s">
        <v>30</v>
      </c>
      <c r="D282" s="5" t="s">
        <v>19</v>
      </c>
      <c r="E282" s="9" t="s">
        <v>43</v>
      </c>
      <c r="F282" s="9">
        <v>2.46</v>
      </c>
      <c r="G282" s="5" t="s">
        <v>21</v>
      </c>
      <c r="H282" s="10">
        <v>5000</v>
      </c>
      <c r="I282" s="11">
        <v>100008897</v>
      </c>
      <c r="J282" s="11">
        <v>250</v>
      </c>
      <c r="K282" s="11">
        <v>18.343</v>
      </c>
      <c r="L282" s="11" t="b">
        <f>COUNTIF('[1]2_배당성향 25% 이상 종목명'!$A$2:$A$471,'2_2번 조건 대상 종목'!A282)&gt;0</f>
        <v>0</v>
      </c>
      <c r="M282" s="14" t="b">
        <f t="shared" si="4"/>
        <v>1</v>
      </c>
      <c r="N282" s="11">
        <v>24298901100</v>
      </c>
      <c r="O282" s="11" t="b">
        <f>N282&gt;=VLOOKUP(A282,'[1]2023년만'!$A$2:$Q$1181,12,0)</f>
        <v>1</v>
      </c>
      <c r="P282" s="11"/>
      <c r="Q282" s="11"/>
      <c r="R282" s="11">
        <v>4.2</v>
      </c>
      <c r="S282" s="6">
        <v>580051602600</v>
      </c>
      <c r="T282" s="7">
        <v>4.33</v>
      </c>
      <c r="U282" s="7">
        <v>0.28999999999999998</v>
      </c>
      <c r="V282" s="7">
        <v>1338</v>
      </c>
    </row>
    <row r="283" spans="1:22" hidden="1" x14ac:dyDescent="0.4">
      <c r="A283" s="4" t="s">
        <v>1899</v>
      </c>
      <c r="B283" s="5" t="s">
        <v>1900</v>
      </c>
      <c r="C283" s="5" t="s">
        <v>24</v>
      </c>
      <c r="D283" s="5" t="s">
        <v>19</v>
      </c>
      <c r="E283" s="9" t="s">
        <v>43</v>
      </c>
      <c r="F283" s="9">
        <v>2.37</v>
      </c>
      <c r="G283" s="5" t="s">
        <v>21</v>
      </c>
      <c r="H283" s="10">
        <v>5000</v>
      </c>
      <c r="I283" s="11">
        <v>100008897</v>
      </c>
      <c r="J283" s="11">
        <v>200</v>
      </c>
      <c r="K283" s="11">
        <v>8.5079999999999991</v>
      </c>
      <c r="L283" s="11" t="b">
        <f>COUNTIF('[1]2_배당성향 25% 이상 종목명'!$A$2:$A$471,'2_2번 조건 대상 종목'!A283)&gt;0</f>
        <v>0</v>
      </c>
      <c r="M283" s="14" t="b">
        <f t="shared" si="4"/>
        <v>1</v>
      </c>
      <c r="N283" s="11">
        <v>20013639150</v>
      </c>
      <c r="O283" s="11"/>
      <c r="P283" s="11"/>
      <c r="Q283" s="11"/>
      <c r="R283" s="11">
        <v>2.2999999999999998</v>
      </c>
      <c r="S283" s="6">
        <v>580051602600</v>
      </c>
      <c r="T283" s="7">
        <v>4.33</v>
      </c>
      <c r="U283" s="7">
        <v>0.28999999999999998</v>
      </c>
      <c r="V283" s="7">
        <v>1338</v>
      </c>
    </row>
    <row r="284" spans="1:22" hidden="1" x14ac:dyDescent="0.4">
      <c r="A284" s="4" t="s">
        <v>1899</v>
      </c>
      <c r="B284" s="5" t="s">
        <v>1900</v>
      </c>
      <c r="C284" s="5" t="s">
        <v>18</v>
      </c>
      <c r="D284" s="5" t="s">
        <v>19</v>
      </c>
      <c r="E284" s="9" t="s">
        <v>43</v>
      </c>
      <c r="F284" s="9">
        <v>4.05</v>
      </c>
      <c r="G284" s="5" t="s">
        <v>21</v>
      </c>
      <c r="H284" s="10">
        <v>5000</v>
      </c>
      <c r="I284" s="11">
        <v>100008897</v>
      </c>
      <c r="J284" s="11">
        <v>150</v>
      </c>
      <c r="K284" s="11">
        <v>2.8069999999999999</v>
      </c>
      <c r="L284" s="11" t="b">
        <f>COUNTIF('[1]2_배당성향 25% 이상 종목명'!$A$2:$A$471,'2_2번 조건 대상 종목'!A284)&gt;0</f>
        <v>0</v>
      </c>
      <c r="M284" s="14" t="b">
        <f t="shared" si="4"/>
        <v>1</v>
      </c>
      <c r="N284" s="11">
        <v>15010888200</v>
      </c>
      <c r="O284" s="11"/>
      <c r="P284" s="11"/>
      <c r="Q284" s="11"/>
      <c r="R284" s="11">
        <v>1.9</v>
      </c>
      <c r="S284" s="6">
        <v>580051602600</v>
      </c>
      <c r="T284" s="7">
        <v>4.33</v>
      </c>
      <c r="U284" s="7">
        <v>0.28999999999999998</v>
      </c>
      <c r="V284" s="7">
        <v>1338</v>
      </c>
    </row>
    <row r="285" spans="1:22" hidden="1" x14ac:dyDescent="0.4">
      <c r="A285" s="7" t="s">
        <v>1899</v>
      </c>
      <c r="B285" s="12" t="s">
        <v>1900</v>
      </c>
      <c r="C285" s="12" t="s">
        <v>2933</v>
      </c>
      <c r="D285" s="12" t="s">
        <v>19</v>
      </c>
      <c r="E285" s="12" t="s">
        <v>43</v>
      </c>
      <c r="F285" s="12">
        <v>2.09</v>
      </c>
      <c r="G285" s="12" t="s">
        <v>21</v>
      </c>
      <c r="H285" s="12">
        <v>5000</v>
      </c>
      <c r="I285" s="6">
        <v>100008897</v>
      </c>
      <c r="J285" s="6">
        <v>100</v>
      </c>
      <c r="K285" s="6">
        <v>5.2480000000000002</v>
      </c>
      <c r="L285" s="11" t="b">
        <f>COUNTIF('[1]2_배당성향 25% 이상 종목명'!$A$2:$A$471,'2_2번 조건 대상 종목'!A285)&gt;0</f>
        <v>0</v>
      </c>
      <c r="M285" s="14" t="b">
        <f t="shared" si="4"/>
        <v>1</v>
      </c>
      <c r="N285" s="6">
        <v>10008137250</v>
      </c>
      <c r="O285" s="6"/>
      <c r="P285" s="6"/>
      <c r="Q285" s="6"/>
      <c r="R285" s="6">
        <v>0.9</v>
      </c>
      <c r="S285" s="6">
        <v>580051602600</v>
      </c>
      <c r="T285" s="7">
        <v>4.33</v>
      </c>
      <c r="U285" s="7">
        <v>0.28999999999999998</v>
      </c>
      <c r="V285" s="7">
        <v>1338</v>
      </c>
    </row>
    <row r="286" spans="1:22" hidden="1" x14ac:dyDescent="0.4">
      <c r="A286" s="4" t="s">
        <v>2679</v>
      </c>
      <c r="B286" s="5" t="s">
        <v>2680</v>
      </c>
      <c r="C286" s="5" t="s">
        <v>30</v>
      </c>
      <c r="D286" s="5" t="s">
        <v>19</v>
      </c>
      <c r="E286" s="9" t="s">
        <v>49</v>
      </c>
      <c r="F286" s="9">
        <v>0.6</v>
      </c>
      <c r="G286" s="5" t="s">
        <v>21</v>
      </c>
      <c r="H286" s="9">
        <v>500</v>
      </c>
      <c r="I286" s="11">
        <v>49103002</v>
      </c>
      <c r="J286" s="11">
        <v>120</v>
      </c>
      <c r="K286" s="11">
        <v>2.35</v>
      </c>
      <c r="L286" s="11" t="b">
        <f>COUNTIF('[1]2_배당성향 25% 이상 종목명'!$A$2:$A$471,'2_2번 조건 대상 종목'!A286)&gt;0</f>
        <v>0</v>
      </c>
      <c r="M286" s="14" t="b">
        <f t="shared" si="4"/>
        <v>1</v>
      </c>
      <c r="N286" s="11">
        <v>5035032960</v>
      </c>
      <c r="O286" s="11" t="b">
        <f>N286&gt;=VLOOKUP(A286,'[1]2023년만'!$A$2:$Q$1181,12,0)</f>
        <v>1</v>
      </c>
      <c r="P286" s="11"/>
      <c r="Q286" s="11"/>
      <c r="R286" s="11">
        <v>2.42</v>
      </c>
      <c r="S286" s="6">
        <v>292282432280</v>
      </c>
      <c r="T286" s="7">
        <v>3.27</v>
      </c>
      <c r="U286" s="7">
        <v>0.19</v>
      </c>
      <c r="V286" s="7">
        <v>1876</v>
      </c>
    </row>
    <row r="287" spans="1:22" hidden="1" x14ac:dyDescent="0.4">
      <c r="A287" s="4" t="s">
        <v>2679</v>
      </c>
      <c r="B287" s="5" t="s">
        <v>2680</v>
      </c>
      <c r="C287" s="5" t="s">
        <v>24</v>
      </c>
      <c r="D287" s="5" t="s">
        <v>19</v>
      </c>
      <c r="E287" s="9" t="s">
        <v>49</v>
      </c>
      <c r="F287" s="9">
        <v>0.48</v>
      </c>
      <c r="G287" s="5" t="s">
        <v>21</v>
      </c>
      <c r="H287" s="9">
        <v>500</v>
      </c>
      <c r="I287" s="11">
        <v>36000000</v>
      </c>
      <c r="J287" s="11">
        <v>120</v>
      </c>
      <c r="K287" s="11">
        <v>1.9670000000000001</v>
      </c>
      <c r="L287" s="11" t="b">
        <f>COUNTIF('[1]2_배당성향 25% 이상 종목명'!$A$2:$A$471,'2_2번 조건 대상 종목'!A287)&gt;0</f>
        <v>0</v>
      </c>
      <c r="M287" s="14" t="b">
        <f t="shared" si="4"/>
        <v>1</v>
      </c>
      <c r="N287" s="11">
        <v>4320000000</v>
      </c>
      <c r="O287" s="11"/>
      <c r="P287" s="11"/>
      <c r="Q287" s="11"/>
      <c r="R287" s="11">
        <v>1.1200000000000001</v>
      </c>
      <c r="S287" s="6">
        <v>292282432280</v>
      </c>
      <c r="T287" s="7">
        <v>3.27</v>
      </c>
      <c r="U287" s="7">
        <v>0.19</v>
      </c>
      <c r="V287" s="7">
        <v>1876</v>
      </c>
    </row>
    <row r="288" spans="1:22" hidden="1" x14ac:dyDescent="0.4">
      <c r="A288" s="4" t="s">
        <v>2679</v>
      </c>
      <c r="B288" s="5" t="s">
        <v>2680</v>
      </c>
      <c r="C288" s="5" t="s">
        <v>18</v>
      </c>
      <c r="D288" s="5" t="s">
        <v>19</v>
      </c>
      <c r="E288" s="9" t="s">
        <v>34</v>
      </c>
      <c r="F288" s="9">
        <v>1.01</v>
      </c>
      <c r="G288" s="5" t="s">
        <v>21</v>
      </c>
      <c r="H288" s="9">
        <v>500</v>
      </c>
      <c r="I288" s="11">
        <v>36000000</v>
      </c>
      <c r="J288" s="11">
        <v>150</v>
      </c>
      <c r="K288" s="11">
        <v>0.59699999999999998</v>
      </c>
      <c r="L288" s="11" t="b">
        <f>COUNTIF('[1]2_배당성향 25% 이상 종목명'!$A$2:$A$471,'2_2번 조건 대상 종목'!A288)&gt;0</f>
        <v>0</v>
      </c>
      <c r="M288" s="14" t="b">
        <f t="shared" si="4"/>
        <v>1</v>
      </c>
      <c r="N288" s="11">
        <v>5400000000</v>
      </c>
      <c r="O288" s="11"/>
      <c r="P288" s="11"/>
      <c r="Q288" s="11"/>
      <c r="R288" s="11">
        <v>1.5</v>
      </c>
      <c r="S288" s="6">
        <v>292282432280</v>
      </c>
      <c r="T288" s="7">
        <v>3.27</v>
      </c>
      <c r="U288" s="7">
        <v>0.19</v>
      </c>
      <c r="V288" s="7">
        <v>1876</v>
      </c>
    </row>
    <row r="289" spans="1:22" hidden="1" x14ac:dyDescent="0.4">
      <c r="A289" s="7" t="s">
        <v>2679</v>
      </c>
      <c r="B289" s="12" t="s">
        <v>2680</v>
      </c>
      <c r="C289" s="12" t="s">
        <v>2933</v>
      </c>
      <c r="D289" s="12" t="s">
        <v>19</v>
      </c>
      <c r="E289" s="12" t="s">
        <v>34</v>
      </c>
      <c r="F289" s="12">
        <v>0.5</v>
      </c>
      <c r="G289" s="12" t="s">
        <v>21</v>
      </c>
      <c r="H289" s="12">
        <v>500</v>
      </c>
      <c r="I289" s="6">
        <v>36000000</v>
      </c>
      <c r="J289" s="6">
        <v>120</v>
      </c>
      <c r="K289" s="6">
        <v>2.2429999999999999</v>
      </c>
      <c r="L289" s="11" t="b">
        <f>COUNTIF('[1]2_배당성향 25% 이상 종목명'!$A$2:$A$471,'2_2번 조건 대상 종목'!A289)&gt;0</f>
        <v>0</v>
      </c>
      <c r="M289" s="14" t="b">
        <f t="shared" si="4"/>
        <v>1</v>
      </c>
      <c r="N289" s="6">
        <v>4320000000</v>
      </c>
      <c r="O289" s="6"/>
      <c r="P289" s="6"/>
      <c r="Q289" s="6"/>
      <c r="R289" s="6">
        <v>0.8</v>
      </c>
      <c r="S289" s="6">
        <v>292282432280</v>
      </c>
      <c r="T289" s="7">
        <v>3.27</v>
      </c>
      <c r="U289" s="7">
        <v>0.19</v>
      </c>
      <c r="V289" s="7">
        <v>1876</v>
      </c>
    </row>
    <row r="290" spans="1:22" x14ac:dyDescent="0.4">
      <c r="A290" s="4" t="s">
        <v>853</v>
      </c>
      <c r="B290" s="5" t="s">
        <v>854</v>
      </c>
      <c r="C290" s="5" t="s">
        <v>30</v>
      </c>
      <c r="D290" s="5" t="s">
        <v>19</v>
      </c>
      <c r="E290" s="9" t="s">
        <v>20</v>
      </c>
      <c r="F290" s="9">
        <v>1.55</v>
      </c>
      <c r="G290" s="5" t="s">
        <v>21</v>
      </c>
      <c r="H290" s="9">
        <v>100</v>
      </c>
      <c r="I290" s="11">
        <v>96614259</v>
      </c>
      <c r="J290" s="11">
        <v>720</v>
      </c>
      <c r="K290" s="11">
        <v>44.75</v>
      </c>
      <c r="L290" s="11" t="b">
        <f>COUNTIF('[1]2_배당성향 25% 이상 종목명'!$A$2:$A$471,'2_2번 조건 대상 종목'!A4297)&gt;0</f>
        <v>1</v>
      </c>
      <c r="M290" s="14" t="b">
        <f t="shared" si="4"/>
        <v>1</v>
      </c>
      <c r="N290" s="11">
        <v>68294161440</v>
      </c>
      <c r="O290" s="11" t="b">
        <f>N290&gt;=VLOOKUP(A290,'[1]2023년만'!$A$2:$Q$1181,12,0)</f>
        <v>1</v>
      </c>
      <c r="P290" s="11">
        <f>VLOOKUP(A290,'[1]2_피벗 테이블'!$A$4:$B$376,2,0)</f>
        <v>29888420480</v>
      </c>
      <c r="Q290" s="11" t="b">
        <f>N290&gt;=(P290*1.05)</f>
        <v>1</v>
      </c>
      <c r="R290" s="11">
        <v>0.7</v>
      </c>
      <c r="S290" s="6">
        <v>8864034600000</v>
      </c>
      <c r="T290" s="7">
        <v>58.53</v>
      </c>
      <c r="U290" s="7">
        <v>16.32</v>
      </c>
      <c r="V290" s="7">
        <v>1589</v>
      </c>
    </row>
    <row r="291" spans="1:22" hidden="1" x14ac:dyDescent="0.4">
      <c r="A291" s="4" t="s">
        <v>1319</v>
      </c>
      <c r="B291" s="5" t="s">
        <v>1320</v>
      </c>
      <c r="C291" s="5" t="s">
        <v>18</v>
      </c>
      <c r="D291" s="5" t="s">
        <v>19</v>
      </c>
      <c r="E291" s="9" t="s">
        <v>61</v>
      </c>
      <c r="F291" s="9">
        <v>0.76</v>
      </c>
      <c r="G291" s="5" t="s">
        <v>21</v>
      </c>
      <c r="H291" s="9">
        <v>500</v>
      </c>
      <c r="I291" s="11">
        <v>27904434</v>
      </c>
      <c r="J291" s="11">
        <v>400</v>
      </c>
      <c r="K291" s="11">
        <v>15.13</v>
      </c>
      <c r="L291" s="11" t="b">
        <f>COUNTIF('[1]2_배당성향 25% 이상 종목명'!$A$2:$A$471,'2_2번 조건 대상 종목'!A291)&gt;0</f>
        <v>1</v>
      </c>
      <c r="M291" s="14" t="b">
        <f t="shared" si="4"/>
        <v>1</v>
      </c>
      <c r="N291" s="11">
        <v>10647395200</v>
      </c>
      <c r="O291" s="11"/>
      <c r="P291" s="11"/>
      <c r="Q291" s="11"/>
      <c r="R291" s="11">
        <v>3.1</v>
      </c>
      <c r="S291" s="6">
        <v>289321557000</v>
      </c>
      <c r="T291" s="7">
        <v>6.78</v>
      </c>
      <c r="U291" s="7">
        <v>0.57999999999999996</v>
      </c>
      <c r="V291" s="7">
        <v>1549</v>
      </c>
    </row>
    <row r="292" spans="1:22" hidden="1" x14ac:dyDescent="0.4">
      <c r="A292" s="4" t="s">
        <v>1319</v>
      </c>
      <c r="B292" s="5" t="s">
        <v>1320</v>
      </c>
      <c r="C292" s="5" t="s">
        <v>24</v>
      </c>
      <c r="D292" s="5" t="s">
        <v>19</v>
      </c>
      <c r="E292" s="9" t="s">
        <v>61</v>
      </c>
      <c r="F292" s="9">
        <v>0.55000000000000004</v>
      </c>
      <c r="G292" s="5" t="s">
        <v>21</v>
      </c>
      <c r="H292" s="9">
        <v>500</v>
      </c>
      <c r="I292" s="11">
        <v>27904434</v>
      </c>
      <c r="J292" s="11">
        <v>420</v>
      </c>
      <c r="K292" s="11">
        <v>11.513</v>
      </c>
      <c r="L292" s="11" t="b">
        <f>COUNTIF('[1]2_배당성향 25% 이상 종목명'!$A$2:$A$471,'2_2번 조건 대상 종목'!A292)&gt;0</f>
        <v>1</v>
      </c>
      <c r="M292" s="14" t="b">
        <f t="shared" si="4"/>
        <v>1</v>
      </c>
      <c r="N292" s="11">
        <v>11179764960</v>
      </c>
      <c r="O292" s="11"/>
      <c r="P292" s="11"/>
      <c r="Q292" s="11"/>
      <c r="R292" s="11">
        <v>3.4</v>
      </c>
      <c r="S292" s="6">
        <v>289321557000</v>
      </c>
      <c r="T292" s="7">
        <v>6.78</v>
      </c>
      <c r="U292" s="7">
        <v>0.57999999999999996</v>
      </c>
      <c r="V292" s="7">
        <v>1549</v>
      </c>
    </row>
    <row r="293" spans="1:22" hidden="1" x14ac:dyDescent="0.4">
      <c r="A293" s="7" t="s">
        <v>1319</v>
      </c>
      <c r="B293" s="12" t="s">
        <v>1320</v>
      </c>
      <c r="C293" s="12" t="s">
        <v>2933</v>
      </c>
      <c r="D293" s="12" t="s">
        <v>19</v>
      </c>
      <c r="E293" s="12" t="s">
        <v>61</v>
      </c>
      <c r="F293" s="12">
        <v>0.32</v>
      </c>
      <c r="G293" s="12" t="s">
        <v>21</v>
      </c>
      <c r="H293" s="12">
        <v>500</v>
      </c>
      <c r="I293" s="6">
        <v>27904434</v>
      </c>
      <c r="J293" s="6">
        <v>400</v>
      </c>
      <c r="K293" s="6">
        <v>17.148</v>
      </c>
      <c r="L293" s="11" t="b">
        <f>COUNTIF('[1]2_배당성향 25% 이상 종목명'!$A$2:$A$471,'2_2번 조건 대상 종목'!A293)&gt;0</f>
        <v>1</v>
      </c>
      <c r="M293" s="14" t="b">
        <f t="shared" si="4"/>
        <v>1</v>
      </c>
      <c r="N293" s="6">
        <v>10647395200</v>
      </c>
      <c r="O293" s="6"/>
      <c r="P293" s="6"/>
      <c r="Q293" s="6"/>
      <c r="R293" s="6">
        <v>2.1</v>
      </c>
      <c r="S293" s="6">
        <v>289321557000</v>
      </c>
      <c r="T293" s="7">
        <v>6.78</v>
      </c>
      <c r="U293" s="7">
        <v>0.57999999999999996</v>
      </c>
      <c r="V293" s="7">
        <v>1549</v>
      </c>
    </row>
    <row r="294" spans="1:22" hidden="1" x14ac:dyDescent="0.4">
      <c r="A294" s="4" t="s">
        <v>2651</v>
      </c>
      <c r="B294" s="5" t="s">
        <v>2652</v>
      </c>
      <c r="C294" s="5" t="s">
        <v>30</v>
      </c>
      <c r="D294" s="5" t="s">
        <v>19</v>
      </c>
      <c r="E294" s="9" t="s">
        <v>49</v>
      </c>
      <c r="F294" s="9">
        <v>1.64</v>
      </c>
      <c r="G294" s="5" t="s">
        <v>21</v>
      </c>
      <c r="H294" s="10">
        <v>1000</v>
      </c>
      <c r="I294" s="11">
        <v>68469040</v>
      </c>
      <c r="J294" s="11">
        <v>130</v>
      </c>
      <c r="K294" s="11">
        <v>3.895</v>
      </c>
      <c r="L294" s="11" t="b">
        <f>COUNTIF('[1]2_배당성향 25% 이상 종목명'!$A$2:$A$471,'2_2번 조건 대상 종목'!A294)&gt;0</f>
        <v>0</v>
      </c>
      <c r="M294" s="14" t="b">
        <f t="shared" si="4"/>
        <v>1</v>
      </c>
      <c r="N294" s="11">
        <v>8900975200</v>
      </c>
      <c r="O294" s="11" t="b">
        <f>N294&gt;=VLOOKUP(A294,'[1]2023년만'!$A$2:$Q$1181,12,0)</f>
        <v>1</v>
      </c>
      <c r="P294" s="11"/>
      <c r="Q294" s="11"/>
      <c r="R294" s="11">
        <v>3.4</v>
      </c>
      <c r="S294" s="6">
        <v>326254975600</v>
      </c>
      <c r="T294" s="7">
        <v>5.18</v>
      </c>
      <c r="U294" s="7">
        <v>0.34</v>
      </c>
      <c r="V294" s="7">
        <v>919</v>
      </c>
    </row>
    <row r="295" spans="1:22" hidden="1" x14ac:dyDescent="0.4">
      <c r="A295" s="4" t="s">
        <v>2651</v>
      </c>
      <c r="B295" s="5" t="s">
        <v>2652</v>
      </c>
      <c r="C295" s="5" t="s">
        <v>24</v>
      </c>
      <c r="D295" s="5" t="s">
        <v>19</v>
      </c>
      <c r="E295" s="9" t="s">
        <v>49</v>
      </c>
      <c r="F295" s="9">
        <v>2.11</v>
      </c>
      <c r="G295" s="5" t="s">
        <v>21</v>
      </c>
      <c r="H295" s="10">
        <v>1000</v>
      </c>
      <c r="I295" s="11">
        <v>68469040</v>
      </c>
      <c r="J295" s="11">
        <v>120</v>
      </c>
      <c r="K295" s="11">
        <v>2.343</v>
      </c>
      <c r="L295" s="11" t="b">
        <f>COUNTIF('[1]2_배당성향 25% 이상 종목명'!$A$2:$A$471,'2_2번 조건 대상 종목'!A295)&gt;0</f>
        <v>0</v>
      </c>
      <c r="M295" s="14" t="b">
        <f t="shared" si="4"/>
        <v>1</v>
      </c>
      <c r="N295" s="11">
        <v>8216284800</v>
      </c>
      <c r="O295" s="11"/>
      <c r="P295" s="11"/>
      <c r="Q295" s="11"/>
      <c r="R295" s="11">
        <v>1.7</v>
      </c>
      <c r="S295" s="6">
        <v>326254975600</v>
      </c>
      <c r="T295" s="7">
        <v>5.18</v>
      </c>
      <c r="U295" s="7">
        <v>0.34</v>
      </c>
      <c r="V295" s="7">
        <v>919</v>
      </c>
    </row>
    <row r="296" spans="1:22" hidden="1" x14ac:dyDescent="0.4">
      <c r="A296" s="4" t="s">
        <v>2651</v>
      </c>
      <c r="B296" s="5" t="s">
        <v>2652</v>
      </c>
      <c r="C296" s="5" t="s">
        <v>18</v>
      </c>
      <c r="D296" s="5" t="s">
        <v>19</v>
      </c>
      <c r="E296" s="9" t="s">
        <v>49</v>
      </c>
      <c r="F296" s="9">
        <v>2.41</v>
      </c>
      <c r="G296" s="5" t="s">
        <v>21</v>
      </c>
      <c r="H296" s="10">
        <v>5000</v>
      </c>
      <c r="I296" s="11">
        <v>13866096</v>
      </c>
      <c r="J296" s="11">
        <v>500</v>
      </c>
      <c r="K296" s="11">
        <v>0.72399999999999998</v>
      </c>
      <c r="L296" s="11" t="b">
        <f>COUNTIF('[1]2_배당성향 25% 이상 종목명'!$A$2:$A$471,'2_2번 조건 대상 종목'!A296)&gt;0</f>
        <v>0</v>
      </c>
      <c r="M296" s="14" t="b">
        <f t="shared" si="4"/>
        <v>1</v>
      </c>
      <c r="N296" s="11">
        <v>6897974000</v>
      </c>
      <c r="O296" s="11"/>
      <c r="P296" s="11"/>
      <c r="Q296" s="11"/>
      <c r="R296" s="11">
        <v>2.2999999999999998</v>
      </c>
      <c r="S296" s="6">
        <v>326254975600</v>
      </c>
      <c r="T296" s="7">
        <v>5.18</v>
      </c>
      <c r="U296" s="7">
        <v>0.34</v>
      </c>
      <c r="V296" s="7">
        <v>919</v>
      </c>
    </row>
    <row r="297" spans="1:22" hidden="1" x14ac:dyDescent="0.4">
      <c r="A297" s="7" t="s">
        <v>2651</v>
      </c>
      <c r="B297" s="12" t="s">
        <v>2652</v>
      </c>
      <c r="C297" s="12" t="s">
        <v>2933</v>
      </c>
      <c r="D297" s="12" t="s">
        <v>19</v>
      </c>
      <c r="E297" s="12" t="s">
        <v>49</v>
      </c>
      <c r="F297" s="12">
        <v>1.1000000000000001</v>
      </c>
      <c r="G297" s="12" t="s">
        <v>21</v>
      </c>
      <c r="H297" s="12">
        <v>5000</v>
      </c>
      <c r="I297" s="6">
        <v>13866096</v>
      </c>
      <c r="J297" s="6">
        <v>500</v>
      </c>
      <c r="K297" s="6">
        <v>2.4460000000000002</v>
      </c>
      <c r="L297" s="11" t="b">
        <f>COUNTIF('[1]2_배당성향 25% 이상 종목명'!$A$2:$A$471,'2_2번 조건 대상 종목'!A297)&gt;0</f>
        <v>0</v>
      </c>
      <c r="M297" s="14" t="b">
        <f t="shared" si="4"/>
        <v>1</v>
      </c>
      <c r="N297" s="6">
        <v>6897974000</v>
      </c>
      <c r="O297" s="6"/>
      <c r="P297" s="6"/>
      <c r="Q297" s="6"/>
      <c r="R297" s="6">
        <v>1.6</v>
      </c>
      <c r="S297" s="6">
        <v>326254975600</v>
      </c>
      <c r="T297" s="7">
        <v>5.18</v>
      </c>
      <c r="U297" s="7">
        <v>0.34</v>
      </c>
      <c r="V297" s="7">
        <v>919</v>
      </c>
    </row>
    <row r="298" spans="1:22" hidden="1" x14ac:dyDescent="0.4">
      <c r="A298" s="4" t="s">
        <v>1125</v>
      </c>
      <c r="B298" s="5" t="s">
        <v>1126</v>
      </c>
      <c r="C298" s="5" t="s">
        <v>30</v>
      </c>
      <c r="D298" s="5" t="s">
        <v>19</v>
      </c>
      <c r="E298" s="9" t="s">
        <v>81</v>
      </c>
      <c r="F298" s="9">
        <v>0.51</v>
      </c>
      <c r="G298" s="5" t="s">
        <v>21</v>
      </c>
      <c r="H298" s="9">
        <v>500</v>
      </c>
      <c r="I298" s="11">
        <v>23677442</v>
      </c>
      <c r="J298" s="11">
        <v>330</v>
      </c>
      <c r="K298" s="11">
        <v>34.177999999999997</v>
      </c>
      <c r="L298" s="11" t="b">
        <f>COUNTIF('[1]2_배당성향 25% 이상 종목명'!$A$2:$A$471,'2_2번 조건 대상 종목'!A298)&gt;0</f>
        <v>1</v>
      </c>
      <c r="M298" s="14" t="b">
        <f t="shared" si="4"/>
        <v>1</v>
      </c>
      <c r="N298" s="11">
        <v>7284355860</v>
      </c>
      <c r="O298" s="11" t="b">
        <f>N298&gt;=VLOOKUP(A298,'[1]2023년만'!$A$2:$Q$1181,12,0)</f>
        <v>0</v>
      </c>
      <c r="P298" s="11">
        <f>VLOOKUP(A298,'[1]2_피벗 테이블'!$A$4:$B$376,2,0)</f>
        <v>7505814000</v>
      </c>
      <c r="Q298" s="11" t="b">
        <f>N298&gt;=(P298*1.05)</f>
        <v>0</v>
      </c>
      <c r="R298" s="11">
        <v>3.9</v>
      </c>
      <c r="S298" s="6">
        <v>277262845820</v>
      </c>
      <c r="T298" s="7">
        <v>12.2</v>
      </c>
      <c r="U298" s="7">
        <v>0.98</v>
      </c>
      <c r="V298" s="7">
        <v>960</v>
      </c>
    </row>
    <row r="299" spans="1:22" hidden="1" x14ac:dyDescent="0.4">
      <c r="A299" s="4" t="s">
        <v>1125</v>
      </c>
      <c r="B299" s="5" t="s">
        <v>1126</v>
      </c>
      <c r="C299" s="5" t="s">
        <v>24</v>
      </c>
      <c r="D299" s="5" t="s">
        <v>19</v>
      </c>
      <c r="E299" s="9" t="s">
        <v>103</v>
      </c>
      <c r="F299" s="9">
        <v>0.66</v>
      </c>
      <c r="G299" s="5" t="s">
        <v>21</v>
      </c>
      <c r="H299" s="9">
        <v>500</v>
      </c>
      <c r="I299" s="11">
        <v>23677442</v>
      </c>
      <c r="J299" s="11">
        <v>400</v>
      </c>
      <c r="K299" s="11">
        <v>28.805</v>
      </c>
      <c r="L299" s="11" t="b">
        <f>COUNTIF('[1]2_배당성향 25% 이상 종목명'!$A$2:$A$471,'2_2번 조건 대상 종목'!A299)&gt;0</f>
        <v>1</v>
      </c>
      <c r="M299" s="14" t="b">
        <f t="shared" si="4"/>
        <v>1</v>
      </c>
      <c r="N299" s="11">
        <v>8910976800</v>
      </c>
      <c r="O299" s="11"/>
      <c r="P299" s="11"/>
      <c r="Q299" s="11"/>
      <c r="R299" s="11">
        <v>2.8</v>
      </c>
      <c r="S299" s="6">
        <v>277262845820</v>
      </c>
      <c r="T299" s="7">
        <v>12.2</v>
      </c>
      <c r="U299" s="7">
        <v>0.98</v>
      </c>
      <c r="V299" s="7">
        <v>960</v>
      </c>
    </row>
    <row r="300" spans="1:22" hidden="1" x14ac:dyDescent="0.4">
      <c r="A300" s="4" t="s">
        <v>1125</v>
      </c>
      <c r="B300" s="5" t="s">
        <v>1126</v>
      </c>
      <c r="C300" s="5" t="s">
        <v>18</v>
      </c>
      <c r="D300" s="5" t="s">
        <v>19</v>
      </c>
      <c r="E300" s="9" t="s">
        <v>103</v>
      </c>
      <c r="F300" s="9">
        <v>0.57999999999999996</v>
      </c>
      <c r="G300" s="5" t="s">
        <v>21</v>
      </c>
      <c r="H300" s="9">
        <v>500</v>
      </c>
      <c r="I300" s="11">
        <v>23677442</v>
      </c>
      <c r="J300" s="11">
        <v>300</v>
      </c>
      <c r="K300" s="11">
        <v>27.201000000000001</v>
      </c>
      <c r="L300" s="11" t="b">
        <f>COUNTIF('[1]2_배당성향 25% 이상 종목명'!$A$2:$A$471,'2_2번 조건 대상 종목'!A300)&gt;0</f>
        <v>1</v>
      </c>
      <c r="M300" s="14" t="b">
        <f t="shared" si="4"/>
        <v>1</v>
      </c>
      <c r="N300" s="11">
        <v>6803232600</v>
      </c>
      <c r="O300" s="11"/>
      <c r="P300" s="11"/>
      <c r="Q300" s="11"/>
      <c r="R300" s="11">
        <v>2.1</v>
      </c>
      <c r="S300" s="6">
        <v>277262845820</v>
      </c>
      <c r="T300" s="7">
        <v>12.2</v>
      </c>
      <c r="U300" s="7">
        <v>0.98</v>
      </c>
      <c r="V300" s="7">
        <v>960</v>
      </c>
    </row>
    <row r="301" spans="1:22" hidden="1" x14ac:dyDescent="0.4">
      <c r="A301" s="7" t="s">
        <v>1125</v>
      </c>
      <c r="B301" s="12" t="s">
        <v>1126</v>
      </c>
      <c r="C301" s="12" t="s">
        <v>2933</v>
      </c>
      <c r="D301" s="12" t="s">
        <v>19</v>
      </c>
      <c r="E301" s="12" t="s">
        <v>103</v>
      </c>
      <c r="F301" s="12">
        <v>0.36</v>
      </c>
      <c r="G301" s="12" t="s">
        <v>21</v>
      </c>
      <c r="H301" s="12">
        <v>500</v>
      </c>
      <c r="I301" s="6">
        <v>23677442</v>
      </c>
      <c r="J301" s="6">
        <v>300</v>
      </c>
      <c r="K301" s="6">
        <v>20.548999999999999</v>
      </c>
      <c r="L301" s="11" t="b">
        <f>COUNTIF('[1]2_배당성향 25% 이상 종목명'!$A$2:$A$471,'2_2번 조건 대상 종목'!A301)&gt;0</f>
        <v>1</v>
      </c>
      <c r="M301" s="14" t="b">
        <f t="shared" si="4"/>
        <v>1</v>
      </c>
      <c r="N301" s="6">
        <v>6803232600</v>
      </c>
      <c r="O301" s="6"/>
      <c r="P301" s="6"/>
      <c r="Q301" s="6"/>
      <c r="R301" s="6">
        <v>1.2</v>
      </c>
      <c r="S301" s="6">
        <v>277262845820</v>
      </c>
      <c r="T301" s="7">
        <v>12.2</v>
      </c>
      <c r="U301" s="7">
        <v>0.98</v>
      </c>
      <c r="V301" s="7">
        <v>960</v>
      </c>
    </row>
    <row r="302" spans="1:22" x14ac:dyDescent="0.4">
      <c r="A302" s="4" t="s">
        <v>1371</v>
      </c>
      <c r="B302" s="5" t="s">
        <v>1372</v>
      </c>
      <c r="C302" s="5" t="s">
        <v>30</v>
      </c>
      <c r="D302" s="5" t="s">
        <v>19</v>
      </c>
      <c r="E302" s="9" t="s">
        <v>37</v>
      </c>
      <c r="F302" s="9">
        <v>2.7</v>
      </c>
      <c r="G302" s="5" t="s">
        <v>21</v>
      </c>
      <c r="H302" s="10">
        <v>5000</v>
      </c>
      <c r="I302" s="11">
        <v>97475107</v>
      </c>
      <c r="J302" s="11">
        <v>500</v>
      </c>
      <c r="K302" s="11">
        <v>28.518999999999998</v>
      </c>
      <c r="L302" s="11" t="b">
        <f>COUNTIF('[1]2_배당성향 25% 이상 종목명'!$A$2:$A$471,'2_2번 조건 대상 종목'!A4264)&gt;0</f>
        <v>1</v>
      </c>
      <c r="M302" s="14" t="b">
        <f t="shared" si="4"/>
        <v>1</v>
      </c>
      <c r="N302" s="11">
        <v>48737553500</v>
      </c>
      <c r="O302" s="11" t="b">
        <f>N302&gt;=VLOOKUP(A302,'[1]2023년만'!$A$2:$Q$1181,12,0)</f>
        <v>1</v>
      </c>
      <c r="P302" s="11">
        <f>VLOOKUP(A302,'[1]2_피벗 테이블'!$A$4:$B$376,2,0)</f>
        <v>30867117216.666668</v>
      </c>
      <c r="Q302" s="11" t="b">
        <f>N302&gt;=(P302*1.05)</f>
        <v>1</v>
      </c>
      <c r="R302" s="11">
        <v>0.8</v>
      </c>
      <c r="S302" s="6">
        <v>8860487226300</v>
      </c>
      <c r="T302" s="7">
        <v>51.5</v>
      </c>
      <c r="U302" s="7">
        <v>5.19</v>
      </c>
      <c r="V302" s="7">
        <v>1765</v>
      </c>
    </row>
    <row r="303" spans="1:22" hidden="1" x14ac:dyDescent="0.4">
      <c r="A303" s="4" t="s">
        <v>765</v>
      </c>
      <c r="B303" s="5" t="s">
        <v>766</v>
      </c>
      <c r="C303" s="5" t="s">
        <v>24</v>
      </c>
      <c r="D303" s="5" t="s">
        <v>19</v>
      </c>
      <c r="E303" s="9" t="s">
        <v>43</v>
      </c>
      <c r="F303" s="9">
        <v>2.37</v>
      </c>
      <c r="G303" s="5" t="s">
        <v>21</v>
      </c>
      <c r="H303" s="10">
        <v>1000</v>
      </c>
      <c r="I303" s="11">
        <v>16176380</v>
      </c>
      <c r="J303" s="11">
        <v>900</v>
      </c>
      <c r="K303" s="11">
        <v>9.2390000000000008</v>
      </c>
      <c r="L303" s="11" t="b">
        <f>COUNTIF('[1]2_배당성향 25% 이상 종목명'!$A$2:$A$471,'2_2번 조건 대상 종목'!A303)&gt;0</f>
        <v>1</v>
      </c>
      <c r="M303" s="14" t="b">
        <f t="shared" si="4"/>
        <v>1</v>
      </c>
      <c r="N303" s="11">
        <v>12028989600</v>
      </c>
      <c r="O303" s="11"/>
      <c r="P303" s="11"/>
      <c r="Q303" s="11"/>
      <c r="R303" s="11">
        <v>3.8</v>
      </c>
      <c r="S303" s="6">
        <v>331018473000</v>
      </c>
      <c r="T303" s="7">
        <v>9.16</v>
      </c>
      <c r="U303" s="7">
        <v>0.25</v>
      </c>
      <c r="V303" s="7">
        <v>2548</v>
      </c>
    </row>
    <row r="304" spans="1:22" hidden="1" x14ac:dyDescent="0.4">
      <c r="A304" s="4" t="s">
        <v>765</v>
      </c>
      <c r="B304" s="5" t="s">
        <v>766</v>
      </c>
      <c r="C304" s="5" t="s">
        <v>18</v>
      </c>
      <c r="D304" s="5" t="s">
        <v>19</v>
      </c>
      <c r="E304" s="9" t="s">
        <v>43</v>
      </c>
      <c r="F304" s="9">
        <v>4.05</v>
      </c>
      <c r="G304" s="5" t="s">
        <v>21</v>
      </c>
      <c r="H304" s="10">
        <v>1000</v>
      </c>
      <c r="I304" s="11">
        <v>16176380</v>
      </c>
      <c r="J304" s="11">
        <v>600</v>
      </c>
      <c r="K304" s="11">
        <v>6.7080000000000002</v>
      </c>
      <c r="L304" s="11" t="b">
        <f>COUNTIF('[1]2_배당성향 25% 이상 종목명'!$A$2:$A$471,'2_2번 조건 대상 종목'!A304)&gt;0</f>
        <v>1</v>
      </c>
      <c r="M304" s="14" t="b">
        <f t="shared" si="4"/>
        <v>1</v>
      </c>
      <c r="N304" s="11">
        <v>8312739000</v>
      </c>
      <c r="O304" s="11"/>
      <c r="P304" s="11"/>
      <c r="Q304" s="11"/>
      <c r="R304" s="11">
        <v>3.8</v>
      </c>
      <c r="S304" s="6">
        <v>331018473000</v>
      </c>
      <c r="T304" s="7">
        <v>9.16</v>
      </c>
      <c r="U304" s="7">
        <v>0.25</v>
      </c>
      <c r="V304" s="7">
        <v>2548</v>
      </c>
    </row>
    <row r="305" spans="1:22" hidden="1" x14ac:dyDescent="0.4">
      <c r="A305" s="7" t="s">
        <v>765</v>
      </c>
      <c r="B305" s="12" t="s">
        <v>766</v>
      </c>
      <c r="C305" s="12" t="s">
        <v>2933</v>
      </c>
      <c r="D305" s="12" t="s">
        <v>19</v>
      </c>
      <c r="E305" s="12" t="s">
        <v>43</v>
      </c>
      <c r="F305" s="12">
        <v>2.09</v>
      </c>
      <c r="G305" s="12" t="s">
        <v>21</v>
      </c>
      <c r="H305" s="12">
        <v>1000</v>
      </c>
      <c r="I305" s="6">
        <v>18476380</v>
      </c>
      <c r="J305" s="6">
        <v>400</v>
      </c>
      <c r="K305" s="6">
        <v>3.1070000000000002</v>
      </c>
      <c r="L305" s="11" t="b">
        <f>COUNTIF('[1]2_배당성향 25% 이상 종목명'!$A$2:$A$471,'2_2번 조건 대상 종목'!A305)&gt;0</f>
        <v>1</v>
      </c>
      <c r="M305" s="14" t="b">
        <f t="shared" si="4"/>
        <v>1</v>
      </c>
      <c r="N305" s="6">
        <v>5541826000</v>
      </c>
      <c r="O305" s="6"/>
      <c r="P305" s="6"/>
      <c r="Q305" s="6"/>
      <c r="R305" s="6">
        <v>2.7</v>
      </c>
      <c r="S305" s="6">
        <v>331018473000</v>
      </c>
      <c r="T305" s="7">
        <v>9.16</v>
      </c>
      <c r="U305" s="7">
        <v>0.25</v>
      </c>
      <c r="V305" s="7">
        <v>2548</v>
      </c>
    </row>
    <row r="306" spans="1:22" hidden="1" x14ac:dyDescent="0.4">
      <c r="A306" s="4" t="s">
        <v>1071</v>
      </c>
      <c r="B306" s="5" t="s">
        <v>1072</v>
      </c>
      <c r="C306" s="5" t="s">
        <v>18</v>
      </c>
      <c r="D306" s="5" t="s">
        <v>19</v>
      </c>
      <c r="E306" s="9" t="s">
        <v>833</v>
      </c>
      <c r="F306" s="9">
        <v>1.57</v>
      </c>
      <c r="G306" s="5" t="s">
        <v>21</v>
      </c>
      <c r="H306" s="9">
        <v>500</v>
      </c>
      <c r="I306" s="11">
        <v>132429720</v>
      </c>
      <c r="J306" s="11">
        <v>20</v>
      </c>
      <c r="K306" s="11">
        <v>35.884</v>
      </c>
      <c r="L306" s="11" t="b">
        <f>COUNTIF('[1]2_배당성향 25% 이상 종목명'!$A$2:$A$471,'2_2번 조건 대상 종목'!A306)&gt;0</f>
        <v>1</v>
      </c>
      <c r="M306" s="14" t="b">
        <f t="shared" si="4"/>
        <v>1</v>
      </c>
      <c r="N306" s="11">
        <v>2648594400</v>
      </c>
      <c r="O306" s="11"/>
      <c r="P306" s="11"/>
      <c r="Q306" s="11"/>
      <c r="R306" s="11">
        <v>2.2200000000000002</v>
      </c>
      <c r="S306" s="6">
        <v>97865563080</v>
      </c>
      <c r="T306" s="7">
        <v>12.11</v>
      </c>
      <c r="U306" s="7">
        <v>0.45</v>
      </c>
      <c r="V306" s="7">
        <v>61</v>
      </c>
    </row>
    <row r="307" spans="1:22" hidden="1" x14ac:dyDescent="0.4">
      <c r="A307" s="4" t="s">
        <v>1071</v>
      </c>
      <c r="B307" s="5" t="s">
        <v>1072</v>
      </c>
      <c r="C307" s="5" t="s">
        <v>30</v>
      </c>
      <c r="D307" s="5" t="s">
        <v>19</v>
      </c>
      <c r="E307" s="9" t="s">
        <v>46</v>
      </c>
      <c r="F307" s="9">
        <v>0.7</v>
      </c>
      <c r="G307" s="5" t="s">
        <v>21</v>
      </c>
      <c r="H307" s="9">
        <v>500</v>
      </c>
      <c r="I307" s="11">
        <v>132429720</v>
      </c>
      <c r="J307" s="11">
        <v>20</v>
      </c>
      <c r="K307" s="11">
        <v>32.642000000000003</v>
      </c>
      <c r="L307" s="11" t="b">
        <f>COUNTIF('[1]2_배당성향 25% 이상 종목명'!$A$2:$A$471,'2_2번 조건 대상 종목'!A307)&gt;0</f>
        <v>1</v>
      </c>
      <c r="M307" s="14" t="b">
        <f t="shared" si="4"/>
        <v>1</v>
      </c>
      <c r="N307" s="11">
        <v>2648594400</v>
      </c>
      <c r="O307" s="11" t="b">
        <f>N307&gt;=VLOOKUP(A307,'[1]2023년만'!$A$2:$Q$1181,12,0)</f>
        <v>1</v>
      </c>
      <c r="P307" s="11">
        <f>VLOOKUP(A307,'[1]2_피벗 테이블'!$A$4:$B$376,2,0)</f>
        <v>2648594400</v>
      </c>
      <c r="Q307" s="11" t="b">
        <f>N307&gt;=(P307*1.05)</f>
        <v>0</v>
      </c>
      <c r="R307" s="11">
        <v>2.2999999999999998</v>
      </c>
      <c r="S307" s="6">
        <v>97865563080</v>
      </c>
      <c r="T307" s="7">
        <v>12.11</v>
      </c>
      <c r="U307" s="7">
        <v>0.45</v>
      </c>
      <c r="V307" s="7">
        <v>61</v>
      </c>
    </row>
    <row r="308" spans="1:22" hidden="1" x14ac:dyDescent="0.4">
      <c r="A308" s="4" t="s">
        <v>1071</v>
      </c>
      <c r="B308" s="5" t="s">
        <v>1072</v>
      </c>
      <c r="C308" s="5" t="s">
        <v>24</v>
      </c>
      <c r="D308" s="5" t="s">
        <v>19</v>
      </c>
      <c r="E308" s="9" t="s">
        <v>833</v>
      </c>
      <c r="F308" s="9">
        <v>0.56999999999999995</v>
      </c>
      <c r="G308" s="5" t="s">
        <v>21</v>
      </c>
      <c r="H308" s="9">
        <v>500</v>
      </c>
      <c r="I308" s="11">
        <v>132429720</v>
      </c>
      <c r="J308" s="11">
        <v>20</v>
      </c>
      <c r="K308" s="11">
        <v>31.347999999999999</v>
      </c>
      <c r="L308" s="11" t="b">
        <f>COUNTIF('[1]2_배당성향 25% 이상 종목명'!$A$2:$A$471,'2_2번 조건 대상 종목'!A308)&gt;0</f>
        <v>1</v>
      </c>
      <c r="M308" s="14" t="b">
        <f t="shared" si="4"/>
        <v>1</v>
      </c>
      <c r="N308" s="11">
        <v>2648594400</v>
      </c>
      <c r="O308" s="11"/>
      <c r="P308" s="11"/>
      <c r="Q308" s="11"/>
      <c r="R308" s="11">
        <v>1.75</v>
      </c>
      <c r="S308" s="6">
        <v>97865563080</v>
      </c>
      <c r="T308" s="7">
        <v>12.11</v>
      </c>
      <c r="U308" s="7">
        <v>0.45</v>
      </c>
      <c r="V308" s="7">
        <v>61</v>
      </c>
    </row>
    <row r="309" spans="1:22" hidden="1" x14ac:dyDescent="0.4">
      <c r="A309" s="7" t="s">
        <v>1071</v>
      </c>
      <c r="B309" s="12" t="s">
        <v>1072</v>
      </c>
      <c r="C309" s="12" t="s">
        <v>2933</v>
      </c>
      <c r="D309" s="12" t="s">
        <v>19</v>
      </c>
      <c r="E309" s="12" t="s">
        <v>833</v>
      </c>
      <c r="F309" s="12">
        <v>0.89</v>
      </c>
      <c r="G309" s="12" t="s">
        <v>21</v>
      </c>
      <c r="H309" s="12">
        <v>500</v>
      </c>
      <c r="I309" s="6">
        <v>132429720</v>
      </c>
      <c r="J309" s="6">
        <v>20</v>
      </c>
      <c r="K309" s="6">
        <v>28.808</v>
      </c>
      <c r="L309" s="11" t="b">
        <f>COUNTIF('[1]2_배당성향 25% 이상 종목명'!$A$2:$A$471,'2_2번 조건 대상 종목'!A309)&gt;0</f>
        <v>1</v>
      </c>
      <c r="M309" s="14" t="b">
        <f t="shared" si="4"/>
        <v>1</v>
      </c>
      <c r="N309" s="6">
        <v>2648594400</v>
      </c>
      <c r="O309" s="6"/>
      <c r="P309" s="6"/>
      <c r="Q309" s="6"/>
      <c r="R309" s="6">
        <v>1.51</v>
      </c>
      <c r="S309" s="6">
        <v>97865563080</v>
      </c>
      <c r="T309" s="7">
        <v>12.11</v>
      </c>
      <c r="U309" s="7">
        <v>0.45</v>
      </c>
      <c r="V309" s="7">
        <v>61</v>
      </c>
    </row>
    <row r="310" spans="1:22" hidden="1" x14ac:dyDescent="0.4">
      <c r="A310" s="4" t="s">
        <v>865</v>
      </c>
      <c r="B310" s="5" t="s">
        <v>866</v>
      </c>
      <c r="C310" s="5" t="s">
        <v>18</v>
      </c>
      <c r="D310" s="5" t="s">
        <v>19</v>
      </c>
      <c r="E310" s="9" t="s">
        <v>49</v>
      </c>
      <c r="F310" s="9">
        <v>2.41</v>
      </c>
      <c r="G310" s="5" t="s">
        <v>21</v>
      </c>
      <c r="H310" s="10">
        <v>5000</v>
      </c>
      <c r="I310" s="11">
        <v>4840000</v>
      </c>
      <c r="J310" s="11">
        <v>2750</v>
      </c>
      <c r="K310" s="11">
        <v>44.225999999999999</v>
      </c>
      <c r="L310" s="11" t="b">
        <f>COUNTIF('[1]2_배당성향 25% 이상 종목명'!$A$2:$A$471,'2_2번 조건 대상 종목'!A310)&gt;0</f>
        <v>0</v>
      </c>
      <c r="M310" s="14" t="b">
        <f t="shared" si="4"/>
        <v>1</v>
      </c>
      <c r="N310" s="11">
        <v>13076857750</v>
      </c>
      <c r="O310" s="11"/>
      <c r="P310" s="11"/>
      <c r="Q310" s="11"/>
      <c r="R310" s="11">
        <v>5.4</v>
      </c>
      <c r="S310" s="6">
        <v>243452000000</v>
      </c>
      <c r="T310" s="7">
        <v>3.72</v>
      </c>
      <c r="U310" s="7">
        <v>0.35</v>
      </c>
      <c r="V310" s="7">
        <v>13504</v>
      </c>
    </row>
    <row r="311" spans="1:22" hidden="1" x14ac:dyDescent="0.4">
      <c r="A311" s="4" t="s">
        <v>865</v>
      </c>
      <c r="B311" s="5" t="s">
        <v>866</v>
      </c>
      <c r="C311" s="5" t="s">
        <v>30</v>
      </c>
      <c r="D311" s="5" t="s">
        <v>19</v>
      </c>
      <c r="E311" s="9" t="s">
        <v>49</v>
      </c>
      <c r="F311" s="9">
        <v>1.64</v>
      </c>
      <c r="G311" s="5" t="s">
        <v>21</v>
      </c>
      <c r="H311" s="10">
        <v>5000</v>
      </c>
      <c r="I311" s="11">
        <v>4840000</v>
      </c>
      <c r="J311" s="11">
        <v>3250</v>
      </c>
      <c r="K311" s="11">
        <v>24.198</v>
      </c>
      <c r="L311" s="11" t="b">
        <f>COUNTIF('[1]2_배당성향 25% 이상 종목명'!$A$2:$A$471,'2_2번 조건 대상 종목'!A311)&gt;0</f>
        <v>0</v>
      </c>
      <c r="M311" s="14" t="b">
        <f t="shared" si="4"/>
        <v>1</v>
      </c>
      <c r="N311" s="11">
        <v>15454468250</v>
      </c>
      <c r="O311" s="11" t="b">
        <f>N311&gt;=VLOOKUP(A311,'[1]2023년만'!$A$2:$Q$1181,12,0)</f>
        <v>1</v>
      </c>
      <c r="P311" s="11"/>
      <c r="Q311" s="11"/>
      <c r="R311" s="11">
        <v>7.2</v>
      </c>
      <c r="S311" s="6">
        <v>243452000000</v>
      </c>
      <c r="T311" s="7">
        <v>3.72</v>
      </c>
      <c r="U311" s="7">
        <v>0.35</v>
      </c>
      <c r="V311" s="7">
        <v>13504</v>
      </c>
    </row>
    <row r="312" spans="1:22" hidden="1" x14ac:dyDescent="0.4">
      <c r="A312" s="4" t="s">
        <v>865</v>
      </c>
      <c r="B312" s="5" t="s">
        <v>866</v>
      </c>
      <c r="C312" s="5" t="s">
        <v>24</v>
      </c>
      <c r="D312" s="5" t="s">
        <v>19</v>
      </c>
      <c r="E312" s="9" t="s">
        <v>49</v>
      </c>
      <c r="F312" s="9">
        <v>2.11</v>
      </c>
      <c r="G312" s="5" t="s">
        <v>21</v>
      </c>
      <c r="H312" s="10">
        <v>5000</v>
      </c>
      <c r="I312" s="11">
        <v>4840000</v>
      </c>
      <c r="J312" s="11">
        <v>3000</v>
      </c>
      <c r="K312" s="11">
        <v>21.687999999999999</v>
      </c>
      <c r="L312" s="11" t="b">
        <f>COUNTIF('[1]2_배당성향 25% 이상 종목명'!$A$2:$A$471,'2_2번 조건 대상 종목'!A312)&gt;0</f>
        <v>0</v>
      </c>
      <c r="M312" s="14" t="b">
        <f t="shared" si="4"/>
        <v>1</v>
      </c>
      <c r="N312" s="11">
        <v>14265663000</v>
      </c>
      <c r="O312" s="11"/>
      <c r="P312" s="11"/>
      <c r="Q312" s="11"/>
      <c r="R312" s="11">
        <v>6.7</v>
      </c>
      <c r="S312" s="6">
        <v>243452000000</v>
      </c>
      <c r="T312" s="7">
        <v>3.72</v>
      </c>
      <c r="U312" s="7">
        <v>0.35</v>
      </c>
      <c r="V312" s="7">
        <v>13504</v>
      </c>
    </row>
    <row r="313" spans="1:22" hidden="1" x14ac:dyDescent="0.4">
      <c r="A313" s="7" t="s">
        <v>865</v>
      </c>
      <c r="B313" s="12" t="s">
        <v>866</v>
      </c>
      <c r="C313" s="12" t="s">
        <v>2933</v>
      </c>
      <c r="D313" s="12" t="s">
        <v>19</v>
      </c>
      <c r="E313" s="12" t="s">
        <v>49</v>
      </c>
      <c r="F313" s="12">
        <v>1.1000000000000001</v>
      </c>
      <c r="G313" s="12" t="s">
        <v>21</v>
      </c>
      <c r="H313" s="12">
        <v>5000</v>
      </c>
      <c r="I313" s="6">
        <v>4840000</v>
      </c>
      <c r="J313" s="6">
        <v>2750</v>
      </c>
      <c r="K313" s="6">
        <v>26.553000000000001</v>
      </c>
      <c r="L313" s="11" t="b">
        <f>COUNTIF('[1]2_배당성향 25% 이상 종목명'!$A$2:$A$471,'2_2번 조건 대상 종목'!A313)&gt;0</f>
        <v>0</v>
      </c>
      <c r="M313" s="14" t="b">
        <f t="shared" si="4"/>
        <v>1</v>
      </c>
      <c r="N313" s="6">
        <v>13076857750</v>
      </c>
      <c r="O313" s="6"/>
      <c r="P313" s="6"/>
      <c r="Q313" s="6"/>
      <c r="R313" s="6">
        <v>5</v>
      </c>
      <c r="S313" s="6">
        <v>243452000000</v>
      </c>
      <c r="T313" s="7">
        <v>3.72</v>
      </c>
      <c r="U313" s="7">
        <v>0.35</v>
      </c>
      <c r="V313" s="7">
        <v>13504</v>
      </c>
    </row>
    <row r="314" spans="1:22" hidden="1" x14ac:dyDescent="0.4">
      <c r="A314" s="4" t="s">
        <v>1226</v>
      </c>
      <c r="B314" s="5" t="s">
        <v>1227</v>
      </c>
      <c r="C314" s="5" t="s">
        <v>18</v>
      </c>
      <c r="D314" s="5" t="s">
        <v>19</v>
      </c>
      <c r="E314" s="9" t="s">
        <v>49</v>
      </c>
      <c r="F314" s="9">
        <v>2.41</v>
      </c>
      <c r="G314" s="5" t="s">
        <v>21</v>
      </c>
      <c r="H314" s="10">
        <v>5000</v>
      </c>
      <c r="I314" s="11">
        <v>4224646</v>
      </c>
      <c r="J314" s="11">
        <v>3000</v>
      </c>
      <c r="K314" s="11">
        <v>31.44</v>
      </c>
      <c r="L314" s="11" t="b">
        <f>COUNTIF('[1]2_배당성향 25% 이상 종목명'!$A$2:$A$471,'2_2번 조건 대상 종목'!A314)&gt;0</f>
        <v>0</v>
      </c>
      <c r="M314" s="14" t="b">
        <f t="shared" si="4"/>
        <v>1</v>
      </c>
      <c r="N314" s="11">
        <v>11793627000</v>
      </c>
      <c r="O314" s="11"/>
      <c r="P314" s="11"/>
      <c r="Q314" s="11"/>
      <c r="R314" s="11">
        <v>5.4</v>
      </c>
      <c r="S314" s="6">
        <v>283051282000</v>
      </c>
      <c r="T314" s="7">
        <v>3.39</v>
      </c>
      <c r="U314" s="7">
        <v>0.26</v>
      </c>
      <c r="V314" s="7">
        <v>19783</v>
      </c>
    </row>
    <row r="315" spans="1:22" hidden="1" x14ac:dyDescent="0.4">
      <c r="A315" s="4" t="s">
        <v>1226</v>
      </c>
      <c r="B315" s="5" t="s">
        <v>1227</v>
      </c>
      <c r="C315" s="5" t="s">
        <v>30</v>
      </c>
      <c r="D315" s="5" t="s">
        <v>19</v>
      </c>
      <c r="E315" s="9" t="s">
        <v>49</v>
      </c>
      <c r="F315" s="9">
        <v>1.64</v>
      </c>
      <c r="G315" s="5" t="s">
        <v>21</v>
      </c>
      <c r="H315" s="10">
        <v>5000</v>
      </c>
      <c r="I315" s="11">
        <v>4224646</v>
      </c>
      <c r="J315" s="11">
        <v>4250</v>
      </c>
      <c r="K315" s="11">
        <v>14.066000000000001</v>
      </c>
      <c r="L315" s="11" t="b">
        <f>COUNTIF('[1]2_배당성향 25% 이상 종목명'!$A$2:$A$471,'2_2번 조건 대상 종목'!A315)&gt;0</f>
        <v>0</v>
      </c>
      <c r="M315" s="14" t="b">
        <f t="shared" si="4"/>
        <v>1</v>
      </c>
      <c r="N315" s="11">
        <v>16707638250</v>
      </c>
      <c r="O315" s="11" t="b">
        <f>N315&gt;=VLOOKUP(A315,'[1]2023년만'!$A$2:$Q$1181,12,0)</f>
        <v>1</v>
      </c>
      <c r="P315" s="11"/>
      <c r="Q315" s="11"/>
      <c r="R315" s="11">
        <v>7.9</v>
      </c>
      <c r="S315" s="6">
        <v>283051282000</v>
      </c>
      <c r="T315" s="7">
        <v>3.39</v>
      </c>
      <c r="U315" s="7">
        <v>0.26</v>
      </c>
      <c r="V315" s="7">
        <v>19783</v>
      </c>
    </row>
    <row r="316" spans="1:22" hidden="1" x14ac:dyDescent="0.4">
      <c r="A316" s="4" t="s">
        <v>1226</v>
      </c>
      <c r="B316" s="5" t="s">
        <v>1227</v>
      </c>
      <c r="C316" s="5" t="s">
        <v>24</v>
      </c>
      <c r="D316" s="5" t="s">
        <v>19</v>
      </c>
      <c r="E316" s="9" t="s">
        <v>49</v>
      </c>
      <c r="F316" s="9">
        <v>2.11</v>
      </c>
      <c r="G316" s="5" t="s">
        <v>21</v>
      </c>
      <c r="H316" s="10">
        <v>5000</v>
      </c>
      <c r="I316" s="11">
        <v>4224646</v>
      </c>
      <c r="J316" s="11">
        <v>3500</v>
      </c>
      <c r="K316" s="11">
        <v>10.013999999999999</v>
      </c>
      <c r="L316" s="11" t="b">
        <f>COUNTIF('[1]2_배당성향 25% 이상 종목명'!$A$2:$A$471,'2_2번 조건 대상 종목'!A316)&gt;0</f>
        <v>0</v>
      </c>
      <c r="M316" s="14" t="b">
        <f t="shared" si="4"/>
        <v>1</v>
      </c>
      <c r="N316" s="11">
        <v>13759231500</v>
      </c>
      <c r="O316" s="11"/>
      <c r="P316" s="11"/>
      <c r="Q316" s="11"/>
      <c r="R316" s="11">
        <v>6.7</v>
      </c>
      <c r="S316" s="6">
        <v>283051282000</v>
      </c>
      <c r="T316" s="7">
        <v>3.39</v>
      </c>
      <c r="U316" s="7">
        <v>0.26</v>
      </c>
      <c r="V316" s="7">
        <v>19783</v>
      </c>
    </row>
    <row r="317" spans="1:22" hidden="1" x14ac:dyDescent="0.4">
      <c r="A317" s="7" t="s">
        <v>1226</v>
      </c>
      <c r="B317" s="12" t="s">
        <v>1227</v>
      </c>
      <c r="C317" s="12" t="s">
        <v>2933</v>
      </c>
      <c r="D317" s="12" t="s">
        <v>19</v>
      </c>
      <c r="E317" s="12" t="s">
        <v>49</v>
      </c>
      <c r="F317" s="12">
        <v>1.1000000000000001</v>
      </c>
      <c r="G317" s="12" t="s">
        <v>21</v>
      </c>
      <c r="H317" s="12">
        <v>5000</v>
      </c>
      <c r="I317" s="6">
        <v>4224646</v>
      </c>
      <c r="J317" s="6">
        <v>3000</v>
      </c>
      <c r="K317" s="6">
        <v>14.326000000000001</v>
      </c>
      <c r="L317" s="11" t="b">
        <f>COUNTIF('[1]2_배당성향 25% 이상 종목명'!$A$2:$A$471,'2_2번 조건 대상 종목'!A317)&gt;0</f>
        <v>0</v>
      </c>
      <c r="M317" s="14" t="b">
        <f t="shared" si="4"/>
        <v>1</v>
      </c>
      <c r="N317" s="6">
        <v>11793627000</v>
      </c>
      <c r="O317" s="6"/>
      <c r="P317" s="6"/>
      <c r="Q317" s="6"/>
      <c r="R317" s="6">
        <v>4.5999999999999996</v>
      </c>
      <c r="S317" s="6">
        <v>283051282000</v>
      </c>
      <c r="T317" s="7">
        <v>3.39</v>
      </c>
      <c r="U317" s="7">
        <v>0.26</v>
      </c>
      <c r="V317" s="7">
        <v>19783</v>
      </c>
    </row>
    <row r="318" spans="1:22" hidden="1" x14ac:dyDescent="0.4">
      <c r="A318" s="4" t="s">
        <v>818</v>
      </c>
      <c r="B318" s="5" t="s">
        <v>819</v>
      </c>
      <c r="C318" s="5" t="s">
        <v>24</v>
      </c>
      <c r="D318" s="5" t="s">
        <v>19</v>
      </c>
      <c r="E318" s="9" t="s">
        <v>773</v>
      </c>
      <c r="F318" s="9">
        <v>2.66</v>
      </c>
      <c r="G318" s="5" t="s">
        <v>21</v>
      </c>
      <c r="H318" s="9">
        <v>500</v>
      </c>
      <c r="I318" s="11">
        <v>23085880</v>
      </c>
      <c r="J318" s="11">
        <v>350</v>
      </c>
      <c r="K318" s="11">
        <v>46.369</v>
      </c>
      <c r="L318" s="11" t="b">
        <f>COUNTIF('[1]2_배당성향 25% 이상 종목명'!$A$2:$A$471,'2_2번 조건 대상 종목'!A318)&gt;0</f>
        <v>0</v>
      </c>
      <c r="M318" s="14" t="b">
        <f t="shared" si="4"/>
        <v>1</v>
      </c>
      <c r="N318" s="11">
        <v>7902133750</v>
      </c>
      <c r="O318" s="11"/>
      <c r="P318" s="11"/>
      <c r="Q318" s="11"/>
      <c r="R318" s="11">
        <v>3.7</v>
      </c>
      <c r="S318" s="6">
        <v>220239295200</v>
      </c>
      <c r="T318" s="7">
        <v>3.75</v>
      </c>
      <c r="U318" s="7">
        <v>0.41</v>
      </c>
      <c r="V318" s="7">
        <v>2543</v>
      </c>
    </row>
    <row r="319" spans="1:22" hidden="1" x14ac:dyDescent="0.4">
      <c r="A319" s="4" t="s">
        <v>818</v>
      </c>
      <c r="B319" s="5" t="s">
        <v>819</v>
      </c>
      <c r="C319" s="5" t="s">
        <v>18</v>
      </c>
      <c r="D319" s="5" t="s">
        <v>19</v>
      </c>
      <c r="E319" s="9" t="s">
        <v>773</v>
      </c>
      <c r="F319" s="9">
        <v>1.35</v>
      </c>
      <c r="G319" s="5" t="s">
        <v>21</v>
      </c>
      <c r="H319" s="9">
        <v>500</v>
      </c>
      <c r="I319" s="11">
        <v>23085880</v>
      </c>
      <c r="J319" s="11">
        <v>350</v>
      </c>
      <c r="K319" s="11">
        <v>17.378</v>
      </c>
      <c r="L319" s="11" t="b">
        <f>COUNTIF('[1]2_배당성향 25% 이상 종목명'!$A$2:$A$471,'2_2번 조건 대상 종목'!A319)&gt;0</f>
        <v>0</v>
      </c>
      <c r="M319" s="14" t="b">
        <f t="shared" si="4"/>
        <v>1</v>
      </c>
      <c r="N319" s="11">
        <v>7902133750</v>
      </c>
      <c r="O319" s="11"/>
      <c r="P319" s="11"/>
      <c r="Q319" s="11"/>
      <c r="R319" s="11">
        <v>3.69</v>
      </c>
      <c r="S319" s="6">
        <v>220239295200</v>
      </c>
      <c r="T319" s="7">
        <v>3.75</v>
      </c>
      <c r="U319" s="7">
        <v>0.41</v>
      </c>
      <c r="V319" s="7">
        <v>2543</v>
      </c>
    </row>
    <row r="320" spans="1:22" hidden="1" x14ac:dyDescent="0.4">
      <c r="A320" s="4" t="s">
        <v>818</v>
      </c>
      <c r="B320" s="5" t="s">
        <v>819</v>
      </c>
      <c r="C320" s="5" t="s">
        <v>30</v>
      </c>
      <c r="D320" s="5" t="s">
        <v>19</v>
      </c>
      <c r="E320" s="9" t="s">
        <v>773</v>
      </c>
      <c r="F320" s="9">
        <v>2.5299999999999998</v>
      </c>
      <c r="G320" s="5" t="s">
        <v>21</v>
      </c>
      <c r="H320" s="9">
        <v>500</v>
      </c>
      <c r="I320" s="11">
        <v>23085880</v>
      </c>
      <c r="J320" s="11">
        <v>400</v>
      </c>
      <c r="K320" s="11">
        <v>15.73</v>
      </c>
      <c r="L320" s="11" t="b">
        <f>COUNTIF('[1]2_배당성향 25% 이상 종목명'!$A$2:$A$471,'2_2번 조건 대상 종목'!A320)&gt;0</f>
        <v>0</v>
      </c>
      <c r="M320" s="14" t="b">
        <f t="shared" si="4"/>
        <v>1</v>
      </c>
      <c r="N320" s="11">
        <v>9031010000</v>
      </c>
      <c r="O320" s="11" t="b">
        <f>N320&gt;=VLOOKUP(A320,'[1]2023년만'!$A$2:$Q$1181,12,0)</f>
        <v>1</v>
      </c>
      <c r="P320" s="11"/>
      <c r="Q320" s="11"/>
      <c r="R320" s="11">
        <v>4.53</v>
      </c>
      <c r="S320" s="6">
        <v>220239295200</v>
      </c>
      <c r="T320" s="7">
        <v>3.75</v>
      </c>
      <c r="U320" s="7">
        <v>0.41</v>
      </c>
      <c r="V320" s="7">
        <v>2543</v>
      </c>
    </row>
    <row r="321" spans="1:22" hidden="1" x14ac:dyDescent="0.4">
      <c r="A321" s="7" t="s">
        <v>818</v>
      </c>
      <c r="B321" s="12" t="s">
        <v>819</v>
      </c>
      <c r="C321" s="12" t="s">
        <v>2933</v>
      </c>
      <c r="D321" s="12" t="s">
        <v>19</v>
      </c>
      <c r="E321" s="12" t="s">
        <v>773</v>
      </c>
      <c r="F321" s="12">
        <v>0.4</v>
      </c>
      <c r="G321" s="12" t="s">
        <v>21</v>
      </c>
      <c r="H321" s="12">
        <v>500</v>
      </c>
      <c r="I321" s="6">
        <v>23185880</v>
      </c>
      <c r="J321" s="6">
        <v>350</v>
      </c>
      <c r="K321" s="6">
        <v>14.019</v>
      </c>
      <c r="L321" s="11" t="b">
        <f>COUNTIF('[1]2_배당성향 25% 이상 종목명'!$A$2:$A$471,'2_2번 조건 대상 종목'!A321)&gt;0</f>
        <v>0</v>
      </c>
      <c r="M321" s="14" t="b">
        <f t="shared" si="4"/>
        <v>1</v>
      </c>
      <c r="N321" s="6">
        <v>7860694100</v>
      </c>
      <c r="O321" s="6"/>
      <c r="P321" s="6"/>
      <c r="Q321" s="6"/>
      <c r="R321" s="6">
        <v>2.96</v>
      </c>
      <c r="S321" s="6">
        <v>220239295200</v>
      </c>
      <c r="T321" s="7">
        <v>3.75</v>
      </c>
      <c r="U321" s="7">
        <v>0.41</v>
      </c>
      <c r="V321" s="7">
        <v>2543</v>
      </c>
    </row>
    <row r="322" spans="1:22" hidden="1" x14ac:dyDescent="0.4">
      <c r="A322" s="4" t="s">
        <v>687</v>
      </c>
      <c r="B322" s="5" t="s">
        <v>688</v>
      </c>
      <c r="C322" s="5" t="s">
        <v>30</v>
      </c>
      <c r="D322" s="5" t="s">
        <v>19</v>
      </c>
      <c r="E322" s="9" t="s">
        <v>52</v>
      </c>
      <c r="F322" s="9">
        <v>0.68</v>
      </c>
      <c r="G322" s="5" t="s">
        <v>21</v>
      </c>
      <c r="H322" s="9">
        <v>500</v>
      </c>
      <c r="I322" s="11">
        <v>42685000</v>
      </c>
      <c r="J322" s="11">
        <v>100</v>
      </c>
      <c r="K322" s="11">
        <v>55.677999999999997</v>
      </c>
      <c r="L322" s="11" t="b">
        <f>COUNTIF('[1]2_배당성향 25% 이상 종목명'!$A$2:$A$471,'2_2번 조건 대상 종목'!A322)&gt;0</f>
        <v>1</v>
      </c>
      <c r="M322" s="14" t="b">
        <f t="shared" si="4"/>
        <v>0</v>
      </c>
      <c r="N322" s="11">
        <v>3793872900</v>
      </c>
      <c r="O322" s="11" t="e">
        <f>N322&gt;=VLOOKUP(A322,'[1]2023년만'!$A$2:$Q$1181,12,0)</f>
        <v>#N/A</v>
      </c>
      <c r="P322" s="11"/>
      <c r="Q322" s="11"/>
      <c r="R322" s="11">
        <v>2.7</v>
      </c>
      <c r="S322" s="6">
        <v>119518000000</v>
      </c>
      <c r="T322" s="7">
        <v>20.14</v>
      </c>
      <c r="U322" s="7">
        <v>0.55000000000000004</v>
      </c>
      <c r="V322" s="7">
        <v>139</v>
      </c>
    </row>
    <row r="323" spans="1:22" hidden="1" x14ac:dyDescent="0.4">
      <c r="A323" s="4" t="s">
        <v>687</v>
      </c>
      <c r="B323" s="5" t="s">
        <v>688</v>
      </c>
      <c r="C323" s="5" t="s">
        <v>18</v>
      </c>
      <c r="D323" s="5" t="s">
        <v>19</v>
      </c>
      <c r="E323" s="9" t="s">
        <v>34</v>
      </c>
      <c r="F323" s="9">
        <v>0.78</v>
      </c>
      <c r="G323" s="5" t="s">
        <v>21</v>
      </c>
      <c r="H323" s="9">
        <v>500</v>
      </c>
      <c r="I323" s="11">
        <v>42685000</v>
      </c>
      <c r="J323" s="11">
        <v>120</v>
      </c>
      <c r="K323" s="11">
        <v>25.149000000000001</v>
      </c>
      <c r="L323" s="11" t="b">
        <f>COUNTIF('[1]2_배당성향 25% 이상 종목명'!$A$2:$A$471,'2_2번 조건 대상 종목'!A323)&gt;0</f>
        <v>1</v>
      </c>
      <c r="M323" s="14" t="b">
        <f t="shared" ref="M323:M386" si="5">COUNTIF($A$2:$A$4678,A323)=4</f>
        <v>0</v>
      </c>
      <c r="N323" s="11">
        <v>4552647480</v>
      </c>
      <c r="O323" s="11"/>
      <c r="P323" s="11"/>
      <c r="Q323" s="11"/>
      <c r="R323" s="11">
        <v>5.0999999999999996</v>
      </c>
      <c r="S323" s="6">
        <v>119518000000</v>
      </c>
      <c r="T323" s="7">
        <v>20.14</v>
      </c>
      <c r="U323" s="7">
        <v>0.55000000000000004</v>
      </c>
      <c r="V323" s="7">
        <v>139</v>
      </c>
    </row>
    <row r="324" spans="1:22" hidden="1" x14ac:dyDescent="0.4">
      <c r="A324" s="7" t="s">
        <v>687</v>
      </c>
      <c r="B324" s="12" t="s">
        <v>688</v>
      </c>
      <c r="C324" s="12" t="s">
        <v>2933</v>
      </c>
      <c r="D324" s="12" t="s">
        <v>19</v>
      </c>
      <c r="E324" s="12" t="s">
        <v>34</v>
      </c>
      <c r="F324" s="12">
        <v>0.43</v>
      </c>
      <c r="G324" s="12" t="s">
        <v>21</v>
      </c>
      <c r="H324" s="12">
        <v>500</v>
      </c>
      <c r="I324" s="6">
        <v>42685000</v>
      </c>
      <c r="J324" s="6">
        <v>100</v>
      </c>
      <c r="K324" s="6">
        <v>21.088999999999999</v>
      </c>
      <c r="L324" s="11" t="b">
        <f>COUNTIF('[1]2_배당성향 25% 이상 종목명'!$A$2:$A$471,'2_2번 조건 대상 종목'!A324)&gt;0</f>
        <v>1</v>
      </c>
      <c r="M324" s="14" t="b">
        <f t="shared" si="5"/>
        <v>0</v>
      </c>
      <c r="N324" s="6">
        <v>4014094400</v>
      </c>
      <c r="O324" s="6"/>
      <c r="P324" s="6"/>
      <c r="Q324" s="6"/>
      <c r="R324" s="6">
        <v>3.9</v>
      </c>
      <c r="S324" s="6">
        <v>119518000000</v>
      </c>
      <c r="T324" s="7">
        <v>20.14</v>
      </c>
      <c r="U324" s="7">
        <v>0.55000000000000004</v>
      </c>
      <c r="V324" s="7">
        <v>139</v>
      </c>
    </row>
    <row r="325" spans="1:22" hidden="1" x14ac:dyDescent="0.4">
      <c r="A325" s="4" t="s">
        <v>1246</v>
      </c>
      <c r="B325" s="5" t="s">
        <v>1247</v>
      </c>
      <c r="C325" s="5" t="s">
        <v>30</v>
      </c>
      <c r="D325" s="5" t="s">
        <v>19</v>
      </c>
      <c r="E325" s="9" t="s">
        <v>52</v>
      </c>
      <c r="F325" s="9">
        <v>0.68</v>
      </c>
      <c r="G325" s="5" t="s">
        <v>21</v>
      </c>
      <c r="H325" s="9">
        <v>500</v>
      </c>
      <c r="I325" s="11">
        <v>34802000</v>
      </c>
      <c r="J325" s="11">
        <v>120</v>
      </c>
      <c r="K325" s="11">
        <v>30.975999999999999</v>
      </c>
      <c r="L325" s="11" t="b">
        <f>COUNTIF('[1]2_배당성향 25% 이상 종목명'!$A$2:$A$471,'2_2번 조건 대상 종목'!A325)&gt;0</f>
        <v>1</v>
      </c>
      <c r="M325" s="14" t="b">
        <f t="shared" si="5"/>
        <v>1</v>
      </c>
      <c r="N325" s="11">
        <v>3674373840</v>
      </c>
      <c r="O325" s="11" t="b">
        <f>N325&gt;=VLOOKUP(A325,'[1]2023년만'!$A$2:$Q$1181,12,0)</f>
        <v>1</v>
      </c>
      <c r="P325" s="11">
        <f>VLOOKUP(A325,'[1]2_피벗 테이블'!$A$4:$B$376,2,0)</f>
        <v>3531313193.3333335</v>
      </c>
      <c r="Q325" s="11" t="b">
        <f>N325&gt;=(P325*1.05)</f>
        <v>0</v>
      </c>
      <c r="R325" s="11">
        <v>4.4000000000000004</v>
      </c>
      <c r="S325" s="6">
        <v>100751790000</v>
      </c>
      <c r="T325" s="7">
        <v>7.48</v>
      </c>
      <c r="U325" s="7">
        <v>0.43</v>
      </c>
      <c r="V325" s="7">
        <v>387</v>
      </c>
    </row>
    <row r="326" spans="1:22" hidden="1" x14ac:dyDescent="0.4">
      <c r="A326" s="4" t="s">
        <v>1246</v>
      </c>
      <c r="B326" s="5" t="s">
        <v>1247</v>
      </c>
      <c r="C326" s="5" t="s">
        <v>24</v>
      </c>
      <c r="D326" s="5" t="s">
        <v>19</v>
      </c>
      <c r="E326" s="9" t="s">
        <v>34</v>
      </c>
      <c r="F326" s="9">
        <v>0.87</v>
      </c>
      <c r="G326" s="5" t="s">
        <v>21</v>
      </c>
      <c r="H326" s="9">
        <v>500</v>
      </c>
      <c r="I326" s="11">
        <v>34802000</v>
      </c>
      <c r="J326" s="11">
        <v>120</v>
      </c>
      <c r="K326" s="11">
        <v>26.393000000000001</v>
      </c>
      <c r="L326" s="11" t="b">
        <f>COUNTIF('[1]2_배당성향 25% 이상 종목명'!$A$2:$A$471,'2_2번 조건 대상 종목'!A326)&gt;0</f>
        <v>1</v>
      </c>
      <c r="M326" s="14" t="b">
        <f t="shared" si="5"/>
        <v>1</v>
      </c>
      <c r="N326" s="11">
        <v>3674373840</v>
      </c>
      <c r="O326" s="11"/>
      <c r="P326" s="11"/>
      <c r="Q326" s="11"/>
      <c r="R326" s="11">
        <v>3.87</v>
      </c>
      <c r="S326" s="6">
        <v>100751790000</v>
      </c>
      <c r="T326" s="7">
        <v>7.48</v>
      </c>
      <c r="U326" s="7">
        <v>0.43</v>
      </c>
      <c r="V326" s="7">
        <v>387</v>
      </c>
    </row>
    <row r="327" spans="1:22" hidden="1" x14ac:dyDescent="0.4">
      <c r="A327" s="4" t="s">
        <v>1246</v>
      </c>
      <c r="B327" s="5" t="s">
        <v>1247</v>
      </c>
      <c r="C327" s="5" t="s">
        <v>18</v>
      </c>
      <c r="D327" s="5" t="s">
        <v>19</v>
      </c>
      <c r="E327" s="9" t="s">
        <v>34</v>
      </c>
      <c r="F327" s="9">
        <v>0.78</v>
      </c>
      <c r="G327" s="5" t="s">
        <v>21</v>
      </c>
      <c r="H327" s="9">
        <v>500</v>
      </c>
      <c r="I327" s="11">
        <v>34802000</v>
      </c>
      <c r="J327" s="11">
        <v>120</v>
      </c>
      <c r="K327" s="11">
        <v>23.085000000000001</v>
      </c>
      <c r="L327" s="11" t="b">
        <f>COUNTIF('[1]2_배당성향 25% 이상 종목명'!$A$2:$A$471,'2_2번 조건 대상 종목'!A327)&gt;0</f>
        <v>1</v>
      </c>
      <c r="M327" s="14" t="b">
        <f t="shared" si="5"/>
        <v>1</v>
      </c>
      <c r="N327" s="11">
        <v>3674373840</v>
      </c>
      <c r="O327" s="11"/>
      <c r="P327" s="11"/>
      <c r="Q327" s="11"/>
      <c r="R327" s="11">
        <v>4.7699999999999996</v>
      </c>
      <c r="S327" s="6">
        <v>100751790000</v>
      </c>
      <c r="T327" s="7">
        <v>7.48</v>
      </c>
      <c r="U327" s="7">
        <v>0.43</v>
      </c>
      <c r="V327" s="7">
        <v>387</v>
      </c>
    </row>
    <row r="328" spans="1:22" hidden="1" x14ac:dyDescent="0.4">
      <c r="A328" s="7" t="s">
        <v>1246</v>
      </c>
      <c r="B328" s="12" t="s">
        <v>1247</v>
      </c>
      <c r="C328" s="12" t="s">
        <v>2933</v>
      </c>
      <c r="D328" s="12" t="s">
        <v>19</v>
      </c>
      <c r="E328" s="12" t="s">
        <v>34</v>
      </c>
      <c r="F328" s="12">
        <v>0.43</v>
      </c>
      <c r="G328" s="12" t="s">
        <v>21</v>
      </c>
      <c r="H328" s="12">
        <v>500</v>
      </c>
      <c r="I328" s="6">
        <v>34802000</v>
      </c>
      <c r="J328" s="6">
        <v>100</v>
      </c>
      <c r="K328" s="6">
        <v>13.01</v>
      </c>
      <c r="L328" s="11" t="b">
        <f>COUNTIF('[1]2_배당성향 25% 이상 종목명'!$A$2:$A$471,'2_2번 조건 대상 종목'!A328)&gt;0</f>
        <v>1</v>
      </c>
      <c r="M328" s="14" t="b">
        <f t="shared" si="5"/>
        <v>1</v>
      </c>
      <c r="N328" s="6">
        <v>3245191900</v>
      </c>
      <c r="O328" s="6"/>
      <c r="P328" s="6"/>
      <c r="Q328" s="6"/>
      <c r="R328" s="6">
        <v>3.99</v>
      </c>
      <c r="S328" s="6">
        <v>100751790000</v>
      </c>
      <c r="T328" s="7">
        <v>7.48</v>
      </c>
      <c r="U328" s="7">
        <v>0.43</v>
      </c>
      <c r="V328" s="7">
        <v>387</v>
      </c>
    </row>
    <row r="329" spans="1:22" hidden="1" x14ac:dyDescent="0.4">
      <c r="A329" s="4" t="s">
        <v>857</v>
      </c>
      <c r="B329" s="5" t="s">
        <v>858</v>
      </c>
      <c r="C329" s="5" t="s">
        <v>24</v>
      </c>
      <c r="D329" s="5" t="s">
        <v>19</v>
      </c>
      <c r="E329" s="9" t="s">
        <v>34</v>
      </c>
      <c r="F329" s="9">
        <v>0.56000000000000005</v>
      </c>
      <c r="G329" s="5" t="s">
        <v>21</v>
      </c>
      <c r="H329" s="9">
        <v>500</v>
      </c>
      <c r="I329" s="11">
        <v>11568163</v>
      </c>
      <c r="J329" s="11">
        <v>700</v>
      </c>
      <c r="K329" s="11">
        <v>44.706000000000003</v>
      </c>
      <c r="L329" s="11" t="b">
        <f>COUNTIF('[1]2_배당성향 25% 이상 종목명'!$A$2:$A$471,'2_2번 조건 대상 종목'!A329)&gt;0</f>
        <v>0</v>
      </c>
      <c r="M329" s="14" t="b">
        <f t="shared" si="5"/>
        <v>1</v>
      </c>
      <c r="N329" s="11">
        <v>7914318300</v>
      </c>
      <c r="O329" s="11"/>
      <c r="P329" s="11"/>
      <c r="Q329" s="11"/>
      <c r="R329" s="11">
        <v>3.5</v>
      </c>
      <c r="S329" s="6">
        <v>178149710200</v>
      </c>
      <c r="T329" s="7" t="s">
        <v>21</v>
      </c>
      <c r="U329" s="7">
        <v>0.87</v>
      </c>
      <c r="V329" s="7" t="s">
        <v>21</v>
      </c>
    </row>
    <row r="330" spans="1:22" hidden="1" x14ac:dyDescent="0.4">
      <c r="A330" s="4" t="s">
        <v>857</v>
      </c>
      <c r="B330" s="5" t="s">
        <v>858</v>
      </c>
      <c r="C330" s="5" t="s">
        <v>18</v>
      </c>
      <c r="D330" s="5" t="s">
        <v>19</v>
      </c>
      <c r="E330" s="9" t="s">
        <v>34</v>
      </c>
      <c r="F330" s="9">
        <v>1.01</v>
      </c>
      <c r="G330" s="5" t="s">
        <v>1556</v>
      </c>
      <c r="H330" s="9">
        <v>500</v>
      </c>
      <c r="I330" s="11">
        <v>10539962</v>
      </c>
      <c r="J330" s="11">
        <v>700</v>
      </c>
      <c r="K330" s="11">
        <v>24.888999999999999</v>
      </c>
      <c r="L330" s="11" t="b">
        <f>COUNTIF('[1]2_배당성향 25% 이상 종목명'!$A$2:$A$471,'2_2번 조건 대상 종목'!A330)&gt;0</f>
        <v>0</v>
      </c>
      <c r="M330" s="14" t="b">
        <f t="shared" si="5"/>
        <v>1</v>
      </c>
      <c r="N330" s="11">
        <v>7197407700</v>
      </c>
      <c r="O330" s="11"/>
      <c r="P330" s="11"/>
      <c r="Q330" s="11"/>
      <c r="R330" s="11">
        <v>2.5</v>
      </c>
      <c r="S330" s="6">
        <v>178149710200</v>
      </c>
      <c r="T330" s="7" t="s">
        <v>21</v>
      </c>
      <c r="U330" s="7">
        <v>0.87</v>
      </c>
      <c r="V330" s="7" t="s">
        <v>21</v>
      </c>
    </row>
    <row r="331" spans="1:22" hidden="1" x14ac:dyDescent="0.4">
      <c r="A331" s="4" t="s">
        <v>857</v>
      </c>
      <c r="B331" s="5" t="s">
        <v>858</v>
      </c>
      <c r="C331" s="5" t="s">
        <v>30</v>
      </c>
      <c r="D331" s="5" t="s">
        <v>19</v>
      </c>
      <c r="E331" s="9" t="s">
        <v>34</v>
      </c>
      <c r="F331" s="9">
        <v>0.48</v>
      </c>
      <c r="G331" s="5" t="s">
        <v>21</v>
      </c>
      <c r="H331" s="9">
        <v>500</v>
      </c>
      <c r="I331" s="11">
        <v>11568163</v>
      </c>
      <c r="J331" s="11">
        <v>700</v>
      </c>
      <c r="K331" s="11">
        <v>-170.56700000000001</v>
      </c>
      <c r="L331" s="11" t="b">
        <f>COUNTIF('[1]2_배당성향 25% 이상 종목명'!$A$2:$A$471,'2_2번 조건 대상 종목'!A331)&gt;0</f>
        <v>0</v>
      </c>
      <c r="M331" s="14" t="b">
        <f t="shared" si="5"/>
        <v>1</v>
      </c>
      <c r="N331" s="11">
        <v>7914318300</v>
      </c>
      <c r="O331" s="11" t="b">
        <f>N331&gt;=VLOOKUP(A331,'[1]2023년만'!$A$2:$Q$1181,12,0)</f>
        <v>1</v>
      </c>
      <c r="P331" s="11"/>
      <c r="Q331" s="11"/>
      <c r="R331" s="11">
        <v>4.5999999999999996</v>
      </c>
      <c r="S331" s="6">
        <v>178149710200</v>
      </c>
      <c r="T331" s="7" t="s">
        <v>21</v>
      </c>
      <c r="U331" s="7">
        <v>0.87</v>
      </c>
      <c r="V331" s="7" t="s">
        <v>21</v>
      </c>
    </row>
    <row r="332" spans="1:22" hidden="1" x14ac:dyDescent="0.4">
      <c r="A332" s="7" t="s">
        <v>857</v>
      </c>
      <c r="B332" s="12" t="s">
        <v>858</v>
      </c>
      <c r="C332" s="12" t="s">
        <v>2933</v>
      </c>
      <c r="D332" s="12" t="s">
        <v>19</v>
      </c>
      <c r="E332" s="12" t="s">
        <v>34</v>
      </c>
      <c r="F332" s="12">
        <v>0.5</v>
      </c>
      <c r="G332" s="12" t="s">
        <v>2934</v>
      </c>
      <c r="H332" s="12">
        <v>500</v>
      </c>
      <c r="I332" s="6">
        <v>9604910</v>
      </c>
      <c r="J332" s="6">
        <v>800</v>
      </c>
      <c r="K332" s="6">
        <v>27.582999999999998</v>
      </c>
      <c r="L332" s="11" t="b">
        <f>COUNTIF('[1]2_배당성향 25% 이상 종목명'!$A$2:$A$471,'2_2번 조건 대상 종목'!A332)&gt;0</f>
        <v>0</v>
      </c>
      <c r="M332" s="14" t="b">
        <f t="shared" si="5"/>
        <v>1</v>
      </c>
      <c r="N332" s="6">
        <v>7480421600</v>
      </c>
      <c r="O332" s="6"/>
      <c r="P332" s="6"/>
      <c r="Q332" s="6"/>
      <c r="R332" s="6">
        <v>2.2000000000000002</v>
      </c>
      <c r="S332" s="6">
        <v>178149710200</v>
      </c>
      <c r="T332" s="7" t="s">
        <v>21</v>
      </c>
      <c r="U332" s="7">
        <v>0.87</v>
      </c>
      <c r="V332" s="7" t="s">
        <v>21</v>
      </c>
    </row>
    <row r="333" spans="1:22" hidden="1" x14ac:dyDescent="0.4">
      <c r="A333" s="4" t="s">
        <v>1236</v>
      </c>
      <c r="B333" s="5" t="s">
        <v>1237</v>
      </c>
      <c r="C333" s="5" t="s">
        <v>24</v>
      </c>
      <c r="D333" s="5" t="s">
        <v>19</v>
      </c>
      <c r="E333" s="9" t="s">
        <v>833</v>
      </c>
      <c r="F333" s="9">
        <v>0.56999999999999995</v>
      </c>
      <c r="G333" s="5" t="s">
        <v>21</v>
      </c>
      <c r="H333" s="9">
        <v>500</v>
      </c>
      <c r="I333" s="11">
        <v>45335964</v>
      </c>
      <c r="J333" s="11">
        <v>200</v>
      </c>
      <c r="K333" s="11">
        <v>31.216999999999999</v>
      </c>
      <c r="L333" s="11" t="b">
        <f>COUNTIF('[1]2_배당성향 25% 이상 종목명'!$A$2:$A$471,'2_2번 조건 대상 종목'!A333)&gt;0</f>
        <v>0</v>
      </c>
      <c r="M333" s="14" t="b">
        <f t="shared" si="5"/>
        <v>0</v>
      </c>
      <c r="N333" s="11">
        <v>8303769200</v>
      </c>
      <c r="O333" s="11"/>
      <c r="P333" s="11"/>
      <c r="Q333" s="11"/>
      <c r="R333" s="11">
        <v>3.9</v>
      </c>
      <c r="S333" s="6">
        <v>181296228530</v>
      </c>
      <c r="T333" s="7">
        <v>2.04</v>
      </c>
      <c r="U333" s="7">
        <v>0.49</v>
      </c>
      <c r="V333" s="7">
        <v>1986</v>
      </c>
    </row>
    <row r="334" spans="1:22" hidden="1" x14ac:dyDescent="0.4">
      <c r="A334" s="4" t="s">
        <v>1236</v>
      </c>
      <c r="B334" s="5" t="s">
        <v>1237</v>
      </c>
      <c r="C334" s="5" t="s">
        <v>18</v>
      </c>
      <c r="D334" s="5" t="s">
        <v>19</v>
      </c>
      <c r="E334" s="9" t="s">
        <v>833</v>
      </c>
      <c r="F334" s="9">
        <v>1.57</v>
      </c>
      <c r="G334" s="5" t="s">
        <v>21</v>
      </c>
      <c r="H334" s="9">
        <v>500</v>
      </c>
      <c r="I334" s="11">
        <v>45335964</v>
      </c>
      <c r="J334" s="11">
        <v>167</v>
      </c>
      <c r="K334" s="11">
        <v>18.445</v>
      </c>
      <c r="L334" s="11" t="b">
        <f>COUNTIF('[1]2_배당성향 25% 이상 종목명'!$A$2:$A$471,'2_2번 조건 대상 종목'!A334)&gt;0</f>
        <v>0</v>
      </c>
      <c r="M334" s="14" t="b">
        <f t="shared" si="5"/>
        <v>0</v>
      </c>
      <c r="N334" s="11">
        <v>6994004756</v>
      </c>
      <c r="O334" s="11"/>
      <c r="P334" s="11"/>
      <c r="Q334" s="11"/>
      <c r="R334" s="11">
        <v>3</v>
      </c>
      <c r="S334" s="6">
        <v>181296228530</v>
      </c>
      <c r="T334" s="7">
        <v>2.04</v>
      </c>
      <c r="U334" s="7">
        <v>0.49</v>
      </c>
      <c r="V334" s="7">
        <v>1986</v>
      </c>
    </row>
    <row r="335" spans="1:22" hidden="1" x14ac:dyDescent="0.4">
      <c r="A335" s="4" t="s">
        <v>1236</v>
      </c>
      <c r="B335" s="5" t="s">
        <v>1237</v>
      </c>
      <c r="C335" s="5" t="s">
        <v>30</v>
      </c>
      <c r="D335" s="5" t="s">
        <v>19</v>
      </c>
      <c r="E335" s="9" t="s">
        <v>46</v>
      </c>
      <c r="F335" s="9">
        <v>0.7</v>
      </c>
      <c r="G335" s="5" t="s">
        <v>21</v>
      </c>
      <c r="H335" s="9">
        <v>500</v>
      </c>
      <c r="I335" s="11">
        <v>45335964</v>
      </c>
      <c r="J335" s="11">
        <v>190</v>
      </c>
      <c r="K335" s="11">
        <v>8.327</v>
      </c>
      <c r="L335" s="11" t="b">
        <f>COUNTIF('[1]2_배당성향 25% 이상 종목명'!$A$2:$A$471,'2_2번 조건 대상 종목'!A335)&gt;0</f>
        <v>0</v>
      </c>
      <c r="M335" s="14" t="b">
        <f t="shared" si="5"/>
        <v>0</v>
      </c>
      <c r="N335" s="11">
        <v>8120656430</v>
      </c>
      <c r="O335" s="11" t="b">
        <f>N335&gt;=VLOOKUP(A335,'[1]2023년만'!$A$2:$Q$1181,12,0)</f>
        <v>0</v>
      </c>
      <c r="P335" s="11"/>
      <c r="Q335" s="11"/>
      <c r="R335" s="11">
        <v>5.7</v>
      </c>
      <c r="S335" s="6">
        <v>181296228530</v>
      </c>
      <c r="T335" s="7">
        <v>2.04</v>
      </c>
      <c r="U335" s="7">
        <v>0.49</v>
      </c>
      <c r="V335" s="7">
        <v>1986</v>
      </c>
    </row>
    <row r="336" spans="1:22" x14ac:dyDescent="0.4">
      <c r="A336" s="4" t="s">
        <v>727</v>
      </c>
      <c r="B336" s="5" t="s">
        <v>728</v>
      </c>
      <c r="C336" s="5" t="s">
        <v>30</v>
      </c>
      <c r="D336" s="5" t="s">
        <v>19</v>
      </c>
      <c r="E336" s="9" t="s">
        <v>69</v>
      </c>
      <c r="F336" s="9">
        <v>2.73</v>
      </c>
      <c r="G336" s="5" t="s">
        <v>21</v>
      </c>
      <c r="H336" s="10">
        <v>5000</v>
      </c>
      <c r="I336" s="11">
        <v>175922788</v>
      </c>
      <c r="J336" s="11">
        <v>1550</v>
      </c>
      <c r="K336" s="11">
        <v>52.48</v>
      </c>
      <c r="L336" s="11" t="b">
        <f>COUNTIF('[1]2_배당성향 25% 이상 종목명'!$A$2:$A$471,'2_2번 조건 대상 종목'!A3970)&gt;0</f>
        <v>1</v>
      </c>
      <c r="M336" s="14" t="b">
        <f t="shared" si="5"/>
        <v>1</v>
      </c>
      <c r="N336" s="11">
        <v>264188954850</v>
      </c>
      <c r="O336" s="11" t="b">
        <f>N336&gt;=VLOOKUP(A336,'[1]2023년만'!$A$2:$Q$1181,12,0)</f>
        <v>1</v>
      </c>
      <c r="P336" s="11">
        <f>VLOOKUP(A336,'[1]2_피벗 테이블'!$A$4:$B$376,2,0)</f>
        <v>130736103600</v>
      </c>
      <c r="Q336" s="11" t="b">
        <f>N336&gt;=(P336*1.05)</f>
        <v>1</v>
      </c>
      <c r="R336" s="11">
        <v>3.7</v>
      </c>
      <c r="S336" s="6">
        <v>8655401169600</v>
      </c>
      <c r="T336" s="7">
        <v>16.3</v>
      </c>
      <c r="U336" s="7">
        <v>1.28</v>
      </c>
      <c r="V336" s="7">
        <v>3019</v>
      </c>
    </row>
    <row r="337" spans="1:22" hidden="1" x14ac:dyDescent="0.4">
      <c r="A337" s="4" t="s">
        <v>568</v>
      </c>
      <c r="B337" s="5" t="s">
        <v>569</v>
      </c>
      <c r="C337" s="5" t="s">
        <v>18</v>
      </c>
      <c r="D337" s="5" t="s">
        <v>19</v>
      </c>
      <c r="E337" s="9" t="s">
        <v>20</v>
      </c>
      <c r="F337" s="9">
        <v>0.77</v>
      </c>
      <c r="G337" s="5" t="s">
        <v>21</v>
      </c>
      <c r="H337" s="9">
        <v>500</v>
      </c>
      <c r="I337" s="11">
        <v>15750000</v>
      </c>
      <c r="J337" s="11">
        <v>400</v>
      </c>
      <c r="K337" s="11">
        <v>40.619</v>
      </c>
      <c r="L337" s="11" t="b">
        <f>COUNTIF('[1]2_배당성향 25% 이상 종목명'!$A$2:$A$471,'2_2번 조건 대상 종목'!A337)&gt;0</f>
        <v>1</v>
      </c>
      <c r="M337" s="14" t="b">
        <f t="shared" si="5"/>
        <v>1</v>
      </c>
      <c r="N337" s="11">
        <v>6300000000</v>
      </c>
      <c r="O337" s="11"/>
      <c r="P337" s="11"/>
      <c r="Q337" s="11"/>
      <c r="R337" s="11">
        <v>3.3</v>
      </c>
      <c r="S337" s="6">
        <v>251685000000</v>
      </c>
      <c r="T337" s="7">
        <v>13.11</v>
      </c>
      <c r="U337" s="7">
        <v>0.52</v>
      </c>
      <c r="V337" s="7">
        <v>1219</v>
      </c>
    </row>
    <row r="338" spans="1:22" hidden="1" x14ac:dyDescent="0.4">
      <c r="A338" s="4" t="s">
        <v>568</v>
      </c>
      <c r="B338" s="5" t="s">
        <v>569</v>
      </c>
      <c r="C338" s="5" t="s">
        <v>24</v>
      </c>
      <c r="D338" s="5" t="s">
        <v>19</v>
      </c>
      <c r="E338" s="9" t="s">
        <v>20</v>
      </c>
      <c r="F338" s="9">
        <v>0.49</v>
      </c>
      <c r="G338" s="5" t="s">
        <v>21</v>
      </c>
      <c r="H338" s="9">
        <v>500</v>
      </c>
      <c r="I338" s="11">
        <v>15750000</v>
      </c>
      <c r="J338" s="11">
        <v>600</v>
      </c>
      <c r="K338" s="11">
        <v>32.347999999999999</v>
      </c>
      <c r="L338" s="11" t="b">
        <f>COUNTIF('[1]2_배당성향 25% 이상 종목명'!$A$2:$A$471,'2_2번 조건 대상 종목'!A338)&gt;0</f>
        <v>1</v>
      </c>
      <c r="M338" s="14" t="b">
        <f t="shared" si="5"/>
        <v>1</v>
      </c>
      <c r="N338" s="11">
        <v>9450000000</v>
      </c>
      <c r="O338" s="11"/>
      <c r="P338" s="11"/>
      <c r="Q338" s="11"/>
      <c r="R338" s="11">
        <v>4.5999999999999996</v>
      </c>
      <c r="S338" s="6">
        <v>251685000000</v>
      </c>
      <c r="T338" s="7">
        <v>13.11</v>
      </c>
      <c r="U338" s="7">
        <v>0.52</v>
      </c>
      <c r="V338" s="7">
        <v>1219</v>
      </c>
    </row>
    <row r="339" spans="1:22" hidden="1" x14ac:dyDescent="0.4">
      <c r="A339" s="7" t="s">
        <v>568</v>
      </c>
      <c r="B339" s="12" t="s">
        <v>569</v>
      </c>
      <c r="C339" s="12" t="s">
        <v>2933</v>
      </c>
      <c r="D339" s="12" t="s">
        <v>19</v>
      </c>
      <c r="E339" s="12" t="s">
        <v>20</v>
      </c>
      <c r="F339" s="12">
        <v>0.53</v>
      </c>
      <c r="G339" s="12" t="s">
        <v>21</v>
      </c>
      <c r="H339" s="12">
        <v>500</v>
      </c>
      <c r="I339" s="6">
        <v>15750000</v>
      </c>
      <c r="J339" s="6">
        <v>350</v>
      </c>
      <c r="K339" s="6">
        <v>46.895000000000003</v>
      </c>
      <c r="L339" s="11" t="b">
        <f>COUNTIF('[1]2_배당성향 25% 이상 종목명'!$A$2:$A$471,'2_2번 조건 대상 종목'!A339)&gt;0</f>
        <v>1</v>
      </c>
      <c r="M339" s="14" t="b">
        <f t="shared" si="5"/>
        <v>1</v>
      </c>
      <c r="N339" s="6">
        <v>5512500000</v>
      </c>
      <c r="O339" s="6"/>
      <c r="P339" s="6"/>
      <c r="Q339" s="6"/>
      <c r="R339" s="6">
        <v>3.8</v>
      </c>
      <c r="S339" s="6">
        <v>251685000000</v>
      </c>
      <c r="T339" s="7">
        <v>13.11</v>
      </c>
      <c r="U339" s="7">
        <v>0.52</v>
      </c>
      <c r="V339" s="7">
        <v>1219</v>
      </c>
    </row>
    <row r="340" spans="1:22" hidden="1" x14ac:dyDescent="0.4">
      <c r="A340" s="7" t="s">
        <v>2822</v>
      </c>
      <c r="B340" s="12" t="s">
        <v>2823</v>
      </c>
      <c r="C340" s="12" t="s">
        <v>2933</v>
      </c>
      <c r="D340" s="12" t="s">
        <v>19</v>
      </c>
      <c r="E340" s="12" t="s">
        <v>95</v>
      </c>
      <c r="F340" s="12">
        <v>0.42</v>
      </c>
      <c r="G340" s="12" t="s">
        <v>21</v>
      </c>
      <c r="H340" s="12">
        <v>500</v>
      </c>
      <c r="I340" s="6">
        <v>43784592</v>
      </c>
      <c r="J340" s="6">
        <v>50</v>
      </c>
      <c r="K340" s="6">
        <v>5.7140000000000004</v>
      </c>
      <c r="L340" s="11" t="b">
        <f>COUNTIF('[1]2_배당성향 25% 이상 종목명'!$A$2:$A$471,'2_2번 조건 대상 종목'!A340)&gt;0</f>
        <v>0</v>
      </c>
      <c r="M340" s="14" t="b">
        <f t="shared" si="5"/>
        <v>0</v>
      </c>
      <c r="N340" s="6">
        <v>2189229600</v>
      </c>
      <c r="O340" s="6"/>
      <c r="P340" s="6"/>
      <c r="Q340" s="6"/>
      <c r="R340" s="6">
        <v>0.4</v>
      </c>
      <c r="S340" s="6">
        <v>236978664480</v>
      </c>
      <c r="T340" s="7" t="s">
        <v>21</v>
      </c>
      <c r="U340" s="7">
        <v>0.78</v>
      </c>
      <c r="V340" s="7" t="s">
        <v>21</v>
      </c>
    </row>
    <row r="341" spans="1:22" hidden="1" x14ac:dyDescent="0.4">
      <c r="A341" s="4" t="s">
        <v>523</v>
      </c>
      <c r="B341" s="5" t="s">
        <v>524</v>
      </c>
      <c r="C341" s="5" t="s">
        <v>24</v>
      </c>
      <c r="D341" s="5" t="s">
        <v>19</v>
      </c>
      <c r="E341" s="9" t="s">
        <v>66</v>
      </c>
      <c r="F341" s="9">
        <v>0.34</v>
      </c>
      <c r="G341" s="5" t="s">
        <v>21</v>
      </c>
      <c r="H341" s="10">
        <v>1000</v>
      </c>
      <c r="I341" s="11">
        <v>23217239</v>
      </c>
      <c r="J341" s="11">
        <v>200</v>
      </c>
      <c r="K341" s="11">
        <v>71.614999999999995</v>
      </c>
      <c r="L341" s="11" t="b">
        <f>COUNTIF('[1]2_배당성향 25% 이상 종목명'!$A$2:$A$471,'2_2번 조건 대상 종목'!A341)&gt;0</f>
        <v>1</v>
      </c>
      <c r="M341" s="14" t="b">
        <f t="shared" si="5"/>
        <v>0</v>
      </c>
      <c r="N341" s="11">
        <v>4599088600</v>
      </c>
      <c r="O341" s="11"/>
      <c r="P341" s="11"/>
      <c r="Q341" s="11"/>
      <c r="R341" s="11">
        <v>4.4000000000000004</v>
      </c>
      <c r="S341" s="6">
        <v>118175746510</v>
      </c>
      <c r="T341" s="7">
        <v>13.65</v>
      </c>
      <c r="U341" s="7">
        <v>0.98</v>
      </c>
      <c r="V341" s="7">
        <v>373</v>
      </c>
    </row>
    <row r="342" spans="1:22" hidden="1" x14ac:dyDescent="0.4">
      <c r="A342" s="4" t="s">
        <v>523</v>
      </c>
      <c r="B342" s="5" t="s">
        <v>524</v>
      </c>
      <c r="C342" s="5" t="s">
        <v>30</v>
      </c>
      <c r="D342" s="5" t="s">
        <v>19</v>
      </c>
      <c r="E342" s="9" t="s">
        <v>66</v>
      </c>
      <c r="F342" s="9">
        <v>0.71</v>
      </c>
      <c r="G342" s="5" t="s">
        <v>21</v>
      </c>
      <c r="H342" s="10">
        <v>1000</v>
      </c>
      <c r="I342" s="11">
        <v>23217239</v>
      </c>
      <c r="J342" s="11">
        <v>200</v>
      </c>
      <c r="K342" s="11">
        <v>53.615000000000002</v>
      </c>
      <c r="L342" s="11" t="b">
        <f>COUNTIF('[1]2_배당성향 25% 이상 종목명'!$A$2:$A$471,'2_2번 조건 대상 종목'!A342)&gt;0</f>
        <v>1</v>
      </c>
      <c r="M342" s="14" t="b">
        <f t="shared" si="5"/>
        <v>0</v>
      </c>
      <c r="N342" s="11">
        <v>4599088600</v>
      </c>
      <c r="O342" s="11" t="b">
        <f>N342&gt;=VLOOKUP(A342,'[1]2023년만'!$A$2:$Q$1181,12,0)</f>
        <v>1</v>
      </c>
      <c r="P342" s="11"/>
      <c r="Q342" s="11"/>
      <c r="R342" s="11">
        <v>6.2</v>
      </c>
      <c r="S342" s="6">
        <v>118175746510</v>
      </c>
      <c r="T342" s="7">
        <v>13.65</v>
      </c>
      <c r="U342" s="7">
        <v>0.98</v>
      </c>
      <c r="V342" s="7">
        <v>373</v>
      </c>
    </row>
    <row r="343" spans="1:22" hidden="1" x14ac:dyDescent="0.4">
      <c r="A343" s="4" t="s">
        <v>1557</v>
      </c>
      <c r="B343" s="5" t="s">
        <v>1558</v>
      </c>
      <c r="C343" s="5" t="s">
        <v>24</v>
      </c>
      <c r="D343" s="5" t="s">
        <v>19</v>
      </c>
      <c r="E343" s="9" t="s">
        <v>133</v>
      </c>
      <c r="F343" s="9">
        <v>2.34</v>
      </c>
      <c r="G343" s="5" t="s">
        <v>21</v>
      </c>
      <c r="H343" s="10">
        <v>5000</v>
      </c>
      <c r="I343" s="11">
        <v>29240000</v>
      </c>
      <c r="J343" s="11">
        <v>700</v>
      </c>
      <c r="K343" s="11">
        <v>24.885999999999999</v>
      </c>
      <c r="L343" s="11" t="b">
        <f>COUNTIF('[1]2_배당성향 25% 이상 종목명'!$A$2:$A$471,'2_2번 조건 대상 종목'!A343)&gt;0</f>
        <v>0</v>
      </c>
      <c r="M343" s="14" t="b">
        <f t="shared" si="5"/>
        <v>1</v>
      </c>
      <c r="N343" s="11">
        <v>19922000000</v>
      </c>
      <c r="O343" s="11"/>
      <c r="P343" s="11"/>
      <c r="Q343" s="11"/>
      <c r="R343" s="11">
        <v>5.0999999999999996</v>
      </c>
      <c r="S343" s="6">
        <v>545033600000</v>
      </c>
      <c r="T343" s="7">
        <v>6.92</v>
      </c>
      <c r="U343" s="7">
        <v>0.33</v>
      </c>
      <c r="V343" s="7">
        <v>2694</v>
      </c>
    </row>
    <row r="344" spans="1:22" hidden="1" x14ac:dyDescent="0.4">
      <c r="A344" s="4" t="s">
        <v>1557</v>
      </c>
      <c r="B344" s="5" t="s">
        <v>1558</v>
      </c>
      <c r="C344" s="5" t="s">
        <v>30</v>
      </c>
      <c r="D344" s="5" t="s">
        <v>19</v>
      </c>
      <c r="E344" s="9" t="s">
        <v>133</v>
      </c>
      <c r="F344" s="9">
        <v>2.68</v>
      </c>
      <c r="G344" s="5" t="s">
        <v>21</v>
      </c>
      <c r="H344" s="10">
        <v>5000</v>
      </c>
      <c r="I344" s="11">
        <v>29240000</v>
      </c>
      <c r="J344" s="11">
        <v>700</v>
      </c>
      <c r="K344" s="11">
        <v>21.207999999999998</v>
      </c>
      <c r="L344" s="11" t="b">
        <f>COUNTIF('[1]2_배당성향 25% 이상 종목명'!$A$2:$A$471,'2_2번 조건 대상 종목'!A344)&gt;0</f>
        <v>0</v>
      </c>
      <c r="M344" s="14" t="b">
        <f t="shared" si="5"/>
        <v>1</v>
      </c>
      <c r="N344" s="11">
        <v>19214747300</v>
      </c>
      <c r="O344" s="11" t="b">
        <f>N344&gt;=VLOOKUP(A344,'[1]2023년만'!$A$2:$Q$1181,12,0)</f>
        <v>0</v>
      </c>
      <c r="P344" s="11"/>
      <c r="Q344" s="11"/>
      <c r="R344" s="11">
        <v>4.3</v>
      </c>
      <c r="S344" s="6">
        <v>545033600000</v>
      </c>
      <c r="T344" s="7">
        <v>6.92</v>
      </c>
      <c r="U344" s="7">
        <v>0.33</v>
      </c>
      <c r="V344" s="7">
        <v>2694</v>
      </c>
    </row>
    <row r="345" spans="1:22" hidden="1" x14ac:dyDescent="0.4">
      <c r="A345" s="4" t="s">
        <v>1557</v>
      </c>
      <c r="B345" s="5" t="s">
        <v>1558</v>
      </c>
      <c r="C345" s="5" t="s">
        <v>18</v>
      </c>
      <c r="D345" s="5" t="s">
        <v>19</v>
      </c>
      <c r="E345" s="9" t="s">
        <v>133</v>
      </c>
      <c r="F345" s="9">
        <v>1.3</v>
      </c>
      <c r="G345" s="5" t="s">
        <v>21</v>
      </c>
      <c r="H345" s="10">
        <v>5000</v>
      </c>
      <c r="I345" s="11">
        <v>29240000</v>
      </c>
      <c r="J345" s="11">
        <v>700</v>
      </c>
      <c r="K345" s="11">
        <v>11.236000000000001</v>
      </c>
      <c r="L345" s="11" t="b">
        <f>COUNTIF('[1]2_배당성향 25% 이상 종목명'!$A$2:$A$471,'2_2번 조건 대상 종목'!A345)&gt;0</f>
        <v>0</v>
      </c>
      <c r="M345" s="14" t="b">
        <f t="shared" si="5"/>
        <v>1</v>
      </c>
      <c r="N345" s="11">
        <v>19922000000</v>
      </c>
      <c r="O345" s="11"/>
      <c r="P345" s="11"/>
      <c r="Q345" s="11"/>
      <c r="R345" s="11">
        <v>4.3</v>
      </c>
      <c r="S345" s="6">
        <v>545033600000</v>
      </c>
      <c r="T345" s="7">
        <v>6.92</v>
      </c>
      <c r="U345" s="7">
        <v>0.33</v>
      </c>
      <c r="V345" s="7">
        <v>2694</v>
      </c>
    </row>
    <row r="346" spans="1:22" hidden="1" x14ac:dyDescent="0.4">
      <c r="A346" s="7" t="s">
        <v>1557</v>
      </c>
      <c r="B346" s="12" t="s">
        <v>1558</v>
      </c>
      <c r="C346" s="12" t="s">
        <v>2933</v>
      </c>
      <c r="D346" s="12" t="s">
        <v>19</v>
      </c>
      <c r="E346" s="12" t="s">
        <v>133</v>
      </c>
      <c r="F346" s="12">
        <v>0.53</v>
      </c>
      <c r="G346" s="12" t="s">
        <v>21</v>
      </c>
      <c r="H346" s="12">
        <v>5000</v>
      </c>
      <c r="I346" s="6">
        <v>29240000</v>
      </c>
      <c r="J346" s="6">
        <v>600</v>
      </c>
      <c r="K346" s="6">
        <v>12.542</v>
      </c>
      <c r="L346" s="11" t="b">
        <f>COUNTIF('[1]2_배당성향 25% 이상 종목명'!$A$2:$A$471,'2_2번 조건 대상 종목'!A346)&gt;0</f>
        <v>0</v>
      </c>
      <c r="M346" s="14" t="b">
        <f t="shared" si="5"/>
        <v>1</v>
      </c>
      <c r="N346" s="6">
        <v>17076000000</v>
      </c>
      <c r="O346" s="6"/>
      <c r="P346" s="6"/>
      <c r="Q346" s="6"/>
      <c r="R346" s="6">
        <v>3.5</v>
      </c>
      <c r="S346" s="6">
        <v>545033600000</v>
      </c>
      <c r="T346" s="7">
        <v>6.92</v>
      </c>
      <c r="U346" s="7">
        <v>0.33</v>
      </c>
      <c r="V346" s="7">
        <v>2694</v>
      </c>
    </row>
    <row r="347" spans="1:22" hidden="1" x14ac:dyDescent="0.4">
      <c r="A347" s="4" t="s">
        <v>633</v>
      </c>
      <c r="B347" s="5" t="s">
        <v>634</v>
      </c>
      <c r="C347" s="5" t="s">
        <v>30</v>
      </c>
      <c r="D347" s="5" t="s">
        <v>19</v>
      </c>
      <c r="E347" s="9" t="s">
        <v>66</v>
      </c>
      <c r="F347" s="9">
        <v>3.55</v>
      </c>
      <c r="G347" s="5" t="s">
        <v>21</v>
      </c>
      <c r="H347" s="10">
        <v>5000</v>
      </c>
      <c r="I347" s="11">
        <v>157300993</v>
      </c>
      <c r="J347" s="11">
        <v>3100</v>
      </c>
      <c r="K347" s="11">
        <v>60.493000000000002</v>
      </c>
      <c r="L347" s="11" t="b">
        <f>COUNTIF('[1]2_배당성향 25% 이상 종목명'!$A$2:$A$471,'2_2번 조건 대상 종목'!A347)&gt;0</f>
        <v>1</v>
      </c>
      <c r="M347" s="14" t="b">
        <f t="shared" si="5"/>
        <v>1</v>
      </c>
      <c r="N347" s="11">
        <v>478180489250</v>
      </c>
      <c r="O347" s="11" t="b">
        <f>N347&gt;=VLOOKUP(A347,'[1]2023년만'!$A$2:$Q$1181,12,0)</f>
        <v>0</v>
      </c>
      <c r="P347" s="11">
        <f>VLOOKUP(A347,'[1]2_피벗 테이블'!$A$4:$B$376,2,0)</f>
        <v>469055691050</v>
      </c>
      <c r="Q347" s="11" t="b">
        <f>N347&gt;=(P347*1.05)</f>
        <v>0</v>
      </c>
      <c r="R347" s="11">
        <v>4.3</v>
      </c>
      <c r="S347" s="6">
        <v>11746662025500</v>
      </c>
      <c r="T347" s="7">
        <v>20.12</v>
      </c>
      <c r="U347" s="7">
        <v>0.43</v>
      </c>
      <c r="V347" s="7">
        <v>3712</v>
      </c>
    </row>
    <row r="348" spans="1:22" hidden="1" x14ac:dyDescent="0.4">
      <c r="A348" s="4" t="s">
        <v>633</v>
      </c>
      <c r="B348" s="5" t="s">
        <v>634</v>
      </c>
      <c r="C348" s="5" t="s">
        <v>24</v>
      </c>
      <c r="D348" s="5" t="s">
        <v>19</v>
      </c>
      <c r="E348" s="9" t="s">
        <v>66</v>
      </c>
      <c r="F348" s="9">
        <v>3.86</v>
      </c>
      <c r="G348" s="5" t="s">
        <v>21</v>
      </c>
      <c r="H348" s="10">
        <v>5000</v>
      </c>
      <c r="I348" s="11">
        <v>157300993</v>
      </c>
      <c r="J348" s="11">
        <v>3100</v>
      </c>
      <c r="K348" s="11">
        <v>34.204000000000001</v>
      </c>
      <c r="L348" s="11" t="b">
        <f>COUNTIF('[1]2_배당성향 25% 이상 종목명'!$A$2:$A$471,'2_2번 조건 대상 종목'!A348)&gt;0</f>
        <v>1</v>
      </c>
      <c r="M348" s="14" t="b">
        <f t="shared" si="5"/>
        <v>1</v>
      </c>
      <c r="N348" s="11">
        <v>483737140050</v>
      </c>
      <c r="O348" s="11"/>
      <c r="P348" s="11"/>
      <c r="Q348" s="11"/>
      <c r="R348" s="11">
        <v>3.6</v>
      </c>
      <c r="S348" s="6">
        <v>11746662025500</v>
      </c>
      <c r="T348" s="7">
        <v>20.12</v>
      </c>
      <c r="U348" s="7">
        <v>0.43</v>
      </c>
      <c r="V348" s="7">
        <v>3712</v>
      </c>
    </row>
    <row r="349" spans="1:22" hidden="1" x14ac:dyDescent="0.4">
      <c r="A349" s="4" t="s">
        <v>633</v>
      </c>
      <c r="B349" s="5" t="s">
        <v>634</v>
      </c>
      <c r="C349" s="5" t="s">
        <v>18</v>
      </c>
      <c r="D349" s="5" t="s">
        <v>19</v>
      </c>
      <c r="E349" s="9" t="s">
        <v>66</v>
      </c>
      <c r="F349" s="9">
        <v>4.37</v>
      </c>
      <c r="G349" s="5" t="s">
        <v>21</v>
      </c>
      <c r="H349" s="10">
        <v>5000</v>
      </c>
      <c r="I349" s="11">
        <v>157300993</v>
      </c>
      <c r="J349" s="11">
        <v>3000</v>
      </c>
      <c r="K349" s="11">
        <v>22.428999999999998</v>
      </c>
      <c r="L349" s="11" t="b">
        <f>COUNTIF('[1]2_배당성향 25% 이상 종목명'!$A$2:$A$471,'2_2번 조건 대상 종목'!A349)&gt;0</f>
        <v>1</v>
      </c>
      <c r="M349" s="14" t="b">
        <f t="shared" si="5"/>
        <v>1</v>
      </c>
      <c r="N349" s="11">
        <v>474544753950</v>
      </c>
      <c r="O349" s="11"/>
      <c r="P349" s="11"/>
      <c r="Q349" s="11"/>
      <c r="R349" s="11">
        <v>3.7</v>
      </c>
      <c r="S349" s="6">
        <v>11746662025500</v>
      </c>
      <c r="T349" s="7">
        <v>20.12</v>
      </c>
      <c r="U349" s="7">
        <v>0.43</v>
      </c>
      <c r="V349" s="7">
        <v>3712</v>
      </c>
    </row>
    <row r="350" spans="1:22" hidden="1" x14ac:dyDescent="0.4">
      <c r="A350" s="7" t="s">
        <v>633</v>
      </c>
      <c r="B350" s="12" t="s">
        <v>634</v>
      </c>
      <c r="C350" s="12" t="s">
        <v>2933</v>
      </c>
      <c r="D350" s="12" t="s">
        <v>19</v>
      </c>
      <c r="E350" s="12" t="s">
        <v>66</v>
      </c>
      <c r="F350" s="12">
        <v>2.61</v>
      </c>
      <c r="G350" s="12" t="s">
        <v>21</v>
      </c>
      <c r="H350" s="12">
        <v>5000</v>
      </c>
      <c r="I350" s="6">
        <v>157300993</v>
      </c>
      <c r="J350" s="6">
        <v>2800</v>
      </c>
      <c r="K350" s="6">
        <v>16.725000000000001</v>
      </c>
      <c r="L350" s="11" t="b">
        <f>COUNTIF('[1]2_배당성향 25% 이상 종목명'!$A$2:$A$471,'2_2번 조건 대상 종목'!A350)&gt;0</f>
        <v>1</v>
      </c>
      <c r="M350" s="14" t="b">
        <f t="shared" si="5"/>
        <v>1</v>
      </c>
      <c r="N350" s="6">
        <v>448885179150</v>
      </c>
      <c r="O350" s="6"/>
      <c r="P350" s="6"/>
      <c r="Q350" s="6"/>
      <c r="R350" s="6">
        <v>3.4</v>
      </c>
      <c r="S350" s="6">
        <v>11746662025500</v>
      </c>
      <c r="T350" s="7">
        <v>20.12</v>
      </c>
      <c r="U350" s="7">
        <v>0.43</v>
      </c>
      <c r="V350" s="7">
        <v>3712</v>
      </c>
    </row>
    <row r="351" spans="1:22" hidden="1" x14ac:dyDescent="0.4">
      <c r="A351" s="7" t="s">
        <v>2824</v>
      </c>
      <c r="B351" s="12" t="s">
        <v>2825</v>
      </c>
      <c r="C351" s="12" t="s">
        <v>2933</v>
      </c>
      <c r="D351" s="12" t="s">
        <v>19</v>
      </c>
      <c r="E351" s="12" t="s">
        <v>81</v>
      </c>
      <c r="F351" s="12">
        <v>2.7</v>
      </c>
      <c r="G351" s="12" t="s">
        <v>21</v>
      </c>
      <c r="H351" s="12">
        <v>5000</v>
      </c>
      <c r="I351" s="6">
        <v>357815700</v>
      </c>
      <c r="J351" s="6">
        <v>650</v>
      </c>
      <c r="K351" s="6">
        <v>17.440999999999999</v>
      </c>
      <c r="L351" s="11" t="b">
        <f>COUNTIF('[1]2_배당성향 25% 이상 종목명'!$A$2:$A$471,'2_2번 조건 대상 종목'!A351)&gt;0</f>
        <v>0</v>
      </c>
      <c r="M351" s="14" t="b">
        <f t="shared" si="5"/>
        <v>0</v>
      </c>
      <c r="N351" s="6">
        <v>232580205000</v>
      </c>
      <c r="O351" s="6"/>
      <c r="P351" s="6"/>
      <c r="Q351" s="6"/>
      <c r="R351" s="6">
        <v>2.82</v>
      </c>
      <c r="S351" s="6">
        <v>5940000000000</v>
      </c>
      <c r="T351" s="7" t="s">
        <v>21</v>
      </c>
      <c r="U351" s="7">
        <v>0.91</v>
      </c>
      <c r="V351" s="7" t="s">
        <v>21</v>
      </c>
    </row>
    <row r="352" spans="1:22" hidden="1" x14ac:dyDescent="0.4">
      <c r="A352" s="4" t="s">
        <v>1069</v>
      </c>
      <c r="B352" s="5" t="s">
        <v>1070</v>
      </c>
      <c r="C352" s="5" t="s">
        <v>24</v>
      </c>
      <c r="D352" s="5" t="s">
        <v>19</v>
      </c>
      <c r="E352" s="9" t="s">
        <v>49</v>
      </c>
      <c r="F352" s="9">
        <v>2.11</v>
      </c>
      <c r="G352" s="5" t="s">
        <v>21</v>
      </c>
      <c r="H352" s="10">
        <v>5000</v>
      </c>
      <c r="I352" s="11">
        <v>15618197</v>
      </c>
      <c r="J352" s="11">
        <v>3500</v>
      </c>
      <c r="K352" s="11">
        <v>35.927999999999997</v>
      </c>
      <c r="L352" s="11" t="b">
        <f>COUNTIF('[1]2_배당성향 25% 이상 종목명'!$A$2:$A$471,'2_2번 조건 대상 종목'!A352)&gt;0</f>
        <v>1</v>
      </c>
      <c r="M352" s="14" t="b">
        <f t="shared" si="5"/>
        <v>1</v>
      </c>
      <c r="N352" s="11">
        <v>58750966950</v>
      </c>
      <c r="O352" s="11"/>
      <c r="P352" s="11"/>
      <c r="Q352" s="11"/>
      <c r="R352" s="11">
        <v>1</v>
      </c>
      <c r="S352" s="6">
        <v>4771359183500</v>
      </c>
      <c r="T352" s="7">
        <v>27.08</v>
      </c>
      <c r="U352" s="7">
        <v>0.92</v>
      </c>
      <c r="V352" s="7">
        <v>11281</v>
      </c>
    </row>
    <row r="353" spans="1:22" hidden="1" x14ac:dyDescent="0.4">
      <c r="A353" s="4" t="s">
        <v>1069</v>
      </c>
      <c r="B353" s="5" t="s">
        <v>1070</v>
      </c>
      <c r="C353" s="5" t="s">
        <v>30</v>
      </c>
      <c r="D353" s="5" t="s">
        <v>19</v>
      </c>
      <c r="E353" s="9" t="s">
        <v>49</v>
      </c>
      <c r="F353" s="9">
        <v>1.64</v>
      </c>
      <c r="G353" s="5" t="s">
        <v>21</v>
      </c>
      <c r="H353" s="10">
        <v>5000</v>
      </c>
      <c r="I353" s="11">
        <v>15618197</v>
      </c>
      <c r="J353" s="11">
        <v>3500</v>
      </c>
      <c r="K353" s="11">
        <v>28.815000000000001</v>
      </c>
      <c r="L353" s="11" t="b">
        <f>COUNTIF('[1]2_배당성향 25% 이상 종목명'!$A$2:$A$471,'2_2번 조건 대상 종목'!A353)&gt;0</f>
        <v>1</v>
      </c>
      <c r="M353" s="14" t="b">
        <f t="shared" si="5"/>
        <v>1</v>
      </c>
      <c r="N353" s="11">
        <v>58750966950</v>
      </c>
      <c r="O353" s="11" t="b">
        <f>N353&gt;=VLOOKUP(A353,'[1]2023년만'!$A$2:$Q$1181,12,0)</f>
        <v>1</v>
      </c>
      <c r="P353" s="11">
        <f>VLOOKUP(A353,'[1]2_피벗 테이블'!$A$4:$B$376,2,0)</f>
        <v>109019098950</v>
      </c>
      <c r="Q353" s="11" t="b">
        <f>N353&gt;=(P353*1.05)</f>
        <v>0</v>
      </c>
      <c r="R353" s="11">
        <v>1.2</v>
      </c>
      <c r="S353" s="6">
        <v>4771359183500</v>
      </c>
      <c r="T353" s="7">
        <v>27.08</v>
      </c>
      <c r="U353" s="7">
        <v>0.92</v>
      </c>
      <c r="V353" s="7">
        <v>11281</v>
      </c>
    </row>
    <row r="354" spans="1:22" hidden="1" x14ac:dyDescent="0.4">
      <c r="A354" s="4" t="s">
        <v>1069</v>
      </c>
      <c r="B354" s="5" t="s">
        <v>1070</v>
      </c>
      <c r="C354" s="5" t="s">
        <v>18</v>
      </c>
      <c r="D354" s="5" t="s">
        <v>19</v>
      </c>
      <c r="E354" s="9" t="s">
        <v>49</v>
      </c>
      <c r="F354" s="9">
        <v>2.41</v>
      </c>
      <c r="G354" s="5" t="s">
        <v>21</v>
      </c>
      <c r="H354" s="10">
        <v>5000</v>
      </c>
      <c r="I354" s="11">
        <v>15618197</v>
      </c>
      <c r="J354" s="11">
        <v>4000</v>
      </c>
      <c r="K354" s="11">
        <v>25.984999999999999</v>
      </c>
      <c r="L354" s="11" t="b">
        <f>COUNTIF('[1]2_배당성향 25% 이상 종목명'!$A$2:$A$471,'2_2번 조건 대상 종목'!A354)&gt;0</f>
        <v>1</v>
      </c>
      <c r="M354" s="14" t="b">
        <f t="shared" si="5"/>
        <v>1</v>
      </c>
      <c r="N354" s="11">
        <v>67128988950</v>
      </c>
      <c r="O354" s="11"/>
      <c r="P354" s="11"/>
      <c r="Q354" s="11"/>
      <c r="R354" s="11">
        <v>0.6</v>
      </c>
      <c r="S354" s="6">
        <v>4771359183500</v>
      </c>
      <c r="T354" s="7">
        <v>27.08</v>
      </c>
      <c r="U354" s="7">
        <v>0.92</v>
      </c>
      <c r="V354" s="7">
        <v>11281</v>
      </c>
    </row>
    <row r="355" spans="1:22" hidden="1" x14ac:dyDescent="0.4">
      <c r="A355" s="7" t="s">
        <v>1069</v>
      </c>
      <c r="B355" s="12" t="s">
        <v>1070</v>
      </c>
      <c r="C355" s="12" t="s">
        <v>2933</v>
      </c>
      <c r="D355" s="12" t="s">
        <v>19</v>
      </c>
      <c r="E355" s="12" t="s">
        <v>49</v>
      </c>
      <c r="F355" s="12">
        <v>1.1000000000000001</v>
      </c>
      <c r="G355" s="12" t="s">
        <v>21</v>
      </c>
      <c r="H355" s="12">
        <v>5000</v>
      </c>
      <c r="I355" s="6">
        <v>15618197</v>
      </c>
      <c r="J355" s="6">
        <v>12000</v>
      </c>
      <c r="K355" s="6">
        <v>23.361999999999998</v>
      </c>
      <c r="L355" s="11" t="b">
        <f>COUNTIF('[1]2_배당성향 25% 이상 종목명'!$A$2:$A$471,'2_2번 조건 대상 종목'!A355)&gt;0</f>
        <v>1</v>
      </c>
      <c r="M355" s="14" t="b">
        <f t="shared" si="5"/>
        <v>1</v>
      </c>
      <c r="N355" s="6">
        <v>201177340950</v>
      </c>
      <c r="O355" s="6"/>
      <c r="P355" s="6"/>
      <c r="Q355" s="6"/>
      <c r="R355" s="6">
        <v>1.1000000000000001</v>
      </c>
      <c r="S355" s="6">
        <v>4771359183500</v>
      </c>
      <c r="T355" s="7">
        <v>27.08</v>
      </c>
      <c r="U355" s="7">
        <v>0.92</v>
      </c>
      <c r="V355" s="7">
        <v>11281</v>
      </c>
    </row>
    <row r="356" spans="1:22" hidden="1" x14ac:dyDescent="0.4">
      <c r="A356" s="4" t="s">
        <v>961</v>
      </c>
      <c r="B356" s="5" t="s">
        <v>962</v>
      </c>
      <c r="C356" s="5" t="s">
        <v>30</v>
      </c>
      <c r="D356" s="5" t="s">
        <v>19</v>
      </c>
      <c r="E356" s="9" t="s">
        <v>21</v>
      </c>
      <c r="F356" s="9" t="s">
        <v>21</v>
      </c>
      <c r="G356" s="5" t="s">
        <v>21</v>
      </c>
      <c r="H356" s="5" t="s">
        <v>21</v>
      </c>
      <c r="I356" s="11" t="s">
        <v>21</v>
      </c>
      <c r="J356" s="11">
        <v>1672</v>
      </c>
      <c r="K356" s="11">
        <v>39.953000000000003</v>
      </c>
      <c r="L356" s="11" t="b">
        <f>COUNTIF('[1]2_배당성향 25% 이상 종목명'!$A$2:$A$471,'2_2번 조건 대상 종목'!A356)&gt;0</f>
        <v>1</v>
      </c>
      <c r="M356" s="14" t="b">
        <f t="shared" si="5"/>
        <v>0</v>
      </c>
      <c r="N356" s="11">
        <v>145793974216</v>
      </c>
      <c r="O356" s="11" t="e">
        <f>N356&gt;=VLOOKUP(A356,'[1]2023년만'!$A$2:$Q$1181,12,0)</f>
        <v>#N/A</v>
      </c>
      <c r="P356" s="11"/>
      <c r="Q356" s="11"/>
      <c r="R356" s="11" t="s">
        <v>21</v>
      </c>
      <c r="S356" s="6">
        <v>6995165445600</v>
      </c>
      <c r="T356" s="7">
        <v>17.27</v>
      </c>
      <c r="U356" s="7">
        <v>2.98</v>
      </c>
      <c r="V356" s="7">
        <v>4180</v>
      </c>
    </row>
    <row r="357" spans="1:22" x14ac:dyDescent="0.4">
      <c r="A357" s="4" t="s">
        <v>1152</v>
      </c>
      <c r="B357" s="5" t="s">
        <v>1153</v>
      </c>
      <c r="C357" s="5" t="s">
        <v>30</v>
      </c>
      <c r="D357" s="5" t="s">
        <v>19</v>
      </c>
      <c r="E357" s="9" t="s">
        <v>34</v>
      </c>
      <c r="F357" s="9">
        <v>1.84</v>
      </c>
      <c r="G357" s="5" t="s">
        <v>21</v>
      </c>
      <c r="H357" s="9">
        <v>500</v>
      </c>
      <c r="I357" s="11">
        <v>73799619</v>
      </c>
      <c r="J357" s="11">
        <v>2630</v>
      </c>
      <c r="K357" s="11">
        <v>33.445999999999998</v>
      </c>
      <c r="L357" s="11" t="b">
        <f>COUNTIF('[1]2_배당성향 25% 이상 종목명'!$A$2:$A$471,'2_2번 조건 대상 종목'!A3684)&gt;0</f>
        <v>1</v>
      </c>
      <c r="M357" s="14" t="b">
        <f t="shared" si="5"/>
        <v>1</v>
      </c>
      <c r="N357" s="11">
        <v>189121019790</v>
      </c>
      <c r="O357" s="11" t="b">
        <f>N357&gt;=VLOOKUP(A357,'[1]2023년만'!$A$2:$Q$1181,12,0)</f>
        <v>1</v>
      </c>
      <c r="P357" s="11">
        <f>VLOOKUP(A357,'[1]2_피벗 테이블'!$A$4:$B$376,2,0)</f>
        <v>94329485166.666672</v>
      </c>
      <c r="Q357" s="11" t="b">
        <f>N357&gt;=(P357*1.05)</f>
        <v>1</v>
      </c>
      <c r="R357" s="11">
        <v>3.9</v>
      </c>
      <c r="S357" s="6">
        <v>7536077138400</v>
      </c>
      <c r="T357" s="7">
        <v>13.37</v>
      </c>
      <c r="U357" s="7">
        <v>2.36</v>
      </c>
      <c r="V357" s="7">
        <v>7841</v>
      </c>
    </row>
    <row r="358" spans="1:22" hidden="1" x14ac:dyDescent="0.4">
      <c r="A358" s="4" t="s">
        <v>400</v>
      </c>
      <c r="B358" s="5" t="s">
        <v>401</v>
      </c>
      <c r="C358" s="5" t="s">
        <v>24</v>
      </c>
      <c r="D358" s="5" t="s">
        <v>19</v>
      </c>
      <c r="E358" s="9" t="s">
        <v>116</v>
      </c>
      <c r="F358" s="9">
        <v>6.11</v>
      </c>
      <c r="G358" s="5" t="s">
        <v>21</v>
      </c>
      <c r="H358" s="10">
        <v>5000</v>
      </c>
      <c r="I358" s="11">
        <v>436611361</v>
      </c>
      <c r="J358" s="11">
        <v>650</v>
      </c>
      <c r="K358" s="11">
        <v>44.33</v>
      </c>
      <c r="L358" s="11" t="b">
        <f>COUNTIF('[1]2_배당성향 25% 이상 종목명'!$A$2:$A$471,'2_2번 조건 대상 종목'!A358)&gt;0</f>
        <v>1</v>
      </c>
      <c r="M358" s="14" t="b">
        <f t="shared" si="5"/>
        <v>1</v>
      </c>
      <c r="N358" s="11">
        <v>279388428800</v>
      </c>
      <c r="O358" s="11"/>
      <c r="P358" s="11"/>
      <c r="Q358" s="11"/>
      <c r="R358" s="11">
        <v>6.2</v>
      </c>
      <c r="S358" s="6">
        <v>6509875392510</v>
      </c>
      <c r="T358" s="7">
        <v>17.12</v>
      </c>
      <c r="U358" s="7">
        <v>0.75</v>
      </c>
      <c r="V358" s="7">
        <v>871</v>
      </c>
    </row>
    <row r="359" spans="1:22" hidden="1" x14ac:dyDescent="0.4">
      <c r="A359" s="4" t="s">
        <v>400</v>
      </c>
      <c r="B359" s="5" t="s">
        <v>401</v>
      </c>
      <c r="C359" s="5" t="s">
        <v>18</v>
      </c>
      <c r="D359" s="5" t="s">
        <v>19</v>
      </c>
      <c r="E359" s="9" t="s">
        <v>116</v>
      </c>
      <c r="F359" s="9">
        <v>5.79</v>
      </c>
      <c r="G359" s="5" t="s">
        <v>21</v>
      </c>
      <c r="H359" s="10">
        <v>5000</v>
      </c>
      <c r="I359" s="11">
        <v>436611361</v>
      </c>
      <c r="J359" s="11">
        <v>650</v>
      </c>
      <c r="K359" s="11">
        <v>42.165999999999997</v>
      </c>
      <c r="L359" s="11" t="b">
        <f>COUNTIF('[1]2_배당성향 25% 이상 종목명'!$A$2:$A$471,'2_2번 조건 대상 종목'!A359)&gt;0</f>
        <v>1</v>
      </c>
      <c r="M359" s="14" t="b">
        <f t="shared" si="5"/>
        <v>1</v>
      </c>
      <c r="N359" s="11">
        <v>279388428800</v>
      </c>
      <c r="O359" s="11"/>
      <c r="P359" s="11"/>
      <c r="Q359" s="11"/>
      <c r="R359" s="11">
        <v>5.5</v>
      </c>
      <c r="S359" s="6">
        <v>6509875392510</v>
      </c>
      <c r="T359" s="7">
        <v>17.12</v>
      </c>
      <c r="U359" s="7">
        <v>0.75</v>
      </c>
      <c r="V359" s="7">
        <v>871</v>
      </c>
    </row>
    <row r="360" spans="1:22" hidden="1" x14ac:dyDescent="0.4">
      <c r="A360" s="7" t="s">
        <v>400</v>
      </c>
      <c r="B360" s="12" t="s">
        <v>401</v>
      </c>
      <c r="C360" s="12" t="s">
        <v>2933</v>
      </c>
      <c r="D360" s="12" t="s">
        <v>19</v>
      </c>
      <c r="E360" s="12" t="s">
        <v>116</v>
      </c>
      <c r="F360" s="12">
        <v>4.59</v>
      </c>
      <c r="G360" s="12" t="s">
        <v>21</v>
      </c>
      <c r="H360" s="12">
        <v>5000</v>
      </c>
      <c r="I360" s="6">
        <v>436611361</v>
      </c>
      <c r="J360" s="6">
        <v>550</v>
      </c>
      <c r="K360" s="6">
        <v>32.802999999999997</v>
      </c>
      <c r="L360" s="11" t="b">
        <f>COUNTIF('[1]2_배당성향 25% 이상 종목명'!$A$2:$A$471,'2_2번 조건 대상 종목'!A360)&gt;0</f>
        <v>1</v>
      </c>
      <c r="M360" s="14" t="b">
        <f t="shared" si="5"/>
        <v>1</v>
      </c>
      <c r="N360" s="6">
        <v>237566194800</v>
      </c>
      <c r="O360" s="6"/>
      <c r="P360" s="6"/>
      <c r="Q360" s="6"/>
      <c r="R360" s="6">
        <v>3.9</v>
      </c>
      <c r="S360" s="6">
        <v>6509875392510</v>
      </c>
      <c r="T360" s="7">
        <v>17.12</v>
      </c>
      <c r="U360" s="7">
        <v>0.75</v>
      </c>
      <c r="V360" s="7">
        <v>871</v>
      </c>
    </row>
    <row r="361" spans="1:22" hidden="1" x14ac:dyDescent="0.4">
      <c r="A361" s="4" t="s">
        <v>2329</v>
      </c>
      <c r="B361" s="5" t="s">
        <v>2330</v>
      </c>
      <c r="C361" s="5" t="s">
        <v>30</v>
      </c>
      <c r="D361" s="5" t="s">
        <v>19</v>
      </c>
      <c r="E361" s="9" t="s">
        <v>81</v>
      </c>
      <c r="F361" s="9">
        <v>1.59</v>
      </c>
      <c r="G361" s="5" t="s">
        <v>21</v>
      </c>
      <c r="H361" s="10">
        <v>5000</v>
      </c>
      <c r="I361" s="11">
        <v>23667107</v>
      </c>
      <c r="J361" s="11">
        <v>2090</v>
      </c>
      <c r="K361" s="11">
        <v>11.009</v>
      </c>
      <c r="L361" s="11" t="b">
        <f>COUNTIF('[1]2_배당성향 25% 이상 종목명'!$A$2:$A$471,'2_2번 조건 대상 종목'!A361)&gt;0</f>
        <v>0</v>
      </c>
      <c r="M361" s="14" t="b">
        <f t="shared" si="5"/>
        <v>1</v>
      </c>
      <c r="N361" s="11">
        <v>49458819630</v>
      </c>
      <c r="O361" s="11" t="b">
        <f>N361&gt;=VLOOKUP(A361,'[1]2023년만'!$A$2:$Q$1181,12,0)</f>
        <v>0</v>
      </c>
      <c r="P361" s="11"/>
      <c r="Q361" s="11"/>
      <c r="R361" s="11">
        <v>1.3</v>
      </c>
      <c r="S361" s="6">
        <v>3950040158300</v>
      </c>
      <c r="T361" s="7">
        <v>8.7899999999999991</v>
      </c>
      <c r="U361" s="7">
        <v>0.74</v>
      </c>
      <c r="V361" s="7">
        <v>18985</v>
      </c>
    </row>
    <row r="362" spans="1:22" hidden="1" x14ac:dyDescent="0.4">
      <c r="A362" s="4" t="s">
        <v>2329</v>
      </c>
      <c r="B362" s="5" t="s">
        <v>2330</v>
      </c>
      <c r="C362" s="5" t="s">
        <v>24</v>
      </c>
      <c r="D362" s="5" t="s">
        <v>19</v>
      </c>
      <c r="E362" s="9" t="s">
        <v>81</v>
      </c>
      <c r="F362" s="9">
        <v>1.25</v>
      </c>
      <c r="G362" s="5" t="s">
        <v>21</v>
      </c>
      <c r="H362" s="10">
        <v>5000</v>
      </c>
      <c r="I362" s="11">
        <v>23667107</v>
      </c>
      <c r="J362" s="11">
        <v>2610</v>
      </c>
      <c r="K362" s="11">
        <v>10.928000000000001</v>
      </c>
      <c r="L362" s="11" t="b">
        <f>COUNTIF('[1]2_배당성향 25% 이상 종목명'!$A$2:$A$471,'2_2번 조건 대상 종목'!A362)&gt;0</f>
        <v>0</v>
      </c>
      <c r="M362" s="14" t="b">
        <f t="shared" si="5"/>
        <v>1</v>
      </c>
      <c r="N362" s="11">
        <v>61764363270</v>
      </c>
      <c r="O362" s="11"/>
      <c r="P362" s="11"/>
      <c r="Q362" s="11"/>
      <c r="R362" s="11">
        <v>1.1000000000000001</v>
      </c>
      <c r="S362" s="6">
        <v>3950040158300</v>
      </c>
      <c r="T362" s="7">
        <v>8.7899999999999991</v>
      </c>
      <c r="U362" s="7">
        <v>0.74</v>
      </c>
      <c r="V362" s="7">
        <v>18985</v>
      </c>
    </row>
    <row r="363" spans="1:22" hidden="1" x14ac:dyDescent="0.4">
      <c r="A363" s="4" t="s">
        <v>2329</v>
      </c>
      <c r="B363" s="5" t="s">
        <v>2330</v>
      </c>
      <c r="C363" s="5" t="s">
        <v>18</v>
      </c>
      <c r="D363" s="5" t="s">
        <v>19</v>
      </c>
      <c r="E363" s="9" t="s">
        <v>81</v>
      </c>
      <c r="F363" s="9">
        <v>1.8</v>
      </c>
      <c r="G363" s="5" t="s">
        <v>21</v>
      </c>
      <c r="H363" s="10">
        <v>5000</v>
      </c>
      <c r="I363" s="11">
        <v>23667107</v>
      </c>
      <c r="J363" s="11">
        <v>4150</v>
      </c>
      <c r="K363" s="11">
        <v>10.023</v>
      </c>
      <c r="L363" s="11" t="b">
        <f>COUNTIF('[1]2_배당성향 25% 이상 종목명'!$A$2:$A$471,'2_2번 조건 대상 종목'!A363)&gt;0</f>
        <v>0</v>
      </c>
      <c r="M363" s="14" t="b">
        <f t="shared" si="5"/>
        <v>1</v>
      </c>
      <c r="N363" s="11">
        <v>98207704050</v>
      </c>
      <c r="O363" s="11"/>
      <c r="P363" s="11"/>
      <c r="Q363" s="11"/>
      <c r="R363" s="11">
        <v>1.5</v>
      </c>
      <c r="S363" s="6">
        <v>3950040158300</v>
      </c>
      <c r="T363" s="7">
        <v>8.7899999999999991</v>
      </c>
      <c r="U363" s="7">
        <v>0.74</v>
      </c>
      <c r="V363" s="7">
        <v>18985</v>
      </c>
    </row>
    <row r="364" spans="1:22" hidden="1" x14ac:dyDescent="0.4">
      <c r="A364" s="7" t="s">
        <v>2329</v>
      </c>
      <c r="B364" s="12" t="s">
        <v>2330</v>
      </c>
      <c r="C364" s="12" t="s">
        <v>2933</v>
      </c>
      <c r="D364" s="12" t="s">
        <v>19</v>
      </c>
      <c r="E364" s="12" t="s">
        <v>81</v>
      </c>
      <c r="F364" s="12">
        <v>2.7</v>
      </c>
      <c r="G364" s="12" t="s">
        <v>21</v>
      </c>
      <c r="H364" s="12">
        <v>5000</v>
      </c>
      <c r="I364" s="6">
        <v>23667107</v>
      </c>
      <c r="J364" s="6">
        <v>3000</v>
      </c>
      <c r="K364" s="6">
        <v>7.992</v>
      </c>
      <c r="L364" s="11" t="b">
        <f>COUNTIF('[1]2_배당성향 25% 이상 종목명'!$A$2:$A$471,'2_2번 조건 대상 종목'!A364)&gt;0</f>
        <v>0</v>
      </c>
      <c r="M364" s="14" t="b">
        <f t="shared" si="5"/>
        <v>1</v>
      </c>
      <c r="N364" s="6">
        <v>70993521000</v>
      </c>
      <c r="O364" s="6"/>
      <c r="P364" s="6"/>
      <c r="Q364" s="6"/>
      <c r="R364" s="6">
        <v>0.8</v>
      </c>
      <c r="S364" s="6">
        <v>3950040158300</v>
      </c>
      <c r="T364" s="7">
        <v>8.7899999999999991</v>
      </c>
      <c r="U364" s="7">
        <v>0.74</v>
      </c>
      <c r="V364" s="7">
        <v>18985</v>
      </c>
    </row>
    <row r="365" spans="1:22" x14ac:dyDescent="0.4">
      <c r="A365" s="4" t="s">
        <v>400</v>
      </c>
      <c r="B365" s="5" t="s">
        <v>401</v>
      </c>
      <c r="C365" s="5" t="s">
        <v>30</v>
      </c>
      <c r="D365" s="5" t="s">
        <v>19</v>
      </c>
      <c r="E365" s="9" t="s">
        <v>116</v>
      </c>
      <c r="F365" s="9">
        <v>5.49</v>
      </c>
      <c r="G365" s="5" t="s">
        <v>21</v>
      </c>
      <c r="H365" s="10">
        <v>5000</v>
      </c>
      <c r="I365" s="11">
        <v>436611361</v>
      </c>
      <c r="J365" s="11">
        <v>650</v>
      </c>
      <c r="K365" s="11">
        <v>88.807000000000002</v>
      </c>
      <c r="L365" s="11" t="b">
        <f>COUNTIF('[1]2_배당성향 25% 이상 종목명'!$A$2:$A$471,'2_2번 조건 대상 종목'!A357)&gt;0</f>
        <v>1</v>
      </c>
      <c r="M365" s="14" t="b">
        <f t="shared" si="5"/>
        <v>1</v>
      </c>
      <c r="N365" s="11">
        <v>279388428800</v>
      </c>
      <c r="O365" s="11" t="b">
        <f>N365&gt;=VLOOKUP(A365,'[1]2023년만'!$A$2:$Q$1181,12,0)</f>
        <v>1</v>
      </c>
      <c r="P365" s="11">
        <f>VLOOKUP(A365,'[1]2_피벗 테이블'!$A$4:$B$376,2,0)</f>
        <v>265447684133.33334</v>
      </c>
      <c r="Q365" s="11" t="b">
        <f>N365&gt;=(P365*1.05)</f>
        <v>1</v>
      </c>
      <c r="R365" s="11">
        <v>6.4</v>
      </c>
      <c r="S365" s="6">
        <v>6509875392510</v>
      </c>
      <c r="T365" s="7">
        <v>17.12</v>
      </c>
      <c r="U365" s="7">
        <v>0.75</v>
      </c>
      <c r="V365" s="7">
        <v>871</v>
      </c>
    </row>
    <row r="366" spans="1:22" hidden="1" x14ac:dyDescent="0.4">
      <c r="A366" s="4" t="s">
        <v>1266</v>
      </c>
      <c r="B366" s="5" t="s">
        <v>1267</v>
      </c>
      <c r="C366" s="5" t="s">
        <v>24</v>
      </c>
      <c r="D366" s="5" t="s">
        <v>19</v>
      </c>
      <c r="E366" s="9" t="s">
        <v>81</v>
      </c>
      <c r="F366" s="9">
        <v>1.25</v>
      </c>
      <c r="G366" s="5" t="s">
        <v>21</v>
      </c>
      <c r="H366" s="10">
        <v>5000</v>
      </c>
      <c r="I366" s="11">
        <v>163647814</v>
      </c>
      <c r="J366" s="11">
        <v>800</v>
      </c>
      <c r="K366" s="11">
        <v>12.593999999999999</v>
      </c>
      <c r="L366" s="11" t="b">
        <f>COUNTIF('[1]2_배당성향 25% 이상 종목명'!$A$2:$A$471,'2_2번 조건 대상 종목'!A366)&gt;0</f>
        <v>1</v>
      </c>
      <c r="M366" s="14" t="b">
        <f t="shared" si="5"/>
        <v>1</v>
      </c>
      <c r="N366" s="11">
        <v>144911814550</v>
      </c>
      <c r="O366" s="11"/>
      <c r="P366" s="11"/>
      <c r="Q366" s="11"/>
      <c r="R366" s="11">
        <v>0.8</v>
      </c>
      <c r="S366" s="6">
        <v>12633611240800</v>
      </c>
      <c r="T366" s="7">
        <v>37.92</v>
      </c>
      <c r="U366" s="7">
        <v>0.66</v>
      </c>
      <c r="V366" s="7">
        <v>2036</v>
      </c>
    </row>
    <row r="367" spans="1:22" hidden="1" x14ac:dyDescent="0.4">
      <c r="A367" s="4" t="s">
        <v>1266</v>
      </c>
      <c r="B367" s="5" t="s">
        <v>1267</v>
      </c>
      <c r="C367" s="5" t="s">
        <v>18</v>
      </c>
      <c r="D367" s="5" t="s">
        <v>19</v>
      </c>
      <c r="E367" s="9" t="s">
        <v>81</v>
      </c>
      <c r="F367" s="9">
        <v>1.8</v>
      </c>
      <c r="G367" s="5" t="s">
        <v>21</v>
      </c>
      <c r="H367" s="10">
        <v>5000</v>
      </c>
      <c r="I367" s="11">
        <v>163647814</v>
      </c>
      <c r="J367" s="11">
        <v>700</v>
      </c>
      <c r="K367" s="11">
        <v>6.8109999999999999</v>
      </c>
      <c r="L367" s="11" t="b">
        <f>COUNTIF('[1]2_배당성향 25% 이상 종목명'!$A$2:$A$471,'2_2번 조건 대상 종목'!A367)&gt;0</f>
        <v>1</v>
      </c>
      <c r="M367" s="14" t="b">
        <f t="shared" si="5"/>
        <v>1</v>
      </c>
      <c r="N367" s="11">
        <v>126905220850</v>
      </c>
      <c r="O367" s="11"/>
      <c r="P367" s="11"/>
      <c r="Q367" s="11"/>
      <c r="R367" s="11">
        <v>0.8</v>
      </c>
      <c r="S367" s="6">
        <v>12633611240800</v>
      </c>
      <c r="T367" s="7">
        <v>37.92</v>
      </c>
      <c r="U367" s="7">
        <v>0.66</v>
      </c>
      <c r="V367" s="7">
        <v>2036</v>
      </c>
    </row>
    <row r="368" spans="1:22" hidden="1" x14ac:dyDescent="0.4">
      <c r="A368" s="7" t="s">
        <v>1266</v>
      </c>
      <c r="B368" s="12" t="s">
        <v>1267</v>
      </c>
      <c r="C368" s="12" t="s">
        <v>2933</v>
      </c>
      <c r="D368" s="12" t="s">
        <v>19</v>
      </c>
      <c r="E368" s="12" t="s">
        <v>81</v>
      </c>
      <c r="F368" s="12">
        <v>2.7</v>
      </c>
      <c r="G368" s="12" t="s">
        <v>21</v>
      </c>
      <c r="H368" s="12">
        <v>5000</v>
      </c>
      <c r="I368" s="6">
        <v>163647814</v>
      </c>
      <c r="J368" s="6">
        <v>850</v>
      </c>
      <c r="K368" s="6">
        <v>10.878</v>
      </c>
      <c r="L368" s="11" t="b">
        <f>COUNTIF('[1]2_배당성향 25% 이상 종목명'!$A$2:$A$471,'2_2번 조건 대상 종목'!A368)&gt;0</f>
        <v>1</v>
      </c>
      <c r="M368" s="14" t="b">
        <f t="shared" si="5"/>
        <v>1</v>
      </c>
      <c r="N368" s="6">
        <v>153915111400</v>
      </c>
      <c r="O368" s="6"/>
      <c r="P368" s="6"/>
      <c r="Q368" s="6"/>
      <c r="R368" s="6">
        <v>0.6</v>
      </c>
      <c r="S368" s="6">
        <v>12633611240800</v>
      </c>
      <c r="T368" s="7">
        <v>37.92</v>
      </c>
      <c r="U368" s="7">
        <v>0.66</v>
      </c>
      <c r="V368" s="7">
        <v>2036</v>
      </c>
    </row>
    <row r="369" spans="1:22" hidden="1" x14ac:dyDescent="0.4">
      <c r="A369" s="4" t="s">
        <v>2769</v>
      </c>
      <c r="B369" s="5" t="s">
        <v>2770</v>
      </c>
      <c r="C369" s="5" t="s">
        <v>24</v>
      </c>
      <c r="D369" s="5" t="s">
        <v>19</v>
      </c>
      <c r="E369" s="9" t="s">
        <v>34</v>
      </c>
      <c r="F369" s="9">
        <v>0.87</v>
      </c>
      <c r="G369" s="5" t="s">
        <v>21</v>
      </c>
      <c r="H369" s="10">
        <v>2500</v>
      </c>
      <c r="I369" s="11">
        <v>77446865</v>
      </c>
      <c r="J369" s="11">
        <v>120</v>
      </c>
      <c r="K369" s="11">
        <v>-20.492000000000001</v>
      </c>
      <c r="L369" s="11" t="b">
        <f>COUNTIF('[1]2_배당성향 25% 이상 종목명'!$A$2:$A$471,'2_2번 조건 대상 종목'!A369)&gt;0</f>
        <v>0</v>
      </c>
      <c r="M369" s="14" t="b">
        <f t="shared" si="5"/>
        <v>0</v>
      </c>
      <c r="N369" s="11">
        <v>9293623800</v>
      </c>
      <c r="O369" s="11"/>
      <c r="P369" s="11"/>
      <c r="Q369" s="11"/>
      <c r="R369" s="11">
        <v>3.4</v>
      </c>
      <c r="S369" s="6">
        <v>240859750150</v>
      </c>
      <c r="T369" s="7" t="s">
        <v>21</v>
      </c>
      <c r="U369" s="7">
        <v>0.54</v>
      </c>
      <c r="V369" s="7" t="s">
        <v>21</v>
      </c>
    </row>
    <row r="370" spans="1:22" hidden="1" x14ac:dyDescent="0.4">
      <c r="A370" s="4" t="s">
        <v>2769</v>
      </c>
      <c r="B370" s="5" t="s">
        <v>2770</v>
      </c>
      <c r="C370" s="5" t="s">
        <v>18</v>
      </c>
      <c r="D370" s="5" t="s">
        <v>19</v>
      </c>
      <c r="E370" s="9" t="s">
        <v>34</v>
      </c>
      <c r="F370" s="9">
        <v>0.78</v>
      </c>
      <c r="G370" s="5" t="s">
        <v>21</v>
      </c>
      <c r="H370" s="10">
        <v>2500</v>
      </c>
      <c r="I370" s="11">
        <v>77446865</v>
      </c>
      <c r="J370" s="11">
        <v>120</v>
      </c>
      <c r="K370" s="11">
        <v>-35.71</v>
      </c>
      <c r="L370" s="11" t="b">
        <f>COUNTIF('[1]2_배당성향 25% 이상 종목명'!$A$2:$A$471,'2_2번 조건 대상 종목'!A370)&gt;0</f>
        <v>0</v>
      </c>
      <c r="M370" s="14" t="b">
        <f t="shared" si="5"/>
        <v>0</v>
      </c>
      <c r="N370" s="11">
        <v>9293623800</v>
      </c>
      <c r="O370" s="11"/>
      <c r="P370" s="11"/>
      <c r="Q370" s="11"/>
      <c r="R370" s="11">
        <v>2.6</v>
      </c>
      <c r="S370" s="6">
        <v>240859750150</v>
      </c>
      <c r="T370" s="7" t="s">
        <v>21</v>
      </c>
      <c r="U370" s="7">
        <v>0.54</v>
      </c>
      <c r="V370" s="7" t="s">
        <v>21</v>
      </c>
    </row>
    <row r="371" spans="1:22" hidden="1" x14ac:dyDescent="0.4">
      <c r="A371" s="7" t="s">
        <v>2769</v>
      </c>
      <c r="B371" s="12" t="s">
        <v>2770</v>
      </c>
      <c r="C371" s="12" t="s">
        <v>2933</v>
      </c>
      <c r="D371" s="12" t="s">
        <v>19</v>
      </c>
      <c r="E371" s="12" t="s">
        <v>34</v>
      </c>
      <c r="F371" s="12">
        <v>0.43</v>
      </c>
      <c r="G371" s="12" t="s">
        <v>21</v>
      </c>
      <c r="H371" s="12">
        <v>2500</v>
      </c>
      <c r="I371" s="6">
        <v>77446865</v>
      </c>
      <c r="J371" s="6">
        <v>110</v>
      </c>
      <c r="K371" s="6">
        <v>31.643999999999998</v>
      </c>
      <c r="L371" s="11" t="b">
        <f>COUNTIF('[1]2_배당성향 25% 이상 종목명'!$A$2:$A$471,'2_2번 조건 대상 종목'!A371)&gt;0</f>
        <v>0</v>
      </c>
      <c r="M371" s="14" t="b">
        <f t="shared" si="5"/>
        <v>0</v>
      </c>
      <c r="N371" s="6">
        <v>8519155150</v>
      </c>
      <c r="O371" s="6"/>
      <c r="P371" s="6"/>
      <c r="Q371" s="6"/>
      <c r="R371" s="6">
        <v>2</v>
      </c>
      <c r="S371" s="6">
        <v>240859750150</v>
      </c>
      <c r="T371" s="7" t="s">
        <v>21</v>
      </c>
      <c r="U371" s="7">
        <v>0.54</v>
      </c>
      <c r="V371" s="7" t="s">
        <v>21</v>
      </c>
    </row>
    <row r="372" spans="1:22" hidden="1" x14ac:dyDescent="0.4">
      <c r="A372" s="4" t="s">
        <v>1081</v>
      </c>
      <c r="B372" s="5" t="s">
        <v>1082</v>
      </c>
      <c r="C372" s="5" t="s">
        <v>18</v>
      </c>
      <c r="D372" s="5" t="s">
        <v>19</v>
      </c>
      <c r="E372" s="9" t="s">
        <v>49</v>
      </c>
      <c r="F372" s="9">
        <v>2.41</v>
      </c>
      <c r="G372" s="5" t="s">
        <v>21</v>
      </c>
      <c r="H372" s="10">
        <v>5000</v>
      </c>
      <c r="I372" s="11">
        <v>70592343</v>
      </c>
      <c r="J372" s="11">
        <v>10000</v>
      </c>
      <c r="K372" s="11">
        <v>35.67</v>
      </c>
      <c r="L372" s="11" t="b">
        <f>COUNTIF('[1]2_배당성향 25% 이상 종목명'!$A$2:$A$471,'2_2번 조건 대상 종목'!A372)&gt;0</f>
        <v>0</v>
      </c>
      <c r="M372" s="14" t="b">
        <f t="shared" si="5"/>
        <v>1</v>
      </c>
      <c r="N372" s="11">
        <v>783135157950</v>
      </c>
      <c r="O372" s="11"/>
      <c r="P372" s="11"/>
      <c r="Q372" s="11"/>
      <c r="R372" s="11">
        <v>1.6</v>
      </c>
      <c r="S372" s="6">
        <v>19942336897500</v>
      </c>
      <c r="T372" s="7" t="s">
        <v>21</v>
      </c>
      <c r="U372" s="7">
        <v>0.66</v>
      </c>
      <c r="V372" s="7" t="s">
        <v>21</v>
      </c>
    </row>
    <row r="373" spans="1:22" hidden="1" x14ac:dyDescent="0.4">
      <c r="A373" s="4" t="s">
        <v>1081</v>
      </c>
      <c r="B373" s="5" t="s">
        <v>1082</v>
      </c>
      <c r="C373" s="5" t="s">
        <v>30</v>
      </c>
      <c r="D373" s="5" t="s">
        <v>19</v>
      </c>
      <c r="E373" s="9" t="s">
        <v>49</v>
      </c>
      <c r="F373" s="9">
        <v>1.64</v>
      </c>
      <c r="G373" s="5" t="s">
        <v>21</v>
      </c>
      <c r="H373" s="10">
        <v>5000</v>
      </c>
      <c r="I373" s="11">
        <v>70592343</v>
      </c>
      <c r="J373" s="11">
        <v>1000</v>
      </c>
      <c r="K373" s="11">
        <v>15.273</v>
      </c>
      <c r="L373" s="11" t="b">
        <f>COUNTIF('[1]2_배당성향 25% 이상 종목명'!$A$2:$A$471,'2_2번 조건 대상 종목'!A373)&gt;0</f>
        <v>0</v>
      </c>
      <c r="M373" s="14" t="b">
        <f t="shared" si="5"/>
        <v>1</v>
      </c>
      <c r="N373" s="11">
        <v>78659238950</v>
      </c>
      <c r="O373" s="11" t="b">
        <f>N373&gt;=VLOOKUP(A373,'[1]2023년만'!$A$2:$Q$1181,12,0)</f>
        <v>0</v>
      </c>
      <c r="P373" s="11"/>
      <c r="Q373" s="11"/>
      <c r="R373" s="11">
        <v>0.4</v>
      </c>
      <c r="S373" s="6">
        <v>19942336897500</v>
      </c>
      <c r="T373" s="7" t="s">
        <v>21</v>
      </c>
      <c r="U373" s="7">
        <v>0.66</v>
      </c>
      <c r="V373" s="7" t="s">
        <v>21</v>
      </c>
    </row>
    <row r="374" spans="1:22" hidden="1" x14ac:dyDescent="0.4">
      <c r="A374" s="4" t="s">
        <v>1081</v>
      </c>
      <c r="B374" s="5" t="s">
        <v>1082</v>
      </c>
      <c r="C374" s="5" t="s">
        <v>24</v>
      </c>
      <c r="D374" s="5" t="s">
        <v>19</v>
      </c>
      <c r="E374" s="9" t="s">
        <v>49</v>
      </c>
      <c r="F374" s="9">
        <v>2.11</v>
      </c>
      <c r="G374" s="5" t="s">
        <v>21</v>
      </c>
      <c r="H374" s="10">
        <v>5000</v>
      </c>
      <c r="I374" s="11">
        <v>70592343</v>
      </c>
      <c r="J374" s="11">
        <v>3500</v>
      </c>
      <c r="K374" s="11">
        <v>13.36</v>
      </c>
      <c r="L374" s="11" t="b">
        <f>COUNTIF('[1]2_배당성향 25% 이상 종목명'!$A$2:$A$471,'2_2번 조건 대상 종목'!A374)&gt;0</f>
        <v>0</v>
      </c>
      <c r="M374" s="14" t="b">
        <f t="shared" si="5"/>
        <v>1</v>
      </c>
      <c r="N374" s="11">
        <v>274346994950</v>
      </c>
      <c r="O374" s="11"/>
      <c r="P374" s="11"/>
      <c r="Q374" s="11"/>
      <c r="R374" s="11">
        <v>0.7</v>
      </c>
      <c r="S374" s="6">
        <v>19942336897500</v>
      </c>
      <c r="T374" s="7" t="s">
        <v>21</v>
      </c>
      <c r="U374" s="7">
        <v>0.66</v>
      </c>
      <c r="V374" s="7" t="s">
        <v>21</v>
      </c>
    </row>
    <row r="375" spans="1:22" hidden="1" x14ac:dyDescent="0.4">
      <c r="A375" s="7" t="s">
        <v>1081</v>
      </c>
      <c r="B375" s="12" t="s">
        <v>1082</v>
      </c>
      <c r="C375" s="12" t="s">
        <v>2933</v>
      </c>
      <c r="D375" s="12" t="s">
        <v>19</v>
      </c>
      <c r="E375" s="12" t="s">
        <v>49</v>
      </c>
      <c r="F375" s="12">
        <v>1.1000000000000001</v>
      </c>
      <c r="G375" s="12" t="s">
        <v>21</v>
      </c>
      <c r="H375" s="12">
        <v>5000</v>
      </c>
      <c r="I375" s="6">
        <v>70592343</v>
      </c>
      <c r="J375" s="6">
        <v>12000</v>
      </c>
      <c r="K375" s="6">
        <v>23.654</v>
      </c>
      <c r="L375" s="11" t="b">
        <f>COUNTIF('[1]2_배당성향 25% 이상 종목명'!$A$2:$A$471,'2_2번 조건 대상 종목'!A375)&gt;0</f>
        <v>0</v>
      </c>
      <c r="M375" s="14" t="b">
        <f t="shared" si="5"/>
        <v>1</v>
      </c>
      <c r="N375" s="6">
        <v>935275013950</v>
      </c>
      <c r="O375" s="6"/>
      <c r="P375" s="6"/>
      <c r="Q375" s="6"/>
      <c r="R375" s="6">
        <v>1.9</v>
      </c>
      <c r="S375" s="6">
        <v>19942336897500</v>
      </c>
      <c r="T375" s="7" t="s">
        <v>21</v>
      </c>
      <c r="U375" s="7">
        <v>0.66</v>
      </c>
      <c r="V375" s="7" t="s">
        <v>21</v>
      </c>
    </row>
    <row r="376" spans="1:22" hidden="1" x14ac:dyDescent="0.4">
      <c r="A376" s="4" t="s">
        <v>1478</v>
      </c>
      <c r="B376" s="5" t="s">
        <v>1479</v>
      </c>
      <c r="C376" s="5" t="s">
        <v>18</v>
      </c>
      <c r="D376" s="5" t="s">
        <v>19</v>
      </c>
      <c r="E376" s="9" t="s">
        <v>20</v>
      </c>
      <c r="F376" s="9">
        <v>1.49</v>
      </c>
      <c r="G376" s="5" t="s">
        <v>21</v>
      </c>
      <c r="H376" s="10">
        <v>5000</v>
      </c>
      <c r="I376" s="11">
        <v>22000000</v>
      </c>
      <c r="J376" s="11">
        <v>1500</v>
      </c>
      <c r="K376" s="11">
        <v>26.591000000000001</v>
      </c>
      <c r="L376" s="11" t="b">
        <f>COUNTIF('[1]2_배당성향 25% 이상 종목명'!$A$2:$A$471,'2_2번 조건 대상 종목'!A376)&gt;0</f>
        <v>0</v>
      </c>
      <c r="M376" s="14" t="b">
        <f t="shared" si="5"/>
        <v>1</v>
      </c>
      <c r="N376" s="11">
        <v>32691540000</v>
      </c>
      <c r="O376" s="11"/>
      <c r="P376" s="11"/>
      <c r="Q376" s="11"/>
      <c r="R376" s="11">
        <v>1.7</v>
      </c>
      <c r="S376" s="6">
        <v>11132000000000</v>
      </c>
      <c r="T376" s="7">
        <v>49.74</v>
      </c>
      <c r="U376" s="7">
        <v>9.11</v>
      </c>
      <c r="V376" s="7">
        <v>10173</v>
      </c>
    </row>
    <row r="377" spans="1:22" hidden="1" x14ac:dyDescent="0.4">
      <c r="A377" s="4" t="s">
        <v>1478</v>
      </c>
      <c r="B377" s="5" t="s">
        <v>1479</v>
      </c>
      <c r="C377" s="5" t="s">
        <v>24</v>
      </c>
      <c r="D377" s="5" t="s">
        <v>19</v>
      </c>
      <c r="E377" s="9" t="s">
        <v>20</v>
      </c>
      <c r="F377" s="9">
        <v>1.1299999999999999</v>
      </c>
      <c r="G377" s="5" t="s">
        <v>21</v>
      </c>
      <c r="H377" s="10">
        <v>5000</v>
      </c>
      <c r="I377" s="11">
        <v>22000000</v>
      </c>
      <c r="J377" s="11">
        <v>1950</v>
      </c>
      <c r="K377" s="11">
        <v>24.29</v>
      </c>
      <c r="L377" s="11" t="b">
        <f>COUNTIF('[1]2_배당성향 25% 이상 종목명'!$A$2:$A$471,'2_2번 조건 대상 종목'!A377)&gt;0</f>
        <v>0</v>
      </c>
      <c r="M377" s="14" t="b">
        <f t="shared" si="5"/>
        <v>1</v>
      </c>
      <c r="N377" s="11">
        <v>42499002000</v>
      </c>
      <c r="O377" s="11"/>
      <c r="P377" s="11"/>
      <c r="Q377" s="11"/>
      <c r="R377" s="11">
        <v>1.4</v>
      </c>
      <c r="S377" s="6">
        <v>11132000000000</v>
      </c>
      <c r="T377" s="7">
        <v>49.74</v>
      </c>
      <c r="U377" s="7">
        <v>9.11</v>
      </c>
      <c r="V377" s="7">
        <v>10173</v>
      </c>
    </row>
    <row r="378" spans="1:22" hidden="1" x14ac:dyDescent="0.4">
      <c r="A378" s="4" t="s">
        <v>1478</v>
      </c>
      <c r="B378" s="5" t="s">
        <v>1479</v>
      </c>
      <c r="C378" s="5" t="s">
        <v>30</v>
      </c>
      <c r="D378" s="5" t="s">
        <v>19</v>
      </c>
      <c r="E378" s="9" t="s">
        <v>43</v>
      </c>
      <c r="F378" s="9">
        <v>2.46</v>
      </c>
      <c r="G378" s="5" t="s">
        <v>21</v>
      </c>
      <c r="H378" s="10">
        <v>5000</v>
      </c>
      <c r="I378" s="11">
        <v>22000000</v>
      </c>
      <c r="J378" s="11">
        <v>2400</v>
      </c>
      <c r="K378" s="11">
        <v>24.143000000000001</v>
      </c>
      <c r="L378" s="11" t="b">
        <f>COUNTIF('[1]2_배당성향 25% 이상 종목명'!$A$2:$A$471,'2_2번 조건 대상 종목'!A378)&gt;0</f>
        <v>0</v>
      </c>
      <c r="M378" s="14" t="b">
        <f t="shared" si="5"/>
        <v>1</v>
      </c>
      <c r="N378" s="11">
        <v>52306464000</v>
      </c>
      <c r="O378" s="11" t="b">
        <f>N378&gt;=VLOOKUP(A378,'[1]2023년만'!$A$2:$Q$1181,12,0)</f>
        <v>1</v>
      </c>
      <c r="P378" s="11"/>
      <c r="Q378" s="11"/>
      <c r="R378" s="11">
        <v>1.2</v>
      </c>
      <c r="S378" s="6">
        <v>11132000000000</v>
      </c>
      <c r="T378" s="7">
        <v>49.74</v>
      </c>
      <c r="U378" s="7">
        <v>9.11</v>
      </c>
      <c r="V378" s="7">
        <v>10173</v>
      </c>
    </row>
    <row r="379" spans="1:22" hidden="1" x14ac:dyDescent="0.4">
      <c r="A379" s="7" t="s">
        <v>1478</v>
      </c>
      <c r="B379" s="12" t="s">
        <v>1479</v>
      </c>
      <c r="C379" s="12" t="s">
        <v>2933</v>
      </c>
      <c r="D379" s="12" t="s">
        <v>19</v>
      </c>
      <c r="E379" s="12" t="s">
        <v>20</v>
      </c>
      <c r="F379" s="12">
        <v>0.76</v>
      </c>
      <c r="G379" s="12" t="s">
        <v>21</v>
      </c>
      <c r="H379" s="12">
        <v>5000</v>
      </c>
      <c r="I379" s="6">
        <v>22000000</v>
      </c>
      <c r="J379" s="6">
        <v>1200</v>
      </c>
      <c r="K379" s="6">
        <v>24.895</v>
      </c>
      <c r="L379" s="11" t="b">
        <f>COUNTIF('[1]2_배당성향 25% 이상 종목명'!$A$2:$A$471,'2_2번 조건 대상 종목'!A379)&gt;0</f>
        <v>0</v>
      </c>
      <c r="M379" s="14" t="b">
        <f t="shared" si="5"/>
        <v>1</v>
      </c>
      <c r="N379" s="6">
        <v>26153232000</v>
      </c>
      <c r="O379" s="6"/>
      <c r="P379" s="6"/>
      <c r="Q379" s="6"/>
      <c r="R379" s="6">
        <v>1.9</v>
      </c>
      <c r="S379" s="6">
        <v>11132000000000</v>
      </c>
      <c r="T379" s="7">
        <v>49.74</v>
      </c>
      <c r="U379" s="7">
        <v>9.11</v>
      </c>
      <c r="V379" s="7">
        <v>10173</v>
      </c>
    </row>
    <row r="380" spans="1:22" hidden="1" x14ac:dyDescent="0.4">
      <c r="A380" s="4" t="s">
        <v>117</v>
      </c>
      <c r="B380" s="5" t="s">
        <v>118</v>
      </c>
      <c r="C380" s="5" t="s">
        <v>24</v>
      </c>
      <c r="D380" s="5" t="s">
        <v>19</v>
      </c>
      <c r="E380" s="9" t="s">
        <v>31</v>
      </c>
      <c r="F380" s="9">
        <v>0.46</v>
      </c>
      <c r="G380" s="5" t="s">
        <v>21</v>
      </c>
      <c r="H380" s="9">
        <v>500</v>
      </c>
      <c r="I380" s="11">
        <v>10149688</v>
      </c>
      <c r="J380" s="11">
        <v>300</v>
      </c>
      <c r="K380" s="11">
        <v>370.52499999999998</v>
      </c>
      <c r="L380" s="11" t="b">
        <f>COUNTIF('[1]2_배당성향 25% 이상 종목명'!$A$2:$A$471,'2_2번 조건 대상 종목'!A380)&gt;0</f>
        <v>0</v>
      </c>
      <c r="M380" s="14" t="b">
        <f t="shared" si="5"/>
        <v>1</v>
      </c>
      <c r="N380" s="11">
        <v>2701123650</v>
      </c>
      <c r="O380" s="11"/>
      <c r="P380" s="11"/>
      <c r="Q380" s="11"/>
      <c r="R380" s="11">
        <v>2.9</v>
      </c>
      <c r="S380" s="6">
        <v>92260663920</v>
      </c>
      <c r="T380" s="7" t="s">
        <v>21</v>
      </c>
      <c r="U380" s="7">
        <v>3.31</v>
      </c>
      <c r="V380" s="7" t="s">
        <v>21</v>
      </c>
    </row>
    <row r="381" spans="1:22" hidden="1" x14ac:dyDescent="0.4">
      <c r="A381" s="4" t="s">
        <v>117</v>
      </c>
      <c r="B381" s="5" t="s">
        <v>118</v>
      </c>
      <c r="C381" s="5" t="s">
        <v>18</v>
      </c>
      <c r="D381" s="5" t="s">
        <v>19</v>
      </c>
      <c r="E381" s="9" t="s">
        <v>31</v>
      </c>
      <c r="F381" s="9">
        <v>0.49</v>
      </c>
      <c r="G381" s="5" t="s">
        <v>21</v>
      </c>
      <c r="H381" s="9">
        <v>500</v>
      </c>
      <c r="I381" s="11">
        <v>10149688</v>
      </c>
      <c r="J381" s="11">
        <v>900</v>
      </c>
      <c r="K381" s="11">
        <v>110.44499999999999</v>
      </c>
      <c r="L381" s="11" t="b">
        <f>COUNTIF('[1]2_배당성향 25% 이상 종목명'!$A$2:$A$471,'2_2번 조건 대상 종목'!A381)&gt;0</f>
        <v>0</v>
      </c>
      <c r="M381" s="14" t="b">
        <f t="shared" si="5"/>
        <v>1</v>
      </c>
      <c r="N381" s="11">
        <v>9120579200</v>
      </c>
      <c r="O381" s="11"/>
      <c r="P381" s="11"/>
      <c r="Q381" s="11"/>
      <c r="R381" s="11">
        <v>8.5</v>
      </c>
      <c r="S381" s="6">
        <v>92260663920</v>
      </c>
      <c r="T381" s="7" t="s">
        <v>21</v>
      </c>
      <c r="U381" s="7">
        <v>3.31</v>
      </c>
      <c r="V381" s="7" t="s">
        <v>21</v>
      </c>
    </row>
    <row r="382" spans="1:22" hidden="1" x14ac:dyDescent="0.4">
      <c r="A382" s="4" t="s">
        <v>117</v>
      </c>
      <c r="B382" s="5" t="s">
        <v>118</v>
      </c>
      <c r="C382" s="5" t="s">
        <v>30</v>
      </c>
      <c r="D382" s="5" t="s">
        <v>19</v>
      </c>
      <c r="E382" s="9" t="s">
        <v>31</v>
      </c>
      <c r="F382" s="9">
        <v>0.46</v>
      </c>
      <c r="G382" s="5" t="s">
        <v>21</v>
      </c>
      <c r="H382" s="9">
        <v>100</v>
      </c>
      <c r="I382" s="11">
        <v>50748440</v>
      </c>
      <c r="J382" s="11">
        <v>30</v>
      </c>
      <c r="K382" s="11">
        <v>-33.798999999999999</v>
      </c>
      <c r="L382" s="11" t="b">
        <f>COUNTIF('[1]2_배당성향 25% 이상 종목명'!$A$2:$A$471,'2_2번 조건 대상 종목'!A382)&gt;0</f>
        <v>0</v>
      </c>
      <c r="M382" s="14" t="b">
        <f t="shared" si="5"/>
        <v>1</v>
      </c>
      <c r="N382" s="11">
        <v>491104950</v>
      </c>
      <c r="O382" s="11" t="b">
        <f>N382&gt;=VLOOKUP(A382,'[1]2023년만'!$A$2:$Q$1181,12,0)</f>
        <v>0</v>
      </c>
      <c r="P382" s="11"/>
      <c r="Q382" s="11"/>
      <c r="R382" s="11">
        <v>1</v>
      </c>
      <c r="S382" s="6">
        <v>92260663920</v>
      </c>
      <c r="T382" s="7" t="s">
        <v>21</v>
      </c>
      <c r="U382" s="7">
        <v>3.31</v>
      </c>
      <c r="V382" s="7" t="s">
        <v>21</v>
      </c>
    </row>
    <row r="383" spans="1:22" hidden="1" x14ac:dyDescent="0.4">
      <c r="A383" s="7" t="s">
        <v>117</v>
      </c>
      <c r="B383" s="12" t="s">
        <v>118</v>
      </c>
      <c r="C383" s="12" t="s">
        <v>2933</v>
      </c>
      <c r="D383" s="12" t="s">
        <v>19</v>
      </c>
      <c r="E383" s="12" t="s">
        <v>31</v>
      </c>
      <c r="F383" s="12">
        <v>0.32</v>
      </c>
      <c r="G383" s="12" t="s">
        <v>21</v>
      </c>
      <c r="H383" s="12">
        <v>500</v>
      </c>
      <c r="I383" s="6">
        <v>10119900</v>
      </c>
      <c r="J383" s="6">
        <v>900</v>
      </c>
      <c r="K383" s="6">
        <v>85.521000000000001</v>
      </c>
      <c r="L383" s="11" t="b">
        <f>COUNTIF('[1]2_배당성향 25% 이상 종목명'!$A$2:$A$471,'2_2번 조건 대상 종목'!A383)&gt;0</f>
        <v>0</v>
      </c>
      <c r="M383" s="14" t="b">
        <f t="shared" si="5"/>
        <v>1</v>
      </c>
      <c r="N383" s="6">
        <v>9078858000</v>
      </c>
      <c r="O383" s="6"/>
      <c r="P383" s="6"/>
      <c r="Q383" s="6"/>
      <c r="R383" s="6">
        <v>8.1</v>
      </c>
      <c r="S383" s="6">
        <v>92260663920</v>
      </c>
      <c r="T383" s="7" t="s">
        <v>21</v>
      </c>
      <c r="U383" s="7">
        <v>3.31</v>
      </c>
      <c r="V383" s="7" t="s">
        <v>21</v>
      </c>
    </row>
    <row r="384" spans="1:22" hidden="1" x14ac:dyDescent="0.4">
      <c r="A384" s="4" t="s">
        <v>2293</v>
      </c>
      <c r="B384" s="5" t="s">
        <v>2294</v>
      </c>
      <c r="C384" s="5" t="s">
        <v>30</v>
      </c>
      <c r="D384" s="5" t="s">
        <v>19</v>
      </c>
      <c r="E384" s="9" t="s">
        <v>66</v>
      </c>
      <c r="F384" s="9">
        <v>3.55</v>
      </c>
      <c r="G384" s="5" t="s">
        <v>21</v>
      </c>
      <c r="H384" s="10">
        <v>5000</v>
      </c>
      <c r="I384" s="11">
        <v>32200000</v>
      </c>
      <c r="J384" s="11">
        <v>1650</v>
      </c>
      <c r="K384" s="11">
        <v>11.525</v>
      </c>
      <c r="L384" s="11" t="b">
        <f>COUNTIF('[1]2_배당성향 25% 이상 종목명'!$A$2:$A$471,'2_2번 조건 대상 종목'!A384)&gt;0</f>
        <v>0</v>
      </c>
      <c r="M384" s="14" t="b">
        <f t="shared" si="5"/>
        <v>1</v>
      </c>
      <c r="N384" s="11">
        <v>45123437700</v>
      </c>
      <c r="O384" s="11" t="b">
        <f>N384&gt;=VLOOKUP(A384,'[1]2023년만'!$A$2:$Q$1181,12,0)</f>
        <v>1</v>
      </c>
      <c r="P384" s="11"/>
      <c r="Q384" s="11"/>
      <c r="R384" s="11">
        <v>1.5</v>
      </c>
      <c r="S384" s="6">
        <v>5329100000000</v>
      </c>
      <c r="T384" s="7">
        <v>19.07</v>
      </c>
      <c r="U384" s="7">
        <v>0.99</v>
      </c>
      <c r="V384" s="7">
        <v>8677</v>
      </c>
    </row>
    <row r="385" spans="1:22" hidden="1" x14ac:dyDescent="0.4">
      <c r="A385" s="4" t="s">
        <v>2293</v>
      </c>
      <c r="B385" s="5" t="s">
        <v>2294</v>
      </c>
      <c r="C385" s="5" t="s">
        <v>18</v>
      </c>
      <c r="D385" s="5" t="s">
        <v>19</v>
      </c>
      <c r="E385" s="9" t="s">
        <v>66</v>
      </c>
      <c r="F385" s="9">
        <v>4.37</v>
      </c>
      <c r="G385" s="5" t="s">
        <v>21</v>
      </c>
      <c r="H385" s="10">
        <v>5000</v>
      </c>
      <c r="I385" s="11">
        <v>32200000</v>
      </c>
      <c r="J385" s="11">
        <v>1550</v>
      </c>
      <c r="K385" s="11">
        <v>8.42</v>
      </c>
      <c r="L385" s="11" t="b">
        <f>COUNTIF('[1]2_배당성향 25% 이상 종목명'!$A$2:$A$471,'2_2번 조건 대상 종목'!A385)&gt;0</f>
        <v>0</v>
      </c>
      <c r="M385" s="14" t="b">
        <f t="shared" si="5"/>
        <v>1</v>
      </c>
      <c r="N385" s="11">
        <v>42560876500</v>
      </c>
      <c r="O385" s="11"/>
      <c r="P385" s="11"/>
      <c r="Q385" s="11"/>
      <c r="R385" s="11">
        <v>2.1</v>
      </c>
      <c r="S385" s="6">
        <v>5329100000000</v>
      </c>
      <c r="T385" s="7">
        <v>19.07</v>
      </c>
      <c r="U385" s="7">
        <v>0.99</v>
      </c>
      <c r="V385" s="7">
        <v>8677</v>
      </c>
    </row>
    <row r="386" spans="1:22" hidden="1" x14ac:dyDescent="0.4">
      <c r="A386" s="4" t="s">
        <v>2293</v>
      </c>
      <c r="B386" s="5" t="s">
        <v>2294</v>
      </c>
      <c r="C386" s="5" t="s">
        <v>24</v>
      </c>
      <c r="D386" s="5" t="s">
        <v>19</v>
      </c>
      <c r="E386" s="9" t="s">
        <v>66</v>
      </c>
      <c r="F386" s="9">
        <v>3.86</v>
      </c>
      <c r="G386" s="5" t="s">
        <v>21</v>
      </c>
      <c r="H386" s="10">
        <v>5000</v>
      </c>
      <c r="I386" s="11">
        <v>32200000</v>
      </c>
      <c r="J386" s="11">
        <v>1600</v>
      </c>
      <c r="K386" s="11">
        <v>7.6929999999999996</v>
      </c>
      <c r="L386" s="11" t="b">
        <f>COUNTIF('[1]2_배당성향 25% 이상 종목명'!$A$2:$A$471,'2_2번 조건 대상 종목'!A386)&gt;0</f>
        <v>0</v>
      </c>
      <c r="M386" s="14" t="b">
        <f t="shared" si="5"/>
        <v>1</v>
      </c>
      <c r="N386" s="11">
        <v>43895096000</v>
      </c>
      <c r="O386" s="11"/>
      <c r="P386" s="11"/>
      <c r="Q386" s="11"/>
      <c r="R386" s="11">
        <v>1.7</v>
      </c>
      <c r="S386" s="6">
        <v>5329100000000</v>
      </c>
      <c r="T386" s="7">
        <v>19.07</v>
      </c>
      <c r="U386" s="7">
        <v>0.99</v>
      </c>
      <c r="V386" s="7">
        <v>8677</v>
      </c>
    </row>
    <row r="387" spans="1:22" hidden="1" x14ac:dyDescent="0.4">
      <c r="A387" s="7" t="s">
        <v>2293</v>
      </c>
      <c r="B387" s="12" t="s">
        <v>2294</v>
      </c>
      <c r="C387" s="12" t="s">
        <v>2933</v>
      </c>
      <c r="D387" s="12" t="s">
        <v>19</v>
      </c>
      <c r="E387" s="12" t="s">
        <v>66</v>
      </c>
      <c r="F387" s="12">
        <v>2.61</v>
      </c>
      <c r="G387" s="12" t="s">
        <v>21</v>
      </c>
      <c r="H387" s="12">
        <v>5000</v>
      </c>
      <c r="I387" s="6">
        <v>32200000</v>
      </c>
      <c r="J387" s="6">
        <v>1450</v>
      </c>
      <c r="K387" s="6">
        <v>11.433999999999999</v>
      </c>
      <c r="L387" s="11" t="b">
        <f>COUNTIF('[1]2_배당성향 25% 이상 종목명'!$A$2:$A$471,'2_2번 조건 대상 종목'!A387)&gt;0</f>
        <v>0</v>
      </c>
      <c r="M387" s="14" t="b">
        <f t="shared" ref="M387:M450" si="6">COUNTIF($A$2:$A$4678,A387)=4</f>
        <v>1</v>
      </c>
      <c r="N387" s="6">
        <v>40262252950</v>
      </c>
      <c r="O387" s="6"/>
      <c r="P387" s="6"/>
      <c r="Q387" s="6"/>
      <c r="R387" s="6">
        <v>2.7</v>
      </c>
      <c r="S387" s="6">
        <v>5329100000000</v>
      </c>
      <c r="T387" s="7">
        <v>19.07</v>
      </c>
      <c r="U387" s="7">
        <v>0.99</v>
      </c>
      <c r="V387" s="7">
        <v>8677</v>
      </c>
    </row>
    <row r="388" spans="1:22" x14ac:dyDescent="0.4">
      <c r="A388" s="4" t="s">
        <v>460</v>
      </c>
      <c r="B388" s="5" t="s">
        <v>461</v>
      </c>
      <c r="C388" s="5" t="s">
        <v>30</v>
      </c>
      <c r="D388" s="5" t="s">
        <v>19</v>
      </c>
      <c r="E388" s="9" t="s">
        <v>247</v>
      </c>
      <c r="F388" s="9">
        <v>3.56</v>
      </c>
      <c r="G388" s="5" t="s">
        <v>21</v>
      </c>
      <c r="H388" s="10">
        <v>5000</v>
      </c>
      <c r="I388" s="11">
        <v>327492299</v>
      </c>
      <c r="J388" s="11">
        <v>950</v>
      </c>
      <c r="K388" s="11">
        <v>47.963999999999999</v>
      </c>
      <c r="L388" s="11" t="b">
        <f>COUNTIF('[1]2_배당성향 25% 이상 종목명'!$A$2:$A$471,'2_2번 조건 대상 종목'!A432)&gt;0</f>
        <v>1</v>
      </c>
      <c r="M388" s="14" t="b">
        <f t="shared" si="6"/>
        <v>1</v>
      </c>
      <c r="N388" s="11">
        <v>329339164600</v>
      </c>
      <c r="O388" s="11" t="b">
        <f>N388&gt;=VLOOKUP(A388,'[1]2023년만'!$A$2:$Q$1181,12,0)</f>
        <v>1</v>
      </c>
      <c r="P388" s="11">
        <f>VLOOKUP(A388,'[1]2_피벗 테이블'!$A$4:$B$376,2,0)</f>
        <v>286197571800</v>
      </c>
      <c r="Q388" s="11" t="b">
        <f>N388&gt;=(P388*1.05)</f>
        <v>1</v>
      </c>
      <c r="R388" s="11">
        <v>6.4</v>
      </c>
      <c r="S388" s="6">
        <v>6267829138700</v>
      </c>
      <c r="T388" s="7">
        <v>9.84</v>
      </c>
      <c r="U388" s="7">
        <v>0.82</v>
      </c>
      <c r="V388" s="7">
        <v>1966</v>
      </c>
    </row>
    <row r="389" spans="1:22" hidden="1" x14ac:dyDescent="0.4">
      <c r="A389" s="4" t="s">
        <v>1009</v>
      </c>
      <c r="B389" s="5" t="s">
        <v>1010</v>
      </c>
      <c r="C389" s="5" t="s">
        <v>24</v>
      </c>
      <c r="D389" s="5" t="s">
        <v>19</v>
      </c>
      <c r="E389" s="9" t="s">
        <v>416</v>
      </c>
      <c r="F389" s="9">
        <v>2.14</v>
      </c>
      <c r="G389" s="5" t="s">
        <v>21</v>
      </c>
      <c r="H389" s="10">
        <v>1000</v>
      </c>
      <c r="I389" s="11">
        <v>25938232</v>
      </c>
      <c r="J389" s="11">
        <v>160</v>
      </c>
      <c r="K389" s="11">
        <v>33.868000000000002</v>
      </c>
      <c r="L389" s="11" t="b">
        <f>COUNTIF('[1]2_배당성향 25% 이상 종목명'!$A$2:$A$471,'2_2번 조건 대상 종목'!A389)&gt;0</f>
        <v>1</v>
      </c>
      <c r="M389" s="14" t="b">
        <f t="shared" si="6"/>
        <v>1</v>
      </c>
      <c r="N389" s="11">
        <v>3934777120</v>
      </c>
      <c r="O389" s="11"/>
      <c r="P389" s="11"/>
      <c r="Q389" s="11"/>
      <c r="R389" s="11">
        <v>1.4</v>
      </c>
      <c r="S389" s="6">
        <v>885325943400</v>
      </c>
      <c r="T389" s="7">
        <v>63.17</v>
      </c>
      <c r="U389" s="7">
        <v>4.6500000000000004</v>
      </c>
      <c r="V389" s="7">
        <v>429</v>
      </c>
    </row>
    <row r="390" spans="1:22" hidden="1" x14ac:dyDescent="0.4">
      <c r="A390" s="4" t="s">
        <v>1009</v>
      </c>
      <c r="B390" s="5" t="s">
        <v>1010</v>
      </c>
      <c r="C390" s="5" t="s">
        <v>18</v>
      </c>
      <c r="D390" s="5" t="s">
        <v>19</v>
      </c>
      <c r="E390" s="9" t="s">
        <v>416</v>
      </c>
      <c r="F390" s="9">
        <v>1.91</v>
      </c>
      <c r="G390" s="5" t="s">
        <v>21</v>
      </c>
      <c r="H390" s="10">
        <v>1000</v>
      </c>
      <c r="I390" s="11">
        <v>25938232</v>
      </c>
      <c r="J390" s="11">
        <v>30</v>
      </c>
      <c r="K390" s="11">
        <v>-6.0839999999999996</v>
      </c>
      <c r="L390" s="11" t="b">
        <f>COUNTIF('[1]2_배당성향 25% 이상 종목명'!$A$2:$A$471,'2_2번 조건 대상 종목'!A390)&gt;0</f>
        <v>1</v>
      </c>
      <c r="M390" s="14" t="b">
        <f t="shared" si="6"/>
        <v>1</v>
      </c>
      <c r="N390" s="11">
        <v>737770710</v>
      </c>
      <c r="O390" s="11"/>
      <c r="P390" s="11"/>
      <c r="Q390" s="11"/>
      <c r="R390" s="11">
        <v>0.6</v>
      </c>
      <c r="S390" s="6">
        <v>885325943400</v>
      </c>
      <c r="T390" s="7">
        <v>63.17</v>
      </c>
      <c r="U390" s="7">
        <v>4.6500000000000004</v>
      </c>
      <c r="V390" s="7">
        <v>429</v>
      </c>
    </row>
    <row r="391" spans="1:22" hidden="1" x14ac:dyDescent="0.4">
      <c r="A391" s="7" t="s">
        <v>1009</v>
      </c>
      <c r="B391" s="12" t="s">
        <v>1010</v>
      </c>
      <c r="C391" s="12" t="s">
        <v>2933</v>
      </c>
      <c r="D391" s="12" t="s">
        <v>19</v>
      </c>
      <c r="E391" s="12" t="s">
        <v>416</v>
      </c>
      <c r="F391" s="12">
        <v>1.48</v>
      </c>
      <c r="G391" s="12" t="s">
        <v>21</v>
      </c>
      <c r="H391" s="12">
        <v>1000</v>
      </c>
      <c r="I391" s="6">
        <v>21900000</v>
      </c>
      <c r="J391" s="6">
        <v>30</v>
      </c>
      <c r="K391" s="6">
        <v>-19.372</v>
      </c>
      <c r="L391" s="11" t="b">
        <f>COUNTIF('[1]2_배당성향 25% 이상 종목명'!$A$2:$A$471,'2_2번 조건 대상 종목'!A391)&gt;0</f>
        <v>1</v>
      </c>
      <c r="M391" s="14" t="b">
        <f t="shared" si="6"/>
        <v>1</v>
      </c>
      <c r="N391" s="6">
        <v>616623750</v>
      </c>
      <c r="O391" s="6"/>
      <c r="P391" s="6"/>
      <c r="Q391" s="6"/>
      <c r="R391" s="6">
        <v>0.56999999999999995</v>
      </c>
      <c r="S391" s="6">
        <v>885325943400</v>
      </c>
      <c r="T391" s="7">
        <v>63.17</v>
      </c>
      <c r="U391" s="7">
        <v>4.6500000000000004</v>
      </c>
      <c r="V391" s="7">
        <v>429</v>
      </c>
    </row>
    <row r="392" spans="1:22" hidden="1" x14ac:dyDescent="0.4">
      <c r="A392" s="4" t="s">
        <v>2266</v>
      </c>
      <c r="B392" s="5" t="s">
        <v>2267</v>
      </c>
      <c r="C392" s="5" t="s">
        <v>24</v>
      </c>
      <c r="D392" s="5" t="s">
        <v>19</v>
      </c>
      <c r="E392" s="9" t="s">
        <v>81</v>
      </c>
      <c r="F392" s="9">
        <v>0.23</v>
      </c>
      <c r="G392" s="5" t="s">
        <v>21</v>
      </c>
      <c r="H392" s="9">
        <v>500</v>
      </c>
      <c r="I392" s="11">
        <v>67652659</v>
      </c>
      <c r="J392" s="11">
        <v>22</v>
      </c>
      <c r="K392" s="11">
        <v>12.176</v>
      </c>
      <c r="L392" s="11" t="b">
        <f>COUNTIF('[1]2_배당성향 25% 이상 종목명'!$A$2:$A$471,'2_2번 조건 대상 종목'!A392)&gt;0</f>
        <v>0</v>
      </c>
      <c r="M392" s="14" t="b">
        <f t="shared" si="6"/>
        <v>0</v>
      </c>
      <c r="N392" s="11">
        <v>1488358498</v>
      </c>
      <c r="O392" s="11"/>
      <c r="P392" s="11"/>
      <c r="Q392" s="11"/>
      <c r="R392" s="11">
        <v>0.1</v>
      </c>
      <c r="S392" s="6">
        <v>711705972680</v>
      </c>
      <c r="T392" s="7">
        <v>125.24</v>
      </c>
      <c r="U392" s="7">
        <v>3.86</v>
      </c>
      <c r="V392" s="7">
        <v>84</v>
      </c>
    </row>
    <row r="393" spans="1:22" hidden="1" x14ac:dyDescent="0.4">
      <c r="A393" s="4" t="s">
        <v>276</v>
      </c>
      <c r="B393" s="5" t="s">
        <v>277</v>
      </c>
      <c r="C393" s="5" t="s">
        <v>24</v>
      </c>
      <c r="D393" s="5" t="s">
        <v>19</v>
      </c>
      <c r="E393" s="9" t="s">
        <v>66</v>
      </c>
      <c r="F393" s="9">
        <v>3.86</v>
      </c>
      <c r="G393" s="5" t="s">
        <v>21</v>
      </c>
      <c r="H393" s="9">
        <v>500</v>
      </c>
      <c r="I393" s="11">
        <v>30624879</v>
      </c>
      <c r="J393" s="11">
        <v>200</v>
      </c>
      <c r="K393" s="11">
        <v>141.65100000000001</v>
      </c>
      <c r="L393" s="11" t="b">
        <f>COUNTIF('[1]2_배당성향 25% 이상 종목명'!$A$2:$A$471,'2_2번 조건 대상 종목'!A393)&gt;0</f>
        <v>0</v>
      </c>
      <c r="M393" s="14" t="b">
        <f t="shared" si="6"/>
        <v>1</v>
      </c>
      <c r="N393" s="11">
        <v>6065515200</v>
      </c>
      <c r="O393" s="11"/>
      <c r="P393" s="11"/>
      <c r="Q393" s="11"/>
      <c r="R393" s="11">
        <v>0.98</v>
      </c>
      <c r="S393" s="6">
        <v>1284713674050</v>
      </c>
      <c r="T393" s="7">
        <v>40.729999999999997</v>
      </c>
      <c r="U393" s="7">
        <v>6.94</v>
      </c>
      <c r="V393" s="7">
        <v>1030</v>
      </c>
    </row>
    <row r="394" spans="1:22" hidden="1" x14ac:dyDescent="0.4">
      <c r="A394" s="4" t="s">
        <v>276</v>
      </c>
      <c r="B394" s="5" t="s">
        <v>277</v>
      </c>
      <c r="C394" s="5" t="s">
        <v>30</v>
      </c>
      <c r="D394" s="5" t="s">
        <v>19</v>
      </c>
      <c r="E394" s="9" t="s">
        <v>66</v>
      </c>
      <c r="F394" s="9">
        <v>3.55</v>
      </c>
      <c r="G394" s="5" t="s">
        <v>21</v>
      </c>
      <c r="H394" s="9">
        <v>500</v>
      </c>
      <c r="I394" s="11">
        <v>30624879</v>
      </c>
      <c r="J394" s="11">
        <v>200</v>
      </c>
      <c r="K394" s="11">
        <v>17.16</v>
      </c>
      <c r="L394" s="11" t="b">
        <f>COUNTIF('[1]2_배당성향 25% 이상 종목명'!$A$2:$A$471,'2_2번 조건 대상 종목'!A394)&gt;0</f>
        <v>0</v>
      </c>
      <c r="M394" s="14" t="b">
        <f t="shared" si="6"/>
        <v>1</v>
      </c>
      <c r="N394" s="11">
        <v>6065515200</v>
      </c>
      <c r="O394" s="11" t="b">
        <f>N394&gt;=VLOOKUP(A394,'[1]2023년만'!$A$2:$Q$1181,12,0)</f>
        <v>1</v>
      </c>
      <c r="P394" s="11"/>
      <c r="Q394" s="11"/>
      <c r="R394" s="11">
        <v>0.63</v>
      </c>
      <c r="S394" s="6">
        <v>1284713674050</v>
      </c>
      <c r="T394" s="7">
        <v>40.729999999999997</v>
      </c>
      <c r="U394" s="7">
        <v>6.94</v>
      </c>
      <c r="V394" s="7">
        <v>1030</v>
      </c>
    </row>
    <row r="395" spans="1:22" hidden="1" x14ac:dyDescent="0.4">
      <c r="A395" s="4" t="s">
        <v>276</v>
      </c>
      <c r="B395" s="5" t="s">
        <v>277</v>
      </c>
      <c r="C395" s="5" t="s">
        <v>18</v>
      </c>
      <c r="D395" s="5" t="s">
        <v>19</v>
      </c>
      <c r="E395" s="9" t="s">
        <v>66</v>
      </c>
      <c r="F395" s="9">
        <v>4.37</v>
      </c>
      <c r="G395" s="5" t="s">
        <v>21</v>
      </c>
      <c r="H395" s="9">
        <v>500</v>
      </c>
      <c r="I395" s="11">
        <v>30624879</v>
      </c>
      <c r="J395" s="11">
        <v>250</v>
      </c>
      <c r="K395" s="11">
        <v>-82.742999999999995</v>
      </c>
      <c r="L395" s="11" t="b">
        <f>COUNTIF('[1]2_배당성향 25% 이상 종목명'!$A$2:$A$471,'2_2번 조건 대상 종목'!A395)&gt;0</f>
        <v>0</v>
      </c>
      <c r="M395" s="14" t="b">
        <f t="shared" si="6"/>
        <v>1</v>
      </c>
      <c r="N395" s="11">
        <v>7556894000</v>
      </c>
      <c r="O395" s="11"/>
      <c r="P395" s="11"/>
      <c r="Q395" s="11"/>
      <c r="R395" s="11">
        <v>3.3</v>
      </c>
      <c r="S395" s="6">
        <v>1284713674050</v>
      </c>
      <c r="T395" s="7">
        <v>40.729999999999997</v>
      </c>
      <c r="U395" s="7">
        <v>6.94</v>
      </c>
      <c r="V395" s="7">
        <v>1030</v>
      </c>
    </row>
    <row r="396" spans="1:22" hidden="1" x14ac:dyDescent="0.4">
      <c r="A396" s="7" t="s">
        <v>276</v>
      </c>
      <c r="B396" s="12" t="s">
        <v>277</v>
      </c>
      <c r="C396" s="12" t="s">
        <v>2933</v>
      </c>
      <c r="D396" s="12" t="s">
        <v>19</v>
      </c>
      <c r="E396" s="12" t="s">
        <v>66</v>
      </c>
      <c r="F396" s="12">
        <v>2.61</v>
      </c>
      <c r="G396" s="12" t="s">
        <v>21</v>
      </c>
      <c r="H396" s="12">
        <v>500</v>
      </c>
      <c r="I396" s="6">
        <v>30624879</v>
      </c>
      <c r="J396" s="6">
        <v>240</v>
      </c>
      <c r="K396" s="6">
        <v>45.707000000000001</v>
      </c>
      <c r="L396" s="11" t="b">
        <f>COUNTIF('[1]2_배당성향 25% 이상 종목명'!$A$2:$A$471,'2_2번 조건 대상 종목'!A396)&gt;0</f>
        <v>0</v>
      </c>
      <c r="M396" s="14" t="b">
        <f t="shared" si="6"/>
        <v>1</v>
      </c>
      <c r="N396" s="6">
        <v>7254618240</v>
      </c>
      <c r="O396" s="6"/>
      <c r="P396" s="6"/>
      <c r="Q396" s="6"/>
      <c r="R396" s="6">
        <v>3</v>
      </c>
      <c r="S396" s="6">
        <v>1284713674050</v>
      </c>
      <c r="T396" s="7">
        <v>40.729999999999997</v>
      </c>
      <c r="U396" s="7">
        <v>6.94</v>
      </c>
      <c r="V396" s="7">
        <v>1030</v>
      </c>
    </row>
    <row r="397" spans="1:22" hidden="1" x14ac:dyDescent="0.4">
      <c r="A397" s="4" t="s">
        <v>404</v>
      </c>
      <c r="B397" s="5" t="s">
        <v>405</v>
      </c>
      <c r="C397" s="5" t="s">
        <v>30</v>
      </c>
      <c r="D397" s="5" t="s">
        <v>19</v>
      </c>
      <c r="E397" s="9" t="s">
        <v>66</v>
      </c>
      <c r="F397" s="9">
        <v>0.71</v>
      </c>
      <c r="G397" s="5" t="s">
        <v>21</v>
      </c>
      <c r="H397" s="10">
        <v>5000</v>
      </c>
      <c r="I397" s="11">
        <v>55481190</v>
      </c>
      <c r="J397" s="11">
        <v>100</v>
      </c>
      <c r="K397" s="11">
        <v>88.555000000000007</v>
      </c>
      <c r="L397" s="11" t="b">
        <f>COUNTIF('[1]2_배당성향 25% 이상 종목명'!$A$2:$A$471,'2_2번 조건 대상 종목'!A397)&gt;0</f>
        <v>1</v>
      </c>
      <c r="M397" s="14" t="b">
        <f t="shared" si="6"/>
        <v>1</v>
      </c>
      <c r="N397" s="11">
        <v>14717860248</v>
      </c>
      <c r="O397" s="11" t="b">
        <f>N397&gt;=VLOOKUP(A397,'[1]2023년만'!$A$2:$Q$1181,12,0)</f>
        <v>0</v>
      </c>
      <c r="P397" s="11">
        <f>VLOOKUP(A397,'[1]2_피벗 테이블'!$A$4:$B$376,2,0)</f>
        <v>21246196198.333332</v>
      </c>
      <c r="Q397" s="11" t="b">
        <f>N397&gt;=(P397*1.05)</f>
        <v>0</v>
      </c>
      <c r="R397" s="11">
        <v>2.5099999999999998</v>
      </c>
      <c r="S397" s="6">
        <v>280734821400</v>
      </c>
      <c r="T397" s="7">
        <v>19.09</v>
      </c>
      <c r="U397" s="7">
        <v>0.36</v>
      </c>
      <c r="V397" s="7">
        <v>265</v>
      </c>
    </row>
    <row r="398" spans="1:22" hidden="1" x14ac:dyDescent="0.4">
      <c r="A398" s="4" t="s">
        <v>404</v>
      </c>
      <c r="B398" s="5" t="s">
        <v>405</v>
      </c>
      <c r="C398" s="5" t="s">
        <v>24</v>
      </c>
      <c r="D398" s="5" t="s">
        <v>19</v>
      </c>
      <c r="E398" s="9" t="s">
        <v>66</v>
      </c>
      <c r="F398" s="9">
        <v>0.34</v>
      </c>
      <c r="G398" s="5" t="s">
        <v>21</v>
      </c>
      <c r="H398" s="10">
        <v>5000</v>
      </c>
      <c r="I398" s="11">
        <v>55481190</v>
      </c>
      <c r="J398" s="11">
        <v>150</v>
      </c>
      <c r="K398" s="11">
        <v>54.600999999999999</v>
      </c>
      <c r="L398" s="11" t="b">
        <f>COUNTIF('[1]2_배당성향 25% 이상 종목명'!$A$2:$A$471,'2_2번 조건 대상 종목'!A398)&gt;0</f>
        <v>1</v>
      </c>
      <c r="M398" s="14" t="b">
        <f t="shared" si="6"/>
        <v>1</v>
      </c>
      <c r="N398" s="11">
        <v>15649083305</v>
      </c>
      <c r="O398" s="11"/>
      <c r="P398" s="11"/>
      <c r="Q398" s="11"/>
      <c r="R398" s="11">
        <v>3.45</v>
      </c>
      <c r="S398" s="6">
        <v>280734821400</v>
      </c>
      <c r="T398" s="7">
        <v>19.09</v>
      </c>
      <c r="U398" s="7">
        <v>0.36</v>
      </c>
      <c r="V398" s="7">
        <v>265</v>
      </c>
    </row>
    <row r="399" spans="1:22" hidden="1" x14ac:dyDescent="0.4">
      <c r="A399" s="4" t="s">
        <v>404</v>
      </c>
      <c r="B399" s="5" t="s">
        <v>405</v>
      </c>
      <c r="C399" s="5" t="s">
        <v>18</v>
      </c>
      <c r="D399" s="5" t="s">
        <v>19</v>
      </c>
      <c r="E399" s="9" t="s">
        <v>66</v>
      </c>
      <c r="F399" s="9">
        <v>1.62</v>
      </c>
      <c r="G399" s="5" t="s">
        <v>21</v>
      </c>
      <c r="H399" s="10">
        <v>5000</v>
      </c>
      <c r="I399" s="11">
        <v>55481190</v>
      </c>
      <c r="J399" s="11">
        <v>100</v>
      </c>
      <c r="K399" s="11">
        <v>35.738</v>
      </c>
      <c r="L399" s="11" t="b">
        <f>COUNTIF('[1]2_배당성향 25% 이상 종목명'!$A$2:$A$471,'2_2번 조건 대상 종목'!A399)&gt;0</f>
        <v>1</v>
      </c>
      <c r="M399" s="14" t="b">
        <f t="shared" si="6"/>
        <v>1</v>
      </c>
      <c r="N399" s="11">
        <v>10617487915</v>
      </c>
      <c r="O399" s="11"/>
      <c r="P399" s="11"/>
      <c r="Q399" s="11"/>
      <c r="R399" s="11">
        <v>1.8</v>
      </c>
      <c r="S399" s="6">
        <v>280734821400</v>
      </c>
      <c r="T399" s="7">
        <v>19.09</v>
      </c>
      <c r="U399" s="7">
        <v>0.36</v>
      </c>
      <c r="V399" s="7">
        <v>265</v>
      </c>
    </row>
    <row r="400" spans="1:22" hidden="1" x14ac:dyDescent="0.4">
      <c r="A400" s="7" t="s">
        <v>404</v>
      </c>
      <c r="B400" s="12" t="s">
        <v>405</v>
      </c>
      <c r="C400" s="12" t="s">
        <v>2933</v>
      </c>
      <c r="D400" s="12" t="s">
        <v>19</v>
      </c>
      <c r="E400" s="12" t="s">
        <v>66</v>
      </c>
      <c r="F400" s="12">
        <v>1.34</v>
      </c>
      <c r="G400" s="12" t="s">
        <v>21</v>
      </c>
      <c r="H400" s="12">
        <v>5000</v>
      </c>
      <c r="I400" s="6">
        <v>55481190</v>
      </c>
      <c r="J400" s="6">
        <v>600</v>
      </c>
      <c r="K400" s="6">
        <v>23.298999999999999</v>
      </c>
      <c r="L400" s="11" t="b">
        <f>COUNTIF('[1]2_배당성향 25% 이상 종목명'!$A$2:$A$471,'2_2번 조건 대상 종목'!A400)&gt;0</f>
        <v>1</v>
      </c>
      <c r="M400" s="14" t="b">
        <f t="shared" si="6"/>
        <v>1</v>
      </c>
      <c r="N400" s="6">
        <v>37472017375</v>
      </c>
      <c r="O400" s="6"/>
      <c r="P400" s="6"/>
      <c r="Q400" s="6"/>
      <c r="R400" s="6">
        <v>6.8</v>
      </c>
      <c r="S400" s="6">
        <v>280734821400</v>
      </c>
      <c r="T400" s="7">
        <v>19.09</v>
      </c>
      <c r="U400" s="7">
        <v>0.36</v>
      </c>
      <c r="V400" s="7">
        <v>265</v>
      </c>
    </row>
    <row r="401" spans="1:22" hidden="1" x14ac:dyDescent="0.4">
      <c r="A401" s="4" t="s">
        <v>1234</v>
      </c>
      <c r="B401" s="5" t="s">
        <v>1235</v>
      </c>
      <c r="C401" s="5" t="s">
        <v>18</v>
      </c>
      <c r="D401" s="5" t="s">
        <v>19</v>
      </c>
      <c r="E401" s="9" t="s">
        <v>81</v>
      </c>
      <c r="F401" s="9">
        <v>1.8</v>
      </c>
      <c r="G401" s="5" t="s">
        <v>21</v>
      </c>
      <c r="H401" s="9">
        <v>500</v>
      </c>
      <c r="I401" s="11">
        <v>16264300</v>
      </c>
      <c r="J401" s="11">
        <v>4500</v>
      </c>
      <c r="K401" s="11">
        <v>31.318999999999999</v>
      </c>
      <c r="L401" s="11" t="b">
        <f>COUNTIF('[1]2_배당성향 25% 이상 종목명'!$A$2:$A$471,'2_2번 조건 대상 종목'!A401)&gt;0</f>
        <v>1</v>
      </c>
      <c r="M401" s="14" t="b">
        <f t="shared" si="6"/>
        <v>1</v>
      </c>
      <c r="N401" s="11">
        <v>73189350000</v>
      </c>
      <c r="O401" s="11"/>
      <c r="P401" s="11"/>
      <c r="Q401" s="11"/>
      <c r="R401" s="11">
        <v>5.7</v>
      </c>
      <c r="S401" s="6">
        <v>920559380000</v>
      </c>
      <c r="T401" s="7">
        <v>7.05</v>
      </c>
      <c r="U401" s="7">
        <v>0.85</v>
      </c>
      <c r="V401" s="7">
        <v>8024</v>
      </c>
    </row>
    <row r="402" spans="1:22" hidden="1" x14ac:dyDescent="0.4">
      <c r="A402" s="4" t="s">
        <v>1234</v>
      </c>
      <c r="B402" s="5" t="s">
        <v>1235</v>
      </c>
      <c r="C402" s="5" t="s">
        <v>30</v>
      </c>
      <c r="D402" s="5" t="s">
        <v>19</v>
      </c>
      <c r="E402" s="9" t="s">
        <v>81</v>
      </c>
      <c r="F402" s="9">
        <v>1.59</v>
      </c>
      <c r="G402" s="5" t="s">
        <v>21</v>
      </c>
      <c r="H402" s="9">
        <v>500</v>
      </c>
      <c r="I402" s="11">
        <v>16264300</v>
      </c>
      <c r="J402" s="11">
        <v>2400</v>
      </c>
      <c r="K402" s="11">
        <v>29.908999999999999</v>
      </c>
      <c r="L402" s="11" t="b">
        <f>COUNTIF('[1]2_배당성향 25% 이상 종목명'!$A$2:$A$471,'2_2번 조건 대상 종목'!A402)&gt;0</f>
        <v>1</v>
      </c>
      <c r="M402" s="14" t="b">
        <f t="shared" si="6"/>
        <v>1</v>
      </c>
      <c r="N402" s="11">
        <v>39034320000</v>
      </c>
      <c r="O402" s="11" t="b">
        <f>N402&gt;=VLOOKUP(A402,'[1]2023년만'!$A$2:$Q$1181,12,0)</f>
        <v>1</v>
      </c>
      <c r="P402" s="11">
        <f>VLOOKUP(A402,'[1]2_피벗 테이블'!$A$4:$B$376,2,0)</f>
        <v>63430770000</v>
      </c>
      <c r="Q402" s="11" t="b">
        <f>N402&gt;=(P402*1.05)</f>
        <v>0</v>
      </c>
      <c r="R402" s="11">
        <v>3.7</v>
      </c>
      <c r="S402" s="6">
        <v>920559380000</v>
      </c>
      <c r="T402" s="7">
        <v>7.05</v>
      </c>
      <c r="U402" s="7">
        <v>0.85</v>
      </c>
      <c r="V402" s="7">
        <v>8024</v>
      </c>
    </row>
    <row r="403" spans="1:22" hidden="1" x14ac:dyDescent="0.4">
      <c r="A403" s="4" t="s">
        <v>1234</v>
      </c>
      <c r="B403" s="5" t="s">
        <v>1235</v>
      </c>
      <c r="C403" s="5" t="s">
        <v>24</v>
      </c>
      <c r="D403" s="5" t="s">
        <v>19</v>
      </c>
      <c r="E403" s="9" t="s">
        <v>81</v>
      </c>
      <c r="F403" s="9">
        <v>1.25</v>
      </c>
      <c r="G403" s="5" t="s">
        <v>21</v>
      </c>
      <c r="H403" s="9">
        <v>500</v>
      </c>
      <c r="I403" s="11">
        <v>16264300</v>
      </c>
      <c r="J403" s="11">
        <v>1800</v>
      </c>
      <c r="K403" s="11">
        <v>28.927</v>
      </c>
      <c r="L403" s="11" t="b">
        <f>COUNTIF('[1]2_배당성향 25% 이상 종목명'!$A$2:$A$471,'2_2번 조건 대상 종목'!A403)&gt;0</f>
        <v>1</v>
      </c>
      <c r="M403" s="14" t="b">
        <f t="shared" si="6"/>
        <v>1</v>
      </c>
      <c r="N403" s="11">
        <v>29275740000</v>
      </c>
      <c r="O403" s="11"/>
      <c r="P403" s="11"/>
      <c r="Q403" s="11"/>
      <c r="R403" s="11">
        <v>2.04</v>
      </c>
      <c r="S403" s="6">
        <v>920559380000</v>
      </c>
      <c r="T403" s="7">
        <v>7.05</v>
      </c>
      <c r="U403" s="7">
        <v>0.85</v>
      </c>
      <c r="V403" s="7">
        <v>8024</v>
      </c>
    </row>
    <row r="404" spans="1:22" hidden="1" x14ac:dyDescent="0.4">
      <c r="A404" s="7" t="s">
        <v>1234</v>
      </c>
      <c r="B404" s="12" t="s">
        <v>1235</v>
      </c>
      <c r="C404" s="12" t="s">
        <v>2933</v>
      </c>
      <c r="D404" s="12" t="s">
        <v>19</v>
      </c>
      <c r="E404" s="12" t="s">
        <v>95</v>
      </c>
      <c r="F404" s="12">
        <v>0.42</v>
      </c>
      <c r="G404" s="12" t="s">
        <v>21</v>
      </c>
      <c r="H404" s="12">
        <v>500</v>
      </c>
      <c r="I404" s="6">
        <v>16264300</v>
      </c>
      <c r="J404" s="6">
        <v>5400</v>
      </c>
      <c r="K404" s="6">
        <v>29.629000000000001</v>
      </c>
      <c r="L404" s="11" t="b">
        <f>COUNTIF('[1]2_배당성향 25% 이상 종목명'!$A$2:$A$471,'2_2번 조건 대상 종목'!A404)&gt;0</f>
        <v>1</v>
      </c>
      <c r="M404" s="14" t="b">
        <f t="shared" si="6"/>
        <v>1</v>
      </c>
      <c r="N404" s="6">
        <v>87827220000</v>
      </c>
      <c r="O404" s="6"/>
      <c r="P404" s="6"/>
      <c r="Q404" s="6"/>
      <c r="R404" s="6">
        <v>3.4</v>
      </c>
      <c r="S404" s="6">
        <v>920559380000</v>
      </c>
      <c r="T404" s="7">
        <v>7.05</v>
      </c>
      <c r="U404" s="7">
        <v>0.85</v>
      </c>
      <c r="V404" s="7">
        <v>8024</v>
      </c>
    </row>
    <row r="405" spans="1:22" hidden="1" x14ac:dyDescent="0.4">
      <c r="A405" s="4" t="s">
        <v>1468</v>
      </c>
      <c r="B405" s="5" t="s">
        <v>1469</v>
      </c>
      <c r="C405" s="5" t="s">
        <v>30</v>
      </c>
      <c r="D405" s="5" t="s">
        <v>19</v>
      </c>
      <c r="E405" s="9" t="s">
        <v>69</v>
      </c>
      <c r="F405" s="9">
        <v>2.73</v>
      </c>
      <c r="G405" s="5" t="s">
        <v>21</v>
      </c>
      <c r="H405" s="10">
        <v>5000</v>
      </c>
      <c r="I405" s="11">
        <v>38760000</v>
      </c>
      <c r="J405" s="11">
        <v>2000</v>
      </c>
      <c r="K405" s="11">
        <v>26.693000000000001</v>
      </c>
      <c r="L405" s="11" t="b">
        <f>COUNTIF('[1]2_배당성향 25% 이상 종목명'!$A$2:$A$471,'2_2번 조건 대상 종목'!A405)&gt;0</f>
        <v>1</v>
      </c>
      <c r="M405" s="14" t="b">
        <f t="shared" si="6"/>
        <v>1</v>
      </c>
      <c r="N405" s="11">
        <v>71935804000</v>
      </c>
      <c r="O405" s="11" t="b">
        <f>N405&gt;=VLOOKUP(A405,'[1]2023년만'!$A$2:$Q$1181,12,0)</f>
        <v>1</v>
      </c>
      <c r="P405" s="11">
        <f>VLOOKUP(A405,'[1]2_피벗 테이블'!$A$4:$B$376,2,0)</f>
        <v>77930454333.333328</v>
      </c>
      <c r="Q405" s="11" t="b">
        <f>N405&gt;=(P405*1.05)</f>
        <v>0</v>
      </c>
      <c r="R405" s="11">
        <v>7.1</v>
      </c>
      <c r="S405" s="6">
        <v>1149234000000</v>
      </c>
      <c r="T405" s="7">
        <v>6.07</v>
      </c>
      <c r="U405" s="7">
        <v>0.4</v>
      </c>
      <c r="V405" s="7">
        <v>4885</v>
      </c>
    </row>
    <row r="406" spans="1:22" hidden="1" x14ac:dyDescent="0.4">
      <c r="A406" s="4" t="s">
        <v>1468</v>
      </c>
      <c r="B406" s="5" t="s">
        <v>1469</v>
      </c>
      <c r="C406" s="5" t="s">
        <v>24</v>
      </c>
      <c r="D406" s="5" t="s">
        <v>19</v>
      </c>
      <c r="E406" s="9" t="s">
        <v>69</v>
      </c>
      <c r="F406" s="9">
        <v>2.13</v>
      </c>
      <c r="G406" s="5" t="s">
        <v>21</v>
      </c>
      <c r="H406" s="10">
        <v>5000</v>
      </c>
      <c r="I406" s="11">
        <v>38760000</v>
      </c>
      <c r="J406" s="11">
        <v>1200</v>
      </c>
      <c r="K406" s="11">
        <v>22.321999999999999</v>
      </c>
      <c r="L406" s="11" t="b">
        <f>COUNTIF('[1]2_배당성향 25% 이상 종목명'!$A$2:$A$471,'2_2번 조건 대상 종목'!A406)&gt;0</f>
        <v>1</v>
      </c>
      <c r="M406" s="14" t="b">
        <f t="shared" si="6"/>
        <v>1</v>
      </c>
      <c r="N406" s="11">
        <v>43161482400</v>
      </c>
      <c r="O406" s="11"/>
      <c r="P406" s="11"/>
      <c r="Q406" s="11"/>
      <c r="R406" s="11">
        <v>3.8</v>
      </c>
      <c r="S406" s="6">
        <v>1149234000000</v>
      </c>
      <c r="T406" s="7">
        <v>6.07</v>
      </c>
      <c r="U406" s="7">
        <v>0.4</v>
      </c>
      <c r="V406" s="7">
        <v>4885</v>
      </c>
    </row>
    <row r="407" spans="1:22" hidden="1" x14ac:dyDescent="0.4">
      <c r="A407" s="4" t="s">
        <v>1468</v>
      </c>
      <c r="B407" s="5" t="s">
        <v>1469</v>
      </c>
      <c r="C407" s="5" t="s">
        <v>18</v>
      </c>
      <c r="D407" s="5" t="s">
        <v>19</v>
      </c>
      <c r="E407" s="9" t="s">
        <v>69</v>
      </c>
      <c r="F407" s="9">
        <v>2.79</v>
      </c>
      <c r="G407" s="5" t="s">
        <v>21</v>
      </c>
      <c r="H407" s="10">
        <v>5000</v>
      </c>
      <c r="I407" s="11">
        <v>38760000</v>
      </c>
      <c r="J407" s="11">
        <v>3000</v>
      </c>
      <c r="K407" s="11">
        <v>13.846</v>
      </c>
      <c r="L407" s="11" t="b">
        <f>COUNTIF('[1]2_배당성향 25% 이상 종목명'!$A$2:$A$471,'2_2번 조건 대상 종목'!A407)&gt;0</f>
        <v>1</v>
      </c>
      <c r="M407" s="14" t="b">
        <f t="shared" si="6"/>
        <v>1</v>
      </c>
      <c r="N407" s="11">
        <v>107903706000</v>
      </c>
      <c r="O407" s="11"/>
      <c r="P407" s="11"/>
      <c r="Q407" s="11"/>
      <c r="R407" s="11">
        <v>7.3</v>
      </c>
      <c r="S407" s="6">
        <v>1149234000000</v>
      </c>
      <c r="T407" s="7">
        <v>6.07</v>
      </c>
      <c r="U407" s="7">
        <v>0.4</v>
      </c>
      <c r="V407" s="7">
        <v>4885</v>
      </c>
    </row>
    <row r="408" spans="1:22" hidden="1" x14ac:dyDescent="0.4">
      <c r="A408" s="7" t="s">
        <v>1468</v>
      </c>
      <c r="B408" s="12" t="s">
        <v>1469</v>
      </c>
      <c r="C408" s="12" t="s">
        <v>2933</v>
      </c>
      <c r="D408" s="12" t="s">
        <v>19</v>
      </c>
      <c r="E408" s="12" t="s">
        <v>69</v>
      </c>
      <c r="F408" s="12">
        <v>1.59</v>
      </c>
      <c r="G408" s="12" t="s">
        <v>21</v>
      </c>
      <c r="H408" s="12">
        <v>5000</v>
      </c>
      <c r="I408" s="6">
        <v>38760000</v>
      </c>
      <c r="J408" s="6">
        <v>2300</v>
      </c>
      <c r="K408" s="6">
        <v>15.31</v>
      </c>
      <c r="L408" s="11" t="b">
        <f>COUNTIF('[1]2_배당성향 25% 이상 종목명'!$A$2:$A$471,'2_2번 조건 대상 종목'!A408)&gt;0</f>
        <v>1</v>
      </c>
      <c r="M408" s="14" t="b">
        <f t="shared" si="6"/>
        <v>1</v>
      </c>
      <c r="N408" s="6">
        <v>82726174600</v>
      </c>
      <c r="O408" s="6"/>
      <c r="P408" s="6"/>
      <c r="Q408" s="6"/>
      <c r="R408" s="6">
        <v>8.6</v>
      </c>
      <c r="S408" s="6">
        <v>1149234000000</v>
      </c>
      <c r="T408" s="7">
        <v>6.07</v>
      </c>
      <c r="U408" s="7">
        <v>0.4</v>
      </c>
      <c r="V408" s="7">
        <v>4885</v>
      </c>
    </row>
    <row r="409" spans="1:22" hidden="1" x14ac:dyDescent="0.4">
      <c r="A409" s="4" t="s">
        <v>1421</v>
      </c>
      <c r="B409" s="5" t="s">
        <v>1422</v>
      </c>
      <c r="C409" s="5" t="s">
        <v>24</v>
      </c>
      <c r="D409" s="5" t="s">
        <v>19</v>
      </c>
      <c r="E409" s="9" t="s">
        <v>49</v>
      </c>
      <c r="F409" s="9">
        <v>2.11</v>
      </c>
      <c r="G409" s="5" t="s">
        <v>21</v>
      </c>
      <c r="H409" s="10">
        <v>5000</v>
      </c>
      <c r="I409" s="11">
        <v>8967670</v>
      </c>
      <c r="J409" s="11">
        <v>1700</v>
      </c>
      <c r="K409" s="11">
        <v>27.542000000000002</v>
      </c>
      <c r="L409" s="11" t="b">
        <f>COUNTIF('[1]2_배당성향 25% 이상 종목명'!$A$2:$A$471,'2_2번 조건 대상 종목'!A409)&gt;0</f>
        <v>0</v>
      </c>
      <c r="M409" s="14" t="b">
        <f t="shared" si="6"/>
        <v>1</v>
      </c>
      <c r="N409" s="11">
        <v>17017041250</v>
      </c>
      <c r="O409" s="11"/>
      <c r="P409" s="11"/>
      <c r="Q409" s="11"/>
      <c r="R409" s="11">
        <v>3.8</v>
      </c>
      <c r="S409" s="6">
        <v>267236566000</v>
      </c>
      <c r="T409" s="7">
        <v>6.72</v>
      </c>
      <c r="U409" s="7">
        <v>0.34</v>
      </c>
      <c r="V409" s="7">
        <v>4435</v>
      </c>
    </row>
    <row r="410" spans="1:22" hidden="1" x14ac:dyDescent="0.4">
      <c r="A410" s="4" t="s">
        <v>1421</v>
      </c>
      <c r="B410" s="5" t="s">
        <v>1422</v>
      </c>
      <c r="C410" s="5" t="s">
        <v>30</v>
      </c>
      <c r="D410" s="5" t="s">
        <v>19</v>
      </c>
      <c r="E410" s="9" t="s">
        <v>49</v>
      </c>
      <c r="F410" s="9">
        <v>1.64</v>
      </c>
      <c r="G410" s="5" t="s">
        <v>21</v>
      </c>
      <c r="H410" s="10">
        <v>5000</v>
      </c>
      <c r="I410" s="11">
        <v>8967670</v>
      </c>
      <c r="J410" s="11">
        <v>1000</v>
      </c>
      <c r="K410" s="11">
        <v>22.638000000000002</v>
      </c>
      <c r="L410" s="11" t="b">
        <f>COUNTIF('[1]2_배당성향 25% 이상 종목명'!$A$2:$A$471,'2_2번 조건 대상 종목'!A410)&gt;0</f>
        <v>0</v>
      </c>
      <c r="M410" s="14" t="b">
        <f t="shared" si="6"/>
        <v>1</v>
      </c>
      <c r="N410" s="11">
        <v>10031228850</v>
      </c>
      <c r="O410" s="11" t="b">
        <f>N410&gt;=VLOOKUP(A410,'[1]2023년만'!$A$2:$Q$1181,12,0)</f>
        <v>0</v>
      </c>
      <c r="P410" s="11"/>
      <c r="Q410" s="11"/>
      <c r="R410" s="11">
        <v>3.3</v>
      </c>
      <c r="S410" s="6">
        <v>267236566000</v>
      </c>
      <c r="T410" s="7">
        <v>6.72</v>
      </c>
      <c r="U410" s="7">
        <v>0.34</v>
      </c>
      <c r="V410" s="7">
        <v>4435</v>
      </c>
    </row>
    <row r="411" spans="1:22" hidden="1" x14ac:dyDescent="0.4">
      <c r="A411" s="4" t="s">
        <v>1421</v>
      </c>
      <c r="B411" s="5" t="s">
        <v>1422</v>
      </c>
      <c r="C411" s="5" t="s">
        <v>18</v>
      </c>
      <c r="D411" s="5" t="s">
        <v>19</v>
      </c>
      <c r="E411" s="9" t="s">
        <v>49</v>
      </c>
      <c r="F411" s="9">
        <v>2.41</v>
      </c>
      <c r="G411" s="5" t="s">
        <v>21</v>
      </c>
      <c r="H411" s="10">
        <v>5000</v>
      </c>
      <c r="I411" s="11">
        <v>8967670</v>
      </c>
      <c r="J411" s="11">
        <v>200</v>
      </c>
      <c r="K411" s="11">
        <v>-1.7390000000000001</v>
      </c>
      <c r="L411" s="11" t="b">
        <f>COUNTIF('[1]2_배당성향 25% 이상 종목명'!$A$2:$A$471,'2_2번 조건 대상 종목'!A411)&gt;0</f>
        <v>0</v>
      </c>
      <c r="M411" s="14" t="b">
        <f t="shared" si="6"/>
        <v>1</v>
      </c>
      <c r="N411" s="11">
        <v>2047443250</v>
      </c>
      <c r="O411" s="11"/>
      <c r="P411" s="11"/>
      <c r="Q411" s="11"/>
      <c r="R411" s="11">
        <v>0.6</v>
      </c>
      <c r="S411" s="6">
        <v>267236566000</v>
      </c>
      <c r="T411" s="7">
        <v>6.72</v>
      </c>
      <c r="U411" s="7">
        <v>0.34</v>
      </c>
      <c r="V411" s="7">
        <v>4435</v>
      </c>
    </row>
    <row r="412" spans="1:22" hidden="1" x14ac:dyDescent="0.4">
      <c r="A412" s="7" t="s">
        <v>1421</v>
      </c>
      <c r="B412" s="12" t="s">
        <v>1422</v>
      </c>
      <c r="C412" s="12" t="s">
        <v>2933</v>
      </c>
      <c r="D412" s="12" t="s">
        <v>19</v>
      </c>
      <c r="E412" s="12" t="s">
        <v>49</v>
      </c>
      <c r="F412" s="12">
        <v>1.1000000000000001</v>
      </c>
      <c r="G412" s="12" t="s">
        <v>21</v>
      </c>
      <c r="H412" s="12">
        <v>5000</v>
      </c>
      <c r="I412" s="6">
        <v>8967670</v>
      </c>
      <c r="J412" s="6">
        <v>300</v>
      </c>
      <c r="K412" s="6">
        <v>24.047999999999998</v>
      </c>
      <c r="L412" s="11" t="b">
        <f>COUNTIF('[1]2_배당성향 25% 이상 종목명'!$A$2:$A$471,'2_2번 조건 대상 종목'!A412)&gt;0</f>
        <v>0</v>
      </c>
      <c r="M412" s="14" t="b">
        <f t="shared" si="6"/>
        <v>1</v>
      </c>
      <c r="N412" s="6">
        <v>3045416450</v>
      </c>
      <c r="O412" s="6"/>
      <c r="P412" s="6"/>
      <c r="Q412" s="6"/>
      <c r="R412" s="6">
        <v>0.4</v>
      </c>
      <c r="S412" s="6">
        <v>267236566000</v>
      </c>
      <c r="T412" s="7">
        <v>6.72</v>
      </c>
      <c r="U412" s="7">
        <v>0.34</v>
      </c>
      <c r="V412" s="7">
        <v>4435</v>
      </c>
    </row>
    <row r="413" spans="1:22" hidden="1" x14ac:dyDescent="0.4">
      <c r="A413" s="4" t="s">
        <v>1474</v>
      </c>
      <c r="B413" s="5" t="s">
        <v>1475</v>
      </c>
      <c r="C413" s="5" t="s">
        <v>24</v>
      </c>
      <c r="D413" s="5" t="s">
        <v>19</v>
      </c>
      <c r="E413" s="9" t="s">
        <v>66</v>
      </c>
      <c r="F413" s="9">
        <v>3.86</v>
      </c>
      <c r="G413" s="5" t="s">
        <v>21</v>
      </c>
      <c r="H413" s="10">
        <v>1000</v>
      </c>
      <c r="I413" s="11">
        <v>76280690</v>
      </c>
      <c r="J413" s="11">
        <v>270</v>
      </c>
      <c r="K413" s="11">
        <v>26.623999999999999</v>
      </c>
      <c r="L413" s="11" t="b">
        <f>COUNTIF('[1]2_배당성향 25% 이상 종목명'!$A$2:$A$471,'2_2번 조건 대상 종목'!A413)&gt;0</f>
        <v>0</v>
      </c>
      <c r="M413" s="14" t="b">
        <f t="shared" si="6"/>
        <v>0</v>
      </c>
      <c r="N413" s="11">
        <v>20991004430</v>
      </c>
      <c r="O413" s="11"/>
      <c r="P413" s="11"/>
      <c r="Q413" s="11"/>
      <c r="R413" s="11">
        <v>3.8</v>
      </c>
      <c r="S413" s="6">
        <v>594989382000</v>
      </c>
      <c r="T413" s="7">
        <v>3.78</v>
      </c>
      <c r="U413" s="7">
        <v>0.32</v>
      </c>
      <c r="V413" s="7">
        <v>2063</v>
      </c>
    </row>
    <row r="414" spans="1:22" hidden="1" x14ac:dyDescent="0.4">
      <c r="A414" s="4" t="s">
        <v>1474</v>
      </c>
      <c r="B414" s="5" t="s">
        <v>1475</v>
      </c>
      <c r="C414" s="5" t="s">
        <v>18</v>
      </c>
      <c r="D414" s="5" t="s">
        <v>19</v>
      </c>
      <c r="E414" s="9" t="s">
        <v>66</v>
      </c>
      <c r="F414" s="9">
        <v>4.37</v>
      </c>
      <c r="G414" s="5" t="s">
        <v>21</v>
      </c>
      <c r="H414" s="10">
        <v>1000</v>
      </c>
      <c r="I414" s="11">
        <v>76280690</v>
      </c>
      <c r="J414" s="11">
        <v>310</v>
      </c>
      <c r="K414" s="11">
        <v>14.164</v>
      </c>
      <c r="L414" s="11" t="b">
        <f>COUNTIF('[1]2_배당성향 25% 이상 종목명'!$A$2:$A$471,'2_2번 조건 대상 종목'!A414)&gt;0</f>
        <v>0</v>
      </c>
      <c r="M414" s="14" t="b">
        <f t="shared" si="6"/>
        <v>0</v>
      </c>
      <c r="N414" s="11">
        <v>24098626390</v>
      </c>
      <c r="O414" s="11"/>
      <c r="P414" s="11"/>
      <c r="Q414" s="11"/>
      <c r="R414" s="11">
        <v>3.5</v>
      </c>
      <c r="S414" s="6">
        <v>594989382000</v>
      </c>
      <c r="T414" s="7">
        <v>3.78</v>
      </c>
      <c r="U414" s="7">
        <v>0.32</v>
      </c>
      <c r="V414" s="7">
        <v>2063</v>
      </c>
    </row>
    <row r="415" spans="1:22" hidden="1" x14ac:dyDescent="0.4">
      <c r="A415" s="4" t="s">
        <v>1474</v>
      </c>
      <c r="B415" s="5" t="s">
        <v>1475</v>
      </c>
      <c r="C415" s="5" t="s">
        <v>30</v>
      </c>
      <c r="D415" s="5" t="s">
        <v>19</v>
      </c>
      <c r="E415" s="9" t="s">
        <v>66</v>
      </c>
      <c r="F415" s="9">
        <v>3.55</v>
      </c>
      <c r="G415" s="5" t="s">
        <v>21</v>
      </c>
      <c r="H415" s="10">
        <v>1000</v>
      </c>
      <c r="I415" s="11">
        <v>76280690</v>
      </c>
      <c r="J415" s="11">
        <v>290</v>
      </c>
      <c r="K415" s="11">
        <v>14.066000000000001</v>
      </c>
      <c r="L415" s="11" t="b">
        <f>COUNTIF('[1]2_배당성향 25% 이상 종목명'!$A$2:$A$471,'2_2번 조건 대상 종목'!A415)&gt;0</f>
        <v>0</v>
      </c>
      <c r="M415" s="14" t="b">
        <f t="shared" si="6"/>
        <v>0</v>
      </c>
      <c r="N415" s="11">
        <v>22544815410</v>
      </c>
      <c r="O415" s="11" t="b">
        <f>N415&gt;=VLOOKUP(A415,'[1]2023년만'!$A$2:$Q$1181,12,0)</f>
        <v>1</v>
      </c>
      <c r="P415" s="11"/>
      <c r="Q415" s="11"/>
      <c r="R415" s="11">
        <v>4.3</v>
      </c>
      <c r="S415" s="6">
        <v>594989382000</v>
      </c>
      <c r="T415" s="7">
        <v>3.78</v>
      </c>
      <c r="U415" s="7">
        <v>0.32</v>
      </c>
      <c r="V415" s="7">
        <v>2063</v>
      </c>
    </row>
    <row r="416" spans="1:22" hidden="1" x14ac:dyDescent="0.4">
      <c r="A416" s="4" t="s">
        <v>1238</v>
      </c>
      <c r="B416" s="5" t="s">
        <v>1239</v>
      </c>
      <c r="C416" s="5" t="s">
        <v>24</v>
      </c>
      <c r="D416" s="5" t="s">
        <v>19</v>
      </c>
      <c r="E416" s="9" t="s">
        <v>40</v>
      </c>
      <c r="F416" s="9">
        <v>1.7</v>
      </c>
      <c r="G416" s="5" t="s">
        <v>21</v>
      </c>
      <c r="H416" s="9">
        <v>500</v>
      </c>
      <c r="I416" s="11">
        <v>7378526</v>
      </c>
      <c r="J416" s="11">
        <v>250</v>
      </c>
      <c r="K416" s="11">
        <v>31.201000000000001</v>
      </c>
      <c r="L416" s="11" t="b">
        <f>COUNTIF('[1]2_배당성향 25% 이상 종목명'!$A$2:$A$471,'2_2번 조건 대상 종목'!A416)&gt;0</f>
        <v>0</v>
      </c>
      <c r="M416" s="14" t="b">
        <f t="shared" si="6"/>
        <v>1</v>
      </c>
      <c r="N416" s="11">
        <v>1627131500</v>
      </c>
      <c r="O416" s="11"/>
      <c r="P416" s="11"/>
      <c r="Q416" s="11"/>
      <c r="R416" s="11">
        <v>3.6</v>
      </c>
      <c r="S416" s="6">
        <v>39106187800</v>
      </c>
      <c r="T416" s="7" t="s">
        <v>21</v>
      </c>
      <c r="U416" s="7">
        <v>0.53</v>
      </c>
      <c r="V416" s="7" t="s">
        <v>21</v>
      </c>
    </row>
    <row r="417" spans="1:22" hidden="1" x14ac:dyDescent="0.4">
      <c r="A417" s="4" t="s">
        <v>1238</v>
      </c>
      <c r="B417" s="5" t="s">
        <v>1239</v>
      </c>
      <c r="C417" s="5" t="s">
        <v>18</v>
      </c>
      <c r="D417" s="5" t="s">
        <v>19</v>
      </c>
      <c r="E417" s="9" t="s">
        <v>40</v>
      </c>
      <c r="F417" s="9">
        <v>1.43</v>
      </c>
      <c r="G417" s="5" t="s">
        <v>21</v>
      </c>
      <c r="H417" s="9">
        <v>500</v>
      </c>
      <c r="I417" s="11">
        <v>7378526</v>
      </c>
      <c r="J417" s="11">
        <v>250</v>
      </c>
      <c r="K417" s="11">
        <v>13.666</v>
      </c>
      <c r="L417" s="11" t="b">
        <f>COUNTIF('[1]2_배당성향 25% 이상 종목명'!$A$2:$A$471,'2_2번 조건 대상 종목'!A417)&gt;0</f>
        <v>0</v>
      </c>
      <c r="M417" s="14" t="b">
        <f t="shared" si="6"/>
        <v>1</v>
      </c>
      <c r="N417" s="11">
        <v>1627131500</v>
      </c>
      <c r="O417" s="11"/>
      <c r="P417" s="11"/>
      <c r="Q417" s="11"/>
      <c r="R417" s="11">
        <v>3.1</v>
      </c>
      <c r="S417" s="6">
        <v>39106187800</v>
      </c>
      <c r="T417" s="7" t="s">
        <v>21</v>
      </c>
      <c r="U417" s="7">
        <v>0.53</v>
      </c>
      <c r="V417" s="7" t="s">
        <v>21</v>
      </c>
    </row>
    <row r="418" spans="1:22" hidden="1" x14ac:dyDescent="0.4">
      <c r="A418" s="4" t="s">
        <v>1238</v>
      </c>
      <c r="B418" s="5" t="s">
        <v>1239</v>
      </c>
      <c r="C418" s="5" t="s">
        <v>30</v>
      </c>
      <c r="D418" s="5" t="s">
        <v>19</v>
      </c>
      <c r="E418" s="9" t="s">
        <v>40</v>
      </c>
      <c r="F418" s="9">
        <v>2.63</v>
      </c>
      <c r="G418" s="5" t="s">
        <v>21</v>
      </c>
      <c r="H418" s="9">
        <v>500</v>
      </c>
      <c r="I418" s="11">
        <v>7378526</v>
      </c>
      <c r="J418" s="11">
        <v>250</v>
      </c>
      <c r="K418" s="11">
        <v>-8.16</v>
      </c>
      <c r="L418" s="11" t="b">
        <f>COUNTIF('[1]2_배당성향 25% 이상 종목명'!$A$2:$A$471,'2_2번 조건 대상 종목'!A418)&gt;0</f>
        <v>0</v>
      </c>
      <c r="M418" s="14" t="b">
        <f t="shared" si="6"/>
        <v>1</v>
      </c>
      <c r="N418" s="11">
        <v>1602131500</v>
      </c>
      <c r="O418" s="11" t="b">
        <f>N418&gt;=VLOOKUP(A418,'[1]2023년만'!$A$2:$Q$1181,12,0)</f>
        <v>0</v>
      </c>
      <c r="P418" s="11"/>
      <c r="Q418" s="11"/>
      <c r="R418" s="11">
        <v>4.5</v>
      </c>
      <c r="S418" s="6">
        <v>39106187800</v>
      </c>
      <c r="T418" s="7" t="s">
        <v>21</v>
      </c>
      <c r="U418" s="7">
        <v>0.53</v>
      </c>
      <c r="V418" s="7" t="s">
        <v>21</v>
      </c>
    </row>
    <row r="419" spans="1:22" hidden="1" x14ac:dyDescent="0.4">
      <c r="A419" s="7" t="s">
        <v>1238</v>
      </c>
      <c r="B419" s="12" t="s">
        <v>1239</v>
      </c>
      <c r="C419" s="12" t="s">
        <v>2933</v>
      </c>
      <c r="D419" s="12" t="s">
        <v>19</v>
      </c>
      <c r="E419" s="12" t="s">
        <v>40</v>
      </c>
      <c r="F419" s="12">
        <v>1.34</v>
      </c>
      <c r="G419" s="12" t="s">
        <v>21</v>
      </c>
      <c r="H419" s="12">
        <v>500</v>
      </c>
      <c r="I419" s="6">
        <v>7378526</v>
      </c>
      <c r="J419" s="6">
        <v>350</v>
      </c>
      <c r="K419" s="6">
        <v>26.216999999999999</v>
      </c>
      <c r="L419" s="11" t="b">
        <f>COUNTIF('[1]2_배당성향 25% 이상 종목명'!$A$2:$A$471,'2_2번 조건 대상 종목'!A419)&gt;0</f>
        <v>0</v>
      </c>
      <c r="M419" s="14" t="b">
        <f t="shared" si="6"/>
        <v>1</v>
      </c>
      <c r="N419" s="6">
        <v>2277984100</v>
      </c>
      <c r="O419" s="6"/>
      <c r="P419" s="6"/>
      <c r="Q419" s="6"/>
      <c r="R419" s="6">
        <v>3.4</v>
      </c>
      <c r="S419" s="6">
        <v>39106187800</v>
      </c>
      <c r="T419" s="7" t="s">
        <v>21</v>
      </c>
      <c r="U419" s="7">
        <v>0.53</v>
      </c>
      <c r="V419" s="7" t="s">
        <v>21</v>
      </c>
    </row>
    <row r="420" spans="1:22" hidden="1" x14ac:dyDescent="0.4">
      <c r="A420" s="4" t="s">
        <v>2270</v>
      </c>
      <c r="B420" s="5" t="s">
        <v>2271</v>
      </c>
      <c r="C420" s="5" t="s">
        <v>24</v>
      </c>
      <c r="D420" s="5" t="s">
        <v>19</v>
      </c>
      <c r="E420" s="9" t="s">
        <v>34</v>
      </c>
      <c r="F420" s="9">
        <v>0.87</v>
      </c>
      <c r="G420" s="5" t="s">
        <v>21</v>
      </c>
      <c r="H420" s="9">
        <v>100</v>
      </c>
      <c r="I420" s="11">
        <v>162408594</v>
      </c>
      <c r="J420" s="11">
        <v>790</v>
      </c>
      <c r="K420" s="11">
        <v>12.079000000000001</v>
      </c>
      <c r="L420" s="11" t="b">
        <f>COUNTIF('[1]2_배당성향 25% 이상 종목명'!$A$2:$A$471,'2_2번 조건 대상 종목'!A420)&gt;0</f>
        <v>0</v>
      </c>
      <c r="M420" s="14" t="b">
        <f t="shared" si="6"/>
        <v>0</v>
      </c>
      <c r="N420" s="11">
        <v>118984856180</v>
      </c>
      <c r="O420" s="11"/>
      <c r="P420" s="11"/>
      <c r="Q420" s="11"/>
      <c r="R420" s="11">
        <v>0.4</v>
      </c>
      <c r="S420" s="6">
        <v>35569108296000</v>
      </c>
      <c r="T420" s="7">
        <v>17.670000000000002</v>
      </c>
      <c r="U420" s="7">
        <v>1.31</v>
      </c>
      <c r="V420" s="7">
        <v>12702</v>
      </c>
    </row>
    <row r="421" spans="1:22" hidden="1" x14ac:dyDescent="0.4">
      <c r="A421" s="4" t="s">
        <v>2270</v>
      </c>
      <c r="B421" s="5" t="s">
        <v>2271</v>
      </c>
      <c r="C421" s="5" t="s">
        <v>30</v>
      </c>
      <c r="D421" s="5" t="s">
        <v>19</v>
      </c>
      <c r="E421" s="9" t="s">
        <v>52</v>
      </c>
      <c r="F421" s="9">
        <v>0.68</v>
      </c>
      <c r="G421" s="5" t="s">
        <v>21</v>
      </c>
      <c r="H421" s="9">
        <v>100</v>
      </c>
      <c r="I421" s="11">
        <v>158437008</v>
      </c>
      <c r="J421" s="11">
        <v>1130</v>
      </c>
      <c r="K421" s="11">
        <v>8.718</v>
      </c>
      <c r="L421" s="11" t="b">
        <f>COUNTIF('[1]2_배당성향 25% 이상 종목명'!$A$2:$A$471,'2_2번 조건 대상 종목'!A421)&gt;0</f>
        <v>0</v>
      </c>
      <c r="M421" s="14" t="b">
        <f t="shared" si="6"/>
        <v>0</v>
      </c>
      <c r="N421" s="11">
        <v>168436666610</v>
      </c>
      <c r="O421" s="11" t="b">
        <f>N421&gt;=VLOOKUP(A421,'[1]2023년만'!$A$2:$Q$1181,12,0)</f>
        <v>1</v>
      </c>
      <c r="P421" s="11"/>
      <c r="Q421" s="11"/>
      <c r="R421" s="11">
        <v>0.5</v>
      </c>
      <c r="S421" s="6">
        <v>35569108296000</v>
      </c>
      <c r="T421" s="7">
        <v>17.670000000000002</v>
      </c>
      <c r="U421" s="7">
        <v>1.31</v>
      </c>
      <c r="V421" s="7">
        <v>12702</v>
      </c>
    </row>
    <row r="422" spans="1:22" hidden="1" x14ac:dyDescent="0.4">
      <c r="A422" s="7" t="s">
        <v>2270</v>
      </c>
      <c r="B422" s="12" t="s">
        <v>2271</v>
      </c>
      <c r="C422" s="12" t="s">
        <v>2933</v>
      </c>
      <c r="D422" s="12" t="s">
        <v>19</v>
      </c>
      <c r="E422" s="12" t="s">
        <v>34</v>
      </c>
      <c r="F422" s="12">
        <v>0.43</v>
      </c>
      <c r="G422" s="12" t="s">
        <v>21</v>
      </c>
      <c r="H422" s="12">
        <v>100</v>
      </c>
      <c r="I422" s="6">
        <v>164049085</v>
      </c>
      <c r="J422" s="6">
        <v>511</v>
      </c>
      <c r="K422" s="6">
        <v>0.46300000000000002</v>
      </c>
      <c r="L422" s="11" t="b">
        <f>COUNTIF('[1]2_배당성향 25% 이상 종목명'!$A$2:$A$471,'2_2번 조건 대상 종목'!A422)&gt;0</f>
        <v>0</v>
      </c>
      <c r="M422" s="14" t="b">
        <f t="shared" si="6"/>
        <v>0</v>
      </c>
      <c r="N422" s="6">
        <v>76291766005</v>
      </c>
      <c r="O422" s="6"/>
      <c r="P422" s="6"/>
      <c r="Q422" s="6"/>
      <c r="R422" s="6">
        <v>0.1</v>
      </c>
      <c r="S422" s="6">
        <v>35569108296000</v>
      </c>
      <c r="T422" s="7">
        <v>17.670000000000002</v>
      </c>
      <c r="U422" s="7">
        <v>1.31</v>
      </c>
      <c r="V422" s="7">
        <v>12702</v>
      </c>
    </row>
    <row r="423" spans="1:22" hidden="1" x14ac:dyDescent="0.4">
      <c r="A423" s="4" t="s">
        <v>1691</v>
      </c>
      <c r="B423" s="5" t="s">
        <v>1692</v>
      </c>
      <c r="C423" s="5" t="s">
        <v>18</v>
      </c>
      <c r="D423" s="5" t="s">
        <v>19</v>
      </c>
      <c r="E423" s="9" t="s">
        <v>520</v>
      </c>
      <c r="F423" s="9">
        <v>0.4</v>
      </c>
      <c r="G423" s="5" t="s">
        <v>21</v>
      </c>
      <c r="H423" s="9">
        <v>500</v>
      </c>
      <c r="I423" s="11">
        <v>16526307</v>
      </c>
      <c r="J423" s="11">
        <v>60</v>
      </c>
      <c r="K423" s="11">
        <v>21.831</v>
      </c>
      <c r="L423" s="11" t="b">
        <f>COUNTIF('[1]2_배당성향 25% 이상 종목명'!$A$2:$A$471,'2_2번 조건 대상 종목'!A423)&gt;0</f>
        <v>0</v>
      </c>
      <c r="M423" s="14" t="b">
        <f t="shared" si="6"/>
        <v>0</v>
      </c>
      <c r="N423" s="11">
        <v>991578420</v>
      </c>
      <c r="O423" s="11"/>
      <c r="P423" s="11"/>
      <c r="Q423" s="11"/>
      <c r="R423" s="11">
        <v>1.5</v>
      </c>
      <c r="S423" s="6">
        <v>38506295310</v>
      </c>
      <c r="T423" s="7" t="s">
        <v>21</v>
      </c>
      <c r="U423" s="7">
        <v>0.48</v>
      </c>
      <c r="V423" s="7" t="s">
        <v>21</v>
      </c>
    </row>
    <row r="424" spans="1:22" hidden="1" x14ac:dyDescent="0.4">
      <c r="A424" s="7" t="s">
        <v>1691</v>
      </c>
      <c r="B424" s="12" t="s">
        <v>1692</v>
      </c>
      <c r="C424" s="12" t="s">
        <v>2933</v>
      </c>
      <c r="D424" s="12" t="s">
        <v>19</v>
      </c>
      <c r="E424" s="12" t="s">
        <v>520</v>
      </c>
      <c r="F424" s="12">
        <v>0.32</v>
      </c>
      <c r="G424" s="12" t="s">
        <v>21</v>
      </c>
      <c r="H424" s="12">
        <v>500</v>
      </c>
      <c r="I424" s="6">
        <v>16526307</v>
      </c>
      <c r="J424" s="6">
        <v>60</v>
      </c>
      <c r="K424" s="6">
        <v>23.492000000000001</v>
      </c>
      <c r="L424" s="11" t="b">
        <f>COUNTIF('[1]2_배당성향 25% 이상 종목명'!$A$2:$A$471,'2_2번 조건 대상 종목'!A424)&gt;0</f>
        <v>0</v>
      </c>
      <c r="M424" s="14" t="b">
        <f t="shared" si="6"/>
        <v>0</v>
      </c>
      <c r="N424" s="6">
        <v>991578420</v>
      </c>
      <c r="O424" s="6"/>
      <c r="P424" s="6"/>
      <c r="Q424" s="6"/>
      <c r="R424" s="6">
        <v>0.5</v>
      </c>
      <c r="S424" s="6">
        <v>38506295310</v>
      </c>
      <c r="T424" s="7" t="s">
        <v>21</v>
      </c>
      <c r="U424" s="7">
        <v>0.48</v>
      </c>
      <c r="V424" s="7" t="s">
        <v>21</v>
      </c>
    </row>
    <row r="425" spans="1:22" hidden="1" x14ac:dyDescent="0.4">
      <c r="A425" s="4" t="s">
        <v>2746</v>
      </c>
      <c r="B425" s="5" t="s">
        <v>2747</v>
      </c>
      <c r="C425" s="5" t="s">
        <v>30</v>
      </c>
      <c r="D425" s="5" t="s">
        <v>19</v>
      </c>
      <c r="E425" s="9" t="s">
        <v>52</v>
      </c>
      <c r="F425" s="9">
        <v>0.68</v>
      </c>
      <c r="G425" s="5" t="s">
        <v>21</v>
      </c>
      <c r="H425" s="9">
        <v>500</v>
      </c>
      <c r="I425" s="11">
        <v>33766123</v>
      </c>
      <c r="J425" s="11">
        <v>500</v>
      </c>
      <c r="K425" s="11">
        <v>-8.25</v>
      </c>
      <c r="L425" s="11" t="b">
        <f>COUNTIF('[1]2_배당성향 25% 이상 종목명'!$A$2:$A$471,'2_2번 조건 대상 종목'!A425)&gt;0</f>
        <v>0</v>
      </c>
      <c r="M425" s="14" t="b">
        <f t="shared" si="6"/>
        <v>0</v>
      </c>
      <c r="N425" s="11">
        <v>15889440000</v>
      </c>
      <c r="O425" s="11" t="b">
        <f>N425&gt;=VLOOKUP(A425,'[1]2023년만'!$A$2:$Q$1181,12,0)</f>
        <v>0</v>
      </c>
      <c r="P425" s="11"/>
      <c r="Q425" s="11"/>
      <c r="R425" s="11">
        <v>2.6</v>
      </c>
      <c r="S425" s="6">
        <v>930256688650</v>
      </c>
      <c r="T425" s="7" t="s">
        <v>21</v>
      </c>
      <c r="U425" s="7">
        <v>0.6</v>
      </c>
      <c r="V425" s="7" t="s">
        <v>21</v>
      </c>
    </row>
    <row r="426" spans="1:22" hidden="1" x14ac:dyDescent="0.4">
      <c r="A426" s="4" t="s">
        <v>2746</v>
      </c>
      <c r="B426" s="5" t="s">
        <v>2747</v>
      </c>
      <c r="C426" s="5" t="s">
        <v>24</v>
      </c>
      <c r="D426" s="5" t="s">
        <v>19</v>
      </c>
      <c r="E426" s="9" t="s">
        <v>34</v>
      </c>
      <c r="F426" s="9">
        <v>0.87</v>
      </c>
      <c r="G426" s="5" t="s">
        <v>21</v>
      </c>
      <c r="H426" s="9">
        <v>500</v>
      </c>
      <c r="I426" s="11">
        <v>34936682</v>
      </c>
      <c r="J426" s="11">
        <v>500</v>
      </c>
      <c r="K426" s="11">
        <v>-72.974999999999994</v>
      </c>
      <c r="L426" s="11" t="b">
        <f>COUNTIF('[1]2_배당성향 25% 이상 종목명'!$A$2:$A$471,'2_2번 조건 대상 종목'!A426)&gt;0</f>
        <v>0</v>
      </c>
      <c r="M426" s="14" t="b">
        <f t="shared" si="6"/>
        <v>0</v>
      </c>
      <c r="N426" s="11">
        <v>16852890000</v>
      </c>
      <c r="O426" s="11"/>
      <c r="P426" s="11"/>
      <c r="Q426" s="11"/>
      <c r="R426" s="11">
        <v>2.1</v>
      </c>
      <c r="S426" s="6">
        <v>930256688650</v>
      </c>
      <c r="T426" s="7" t="s">
        <v>21</v>
      </c>
      <c r="U426" s="7">
        <v>0.6</v>
      </c>
      <c r="V426" s="7" t="s">
        <v>21</v>
      </c>
    </row>
    <row r="427" spans="1:22" hidden="1" x14ac:dyDescent="0.4">
      <c r="A427" s="4" t="s">
        <v>1677</v>
      </c>
      <c r="B427" s="5" t="s">
        <v>1678</v>
      </c>
      <c r="C427" s="5" t="s">
        <v>18</v>
      </c>
      <c r="D427" s="5" t="s">
        <v>19</v>
      </c>
      <c r="E427" s="9" t="s">
        <v>61</v>
      </c>
      <c r="F427" s="9">
        <v>0.76</v>
      </c>
      <c r="G427" s="5" t="s">
        <v>21</v>
      </c>
      <c r="H427" s="9">
        <v>500</v>
      </c>
      <c r="I427" s="11">
        <v>40160611</v>
      </c>
      <c r="J427" s="11">
        <v>200</v>
      </c>
      <c r="K427" s="11">
        <v>22.187000000000001</v>
      </c>
      <c r="L427" s="11" t="b">
        <f>COUNTIF('[1]2_배당성향 25% 이상 종목명'!$A$2:$A$471,'2_2번 조건 대상 종목'!A427)&gt;0</f>
        <v>0</v>
      </c>
      <c r="M427" s="14" t="b">
        <f t="shared" si="6"/>
        <v>0</v>
      </c>
      <c r="N427" s="11">
        <v>7733263400</v>
      </c>
      <c r="O427" s="11"/>
      <c r="P427" s="11"/>
      <c r="Q427" s="11"/>
      <c r="R427" s="11">
        <v>1.5</v>
      </c>
      <c r="S427" s="6">
        <v>602409165000</v>
      </c>
      <c r="T427" s="7">
        <v>12.83</v>
      </c>
      <c r="U427" s="7">
        <v>2.23</v>
      </c>
      <c r="V427" s="7">
        <v>1169</v>
      </c>
    </row>
    <row r="428" spans="1:22" hidden="1" x14ac:dyDescent="0.4">
      <c r="A428" s="4" t="s">
        <v>1677</v>
      </c>
      <c r="B428" s="5" t="s">
        <v>1678</v>
      </c>
      <c r="C428" s="5" t="s">
        <v>24</v>
      </c>
      <c r="D428" s="5" t="s">
        <v>19</v>
      </c>
      <c r="E428" s="9" t="s">
        <v>61</v>
      </c>
      <c r="F428" s="9">
        <v>0.55000000000000004</v>
      </c>
      <c r="G428" s="5" t="s">
        <v>21</v>
      </c>
      <c r="H428" s="9">
        <v>500</v>
      </c>
      <c r="I428" s="11">
        <v>40160611</v>
      </c>
      <c r="J428" s="11">
        <v>200</v>
      </c>
      <c r="K428" s="11">
        <v>21.96</v>
      </c>
      <c r="L428" s="11" t="b">
        <f>COUNTIF('[1]2_배당성향 25% 이상 종목명'!$A$2:$A$471,'2_2번 조건 대상 종목'!A428)&gt;0</f>
        <v>0</v>
      </c>
      <c r="M428" s="14" t="b">
        <f t="shared" si="6"/>
        <v>0</v>
      </c>
      <c r="N428" s="11">
        <v>7733263400</v>
      </c>
      <c r="O428" s="11"/>
      <c r="P428" s="11"/>
      <c r="Q428" s="11"/>
      <c r="R428" s="11">
        <v>1.9</v>
      </c>
      <c r="S428" s="6">
        <v>602409165000</v>
      </c>
      <c r="T428" s="7">
        <v>12.83</v>
      </c>
      <c r="U428" s="7">
        <v>2.23</v>
      </c>
      <c r="V428" s="7">
        <v>1169</v>
      </c>
    </row>
    <row r="429" spans="1:22" hidden="1" x14ac:dyDescent="0.4">
      <c r="A429" s="4" t="s">
        <v>1677</v>
      </c>
      <c r="B429" s="5" t="s">
        <v>1678</v>
      </c>
      <c r="C429" s="5" t="s">
        <v>30</v>
      </c>
      <c r="D429" s="5" t="s">
        <v>19</v>
      </c>
      <c r="E429" s="9" t="s">
        <v>66</v>
      </c>
      <c r="F429" s="9">
        <v>0.71</v>
      </c>
      <c r="G429" s="5" t="s">
        <v>21</v>
      </c>
      <c r="H429" s="9">
        <v>500</v>
      </c>
      <c r="I429" s="11">
        <v>40160611</v>
      </c>
      <c r="J429" s="11">
        <v>100</v>
      </c>
      <c r="K429" s="11">
        <v>8.5440000000000005</v>
      </c>
      <c r="L429" s="11" t="b">
        <f>COUNTIF('[1]2_배당성향 25% 이상 종목명'!$A$2:$A$471,'2_2번 조건 대상 종목'!A429)&gt;0</f>
        <v>0</v>
      </c>
      <c r="M429" s="14" t="b">
        <f t="shared" si="6"/>
        <v>0</v>
      </c>
      <c r="N429" s="11">
        <v>3866631700</v>
      </c>
      <c r="O429" s="11" t="b">
        <f>N429&gt;=VLOOKUP(A429,'[1]2023년만'!$A$2:$Q$1181,12,0)</f>
        <v>0</v>
      </c>
      <c r="P429" s="11"/>
      <c r="Q429" s="11"/>
      <c r="R429" s="11">
        <v>1.3</v>
      </c>
      <c r="S429" s="6">
        <v>602409165000</v>
      </c>
      <c r="T429" s="7">
        <v>12.83</v>
      </c>
      <c r="U429" s="7">
        <v>2.23</v>
      </c>
      <c r="V429" s="7">
        <v>1169</v>
      </c>
    </row>
    <row r="430" spans="1:22" hidden="1" x14ac:dyDescent="0.4">
      <c r="A430" s="4" t="s">
        <v>460</v>
      </c>
      <c r="B430" s="5" t="s">
        <v>461</v>
      </c>
      <c r="C430" s="5" t="s">
        <v>18</v>
      </c>
      <c r="D430" s="5" t="s">
        <v>19</v>
      </c>
      <c r="E430" s="9" t="s">
        <v>247</v>
      </c>
      <c r="F430" s="9">
        <v>6.19</v>
      </c>
      <c r="G430" s="5" t="s">
        <v>21</v>
      </c>
      <c r="H430" s="10">
        <v>5000</v>
      </c>
      <c r="I430" s="11">
        <v>331665921</v>
      </c>
      <c r="J430" s="11">
        <v>700</v>
      </c>
      <c r="K430" s="11">
        <v>81.155000000000001</v>
      </c>
      <c r="L430" s="11" t="b">
        <f>COUNTIF('[1]2_배당성향 25% 이상 종목명'!$A$2:$A$471,'2_2번 조건 대상 종목'!A430)&gt;0</f>
        <v>1</v>
      </c>
      <c r="M430" s="14" t="b">
        <f t="shared" si="6"/>
        <v>1</v>
      </c>
      <c r="N430" s="11">
        <v>245840801000</v>
      </c>
      <c r="O430" s="11"/>
      <c r="P430" s="11"/>
      <c r="Q430" s="11"/>
      <c r="R430" s="11">
        <v>7.2</v>
      </c>
      <c r="S430" s="6">
        <v>6267829138700</v>
      </c>
      <c r="T430" s="7">
        <v>9.84</v>
      </c>
      <c r="U430" s="7">
        <v>0.82</v>
      </c>
      <c r="V430" s="7">
        <v>1966</v>
      </c>
    </row>
    <row r="431" spans="1:22" hidden="1" x14ac:dyDescent="0.4">
      <c r="A431" s="4" t="s">
        <v>460</v>
      </c>
      <c r="B431" s="5" t="s">
        <v>461</v>
      </c>
      <c r="C431" s="5" t="s">
        <v>24</v>
      </c>
      <c r="D431" s="5" t="s">
        <v>19</v>
      </c>
      <c r="E431" s="9" t="s">
        <v>247</v>
      </c>
      <c r="F431" s="9">
        <v>3.7</v>
      </c>
      <c r="G431" s="5" t="s">
        <v>21</v>
      </c>
      <c r="H431" s="10">
        <v>5000</v>
      </c>
      <c r="I431" s="11">
        <v>331665921</v>
      </c>
      <c r="J431" s="11">
        <v>800</v>
      </c>
      <c r="K431" s="11">
        <v>50.777999999999999</v>
      </c>
      <c r="L431" s="11" t="b">
        <f>COUNTIF('[1]2_배당성향 25% 이상 종목명'!$A$2:$A$471,'2_2번 조건 대상 종목'!A431)&gt;0</f>
        <v>1</v>
      </c>
      <c r="M431" s="14" t="b">
        <f t="shared" si="6"/>
        <v>1</v>
      </c>
      <c r="N431" s="11">
        <v>280826122800</v>
      </c>
      <c r="O431" s="11"/>
      <c r="P431" s="11"/>
      <c r="Q431" s="11"/>
      <c r="R431" s="11">
        <v>6.7</v>
      </c>
      <c r="S431" s="6">
        <v>6267829138700</v>
      </c>
      <c r="T431" s="7">
        <v>9.84</v>
      </c>
      <c r="U431" s="7">
        <v>0.82</v>
      </c>
      <c r="V431" s="7">
        <v>1966</v>
      </c>
    </row>
    <row r="432" spans="1:22" x14ac:dyDescent="0.4">
      <c r="A432" s="4" t="s">
        <v>1067</v>
      </c>
      <c r="B432" s="5" t="s">
        <v>1068</v>
      </c>
      <c r="C432" s="5" t="s">
        <v>30</v>
      </c>
      <c r="D432" s="5" t="s">
        <v>19</v>
      </c>
      <c r="E432" s="9" t="s">
        <v>247</v>
      </c>
      <c r="F432" s="9">
        <v>3.56</v>
      </c>
      <c r="G432" s="5" t="s">
        <v>21</v>
      </c>
      <c r="H432" s="10">
        <v>5000</v>
      </c>
      <c r="I432" s="11">
        <v>89300000</v>
      </c>
      <c r="J432" s="11">
        <v>3500</v>
      </c>
      <c r="K432" s="11">
        <v>34.765000000000001</v>
      </c>
      <c r="L432" s="11" t="b">
        <f>COUNTIF('[1]2_배당성향 25% 이상 종목명'!$A$2:$A$471,'2_2번 조건 대상 종목'!A1829)&gt;0</f>
        <v>1</v>
      </c>
      <c r="M432" s="14" t="b">
        <f t="shared" si="6"/>
        <v>1</v>
      </c>
      <c r="N432" s="11">
        <v>312550000000</v>
      </c>
      <c r="O432" s="11" t="b">
        <f>N432&gt;=VLOOKUP(A432,'[1]2023년만'!$A$2:$Q$1181,12,0)</f>
        <v>1</v>
      </c>
      <c r="P432" s="11">
        <f>VLOOKUP(A432,'[1]2_피벗 테이블'!$A$4:$B$376,2,0)</f>
        <v>229203333333.33334</v>
      </c>
      <c r="Q432" s="11" t="b">
        <f>N432&gt;=(P432*1.05)</f>
        <v>1</v>
      </c>
      <c r="R432" s="11">
        <v>7.3</v>
      </c>
      <c r="S432" s="6">
        <v>6143840000000</v>
      </c>
      <c r="T432" s="7">
        <v>6.83</v>
      </c>
      <c r="U432" s="7">
        <v>0.84</v>
      </c>
      <c r="V432" s="7">
        <v>10068</v>
      </c>
    </row>
    <row r="433" spans="1:22" hidden="1" x14ac:dyDescent="0.4">
      <c r="A433" s="7" t="s">
        <v>460</v>
      </c>
      <c r="B433" s="12" t="s">
        <v>461</v>
      </c>
      <c r="C433" s="12" t="s">
        <v>2933</v>
      </c>
      <c r="D433" s="12" t="s">
        <v>19</v>
      </c>
      <c r="E433" s="12" t="s">
        <v>247</v>
      </c>
      <c r="F433" s="12">
        <v>3.64</v>
      </c>
      <c r="G433" s="12" t="s">
        <v>21</v>
      </c>
      <c r="H433" s="12">
        <v>5000</v>
      </c>
      <c r="I433" s="6">
        <v>297033887</v>
      </c>
      <c r="J433" s="6">
        <v>1050</v>
      </c>
      <c r="K433" s="6">
        <v>35.634999999999998</v>
      </c>
      <c r="L433" s="11" t="b">
        <f>COUNTIF('[1]2_배당성향 25% 이상 종목명'!$A$2:$A$471,'2_2번 조건 대상 종목'!A433)&gt;0</f>
        <v>1</v>
      </c>
      <c r="M433" s="14" t="b">
        <f t="shared" si="6"/>
        <v>1</v>
      </c>
      <c r="N433" s="6">
        <v>331925791600</v>
      </c>
      <c r="O433" s="6"/>
      <c r="P433" s="6"/>
      <c r="Q433" s="6"/>
      <c r="R433" s="6">
        <v>7.8</v>
      </c>
      <c r="S433" s="6">
        <v>6267829138700</v>
      </c>
      <c r="T433" s="7">
        <v>9.84</v>
      </c>
      <c r="U433" s="7">
        <v>0.82</v>
      </c>
      <c r="V433" s="7">
        <v>1966</v>
      </c>
    </row>
    <row r="434" spans="1:22" hidden="1" x14ac:dyDescent="0.4">
      <c r="A434" s="4" t="s">
        <v>429</v>
      </c>
      <c r="B434" s="5" t="s">
        <v>430</v>
      </c>
      <c r="C434" s="5" t="s">
        <v>24</v>
      </c>
      <c r="D434" s="5" t="s">
        <v>19</v>
      </c>
      <c r="E434" s="9" t="s">
        <v>34</v>
      </c>
      <c r="F434" s="9">
        <v>0.87</v>
      </c>
      <c r="G434" s="5" t="s">
        <v>21</v>
      </c>
      <c r="H434" s="9">
        <v>500</v>
      </c>
      <c r="I434" s="11">
        <v>37503477</v>
      </c>
      <c r="J434" s="11">
        <v>451</v>
      </c>
      <c r="K434" s="11">
        <v>84.346999999999994</v>
      </c>
      <c r="L434" s="11" t="b">
        <f>COUNTIF('[1]2_배당성향 25% 이상 종목명'!$A$2:$A$471,'2_2번 조건 대상 종목'!A434)&gt;0</f>
        <v>0</v>
      </c>
      <c r="M434" s="14" t="b">
        <f t="shared" si="6"/>
        <v>1</v>
      </c>
      <c r="N434" s="11">
        <v>16026017557</v>
      </c>
      <c r="O434" s="11"/>
      <c r="P434" s="11"/>
      <c r="Q434" s="11"/>
      <c r="R434" s="11">
        <v>3.4</v>
      </c>
      <c r="S434" s="6">
        <v>485640021360</v>
      </c>
      <c r="T434" s="7">
        <v>9.6999999999999993</v>
      </c>
      <c r="U434" s="7">
        <v>0.6</v>
      </c>
      <c r="V434" s="7">
        <v>1349</v>
      </c>
    </row>
    <row r="435" spans="1:22" hidden="1" x14ac:dyDescent="0.4">
      <c r="A435" s="4" t="s">
        <v>429</v>
      </c>
      <c r="B435" s="5" t="s">
        <v>430</v>
      </c>
      <c r="C435" s="5" t="s">
        <v>18</v>
      </c>
      <c r="D435" s="5" t="s">
        <v>19</v>
      </c>
      <c r="E435" s="9" t="s">
        <v>34</v>
      </c>
      <c r="F435" s="9">
        <v>0.78</v>
      </c>
      <c r="G435" s="5" t="s">
        <v>21</v>
      </c>
      <c r="H435" s="9">
        <v>500</v>
      </c>
      <c r="I435" s="11">
        <v>37882300</v>
      </c>
      <c r="J435" s="11">
        <v>410</v>
      </c>
      <c r="K435" s="11">
        <v>21.05</v>
      </c>
      <c r="L435" s="11" t="b">
        <f>COUNTIF('[1]2_배당성향 25% 이상 종목명'!$A$2:$A$471,'2_2번 조건 대상 종목'!A435)&gt;0</f>
        <v>0</v>
      </c>
      <c r="M435" s="14" t="b">
        <f t="shared" si="6"/>
        <v>1</v>
      </c>
      <c r="N435" s="11">
        <v>14527317210</v>
      </c>
      <c r="O435" s="11"/>
      <c r="P435" s="11"/>
      <c r="Q435" s="11"/>
      <c r="R435" s="11">
        <v>3</v>
      </c>
      <c r="S435" s="6">
        <v>485640021360</v>
      </c>
      <c r="T435" s="7">
        <v>9.6999999999999993</v>
      </c>
      <c r="U435" s="7">
        <v>0.6</v>
      </c>
      <c r="V435" s="7">
        <v>1349</v>
      </c>
    </row>
    <row r="436" spans="1:22" hidden="1" x14ac:dyDescent="0.4">
      <c r="A436" s="4" t="s">
        <v>429</v>
      </c>
      <c r="B436" s="5" t="s">
        <v>430</v>
      </c>
      <c r="C436" s="5" t="s">
        <v>30</v>
      </c>
      <c r="D436" s="5" t="s">
        <v>19</v>
      </c>
      <c r="E436" s="9" t="s">
        <v>34</v>
      </c>
      <c r="F436" s="9">
        <v>1.84</v>
      </c>
      <c r="G436" s="5" t="s">
        <v>21</v>
      </c>
      <c r="H436" s="9">
        <v>500</v>
      </c>
      <c r="I436" s="11">
        <v>37128442</v>
      </c>
      <c r="J436" s="11">
        <v>500</v>
      </c>
      <c r="K436" s="11">
        <v>17.341999999999999</v>
      </c>
      <c r="L436" s="11" t="b">
        <f>COUNTIF('[1]2_배당성향 25% 이상 종목명'!$A$2:$A$471,'2_2번 조건 대상 종목'!A436)&gt;0</f>
        <v>0</v>
      </c>
      <c r="M436" s="14" t="b">
        <f t="shared" si="6"/>
        <v>1</v>
      </c>
      <c r="N436" s="11">
        <v>17495703500</v>
      </c>
      <c r="O436" s="11" t="b">
        <f>N436&gt;=VLOOKUP(A436,'[1]2023년만'!$A$2:$Q$1181,12,0)</f>
        <v>1</v>
      </c>
      <c r="P436" s="11"/>
      <c r="Q436" s="11"/>
      <c r="R436" s="11">
        <v>4.4000000000000004</v>
      </c>
      <c r="S436" s="6">
        <v>485640021360</v>
      </c>
      <c r="T436" s="7">
        <v>9.6999999999999993</v>
      </c>
      <c r="U436" s="7">
        <v>0.6</v>
      </c>
      <c r="V436" s="7">
        <v>1349</v>
      </c>
    </row>
    <row r="437" spans="1:22" hidden="1" x14ac:dyDescent="0.4">
      <c r="A437" s="7" t="s">
        <v>429</v>
      </c>
      <c r="B437" s="12" t="s">
        <v>430</v>
      </c>
      <c r="C437" s="12" t="s">
        <v>2933</v>
      </c>
      <c r="D437" s="12" t="s">
        <v>19</v>
      </c>
      <c r="E437" s="12" t="s">
        <v>34</v>
      </c>
      <c r="F437" s="12">
        <v>0.43</v>
      </c>
      <c r="G437" s="12" t="s">
        <v>21</v>
      </c>
      <c r="H437" s="12">
        <v>500</v>
      </c>
      <c r="I437" s="6">
        <v>37882300</v>
      </c>
      <c r="J437" s="6">
        <v>375</v>
      </c>
      <c r="K437" s="6">
        <v>13.83</v>
      </c>
      <c r="L437" s="11" t="b">
        <f>COUNTIF('[1]2_배당성향 25% 이상 종목명'!$A$2:$A$471,'2_2번 조건 대상 종목'!A437)&gt;0</f>
        <v>0</v>
      </c>
      <c r="M437" s="14" t="b">
        <f t="shared" si="6"/>
        <v>1</v>
      </c>
      <c r="N437" s="6">
        <v>13976383875</v>
      </c>
      <c r="O437" s="6"/>
      <c r="P437" s="6"/>
      <c r="Q437" s="6"/>
      <c r="R437" s="6">
        <v>2.2999999999999998</v>
      </c>
      <c r="S437" s="6">
        <v>485640021360</v>
      </c>
      <c r="T437" s="7">
        <v>9.6999999999999993</v>
      </c>
      <c r="U437" s="7">
        <v>0.6</v>
      </c>
      <c r="V437" s="7">
        <v>1349</v>
      </c>
    </row>
    <row r="438" spans="1:22" x14ac:dyDescent="0.4">
      <c r="A438" s="4" t="s">
        <v>849</v>
      </c>
      <c r="B438" s="5" t="s">
        <v>850</v>
      </c>
      <c r="C438" s="5" t="s">
        <v>30</v>
      </c>
      <c r="D438" s="5" t="s">
        <v>19</v>
      </c>
      <c r="E438" s="9" t="s">
        <v>66</v>
      </c>
      <c r="F438" s="9">
        <v>3.55</v>
      </c>
      <c r="G438" s="5" t="s">
        <v>21</v>
      </c>
      <c r="H438" s="10">
        <v>5000</v>
      </c>
      <c r="I438" s="11">
        <v>115858891</v>
      </c>
      <c r="J438" s="11">
        <v>2800</v>
      </c>
      <c r="K438" s="11">
        <v>44.957999999999998</v>
      </c>
      <c r="L438" s="11" t="b">
        <f>COUNTIF('[1]2_배당성향 25% 이상 종목명'!$A$2:$A$471,'2_2번 조건 대상 종목'!A1835)&gt;0</f>
        <v>1</v>
      </c>
      <c r="M438" s="14" t="b">
        <f t="shared" si="6"/>
        <v>1</v>
      </c>
      <c r="N438" s="11">
        <v>298789946000</v>
      </c>
      <c r="O438" s="11" t="b">
        <f>N438&gt;=VLOOKUP(A438,'[1]2023년만'!$A$2:$Q$1181,12,0)</f>
        <v>1</v>
      </c>
      <c r="P438" s="11">
        <f>VLOOKUP(A438,'[1]2_피벗 테이블'!$A$4:$B$376,2,0)</f>
        <v>259662691166.66666</v>
      </c>
      <c r="Q438" s="11" t="b">
        <f>N438&gt;=(P438*1.05)</f>
        <v>1</v>
      </c>
      <c r="R438" s="11">
        <v>7</v>
      </c>
      <c r="S438" s="6">
        <v>5862459884600</v>
      </c>
      <c r="T438" s="7">
        <v>8.1199999999999992</v>
      </c>
      <c r="U438" s="7">
        <v>0.64</v>
      </c>
      <c r="V438" s="7">
        <v>6228</v>
      </c>
    </row>
    <row r="439" spans="1:22" hidden="1" x14ac:dyDescent="0.4">
      <c r="A439" s="4" t="s">
        <v>252</v>
      </c>
      <c r="B439" s="5" t="s">
        <v>253</v>
      </c>
      <c r="C439" s="5" t="s">
        <v>18</v>
      </c>
      <c r="D439" s="5" t="s">
        <v>19</v>
      </c>
      <c r="E439" s="9" t="s">
        <v>34</v>
      </c>
      <c r="F439" s="9">
        <v>1.01</v>
      </c>
      <c r="G439" s="5" t="s">
        <v>21</v>
      </c>
      <c r="H439" s="9">
        <v>500</v>
      </c>
      <c r="I439" s="11">
        <v>34147728</v>
      </c>
      <c r="J439" s="11">
        <v>110</v>
      </c>
      <c r="K439" s="11">
        <v>38.503999999999998</v>
      </c>
      <c r="L439" s="11" t="b">
        <f>COUNTIF('[1]2_배당성향 25% 이상 종목명'!$A$2:$A$471,'2_2번 조건 대상 종목'!A439)&gt;0</f>
        <v>1</v>
      </c>
      <c r="M439" s="14" t="b">
        <f t="shared" si="6"/>
        <v>1</v>
      </c>
      <c r="N439" s="11">
        <v>3336340480</v>
      </c>
      <c r="O439" s="11"/>
      <c r="P439" s="11"/>
      <c r="Q439" s="11"/>
      <c r="R439" s="11">
        <v>2.4</v>
      </c>
      <c r="S439" s="6">
        <v>149737787280</v>
      </c>
      <c r="T439" s="7">
        <v>54.14</v>
      </c>
      <c r="U439" s="7">
        <v>0.74</v>
      </c>
      <c r="V439" s="7">
        <v>81</v>
      </c>
    </row>
    <row r="440" spans="1:22" hidden="1" x14ac:dyDescent="0.4">
      <c r="A440" s="4" t="s">
        <v>252</v>
      </c>
      <c r="B440" s="5" t="s">
        <v>253</v>
      </c>
      <c r="C440" s="5" t="s">
        <v>24</v>
      </c>
      <c r="D440" s="5" t="s">
        <v>19</v>
      </c>
      <c r="E440" s="9" t="s">
        <v>34</v>
      </c>
      <c r="F440" s="9">
        <v>0.56000000000000005</v>
      </c>
      <c r="G440" s="5" t="s">
        <v>21</v>
      </c>
      <c r="H440" s="9">
        <v>500</v>
      </c>
      <c r="I440" s="11">
        <v>34147728</v>
      </c>
      <c r="J440" s="11">
        <v>125</v>
      </c>
      <c r="K440" s="11">
        <v>26.248000000000001</v>
      </c>
      <c r="L440" s="11" t="b">
        <f>COUNTIF('[1]2_배당성향 25% 이상 종목명'!$A$2:$A$471,'2_2번 조건 대상 종목'!A440)&gt;0</f>
        <v>1</v>
      </c>
      <c r="M440" s="14" t="b">
        <f t="shared" si="6"/>
        <v>1</v>
      </c>
      <c r="N440" s="11">
        <v>3791296000</v>
      </c>
      <c r="O440" s="11"/>
      <c r="P440" s="11"/>
      <c r="Q440" s="11"/>
      <c r="R440" s="11">
        <v>2.1</v>
      </c>
      <c r="S440" s="6">
        <v>149737787280</v>
      </c>
      <c r="T440" s="7">
        <v>54.14</v>
      </c>
      <c r="U440" s="7">
        <v>0.74</v>
      </c>
      <c r="V440" s="7">
        <v>81</v>
      </c>
    </row>
    <row r="441" spans="1:22" hidden="1" x14ac:dyDescent="0.4">
      <c r="A441" s="7" t="s">
        <v>252</v>
      </c>
      <c r="B441" s="12" t="s">
        <v>253</v>
      </c>
      <c r="C441" s="12" t="s">
        <v>2933</v>
      </c>
      <c r="D441" s="12" t="s">
        <v>19</v>
      </c>
      <c r="E441" s="12" t="s">
        <v>34</v>
      </c>
      <c r="F441" s="12">
        <v>0.5</v>
      </c>
      <c r="G441" s="12" t="s">
        <v>21</v>
      </c>
      <c r="H441" s="12">
        <v>500</v>
      </c>
      <c r="I441" s="6">
        <v>34147728</v>
      </c>
      <c r="J441" s="6">
        <v>110</v>
      </c>
      <c r="K441" s="6">
        <v>36.902000000000001</v>
      </c>
      <c r="L441" s="11" t="b">
        <f>COUNTIF('[1]2_배당성향 25% 이상 종목명'!$A$2:$A$471,'2_2번 조건 대상 종목'!A441)&gt;0</f>
        <v>1</v>
      </c>
      <c r="M441" s="14" t="b">
        <f t="shared" si="6"/>
        <v>1</v>
      </c>
      <c r="N441" s="6">
        <v>3336340480</v>
      </c>
      <c r="O441" s="6"/>
      <c r="P441" s="6"/>
      <c r="Q441" s="6"/>
      <c r="R441" s="6">
        <v>2</v>
      </c>
      <c r="S441" s="6">
        <v>149737787280</v>
      </c>
      <c r="T441" s="7">
        <v>54.14</v>
      </c>
      <c r="U441" s="7">
        <v>0.74</v>
      </c>
      <c r="V441" s="7">
        <v>81</v>
      </c>
    </row>
    <row r="442" spans="1:22" hidden="1" x14ac:dyDescent="0.4">
      <c r="A442" s="4" t="s">
        <v>891</v>
      </c>
      <c r="B442" s="5" t="s">
        <v>892</v>
      </c>
      <c r="C442" s="5" t="s">
        <v>24</v>
      </c>
      <c r="D442" s="5" t="s">
        <v>19</v>
      </c>
      <c r="E442" s="9" t="s">
        <v>34</v>
      </c>
      <c r="F442" s="9">
        <v>0.87</v>
      </c>
      <c r="G442" s="5" t="s">
        <v>21</v>
      </c>
      <c r="H442" s="9">
        <v>500</v>
      </c>
      <c r="I442" s="11">
        <v>60107670</v>
      </c>
      <c r="J442" s="11">
        <v>410</v>
      </c>
      <c r="K442" s="11">
        <v>43.262999999999998</v>
      </c>
      <c r="L442" s="11" t="b">
        <f>COUNTIF('[1]2_배당성향 25% 이상 종목명'!$A$2:$A$471,'2_2번 조건 대상 종목'!A442)&gt;0</f>
        <v>1</v>
      </c>
      <c r="M442" s="14" t="b">
        <f t="shared" si="6"/>
        <v>1</v>
      </c>
      <c r="N442" s="11">
        <v>24247837880</v>
      </c>
      <c r="O442" s="11"/>
      <c r="P442" s="11"/>
      <c r="Q442" s="11"/>
      <c r="R442" s="11">
        <v>4.24</v>
      </c>
      <c r="S442" s="6">
        <v>933658444170</v>
      </c>
      <c r="T442" s="7">
        <v>12.11</v>
      </c>
      <c r="U442" s="7">
        <v>2.23</v>
      </c>
      <c r="V442" s="7">
        <v>1296</v>
      </c>
    </row>
    <row r="443" spans="1:22" hidden="1" x14ac:dyDescent="0.4">
      <c r="A443" s="4" t="s">
        <v>891</v>
      </c>
      <c r="B443" s="5" t="s">
        <v>892</v>
      </c>
      <c r="C443" s="5" t="s">
        <v>18</v>
      </c>
      <c r="D443" s="5" t="s">
        <v>19</v>
      </c>
      <c r="E443" s="9" t="s">
        <v>34</v>
      </c>
      <c r="F443" s="9">
        <v>1.01</v>
      </c>
      <c r="G443" s="5" t="s">
        <v>21</v>
      </c>
      <c r="H443" s="9">
        <v>500</v>
      </c>
      <c r="I443" s="11">
        <v>60714820</v>
      </c>
      <c r="J443" s="11">
        <v>370</v>
      </c>
      <c r="K443" s="11">
        <v>41.845999999999997</v>
      </c>
      <c r="L443" s="11" t="b">
        <f>COUNTIF('[1]2_배당성향 25% 이상 종목명'!$A$2:$A$471,'2_2번 조건 대상 종목'!A443)&gt;0</f>
        <v>1</v>
      </c>
      <c r="M443" s="14" t="b">
        <f t="shared" si="6"/>
        <v>1</v>
      </c>
      <c r="N443" s="11">
        <v>22051759130</v>
      </c>
      <c r="O443" s="11"/>
      <c r="P443" s="11"/>
      <c r="Q443" s="11"/>
      <c r="R443" s="11">
        <v>2.79</v>
      </c>
      <c r="S443" s="6">
        <v>933658444170</v>
      </c>
      <c r="T443" s="7">
        <v>12.11</v>
      </c>
      <c r="U443" s="7">
        <v>2.23</v>
      </c>
      <c r="V443" s="7">
        <v>1296</v>
      </c>
    </row>
    <row r="444" spans="1:22" hidden="1" x14ac:dyDescent="0.4">
      <c r="A444" s="4" t="s">
        <v>1387</v>
      </c>
      <c r="B444" s="5" t="s">
        <v>1388</v>
      </c>
      <c r="C444" s="5" t="s">
        <v>30</v>
      </c>
      <c r="D444" s="5" t="s">
        <v>19</v>
      </c>
      <c r="E444" s="9" t="s">
        <v>20</v>
      </c>
      <c r="F444" s="9">
        <v>1.55</v>
      </c>
      <c r="G444" s="5" t="s">
        <v>21</v>
      </c>
      <c r="H444" s="9">
        <v>500</v>
      </c>
      <c r="I444" s="11">
        <v>100249166</v>
      </c>
      <c r="J444" s="11">
        <v>1600</v>
      </c>
      <c r="K444" s="11">
        <v>28.239000000000001</v>
      </c>
      <c r="L444" s="11" t="b">
        <f>COUNTIF('[1]2_배당성향 25% 이상 종목명'!$A$2:$A$471,'2_2번 조건 대상 종목'!A1319)&gt;0</f>
        <v>1</v>
      </c>
      <c r="M444" s="14" t="b">
        <f t="shared" si="6"/>
        <v>1</v>
      </c>
      <c r="N444" s="11">
        <v>159085888000</v>
      </c>
      <c r="O444" s="11" t="b">
        <f>N444&gt;=VLOOKUP(A444,'[1]2023년만'!$A$2:$Q$1181,12,0)</f>
        <v>0</v>
      </c>
      <c r="P444" s="11">
        <f>VLOOKUP(A444,'[1]2_피벗 테이블'!$A$4:$B$376,2,0)</f>
        <v>138611648983.33334</v>
      </c>
      <c r="Q444" s="11" t="b">
        <f>N444&gt;=(P444*1.05)</f>
        <v>1</v>
      </c>
      <c r="R444" s="11">
        <v>3.4</v>
      </c>
      <c r="S444" s="6">
        <v>5396696459500</v>
      </c>
      <c r="T444" s="7">
        <v>9.9700000000000006</v>
      </c>
      <c r="U444" s="7">
        <v>0.81</v>
      </c>
      <c r="V444" s="7">
        <v>5647</v>
      </c>
    </row>
    <row r="445" spans="1:22" hidden="1" x14ac:dyDescent="0.4">
      <c r="A445" s="7" t="s">
        <v>891</v>
      </c>
      <c r="B445" s="12" t="s">
        <v>892</v>
      </c>
      <c r="C445" s="12" t="s">
        <v>2933</v>
      </c>
      <c r="D445" s="12" t="s">
        <v>19</v>
      </c>
      <c r="E445" s="12" t="s">
        <v>34</v>
      </c>
      <c r="F445" s="12">
        <v>0.5</v>
      </c>
      <c r="G445" s="12" t="s">
        <v>21</v>
      </c>
      <c r="H445" s="12">
        <v>500</v>
      </c>
      <c r="I445" s="6">
        <v>60714820</v>
      </c>
      <c r="J445" s="6">
        <v>330</v>
      </c>
      <c r="K445" s="6">
        <v>36.08</v>
      </c>
      <c r="L445" s="11" t="b">
        <f>COUNTIF('[1]2_배당성향 25% 이상 종목명'!$A$2:$A$471,'2_2번 조건 대상 종목'!A445)&gt;0</f>
        <v>1</v>
      </c>
      <c r="M445" s="14" t="b">
        <f t="shared" si="6"/>
        <v>1</v>
      </c>
      <c r="N445" s="6">
        <v>19728321690</v>
      </c>
      <c r="O445" s="6"/>
      <c r="P445" s="6"/>
      <c r="Q445" s="6"/>
      <c r="R445" s="6">
        <v>1.78</v>
      </c>
      <c r="S445" s="6">
        <v>933658444170</v>
      </c>
      <c r="T445" s="7">
        <v>12.11</v>
      </c>
      <c r="U445" s="7">
        <v>2.23</v>
      </c>
      <c r="V445" s="7">
        <v>1296</v>
      </c>
    </row>
    <row r="446" spans="1:22" hidden="1" x14ac:dyDescent="0.4">
      <c r="A446" s="4" t="s">
        <v>2331</v>
      </c>
      <c r="B446" s="5" t="s">
        <v>2332</v>
      </c>
      <c r="C446" s="5" t="s">
        <v>30</v>
      </c>
      <c r="D446" s="5" t="s">
        <v>19</v>
      </c>
      <c r="E446" s="9" t="s">
        <v>43</v>
      </c>
      <c r="F446" s="9">
        <v>2.46</v>
      </c>
      <c r="G446" s="5" t="s">
        <v>21</v>
      </c>
      <c r="H446" s="9">
        <v>500</v>
      </c>
      <c r="I446" s="11">
        <v>28600117</v>
      </c>
      <c r="J446" s="11">
        <v>100</v>
      </c>
      <c r="K446" s="11">
        <v>10.974</v>
      </c>
      <c r="L446" s="11" t="b">
        <f>COUNTIF('[1]2_배당성향 25% 이상 종목명'!$A$2:$A$471,'2_2번 조건 대상 종목'!A446)&gt;0</f>
        <v>0</v>
      </c>
      <c r="M446" s="14" t="b">
        <f t="shared" si="6"/>
        <v>1</v>
      </c>
      <c r="N446" s="11">
        <v>2822646100</v>
      </c>
      <c r="O446" s="11" t="b">
        <f>N446&gt;=VLOOKUP(A446,'[1]2023년만'!$A$2:$Q$1181,12,0)</f>
        <v>0</v>
      </c>
      <c r="P446" s="11"/>
      <c r="Q446" s="11"/>
      <c r="R446" s="11">
        <v>2.86</v>
      </c>
      <c r="S446" s="6">
        <v>103532423540</v>
      </c>
      <c r="T446" s="7">
        <v>4.0199999999999996</v>
      </c>
      <c r="U446" s="7">
        <v>0.4</v>
      </c>
      <c r="V446" s="7">
        <v>901</v>
      </c>
    </row>
    <row r="447" spans="1:22" hidden="1" x14ac:dyDescent="0.4">
      <c r="A447" s="4" t="s">
        <v>2331</v>
      </c>
      <c r="B447" s="5" t="s">
        <v>2332</v>
      </c>
      <c r="C447" s="5" t="s">
        <v>24</v>
      </c>
      <c r="D447" s="5" t="s">
        <v>19</v>
      </c>
      <c r="E447" s="9" t="s">
        <v>43</v>
      </c>
      <c r="F447" s="9">
        <v>2.37</v>
      </c>
      <c r="G447" s="5" t="s">
        <v>21</v>
      </c>
      <c r="H447" s="9">
        <v>500</v>
      </c>
      <c r="I447" s="11">
        <v>28600117</v>
      </c>
      <c r="J447" s="11">
        <v>125</v>
      </c>
      <c r="K447" s="11">
        <v>7.12</v>
      </c>
      <c r="L447" s="11" t="b">
        <f>COUNTIF('[1]2_배당성향 25% 이상 종목명'!$A$2:$A$471,'2_2번 조건 대상 종목'!A447)&gt;0</f>
        <v>0</v>
      </c>
      <c r="M447" s="14" t="b">
        <f t="shared" si="6"/>
        <v>1</v>
      </c>
      <c r="N447" s="11">
        <v>3575014625</v>
      </c>
      <c r="O447" s="11"/>
      <c r="P447" s="11"/>
      <c r="Q447" s="11"/>
      <c r="R447" s="11">
        <v>2.09</v>
      </c>
      <c r="S447" s="6">
        <v>103532423540</v>
      </c>
      <c r="T447" s="7">
        <v>4.0199999999999996</v>
      </c>
      <c r="U447" s="7">
        <v>0.4</v>
      </c>
      <c r="V447" s="7">
        <v>901</v>
      </c>
    </row>
    <row r="448" spans="1:22" hidden="1" x14ac:dyDescent="0.4">
      <c r="A448" s="4" t="s">
        <v>2331</v>
      </c>
      <c r="B448" s="5" t="s">
        <v>2332</v>
      </c>
      <c r="C448" s="5" t="s">
        <v>18</v>
      </c>
      <c r="D448" s="5" t="s">
        <v>19</v>
      </c>
      <c r="E448" s="9" t="s">
        <v>43</v>
      </c>
      <c r="F448" s="9">
        <v>4.05</v>
      </c>
      <c r="G448" s="5" t="s">
        <v>21</v>
      </c>
      <c r="H448" s="9">
        <v>500</v>
      </c>
      <c r="I448" s="11">
        <v>28600117</v>
      </c>
      <c r="J448" s="11">
        <v>100</v>
      </c>
      <c r="K448" s="11">
        <v>5.8620000000000001</v>
      </c>
      <c r="L448" s="11" t="b">
        <f>COUNTIF('[1]2_배당성향 25% 이상 종목명'!$A$2:$A$471,'2_2번 조건 대상 종목'!A448)&gt;0</f>
        <v>0</v>
      </c>
      <c r="M448" s="14" t="b">
        <f t="shared" si="6"/>
        <v>1</v>
      </c>
      <c r="N448" s="11">
        <v>2860011700</v>
      </c>
      <c r="O448" s="11"/>
      <c r="P448" s="11"/>
      <c r="Q448" s="11"/>
      <c r="R448" s="11">
        <v>2.29</v>
      </c>
      <c r="S448" s="6">
        <v>103532423540</v>
      </c>
      <c r="T448" s="7">
        <v>4.0199999999999996</v>
      </c>
      <c r="U448" s="7">
        <v>0.4</v>
      </c>
      <c r="V448" s="7">
        <v>901</v>
      </c>
    </row>
    <row r="449" spans="1:22" hidden="1" x14ac:dyDescent="0.4">
      <c r="A449" s="7" t="s">
        <v>2331</v>
      </c>
      <c r="B449" s="12" t="s">
        <v>2332</v>
      </c>
      <c r="C449" s="12" t="s">
        <v>2933</v>
      </c>
      <c r="D449" s="12" t="s">
        <v>19</v>
      </c>
      <c r="E449" s="12" t="s">
        <v>43</v>
      </c>
      <c r="F449" s="12">
        <v>2.09</v>
      </c>
      <c r="G449" s="12" t="s">
        <v>21</v>
      </c>
      <c r="H449" s="12">
        <v>500</v>
      </c>
      <c r="I449" s="6">
        <v>28600117</v>
      </c>
      <c r="J449" s="6">
        <v>75</v>
      </c>
      <c r="K449" s="6">
        <v>9.7260000000000009</v>
      </c>
      <c r="L449" s="11" t="b">
        <f>COUNTIF('[1]2_배당성향 25% 이상 종목명'!$A$2:$A$471,'2_2번 조건 대상 종목'!A449)&gt;0</f>
        <v>0</v>
      </c>
      <c r="M449" s="14" t="b">
        <f t="shared" si="6"/>
        <v>1</v>
      </c>
      <c r="N449" s="6">
        <v>2145008775</v>
      </c>
      <c r="O449" s="6"/>
      <c r="P449" s="6"/>
      <c r="Q449" s="6"/>
      <c r="R449" s="6">
        <v>2.2400000000000002</v>
      </c>
      <c r="S449" s="6">
        <v>103532423540</v>
      </c>
      <c r="T449" s="7">
        <v>4.0199999999999996</v>
      </c>
      <c r="U449" s="7">
        <v>0.4</v>
      </c>
      <c r="V449" s="7">
        <v>901</v>
      </c>
    </row>
    <row r="450" spans="1:22" hidden="1" x14ac:dyDescent="0.4">
      <c r="A450" s="4" t="s">
        <v>1377</v>
      </c>
      <c r="B450" s="5" t="s">
        <v>1378</v>
      </c>
      <c r="C450" s="5" t="s">
        <v>24</v>
      </c>
      <c r="D450" s="5" t="s">
        <v>19</v>
      </c>
      <c r="E450" s="9" t="s">
        <v>49</v>
      </c>
      <c r="F450" s="9">
        <v>2.11</v>
      </c>
      <c r="G450" s="5" t="s">
        <v>21</v>
      </c>
      <c r="H450" s="10">
        <v>5000</v>
      </c>
      <c r="I450" s="11">
        <v>7436729</v>
      </c>
      <c r="J450" s="11">
        <v>2000</v>
      </c>
      <c r="K450" s="11">
        <v>28.344999999999999</v>
      </c>
      <c r="L450" s="11" t="b">
        <f>COUNTIF('[1]2_배당성향 25% 이상 종목명'!$A$2:$A$471,'2_2번 조건 대상 종목'!A450)&gt;0</f>
        <v>0</v>
      </c>
      <c r="M450" s="14" t="b">
        <f t="shared" si="6"/>
        <v>0</v>
      </c>
      <c r="N450" s="11">
        <v>14797378000</v>
      </c>
      <c r="O450" s="11"/>
      <c r="P450" s="11"/>
      <c r="Q450" s="11"/>
      <c r="R450" s="11">
        <v>1.84</v>
      </c>
      <c r="S450" s="6">
        <v>526406706000</v>
      </c>
      <c r="T450" s="7">
        <v>5.42</v>
      </c>
      <c r="U450" s="7">
        <v>0.44</v>
      </c>
      <c r="V450" s="7">
        <v>10850</v>
      </c>
    </row>
    <row r="451" spans="1:22" hidden="1" x14ac:dyDescent="0.4">
      <c r="A451" s="4" t="s">
        <v>1377</v>
      </c>
      <c r="B451" s="5" t="s">
        <v>1378</v>
      </c>
      <c r="C451" s="5" t="s">
        <v>30</v>
      </c>
      <c r="D451" s="5" t="s">
        <v>19</v>
      </c>
      <c r="E451" s="9" t="s">
        <v>49</v>
      </c>
      <c r="F451" s="9">
        <v>1.64</v>
      </c>
      <c r="G451" s="5" t="s">
        <v>21</v>
      </c>
      <c r="H451" s="10">
        <v>5000</v>
      </c>
      <c r="I451" s="11">
        <v>8952495</v>
      </c>
      <c r="J451" s="11">
        <v>2200</v>
      </c>
      <c r="K451" s="11">
        <v>21.965</v>
      </c>
      <c r="L451" s="11" t="b">
        <f>COUNTIF('[1]2_배당성향 25% 이상 종목명'!$A$2:$A$471,'2_2번 조건 대상 종목'!A451)&gt;0</f>
        <v>0</v>
      </c>
      <c r="M451" s="14" t="b">
        <f t="shared" ref="M451:M514" si="7">COUNTIF($A$2:$A$4678,A451)=4</f>
        <v>0</v>
      </c>
      <c r="N451" s="11">
        <v>19695489000</v>
      </c>
      <c r="O451" s="11" t="b">
        <f>N451&gt;=VLOOKUP(A451,'[1]2023년만'!$A$2:$Q$1181,12,0)</f>
        <v>1</v>
      </c>
      <c r="P451" s="11"/>
      <c r="Q451" s="11"/>
      <c r="R451" s="11">
        <v>3.57</v>
      </c>
      <c r="S451" s="6">
        <v>526406706000</v>
      </c>
      <c r="T451" s="7">
        <v>5.42</v>
      </c>
      <c r="U451" s="7">
        <v>0.44</v>
      </c>
      <c r="V451" s="7">
        <v>10850</v>
      </c>
    </row>
    <row r="452" spans="1:22" hidden="1" x14ac:dyDescent="0.4">
      <c r="A452" s="4" t="s">
        <v>1061</v>
      </c>
      <c r="B452" s="5" t="s">
        <v>1062</v>
      </c>
      <c r="C452" s="5" t="s">
        <v>30</v>
      </c>
      <c r="D452" s="5" t="s">
        <v>19</v>
      </c>
      <c r="E452" s="9" t="s">
        <v>66</v>
      </c>
      <c r="F452" s="9">
        <v>3.55</v>
      </c>
      <c r="G452" s="5" t="s">
        <v>21</v>
      </c>
      <c r="H452" s="10">
        <v>5000</v>
      </c>
      <c r="I452" s="11">
        <v>19127353</v>
      </c>
      <c r="J452" s="11">
        <v>2200</v>
      </c>
      <c r="K452" s="11">
        <v>36.314</v>
      </c>
      <c r="L452" s="11" t="b">
        <f>COUNTIF('[1]2_배당성향 25% 이상 종목명'!$A$2:$A$471,'2_2번 조건 대상 종목'!A452)&gt;0</f>
        <v>1</v>
      </c>
      <c r="M452" s="14" t="b">
        <f t="shared" si="7"/>
        <v>1</v>
      </c>
      <c r="N452" s="11">
        <v>41298217400</v>
      </c>
      <c r="O452" s="11" t="b">
        <f>N452&gt;=VLOOKUP(A452,'[1]2023년만'!$A$2:$Q$1181,12,0)</f>
        <v>0</v>
      </c>
      <c r="P452" s="11">
        <f>VLOOKUP(A452,'[1]2_피벗 테이블'!$A$4:$B$376,2,0)</f>
        <v>57044437800</v>
      </c>
      <c r="Q452" s="11" t="b">
        <f>N452&gt;=(P452*1.05)</f>
        <v>0</v>
      </c>
      <c r="R452" s="11">
        <v>3.6</v>
      </c>
      <c r="S452" s="6">
        <v>1851387832800</v>
      </c>
      <c r="T452" s="7">
        <v>19.38</v>
      </c>
      <c r="U452" s="7">
        <v>0.46</v>
      </c>
      <c r="V452" s="7">
        <v>5077</v>
      </c>
    </row>
    <row r="453" spans="1:22" hidden="1" x14ac:dyDescent="0.4">
      <c r="A453" s="4" t="s">
        <v>1061</v>
      </c>
      <c r="B453" s="5" t="s">
        <v>1062</v>
      </c>
      <c r="C453" s="5" t="s">
        <v>24</v>
      </c>
      <c r="D453" s="5" t="s">
        <v>19</v>
      </c>
      <c r="E453" s="9" t="s">
        <v>49</v>
      </c>
      <c r="F453" s="9">
        <v>2.11</v>
      </c>
      <c r="G453" s="5" t="s">
        <v>21</v>
      </c>
      <c r="H453" s="10">
        <v>5000</v>
      </c>
      <c r="I453" s="11">
        <v>19812715</v>
      </c>
      <c r="J453" s="11">
        <v>3300</v>
      </c>
      <c r="K453" s="11">
        <v>9.0890000000000004</v>
      </c>
      <c r="L453" s="11" t="b">
        <f>COUNTIF('[1]2_배당성향 25% 이상 종목명'!$A$2:$A$471,'2_2번 조건 대상 종목'!A453)&gt;0</f>
        <v>1</v>
      </c>
      <c r="M453" s="14" t="b">
        <f t="shared" si="7"/>
        <v>1</v>
      </c>
      <c r="N453" s="11">
        <v>64561143900</v>
      </c>
      <c r="O453" s="11"/>
      <c r="P453" s="11"/>
      <c r="Q453" s="11"/>
      <c r="R453" s="11">
        <v>3.01</v>
      </c>
      <c r="S453" s="6">
        <v>1851387832800</v>
      </c>
      <c r="T453" s="7">
        <v>19.38</v>
      </c>
      <c r="U453" s="7">
        <v>0.46</v>
      </c>
      <c r="V453" s="7">
        <v>5077</v>
      </c>
    </row>
    <row r="454" spans="1:22" hidden="1" x14ac:dyDescent="0.4">
      <c r="A454" s="4" t="s">
        <v>1061</v>
      </c>
      <c r="B454" s="5" t="s">
        <v>1062</v>
      </c>
      <c r="C454" s="5" t="s">
        <v>18</v>
      </c>
      <c r="D454" s="5" t="s">
        <v>19</v>
      </c>
      <c r="E454" s="9" t="s">
        <v>49</v>
      </c>
      <c r="F454" s="9">
        <v>2.41</v>
      </c>
      <c r="G454" s="5" t="s">
        <v>21</v>
      </c>
      <c r="H454" s="10">
        <v>5000</v>
      </c>
      <c r="I454" s="11">
        <v>23849371</v>
      </c>
      <c r="J454" s="11">
        <v>2500</v>
      </c>
      <c r="K454" s="11">
        <v>6.7069999999999999</v>
      </c>
      <c r="L454" s="11" t="b">
        <f>COUNTIF('[1]2_배당성향 25% 이상 종목명'!$A$2:$A$471,'2_2번 조건 대상 종목'!A454)&gt;0</f>
        <v>1</v>
      </c>
      <c r="M454" s="14" t="b">
        <f t="shared" si="7"/>
        <v>1</v>
      </c>
      <c r="N454" s="11">
        <v>58873427500</v>
      </c>
      <c r="O454" s="11"/>
      <c r="P454" s="11"/>
      <c r="Q454" s="11"/>
      <c r="R454" s="11">
        <v>2.87</v>
      </c>
      <c r="S454" s="6">
        <v>1851387832800</v>
      </c>
      <c r="T454" s="7">
        <v>19.38</v>
      </c>
      <c r="U454" s="7">
        <v>0.46</v>
      </c>
      <c r="V454" s="7">
        <v>5077</v>
      </c>
    </row>
    <row r="455" spans="1:22" hidden="1" x14ac:dyDescent="0.4">
      <c r="A455" s="7" t="s">
        <v>1061</v>
      </c>
      <c r="B455" s="12" t="s">
        <v>1062</v>
      </c>
      <c r="C455" s="12" t="s">
        <v>2933</v>
      </c>
      <c r="D455" s="12" t="s">
        <v>19</v>
      </c>
      <c r="E455" s="12" t="s">
        <v>49</v>
      </c>
      <c r="F455" s="12">
        <v>1.1000000000000001</v>
      </c>
      <c r="G455" s="12" t="s">
        <v>21</v>
      </c>
      <c r="H455" s="12">
        <v>5000</v>
      </c>
      <c r="I455" s="6">
        <v>23849371</v>
      </c>
      <c r="J455" s="6">
        <v>2000</v>
      </c>
      <c r="K455" s="6">
        <v>7.3150000000000004</v>
      </c>
      <c r="L455" s="11" t="b">
        <f>COUNTIF('[1]2_배당성향 25% 이상 종목명'!$A$2:$A$471,'2_2번 조건 대상 종목'!A455)&gt;0</f>
        <v>1</v>
      </c>
      <c r="M455" s="14" t="b">
        <f t="shared" si="7"/>
        <v>1</v>
      </c>
      <c r="N455" s="6">
        <v>47698742000</v>
      </c>
      <c r="O455" s="6"/>
      <c r="P455" s="6"/>
      <c r="Q455" s="6"/>
      <c r="R455" s="6">
        <v>1.91</v>
      </c>
      <c r="S455" s="6">
        <v>1851387832800</v>
      </c>
      <c r="T455" s="7">
        <v>19.38</v>
      </c>
      <c r="U455" s="7">
        <v>0.46</v>
      </c>
      <c r="V455" s="7">
        <v>5077</v>
      </c>
    </row>
    <row r="456" spans="1:22" hidden="1" x14ac:dyDescent="0.4">
      <c r="A456" s="4" t="s">
        <v>767</v>
      </c>
      <c r="B456" s="5" t="s">
        <v>768</v>
      </c>
      <c r="C456" s="5" t="s">
        <v>18</v>
      </c>
      <c r="D456" s="5" t="s">
        <v>19</v>
      </c>
      <c r="E456" s="9" t="s">
        <v>49</v>
      </c>
      <c r="F456" s="9">
        <v>2.41</v>
      </c>
      <c r="G456" s="5" t="s">
        <v>21</v>
      </c>
      <c r="H456" s="9">
        <v>500</v>
      </c>
      <c r="I456" s="11">
        <v>29366322</v>
      </c>
      <c r="J456" s="11">
        <v>779</v>
      </c>
      <c r="K456" s="11">
        <v>50.046999999999997</v>
      </c>
      <c r="L456" s="11" t="b">
        <f>COUNTIF('[1]2_배당성향 25% 이상 종목명'!$A$2:$A$471,'2_2번 조건 대상 종목'!A456)&gt;0</f>
        <v>1</v>
      </c>
      <c r="M456" s="14" t="b">
        <f t="shared" si="7"/>
        <v>0</v>
      </c>
      <c r="N456" s="11">
        <v>22876364838</v>
      </c>
      <c r="O456" s="11"/>
      <c r="P456" s="11"/>
      <c r="Q456" s="11"/>
      <c r="R456" s="11">
        <v>2.6</v>
      </c>
      <c r="S456" s="6">
        <v>509505686700</v>
      </c>
      <c r="T456" s="7">
        <v>21.8</v>
      </c>
      <c r="U456" s="7">
        <v>1.51</v>
      </c>
      <c r="V456" s="7">
        <v>796</v>
      </c>
    </row>
    <row r="457" spans="1:22" hidden="1" x14ac:dyDescent="0.4">
      <c r="A457" s="4" t="s">
        <v>767</v>
      </c>
      <c r="B457" s="5" t="s">
        <v>768</v>
      </c>
      <c r="C457" s="5" t="s">
        <v>30</v>
      </c>
      <c r="D457" s="5" t="s">
        <v>19</v>
      </c>
      <c r="E457" s="9" t="s">
        <v>49</v>
      </c>
      <c r="F457" s="9">
        <v>1.64</v>
      </c>
      <c r="G457" s="5" t="s">
        <v>21</v>
      </c>
      <c r="H457" s="9">
        <v>500</v>
      </c>
      <c r="I457" s="11">
        <v>29366322</v>
      </c>
      <c r="J457" s="11">
        <v>350</v>
      </c>
      <c r="K457" s="11">
        <v>43.966999999999999</v>
      </c>
      <c r="L457" s="11" t="b">
        <f>COUNTIF('[1]2_배당성향 25% 이상 종목명'!$A$2:$A$471,'2_2번 조건 대상 종목'!A457)&gt;0</f>
        <v>1</v>
      </c>
      <c r="M457" s="14" t="b">
        <f t="shared" si="7"/>
        <v>0</v>
      </c>
      <c r="N457" s="11">
        <v>10278212700</v>
      </c>
      <c r="O457" s="11" t="e">
        <f>N457&gt;=VLOOKUP(A457,'[1]2023년만'!$A$2:$Q$1181,12,0)</f>
        <v>#N/A</v>
      </c>
      <c r="P457" s="11"/>
      <c r="Q457" s="11"/>
      <c r="R457" s="11">
        <v>2</v>
      </c>
      <c r="S457" s="6">
        <v>509505686700</v>
      </c>
      <c r="T457" s="7">
        <v>21.8</v>
      </c>
      <c r="U457" s="7">
        <v>1.51</v>
      </c>
      <c r="V457" s="7">
        <v>796</v>
      </c>
    </row>
    <row r="458" spans="1:22" hidden="1" x14ac:dyDescent="0.4">
      <c r="A458" s="7" t="s">
        <v>767</v>
      </c>
      <c r="B458" s="12" t="s">
        <v>768</v>
      </c>
      <c r="C458" s="12" t="s">
        <v>2933</v>
      </c>
      <c r="D458" s="12" t="s">
        <v>19</v>
      </c>
      <c r="E458" s="12" t="s">
        <v>49</v>
      </c>
      <c r="F458" s="12">
        <v>1.1000000000000001</v>
      </c>
      <c r="G458" s="12" t="s">
        <v>21</v>
      </c>
      <c r="H458" s="12">
        <v>500</v>
      </c>
      <c r="I458" s="6">
        <v>29366322</v>
      </c>
      <c r="J458" s="6">
        <v>1090</v>
      </c>
      <c r="K458" s="6">
        <v>50.015000000000001</v>
      </c>
      <c r="L458" s="11" t="b">
        <f>COUNTIF('[1]2_배당성향 25% 이상 종목명'!$A$2:$A$471,'2_2번 조건 대상 종목'!A458)&gt;0</f>
        <v>1</v>
      </c>
      <c r="M458" s="14" t="b">
        <f t="shared" si="7"/>
        <v>0</v>
      </c>
      <c r="N458" s="6">
        <v>32009290980</v>
      </c>
      <c r="O458" s="6"/>
      <c r="P458" s="6"/>
      <c r="Q458" s="6"/>
      <c r="R458" s="6">
        <v>2.1</v>
      </c>
      <c r="S458" s="6">
        <v>509505686700</v>
      </c>
      <c r="T458" s="7">
        <v>21.8</v>
      </c>
      <c r="U458" s="7">
        <v>1.51</v>
      </c>
      <c r="V458" s="7">
        <v>796</v>
      </c>
    </row>
    <row r="459" spans="1:22" hidden="1" x14ac:dyDescent="0.4">
      <c r="A459" s="4" t="s">
        <v>1121</v>
      </c>
      <c r="B459" s="5" t="s">
        <v>1122</v>
      </c>
      <c r="C459" s="5" t="s">
        <v>24</v>
      </c>
      <c r="D459" s="5" t="s">
        <v>19</v>
      </c>
      <c r="E459" s="9" t="s">
        <v>49</v>
      </c>
      <c r="F459" s="9">
        <v>2.11</v>
      </c>
      <c r="G459" s="5" t="s">
        <v>21</v>
      </c>
      <c r="H459" s="9">
        <v>500</v>
      </c>
      <c r="I459" s="11">
        <v>44918407</v>
      </c>
      <c r="J459" s="11">
        <v>60</v>
      </c>
      <c r="K459" s="11">
        <v>34.273000000000003</v>
      </c>
      <c r="L459" s="11" t="b">
        <f>COUNTIF('[1]2_배당성향 25% 이상 종목명'!$A$2:$A$471,'2_2번 조건 대상 종목'!A459)&gt;0</f>
        <v>0</v>
      </c>
      <c r="M459" s="14" t="b">
        <f t="shared" si="7"/>
        <v>0</v>
      </c>
      <c r="N459" s="11">
        <v>2648946420</v>
      </c>
      <c r="O459" s="11"/>
      <c r="P459" s="11"/>
      <c r="Q459" s="11"/>
      <c r="R459" s="11">
        <v>0.8</v>
      </c>
      <c r="S459" s="6">
        <v>281638411890</v>
      </c>
      <c r="T459" s="7">
        <v>76.459999999999994</v>
      </c>
      <c r="U459" s="7">
        <v>1.3</v>
      </c>
      <c r="V459" s="7">
        <v>82</v>
      </c>
    </row>
    <row r="460" spans="1:22" hidden="1" x14ac:dyDescent="0.4">
      <c r="A460" s="4" t="s">
        <v>1121</v>
      </c>
      <c r="B460" s="5" t="s">
        <v>1122</v>
      </c>
      <c r="C460" s="5" t="s">
        <v>18</v>
      </c>
      <c r="D460" s="5" t="s">
        <v>19</v>
      </c>
      <c r="E460" s="9" t="s">
        <v>49</v>
      </c>
      <c r="F460" s="9">
        <v>2.41</v>
      </c>
      <c r="G460" s="5" t="s">
        <v>21</v>
      </c>
      <c r="H460" s="9">
        <v>500</v>
      </c>
      <c r="I460" s="11">
        <v>44918407</v>
      </c>
      <c r="J460" s="11">
        <v>60</v>
      </c>
      <c r="K460" s="11">
        <v>12.223000000000001</v>
      </c>
      <c r="L460" s="11" t="b">
        <f>COUNTIF('[1]2_배당성향 25% 이상 종목명'!$A$2:$A$471,'2_2번 조건 대상 종목'!A460)&gt;0</f>
        <v>0</v>
      </c>
      <c r="M460" s="14" t="b">
        <f t="shared" si="7"/>
        <v>0</v>
      </c>
      <c r="N460" s="11">
        <v>2648946420</v>
      </c>
      <c r="O460" s="11"/>
      <c r="P460" s="11"/>
      <c r="Q460" s="11"/>
      <c r="R460" s="11">
        <v>1.3</v>
      </c>
      <c r="S460" s="6">
        <v>281638411890</v>
      </c>
      <c r="T460" s="7">
        <v>76.459999999999994</v>
      </c>
      <c r="U460" s="7">
        <v>1.3</v>
      </c>
      <c r="V460" s="7">
        <v>82</v>
      </c>
    </row>
    <row r="461" spans="1:22" hidden="1" x14ac:dyDescent="0.4">
      <c r="A461" s="7" t="s">
        <v>1121</v>
      </c>
      <c r="B461" s="12" t="s">
        <v>1122</v>
      </c>
      <c r="C461" s="12" t="s">
        <v>2933</v>
      </c>
      <c r="D461" s="12" t="s">
        <v>19</v>
      </c>
      <c r="E461" s="12" t="s">
        <v>49</v>
      </c>
      <c r="F461" s="12">
        <v>1.1000000000000001</v>
      </c>
      <c r="G461" s="12" t="s">
        <v>21</v>
      </c>
      <c r="H461" s="12">
        <v>500</v>
      </c>
      <c r="I461" s="6">
        <v>44918407</v>
      </c>
      <c r="J461" s="6">
        <v>50</v>
      </c>
      <c r="K461" s="6">
        <v>14.819000000000001</v>
      </c>
      <c r="L461" s="11" t="b">
        <f>COUNTIF('[1]2_배당성향 25% 이상 종목명'!$A$2:$A$471,'2_2번 조건 대상 종목'!A461)&gt;0</f>
        <v>0</v>
      </c>
      <c r="M461" s="14" t="b">
        <f t="shared" si="7"/>
        <v>0</v>
      </c>
      <c r="N461" s="6">
        <v>2207455350</v>
      </c>
      <c r="O461" s="6"/>
      <c r="P461" s="6"/>
      <c r="Q461" s="6"/>
      <c r="R461" s="6">
        <v>0.9</v>
      </c>
      <c r="S461" s="6">
        <v>281638411890</v>
      </c>
      <c r="T461" s="7">
        <v>76.459999999999994</v>
      </c>
      <c r="U461" s="7">
        <v>1.3</v>
      </c>
      <c r="V461" s="7">
        <v>82</v>
      </c>
    </row>
    <row r="462" spans="1:22" hidden="1" x14ac:dyDescent="0.4">
      <c r="A462" s="4" t="s">
        <v>1927</v>
      </c>
      <c r="B462" s="5" t="s">
        <v>1928</v>
      </c>
      <c r="C462" s="5" t="s">
        <v>30</v>
      </c>
      <c r="D462" s="5" t="s">
        <v>19</v>
      </c>
      <c r="E462" s="9" t="s">
        <v>69</v>
      </c>
      <c r="F462" s="9">
        <v>0.93</v>
      </c>
      <c r="G462" s="5" t="s">
        <v>21</v>
      </c>
      <c r="H462" s="9">
        <v>500</v>
      </c>
      <c r="I462" s="11">
        <v>10000000</v>
      </c>
      <c r="J462" s="11">
        <v>30</v>
      </c>
      <c r="K462" s="11">
        <v>17.766999999999999</v>
      </c>
      <c r="L462" s="11" t="b">
        <f>COUNTIF('[1]2_배당성향 25% 이상 종목명'!$A$2:$A$471,'2_2번 조건 대상 종목'!A462)&gt;0</f>
        <v>0</v>
      </c>
      <c r="M462" s="14" t="b">
        <f t="shared" si="7"/>
        <v>1</v>
      </c>
      <c r="N462" s="11">
        <v>281960400</v>
      </c>
      <c r="O462" s="11" t="b">
        <f>N462&gt;=VLOOKUP(A462,'[1]2023년만'!$A$2:$Q$1181,12,0)</f>
        <v>0</v>
      </c>
      <c r="P462" s="11"/>
      <c r="Q462" s="11"/>
      <c r="R462" s="11">
        <v>0.3</v>
      </c>
      <c r="S462" s="6">
        <v>45900000000</v>
      </c>
      <c r="T462" s="7">
        <v>27.16</v>
      </c>
      <c r="U462" s="7">
        <v>0.88</v>
      </c>
      <c r="V462" s="7">
        <v>169</v>
      </c>
    </row>
    <row r="463" spans="1:22" hidden="1" x14ac:dyDescent="0.4">
      <c r="A463" s="4" t="s">
        <v>1927</v>
      </c>
      <c r="B463" s="5" t="s">
        <v>1928</v>
      </c>
      <c r="C463" s="5" t="s">
        <v>24</v>
      </c>
      <c r="D463" s="5" t="s">
        <v>19</v>
      </c>
      <c r="E463" s="9" t="s">
        <v>69</v>
      </c>
      <c r="F463" s="9">
        <v>0.63</v>
      </c>
      <c r="G463" s="5" t="s">
        <v>21</v>
      </c>
      <c r="H463" s="9">
        <v>500</v>
      </c>
      <c r="I463" s="11">
        <v>10000000</v>
      </c>
      <c r="J463" s="11">
        <v>35</v>
      </c>
      <c r="K463" s="11">
        <v>15.166</v>
      </c>
      <c r="L463" s="11" t="b">
        <f>COUNTIF('[1]2_배당성향 25% 이상 종목명'!$A$2:$A$471,'2_2번 조건 대상 종목'!A463)&gt;0</f>
        <v>0</v>
      </c>
      <c r="M463" s="14" t="b">
        <f t="shared" si="7"/>
        <v>1</v>
      </c>
      <c r="N463" s="11">
        <v>328953800</v>
      </c>
      <c r="O463" s="11"/>
      <c r="P463" s="11"/>
      <c r="Q463" s="11"/>
      <c r="R463" s="11">
        <v>0.3</v>
      </c>
      <c r="S463" s="6">
        <v>45900000000</v>
      </c>
      <c r="T463" s="7">
        <v>27.16</v>
      </c>
      <c r="U463" s="7">
        <v>0.88</v>
      </c>
      <c r="V463" s="7">
        <v>169</v>
      </c>
    </row>
    <row r="464" spans="1:22" hidden="1" x14ac:dyDescent="0.4">
      <c r="A464" s="4" t="s">
        <v>1927</v>
      </c>
      <c r="B464" s="5" t="s">
        <v>1928</v>
      </c>
      <c r="C464" s="5" t="s">
        <v>18</v>
      </c>
      <c r="D464" s="5" t="s">
        <v>19</v>
      </c>
      <c r="E464" s="9" t="s">
        <v>69</v>
      </c>
      <c r="F464" s="9">
        <v>0.81</v>
      </c>
      <c r="G464" s="5" t="s">
        <v>21</v>
      </c>
      <c r="H464" s="9">
        <v>500</v>
      </c>
      <c r="I464" s="11">
        <v>10000000</v>
      </c>
      <c r="J464" s="11">
        <v>25</v>
      </c>
      <c r="K464" s="11">
        <v>13.244999999999999</v>
      </c>
      <c r="L464" s="11" t="b">
        <f>COUNTIF('[1]2_배당성향 25% 이상 종목명'!$A$2:$A$471,'2_2번 조건 대상 종목'!A464)&gt;0</f>
        <v>0</v>
      </c>
      <c r="M464" s="14" t="b">
        <f t="shared" si="7"/>
        <v>1</v>
      </c>
      <c r="N464" s="11">
        <v>234967000</v>
      </c>
      <c r="O464" s="11"/>
      <c r="P464" s="11"/>
      <c r="Q464" s="11"/>
      <c r="R464" s="11">
        <v>0.3</v>
      </c>
      <c r="S464" s="6">
        <v>45900000000</v>
      </c>
      <c r="T464" s="7">
        <v>27.16</v>
      </c>
      <c r="U464" s="7">
        <v>0.88</v>
      </c>
      <c r="V464" s="7">
        <v>169</v>
      </c>
    </row>
    <row r="465" spans="1:22" hidden="1" x14ac:dyDescent="0.4">
      <c r="A465" s="7" t="s">
        <v>1927</v>
      </c>
      <c r="B465" s="12" t="s">
        <v>1928</v>
      </c>
      <c r="C465" s="12" t="s">
        <v>2933</v>
      </c>
      <c r="D465" s="12" t="s">
        <v>19</v>
      </c>
      <c r="E465" s="12" t="s">
        <v>43</v>
      </c>
      <c r="F465" s="12">
        <v>0.87</v>
      </c>
      <c r="G465" s="12" t="s">
        <v>21</v>
      </c>
      <c r="H465" s="12">
        <v>500</v>
      </c>
      <c r="I465" s="6">
        <v>10000000</v>
      </c>
      <c r="J465" s="6">
        <v>25</v>
      </c>
      <c r="K465" s="6">
        <v>11.146000000000001</v>
      </c>
      <c r="L465" s="11" t="b">
        <f>COUNTIF('[1]2_배당성향 25% 이상 종목명'!$A$2:$A$471,'2_2번 조건 대상 종목'!A465)&gt;0</f>
        <v>0</v>
      </c>
      <c r="M465" s="14" t="b">
        <f t="shared" si="7"/>
        <v>1</v>
      </c>
      <c r="N465" s="6">
        <v>234967000</v>
      </c>
      <c r="O465" s="6"/>
      <c r="P465" s="6"/>
      <c r="Q465" s="6"/>
      <c r="R465" s="6">
        <v>0.5</v>
      </c>
      <c r="S465" s="6">
        <v>45900000000</v>
      </c>
      <c r="T465" s="7">
        <v>27.16</v>
      </c>
      <c r="U465" s="7">
        <v>0.88</v>
      </c>
      <c r="V465" s="7">
        <v>169</v>
      </c>
    </row>
    <row r="466" spans="1:22" hidden="1" x14ac:dyDescent="0.4">
      <c r="A466" s="4" t="s">
        <v>468</v>
      </c>
      <c r="B466" s="5" t="s">
        <v>469</v>
      </c>
      <c r="C466" s="5" t="s">
        <v>30</v>
      </c>
      <c r="D466" s="5" t="s">
        <v>19</v>
      </c>
      <c r="E466" s="9" t="s">
        <v>43</v>
      </c>
      <c r="F466" s="9">
        <v>2.46</v>
      </c>
      <c r="G466" s="5" t="s">
        <v>21</v>
      </c>
      <c r="H466" s="10">
        <v>5000</v>
      </c>
      <c r="I466" s="11">
        <v>82624377</v>
      </c>
      <c r="J466" s="11">
        <v>10000</v>
      </c>
      <c r="K466" s="11">
        <v>79.938999999999993</v>
      </c>
      <c r="L466" s="11" t="b">
        <f>COUNTIF('[1]2_배당성향 25% 이상 종목명'!$A$2:$A$471,'2_2번 조건 대상 종목'!A466)&gt;0</f>
        <v>1</v>
      </c>
      <c r="M466" s="14" t="b">
        <f t="shared" si="7"/>
        <v>1</v>
      </c>
      <c r="N466" s="11">
        <v>757484930000</v>
      </c>
      <c r="O466" s="11" t="b">
        <f>N466&gt;=VLOOKUP(A466,'[1]2023년만'!$A$2:$Q$1181,12,0)</f>
        <v>0</v>
      </c>
      <c r="P466" s="11">
        <f>VLOOKUP(A466,'[1]2_피벗 테이블'!$A$4:$B$376,2,0)</f>
        <v>984862306000</v>
      </c>
      <c r="Q466" s="11" t="b">
        <f>N466&gt;=(P466*1.05)</f>
        <v>0</v>
      </c>
      <c r="R466" s="11">
        <v>4</v>
      </c>
      <c r="S466" s="6">
        <v>24886882740000</v>
      </c>
      <c r="T466" s="7">
        <v>21.28</v>
      </c>
      <c r="U466" s="7">
        <v>0.42</v>
      </c>
      <c r="V466" s="7">
        <v>14451</v>
      </c>
    </row>
    <row r="467" spans="1:22" hidden="1" x14ac:dyDescent="0.4">
      <c r="A467" s="4" t="s">
        <v>468</v>
      </c>
      <c r="B467" s="5" t="s">
        <v>469</v>
      </c>
      <c r="C467" s="5" t="s">
        <v>24</v>
      </c>
      <c r="D467" s="5" t="s">
        <v>19</v>
      </c>
      <c r="E467" s="9" t="s">
        <v>43</v>
      </c>
      <c r="F467" s="9">
        <v>2.37</v>
      </c>
      <c r="G467" s="5" t="s">
        <v>21</v>
      </c>
      <c r="H467" s="10">
        <v>5000</v>
      </c>
      <c r="I467" s="11">
        <v>84571230</v>
      </c>
      <c r="J467" s="11">
        <v>10000</v>
      </c>
      <c r="K467" s="11">
        <v>41.106000000000002</v>
      </c>
      <c r="L467" s="11" t="b">
        <f>COUNTIF('[1]2_배당성향 25% 이상 종목명'!$A$2:$A$471,'2_2번 조건 대상 종목'!A467)&gt;0</f>
        <v>1</v>
      </c>
      <c r="M467" s="14" t="b">
        <f t="shared" si="7"/>
        <v>1</v>
      </c>
      <c r="N467" s="11">
        <v>758762070000</v>
      </c>
      <c r="O467" s="11"/>
      <c r="P467" s="11"/>
      <c r="Q467" s="11"/>
      <c r="R467" s="11">
        <v>2.4</v>
      </c>
      <c r="S467" s="6">
        <v>24886882740000</v>
      </c>
      <c r="T467" s="7">
        <v>21.28</v>
      </c>
      <c r="U467" s="7">
        <v>0.42</v>
      </c>
      <c r="V467" s="7">
        <v>14451</v>
      </c>
    </row>
    <row r="468" spans="1:22" hidden="1" x14ac:dyDescent="0.4">
      <c r="A468" s="4" t="s">
        <v>468</v>
      </c>
      <c r="B468" s="5" t="s">
        <v>469</v>
      </c>
      <c r="C468" s="5" t="s">
        <v>18</v>
      </c>
      <c r="D468" s="5" t="s">
        <v>19</v>
      </c>
      <c r="E468" s="9" t="s">
        <v>43</v>
      </c>
      <c r="F468" s="9">
        <v>4.05</v>
      </c>
      <c r="G468" s="5" t="s">
        <v>21</v>
      </c>
      <c r="H468" s="10">
        <v>5000</v>
      </c>
      <c r="I468" s="11">
        <v>84571230</v>
      </c>
      <c r="J468" s="11">
        <v>12000</v>
      </c>
      <c r="K468" s="11">
        <v>25.564</v>
      </c>
      <c r="L468" s="11" t="b">
        <f>COUNTIF('[1]2_배당성향 25% 이상 종목명'!$A$2:$A$471,'2_2번 조건 대상 종목'!A468)&gt;0</f>
        <v>1</v>
      </c>
      <c r="M468" s="14" t="b">
        <f t="shared" si="7"/>
        <v>1</v>
      </c>
      <c r="N468" s="11">
        <v>910190124000</v>
      </c>
      <c r="O468" s="11"/>
      <c r="P468" s="11"/>
      <c r="Q468" s="11"/>
      <c r="R468" s="11">
        <v>4.0999999999999996</v>
      </c>
      <c r="S468" s="6">
        <v>24886882740000</v>
      </c>
      <c r="T468" s="7">
        <v>21.28</v>
      </c>
      <c r="U468" s="7">
        <v>0.42</v>
      </c>
      <c r="V468" s="7">
        <v>14451</v>
      </c>
    </row>
    <row r="469" spans="1:22" hidden="1" x14ac:dyDescent="0.4">
      <c r="A469" s="7" t="s">
        <v>468</v>
      </c>
      <c r="B469" s="12" t="s">
        <v>469</v>
      </c>
      <c r="C469" s="12" t="s">
        <v>2933</v>
      </c>
      <c r="D469" s="12" t="s">
        <v>19</v>
      </c>
      <c r="E469" s="12" t="s">
        <v>43</v>
      </c>
      <c r="F469" s="12">
        <v>2.09</v>
      </c>
      <c r="G469" s="12" t="s">
        <v>21</v>
      </c>
      <c r="H469" s="12">
        <v>5000</v>
      </c>
      <c r="I469" s="6">
        <v>87186835</v>
      </c>
      <c r="J469" s="6">
        <v>17000</v>
      </c>
      <c r="K469" s="6">
        <v>17.866</v>
      </c>
      <c r="L469" s="11" t="b">
        <f>COUNTIF('[1]2_배당성향 25% 이상 종목명'!$A$2:$A$471,'2_2번 조건 대상 종목'!A469)&gt;0</f>
        <v>1</v>
      </c>
      <c r="M469" s="14" t="b">
        <f t="shared" si="7"/>
        <v>1</v>
      </c>
      <c r="N469" s="6">
        <v>1285634724000</v>
      </c>
      <c r="O469" s="6"/>
      <c r="P469" s="6"/>
      <c r="Q469" s="6"/>
      <c r="R469" s="6">
        <v>6</v>
      </c>
      <c r="S469" s="6">
        <v>24886882740000</v>
      </c>
      <c r="T469" s="7">
        <v>21.28</v>
      </c>
      <c r="U469" s="7">
        <v>0.42</v>
      </c>
      <c r="V469" s="7">
        <v>14451</v>
      </c>
    </row>
    <row r="470" spans="1:22" hidden="1" x14ac:dyDescent="0.4">
      <c r="A470" s="4" t="s">
        <v>709</v>
      </c>
      <c r="B470" s="5" t="s">
        <v>710</v>
      </c>
      <c r="C470" s="5" t="s">
        <v>18</v>
      </c>
      <c r="D470" s="5" t="s">
        <v>19</v>
      </c>
      <c r="E470" s="9" t="s">
        <v>81</v>
      </c>
      <c r="F470" s="9">
        <v>0.38</v>
      </c>
      <c r="G470" s="5" t="s">
        <v>21</v>
      </c>
      <c r="H470" s="9">
        <v>500</v>
      </c>
      <c r="I470" s="11">
        <v>26786434</v>
      </c>
      <c r="J470" s="11">
        <v>100</v>
      </c>
      <c r="K470" s="11">
        <v>53.604999999999997</v>
      </c>
      <c r="L470" s="11" t="b">
        <f>COUNTIF('[1]2_배당성향 25% 이상 종목명'!$A$2:$A$471,'2_2번 조건 대상 종목'!A470)&gt;0</f>
        <v>0</v>
      </c>
      <c r="M470" s="14" t="b">
        <f t="shared" si="7"/>
        <v>1</v>
      </c>
      <c r="N470" s="11">
        <v>2604131400</v>
      </c>
      <c r="O470" s="11"/>
      <c r="P470" s="11"/>
      <c r="Q470" s="11"/>
      <c r="R470" s="11">
        <v>0.4</v>
      </c>
      <c r="S470" s="6">
        <v>723025266600</v>
      </c>
      <c r="T470" s="7">
        <v>27.44</v>
      </c>
      <c r="U470" s="7">
        <v>2.25</v>
      </c>
      <c r="V470" s="7">
        <v>995</v>
      </c>
    </row>
    <row r="471" spans="1:22" hidden="1" x14ac:dyDescent="0.4">
      <c r="A471" s="4" t="s">
        <v>709</v>
      </c>
      <c r="B471" s="5" t="s">
        <v>710</v>
      </c>
      <c r="C471" s="5" t="s">
        <v>24</v>
      </c>
      <c r="D471" s="5" t="s">
        <v>19</v>
      </c>
      <c r="E471" s="9" t="s">
        <v>81</v>
      </c>
      <c r="F471" s="9">
        <v>0.23</v>
      </c>
      <c r="G471" s="5" t="s">
        <v>21</v>
      </c>
      <c r="H471" s="9">
        <v>500</v>
      </c>
      <c r="I471" s="11">
        <v>26484442</v>
      </c>
      <c r="J471" s="11">
        <v>100</v>
      </c>
      <c r="K471" s="11">
        <v>14.646000000000001</v>
      </c>
      <c r="L471" s="11" t="b">
        <f>COUNTIF('[1]2_배당성향 25% 이상 종목명'!$A$2:$A$471,'2_2번 조건 대상 종목'!A471)&gt;0</f>
        <v>0</v>
      </c>
      <c r="M471" s="14" t="b">
        <f t="shared" si="7"/>
        <v>1</v>
      </c>
      <c r="N471" s="11">
        <v>2589913400</v>
      </c>
      <c r="O471" s="11"/>
      <c r="P471" s="11"/>
      <c r="Q471" s="11"/>
      <c r="R471" s="11">
        <v>0.6</v>
      </c>
      <c r="S471" s="6">
        <v>723025266600</v>
      </c>
      <c r="T471" s="7">
        <v>27.44</v>
      </c>
      <c r="U471" s="7">
        <v>2.25</v>
      </c>
      <c r="V471" s="7">
        <v>995</v>
      </c>
    </row>
    <row r="472" spans="1:22" hidden="1" x14ac:dyDescent="0.4">
      <c r="A472" s="4" t="s">
        <v>709</v>
      </c>
      <c r="B472" s="5" t="s">
        <v>710</v>
      </c>
      <c r="C472" s="5" t="s">
        <v>30</v>
      </c>
      <c r="D472" s="5" t="s">
        <v>19</v>
      </c>
      <c r="E472" s="9" t="s">
        <v>81</v>
      </c>
      <c r="F472" s="9">
        <v>0.51</v>
      </c>
      <c r="G472" s="5" t="s">
        <v>21</v>
      </c>
      <c r="H472" s="9">
        <v>500</v>
      </c>
      <c r="I472" s="11">
        <v>26484442</v>
      </c>
      <c r="J472" s="11">
        <v>100</v>
      </c>
      <c r="K472" s="11">
        <v>12.904999999999999</v>
      </c>
      <c r="L472" s="11" t="b">
        <f>COUNTIF('[1]2_배당성향 25% 이상 종목명'!$A$2:$A$471,'2_2번 조건 대상 종목'!A472)&gt;0</f>
        <v>0</v>
      </c>
      <c r="M472" s="14" t="b">
        <f t="shared" si="7"/>
        <v>1</v>
      </c>
      <c r="N472" s="11">
        <v>2542087800</v>
      </c>
      <c r="O472" s="11" t="b">
        <f>N472&gt;=VLOOKUP(A472,'[1]2023년만'!$A$2:$Q$1181,12,0)</f>
        <v>0</v>
      </c>
      <c r="P472" s="11"/>
      <c r="Q472" s="11"/>
      <c r="R472" s="11">
        <v>0.8</v>
      </c>
      <c r="S472" s="6">
        <v>723025266600</v>
      </c>
      <c r="T472" s="7">
        <v>27.44</v>
      </c>
      <c r="U472" s="7">
        <v>2.25</v>
      </c>
      <c r="V472" s="7">
        <v>995</v>
      </c>
    </row>
    <row r="473" spans="1:22" hidden="1" x14ac:dyDescent="0.4">
      <c r="A473" s="7" t="s">
        <v>709</v>
      </c>
      <c r="B473" s="12" t="s">
        <v>710</v>
      </c>
      <c r="C473" s="12" t="s">
        <v>2933</v>
      </c>
      <c r="D473" s="12" t="s">
        <v>19</v>
      </c>
      <c r="E473" s="12" t="s">
        <v>81</v>
      </c>
      <c r="F473" s="12">
        <v>0.23</v>
      </c>
      <c r="G473" s="12" t="s">
        <v>21</v>
      </c>
      <c r="H473" s="12">
        <v>500</v>
      </c>
      <c r="I473" s="6">
        <v>26664397</v>
      </c>
      <c r="J473" s="6">
        <v>150</v>
      </c>
      <c r="K473" s="6">
        <v>66.935000000000002</v>
      </c>
      <c r="L473" s="11" t="b">
        <f>COUNTIF('[1]2_배당성향 25% 이상 종목명'!$A$2:$A$471,'2_2번 조건 대상 종목'!A473)&gt;0</f>
        <v>0</v>
      </c>
      <c r="M473" s="14" t="b">
        <f t="shared" si="7"/>
        <v>1</v>
      </c>
      <c r="N473" s="6">
        <v>3939135000</v>
      </c>
      <c r="O473" s="6"/>
      <c r="P473" s="6"/>
      <c r="Q473" s="6"/>
      <c r="R473" s="6">
        <v>0.4</v>
      </c>
      <c r="S473" s="6">
        <v>723025266600</v>
      </c>
      <c r="T473" s="7">
        <v>27.44</v>
      </c>
      <c r="U473" s="7">
        <v>2.25</v>
      </c>
      <c r="V473" s="7">
        <v>995</v>
      </c>
    </row>
    <row r="474" spans="1:22" hidden="1" x14ac:dyDescent="0.4">
      <c r="A474" s="4" t="s">
        <v>1651</v>
      </c>
      <c r="B474" s="5" t="s">
        <v>1652</v>
      </c>
      <c r="C474" s="5" t="s">
        <v>18</v>
      </c>
      <c r="D474" s="5" t="s">
        <v>19</v>
      </c>
      <c r="E474" s="9" t="s">
        <v>228</v>
      </c>
      <c r="F474" s="9">
        <v>0.23</v>
      </c>
      <c r="G474" s="5" t="s">
        <v>21</v>
      </c>
      <c r="H474" s="9">
        <v>500</v>
      </c>
      <c r="I474" s="11">
        <v>8197697</v>
      </c>
      <c r="J474" s="11">
        <v>100</v>
      </c>
      <c r="K474" s="11">
        <v>23.013999999999999</v>
      </c>
      <c r="L474" s="11" t="b">
        <f>COUNTIF('[1]2_배당성향 25% 이상 종목명'!$A$2:$A$471,'2_2번 조건 대상 종목'!A474)&gt;0</f>
        <v>0</v>
      </c>
      <c r="M474" s="14" t="b">
        <f t="shared" si="7"/>
        <v>0</v>
      </c>
      <c r="N474" s="11">
        <v>819769600</v>
      </c>
      <c r="O474" s="11"/>
      <c r="P474" s="11"/>
      <c r="Q474" s="11"/>
      <c r="R474" s="11">
        <v>0.8</v>
      </c>
      <c r="S474" s="6">
        <v>54563004570</v>
      </c>
      <c r="T474" s="7" t="s">
        <v>21</v>
      </c>
      <c r="U474" s="7">
        <v>1.29</v>
      </c>
      <c r="V474" s="7" t="s">
        <v>21</v>
      </c>
    </row>
    <row r="475" spans="1:22" hidden="1" x14ac:dyDescent="0.4">
      <c r="A475" s="7" t="s">
        <v>2826</v>
      </c>
      <c r="B475" s="12" t="s">
        <v>2827</v>
      </c>
      <c r="C475" s="12" t="s">
        <v>2933</v>
      </c>
      <c r="D475" s="12" t="s">
        <v>19</v>
      </c>
      <c r="E475" s="12" t="s">
        <v>103</v>
      </c>
      <c r="F475" s="12">
        <v>0.36</v>
      </c>
      <c r="G475" s="12" t="s">
        <v>21</v>
      </c>
      <c r="H475" s="12">
        <v>500</v>
      </c>
      <c r="I475" s="6">
        <v>11703721</v>
      </c>
      <c r="J475" s="6">
        <v>250</v>
      </c>
      <c r="K475" s="6">
        <v>52.722000000000001</v>
      </c>
      <c r="L475" s="11" t="b">
        <f>COUNTIF('[1]2_배당성향 25% 이상 종목명'!$A$2:$A$471,'2_2번 조건 대상 종목'!A475)&gt;0</f>
        <v>0</v>
      </c>
      <c r="M475" s="14" t="b">
        <f t="shared" si="7"/>
        <v>0</v>
      </c>
      <c r="N475" s="6">
        <v>2712570750</v>
      </c>
      <c r="O475" s="6"/>
      <c r="P475" s="6"/>
      <c r="Q475" s="6"/>
      <c r="R475" s="6">
        <v>4.3</v>
      </c>
      <c r="S475" s="6">
        <v>29668932735</v>
      </c>
      <c r="T475" s="7">
        <v>3.06</v>
      </c>
      <c r="U475" s="7">
        <v>0.3</v>
      </c>
      <c r="V475" s="7">
        <v>828</v>
      </c>
    </row>
    <row r="476" spans="1:22" hidden="1" x14ac:dyDescent="0.4">
      <c r="A476" s="4" t="s">
        <v>1819</v>
      </c>
      <c r="B476" s="5" t="s">
        <v>1820</v>
      </c>
      <c r="C476" s="5" t="s">
        <v>24</v>
      </c>
      <c r="D476" s="5" t="s">
        <v>19</v>
      </c>
      <c r="E476" s="9" t="s">
        <v>34</v>
      </c>
      <c r="F476" s="9">
        <v>0.87</v>
      </c>
      <c r="G476" s="5" t="s">
        <v>21</v>
      </c>
      <c r="H476" s="10">
        <v>5000</v>
      </c>
      <c r="I476" s="11">
        <v>18551238</v>
      </c>
      <c r="J476" s="11">
        <v>500</v>
      </c>
      <c r="K476" s="11">
        <v>19.641999999999999</v>
      </c>
      <c r="L476" s="11" t="b">
        <f>COUNTIF('[1]2_배당성향 25% 이상 종목명'!$A$2:$A$471,'2_2번 조건 대상 종목'!A476)&gt;0</f>
        <v>0</v>
      </c>
      <c r="M476" s="14" t="b">
        <f t="shared" si="7"/>
        <v>0</v>
      </c>
      <c r="N476" s="11">
        <v>9274197000</v>
      </c>
      <c r="O476" s="11"/>
      <c r="P476" s="11"/>
      <c r="Q476" s="11"/>
      <c r="R476" s="11">
        <v>1.8</v>
      </c>
      <c r="S476" s="6">
        <v>403489426500</v>
      </c>
      <c r="T476" s="7">
        <v>11.92</v>
      </c>
      <c r="U476" s="7">
        <v>0.45</v>
      </c>
      <c r="V476" s="7">
        <v>1825</v>
      </c>
    </row>
    <row r="477" spans="1:22" hidden="1" x14ac:dyDescent="0.4">
      <c r="A477" s="4" t="s">
        <v>1819</v>
      </c>
      <c r="B477" s="5" t="s">
        <v>1820</v>
      </c>
      <c r="C477" s="5" t="s">
        <v>18</v>
      </c>
      <c r="D477" s="5" t="s">
        <v>19</v>
      </c>
      <c r="E477" s="9" t="s">
        <v>34</v>
      </c>
      <c r="F477" s="9">
        <v>0.78</v>
      </c>
      <c r="G477" s="5" t="s">
        <v>21</v>
      </c>
      <c r="H477" s="10">
        <v>5000</v>
      </c>
      <c r="I477" s="11">
        <v>18252582</v>
      </c>
      <c r="J477" s="11">
        <v>1000</v>
      </c>
      <c r="K477" s="11">
        <v>11.3</v>
      </c>
      <c r="L477" s="11" t="b">
        <f>COUNTIF('[1]2_배당성향 25% 이상 종목명'!$A$2:$A$471,'2_2번 조건 대상 종목'!A477)&gt;0</f>
        <v>0</v>
      </c>
      <c r="M477" s="14" t="b">
        <f t="shared" si="7"/>
        <v>0</v>
      </c>
      <c r="N477" s="11">
        <v>17690068000</v>
      </c>
      <c r="O477" s="11"/>
      <c r="P477" s="11"/>
      <c r="Q477" s="11"/>
      <c r="R477" s="11">
        <v>2.8</v>
      </c>
      <c r="S477" s="6">
        <v>403489426500</v>
      </c>
      <c r="T477" s="7">
        <v>11.92</v>
      </c>
      <c r="U477" s="7">
        <v>0.45</v>
      </c>
      <c r="V477" s="7">
        <v>1825</v>
      </c>
    </row>
    <row r="478" spans="1:22" hidden="1" x14ac:dyDescent="0.4">
      <c r="A478" s="7" t="s">
        <v>1819</v>
      </c>
      <c r="B478" s="12" t="s">
        <v>1820</v>
      </c>
      <c r="C478" s="12" t="s">
        <v>2933</v>
      </c>
      <c r="D478" s="12" t="s">
        <v>19</v>
      </c>
      <c r="E478" s="12" t="s">
        <v>34</v>
      </c>
      <c r="F478" s="12">
        <v>0.43</v>
      </c>
      <c r="G478" s="12" t="s">
        <v>21</v>
      </c>
      <c r="H478" s="12">
        <v>5000</v>
      </c>
      <c r="I478" s="6">
        <v>18252582</v>
      </c>
      <c r="J478" s="6">
        <v>1000</v>
      </c>
      <c r="K478" s="6">
        <v>12.215</v>
      </c>
      <c r="L478" s="11" t="b">
        <f>COUNTIF('[1]2_배당성향 25% 이상 종목명'!$A$2:$A$471,'2_2번 조건 대상 종목'!A478)&gt;0</f>
        <v>0</v>
      </c>
      <c r="M478" s="14" t="b">
        <f t="shared" si="7"/>
        <v>0</v>
      </c>
      <c r="N478" s="6">
        <v>17690068000</v>
      </c>
      <c r="O478" s="6"/>
      <c r="P478" s="6"/>
      <c r="Q478" s="6"/>
      <c r="R478" s="6">
        <v>2.2000000000000002</v>
      </c>
      <c r="S478" s="6">
        <v>403489426500</v>
      </c>
      <c r="T478" s="7">
        <v>11.92</v>
      </c>
      <c r="U478" s="7">
        <v>0.45</v>
      </c>
      <c r="V478" s="7">
        <v>1825</v>
      </c>
    </row>
    <row r="479" spans="1:22" hidden="1" x14ac:dyDescent="0.4">
      <c r="A479" s="4" t="s">
        <v>176</v>
      </c>
      <c r="B479" s="5" t="s">
        <v>177</v>
      </c>
      <c r="C479" s="5" t="s">
        <v>24</v>
      </c>
      <c r="D479" s="5" t="s">
        <v>19</v>
      </c>
      <c r="E479" s="9" t="s">
        <v>49</v>
      </c>
      <c r="F479" s="9">
        <v>2.11</v>
      </c>
      <c r="G479" s="5" t="s">
        <v>21</v>
      </c>
      <c r="H479" s="9">
        <v>500</v>
      </c>
      <c r="I479" s="11">
        <v>20020000</v>
      </c>
      <c r="J479" s="11">
        <v>135</v>
      </c>
      <c r="K479" s="11">
        <v>227.376</v>
      </c>
      <c r="L479" s="11" t="b">
        <f>COUNTIF('[1]2_배당성향 25% 이상 종목명'!$A$2:$A$471,'2_2번 조건 대상 종목'!A479)&gt;0</f>
        <v>0</v>
      </c>
      <c r="M479" s="14" t="b">
        <f t="shared" si="7"/>
        <v>1</v>
      </c>
      <c r="N479" s="11">
        <v>2644382835</v>
      </c>
      <c r="O479" s="11"/>
      <c r="P479" s="11"/>
      <c r="Q479" s="11"/>
      <c r="R479" s="11">
        <v>4.5</v>
      </c>
      <c r="S479" s="6">
        <v>55355300000</v>
      </c>
      <c r="T479" s="7" t="s">
        <v>21</v>
      </c>
      <c r="U479" s="7">
        <v>0.43</v>
      </c>
      <c r="V479" s="7" t="s">
        <v>21</v>
      </c>
    </row>
    <row r="480" spans="1:22" hidden="1" x14ac:dyDescent="0.4">
      <c r="A480" s="4" t="s">
        <v>176</v>
      </c>
      <c r="B480" s="5" t="s">
        <v>177</v>
      </c>
      <c r="C480" s="5" t="s">
        <v>18</v>
      </c>
      <c r="D480" s="5" t="s">
        <v>19</v>
      </c>
      <c r="E480" s="9" t="s">
        <v>49</v>
      </c>
      <c r="F480" s="9">
        <v>2.41</v>
      </c>
      <c r="G480" s="5" t="s">
        <v>21</v>
      </c>
      <c r="H480" s="9">
        <v>500</v>
      </c>
      <c r="I480" s="11">
        <v>20020000</v>
      </c>
      <c r="J480" s="11">
        <v>135</v>
      </c>
      <c r="K480" s="11">
        <v>67.453999999999994</v>
      </c>
      <c r="L480" s="11" t="b">
        <f>COUNTIF('[1]2_배당성향 25% 이상 종목명'!$A$2:$A$471,'2_2번 조건 대상 종목'!A480)&gt;0</f>
        <v>0</v>
      </c>
      <c r="M480" s="14" t="b">
        <f t="shared" si="7"/>
        <v>1</v>
      </c>
      <c r="N480" s="11">
        <v>2654973990</v>
      </c>
      <c r="O480" s="11"/>
      <c r="P480" s="11"/>
      <c r="Q480" s="11"/>
      <c r="R480" s="11">
        <v>4.0999999999999996</v>
      </c>
      <c r="S480" s="6">
        <v>55355300000</v>
      </c>
      <c r="T480" s="7" t="s">
        <v>21</v>
      </c>
      <c r="U480" s="7">
        <v>0.43</v>
      </c>
      <c r="V480" s="7" t="s">
        <v>21</v>
      </c>
    </row>
    <row r="481" spans="1:22" hidden="1" x14ac:dyDescent="0.4">
      <c r="A481" s="4" t="s">
        <v>176</v>
      </c>
      <c r="B481" s="5" t="s">
        <v>177</v>
      </c>
      <c r="C481" s="5" t="s">
        <v>30</v>
      </c>
      <c r="D481" s="5" t="s">
        <v>19</v>
      </c>
      <c r="E481" s="9" t="s">
        <v>49</v>
      </c>
      <c r="F481" s="9">
        <v>1.64</v>
      </c>
      <c r="G481" s="5" t="s">
        <v>21</v>
      </c>
      <c r="H481" s="9">
        <v>500</v>
      </c>
      <c r="I481" s="11">
        <v>20020000</v>
      </c>
      <c r="J481" s="11">
        <v>135</v>
      </c>
      <c r="K481" s="11">
        <v>-72.567999999999998</v>
      </c>
      <c r="L481" s="11" t="b">
        <f>COUNTIF('[1]2_배당성향 25% 이상 종목명'!$A$2:$A$471,'2_2번 조건 대상 종목'!A481)&gt;0</f>
        <v>0</v>
      </c>
      <c r="M481" s="14" t="b">
        <f t="shared" si="7"/>
        <v>1</v>
      </c>
      <c r="N481" s="11">
        <v>2644382835</v>
      </c>
      <c r="O481" s="11" t="b">
        <f>N481&gt;=VLOOKUP(A481,'[1]2023년만'!$A$2:$Q$1181,12,0)</f>
        <v>1</v>
      </c>
      <c r="P481" s="11"/>
      <c r="Q481" s="11"/>
      <c r="R481" s="11">
        <v>5.2</v>
      </c>
      <c r="S481" s="6">
        <v>55355300000</v>
      </c>
      <c r="T481" s="7" t="s">
        <v>21</v>
      </c>
      <c r="U481" s="7">
        <v>0.43</v>
      </c>
      <c r="V481" s="7" t="s">
        <v>21</v>
      </c>
    </row>
    <row r="482" spans="1:22" hidden="1" x14ac:dyDescent="0.4">
      <c r="A482" s="7" t="s">
        <v>176</v>
      </c>
      <c r="B482" s="12" t="s">
        <v>177</v>
      </c>
      <c r="C482" s="12" t="s">
        <v>2933</v>
      </c>
      <c r="D482" s="12" t="s">
        <v>19</v>
      </c>
      <c r="E482" s="12" t="s">
        <v>49</v>
      </c>
      <c r="F482" s="12">
        <v>1.1000000000000001</v>
      </c>
      <c r="G482" s="12" t="s">
        <v>21</v>
      </c>
      <c r="H482" s="12">
        <v>500</v>
      </c>
      <c r="I482" s="6">
        <v>20020000</v>
      </c>
      <c r="J482" s="6">
        <v>120</v>
      </c>
      <c r="K482" s="6">
        <v>184.22900000000001</v>
      </c>
      <c r="L482" s="11" t="b">
        <f>COUNTIF('[1]2_배당성향 25% 이상 종목명'!$A$2:$A$471,'2_2번 조건 대상 종목'!A482)&gt;0</f>
        <v>0</v>
      </c>
      <c r="M482" s="14" t="b">
        <f t="shared" si="7"/>
        <v>1</v>
      </c>
      <c r="N482" s="6">
        <v>2359976880</v>
      </c>
      <c r="O482" s="6"/>
      <c r="P482" s="6"/>
      <c r="Q482" s="6"/>
      <c r="R482" s="6">
        <v>3</v>
      </c>
      <c r="S482" s="6">
        <v>55355300000</v>
      </c>
      <c r="T482" s="7" t="s">
        <v>21</v>
      </c>
      <c r="U482" s="7">
        <v>0.43</v>
      </c>
      <c r="V482" s="7" t="s">
        <v>21</v>
      </c>
    </row>
    <row r="483" spans="1:22" hidden="1" x14ac:dyDescent="0.4">
      <c r="A483" s="4" t="s">
        <v>2520</v>
      </c>
      <c r="B483" s="5" t="s">
        <v>2521</v>
      </c>
      <c r="C483" s="5" t="s">
        <v>18</v>
      </c>
      <c r="D483" s="5" t="s">
        <v>19</v>
      </c>
      <c r="E483" s="9" t="s">
        <v>416</v>
      </c>
      <c r="F483" s="9">
        <v>1.91</v>
      </c>
      <c r="G483" s="5" t="s">
        <v>2522</v>
      </c>
      <c r="H483" s="10">
        <v>5000</v>
      </c>
      <c r="I483" s="11">
        <v>2599445</v>
      </c>
      <c r="J483" s="11">
        <v>1500</v>
      </c>
      <c r="K483" s="11">
        <v>7.1849999999999996</v>
      </c>
      <c r="L483" s="11" t="b">
        <f>COUNTIF('[1]2_배당성향 25% 이상 종목명'!$A$2:$A$471,'2_2번 조건 대상 종목'!A483)&gt;0</f>
        <v>0</v>
      </c>
      <c r="M483" s="14" t="b">
        <f t="shared" si="7"/>
        <v>1</v>
      </c>
      <c r="N483" s="11">
        <v>3735841500</v>
      </c>
      <c r="O483" s="11"/>
      <c r="P483" s="11"/>
      <c r="Q483" s="11"/>
      <c r="R483" s="11">
        <v>3.7</v>
      </c>
      <c r="S483" s="6">
        <v>80088077400</v>
      </c>
      <c r="T483" s="7" t="s">
        <v>21</v>
      </c>
      <c r="U483" s="7">
        <v>0.19</v>
      </c>
      <c r="V483" s="7" t="s">
        <v>21</v>
      </c>
    </row>
    <row r="484" spans="1:22" hidden="1" x14ac:dyDescent="0.4">
      <c r="A484" s="4" t="s">
        <v>2520</v>
      </c>
      <c r="B484" s="5" t="s">
        <v>2521</v>
      </c>
      <c r="C484" s="5" t="s">
        <v>30</v>
      </c>
      <c r="D484" s="5" t="s">
        <v>19</v>
      </c>
      <c r="E484" s="9" t="s">
        <v>416</v>
      </c>
      <c r="F484" s="9">
        <v>1.82</v>
      </c>
      <c r="G484" s="5" t="s">
        <v>21</v>
      </c>
      <c r="H484" s="10">
        <v>5000</v>
      </c>
      <c r="I484" s="11">
        <v>3243585</v>
      </c>
      <c r="J484" s="11">
        <v>500</v>
      </c>
      <c r="K484" s="11">
        <v>-4.6829999999999998</v>
      </c>
      <c r="L484" s="11" t="b">
        <f>COUNTIF('[1]2_배당성향 25% 이상 종목명'!$A$2:$A$471,'2_2번 조건 대상 종목'!A484)&gt;0</f>
        <v>0</v>
      </c>
      <c r="M484" s="14" t="b">
        <f t="shared" si="7"/>
        <v>1</v>
      </c>
      <c r="N484" s="11">
        <v>2297021000</v>
      </c>
      <c r="O484" s="11" t="b">
        <f>N484&gt;=VLOOKUP(A484,'[1]2023년만'!$A$2:$Q$1181,12,0)</f>
        <v>0</v>
      </c>
      <c r="P484" s="11"/>
      <c r="Q484" s="11"/>
      <c r="R484" s="11">
        <v>3.7</v>
      </c>
      <c r="S484" s="6">
        <v>80088077400</v>
      </c>
      <c r="T484" s="7" t="s">
        <v>21</v>
      </c>
      <c r="U484" s="7">
        <v>0.19</v>
      </c>
      <c r="V484" s="7" t="s">
        <v>21</v>
      </c>
    </row>
    <row r="485" spans="1:22" hidden="1" x14ac:dyDescent="0.4">
      <c r="A485" s="4" t="s">
        <v>2520</v>
      </c>
      <c r="B485" s="5" t="s">
        <v>2521</v>
      </c>
      <c r="C485" s="5" t="s">
        <v>24</v>
      </c>
      <c r="D485" s="5" t="s">
        <v>19</v>
      </c>
      <c r="E485" s="9" t="s">
        <v>416</v>
      </c>
      <c r="F485" s="9">
        <v>2.14</v>
      </c>
      <c r="G485" s="5" t="s">
        <v>21</v>
      </c>
      <c r="H485" s="10">
        <v>5000</v>
      </c>
      <c r="I485" s="11">
        <v>3243585</v>
      </c>
      <c r="J485" s="11">
        <v>750</v>
      </c>
      <c r="K485" s="11">
        <v>-7.117</v>
      </c>
      <c r="L485" s="11" t="b">
        <f>COUNTIF('[1]2_배당성향 25% 이상 종목명'!$A$2:$A$471,'2_2번 조건 대상 종목'!A485)&gt;0</f>
        <v>0</v>
      </c>
      <c r="M485" s="14" t="b">
        <f t="shared" si="7"/>
        <v>1</v>
      </c>
      <c r="N485" s="11">
        <v>2426086500</v>
      </c>
      <c r="O485" s="11"/>
      <c r="P485" s="11"/>
      <c r="Q485" s="11"/>
      <c r="R485" s="11">
        <v>3.7</v>
      </c>
      <c r="S485" s="6">
        <v>80088077400</v>
      </c>
      <c r="T485" s="7" t="s">
        <v>21</v>
      </c>
      <c r="U485" s="7">
        <v>0.19</v>
      </c>
      <c r="V485" s="7" t="s">
        <v>21</v>
      </c>
    </row>
    <row r="486" spans="1:22" hidden="1" x14ac:dyDescent="0.4">
      <c r="A486" s="7" t="s">
        <v>2520</v>
      </c>
      <c r="B486" s="12" t="s">
        <v>2521</v>
      </c>
      <c r="C486" s="12" t="s">
        <v>2933</v>
      </c>
      <c r="D486" s="12" t="s">
        <v>19</v>
      </c>
      <c r="E486" s="12" t="s">
        <v>416</v>
      </c>
      <c r="F486" s="12">
        <v>1.48</v>
      </c>
      <c r="G486" s="12" t="s">
        <v>2935</v>
      </c>
      <c r="H486" s="12">
        <v>5000</v>
      </c>
      <c r="I486" s="6">
        <v>2024247</v>
      </c>
      <c r="J486" s="6">
        <v>1500</v>
      </c>
      <c r="K486" s="6">
        <v>4.1340000000000003</v>
      </c>
      <c r="L486" s="11" t="b">
        <f>COUNTIF('[1]2_배당성향 25% 이상 종목명'!$A$2:$A$471,'2_2번 조건 대상 종목'!A486)&gt;0</f>
        <v>0</v>
      </c>
      <c r="M486" s="14" t="b">
        <f t="shared" si="7"/>
        <v>1</v>
      </c>
      <c r="N486" s="6">
        <v>2875992000</v>
      </c>
      <c r="O486" s="6"/>
      <c r="P486" s="6"/>
      <c r="Q486" s="6"/>
      <c r="R486" s="6">
        <v>1.9</v>
      </c>
      <c r="S486" s="6">
        <v>80088077400</v>
      </c>
      <c r="T486" s="7" t="s">
        <v>21</v>
      </c>
      <c r="U486" s="7">
        <v>0.19</v>
      </c>
      <c r="V486" s="7" t="s">
        <v>21</v>
      </c>
    </row>
    <row r="487" spans="1:22" hidden="1" x14ac:dyDescent="0.4">
      <c r="A487" s="4" t="s">
        <v>273</v>
      </c>
      <c r="B487" s="5" t="s">
        <v>274</v>
      </c>
      <c r="C487" s="5" t="s">
        <v>24</v>
      </c>
      <c r="D487" s="5" t="s">
        <v>19</v>
      </c>
      <c r="E487" s="9" t="s">
        <v>275</v>
      </c>
      <c r="F487" s="9">
        <v>0.38</v>
      </c>
      <c r="G487" s="5" t="s">
        <v>21</v>
      </c>
      <c r="H487" s="10">
        <v>5000</v>
      </c>
      <c r="I487" s="11">
        <v>14409333</v>
      </c>
      <c r="J487" s="11">
        <v>1700</v>
      </c>
      <c r="K487" s="11">
        <v>142.64599999999999</v>
      </c>
      <c r="L487" s="11" t="b">
        <f>COUNTIF('[1]2_배당성향 25% 이상 종목명'!$A$2:$A$471,'2_2번 조건 대상 종목'!A487)&gt;0</f>
        <v>1</v>
      </c>
      <c r="M487" s="14" t="b">
        <f t="shared" si="7"/>
        <v>1</v>
      </c>
      <c r="N487" s="11">
        <v>24492311400</v>
      </c>
      <c r="O487" s="11"/>
      <c r="P487" s="11"/>
      <c r="Q487" s="11"/>
      <c r="R487" s="11">
        <v>6.1</v>
      </c>
      <c r="S487" s="6">
        <v>347264925300</v>
      </c>
      <c r="T487" s="7">
        <v>5.34</v>
      </c>
      <c r="U487" s="7">
        <v>0.46</v>
      </c>
      <c r="V487" s="7">
        <v>4513</v>
      </c>
    </row>
    <row r="488" spans="1:22" hidden="1" x14ac:dyDescent="0.4">
      <c r="A488" s="4" t="s">
        <v>273</v>
      </c>
      <c r="B488" s="5" t="s">
        <v>274</v>
      </c>
      <c r="C488" s="5" t="s">
        <v>30</v>
      </c>
      <c r="D488" s="5" t="s">
        <v>19</v>
      </c>
      <c r="E488" s="9" t="s">
        <v>275</v>
      </c>
      <c r="F488" s="9">
        <v>0.35</v>
      </c>
      <c r="G488" s="5" t="s">
        <v>21</v>
      </c>
      <c r="H488" s="10">
        <v>5000</v>
      </c>
      <c r="I488" s="11">
        <v>14409333</v>
      </c>
      <c r="J488" s="11">
        <v>1700</v>
      </c>
      <c r="K488" s="11">
        <v>68.233000000000004</v>
      </c>
      <c r="L488" s="11" t="b">
        <f>COUNTIF('[1]2_배당성향 25% 이상 종목명'!$A$2:$A$471,'2_2번 조건 대상 종목'!A488)&gt;0</f>
        <v>1</v>
      </c>
      <c r="M488" s="14" t="b">
        <f t="shared" si="7"/>
        <v>1</v>
      </c>
      <c r="N488" s="11">
        <v>24492311400</v>
      </c>
      <c r="O488" s="11" t="b">
        <f>N488&gt;=VLOOKUP(A488,'[1]2023년만'!$A$2:$Q$1181,12,0)</f>
        <v>1</v>
      </c>
      <c r="P488" s="11">
        <f>VLOOKUP(A488,'[1]2_피벗 테이블'!$A$4:$B$376,2,0)</f>
        <v>23531828600</v>
      </c>
      <c r="Q488" s="11" t="b">
        <f>N488&gt;=(P488*1.05)</f>
        <v>0</v>
      </c>
      <c r="R488" s="11">
        <v>6.5</v>
      </c>
      <c r="S488" s="6">
        <v>347264925300</v>
      </c>
      <c r="T488" s="7">
        <v>5.34</v>
      </c>
      <c r="U488" s="7">
        <v>0.46</v>
      </c>
      <c r="V488" s="7">
        <v>4513</v>
      </c>
    </row>
    <row r="489" spans="1:22" hidden="1" x14ac:dyDescent="0.4">
      <c r="A489" s="4" t="s">
        <v>273</v>
      </c>
      <c r="B489" s="5" t="s">
        <v>274</v>
      </c>
      <c r="C489" s="5" t="s">
        <v>18</v>
      </c>
      <c r="D489" s="5" t="s">
        <v>19</v>
      </c>
      <c r="E489" s="9" t="s">
        <v>275</v>
      </c>
      <c r="F489" s="9">
        <v>1.34</v>
      </c>
      <c r="G489" s="5" t="s">
        <v>21</v>
      </c>
      <c r="H489" s="10">
        <v>5000</v>
      </c>
      <c r="I489" s="11">
        <v>14677004</v>
      </c>
      <c r="J489" s="11">
        <v>1700</v>
      </c>
      <c r="K489" s="11">
        <v>16.503</v>
      </c>
      <c r="L489" s="11" t="b">
        <f>COUNTIF('[1]2_배당성향 25% 이상 종목명'!$A$2:$A$471,'2_2번 조건 대상 종목'!A489)&gt;0</f>
        <v>1</v>
      </c>
      <c r="M489" s="14" t="b">
        <f t="shared" si="7"/>
        <v>1</v>
      </c>
      <c r="N489" s="11">
        <v>24492311400</v>
      </c>
      <c r="O489" s="11"/>
      <c r="P489" s="11"/>
      <c r="Q489" s="11"/>
      <c r="R489" s="11">
        <v>5</v>
      </c>
      <c r="S489" s="6">
        <v>347264925300</v>
      </c>
      <c r="T489" s="7">
        <v>5.34</v>
      </c>
      <c r="U489" s="7">
        <v>0.46</v>
      </c>
      <c r="V489" s="7">
        <v>4513</v>
      </c>
    </row>
    <row r="490" spans="1:22" hidden="1" x14ac:dyDescent="0.4">
      <c r="A490" s="7" t="s">
        <v>273</v>
      </c>
      <c r="B490" s="12" t="s">
        <v>274</v>
      </c>
      <c r="C490" s="12" t="s">
        <v>2933</v>
      </c>
      <c r="D490" s="12" t="s">
        <v>19</v>
      </c>
      <c r="E490" s="12" t="s">
        <v>275</v>
      </c>
      <c r="F490" s="12">
        <v>4.22</v>
      </c>
      <c r="G490" s="12" t="s">
        <v>21</v>
      </c>
      <c r="H490" s="12">
        <v>5000</v>
      </c>
      <c r="I490" s="6">
        <v>14677004</v>
      </c>
      <c r="J490" s="6">
        <v>1500</v>
      </c>
      <c r="K490" s="6">
        <v>21.943000000000001</v>
      </c>
      <c r="L490" s="11" t="b">
        <f>COUNTIF('[1]2_배당성향 25% 이상 종목명'!$A$2:$A$471,'2_2번 조건 대상 종목'!A490)&gt;0</f>
        <v>1</v>
      </c>
      <c r="M490" s="14" t="b">
        <f t="shared" si="7"/>
        <v>1</v>
      </c>
      <c r="N490" s="6">
        <v>21610863000</v>
      </c>
      <c r="O490" s="6"/>
      <c r="P490" s="6"/>
      <c r="Q490" s="6"/>
      <c r="R490" s="6">
        <v>3.3</v>
      </c>
      <c r="S490" s="6">
        <v>347264925300</v>
      </c>
      <c r="T490" s="7">
        <v>5.34</v>
      </c>
      <c r="U490" s="7">
        <v>0.46</v>
      </c>
      <c r="V490" s="7">
        <v>4513</v>
      </c>
    </row>
    <row r="491" spans="1:22" hidden="1" x14ac:dyDescent="0.4">
      <c r="A491" s="4" t="s">
        <v>320</v>
      </c>
      <c r="B491" s="5" t="s">
        <v>321</v>
      </c>
      <c r="C491" s="5" t="s">
        <v>24</v>
      </c>
      <c r="D491" s="5" t="s">
        <v>19</v>
      </c>
      <c r="E491" s="9" t="s">
        <v>43</v>
      </c>
      <c r="F491" s="9">
        <v>2.37</v>
      </c>
      <c r="G491" s="5" t="s">
        <v>21</v>
      </c>
      <c r="H491" s="10">
        <v>5000</v>
      </c>
      <c r="I491" s="11">
        <v>1214878</v>
      </c>
      <c r="J491" s="11">
        <v>100</v>
      </c>
      <c r="K491" s="11">
        <v>110.443</v>
      </c>
      <c r="L491" s="11" t="b">
        <f>COUNTIF('[1]2_배당성향 25% 이상 종목명'!$A$2:$A$471,'2_2번 조건 대상 종목'!A491)&gt;0</f>
        <v>0</v>
      </c>
      <c r="M491" s="14" t="b">
        <f t="shared" si="7"/>
        <v>1</v>
      </c>
      <c r="N491" s="11">
        <v>121487800</v>
      </c>
      <c r="O491" s="11"/>
      <c r="P491" s="11"/>
      <c r="Q491" s="11"/>
      <c r="R491" s="11">
        <v>0.5</v>
      </c>
      <c r="S491" s="6">
        <v>20993091840</v>
      </c>
      <c r="T491" s="7">
        <v>7.17</v>
      </c>
      <c r="U491" s="7">
        <v>0.39</v>
      </c>
      <c r="V491" s="7">
        <v>2410</v>
      </c>
    </row>
    <row r="492" spans="1:22" hidden="1" x14ac:dyDescent="0.4">
      <c r="A492" s="4" t="s">
        <v>320</v>
      </c>
      <c r="B492" s="5" t="s">
        <v>321</v>
      </c>
      <c r="C492" s="5" t="s">
        <v>30</v>
      </c>
      <c r="D492" s="5" t="s">
        <v>19</v>
      </c>
      <c r="E492" s="9" t="s">
        <v>43</v>
      </c>
      <c r="F492" s="9">
        <v>2.46</v>
      </c>
      <c r="G492" s="5" t="s">
        <v>21</v>
      </c>
      <c r="H492" s="10">
        <v>5000</v>
      </c>
      <c r="I492" s="11">
        <v>1214878</v>
      </c>
      <c r="J492" s="11">
        <v>100</v>
      </c>
      <c r="K492" s="11">
        <v>4.149</v>
      </c>
      <c r="L492" s="11" t="b">
        <f>COUNTIF('[1]2_배당성향 25% 이상 종목명'!$A$2:$A$471,'2_2번 조건 대상 종목'!A492)&gt;0</f>
        <v>0</v>
      </c>
      <c r="M492" s="14" t="b">
        <f t="shared" si="7"/>
        <v>1</v>
      </c>
      <c r="N492" s="11">
        <v>121487800</v>
      </c>
      <c r="O492" s="11" t="b">
        <f>N492&gt;=VLOOKUP(A492,'[1]2023년만'!$A$2:$Q$1181,12,0)</f>
        <v>1</v>
      </c>
      <c r="P492" s="11"/>
      <c r="Q492" s="11"/>
      <c r="R492" s="11">
        <v>0.7</v>
      </c>
      <c r="S492" s="6">
        <v>20993091840</v>
      </c>
      <c r="T492" s="7">
        <v>7.17</v>
      </c>
      <c r="U492" s="7">
        <v>0.39</v>
      </c>
      <c r="V492" s="7">
        <v>2410</v>
      </c>
    </row>
    <row r="493" spans="1:22" hidden="1" x14ac:dyDescent="0.4">
      <c r="A493" s="4" t="s">
        <v>320</v>
      </c>
      <c r="B493" s="5" t="s">
        <v>321</v>
      </c>
      <c r="C493" s="5" t="s">
        <v>18</v>
      </c>
      <c r="D493" s="5" t="s">
        <v>19</v>
      </c>
      <c r="E493" s="9" t="s">
        <v>43</v>
      </c>
      <c r="F493" s="9">
        <v>4.05</v>
      </c>
      <c r="G493" s="5" t="s">
        <v>21</v>
      </c>
      <c r="H493" s="10">
        <v>5000</v>
      </c>
      <c r="I493" s="11">
        <v>1214878</v>
      </c>
      <c r="J493" s="11">
        <v>100</v>
      </c>
      <c r="K493" s="11">
        <v>1.123</v>
      </c>
      <c r="L493" s="11" t="b">
        <f>COUNTIF('[1]2_배당성향 25% 이상 종목명'!$A$2:$A$471,'2_2번 조건 대상 종목'!A493)&gt;0</f>
        <v>0</v>
      </c>
      <c r="M493" s="14" t="b">
        <f t="shared" si="7"/>
        <v>1</v>
      </c>
      <c r="N493" s="11">
        <v>121487800</v>
      </c>
      <c r="O493" s="11"/>
      <c r="P493" s="11"/>
      <c r="Q493" s="11"/>
      <c r="R493" s="11">
        <v>0.3</v>
      </c>
      <c r="S493" s="6">
        <v>20993091840</v>
      </c>
      <c r="T493" s="7">
        <v>7.17</v>
      </c>
      <c r="U493" s="7">
        <v>0.39</v>
      </c>
      <c r="V493" s="7">
        <v>2410</v>
      </c>
    </row>
    <row r="494" spans="1:22" hidden="1" x14ac:dyDescent="0.4">
      <c r="A494" s="7" t="s">
        <v>320</v>
      </c>
      <c r="B494" s="12" t="s">
        <v>321</v>
      </c>
      <c r="C494" s="12" t="s">
        <v>2933</v>
      </c>
      <c r="D494" s="12" t="s">
        <v>19</v>
      </c>
      <c r="E494" s="12" t="s">
        <v>43</v>
      </c>
      <c r="F494" s="12">
        <v>2.09</v>
      </c>
      <c r="G494" s="12" t="s">
        <v>21</v>
      </c>
      <c r="H494" s="12">
        <v>5000</v>
      </c>
      <c r="I494" s="6">
        <v>1214878</v>
      </c>
      <c r="J494" s="6">
        <v>100</v>
      </c>
      <c r="K494" s="6">
        <v>2.097</v>
      </c>
      <c r="L494" s="11" t="b">
        <f>COUNTIF('[1]2_배당성향 25% 이상 종목명'!$A$2:$A$471,'2_2번 조건 대상 종목'!A494)&gt;0</f>
        <v>0</v>
      </c>
      <c r="M494" s="14" t="b">
        <f t="shared" si="7"/>
        <v>1</v>
      </c>
      <c r="N494" s="6">
        <v>121487800</v>
      </c>
      <c r="O494" s="6"/>
      <c r="P494" s="6"/>
      <c r="Q494" s="6"/>
      <c r="R494" s="6">
        <v>0.3</v>
      </c>
      <c r="S494" s="6">
        <v>20993091840</v>
      </c>
      <c r="T494" s="7">
        <v>7.17</v>
      </c>
      <c r="U494" s="7">
        <v>0.39</v>
      </c>
      <c r="V494" s="7">
        <v>2410</v>
      </c>
    </row>
    <row r="495" spans="1:22" hidden="1" x14ac:dyDescent="0.4">
      <c r="A495" s="4" t="s">
        <v>645</v>
      </c>
      <c r="B495" s="5" t="s">
        <v>646</v>
      </c>
      <c r="C495" s="5" t="s">
        <v>18</v>
      </c>
      <c r="D495" s="5" t="s">
        <v>19</v>
      </c>
      <c r="E495" s="9" t="s">
        <v>49</v>
      </c>
      <c r="F495" s="9">
        <v>2.41</v>
      </c>
      <c r="G495" s="5" t="s">
        <v>21</v>
      </c>
      <c r="H495" s="9">
        <v>500</v>
      </c>
      <c r="I495" s="11">
        <v>111133730</v>
      </c>
      <c r="J495" s="11">
        <v>10</v>
      </c>
      <c r="K495" s="11">
        <v>59.548000000000002</v>
      </c>
      <c r="L495" s="11" t="b">
        <f>COUNTIF('[1]2_배당성향 25% 이상 종목명'!$A$2:$A$471,'2_2번 조건 대상 종목'!A495)&gt;0</f>
        <v>0</v>
      </c>
      <c r="M495" s="14" t="b">
        <f t="shared" si="7"/>
        <v>0</v>
      </c>
      <c r="N495" s="11">
        <v>1090914830</v>
      </c>
      <c r="O495" s="11"/>
      <c r="P495" s="11"/>
      <c r="Q495" s="11"/>
      <c r="R495" s="11">
        <v>1.1000000000000001</v>
      </c>
      <c r="S495" s="6">
        <v>50454713420</v>
      </c>
      <c r="T495" s="7" t="s">
        <v>21</v>
      </c>
      <c r="U495" s="7">
        <v>0.62</v>
      </c>
      <c r="V495" s="7" t="s">
        <v>21</v>
      </c>
    </row>
    <row r="496" spans="1:22" hidden="1" x14ac:dyDescent="0.4">
      <c r="A496" s="7" t="s">
        <v>645</v>
      </c>
      <c r="B496" s="12" t="s">
        <v>646</v>
      </c>
      <c r="C496" s="12" t="s">
        <v>2933</v>
      </c>
      <c r="D496" s="12" t="s">
        <v>19</v>
      </c>
      <c r="E496" s="12" t="s">
        <v>49</v>
      </c>
      <c r="F496" s="12">
        <v>1.1000000000000001</v>
      </c>
      <c r="G496" s="12" t="s">
        <v>21</v>
      </c>
      <c r="H496" s="12">
        <v>500</v>
      </c>
      <c r="I496" s="6">
        <v>111133730</v>
      </c>
      <c r="J496" s="6">
        <v>10</v>
      </c>
      <c r="K496" s="6">
        <v>179.52799999999999</v>
      </c>
      <c r="L496" s="11" t="b">
        <f>COUNTIF('[1]2_배당성향 25% 이상 종목명'!$A$2:$A$471,'2_2번 조건 대상 종목'!A496)&gt;0</f>
        <v>0</v>
      </c>
      <c r="M496" s="14" t="b">
        <f t="shared" si="7"/>
        <v>0</v>
      </c>
      <c r="N496" s="6">
        <v>1096914830</v>
      </c>
      <c r="O496" s="6"/>
      <c r="P496" s="6"/>
      <c r="Q496" s="6"/>
      <c r="R496" s="6">
        <v>1</v>
      </c>
      <c r="S496" s="6">
        <v>50454713420</v>
      </c>
      <c r="T496" s="7" t="s">
        <v>21</v>
      </c>
      <c r="U496" s="7">
        <v>0.62</v>
      </c>
      <c r="V496" s="7" t="s">
        <v>21</v>
      </c>
    </row>
    <row r="497" spans="1:22" x14ac:dyDescent="0.4">
      <c r="A497" s="4" t="s">
        <v>2951</v>
      </c>
      <c r="B497" s="5" t="s">
        <v>1412</v>
      </c>
      <c r="C497" s="5" t="s">
        <v>30</v>
      </c>
      <c r="D497" s="5" t="s">
        <v>19</v>
      </c>
      <c r="E497" s="9" t="s">
        <v>66</v>
      </c>
      <c r="F497" s="9">
        <v>3.55</v>
      </c>
      <c r="G497" s="5" t="s">
        <v>21</v>
      </c>
      <c r="H497" s="10">
        <v>5000</v>
      </c>
      <c r="I497" s="11">
        <v>320436727</v>
      </c>
      <c r="J497" s="11">
        <v>650</v>
      </c>
      <c r="K497" s="11">
        <v>27.649000000000001</v>
      </c>
      <c r="L497" s="11" t="b">
        <f>COUNTIF('[1]2_배당성향 25% 이상 종목명'!$A$2:$A$471,'2_2번 조건 대상 종목'!A30)&gt;0</f>
        <v>1</v>
      </c>
      <c r="M497" s="14" t="b">
        <f t="shared" si="7"/>
        <v>1</v>
      </c>
      <c r="N497" s="11">
        <v>207359928950</v>
      </c>
      <c r="O497" s="11" t="b">
        <f>N497&gt;=VLOOKUP(A497,'[1]2023년만'!$A$2:$Q$1181,12,0)</f>
        <v>1</v>
      </c>
      <c r="P497" s="11">
        <f>VLOOKUP(A497,'[1]2_피벗 테이블'!$A$4:$B$376,2,0)</f>
        <v>182905543715</v>
      </c>
      <c r="Q497" s="11" t="b">
        <f>N497&gt;=(P497*1.05)</f>
        <v>1</v>
      </c>
      <c r="R497" s="11">
        <v>5.5</v>
      </c>
      <c r="S497" s="6">
        <v>4664318553350</v>
      </c>
      <c r="T497" s="7">
        <v>6.74</v>
      </c>
      <c r="U497" s="7">
        <v>0.44</v>
      </c>
      <c r="V497" s="7">
        <v>2174</v>
      </c>
    </row>
    <row r="498" spans="1:22" hidden="1" x14ac:dyDescent="0.4">
      <c r="A498" s="4" t="s">
        <v>975</v>
      </c>
      <c r="B498" s="5" t="s">
        <v>976</v>
      </c>
      <c r="C498" s="5" t="s">
        <v>18</v>
      </c>
      <c r="D498" s="5" t="s">
        <v>19</v>
      </c>
      <c r="E498" s="9" t="s">
        <v>43</v>
      </c>
      <c r="F498" s="9">
        <v>4.05</v>
      </c>
      <c r="G498" s="5" t="s">
        <v>21</v>
      </c>
      <c r="H498" s="9">
        <v>500</v>
      </c>
      <c r="I498" s="11">
        <v>65429516</v>
      </c>
      <c r="J498" s="11">
        <v>200</v>
      </c>
      <c r="K498" s="11">
        <v>14.256</v>
      </c>
      <c r="L498" s="11" t="b">
        <f>COUNTIF('[1]2_배당성향 25% 이상 종목명'!$A$2:$A$471,'2_2번 조건 대상 종목'!A498)&gt;0</f>
        <v>1</v>
      </c>
      <c r="M498" s="14" t="b">
        <f t="shared" si="7"/>
        <v>1</v>
      </c>
      <c r="N498" s="11">
        <v>10853903200</v>
      </c>
      <c r="O498" s="11"/>
      <c r="P498" s="11"/>
      <c r="Q498" s="11"/>
      <c r="R498" s="11">
        <v>3.9</v>
      </c>
      <c r="S498" s="6">
        <v>316678857440</v>
      </c>
      <c r="T498" s="7">
        <v>9.57</v>
      </c>
      <c r="U498" s="7">
        <v>0.43</v>
      </c>
      <c r="V498" s="7">
        <v>506</v>
      </c>
    </row>
    <row r="499" spans="1:22" hidden="1" x14ac:dyDescent="0.4">
      <c r="A499" s="4" t="s">
        <v>975</v>
      </c>
      <c r="B499" s="5" t="s">
        <v>976</v>
      </c>
      <c r="C499" s="5" t="s">
        <v>24</v>
      </c>
      <c r="D499" s="5" t="s">
        <v>19</v>
      </c>
      <c r="E499" s="9" t="s">
        <v>43</v>
      </c>
      <c r="F499" s="9">
        <v>2.37</v>
      </c>
      <c r="G499" s="5" t="s">
        <v>21</v>
      </c>
      <c r="H499" s="9">
        <v>500</v>
      </c>
      <c r="I499" s="11">
        <v>65429516</v>
      </c>
      <c r="J499" s="11">
        <v>100</v>
      </c>
      <c r="K499" s="11">
        <v>-83.956999999999994</v>
      </c>
      <c r="L499" s="11" t="b">
        <f>COUNTIF('[1]2_배당성향 25% 이상 종목명'!$A$2:$A$471,'2_2번 조건 대상 종목'!A499)&gt;0</f>
        <v>1</v>
      </c>
      <c r="M499" s="14" t="b">
        <f t="shared" si="7"/>
        <v>1</v>
      </c>
      <c r="N499" s="11">
        <v>5426951600</v>
      </c>
      <c r="O499" s="11"/>
      <c r="P499" s="11"/>
      <c r="Q499" s="11"/>
      <c r="R499" s="11">
        <v>2.5</v>
      </c>
      <c r="S499" s="6">
        <v>316678857440</v>
      </c>
      <c r="T499" s="7">
        <v>9.57</v>
      </c>
      <c r="U499" s="7">
        <v>0.43</v>
      </c>
      <c r="V499" s="7">
        <v>506</v>
      </c>
    </row>
    <row r="500" spans="1:22" hidden="1" x14ac:dyDescent="0.4">
      <c r="A500" s="7" t="s">
        <v>975</v>
      </c>
      <c r="B500" s="12" t="s">
        <v>976</v>
      </c>
      <c r="C500" s="12" t="s">
        <v>2933</v>
      </c>
      <c r="D500" s="12" t="s">
        <v>19</v>
      </c>
      <c r="E500" s="12" t="s">
        <v>20</v>
      </c>
      <c r="F500" s="12">
        <v>0.76</v>
      </c>
      <c r="G500" s="12" t="s">
        <v>21</v>
      </c>
      <c r="H500" s="12">
        <v>500</v>
      </c>
      <c r="I500" s="6">
        <v>65429516</v>
      </c>
      <c r="J500" s="6">
        <v>200</v>
      </c>
      <c r="K500" s="6">
        <v>12.3</v>
      </c>
      <c r="L500" s="11" t="b">
        <f>COUNTIF('[1]2_배당성향 25% 이상 종목명'!$A$2:$A$471,'2_2번 조건 대상 종목'!A500)&gt;0</f>
        <v>1</v>
      </c>
      <c r="M500" s="14" t="b">
        <f t="shared" si="7"/>
        <v>1</v>
      </c>
      <c r="N500" s="6">
        <v>11172128600</v>
      </c>
      <c r="O500" s="6"/>
      <c r="P500" s="6"/>
      <c r="Q500" s="6"/>
      <c r="R500" s="6">
        <v>3.1</v>
      </c>
      <c r="S500" s="6">
        <v>316678857440</v>
      </c>
      <c r="T500" s="7">
        <v>9.57</v>
      </c>
      <c r="U500" s="7">
        <v>0.43</v>
      </c>
      <c r="V500" s="7">
        <v>506</v>
      </c>
    </row>
    <row r="501" spans="1:22" hidden="1" x14ac:dyDescent="0.4">
      <c r="A501" s="4" t="s">
        <v>35</v>
      </c>
      <c r="B501" s="5" t="s">
        <v>36</v>
      </c>
      <c r="C501" s="5" t="s">
        <v>18</v>
      </c>
      <c r="D501" s="5" t="s">
        <v>19</v>
      </c>
      <c r="E501" s="9" t="s">
        <v>37</v>
      </c>
      <c r="F501" s="9">
        <v>2.2599999999999998</v>
      </c>
      <c r="G501" s="5" t="s">
        <v>21</v>
      </c>
      <c r="H501" s="9">
        <v>500</v>
      </c>
      <c r="I501" s="11">
        <v>27820961</v>
      </c>
      <c r="J501" s="11">
        <v>100</v>
      </c>
      <c r="K501" s="11">
        <v>1380.2190000000001</v>
      </c>
      <c r="L501" s="11" t="b">
        <f>COUNTIF('[1]2_배당성향 25% 이상 종목명'!$A$2:$A$471,'2_2번 조건 대상 종목'!A501)&gt;0</f>
        <v>0</v>
      </c>
      <c r="M501" s="14" t="b">
        <f t="shared" si="7"/>
        <v>1</v>
      </c>
      <c r="N501" s="11">
        <v>2705229900</v>
      </c>
      <c r="O501" s="11"/>
      <c r="P501" s="11"/>
      <c r="Q501" s="11"/>
      <c r="R501" s="11" t="s">
        <v>21</v>
      </c>
      <c r="S501" s="6">
        <v>135905394485</v>
      </c>
      <c r="T501" s="7">
        <v>3.92</v>
      </c>
      <c r="U501" s="7">
        <v>0.28999999999999998</v>
      </c>
      <c r="V501" s="7">
        <v>1247</v>
      </c>
    </row>
    <row r="502" spans="1:22" hidden="1" x14ac:dyDescent="0.4">
      <c r="A502" s="4" t="s">
        <v>35</v>
      </c>
      <c r="B502" s="5" t="s">
        <v>36</v>
      </c>
      <c r="C502" s="5" t="s">
        <v>24</v>
      </c>
      <c r="D502" s="5" t="s">
        <v>19</v>
      </c>
      <c r="E502" s="9" t="s">
        <v>37</v>
      </c>
      <c r="F502" s="9">
        <v>2.09</v>
      </c>
      <c r="G502" s="5" t="s">
        <v>21</v>
      </c>
      <c r="H502" s="9">
        <v>500</v>
      </c>
      <c r="I502" s="11">
        <v>27820961</v>
      </c>
      <c r="J502" s="11">
        <v>150</v>
      </c>
      <c r="K502" s="11">
        <v>93.542000000000002</v>
      </c>
      <c r="L502" s="11" t="b">
        <f>COUNTIF('[1]2_배당성향 25% 이상 종목명'!$A$2:$A$471,'2_2번 조건 대상 종목'!A502)&gt;0</f>
        <v>0</v>
      </c>
      <c r="M502" s="14" t="b">
        <f t="shared" si="7"/>
        <v>1</v>
      </c>
      <c r="N502" s="11">
        <v>4057844850</v>
      </c>
      <c r="O502" s="11"/>
      <c r="P502" s="11"/>
      <c r="Q502" s="11"/>
      <c r="R502" s="11">
        <v>2.6</v>
      </c>
      <c r="S502" s="6">
        <v>135905394485</v>
      </c>
      <c r="T502" s="7">
        <v>3.92</v>
      </c>
      <c r="U502" s="7">
        <v>0.28999999999999998</v>
      </c>
      <c r="V502" s="7">
        <v>1247</v>
      </c>
    </row>
    <row r="503" spans="1:22" hidden="1" x14ac:dyDescent="0.4">
      <c r="A503" s="4" t="s">
        <v>35</v>
      </c>
      <c r="B503" s="5" t="s">
        <v>36</v>
      </c>
      <c r="C503" s="5" t="s">
        <v>30</v>
      </c>
      <c r="D503" s="5" t="s">
        <v>19</v>
      </c>
      <c r="E503" s="9" t="s">
        <v>37</v>
      </c>
      <c r="F503" s="9">
        <v>2.7</v>
      </c>
      <c r="G503" s="5" t="s">
        <v>21</v>
      </c>
      <c r="H503" s="9">
        <v>500</v>
      </c>
      <c r="I503" s="11">
        <v>27820961</v>
      </c>
      <c r="J503" s="11">
        <v>150</v>
      </c>
      <c r="K503" s="11">
        <v>11.923999999999999</v>
      </c>
      <c r="L503" s="11" t="b">
        <f>COUNTIF('[1]2_배당성향 25% 이상 종목명'!$A$2:$A$471,'2_2번 조건 대상 종목'!A503)&gt;0</f>
        <v>0</v>
      </c>
      <c r="M503" s="14" t="b">
        <f t="shared" si="7"/>
        <v>1</v>
      </c>
      <c r="N503" s="11">
        <v>4057844850</v>
      </c>
      <c r="O503" s="11" t="b">
        <f>N503&gt;=VLOOKUP(A503,'[1]2023년만'!$A$2:$Q$1181,12,0)</f>
        <v>1</v>
      </c>
      <c r="P503" s="11"/>
      <c r="Q503" s="11"/>
      <c r="R503" s="11">
        <v>3.7</v>
      </c>
      <c r="S503" s="6">
        <v>135905394485</v>
      </c>
      <c r="T503" s="7">
        <v>3.92</v>
      </c>
      <c r="U503" s="7">
        <v>0.28999999999999998</v>
      </c>
      <c r="V503" s="7">
        <v>1247</v>
      </c>
    </row>
    <row r="504" spans="1:22" hidden="1" x14ac:dyDescent="0.4">
      <c r="A504" s="7" t="s">
        <v>35</v>
      </c>
      <c r="B504" s="12" t="s">
        <v>36</v>
      </c>
      <c r="C504" s="12" t="s">
        <v>2933</v>
      </c>
      <c r="D504" s="12" t="s">
        <v>19</v>
      </c>
      <c r="E504" s="12" t="s">
        <v>37</v>
      </c>
      <c r="F504" s="12">
        <v>1.02</v>
      </c>
      <c r="G504" s="12" t="s">
        <v>21</v>
      </c>
      <c r="H504" s="12">
        <v>500</v>
      </c>
      <c r="I504" s="6">
        <v>27820961</v>
      </c>
      <c r="J504" s="6">
        <v>100</v>
      </c>
      <c r="K504" s="6">
        <v>-25.114000000000001</v>
      </c>
      <c r="L504" s="11" t="b">
        <f>COUNTIF('[1]2_배당성향 25% 이상 종목명'!$A$2:$A$471,'2_2번 조건 대상 종목'!A504)&gt;0</f>
        <v>0</v>
      </c>
      <c r="M504" s="14" t="b">
        <f t="shared" si="7"/>
        <v>1</v>
      </c>
      <c r="N504" s="6">
        <v>2705229900</v>
      </c>
      <c r="O504" s="6"/>
      <c r="P504" s="6"/>
      <c r="Q504" s="6"/>
      <c r="R504" s="6">
        <v>1.1000000000000001</v>
      </c>
      <c r="S504" s="6">
        <v>135905394485</v>
      </c>
      <c r="T504" s="7">
        <v>3.92</v>
      </c>
      <c r="U504" s="7">
        <v>0.28999999999999998</v>
      </c>
      <c r="V504" s="7">
        <v>1247</v>
      </c>
    </row>
    <row r="505" spans="1:22" x14ac:dyDescent="0.4">
      <c r="A505" s="4" t="s">
        <v>1333</v>
      </c>
      <c r="B505" s="5" t="s">
        <v>1334</v>
      </c>
      <c r="C505" s="5" t="s">
        <v>30</v>
      </c>
      <c r="D505" s="5" t="s">
        <v>19</v>
      </c>
      <c r="E505" s="9" t="s">
        <v>66</v>
      </c>
      <c r="F505" s="9">
        <v>3.55</v>
      </c>
      <c r="G505" s="5" t="s">
        <v>21</v>
      </c>
      <c r="H505" s="10">
        <v>5000</v>
      </c>
      <c r="I505" s="11">
        <v>92915378</v>
      </c>
      <c r="J505" s="11">
        <v>2700</v>
      </c>
      <c r="K505" s="11">
        <v>29.613</v>
      </c>
      <c r="L505" s="11" t="b">
        <f>COUNTIF('[1]2_배당성향 25% 이상 종목명'!$A$2:$A$471,'2_2번 조건 대상 종목'!A121)&gt;0</f>
        <v>1</v>
      </c>
      <c r="M505" s="14" t="b">
        <f t="shared" si="7"/>
        <v>1</v>
      </c>
      <c r="N505" s="11">
        <v>255711945500</v>
      </c>
      <c r="O505" s="11" t="b">
        <f>N505&gt;=VLOOKUP(A505,'[1]2023년만'!$A$2:$Q$1181,12,0)</f>
        <v>1</v>
      </c>
      <c r="P505" s="11">
        <f>VLOOKUP(A505,'[1]2_피벗 테이블'!$A$4:$B$376,2,0)</f>
        <v>220997716133.33334</v>
      </c>
      <c r="Q505" s="11" t="b">
        <f>N505&gt;=(P505*1.05)</f>
        <v>1</v>
      </c>
      <c r="R505" s="11">
        <v>7</v>
      </c>
      <c r="S505" s="6">
        <v>4264815850200</v>
      </c>
      <c r="T505" s="7">
        <v>7.67</v>
      </c>
      <c r="U505" s="7">
        <v>0.31</v>
      </c>
      <c r="V505" s="7">
        <v>5988</v>
      </c>
    </row>
    <row r="506" spans="1:22" hidden="1" x14ac:dyDescent="0.4">
      <c r="A506" s="4" t="s">
        <v>510</v>
      </c>
      <c r="B506" s="5" t="s">
        <v>511</v>
      </c>
      <c r="C506" s="5" t="s">
        <v>18</v>
      </c>
      <c r="D506" s="5" t="s">
        <v>19</v>
      </c>
      <c r="E506" s="9" t="s">
        <v>66</v>
      </c>
      <c r="F506" s="9">
        <v>4.37</v>
      </c>
      <c r="G506" s="5" t="s">
        <v>21</v>
      </c>
      <c r="H506" s="9">
        <v>200</v>
      </c>
      <c r="I506" s="11">
        <v>74149329</v>
      </c>
      <c r="J506" s="11">
        <v>5000</v>
      </c>
      <c r="K506" s="11">
        <v>7.0629999999999997</v>
      </c>
      <c r="L506" s="11" t="b">
        <f>COUNTIF('[1]2_배당성향 25% 이상 종목명'!$A$2:$A$471,'2_2번 조건 대상 종목'!A506)&gt;0</f>
        <v>1</v>
      </c>
      <c r="M506" s="14" t="b">
        <f t="shared" si="7"/>
        <v>1</v>
      </c>
      <c r="N506" s="11">
        <v>280149015900</v>
      </c>
      <c r="O506" s="11"/>
      <c r="P506" s="11"/>
      <c r="Q506" s="11"/>
      <c r="R506" s="11">
        <v>2.5</v>
      </c>
      <c r="S506" s="6">
        <v>13507253568900</v>
      </c>
      <c r="T506" s="7" t="s">
        <v>21</v>
      </c>
      <c r="U506" s="7">
        <v>0.41</v>
      </c>
      <c r="V506" s="7" t="s">
        <v>21</v>
      </c>
    </row>
    <row r="507" spans="1:22" hidden="1" x14ac:dyDescent="0.4">
      <c r="A507" s="4" t="s">
        <v>510</v>
      </c>
      <c r="B507" s="5" t="s">
        <v>511</v>
      </c>
      <c r="C507" s="5" t="s">
        <v>24</v>
      </c>
      <c r="D507" s="5" t="s">
        <v>19</v>
      </c>
      <c r="E507" s="9" t="s">
        <v>66</v>
      </c>
      <c r="F507" s="9">
        <v>3.86</v>
      </c>
      <c r="G507" s="5" t="s">
        <v>21</v>
      </c>
      <c r="H507" s="9">
        <v>200</v>
      </c>
      <c r="I507" s="11">
        <v>73198329</v>
      </c>
      <c r="J507" s="11">
        <v>5000</v>
      </c>
      <c r="K507" s="11">
        <v>-68.031000000000006</v>
      </c>
      <c r="L507" s="11" t="b">
        <f>COUNTIF('[1]2_배당성향 25% 이상 종목명'!$A$2:$A$471,'2_2번 조건 대상 종목'!A507)&gt;0</f>
        <v>1</v>
      </c>
      <c r="M507" s="14" t="b">
        <f t="shared" si="7"/>
        <v>1</v>
      </c>
      <c r="N507" s="11">
        <v>276468986900</v>
      </c>
      <c r="O507" s="11"/>
      <c r="P507" s="11"/>
      <c r="Q507" s="11"/>
      <c r="R507" s="11">
        <v>2.6</v>
      </c>
      <c r="S507" s="6">
        <v>13507253568900</v>
      </c>
      <c r="T507" s="7" t="s">
        <v>21</v>
      </c>
      <c r="U507" s="7">
        <v>0.41</v>
      </c>
      <c r="V507" s="7" t="s">
        <v>21</v>
      </c>
    </row>
    <row r="508" spans="1:22" hidden="1" x14ac:dyDescent="0.4">
      <c r="A508" s="7" t="s">
        <v>510</v>
      </c>
      <c r="B508" s="12" t="s">
        <v>511</v>
      </c>
      <c r="C508" s="12" t="s">
        <v>2933</v>
      </c>
      <c r="D508" s="12" t="s">
        <v>19</v>
      </c>
      <c r="E508" s="12" t="s">
        <v>66</v>
      </c>
      <c r="F508" s="12">
        <v>2.61</v>
      </c>
      <c r="G508" s="12" t="s">
        <v>21</v>
      </c>
      <c r="H508" s="12">
        <v>200</v>
      </c>
      <c r="I508" s="6">
        <v>74149329</v>
      </c>
      <c r="J508" s="6">
        <v>8000</v>
      </c>
      <c r="K508" s="6">
        <v>7.827</v>
      </c>
      <c r="L508" s="11" t="b">
        <f>COUNTIF('[1]2_배당성향 25% 이상 종목명'!$A$2:$A$471,'2_2번 조건 대상 종목'!A508)&gt;0</f>
        <v>1</v>
      </c>
      <c r="M508" s="14" t="b">
        <f t="shared" si="7"/>
        <v>1</v>
      </c>
      <c r="N508" s="6">
        <v>447593992400</v>
      </c>
      <c r="O508" s="6"/>
      <c r="P508" s="6"/>
      <c r="Q508" s="6"/>
      <c r="R508" s="6">
        <v>3.1</v>
      </c>
      <c r="S508" s="6">
        <v>13507253568900</v>
      </c>
      <c r="T508" s="7" t="s">
        <v>21</v>
      </c>
      <c r="U508" s="7">
        <v>0.41</v>
      </c>
      <c r="V508" s="7" t="s">
        <v>21</v>
      </c>
    </row>
    <row r="509" spans="1:22" hidden="1" x14ac:dyDescent="0.4">
      <c r="A509" s="4" t="s">
        <v>2804</v>
      </c>
      <c r="B509" s="5" t="s">
        <v>2805</v>
      </c>
      <c r="C509" s="5" t="s">
        <v>18</v>
      </c>
      <c r="D509" s="5" t="s">
        <v>19</v>
      </c>
      <c r="E509" s="9" t="s">
        <v>49</v>
      </c>
      <c r="F509" s="9">
        <v>2.41</v>
      </c>
      <c r="G509" s="5" t="s">
        <v>21</v>
      </c>
      <c r="H509" s="10">
        <v>5000</v>
      </c>
      <c r="I509" s="11">
        <v>37868298</v>
      </c>
      <c r="J509" s="11">
        <v>1100</v>
      </c>
      <c r="K509" s="11">
        <v>-151.733</v>
      </c>
      <c r="L509" s="11" t="b">
        <f>COUNTIF('[1]2_배당성향 25% 이상 종목명'!$A$2:$A$471,'2_2번 조건 대상 종목'!A509)&gt;0</f>
        <v>0</v>
      </c>
      <c r="M509" s="14" t="b">
        <f t="shared" si="7"/>
        <v>0</v>
      </c>
      <c r="N509" s="11">
        <v>37382413200</v>
      </c>
      <c r="O509" s="11"/>
      <c r="P509" s="11"/>
      <c r="Q509" s="11"/>
      <c r="R509" s="11">
        <v>1.2</v>
      </c>
      <c r="S509" s="6">
        <v>3900434694000</v>
      </c>
      <c r="T509" s="7" t="s">
        <v>21</v>
      </c>
      <c r="U509" s="7">
        <v>2.99</v>
      </c>
      <c r="V509" s="7" t="s">
        <v>21</v>
      </c>
    </row>
    <row r="510" spans="1:22" hidden="1" x14ac:dyDescent="0.4">
      <c r="A510" s="7" t="s">
        <v>2804</v>
      </c>
      <c r="B510" s="12" t="s">
        <v>2805</v>
      </c>
      <c r="C510" s="12" t="s">
        <v>2933</v>
      </c>
      <c r="D510" s="12" t="s">
        <v>19</v>
      </c>
      <c r="E510" s="12" t="s">
        <v>49</v>
      </c>
      <c r="F510" s="12">
        <v>1.1000000000000001</v>
      </c>
      <c r="G510" s="12" t="s">
        <v>21</v>
      </c>
      <c r="H510" s="12">
        <v>5000</v>
      </c>
      <c r="I510" s="6">
        <v>37868298</v>
      </c>
      <c r="J510" s="6">
        <v>1100</v>
      </c>
      <c r="K510" s="6">
        <v>11.528</v>
      </c>
      <c r="L510" s="11" t="b">
        <f>COUNTIF('[1]2_배당성향 25% 이상 종목명'!$A$2:$A$471,'2_2번 조건 대상 종목'!A510)&gt;0</f>
        <v>0</v>
      </c>
      <c r="M510" s="14" t="b">
        <f t="shared" si="7"/>
        <v>0</v>
      </c>
      <c r="N510" s="6">
        <v>39463964100</v>
      </c>
      <c r="O510" s="6"/>
      <c r="P510" s="6"/>
      <c r="Q510" s="6"/>
      <c r="R510" s="6">
        <v>0.64</v>
      </c>
      <c r="S510" s="6">
        <v>3900434694000</v>
      </c>
      <c r="T510" s="7" t="s">
        <v>21</v>
      </c>
      <c r="U510" s="7">
        <v>2.99</v>
      </c>
      <c r="V510" s="7" t="s">
        <v>21</v>
      </c>
    </row>
    <row r="511" spans="1:22" x14ac:dyDescent="0.4">
      <c r="A511" s="4" t="s">
        <v>1429</v>
      </c>
      <c r="B511" s="5" t="s">
        <v>1430</v>
      </c>
      <c r="C511" s="5" t="s">
        <v>30</v>
      </c>
      <c r="D511" s="5" t="s">
        <v>19</v>
      </c>
      <c r="E511" s="9" t="s">
        <v>66</v>
      </c>
      <c r="F511" s="9">
        <v>3.55</v>
      </c>
      <c r="G511" s="5" t="s">
        <v>21</v>
      </c>
      <c r="H511" s="10">
        <v>5000</v>
      </c>
      <c r="I511" s="11">
        <v>195083198</v>
      </c>
      <c r="J511" s="11">
        <v>995</v>
      </c>
      <c r="K511" s="11">
        <v>27.373999999999999</v>
      </c>
      <c r="L511" s="11" t="b">
        <f>COUNTIF('[1]2_배당성향 25% 이상 종목명'!$A$2:$A$471,'2_2번 조건 대상 종목'!A237)&gt;0</f>
        <v>1</v>
      </c>
      <c r="M511" s="14" t="b">
        <f t="shared" si="7"/>
        <v>1</v>
      </c>
      <c r="N511" s="11">
        <v>189702275440</v>
      </c>
      <c r="O511" s="11" t="b">
        <f>N511&gt;=VLOOKUP(A511,'[1]2023년만'!$A$2:$Q$1181,12,0)</f>
        <v>1</v>
      </c>
      <c r="P511" s="11">
        <f>VLOOKUP(A511,'[1]2_피벗 테이블'!$A$4:$B$376,2,0)</f>
        <v>147595944230</v>
      </c>
      <c r="Q511" s="11" t="b">
        <f>N511&gt;=(P511*1.05)</f>
        <v>1</v>
      </c>
      <c r="R511" s="11">
        <v>5.0999999999999996</v>
      </c>
      <c r="S511" s="6">
        <v>4244265796800</v>
      </c>
      <c r="T511" s="7">
        <v>6.46</v>
      </c>
      <c r="U511" s="7">
        <v>0.76</v>
      </c>
      <c r="V511" s="7">
        <v>3439</v>
      </c>
    </row>
    <row r="512" spans="1:22" hidden="1" x14ac:dyDescent="0.4">
      <c r="A512" s="4" t="s">
        <v>951</v>
      </c>
      <c r="B512" s="5" t="s">
        <v>952</v>
      </c>
      <c r="C512" s="5" t="s">
        <v>24</v>
      </c>
      <c r="D512" s="5" t="s">
        <v>19</v>
      </c>
      <c r="E512" s="9" t="s">
        <v>69</v>
      </c>
      <c r="F512" s="9">
        <v>2.13</v>
      </c>
      <c r="G512" s="5" t="s">
        <v>21</v>
      </c>
      <c r="H512" s="10">
        <v>5000</v>
      </c>
      <c r="I512" s="11">
        <v>9230244</v>
      </c>
      <c r="J512" s="11">
        <v>8000</v>
      </c>
      <c r="K512" s="11">
        <v>22.701000000000001</v>
      </c>
      <c r="L512" s="11" t="b">
        <f>COUNTIF('[1]2_배당성향 25% 이상 종목명'!$A$2:$A$471,'2_2번 조건 대상 종목'!A512)&gt;0</f>
        <v>1</v>
      </c>
      <c r="M512" s="14" t="b">
        <f t="shared" si="7"/>
        <v>1</v>
      </c>
      <c r="N512" s="11">
        <v>71800368000</v>
      </c>
      <c r="O512" s="11"/>
      <c r="P512" s="11"/>
      <c r="Q512" s="11"/>
      <c r="R512" s="11">
        <v>5.3</v>
      </c>
      <c r="S512" s="6">
        <v>2283575268000</v>
      </c>
      <c r="T512" s="7">
        <v>12.4</v>
      </c>
      <c r="U512" s="7">
        <v>0.81</v>
      </c>
      <c r="V512" s="7">
        <v>19926</v>
      </c>
    </row>
    <row r="513" spans="1:22" hidden="1" x14ac:dyDescent="0.4">
      <c r="A513" s="4" t="s">
        <v>951</v>
      </c>
      <c r="B513" s="5" t="s">
        <v>952</v>
      </c>
      <c r="C513" s="5" t="s">
        <v>18</v>
      </c>
      <c r="D513" s="5" t="s">
        <v>19</v>
      </c>
      <c r="E513" s="9" t="s">
        <v>69</v>
      </c>
      <c r="F513" s="9">
        <v>2.79</v>
      </c>
      <c r="G513" s="5" t="s">
        <v>21</v>
      </c>
      <c r="H513" s="10">
        <v>5000</v>
      </c>
      <c r="I513" s="11">
        <v>9230244</v>
      </c>
      <c r="J513" s="11">
        <v>6500</v>
      </c>
      <c r="K513" s="11">
        <v>22.693000000000001</v>
      </c>
      <c r="L513" s="11" t="b">
        <f>COUNTIF('[1]2_배당성향 25% 이상 종목명'!$A$2:$A$471,'2_2번 조건 대상 종목'!A513)&gt;0</f>
        <v>1</v>
      </c>
      <c r="M513" s="14" t="b">
        <f t="shared" si="7"/>
        <v>1</v>
      </c>
      <c r="N513" s="11">
        <v>58337799000</v>
      </c>
      <c r="O513" s="11"/>
      <c r="P513" s="11"/>
      <c r="Q513" s="11"/>
      <c r="R513" s="11">
        <v>5.2</v>
      </c>
      <c r="S513" s="6">
        <v>2283575268000</v>
      </c>
      <c r="T513" s="7">
        <v>12.4</v>
      </c>
      <c r="U513" s="7">
        <v>0.81</v>
      </c>
      <c r="V513" s="7">
        <v>19926</v>
      </c>
    </row>
    <row r="514" spans="1:22" hidden="1" x14ac:dyDescent="0.4">
      <c r="A514" s="7" t="s">
        <v>951</v>
      </c>
      <c r="B514" s="12" t="s">
        <v>952</v>
      </c>
      <c r="C514" s="12" t="s">
        <v>2933</v>
      </c>
      <c r="D514" s="12" t="s">
        <v>19</v>
      </c>
      <c r="E514" s="12" t="s">
        <v>69</v>
      </c>
      <c r="F514" s="12">
        <v>1.59</v>
      </c>
      <c r="G514" s="12" t="s">
        <v>21</v>
      </c>
      <c r="H514" s="12">
        <v>5000</v>
      </c>
      <c r="I514" s="6">
        <v>9230244</v>
      </c>
      <c r="J514" s="6">
        <v>5100</v>
      </c>
      <c r="K514" s="6">
        <v>18.363</v>
      </c>
      <c r="L514" s="11" t="b">
        <f>COUNTIF('[1]2_배당성향 25% 이상 종목명'!$A$2:$A$471,'2_2번 조건 대상 종목'!A514)&gt;0</f>
        <v>1</v>
      </c>
      <c r="M514" s="14" t="b">
        <f t="shared" si="7"/>
        <v>1</v>
      </c>
      <c r="N514" s="6">
        <v>45772734600</v>
      </c>
      <c r="O514" s="6"/>
      <c r="P514" s="6"/>
      <c r="Q514" s="6"/>
      <c r="R514" s="6">
        <v>3.8</v>
      </c>
      <c r="S514" s="6">
        <v>2283575268000</v>
      </c>
      <c r="T514" s="7">
        <v>12.4</v>
      </c>
      <c r="U514" s="7">
        <v>0.81</v>
      </c>
      <c r="V514" s="7">
        <v>19926</v>
      </c>
    </row>
    <row r="515" spans="1:22" hidden="1" x14ac:dyDescent="0.4">
      <c r="A515" s="4" t="s">
        <v>70</v>
      </c>
      <c r="B515" s="5" t="s">
        <v>71</v>
      </c>
      <c r="C515" s="5" t="s">
        <v>24</v>
      </c>
      <c r="D515" s="5" t="s">
        <v>19</v>
      </c>
      <c r="E515" s="9" t="s">
        <v>69</v>
      </c>
      <c r="F515" s="9">
        <v>2.13</v>
      </c>
      <c r="G515" s="5" t="s">
        <v>21</v>
      </c>
      <c r="H515" s="10">
        <v>2500</v>
      </c>
      <c r="I515" s="11">
        <v>235778265</v>
      </c>
      <c r="J515" s="11">
        <v>200</v>
      </c>
      <c r="K515" s="11">
        <v>741.99800000000005</v>
      </c>
      <c r="L515" s="11" t="b">
        <f>COUNTIF('[1]2_배당성향 25% 이상 종목명'!$A$2:$A$471,'2_2번 조건 대상 종목'!A515)&gt;0</f>
        <v>1</v>
      </c>
      <c r="M515" s="14" t="b">
        <f t="shared" ref="M515:M578" si="8">COUNTIF($A$2:$A$4678,A515)=4</f>
        <v>1</v>
      </c>
      <c r="N515" s="11">
        <v>40505671875</v>
      </c>
      <c r="O515" s="11"/>
      <c r="P515" s="11"/>
      <c r="Q515" s="11"/>
      <c r="R515" s="11">
        <v>2.5</v>
      </c>
      <c r="S515" s="6">
        <v>994644169490</v>
      </c>
      <c r="T515" s="7">
        <v>18.809999999999999</v>
      </c>
      <c r="U515" s="7">
        <v>0.42</v>
      </c>
      <c r="V515" s="7">
        <v>239</v>
      </c>
    </row>
    <row r="516" spans="1:22" hidden="1" x14ac:dyDescent="0.4">
      <c r="A516" s="4" t="s">
        <v>558</v>
      </c>
      <c r="B516" s="5" t="s">
        <v>559</v>
      </c>
      <c r="C516" s="5" t="s">
        <v>30</v>
      </c>
      <c r="D516" s="5" t="s">
        <v>19</v>
      </c>
      <c r="E516" s="9" t="s">
        <v>66</v>
      </c>
      <c r="F516" s="9">
        <v>3.55</v>
      </c>
      <c r="G516" s="5" t="s">
        <v>21</v>
      </c>
      <c r="H516" s="10">
        <v>5000</v>
      </c>
      <c r="I516" s="11">
        <v>29176998</v>
      </c>
      <c r="J516" s="11">
        <v>3000</v>
      </c>
      <c r="K516" s="11">
        <v>66.605999999999995</v>
      </c>
      <c r="L516" s="11" t="b">
        <f>COUNTIF('[1]2_배당성향 25% 이상 종목명'!$A$2:$A$471,'2_2번 조건 대상 종목'!A38)&gt;0</f>
        <v>1</v>
      </c>
      <c r="M516" s="14" t="b">
        <f t="shared" si="8"/>
        <v>1</v>
      </c>
      <c r="N516" s="11">
        <v>100705766100</v>
      </c>
      <c r="O516" s="11" t="b">
        <f>N516&gt;=VLOOKUP(A516,'[1]2023년만'!$A$2:$Q$1181,12,0)</f>
        <v>0</v>
      </c>
      <c r="P516" s="11">
        <f>VLOOKUP(A516,'[1]2_피벗 테이블'!$A$4:$B$376,2,0)</f>
        <v>87293395450</v>
      </c>
      <c r="Q516" s="11" t="b">
        <f>N516&gt;=(P516*1.05)</f>
        <v>1</v>
      </c>
      <c r="R516" s="11">
        <v>3.2</v>
      </c>
      <c r="S516" s="6">
        <v>4216076211000</v>
      </c>
      <c r="T516" s="7">
        <v>48.28</v>
      </c>
      <c r="U516" s="7">
        <v>0.89</v>
      </c>
      <c r="V516" s="7">
        <v>2993</v>
      </c>
    </row>
    <row r="517" spans="1:22" hidden="1" x14ac:dyDescent="0.4">
      <c r="A517" s="4" t="s">
        <v>70</v>
      </c>
      <c r="B517" s="5" t="s">
        <v>71</v>
      </c>
      <c r="C517" s="5" t="s">
        <v>18</v>
      </c>
      <c r="D517" s="5" t="s">
        <v>19</v>
      </c>
      <c r="E517" s="9" t="s">
        <v>69</v>
      </c>
      <c r="F517" s="9">
        <v>2.79</v>
      </c>
      <c r="G517" s="5" t="s">
        <v>21</v>
      </c>
      <c r="H517" s="10">
        <v>2500</v>
      </c>
      <c r="I517" s="11">
        <v>248187647</v>
      </c>
      <c r="J517" s="11">
        <v>120</v>
      </c>
      <c r="K517" s="11">
        <v>28.920999999999999</v>
      </c>
      <c r="L517" s="11" t="b">
        <f>COUNTIF('[1]2_배당성향 25% 이상 종목명'!$A$2:$A$471,'2_2번 조건 대상 종목'!A517)&gt;0</f>
        <v>1</v>
      </c>
      <c r="M517" s="14" t="b">
        <f t="shared" si="8"/>
        <v>1</v>
      </c>
      <c r="N517" s="11">
        <v>26249905915</v>
      </c>
      <c r="O517" s="11"/>
      <c r="P517" s="11"/>
      <c r="Q517" s="11"/>
      <c r="R517" s="11">
        <v>3</v>
      </c>
      <c r="S517" s="6">
        <v>994644169490</v>
      </c>
      <c r="T517" s="7">
        <v>18.809999999999999</v>
      </c>
      <c r="U517" s="7">
        <v>0.42</v>
      </c>
      <c r="V517" s="7">
        <v>239</v>
      </c>
    </row>
    <row r="518" spans="1:22" hidden="1" x14ac:dyDescent="0.4">
      <c r="A518" s="7" t="s">
        <v>70</v>
      </c>
      <c r="B518" s="12" t="s">
        <v>71</v>
      </c>
      <c r="C518" s="12" t="s">
        <v>2933</v>
      </c>
      <c r="D518" s="12" t="s">
        <v>19</v>
      </c>
      <c r="E518" s="12" t="s">
        <v>69</v>
      </c>
      <c r="F518" s="12">
        <v>1.59</v>
      </c>
      <c r="G518" s="12" t="s">
        <v>21</v>
      </c>
      <c r="H518" s="12">
        <v>2500</v>
      </c>
      <c r="I518" s="6">
        <v>248187647</v>
      </c>
      <c r="J518" s="6">
        <v>120</v>
      </c>
      <c r="K518" s="6">
        <v>25.34</v>
      </c>
      <c r="L518" s="11" t="b">
        <f>COUNTIF('[1]2_배당성향 25% 이상 종목명'!$A$2:$A$471,'2_2번 조건 대상 종목'!A518)&gt;0</f>
        <v>1</v>
      </c>
      <c r="M518" s="14" t="b">
        <f t="shared" si="8"/>
        <v>1</v>
      </c>
      <c r="N518" s="6">
        <v>26236680665</v>
      </c>
      <c r="O518" s="6"/>
      <c r="P518" s="6"/>
      <c r="Q518" s="6"/>
      <c r="R518" s="6">
        <v>2.4</v>
      </c>
      <c r="S518" s="6">
        <v>994644169490</v>
      </c>
      <c r="T518" s="7">
        <v>18.809999999999999</v>
      </c>
      <c r="U518" s="7">
        <v>0.42</v>
      </c>
      <c r="V518" s="7">
        <v>239</v>
      </c>
    </row>
    <row r="519" spans="1:22" x14ac:dyDescent="0.4">
      <c r="A519" s="4" t="s">
        <v>1407</v>
      </c>
      <c r="B519" s="5" t="s">
        <v>1408</v>
      </c>
      <c r="C519" s="5" t="s">
        <v>30</v>
      </c>
      <c r="D519" s="5" t="s">
        <v>19</v>
      </c>
      <c r="E519" s="9" t="s">
        <v>52</v>
      </c>
      <c r="F519" s="9">
        <v>0.68</v>
      </c>
      <c r="G519" s="5" t="s">
        <v>21</v>
      </c>
      <c r="H519" s="9">
        <v>500</v>
      </c>
      <c r="I519" s="11">
        <v>27423982</v>
      </c>
      <c r="J519" s="11">
        <v>1780</v>
      </c>
      <c r="K519" s="11">
        <v>27.864000000000001</v>
      </c>
      <c r="L519" s="11" t="b">
        <f>COUNTIF('[1]2_배당성향 25% 이상 종목명'!$A$2:$A$471,'2_2번 조건 대상 종목'!A4513)&gt;0</f>
        <v>1</v>
      </c>
      <c r="M519" s="14" t="b">
        <f t="shared" si="8"/>
        <v>1</v>
      </c>
      <c r="N519" s="11">
        <v>48813146480</v>
      </c>
      <c r="O519" s="11" t="b">
        <f>N519&gt;=VLOOKUP(A519,'[1]2023년만'!$A$2:$Q$1181,12,0)</f>
        <v>1</v>
      </c>
      <c r="P519" s="11">
        <f>VLOOKUP(A519,'[1]2_피벗 테이블'!$A$4:$B$376,2,0)</f>
        <v>29891196440</v>
      </c>
      <c r="Q519" s="11" t="b">
        <f>N519&gt;=(P519*1.05)</f>
        <v>1</v>
      </c>
      <c r="R519" s="11">
        <v>1.3</v>
      </c>
      <c r="S519" s="6">
        <v>4179414856800</v>
      </c>
      <c r="T519" s="7">
        <v>24.47</v>
      </c>
      <c r="U519" s="7">
        <v>2.4500000000000002</v>
      </c>
      <c r="V519" s="7">
        <v>6228</v>
      </c>
    </row>
    <row r="520" spans="1:22" hidden="1" x14ac:dyDescent="0.4">
      <c r="A520" s="4" t="s">
        <v>352</v>
      </c>
      <c r="B520" s="5" t="s">
        <v>353</v>
      </c>
      <c r="C520" s="5" t="s">
        <v>24</v>
      </c>
      <c r="D520" s="5" t="s">
        <v>19</v>
      </c>
      <c r="E520" s="9" t="s">
        <v>66</v>
      </c>
      <c r="F520" s="9">
        <v>3.86</v>
      </c>
      <c r="G520" s="5" t="s">
        <v>21</v>
      </c>
      <c r="H520" s="10">
        <v>5000</v>
      </c>
      <c r="I520" s="11">
        <v>19037855</v>
      </c>
      <c r="J520" s="11">
        <v>1700</v>
      </c>
      <c r="K520" s="11">
        <v>9.4719999999999995</v>
      </c>
      <c r="L520" s="11" t="b">
        <f>COUNTIF('[1]2_배당성향 25% 이상 종목명'!$A$2:$A$471,'2_2번 조건 대상 종목'!A520)&gt;0</f>
        <v>1</v>
      </c>
      <c r="M520" s="14" t="b">
        <f t="shared" si="8"/>
        <v>1</v>
      </c>
      <c r="N520" s="11">
        <v>23473496600</v>
      </c>
      <c r="O520" s="11"/>
      <c r="P520" s="11"/>
      <c r="Q520" s="11"/>
      <c r="R520" s="11">
        <v>4.3</v>
      </c>
      <c r="S520" s="6">
        <v>966931958500</v>
      </c>
      <c r="T520" s="7">
        <v>41.14</v>
      </c>
      <c r="U520" s="7">
        <v>0.36</v>
      </c>
      <c r="V520" s="7">
        <v>1281</v>
      </c>
    </row>
    <row r="521" spans="1:22" hidden="1" x14ac:dyDescent="0.4">
      <c r="A521" s="4" t="s">
        <v>352</v>
      </c>
      <c r="B521" s="5" t="s">
        <v>353</v>
      </c>
      <c r="C521" s="5" t="s">
        <v>18</v>
      </c>
      <c r="D521" s="5" t="s">
        <v>19</v>
      </c>
      <c r="E521" s="9" t="s">
        <v>66</v>
      </c>
      <c r="F521" s="9">
        <v>4.37</v>
      </c>
      <c r="G521" s="5" t="s">
        <v>21</v>
      </c>
      <c r="H521" s="10">
        <v>5000</v>
      </c>
      <c r="I521" s="11">
        <v>19037855</v>
      </c>
      <c r="J521" s="11">
        <v>1700</v>
      </c>
      <c r="K521" s="11">
        <v>6.3019999999999996</v>
      </c>
      <c r="L521" s="11" t="b">
        <f>COUNTIF('[1]2_배당성향 25% 이상 종목명'!$A$2:$A$471,'2_2번 조건 대상 종목'!A521)&gt;0</f>
        <v>1</v>
      </c>
      <c r="M521" s="14" t="b">
        <f t="shared" si="8"/>
        <v>1</v>
      </c>
      <c r="N521" s="11">
        <v>33654249600</v>
      </c>
      <c r="O521" s="11"/>
      <c r="P521" s="11"/>
      <c r="Q521" s="11"/>
      <c r="R521" s="11">
        <v>5.3</v>
      </c>
      <c r="S521" s="6">
        <v>966931958500</v>
      </c>
      <c r="T521" s="7">
        <v>41.14</v>
      </c>
      <c r="U521" s="7">
        <v>0.36</v>
      </c>
      <c r="V521" s="7">
        <v>1281</v>
      </c>
    </row>
    <row r="522" spans="1:22" hidden="1" x14ac:dyDescent="0.4">
      <c r="A522" s="7" t="s">
        <v>352</v>
      </c>
      <c r="B522" s="12" t="s">
        <v>353</v>
      </c>
      <c r="C522" s="12" t="s">
        <v>2933</v>
      </c>
      <c r="D522" s="12" t="s">
        <v>19</v>
      </c>
      <c r="E522" s="12" t="s">
        <v>66</v>
      </c>
      <c r="F522" s="12">
        <v>2.61</v>
      </c>
      <c r="G522" s="12" t="s">
        <v>21</v>
      </c>
      <c r="H522" s="12">
        <v>5000</v>
      </c>
      <c r="I522" s="6">
        <v>19037855</v>
      </c>
      <c r="J522" s="6">
        <v>1500</v>
      </c>
      <c r="K522" s="6">
        <v>10.925000000000001</v>
      </c>
      <c r="L522" s="11" t="b">
        <f>COUNTIF('[1]2_배당성향 25% 이상 종목명'!$A$2:$A$471,'2_2번 조건 대상 종목'!A522)&gt;0</f>
        <v>1</v>
      </c>
      <c r="M522" s="14" t="b">
        <f t="shared" si="8"/>
        <v>1</v>
      </c>
      <c r="N522" s="6">
        <v>29748877400</v>
      </c>
      <c r="O522" s="6"/>
      <c r="P522" s="6"/>
      <c r="Q522" s="6"/>
      <c r="R522" s="6">
        <v>3.2</v>
      </c>
      <c r="S522" s="6">
        <v>966931958500</v>
      </c>
      <c r="T522" s="7">
        <v>41.14</v>
      </c>
      <c r="U522" s="7">
        <v>0.36</v>
      </c>
      <c r="V522" s="7">
        <v>1281</v>
      </c>
    </row>
    <row r="523" spans="1:22" hidden="1" x14ac:dyDescent="0.4">
      <c r="A523" s="4" t="s">
        <v>1504</v>
      </c>
      <c r="B523" s="5" t="s">
        <v>1505</v>
      </c>
      <c r="C523" s="5" t="s">
        <v>18</v>
      </c>
      <c r="D523" s="5" t="s">
        <v>19</v>
      </c>
      <c r="E523" s="9" t="s">
        <v>34</v>
      </c>
      <c r="F523" s="9">
        <v>0.78</v>
      </c>
      <c r="G523" s="5" t="s">
        <v>21</v>
      </c>
      <c r="H523" s="10">
        <v>1000</v>
      </c>
      <c r="I523" s="11">
        <v>22190164</v>
      </c>
      <c r="J523" s="11">
        <v>800</v>
      </c>
      <c r="K523" s="11">
        <v>25.974</v>
      </c>
      <c r="L523" s="11" t="b">
        <f>COUNTIF('[1]2_배당성향 25% 이상 종목명'!$A$2:$A$471,'2_2번 조건 대상 종목'!A523)&gt;0</f>
        <v>1</v>
      </c>
      <c r="M523" s="14" t="b">
        <f t="shared" si="8"/>
        <v>1</v>
      </c>
      <c r="N523" s="11">
        <v>19795619200</v>
      </c>
      <c r="O523" s="11"/>
      <c r="P523" s="11"/>
      <c r="Q523" s="11"/>
      <c r="R523" s="11">
        <v>3.51</v>
      </c>
      <c r="S523" s="6">
        <v>186732341460</v>
      </c>
      <c r="T523" s="7">
        <v>4.37</v>
      </c>
      <c r="U523" s="7">
        <v>0.33</v>
      </c>
      <c r="V523" s="7">
        <v>2296</v>
      </c>
    </row>
    <row r="524" spans="1:22" hidden="1" x14ac:dyDescent="0.4">
      <c r="A524" s="4" t="s">
        <v>1504</v>
      </c>
      <c r="B524" s="5" t="s">
        <v>1505</v>
      </c>
      <c r="C524" s="5" t="s">
        <v>30</v>
      </c>
      <c r="D524" s="5" t="s">
        <v>19</v>
      </c>
      <c r="E524" s="9" t="s">
        <v>328</v>
      </c>
      <c r="F524" s="9">
        <v>6.93</v>
      </c>
      <c r="G524" s="5" t="s">
        <v>21</v>
      </c>
      <c r="H524" s="10">
        <v>1000</v>
      </c>
      <c r="I524" s="11">
        <v>18617382</v>
      </c>
      <c r="J524" s="11">
        <v>600</v>
      </c>
      <c r="K524" s="11">
        <v>25.26</v>
      </c>
      <c r="L524" s="11" t="b">
        <f>COUNTIF('[1]2_배당성향 25% 이상 종목명'!$A$2:$A$471,'2_2번 조건 대상 종목'!A524)&gt;0</f>
        <v>1</v>
      </c>
      <c r="M524" s="14" t="b">
        <f t="shared" si="8"/>
        <v>1</v>
      </c>
      <c r="N524" s="11">
        <v>11163654600</v>
      </c>
      <c r="O524" s="11" t="b">
        <f>N524&gt;=VLOOKUP(A524,'[1]2023년만'!$A$2:$Q$1181,12,0)</f>
        <v>0</v>
      </c>
      <c r="P524" s="11">
        <f>VLOOKUP(A524,'[1]2_피벗 테이블'!$A$4:$B$376,2,0)</f>
        <v>19795704533.333332</v>
      </c>
      <c r="Q524" s="11" t="b">
        <f>N524&gt;=(P524*1.05)</f>
        <v>0</v>
      </c>
      <c r="R524" s="11">
        <v>8.2899999999999991</v>
      </c>
      <c r="S524" s="6">
        <v>186732341460</v>
      </c>
      <c r="T524" s="7">
        <v>4.37</v>
      </c>
      <c r="U524" s="7">
        <v>0.33</v>
      </c>
      <c r="V524" s="7">
        <v>2296</v>
      </c>
    </row>
    <row r="525" spans="1:22" hidden="1" x14ac:dyDescent="0.4">
      <c r="A525" s="4" t="s">
        <v>1504</v>
      </c>
      <c r="B525" s="5" t="s">
        <v>1505</v>
      </c>
      <c r="C525" s="5" t="s">
        <v>24</v>
      </c>
      <c r="D525" s="5" t="s">
        <v>19</v>
      </c>
      <c r="E525" s="9" t="s">
        <v>34</v>
      </c>
      <c r="F525" s="9">
        <v>0.87</v>
      </c>
      <c r="G525" s="5" t="s">
        <v>21</v>
      </c>
      <c r="H525" s="10">
        <v>1000</v>
      </c>
      <c r="I525" s="11">
        <v>22190164</v>
      </c>
      <c r="J525" s="11">
        <v>800</v>
      </c>
      <c r="K525" s="11">
        <v>19.204999999999998</v>
      </c>
      <c r="L525" s="11" t="b">
        <f>COUNTIF('[1]2_배당성향 25% 이상 종목명'!$A$2:$A$471,'2_2번 조건 대상 종목'!A525)&gt;0</f>
        <v>1</v>
      </c>
      <c r="M525" s="14" t="b">
        <f t="shared" si="8"/>
        <v>1</v>
      </c>
      <c r="N525" s="11">
        <v>19795875200</v>
      </c>
      <c r="O525" s="11"/>
      <c r="P525" s="11"/>
      <c r="Q525" s="11"/>
      <c r="R525" s="11">
        <v>3.12</v>
      </c>
      <c r="S525" s="6">
        <v>186732341460</v>
      </c>
      <c r="T525" s="7">
        <v>4.37</v>
      </c>
      <c r="U525" s="7">
        <v>0.33</v>
      </c>
      <c r="V525" s="7">
        <v>2296</v>
      </c>
    </row>
    <row r="526" spans="1:22" hidden="1" x14ac:dyDescent="0.4">
      <c r="A526" s="7" t="s">
        <v>1504</v>
      </c>
      <c r="B526" s="12" t="s">
        <v>1505</v>
      </c>
      <c r="C526" s="12" t="s">
        <v>2933</v>
      </c>
      <c r="D526" s="12" t="s">
        <v>19</v>
      </c>
      <c r="E526" s="12" t="s">
        <v>34</v>
      </c>
      <c r="F526" s="12">
        <v>0.43</v>
      </c>
      <c r="G526" s="12" t="s">
        <v>21</v>
      </c>
      <c r="H526" s="12">
        <v>1000</v>
      </c>
      <c r="I526" s="6">
        <v>22190164</v>
      </c>
      <c r="J526" s="6">
        <v>800</v>
      </c>
      <c r="K526" s="6">
        <v>14.813000000000001</v>
      </c>
      <c r="L526" s="11" t="b">
        <f>COUNTIF('[1]2_배당성향 25% 이상 종목명'!$A$2:$A$471,'2_2번 조건 대상 종목'!A526)&gt;0</f>
        <v>1</v>
      </c>
      <c r="M526" s="14" t="b">
        <f t="shared" si="8"/>
        <v>1</v>
      </c>
      <c r="N526" s="6">
        <v>19795619200</v>
      </c>
      <c r="O526" s="6"/>
      <c r="P526" s="6"/>
      <c r="Q526" s="6"/>
      <c r="R526" s="6">
        <v>2.54</v>
      </c>
      <c r="S526" s="6">
        <v>186732341460</v>
      </c>
      <c r="T526" s="7">
        <v>4.37</v>
      </c>
      <c r="U526" s="7">
        <v>0.33</v>
      </c>
      <c r="V526" s="7">
        <v>2296</v>
      </c>
    </row>
    <row r="527" spans="1:22" hidden="1" x14ac:dyDescent="0.4">
      <c r="A527" s="4" t="s">
        <v>1488</v>
      </c>
      <c r="B527" s="5" t="s">
        <v>1489</v>
      </c>
      <c r="C527" s="5" t="s">
        <v>18</v>
      </c>
      <c r="D527" s="5" t="s">
        <v>19</v>
      </c>
      <c r="E527" s="9" t="s">
        <v>49</v>
      </c>
      <c r="F527" s="9">
        <v>2.41</v>
      </c>
      <c r="G527" s="5" t="s">
        <v>21</v>
      </c>
      <c r="H527" s="10">
        <v>5000</v>
      </c>
      <c r="I527" s="11">
        <v>92465564</v>
      </c>
      <c r="J527" s="11">
        <v>5840</v>
      </c>
      <c r="K527" s="11">
        <v>26.34</v>
      </c>
      <c r="L527" s="11" t="b">
        <f>COUNTIF('[1]2_배당성향 25% 이상 종목명'!$A$2:$A$471,'2_2번 조건 대상 종목'!A527)&gt;0</f>
        <v>0</v>
      </c>
      <c r="M527" s="14" t="b">
        <f t="shared" si="8"/>
        <v>0</v>
      </c>
      <c r="N527" s="11">
        <v>499197563149</v>
      </c>
      <c r="O527" s="11"/>
      <c r="P527" s="11"/>
      <c r="Q527" s="11"/>
      <c r="R527" s="11">
        <v>3.58</v>
      </c>
      <c r="S527" s="6">
        <v>16477894061600</v>
      </c>
      <c r="T527" s="7" t="s">
        <v>21</v>
      </c>
      <c r="U527" s="7">
        <v>0.66</v>
      </c>
      <c r="V527" s="7" t="s">
        <v>21</v>
      </c>
    </row>
    <row r="528" spans="1:22" hidden="1" x14ac:dyDescent="0.4">
      <c r="A528" s="4" t="s">
        <v>1488</v>
      </c>
      <c r="B528" s="5" t="s">
        <v>1489</v>
      </c>
      <c r="C528" s="5" t="s">
        <v>30</v>
      </c>
      <c r="D528" s="5" t="s">
        <v>19</v>
      </c>
      <c r="E528" s="9" t="s">
        <v>49</v>
      </c>
      <c r="F528" s="9">
        <v>1.64</v>
      </c>
      <c r="G528" s="5" t="s">
        <v>21</v>
      </c>
      <c r="H528" s="10">
        <v>5000</v>
      </c>
      <c r="I528" s="11">
        <v>151034776</v>
      </c>
      <c r="J528" s="11">
        <v>2000</v>
      </c>
      <c r="K528" s="11">
        <v>-12.542</v>
      </c>
      <c r="L528" s="11" t="b">
        <f>COUNTIF('[1]2_배당성향 25% 이상 종목명'!$A$2:$A$471,'2_2번 조건 대상 종목'!A528)&gt;0</f>
        <v>0</v>
      </c>
      <c r="M528" s="14" t="b">
        <f t="shared" si="8"/>
        <v>0</v>
      </c>
      <c r="N528" s="11">
        <v>297556745150</v>
      </c>
      <c r="O528" s="11" t="e">
        <f>N528&gt;=VLOOKUP(A528,'[1]2023년만'!$A$2:$Q$1181,12,0)</f>
        <v>#N/A</v>
      </c>
      <c r="P528" s="11"/>
      <c r="Q528" s="11"/>
      <c r="R528" s="11">
        <v>1.6</v>
      </c>
      <c r="S528" s="6">
        <v>16477894061600</v>
      </c>
      <c r="T528" s="7" t="s">
        <v>21</v>
      </c>
      <c r="U528" s="7">
        <v>0.66</v>
      </c>
      <c r="V528" s="7" t="s">
        <v>21</v>
      </c>
    </row>
    <row r="529" spans="1:22" hidden="1" x14ac:dyDescent="0.4">
      <c r="A529" s="7" t="s">
        <v>1488</v>
      </c>
      <c r="B529" s="12" t="s">
        <v>1489</v>
      </c>
      <c r="C529" s="12" t="s">
        <v>2933</v>
      </c>
      <c r="D529" s="12" t="s">
        <v>19</v>
      </c>
      <c r="E529" s="12" t="s">
        <v>49</v>
      </c>
      <c r="F529" s="12">
        <v>1.1000000000000001</v>
      </c>
      <c r="G529" s="12" t="s">
        <v>21</v>
      </c>
      <c r="H529" s="12">
        <v>5000</v>
      </c>
      <c r="I529" s="6">
        <v>92465564</v>
      </c>
      <c r="J529" s="6">
        <v>2508</v>
      </c>
      <c r="K529" s="6">
        <v>42.091999999999999</v>
      </c>
      <c r="L529" s="11" t="b">
        <f>COUNTIF('[1]2_배당성향 25% 이상 종목명'!$A$2:$A$471,'2_2번 조건 대상 종목'!A529)&gt;0</f>
        <v>0</v>
      </c>
      <c r="M529" s="14" t="b">
        <f t="shared" si="8"/>
        <v>0</v>
      </c>
      <c r="N529" s="6">
        <v>210883892420</v>
      </c>
      <c r="O529" s="6"/>
      <c r="P529" s="6"/>
      <c r="Q529" s="6"/>
      <c r="R529" s="6">
        <v>1.1399999999999999</v>
      </c>
      <c r="S529" s="6">
        <v>16477894061600</v>
      </c>
      <c r="T529" s="7" t="s">
        <v>21</v>
      </c>
      <c r="U529" s="7">
        <v>0.66</v>
      </c>
      <c r="V529" s="7" t="s">
        <v>21</v>
      </c>
    </row>
    <row r="530" spans="1:22" hidden="1" x14ac:dyDescent="0.4">
      <c r="A530" s="4" t="s">
        <v>1460</v>
      </c>
      <c r="B530" s="5" t="s">
        <v>1461</v>
      </c>
      <c r="C530" s="5" t="s">
        <v>24</v>
      </c>
      <c r="D530" s="5" t="s">
        <v>19</v>
      </c>
      <c r="E530" s="9" t="s">
        <v>247</v>
      </c>
      <c r="F530" s="9">
        <v>3.7</v>
      </c>
      <c r="G530" s="5" t="s">
        <v>21</v>
      </c>
      <c r="H530" s="9">
        <v>500</v>
      </c>
      <c r="I530" s="11">
        <v>472590171</v>
      </c>
      <c r="J530" s="11">
        <v>2</v>
      </c>
      <c r="K530" s="11">
        <v>26.826000000000001</v>
      </c>
      <c r="L530" s="11" t="b">
        <f>COUNTIF('[1]2_배당성향 25% 이상 종목명'!$A$2:$A$471,'2_2번 조건 대상 종목'!A530)&gt;0</f>
        <v>0</v>
      </c>
      <c r="M530" s="14" t="b">
        <f t="shared" si="8"/>
        <v>1</v>
      </c>
      <c r="N530" s="11">
        <v>855200004</v>
      </c>
      <c r="O530" s="11"/>
      <c r="P530" s="11"/>
      <c r="Q530" s="11"/>
      <c r="R530" s="11">
        <v>0.31</v>
      </c>
      <c r="S530" s="6">
        <v>306711020979</v>
      </c>
      <c r="T530" s="7" t="s">
        <v>21</v>
      </c>
      <c r="U530" s="7">
        <v>0.49</v>
      </c>
      <c r="V530" s="7" t="s">
        <v>21</v>
      </c>
    </row>
    <row r="531" spans="1:22" hidden="1" x14ac:dyDescent="0.4">
      <c r="A531" s="4" t="s">
        <v>1460</v>
      </c>
      <c r="B531" s="5" t="s">
        <v>1461</v>
      </c>
      <c r="C531" s="5" t="s">
        <v>18</v>
      </c>
      <c r="D531" s="5" t="s">
        <v>19</v>
      </c>
      <c r="E531" s="9" t="s">
        <v>247</v>
      </c>
      <c r="F531" s="9">
        <v>6.19</v>
      </c>
      <c r="G531" s="5" t="s">
        <v>21</v>
      </c>
      <c r="H531" s="9">
        <v>500</v>
      </c>
      <c r="I531" s="11">
        <v>472590171</v>
      </c>
      <c r="J531" s="11">
        <v>5</v>
      </c>
      <c r="K531" s="11">
        <v>24.494</v>
      </c>
      <c r="L531" s="11" t="b">
        <f>COUNTIF('[1]2_배당성향 25% 이상 종목명'!$A$2:$A$471,'2_2번 조건 대상 종목'!A531)&gt;0</f>
        <v>0</v>
      </c>
      <c r="M531" s="14" t="b">
        <f t="shared" si="8"/>
        <v>1</v>
      </c>
      <c r="N531" s="11">
        <v>2108656155</v>
      </c>
      <c r="O531" s="11"/>
      <c r="P531" s="11"/>
      <c r="Q531" s="11"/>
      <c r="R531" s="11">
        <v>0.76</v>
      </c>
      <c r="S531" s="6">
        <v>306711020979</v>
      </c>
      <c r="T531" s="7" t="s">
        <v>21</v>
      </c>
      <c r="U531" s="7">
        <v>0.49</v>
      </c>
      <c r="V531" s="7" t="s">
        <v>21</v>
      </c>
    </row>
    <row r="532" spans="1:22" hidden="1" x14ac:dyDescent="0.4">
      <c r="A532" s="4" t="s">
        <v>1460</v>
      </c>
      <c r="B532" s="5" t="s">
        <v>1461</v>
      </c>
      <c r="C532" s="5" t="s">
        <v>30</v>
      </c>
      <c r="D532" s="5" t="s">
        <v>19</v>
      </c>
      <c r="E532" s="9" t="s">
        <v>247</v>
      </c>
      <c r="F532" s="9">
        <v>3.56</v>
      </c>
      <c r="G532" s="5" t="s">
        <v>21</v>
      </c>
      <c r="H532" s="9">
        <v>500</v>
      </c>
      <c r="I532" s="11">
        <v>472590171</v>
      </c>
      <c r="J532" s="11">
        <v>1</v>
      </c>
      <c r="K532" s="11">
        <v>-0.52500000000000002</v>
      </c>
      <c r="L532" s="11" t="b">
        <f>COUNTIF('[1]2_배당성향 25% 이상 종목명'!$A$2:$A$471,'2_2번 조건 대상 종목'!A532)&gt;0</f>
        <v>0</v>
      </c>
      <c r="M532" s="14" t="b">
        <f t="shared" si="8"/>
        <v>1</v>
      </c>
      <c r="N532" s="11">
        <v>437381287</v>
      </c>
      <c r="O532" s="11" t="b">
        <f>N532&gt;=VLOOKUP(A532,'[1]2023년만'!$A$2:$Q$1181,12,0)</f>
        <v>0</v>
      </c>
      <c r="P532" s="11"/>
      <c r="Q532" s="11"/>
      <c r="R532" s="11">
        <v>0.21</v>
      </c>
      <c r="S532" s="6">
        <v>306711020979</v>
      </c>
      <c r="T532" s="7" t="s">
        <v>21</v>
      </c>
      <c r="U532" s="7">
        <v>0.49</v>
      </c>
      <c r="V532" s="7" t="s">
        <v>21</v>
      </c>
    </row>
    <row r="533" spans="1:22" hidden="1" x14ac:dyDescent="0.4">
      <c r="A533" s="7" t="s">
        <v>1460</v>
      </c>
      <c r="B533" s="12" t="s">
        <v>1461</v>
      </c>
      <c r="C533" s="12" t="s">
        <v>2933</v>
      </c>
      <c r="D533" s="12" t="s">
        <v>19</v>
      </c>
      <c r="E533" s="12" t="s">
        <v>247</v>
      </c>
      <c r="F533" s="12">
        <v>3.64</v>
      </c>
      <c r="G533" s="12" t="s">
        <v>21</v>
      </c>
      <c r="H533" s="12">
        <v>500</v>
      </c>
      <c r="I533" s="6">
        <v>472590171</v>
      </c>
      <c r="J533" s="6">
        <v>15</v>
      </c>
      <c r="K533" s="6">
        <v>15.268000000000001</v>
      </c>
      <c r="L533" s="11" t="b">
        <f>COUNTIF('[1]2_배당성향 25% 이상 종목명'!$A$2:$A$471,'2_2번 조건 대상 종목'!A533)&gt;0</f>
        <v>0</v>
      </c>
      <c r="M533" s="14" t="b">
        <f t="shared" si="8"/>
        <v>1</v>
      </c>
      <c r="N533" s="6">
        <v>6326004170</v>
      </c>
      <c r="O533" s="6"/>
      <c r="P533" s="6"/>
      <c r="Q533" s="6"/>
      <c r="R533" s="6">
        <v>1.48</v>
      </c>
      <c r="S533" s="6">
        <v>306711020979</v>
      </c>
      <c r="T533" s="7" t="s">
        <v>21</v>
      </c>
      <c r="U533" s="7">
        <v>0.49</v>
      </c>
      <c r="V533" s="7" t="s">
        <v>21</v>
      </c>
    </row>
    <row r="534" spans="1:22" hidden="1" x14ac:dyDescent="0.4">
      <c r="A534" s="4" t="s">
        <v>1490</v>
      </c>
      <c r="B534" s="5" t="s">
        <v>1491</v>
      </c>
      <c r="C534" s="5" t="s">
        <v>24</v>
      </c>
      <c r="D534" s="5" t="s">
        <v>19</v>
      </c>
      <c r="E534" s="9" t="s">
        <v>49</v>
      </c>
      <c r="F534" s="9">
        <v>2.11</v>
      </c>
      <c r="G534" s="5" t="s">
        <v>21</v>
      </c>
      <c r="H534" s="10">
        <v>5000</v>
      </c>
      <c r="I534" s="11">
        <v>17253783</v>
      </c>
      <c r="J534" s="11">
        <v>650</v>
      </c>
      <c r="K534" s="11">
        <v>26.28</v>
      </c>
      <c r="L534" s="11" t="b">
        <f>COUNTIF('[1]2_배당성향 25% 이상 종목명'!$A$2:$A$471,'2_2번 조건 대상 종목'!A534)&gt;0</f>
        <v>0</v>
      </c>
      <c r="M534" s="14" t="b">
        <f t="shared" si="8"/>
        <v>1</v>
      </c>
      <c r="N534" s="11">
        <v>12572009100</v>
      </c>
      <c r="O534" s="11"/>
      <c r="P534" s="11"/>
      <c r="Q534" s="11"/>
      <c r="R534" s="11">
        <v>1</v>
      </c>
      <c r="S534" s="6">
        <v>1078361437500</v>
      </c>
      <c r="T534" s="7">
        <v>166.22</v>
      </c>
      <c r="U534" s="7">
        <v>0.55000000000000004</v>
      </c>
      <c r="V534" s="7">
        <v>376</v>
      </c>
    </row>
    <row r="535" spans="1:22" hidden="1" x14ac:dyDescent="0.4">
      <c r="A535" s="4" t="s">
        <v>1490</v>
      </c>
      <c r="B535" s="5" t="s">
        <v>1491</v>
      </c>
      <c r="C535" s="5" t="s">
        <v>18</v>
      </c>
      <c r="D535" s="5" t="s">
        <v>19</v>
      </c>
      <c r="E535" s="9" t="s">
        <v>49</v>
      </c>
      <c r="F535" s="9">
        <v>2.41</v>
      </c>
      <c r="G535" s="5" t="s">
        <v>21</v>
      </c>
      <c r="H535" s="10">
        <v>5000</v>
      </c>
      <c r="I535" s="11">
        <v>17253783</v>
      </c>
      <c r="J535" s="11">
        <v>1500</v>
      </c>
      <c r="K535" s="11">
        <v>12.474</v>
      </c>
      <c r="L535" s="11" t="b">
        <f>COUNTIF('[1]2_배당성향 25% 이상 종목명'!$A$2:$A$471,'2_2번 조건 대상 종목'!A535)&gt;0</f>
        <v>0</v>
      </c>
      <c r="M535" s="14" t="b">
        <f t="shared" si="8"/>
        <v>1</v>
      </c>
      <c r="N535" s="11">
        <v>28874701000</v>
      </c>
      <c r="O535" s="11"/>
      <c r="P535" s="11"/>
      <c r="Q535" s="11"/>
      <c r="R535" s="11">
        <v>1.9</v>
      </c>
      <c r="S535" s="6">
        <v>1078361437500</v>
      </c>
      <c r="T535" s="7">
        <v>166.22</v>
      </c>
      <c r="U535" s="7">
        <v>0.55000000000000004</v>
      </c>
      <c r="V535" s="7">
        <v>376</v>
      </c>
    </row>
    <row r="536" spans="1:22" hidden="1" x14ac:dyDescent="0.4">
      <c r="A536" s="4" t="s">
        <v>1490</v>
      </c>
      <c r="B536" s="5" t="s">
        <v>1491</v>
      </c>
      <c r="C536" s="5" t="s">
        <v>30</v>
      </c>
      <c r="D536" s="5" t="s">
        <v>19</v>
      </c>
      <c r="E536" s="9" t="s">
        <v>49</v>
      </c>
      <c r="F536" s="9">
        <v>1.64</v>
      </c>
      <c r="G536" s="5" t="s">
        <v>21</v>
      </c>
      <c r="H536" s="10">
        <v>5000</v>
      </c>
      <c r="I536" s="11">
        <v>17253783</v>
      </c>
      <c r="J536" s="11">
        <v>1150</v>
      </c>
      <c r="K536" s="11">
        <v>-507.83800000000002</v>
      </c>
      <c r="L536" s="11" t="b">
        <f>COUNTIF('[1]2_배당성향 25% 이상 종목명'!$A$2:$A$471,'2_2번 조건 대상 종목'!A536)&gt;0</f>
        <v>0</v>
      </c>
      <c r="M536" s="14" t="b">
        <f t="shared" si="8"/>
        <v>1</v>
      </c>
      <c r="N536" s="11">
        <v>22167120100</v>
      </c>
      <c r="O536" s="11" t="b">
        <f>N536&gt;=VLOOKUP(A536,'[1]2023년만'!$A$2:$Q$1181,12,0)</f>
        <v>1</v>
      </c>
      <c r="P536" s="11"/>
      <c r="Q536" s="11"/>
      <c r="R536" s="11">
        <v>2.7</v>
      </c>
      <c r="S536" s="6">
        <v>1078361437500</v>
      </c>
      <c r="T536" s="7">
        <v>166.22</v>
      </c>
      <c r="U536" s="7">
        <v>0.55000000000000004</v>
      </c>
      <c r="V536" s="7">
        <v>376</v>
      </c>
    </row>
    <row r="537" spans="1:22" hidden="1" x14ac:dyDescent="0.4">
      <c r="A537" s="7" t="s">
        <v>1490</v>
      </c>
      <c r="B537" s="12" t="s">
        <v>1491</v>
      </c>
      <c r="C537" s="12" t="s">
        <v>2933</v>
      </c>
      <c r="D537" s="12" t="s">
        <v>19</v>
      </c>
      <c r="E537" s="12" t="s">
        <v>49</v>
      </c>
      <c r="F537" s="12">
        <v>1.1000000000000001</v>
      </c>
      <c r="G537" s="12" t="s">
        <v>21</v>
      </c>
      <c r="H537" s="12">
        <v>5000</v>
      </c>
      <c r="I537" s="6">
        <v>17620780</v>
      </c>
      <c r="J537" s="6">
        <v>3000</v>
      </c>
      <c r="K537" s="6">
        <v>21.867999999999999</v>
      </c>
      <c r="L537" s="11" t="b">
        <f>COUNTIF('[1]2_배당성향 25% 이상 종목명'!$A$2:$A$471,'2_2번 조건 대상 종목'!A537)&gt;0</f>
        <v>0</v>
      </c>
      <c r="M537" s="14" t="b">
        <f t="shared" si="8"/>
        <v>1</v>
      </c>
      <c r="N537" s="6">
        <v>58770021800</v>
      </c>
      <c r="O537" s="6"/>
      <c r="P537" s="6"/>
      <c r="Q537" s="6"/>
      <c r="R537" s="6">
        <v>2</v>
      </c>
      <c r="S537" s="6">
        <v>1078361437500</v>
      </c>
      <c r="T537" s="7">
        <v>166.22</v>
      </c>
      <c r="U537" s="7">
        <v>0.55000000000000004</v>
      </c>
      <c r="V537" s="7">
        <v>376</v>
      </c>
    </row>
    <row r="538" spans="1:22" hidden="1" x14ac:dyDescent="0.4">
      <c r="A538" s="4" t="s">
        <v>497</v>
      </c>
      <c r="B538" s="5" t="s">
        <v>498</v>
      </c>
      <c r="C538" s="5" t="s">
        <v>18</v>
      </c>
      <c r="D538" s="5" t="s">
        <v>19</v>
      </c>
      <c r="E538" s="9" t="s">
        <v>116</v>
      </c>
      <c r="F538" s="9">
        <v>5.79</v>
      </c>
      <c r="G538" s="5" t="s">
        <v>21</v>
      </c>
      <c r="H538" s="9">
        <v>100</v>
      </c>
      <c r="I538" s="11">
        <v>218833144</v>
      </c>
      <c r="J538" s="11">
        <v>3320</v>
      </c>
      <c r="K538" s="11">
        <v>76.367999999999995</v>
      </c>
      <c r="L538" s="11" t="b">
        <f>COUNTIF('[1]2_배당성향 25% 이상 종목명'!$A$2:$A$471,'2_2번 조건 대상 종목'!A538)&gt;0</f>
        <v>1</v>
      </c>
      <c r="M538" s="14" t="b">
        <f t="shared" si="8"/>
        <v>1</v>
      </c>
      <c r="N538" s="11">
        <v>723842160870</v>
      </c>
      <c r="O538" s="11"/>
      <c r="P538" s="11"/>
      <c r="Q538" s="11"/>
      <c r="R538" s="11">
        <v>6.8</v>
      </c>
      <c r="S538" s="6">
        <v>12049721973300</v>
      </c>
      <c r="T538" s="7">
        <v>9.7100000000000009</v>
      </c>
      <c r="U538" s="7">
        <v>1.02</v>
      </c>
      <c r="V538" s="7">
        <v>5780</v>
      </c>
    </row>
    <row r="539" spans="1:22" hidden="1" x14ac:dyDescent="0.4">
      <c r="A539" s="4" t="s">
        <v>497</v>
      </c>
      <c r="B539" s="5" t="s">
        <v>498</v>
      </c>
      <c r="C539" s="5" t="s">
        <v>24</v>
      </c>
      <c r="D539" s="5" t="s">
        <v>19</v>
      </c>
      <c r="E539" s="9" t="s">
        <v>116</v>
      </c>
      <c r="F539" s="9">
        <v>6.11</v>
      </c>
      <c r="G539" s="5" t="s">
        <v>21</v>
      </c>
      <c r="H539" s="9">
        <v>100</v>
      </c>
      <c r="I539" s="11">
        <v>218833144</v>
      </c>
      <c r="J539" s="11">
        <v>3540</v>
      </c>
      <c r="K539" s="11">
        <v>66.811000000000007</v>
      </c>
      <c r="L539" s="11" t="b">
        <f>COUNTIF('[1]2_배당성향 25% 이상 종목명'!$A$2:$A$471,'2_2번 조건 대상 종목'!A539)&gt;0</f>
        <v>1</v>
      </c>
      <c r="M539" s="14" t="b">
        <f t="shared" si="8"/>
        <v>1</v>
      </c>
      <c r="N539" s="11">
        <v>765617025070</v>
      </c>
      <c r="O539" s="11"/>
      <c r="P539" s="11"/>
      <c r="Q539" s="11"/>
      <c r="R539" s="11">
        <v>7.1</v>
      </c>
      <c r="S539" s="6">
        <v>12049721973300</v>
      </c>
      <c r="T539" s="7">
        <v>9.7100000000000009</v>
      </c>
      <c r="U539" s="7">
        <v>1.02</v>
      </c>
      <c r="V539" s="7">
        <v>5780</v>
      </c>
    </row>
    <row r="540" spans="1:22" hidden="1" x14ac:dyDescent="0.4">
      <c r="A540" s="4" t="s">
        <v>497</v>
      </c>
      <c r="B540" s="5" t="s">
        <v>498</v>
      </c>
      <c r="C540" s="5" t="s">
        <v>30</v>
      </c>
      <c r="D540" s="5" t="s">
        <v>19</v>
      </c>
      <c r="E540" s="9" t="s">
        <v>116</v>
      </c>
      <c r="F540" s="9">
        <v>5.49</v>
      </c>
      <c r="G540" s="5" t="s">
        <v>21</v>
      </c>
      <c r="H540" s="9">
        <v>100</v>
      </c>
      <c r="I540" s="11">
        <v>214790053</v>
      </c>
      <c r="J540" s="11">
        <v>3540</v>
      </c>
      <c r="K540" s="11">
        <v>54.33</v>
      </c>
      <c r="L540" s="11" t="b">
        <f>COUNTIF('[1]2_배당성향 25% 이상 종목명'!$A$2:$A$471,'2_2번 조건 대상 종목'!A540)&gt;0</f>
        <v>1</v>
      </c>
      <c r="M540" s="14" t="b">
        <f t="shared" si="8"/>
        <v>1</v>
      </c>
      <c r="N540" s="11">
        <v>753613104770</v>
      </c>
      <c r="O540" s="11" t="b">
        <f>N540&gt;=VLOOKUP(A540,'[1]2023년만'!$A$2:$Q$1181,12,0)</f>
        <v>0</v>
      </c>
      <c r="P540" s="11">
        <f>VLOOKUP(A540,'[1]2_피벗 테이블'!$A$4:$B$376,2,0)</f>
        <v>735482924420</v>
      </c>
      <c r="Q540" s="11" t="b">
        <f>N540&gt;=(P540*1.05)</f>
        <v>0</v>
      </c>
      <c r="R540" s="11">
        <v>6.4</v>
      </c>
      <c r="S540" s="6">
        <v>12049721973300</v>
      </c>
      <c r="T540" s="7">
        <v>9.7100000000000009</v>
      </c>
      <c r="U540" s="7">
        <v>1.02</v>
      </c>
      <c r="V540" s="7">
        <v>5780</v>
      </c>
    </row>
    <row r="541" spans="1:22" hidden="1" x14ac:dyDescent="0.4">
      <c r="A541" s="7" t="s">
        <v>497</v>
      </c>
      <c r="B541" s="12" t="s">
        <v>498</v>
      </c>
      <c r="C541" s="12" t="s">
        <v>2933</v>
      </c>
      <c r="D541" s="12" t="s">
        <v>19</v>
      </c>
      <c r="E541" s="12" t="s">
        <v>116</v>
      </c>
      <c r="F541" s="12">
        <v>4.59</v>
      </c>
      <c r="G541" s="12" t="s">
        <v>21</v>
      </c>
      <c r="H541" s="12">
        <v>100</v>
      </c>
      <c r="I541" s="6">
        <v>218833144</v>
      </c>
      <c r="J541" s="6">
        <v>3295</v>
      </c>
      <c r="K541" s="6">
        <v>29.64</v>
      </c>
      <c r="L541" s="11" t="b">
        <f>COUNTIF('[1]2_배당성향 25% 이상 종목명'!$A$2:$A$471,'2_2번 조건 대상 종목'!A541)&gt;0</f>
        <v>1</v>
      </c>
      <c r="M541" s="14" t="b">
        <f t="shared" si="8"/>
        <v>1</v>
      </c>
      <c r="N541" s="6">
        <v>716989587320</v>
      </c>
      <c r="O541" s="6"/>
      <c r="P541" s="6"/>
      <c r="Q541" s="6"/>
      <c r="R541" s="6">
        <v>5.3</v>
      </c>
      <c r="S541" s="6">
        <v>12049721973300</v>
      </c>
      <c r="T541" s="7">
        <v>9.7100000000000009</v>
      </c>
      <c r="U541" s="7">
        <v>1.02</v>
      </c>
      <c r="V541" s="7">
        <v>5780</v>
      </c>
    </row>
    <row r="542" spans="1:22" hidden="1" x14ac:dyDescent="0.4">
      <c r="A542" s="4" t="s">
        <v>1037</v>
      </c>
      <c r="B542" s="5" t="s">
        <v>1038</v>
      </c>
      <c r="C542" s="5" t="s">
        <v>18</v>
      </c>
      <c r="D542" s="5" t="s">
        <v>19</v>
      </c>
      <c r="E542" s="9" t="s">
        <v>81</v>
      </c>
      <c r="F542" s="9">
        <v>1.8</v>
      </c>
      <c r="G542" s="5" t="s">
        <v>21</v>
      </c>
      <c r="H542" s="10">
        <v>5000</v>
      </c>
      <c r="I542" s="11">
        <v>728002365</v>
      </c>
      <c r="J542" s="11">
        <v>1200</v>
      </c>
      <c r="K542" s="11">
        <v>36.811</v>
      </c>
      <c r="L542" s="11" t="b">
        <f>COUNTIF('[1]2_배당성향 25% 이상 종목명'!$A$2:$A$471,'2_2번 조건 대상 종목'!A542)&gt;0</f>
        <v>0</v>
      </c>
      <c r="M542" s="14" t="b">
        <f t="shared" si="8"/>
        <v>1</v>
      </c>
      <c r="N542" s="11">
        <v>825180276000</v>
      </c>
      <c r="O542" s="11"/>
      <c r="P542" s="11"/>
      <c r="Q542" s="11"/>
      <c r="R542" s="11">
        <v>1.5</v>
      </c>
      <c r="S542" s="6">
        <v>201292653922500</v>
      </c>
      <c r="T542" s="7">
        <v>9.6199999999999992</v>
      </c>
      <c r="U542" s="7">
        <v>2.58</v>
      </c>
      <c r="V542" s="7">
        <v>28732</v>
      </c>
    </row>
    <row r="543" spans="1:22" hidden="1" x14ac:dyDescent="0.4">
      <c r="A543" s="4" t="s">
        <v>1037</v>
      </c>
      <c r="B543" s="5" t="s">
        <v>1038</v>
      </c>
      <c r="C543" s="5" t="s">
        <v>30</v>
      </c>
      <c r="D543" s="5" t="s">
        <v>19</v>
      </c>
      <c r="E543" s="9" t="s">
        <v>81</v>
      </c>
      <c r="F543" s="9">
        <v>1.59</v>
      </c>
      <c r="G543" s="5" t="s">
        <v>21</v>
      </c>
      <c r="H543" s="10">
        <v>5000</v>
      </c>
      <c r="I543" s="11">
        <v>728002365</v>
      </c>
      <c r="J543" s="11">
        <v>2204</v>
      </c>
      <c r="K543" s="11">
        <v>7.6779999999999999</v>
      </c>
      <c r="L543" s="11" t="b">
        <f>COUNTIF('[1]2_배당성향 25% 이상 종목명'!$A$2:$A$471,'2_2번 조건 대상 종목'!A543)&gt;0</f>
        <v>0</v>
      </c>
      <c r="M543" s="14" t="b">
        <f t="shared" si="8"/>
        <v>1</v>
      </c>
      <c r="N543" s="11">
        <v>1520090654120</v>
      </c>
      <c r="O543" s="11" t="b">
        <f>N543&gt;=VLOOKUP(A543,'[1]2023년만'!$A$2:$Q$1181,12,0)</f>
        <v>1</v>
      </c>
      <c r="P543" s="11"/>
      <c r="Q543" s="11"/>
      <c r="R543" s="11">
        <v>1.1000000000000001</v>
      </c>
      <c r="S543" s="6">
        <v>201292653922500</v>
      </c>
      <c r="T543" s="7">
        <v>9.6199999999999992</v>
      </c>
      <c r="U543" s="7">
        <v>2.58</v>
      </c>
      <c r="V543" s="7">
        <v>28732</v>
      </c>
    </row>
    <row r="544" spans="1:22" hidden="1" x14ac:dyDescent="0.4">
      <c r="A544" s="4" t="s">
        <v>1037</v>
      </c>
      <c r="B544" s="5" t="s">
        <v>1038</v>
      </c>
      <c r="C544" s="5" t="s">
        <v>24</v>
      </c>
      <c r="D544" s="5" t="s">
        <v>19</v>
      </c>
      <c r="E544" s="9" t="s">
        <v>81</v>
      </c>
      <c r="F544" s="9">
        <v>1.25</v>
      </c>
      <c r="G544" s="5" t="s">
        <v>21</v>
      </c>
      <c r="H544" s="10">
        <v>5000</v>
      </c>
      <c r="I544" s="11">
        <v>728002365</v>
      </c>
      <c r="J544" s="11">
        <v>1200</v>
      </c>
      <c r="K544" s="11">
        <v>-9.0370000000000008</v>
      </c>
      <c r="L544" s="11" t="b">
        <f>COUNTIF('[1]2_배당성향 25% 이상 종목명'!$A$2:$A$471,'2_2번 조건 대상 종목'!A544)&gt;0</f>
        <v>0</v>
      </c>
      <c r="M544" s="14" t="b">
        <f t="shared" si="8"/>
        <v>1</v>
      </c>
      <c r="N544" s="11">
        <v>825721303800</v>
      </c>
      <c r="O544" s="11"/>
      <c r="P544" s="11"/>
      <c r="Q544" s="11"/>
      <c r="R544" s="11">
        <v>0.9</v>
      </c>
      <c r="S544" s="6">
        <v>201292653922500</v>
      </c>
      <c r="T544" s="7">
        <v>9.6199999999999992</v>
      </c>
      <c r="U544" s="7">
        <v>2.58</v>
      </c>
      <c r="V544" s="7">
        <v>28732</v>
      </c>
    </row>
    <row r="545" spans="1:22" hidden="1" x14ac:dyDescent="0.4">
      <c r="A545" s="7" t="s">
        <v>1037</v>
      </c>
      <c r="B545" s="12" t="s">
        <v>1038</v>
      </c>
      <c r="C545" s="12" t="s">
        <v>2933</v>
      </c>
      <c r="D545" s="12" t="s">
        <v>19</v>
      </c>
      <c r="E545" s="12" t="s">
        <v>81</v>
      </c>
      <c r="F545" s="12">
        <v>2.7</v>
      </c>
      <c r="G545" s="12" t="s">
        <v>21</v>
      </c>
      <c r="H545" s="12">
        <v>5000</v>
      </c>
      <c r="I545" s="6">
        <v>728002365</v>
      </c>
      <c r="J545" s="6">
        <v>1540</v>
      </c>
      <c r="K545" s="6">
        <v>11.012</v>
      </c>
      <c r="L545" s="11" t="b">
        <f>COUNTIF('[1]2_배당성향 25% 이상 종목명'!$A$2:$A$471,'2_2번 조건 대상 종목'!A545)&gt;0</f>
        <v>0</v>
      </c>
      <c r="M545" s="14" t="b">
        <f t="shared" si="8"/>
        <v>1</v>
      </c>
      <c r="N545" s="6">
        <v>1058935836420</v>
      </c>
      <c r="O545" s="6"/>
      <c r="P545" s="6"/>
      <c r="Q545" s="6"/>
      <c r="R545" s="6">
        <v>1.2</v>
      </c>
      <c r="S545" s="6">
        <v>201292653922500</v>
      </c>
      <c r="T545" s="7">
        <v>9.6199999999999992</v>
      </c>
      <c r="U545" s="7">
        <v>2.58</v>
      </c>
      <c r="V545" s="7">
        <v>28732</v>
      </c>
    </row>
    <row r="546" spans="1:22" hidden="1" x14ac:dyDescent="0.4">
      <c r="A546" s="4" t="s">
        <v>792</v>
      </c>
      <c r="B546" s="5" t="s">
        <v>793</v>
      </c>
      <c r="C546" s="5" t="s">
        <v>18</v>
      </c>
      <c r="D546" s="5" t="s">
        <v>19</v>
      </c>
      <c r="E546" s="9" t="s">
        <v>37</v>
      </c>
      <c r="F546" s="9">
        <v>2.2599999999999998</v>
      </c>
      <c r="G546" s="5" t="s">
        <v>21</v>
      </c>
      <c r="H546" s="10">
        <v>2500</v>
      </c>
      <c r="I546" s="11">
        <v>33252697</v>
      </c>
      <c r="J546" s="11">
        <v>500</v>
      </c>
      <c r="K546" s="11">
        <v>48.67</v>
      </c>
      <c r="L546" s="11" t="b">
        <f>COUNTIF('[1]2_배당성향 25% 이상 종목명'!$A$2:$A$471,'2_2번 조건 대상 종목'!A546)&gt;0</f>
        <v>1</v>
      </c>
      <c r="M546" s="14" t="b">
        <f t="shared" si="8"/>
        <v>1</v>
      </c>
      <c r="N546" s="11">
        <v>11196925500</v>
      </c>
      <c r="O546" s="11"/>
      <c r="P546" s="11"/>
      <c r="Q546" s="11"/>
      <c r="R546" s="11">
        <v>5.4</v>
      </c>
      <c r="S546" s="6">
        <v>1902054268400</v>
      </c>
      <c r="T546" s="7">
        <v>13.32</v>
      </c>
      <c r="U546" s="7">
        <v>1.62</v>
      </c>
      <c r="V546" s="7">
        <v>4293</v>
      </c>
    </row>
    <row r="547" spans="1:22" hidden="1" x14ac:dyDescent="0.4">
      <c r="A547" s="4" t="s">
        <v>792</v>
      </c>
      <c r="B547" s="5" t="s">
        <v>793</v>
      </c>
      <c r="C547" s="5" t="s">
        <v>24</v>
      </c>
      <c r="D547" s="5" t="s">
        <v>19</v>
      </c>
      <c r="E547" s="9" t="s">
        <v>37</v>
      </c>
      <c r="F547" s="9">
        <v>2.09</v>
      </c>
      <c r="G547" s="5" t="s">
        <v>21</v>
      </c>
      <c r="H547" s="10">
        <v>2500</v>
      </c>
      <c r="I547" s="11">
        <v>33252697</v>
      </c>
      <c r="J547" s="11">
        <v>700</v>
      </c>
      <c r="K547" s="11">
        <v>31.649000000000001</v>
      </c>
      <c r="L547" s="11" t="b">
        <f>COUNTIF('[1]2_배당성향 25% 이상 종목명'!$A$2:$A$471,'2_2번 조건 대상 종목'!A547)&gt;0</f>
        <v>1</v>
      </c>
      <c r="M547" s="14" t="b">
        <f t="shared" si="8"/>
        <v>1</v>
      </c>
      <c r="N547" s="11">
        <v>15675695700</v>
      </c>
      <c r="O547" s="11"/>
      <c r="P547" s="11"/>
      <c r="Q547" s="11"/>
      <c r="R547" s="11">
        <v>4.7</v>
      </c>
      <c r="S547" s="6">
        <v>1902054268400</v>
      </c>
      <c r="T547" s="7">
        <v>13.32</v>
      </c>
      <c r="U547" s="7">
        <v>1.62</v>
      </c>
      <c r="V547" s="7">
        <v>4293</v>
      </c>
    </row>
    <row r="548" spans="1:22" x14ac:dyDescent="0.4">
      <c r="A548" s="4" t="s">
        <v>578</v>
      </c>
      <c r="B548" s="5" t="s">
        <v>579</v>
      </c>
      <c r="C548" s="5" t="s">
        <v>30</v>
      </c>
      <c r="D548" s="5" t="s">
        <v>19</v>
      </c>
      <c r="E548" s="9" t="s">
        <v>34</v>
      </c>
      <c r="F548" s="9">
        <v>1.84</v>
      </c>
      <c r="G548" s="5" t="s">
        <v>21</v>
      </c>
      <c r="H548" s="9">
        <v>200</v>
      </c>
      <c r="I548" s="11">
        <v>38220000</v>
      </c>
      <c r="J548" s="11">
        <v>999</v>
      </c>
      <c r="K548" s="11">
        <v>64.953000000000003</v>
      </c>
      <c r="L548" s="11" t="b">
        <f>COUNTIF('[1]2_배당성향 25% 이상 종목명'!$A$2:$A$471,'2_2번 조건 대상 종목'!A4394)&gt;0</f>
        <v>1</v>
      </c>
      <c r="M548" s="14" t="b">
        <f t="shared" si="8"/>
        <v>1</v>
      </c>
      <c r="N548" s="11">
        <v>38005461495</v>
      </c>
      <c r="O548" s="11" t="b">
        <f>N548&gt;=VLOOKUP(A548,'[1]2023년만'!$A$2:$Q$1181,12,0)</f>
        <v>1</v>
      </c>
      <c r="P548" s="11">
        <f>VLOOKUP(A548,'[1]2_피벗 테이블'!$A$4:$B$376,2,0)</f>
        <v>13137690393.333334</v>
      </c>
      <c r="Q548" s="11" t="b">
        <f>N548&gt;=(P548*1.05)</f>
        <v>1</v>
      </c>
      <c r="R548" s="11">
        <v>1.82</v>
      </c>
      <c r="S548" s="6">
        <v>3749382000000</v>
      </c>
      <c r="T548" s="7">
        <v>63.78</v>
      </c>
      <c r="U548" s="7">
        <v>6.46</v>
      </c>
      <c r="V548" s="7">
        <v>1538</v>
      </c>
    </row>
    <row r="549" spans="1:22" hidden="1" x14ac:dyDescent="0.4">
      <c r="A549" s="7" t="s">
        <v>792</v>
      </c>
      <c r="B549" s="12" t="s">
        <v>793</v>
      </c>
      <c r="C549" s="12" t="s">
        <v>2933</v>
      </c>
      <c r="D549" s="12" t="s">
        <v>19</v>
      </c>
      <c r="E549" s="12" t="s">
        <v>37</v>
      </c>
      <c r="F549" s="12">
        <v>1.02</v>
      </c>
      <c r="G549" s="12" t="s">
        <v>21</v>
      </c>
      <c r="H549" s="12">
        <v>2500</v>
      </c>
      <c r="I549" s="6">
        <v>33252697</v>
      </c>
      <c r="J549" s="6">
        <v>400</v>
      </c>
      <c r="K549" s="6">
        <v>15.135</v>
      </c>
      <c r="L549" s="11" t="b">
        <f>COUNTIF('[1]2_배당성향 25% 이상 종목명'!$A$2:$A$471,'2_2번 조건 대상 종목'!A549)&gt;0</f>
        <v>1</v>
      </c>
      <c r="M549" s="14" t="b">
        <f t="shared" si="8"/>
        <v>1</v>
      </c>
      <c r="N549" s="6">
        <v>8929433700</v>
      </c>
      <c r="O549" s="6"/>
      <c r="P549" s="6"/>
      <c r="Q549" s="6"/>
      <c r="R549" s="6">
        <v>4.5</v>
      </c>
      <c r="S549" s="6">
        <v>1902054268400</v>
      </c>
      <c r="T549" s="7">
        <v>13.32</v>
      </c>
      <c r="U549" s="7">
        <v>1.62</v>
      </c>
      <c r="V549" s="7">
        <v>4293</v>
      </c>
    </row>
    <row r="550" spans="1:22" hidden="1" x14ac:dyDescent="0.4">
      <c r="A550" s="4" t="s">
        <v>1593</v>
      </c>
      <c r="B550" s="5" t="s">
        <v>1594</v>
      </c>
      <c r="C550" s="5" t="s">
        <v>18</v>
      </c>
      <c r="D550" s="5" t="s">
        <v>19</v>
      </c>
      <c r="E550" s="9" t="s">
        <v>37</v>
      </c>
      <c r="F550" s="9">
        <v>2.2599999999999998</v>
      </c>
      <c r="G550" s="5" t="s">
        <v>21</v>
      </c>
      <c r="H550" s="10">
        <v>5000</v>
      </c>
      <c r="I550" s="11">
        <v>14623136</v>
      </c>
      <c r="J550" s="11">
        <v>1600</v>
      </c>
      <c r="K550" s="11">
        <v>24.398</v>
      </c>
      <c r="L550" s="11" t="b">
        <f>COUNTIF('[1]2_배당성향 25% 이상 종목명'!$A$2:$A$471,'2_2번 조건 대상 종목'!A550)&gt;0</f>
        <v>0</v>
      </c>
      <c r="M550" s="14" t="b">
        <f t="shared" si="8"/>
        <v>1</v>
      </c>
      <c r="N550" s="11">
        <v>21350493600</v>
      </c>
      <c r="O550" s="11"/>
      <c r="P550" s="11"/>
      <c r="Q550" s="11"/>
      <c r="R550" s="11">
        <v>3.7</v>
      </c>
      <c r="S550" s="6">
        <v>897061193600</v>
      </c>
      <c r="T550" s="7">
        <v>7.86</v>
      </c>
      <c r="U550" s="7">
        <v>0.74</v>
      </c>
      <c r="V550" s="7">
        <v>4299</v>
      </c>
    </row>
    <row r="551" spans="1:22" hidden="1" x14ac:dyDescent="0.4">
      <c r="A551" s="4" t="s">
        <v>1593</v>
      </c>
      <c r="B551" s="5" t="s">
        <v>1594</v>
      </c>
      <c r="C551" s="5" t="s">
        <v>24</v>
      </c>
      <c r="D551" s="5" t="s">
        <v>19</v>
      </c>
      <c r="E551" s="9" t="s">
        <v>37</v>
      </c>
      <c r="F551" s="9">
        <v>2.09</v>
      </c>
      <c r="G551" s="5" t="s">
        <v>21</v>
      </c>
      <c r="H551" s="10">
        <v>5000</v>
      </c>
      <c r="I551" s="11">
        <v>14623136</v>
      </c>
      <c r="J551" s="11">
        <v>1600</v>
      </c>
      <c r="K551" s="11">
        <v>24.187999999999999</v>
      </c>
      <c r="L551" s="11" t="b">
        <f>COUNTIF('[1]2_배당성향 25% 이상 종목명'!$A$2:$A$471,'2_2번 조건 대상 종목'!A551)&gt;0</f>
        <v>0</v>
      </c>
      <c r="M551" s="14" t="b">
        <f t="shared" si="8"/>
        <v>1</v>
      </c>
      <c r="N551" s="11">
        <v>21038618000</v>
      </c>
      <c r="O551" s="11"/>
      <c r="P551" s="11"/>
      <c r="Q551" s="11"/>
      <c r="R551" s="11">
        <v>3.7</v>
      </c>
      <c r="S551" s="6">
        <v>897061193600</v>
      </c>
      <c r="T551" s="7">
        <v>7.86</v>
      </c>
      <c r="U551" s="7">
        <v>0.74</v>
      </c>
      <c r="V551" s="7">
        <v>4299</v>
      </c>
    </row>
    <row r="552" spans="1:22" hidden="1" x14ac:dyDescent="0.4">
      <c r="A552" s="4" t="s">
        <v>1593</v>
      </c>
      <c r="B552" s="5" t="s">
        <v>1594</v>
      </c>
      <c r="C552" s="5" t="s">
        <v>30</v>
      </c>
      <c r="D552" s="5" t="s">
        <v>19</v>
      </c>
      <c r="E552" s="9" t="s">
        <v>37</v>
      </c>
      <c r="F552" s="9">
        <v>2.7</v>
      </c>
      <c r="G552" s="5" t="s">
        <v>21</v>
      </c>
      <c r="H552" s="10">
        <v>5000</v>
      </c>
      <c r="I552" s="11">
        <v>14623136</v>
      </c>
      <c r="J552" s="11">
        <v>1700</v>
      </c>
      <c r="K552" s="11">
        <v>19.591999999999999</v>
      </c>
      <c r="L552" s="11" t="b">
        <f>COUNTIF('[1]2_배당성향 25% 이상 종목명'!$A$2:$A$471,'2_2번 조건 대상 종목'!A552)&gt;0</f>
        <v>0</v>
      </c>
      <c r="M552" s="14" t="b">
        <f t="shared" si="8"/>
        <v>1</v>
      </c>
      <c r="N552" s="11">
        <v>20443276000</v>
      </c>
      <c r="O552" s="11" t="b">
        <f>N552&gt;=VLOOKUP(A552,'[1]2023년만'!$A$2:$Q$1181,12,0)</f>
        <v>0</v>
      </c>
      <c r="P552" s="11"/>
      <c r="Q552" s="11"/>
      <c r="R552" s="11">
        <v>4.2</v>
      </c>
      <c r="S552" s="6">
        <v>897061193600</v>
      </c>
      <c r="T552" s="7">
        <v>7.86</v>
      </c>
      <c r="U552" s="7">
        <v>0.74</v>
      </c>
      <c r="V552" s="7">
        <v>4299</v>
      </c>
    </row>
    <row r="553" spans="1:22" hidden="1" x14ac:dyDescent="0.4">
      <c r="A553" s="7" t="s">
        <v>1593</v>
      </c>
      <c r="B553" s="12" t="s">
        <v>1594</v>
      </c>
      <c r="C553" s="12" t="s">
        <v>2933</v>
      </c>
      <c r="D553" s="12" t="s">
        <v>19</v>
      </c>
      <c r="E553" s="12" t="s">
        <v>37</v>
      </c>
      <c r="F553" s="12">
        <v>1.02</v>
      </c>
      <c r="G553" s="12" t="s">
        <v>21</v>
      </c>
      <c r="H553" s="12">
        <v>5000</v>
      </c>
      <c r="I553" s="6">
        <v>14623136</v>
      </c>
      <c r="J553" s="6">
        <v>1600</v>
      </c>
      <c r="K553" s="6">
        <v>27.777000000000001</v>
      </c>
      <c r="L553" s="11" t="b">
        <f>COUNTIF('[1]2_배당성향 25% 이상 종목명'!$A$2:$A$471,'2_2번 조건 대상 종목'!A553)&gt;0</f>
        <v>0</v>
      </c>
      <c r="M553" s="14" t="b">
        <f t="shared" si="8"/>
        <v>1</v>
      </c>
      <c r="N553" s="6">
        <v>22254972800</v>
      </c>
      <c r="O553" s="6"/>
      <c r="P553" s="6"/>
      <c r="Q553" s="6"/>
      <c r="R553" s="6">
        <v>3.4</v>
      </c>
      <c r="S553" s="6">
        <v>897061193600</v>
      </c>
      <c r="T553" s="7">
        <v>7.86</v>
      </c>
      <c r="U553" s="7">
        <v>0.74</v>
      </c>
      <c r="V553" s="7">
        <v>4299</v>
      </c>
    </row>
    <row r="554" spans="1:22" hidden="1" x14ac:dyDescent="0.4">
      <c r="A554" s="4" t="s">
        <v>1101</v>
      </c>
      <c r="B554" s="5" t="s">
        <v>1102</v>
      </c>
      <c r="C554" s="5" t="s">
        <v>18</v>
      </c>
      <c r="D554" s="5" t="s">
        <v>19</v>
      </c>
      <c r="E554" s="9" t="s">
        <v>20</v>
      </c>
      <c r="F554" s="9">
        <v>1.49</v>
      </c>
      <c r="G554" s="5" t="s">
        <v>21</v>
      </c>
      <c r="H554" s="9">
        <v>500</v>
      </c>
      <c r="I554" s="11">
        <v>7506711</v>
      </c>
      <c r="J554" s="11">
        <v>800</v>
      </c>
      <c r="K554" s="11">
        <v>34.901000000000003</v>
      </c>
      <c r="L554" s="11" t="b">
        <f>COUNTIF('[1]2_배당성향 25% 이상 종목명'!$A$2:$A$471,'2_2번 조건 대상 종목'!A554)&gt;0</f>
        <v>1</v>
      </c>
      <c r="M554" s="14" t="b">
        <f t="shared" si="8"/>
        <v>1</v>
      </c>
      <c r="N554" s="11">
        <v>5269628800</v>
      </c>
      <c r="O554" s="11"/>
      <c r="P554" s="11"/>
      <c r="Q554" s="11"/>
      <c r="R554" s="11">
        <v>4.0999999999999996</v>
      </c>
      <c r="S554" s="6">
        <v>1031971071700</v>
      </c>
      <c r="T554" s="7">
        <v>28.47</v>
      </c>
      <c r="U554" s="7">
        <v>3.22</v>
      </c>
      <c r="V554" s="7">
        <v>1753</v>
      </c>
    </row>
    <row r="555" spans="1:22" x14ac:dyDescent="0.4">
      <c r="A555" s="4" t="s">
        <v>941</v>
      </c>
      <c r="B555" s="5" t="s">
        <v>942</v>
      </c>
      <c r="C555" s="5" t="s">
        <v>30</v>
      </c>
      <c r="D555" s="5" t="s">
        <v>19</v>
      </c>
      <c r="E555" s="9" t="s">
        <v>81</v>
      </c>
      <c r="F555" s="9">
        <v>0.51</v>
      </c>
      <c r="G555" s="5" t="s">
        <v>21</v>
      </c>
      <c r="H555" s="9">
        <v>500</v>
      </c>
      <c r="I555" s="11">
        <v>15242370</v>
      </c>
      <c r="J555" s="11">
        <v>3000</v>
      </c>
      <c r="K555" s="11">
        <v>40.198999999999998</v>
      </c>
      <c r="L555" s="11" t="b">
        <f>COUNTIF('[1]2_배당성향 25% 이상 종목명'!$A$2:$A$471,'2_2번 조건 대상 종목'!A1475)&gt;0</f>
        <v>1</v>
      </c>
      <c r="M555" s="14" t="b">
        <f t="shared" si="8"/>
        <v>1</v>
      </c>
      <c r="N555" s="11">
        <v>45537360000</v>
      </c>
      <c r="O555" s="11" t="b">
        <f>N555&gt;=VLOOKUP(A555,'[1]2023년만'!$A$2:$Q$1181,12,0)</f>
        <v>1</v>
      </c>
      <c r="P555" s="11">
        <f>VLOOKUP(A555,'[1]2_피벗 테이블'!$A$4:$B$376,2,0)</f>
        <v>43007506666.666664</v>
      </c>
      <c r="Q555" s="11" t="b">
        <f>N555&gt;=(P555*1.05)</f>
        <v>1</v>
      </c>
      <c r="R555" s="11">
        <v>1.5</v>
      </c>
      <c r="S555" s="6">
        <v>3570525172500</v>
      </c>
      <c r="T555" s="7">
        <v>31.36</v>
      </c>
      <c r="U555" s="7">
        <v>5.7</v>
      </c>
      <c r="V555" s="7">
        <v>1494</v>
      </c>
    </row>
    <row r="556" spans="1:22" hidden="1" x14ac:dyDescent="0.4">
      <c r="A556" s="4" t="s">
        <v>1101</v>
      </c>
      <c r="B556" s="5" t="s">
        <v>1102</v>
      </c>
      <c r="C556" s="5" t="s">
        <v>24</v>
      </c>
      <c r="D556" s="5" t="s">
        <v>19</v>
      </c>
      <c r="E556" s="9" t="s">
        <v>20</v>
      </c>
      <c r="F556" s="9">
        <v>1.1299999999999999</v>
      </c>
      <c r="G556" s="5" t="s">
        <v>21</v>
      </c>
      <c r="H556" s="9">
        <v>500</v>
      </c>
      <c r="I556" s="11">
        <v>7506711</v>
      </c>
      <c r="J556" s="11">
        <v>900</v>
      </c>
      <c r="K556" s="11">
        <v>26.084</v>
      </c>
      <c r="L556" s="11" t="b">
        <f>COUNTIF('[1]2_배당성향 25% 이상 종목명'!$A$2:$A$471,'2_2번 조건 대상 종목'!A556)&gt;0</f>
        <v>1</v>
      </c>
      <c r="M556" s="14" t="b">
        <f t="shared" si="8"/>
        <v>1</v>
      </c>
      <c r="N556" s="11">
        <v>5928332400</v>
      </c>
      <c r="O556" s="11"/>
      <c r="P556" s="11"/>
      <c r="Q556" s="11"/>
      <c r="R556" s="11">
        <v>4.0999999999999996</v>
      </c>
      <c r="S556" s="6">
        <v>1031971071700</v>
      </c>
      <c r="T556" s="7">
        <v>28.47</v>
      </c>
      <c r="U556" s="7">
        <v>3.22</v>
      </c>
      <c r="V556" s="7">
        <v>1753</v>
      </c>
    </row>
    <row r="557" spans="1:22" hidden="1" x14ac:dyDescent="0.4">
      <c r="A557" s="7" t="s">
        <v>1101</v>
      </c>
      <c r="B557" s="12" t="s">
        <v>1102</v>
      </c>
      <c r="C557" s="12" t="s">
        <v>2933</v>
      </c>
      <c r="D557" s="12" t="s">
        <v>19</v>
      </c>
      <c r="E557" s="12" t="s">
        <v>20</v>
      </c>
      <c r="F557" s="12">
        <v>0.76</v>
      </c>
      <c r="G557" s="12" t="s">
        <v>21</v>
      </c>
      <c r="H557" s="12">
        <v>500</v>
      </c>
      <c r="I557" s="6">
        <v>7506711</v>
      </c>
      <c r="J557" s="6">
        <v>800</v>
      </c>
      <c r="K557" s="6">
        <v>41.481000000000002</v>
      </c>
      <c r="L557" s="11" t="b">
        <f>COUNTIF('[1]2_배당성향 25% 이상 종목명'!$A$2:$A$471,'2_2번 조건 대상 종목'!A557)&gt;0</f>
        <v>1</v>
      </c>
      <c r="M557" s="14" t="b">
        <f t="shared" si="8"/>
        <v>1</v>
      </c>
      <c r="N557" s="6">
        <v>5186424000</v>
      </c>
      <c r="O557" s="6"/>
      <c r="P557" s="6"/>
      <c r="Q557" s="6"/>
      <c r="R557" s="6">
        <v>4.3</v>
      </c>
      <c r="S557" s="6">
        <v>1031971071700</v>
      </c>
      <c r="T557" s="7">
        <v>28.47</v>
      </c>
      <c r="U557" s="7">
        <v>3.22</v>
      </c>
      <c r="V557" s="7">
        <v>1753</v>
      </c>
    </row>
    <row r="558" spans="1:22" hidden="1" x14ac:dyDescent="0.4">
      <c r="A558" s="4" t="s">
        <v>2417</v>
      </c>
      <c r="B558" s="5" t="s">
        <v>2418</v>
      </c>
      <c r="C558" s="5" t="s">
        <v>30</v>
      </c>
      <c r="D558" s="5" t="s">
        <v>19</v>
      </c>
      <c r="E558" s="9" t="s">
        <v>66</v>
      </c>
      <c r="F558" s="9">
        <v>3.55</v>
      </c>
      <c r="G558" s="5" t="s">
        <v>21</v>
      </c>
      <c r="H558" s="9">
        <v>500</v>
      </c>
      <c r="I558" s="11">
        <v>16303886</v>
      </c>
      <c r="J558" s="11">
        <v>1600</v>
      </c>
      <c r="K558" s="11">
        <v>9.3849999999999998</v>
      </c>
      <c r="L558" s="11" t="b">
        <f>COUNTIF('[1]2_배당성향 25% 이상 종목명'!$A$2:$A$471,'2_2번 조건 대상 종목'!A558)&gt;0</f>
        <v>0</v>
      </c>
      <c r="M558" s="14" t="b">
        <f t="shared" si="8"/>
        <v>1</v>
      </c>
      <c r="N558" s="11">
        <v>23135459200</v>
      </c>
      <c r="O558" s="11" t="b">
        <f>N558&gt;=VLOOKUP(A558,'[1]2023년만'!$A$2:$Q$1181,12,0)</f>
        <v>1</v>
      </c>
      <c r="P558" s="11"/>
      <c r="Q558" s="11"/>
      <c r="R558" s="11">
        <v>6.8</v>
      </c>
      <c r="S558" s="6">
        <v>890192175600</v>
      </c>
      <c r="T558" s="7">
        <v>5.52</v>
      </c>
      <c r="U558" s="7">
        <v>0.64</v>
      </c>
      <c r="V558" s="7">
        <v>9885</v>
      </c>
    </row>
    <row r="559" spans="1:22" hidden="1" x14ac:dyDescent="0.4">
      <c r="A559" s="4" t="s">
        <v>2417</v>
      </c>
      <c r="B559" s="5" t="s">
        <v>2418</v>
      </c>
      <c r="C559" s="5" t="s">
        <v>18</v>
      </c>
      <c r="D559" s="5" t="s">
        <v>19</v>
      </c>
      <c r="E559" s="9" t="s">
        <v>66</v>
      </c>
      <c r="F559" s="9">
        <v>4.37</v>
      </c>
      <c r="G559" s="5" t="s">
        <v>21</v>
      </c>
      <c r="H559" s="9">
        <v>500</v>
      </c>
      <c r="I559" s="11">
        <v>16303886</v>
      </c>
      <c r="J559" s="11">
        <v>700</v>
      </c>
      <c r="K559" s="11">
        <v>8.7579999999999991</v>
      </c>
      <c r="L559" s="11" t="b">
        <f>COUNTIF('[1]2_배당성향 25% 이상 종목명'!$A$2:$A$471,'2_2번 조건 대상 종목'!A559)&gt;0</f>
        <v>0</v>
      </c>
      <c r="M559" s="14" t="b">
        <f t="shared" si="8"/>
        <v>1</v>
      </c>
      <c r="N559" s="11">
        <v>10121763400</v>
      </c>
      <c r="O559" s="11"/>
      <c r="P559" s="11"/>
      <c r="Q559" s="11"/>
      <c r="R559" s="11">
        <v>4.3</v>
      </c>
      <c r="S559" s="6">
        <v>890192175600</v>
      </c>
      <c r="T559" s="7">
        <v>5.52</v>
      </c>
      <c r="U559" s="7">
        <v>0.64</v>
      </c>
      <c r="V559" s="7">
        <v>9885</v>
      </c>
    </row>
    <row r="560" spans="1:22" hidden="1" x14ac:dyDescent="0.4">
      <c r="A560" s="4" t="s">
        <v>2417</v>
      </c>
      <c r="B560" s="5" t="s">
        <v>2418</v>
      </c>
      <c r="C560" s="5" t="s">
        <v>24</v>
      </c>
      <c r="D560" s="5" t="s">
        <v>19</v>
      </c>
      <c r="E560" s="9" t="s">
        <v>66</v>
      </c>
      <c r="F560" s="9">
        <v>3.86</v>
      </c>
      <c r="G560" s="5" t="s">
        <v>21</v>
      </c>
      <c r="H560" s="9">
        <v>500</v>
      </c>
      <c r="I560" s="11">
        <v>16303886</v>
      </c>
      <c r="J560" s="11">
        <v>800</v>
      </c>
      <c r="K560" s="11">
        <v>7.0410000000000004</v>
      </c>
      <c r="L560" s="11" t="b">
        <f>COUNTIF('[1]2_배당성향 25% 이상 종목명'!$A$2:$A$471,'2_2번 조건 대상 종목'!A560)&gt;0</f>
        <v>0</v>
      </c>
      <c r="M560" s="14" t="b">
        <f t="shared" si="8"/>
        <v>1</v>
      </c>
      <c r="N560" s="11">
        <v>11567729600</v>
      </c>
      <c r="O560" s="11"/>
      <c r="P560" s="11"/>
      <c r="Q560" s="11"/>
      <c r="R560" s="11">
        <v>4.5999999999999996</v>
      </c>
      <c r="S560" s="6">
        <v>890192175600</v>
      </c>
      <c r="T560" s="7">
        <v>5.52</v>
      </c>
      <c r="U560" s="7">
        <v>0.64</v>
      </c>
      <c r="V560" s="7">
        <v>9885</v>
      </c>
    </row>
    <row r="561" spans="1:22" hidden="1" x14ac:dyDescent="0.4">
      <c r="A561" s="7" t="s">
        <v>2417</v>
      </c>
      <c r="B561" s="12" t="s">
        <v>2418</v>
      </c>
      <c r="C561" s="12" t="s">
        <v>2933</v>
      </c>
      <c r="D561" s="12" t="s">
        <v>19</v>
      </c>
      <c r="E561" s="12" t="s">
        <v>66</v>
      </c>
      <c r="F561" s="12">
        <v>2.61</v>
      </c>
      <c r="G561" s="12" t="s">
        <v>21</v>
      </c>
      <c r="H561" s="12">
        <v>500</v>
      </c>
      <c r="I561" s="6">
        <v>16303886</v>
      </c>
      <c r="J561" s="6">
        <v>700</v>
      </c>
      <c r="K561" s="6">
        <v>6.6669999999999998</v>
      </c>
      <c r="L561" s="11" t="b">
        <f>COUNTIF('[1]2_배당성향 25% 이상 종목명'!$A$2:$A$471,'2_2번 조건 대상 종목'!A561)&gt;0</f>
        <v>0</v>
      </c>
      <c r="M561" s="14" t="b">
        <f t="shared" si="8"/>
        <v>1</v>
      </c>
      <c r="N561" s="6">
        <v>10121763400</v>
      </c>
      <c r="O561" s="6"/>
      <c r="P561" s="6"/>
      <c r="Q561" s="6"/>
      <c r="R561" s="6">
        <v>4</v>
      </c>
      <c r="S561" s="6">
        <v>890192175600</v>
      </c>
      <c r="T561" s="7">
        <v>5.52</v>
      </c>
      <c r="U561" s="7">
        <v>0.64</v>
      </c>
      <c r="V561" s="7">
        <v>9885</v>
      </c>
    </row>
    <row r="562" spans="1:22" hidden="1" x14ac:dyDescent="0.4">
      <c r="A562" s="4" t="s">
        <v>1273</v>
      </c>
      <c r="B562" s="5" t="s">
        <v>1274</v>
      </c>
      <c r="C562" s="5" t="s">
        <v>18</v>
      </c>
      <c r="D562" s="5" t="s">
        <v>19</v>
      </c>
      <c r="E562" s="9" t="s">
        <v>49</v>
      </c>
      <c r="F562" s="9">
        <v>2.41</v>
      </c>
      <c r="G562" s="5" t="s">
        <v>21</v>
      </c>
      <c r="H562" s="10">
        <v>2500</v>
      </c>
      <c r="I562" s="11">
        <v>112582792</v>
      </c>
      <c r="J562" s="11">
        <v>5500</v>
      </c>
      <c r="K562" s="11">
        <v>30.431999999999999</v>
      </c>
      <c r="L562" s="11" t="b">
        <f>COUNTIF('[1]2_배당성향 25% 이상 종목명'!$A$2:$A$471,'2_2번 조건 대상 종목'!A562)&gt;0</f>
        <v>0</v>
      </c>
      <c r="M562" s="14" t="b">
        <f t="shared" si="8"/>
        <v>1</v>
      </c>
      <c r="N562" s="11">
        <v>640409460675</v>
      </c>
      <c r="O562" s="11"/>
      <c r="P562" s="11"/>
      <c r="Q562" s="11"/>
      <c r="R562" s="11">
        <v>6.2</v>
      </c>
      <c r="S562" s="6">
        <v>6890066870400</v>
      </c>
      <c r="T562" s="7" t="s">
        <v>21</v>
      </c>
      <c r="U562" s="7">
        <v>0.82</v>
      </c>
      <c r="V562" s="7" t="s">
        <v>21</v>
      </c>
    </row>
    <row r="563" spans="1:22" hidden="1" x14ac:dyDescent="0.4">
      <c r="A563" s="4" t="s">
        <v>1273</v>
      </c>
      <c r="B563" s="5" t="s">
        <v>1274</v>
      </c>
      <c r="C563" s="5" t="s">
        <v>24</v>
      </c>
      <c r="D563" s="5" t="s">
        <v>19</v>
      </c>
      <c r="E563" s="9" t="s">
        <v>49</v>
      </c>
      <c r="F563" s="9">
        <v>2.11</v>
      </c>
      <c r="G563" s="5" t="s">
        <v>21</v>
      </c>
      <c r="H563" s="10">
        <v>2500</v>
      </c>
      <c r="I563" s="11">
        <v>112582792</v>
      </c>
      <c r="J563" s="11">
        <v>1700</v>
      </c>
      <c r="K563" s="11">
        <v>20.869</v>
      </c>
      <c r="L563" s="11" t="b">
        <f>COUNTIF('[1]2_배당성향 25% 이상 종목명'!$A$2:$A$471,'2_2번 조건 대상 종목'!A563)&gt;0</f>
        <v>0</v>
      </c>
      <c r="M563" s="14" t="b">
        <f t="shared" si="8"/>
        <v>1</v>
      </c>
      <c r="N563" s="11">
        <v>198011032475</v>
      </c>
      <c r="O563" s="11"/>
      <c r="P563" s="11"/>
      <c r="Q563" s="11"/>
      <c r="R563" s="11">
        <v>2.4</v>
      </c>
      <c r="S563" s="6">
        <v>6890066870400</v>
      </c>
      <c r="T563" s="7" t="s">
        <v>21</v>
      </c>
      <c r="U563" s="7">
        <v>0.82</v>
      </c>
      <c r="V563" s="7" t="s">
        <v>21</v>
      </c>
    </row>
    <row r="564" spans="1:22" hidden="1" x14ac:dyDescent="0.4">
      <c r="A564" s="4" t="s">
        <v>1273</v>
      </c>
      <c r="B564" s="5" t="s">
        <v>1274</v>
      </c>
      <c r="C564" s="5" t="s">
        <v>30</v>
      </c>
      <c r="D564" s="5" t="s">
        <v>19</v>
      </c>
      <c r="E564" s="9" t="s">
        <v>49</v>
      </c>
      <c r="F564" s="9">
        <v>1.64</v>
      </c>
      <c r="G564" s="5" t="s">
        <v>21</v>
      </c>
      <c r="H564" s="10">
        <v>2500</v>
      </c>
      <c r="I564" s="11">
        <v>112582792</v>
      </c>
      <c r="J564" s="11">
        <v>125</v>
      </c>
      <c r="K564" s="11">
        <v>-7.5880000000000001</v>
      </c>
      <c r="L564" s="11" t="b">
        <f>COUNTIF('[1]2_배당성향 25% 이상 종목명'!$A$2:$A$471,'2_2번 조건 대상 종목'!A564)&gt;0</f>
        <v>0</v>
      </c>
      <c r="M564" s="14" t="b">
        <f t="shared" si="8"/>
        <v>1</v>
      </c>
      <c r="N564" s="11">
        <v>14648526050</v>
      </c>
      <c r="O564" s="11" t="b">
        <f>N564&gt;=VLOOKUP(A564,'[1]2023년만'!$A$2:$Q$1181,12,0)</f>
        <v>0</v>
      </c>
      <c r="P564" s="11"/>
      <c r="Q564" s="11"/>
      <c r="R564" s="11">
        <v>0.2</v>
      </c>
      <c r="S564" s="6">
        <v>6890066870400</v>
      </c>
      <c r="T564" s="7" t="s">
        <v>21</v>
      </c>
      <c r="U564" s="7">
        <v>0.82</v>
      </c>
      <c r="V564" s="7" t="s">
        <v>21</v>
      </c>
    </row>
    <row r="565" spans="1:22" hidden="1" x14ac:dyDescent="0.4">
      <c r="A565" s="7" t="s">
        <v>1273</v>
      </c>
      <c r="B565" s="12" t="s">
        <v>1274</v>
      </c>
      <c r="C565" s="12" t="s">
        <v>2933</v>
      </c>
      <c r="D565" s="12" t="s">
        <v>19</v>
      </c>
      <c r="E565" s="12" t="s">
        <v>49</v>
      </c>
      <c r="F565" s="12">
        <v>1.1000000000000001</v>
      </c>
      <c r="G565" s="12" t="s">
        <v>21</v>
      </c>
      <c r="H565" s="12">
        <v>2500</v>
      </c>
      <c r="I565" s="6">
        <v>112582792</v>
      </c>
      <c r="J565" s="6">
        <v>3800</v>
      </c>
      <c r="K565" s="6">
        <v>32.098999999999997</v>
      </c>
      <c r="L565" s="11" t="b">
        <f>COUNTIF('[1]2_배당성향 25% 이상 종목명'!$A$2:$A$471,'2_2번 조건 대상 종목'!A565)&gt;0</f>
        <v>0</v>
      </c>
      <c r="M565" s="14" t="b">
        <f t="shared" si="8"/>
        <v>1</v>
      </c>
      <c r="N565" s="6">
        <v>442494374375</v>
      </c>
      <c r="O565" s="6"/>
      <c r="P565" s="6"/>
      <c r="Q565" s="6"/>
      <c r="R565" s="6">
        <v>4.3</v>
      </c>
      <c r="S565" s="6">
        <v>6890066870400</v>
      </c>
      <c r="T565" s="7" t="s">
        <v>21</v>
      </c>
      <c r="U565" s="7">
        <v>0.82</v>
      </c>
      <c r="V565" s="7" t="s">
        <v>21</v>
      </c>
    </row>
    <row r="566" spans="1:22" hidden="1" x14ac:dyDescent="0.4">
      <c r="A566" s="4" t="s">
        <v>2039</v>
      </c>
      <c r="B566" s="5" t="s">
        <v>2040</v>
      </c>
      <c r="C566" s="5" t="s">
        <v>30</v>
      </c>
      <c r="D566" s="5" t="s">
        <v>19</v>
      </c>
      <c r="E566" s="9" t="s">
        <v>52</v>
      </c>
      <c r="F566" s="9">
        <v>0.72</v>
      </c>
      <c r="G566" s="5" t="s">
        <v>21</v>
      </c>
      <c r="H566" s="9">
        <v>500</v>
      </c>
      <c r="I566" s="11">
        <v>11494767</v>
      </c>
      <c r="J566" s="11">
        <v>1500</v>
      </c>
      <c r="K566" s="11">
        <v>15.606999999999999</v>
      </c>
      <c r="L566" s="11" t="b">
        <f>COUNTIF('[1]2_배당성향 25% 이상 종목명'!$A$2:$A$471,'2_2번 조건 대상 종목'!A566)&gt;0</f>
        <v>0</v>
      </c>
      <c r="M566" s="14" t="b">
        <f t="shared" si="8"/>
        <v>1</v>
      </c>
      <c r="N566" s="11">
        <v>15985356000</v>
      </c>
      <c r="O566" s="11" t="b">
        <f>N566&gt;=VLOOKUP(A566,'[1]2023년만'!$A$2:$Q$1181,12,0)</f>
        <v>1</v>
      </c>
      <c r="P566" s="11"/>
      <c r="Q566" s="11"/>
      <c r="R566" s="11">
        <v>1.6</v>
      </c>
      <c r="S566" s="6">
        <v>902339209500</v>
      </c>
      <c r="T566" s="7">
        <v>8.27</v>
      </c>
      <c r="U566" s="7">
        <v>2.21</v>
      </c>
      <c r="V566" s="7">
        <v>9489</v>
      </c>
    </row>
    <row r="567" spans="1:22" hidden="1" x14ac:dyDescent="0.4">
      <c r="A567" s="4" t="s">
        <v>2039</v>
      </c>
      <c r="B567" s="5" t="s">
        <v>2040</v>
      </c>
      <c r="C567" s="5" t="s">
        <v>18</v>
      </c>
      <c r="D567" s="5" t="s">
        <v>19</v>
      </c>
      <c r="E567" s="9" t="s">
        <v>61</v>
      </c>
      <c r="F567" s="9">
        <v>0.76</v>
      </c>
      <c r="G567" s="5" t="s">
        <v>21</v>
      </c>
      <c r="H567" s="9">
        <v>500</v>
      </c>
      <c r="I567" s="11">
        <v>11494767</v>
      </c>
      <c r="J567" s="11">
        <v>730</v>
      </c>
      <c r="K567" s="11">
        <v>13.381</v>
      </c>
      <c r="L567" s="11" t="b">
        <f>COUNTIF('[1]2_배당성향 25% 이상 종목명'!$A$2:$A$471,'2_2번 조건 대상 종목'!A567)&gt;0</f>
        <v>0</v>
      </c>
      <c r="M567" s="14" t="b">
        <f t="shared" si="8"/>
        <v>1</v>
      </c>
      <c r="N567" s="11">
        <v>7963271430</v>
      </c>
      <c r="O567" s="11"/>
      <c r="P567" s="11"/>
      <c r="Q567" s="11"/>
      <c r="R567" s="11">
        <v>1</v>
      </c>
      <c r="S567" s="6">
        <v>902339209500</v>
      </c>
      <c r="T567" s="7">
        <v>8.27</v>
      </c>
      <c r="U567" s="7">
        <v>2.21</v>
      </c>
      <c r="V567" s="7">
        <v>9489</v>
      </c>
    </row>
    <row r="568" spans="1:22" hidden="1" x14ac:dyDescent="0.4">
      <c r="A568" s="4" t="s">
        <v>2039</v>
      </c>
      <c r="B568" s="5" t="s">
        <v>2040</v>
      </c>
      <c r="C568" s="5" t="s">
        <v>24</v>
      </c>
      <c r="D568" s="5" t="s">
        <v>19</v>
      </c>
      <c r="E568" s="9" t="s">
        <v>61</v>
      </c>
      <c r="F568" s="9">
        <v>0.55000000000000004</v>
      </c>
      <c r="G568" s="5" t="s">
        <v>21</v>
      </c>
      <c r="H568" s="9">
        <v>500</v>
      </c>
      <c r="I568" s="11">
        <v>11494767</v>
      </c>
      <c r="J568" s="11">
        <v>850</v>
      </c>
      <c r="K568" s="11">
        <v>12.214</v>
      </c>
      <c r="L568" s="11" t="b">
        <f>COUNTIF('[1]2_배당성향 25% 이상 종목명'!$A$2:$A$471,'2_2번 조건 대상 종목'!A568)&gt;0</f>
        <v>0</v>
      </c>
      <c r="M568" s="14" t="b">
        <f t="shared" si="8"/>
        <v>1</v>
      </c>
      <c r="N568" s="11">
        <v>9114903600</v>
      </c>
      <c r="O568" s="11"/>
      <c r="P568" s="11"/>
      <c r="Q568" s="11"/>
      <c r="R568" s="11">
        <v>1.1000000000000001</v>
      </c>
      <c r="S568" s="6">
        <v>902339209500</v>
      </c>
      <c r="T568" s="7">
        <v>8.27</v>
      </c>
      <c r="U568" s="7">
        <v>2.21</v>
      </c>
      <c r="V568" s="7">
        <v>9489</v>
      </c>
    </row>
    <row r="569" spans="1:22" hidden="1" x14ac:dyDescent="0.4">
      <c r="A569" s="7" t="s">
        <v>2039</v>
      </c>
      <c r="B569" s="12" t="s">
        <v>2040</v>
      </c>
      <c r="C569" s="12" t="s">
        <v>2933</v>
      </c>
      <c r="D569" s="12" t="s">
        <v>19</v>
      </c>
      <c r="E569" s="12" t="s">
        <v>61</v>
      </c>
      <c r="F569" s="12">
        <v>0.32</v>
      </c>
      <c r="G569" s="12" t="s">
        <v>21</v>
      </c>
      <c r="H569" s="12">
        <v>500</v>
      </c>
      <c r="I569" s="6">
        <v>11494767</v>
      </c>
      <c r="J569" s="6">
        <v>730</v>
      </c>
      <c r="K569" s="6">
        <v>11.355</v>
      </c>
      <c r="L569" s="11" t="b">
        <f>COUNTIF('[1]2_배당성향 25% 이상 종목명'!$A$2:$A$471,'2_2번 조건 대상 종목'!A569)&gt;0</f>
        <v>0</v>
      </c>
      <c r="M569" s="14" t="b">
        <f t="shared" si="8"/>
        <v>1</v>
      </c>
      <c r="N569" s="6">
        <v>8046902420</v>
      </c>
      <c r="O569" s="6"/>
      <c r="P569" s="6"/>
      <c r="Q569" s="6"/>
      <c r="R569" s="6">
        <v>0.4</v>
      </c>
      <c r="S569" s="6">
        <v>902339209500</v>
      </c>
      <c r="T569" s="7">
        <v>8.27</v>
      </c>
      <c r="U569" s="7">
        <v>2.21</v>
      </c>
      <c r="V569" s="7">
        <v>9489</v>
      </c>
    </row>
    <row r="570" spans="1:22" hidden="1" x14ac:dyDescent="0.4">
      <c r="A570" s="4" t="s">
        <v>1425</v>
      </c>
      <c r="B570" s="5" t="s">
        <v>1426</v>
      </c>
      <c r="C570" s="5" t="s">
        <v>24</v>
      </c>
      <c r="D570" s="5" t="s">
        <v>19</v>
      </c>
      <c r="E570" s="9" t="s">
        <v>40</v>
      </c>
      <c r="F570" s="9">
        <v>1.7</v>
      </c>
      <c r="G570" s="5" t="s">
        <v>21</v>
      </c>
      <c r="H570" s="10">
        <v>5000</v>
      </c>
      <c r="I570" s="11">
        <v>8629009</v>
      </c>
      <c r="J570" s="11">
        <v>1700</v>
      </c>
      <c r="K570" s="11">
        <v>27.433</v>
      </c>
      <c r="L570" s="11" t="b">
        <f>COUNTIF('[1]2_배당성향 25% 이상 종목명'!$A$2:$A$471,'2_2번 조건 대상 종목'!A570)&gt;0</f>
        <v>0</v>
      </c>
      <c r="M570" s="14" t="b">
        <f t="shared" si="8"/>
        <v>1</v>
      </c>
      <c r="N570" s="11">
        <v>13778879100</v>
      </c>
      <c r="O570" s="11"/>
      <c r="P570" s="11"/>
      <c r="Q570" s="11"/>
      <c r="R570" s="11">
        <v>2.7</v>
      </c>
      <c r="S570" s="6">
        <v>466829386900</v>
      </c>
      <c r="T570" s="7">
        <v>5.07</v>
      </c>
      <c r="U570" s="7">
        <v>0.91</v>
      </c>
      <c r="V570" s="7">
        <v>10671</v>
      </c>
    </row>
    <row r="571" spans="1:22" hidden="1" x14ac:dyDescent="0.4">
      <c r="A571" s="4" t="s">
        <v>1425</v>
      </c>
      <c r="B571" s="5" t="s">
        <v>1426</v>
      </c>
      <c r="C571" s="5" t="s">
        <v>18</v>
      </c>
      <c r="D571" s="5" t="s">
        <v>19</v>
      </c>
      <c r="E571" s="9" t="s">
        <v>40</v>
      </c>
      <c r="F571" s="9">
        <v>1.43</v>
      </c>
      <c r="G571" s="5" t="s">
        <v>21</v>
      </c>
      <c r="H571" s="10">
        <v>5000</v>
      </c>
      <c r="I571" s="11">
        <v>8629009</v>
      </c>
      <c r="J571" s="11">
        <v>1700</v>
      </c>
      <c r="K571" s="11">
        <v>25.882000000000001</v>
      </c>
      <c r="L571" s="11" t="b">
        <f>COUNTIF('[1]2_배당성향 25% 이상 종목명'!$A$2:$A$471,'2_2번 조건 대상 종목'!A571)&gt;0</f>
        <v>0</v>
      </c>
      <c r="M571" s="14" t="b">
        <f t="shared" si="8"/>
        <v>1</v>
      </c>
      <c r="N571" s="11">
        <v>13778879100</v>
      </c>
      <c r="O571" s="11"/>
      <c r="P571" s="11"/>
      <c r="Q571" s="11"/>
      <c r="R571" s="11">
        <v>2.2999999999999998</v>
      </c>
      <c r="S571" s="6">
        <v>466829386900</v>
      </c>
      <c r="T571" s="7">
        <v>5.07</v>
      </c>
      <c r="U571" s="7">
        <v>0.91</v>
      </c>
      <c r="V571" s="7">
        <v>10671</v>
      </c>
    </row>
    <row r="572" spans="1:22" hidden="1" x14ac:dyDescent="0.4">
      <c r="A572" s="4" t="s">
        <v>1425</v>
      </c>
      <c r="B572" s="5" t="s">
        <v>1426</v>
      </c>
      <c r="C572" s="5" t="s">
        <v>30</v>
      </c>
      <c r="D572" s="5" t="s">
        <v>19</v>
      </c>
      <c r="E572" s="9" t="s">
        <v>40</v>
      </c>
      <c r="F572" s="9">
        <v>2.63</v>
      </c>
      <c r="G572" s="5" t="s">
        <v>21</v>
      </c>
      <c r="H572" s="10">
        <v>5000</v>
      </c>
      <c r="I572" s="11">
        <v>8629009</v>
      </c>
      <c r="J572" s="11">
        <v>1800</v>
      </c>
      <c r="K572" s="11">
        <v>16.867999999999999</v>
      </c>
      <c r="L572" s="11" t="b">
        <f>COUNTIF('[1]2_배당성향 25% 이상 종목명'!$A$2:$A$471,'2_2번 조건 대상 종목'!A572)&gt;0</f>
        <v>0</v>
      </c>
      <c r="M572" s="14" t="b">
        <f t="shared" si="8"/>
        <v>1</v>
      </c>
      <c r="N572" s="11">
        <v>14589401400</v>
      </c>
      <c r="O572" s="11" t="b">
        <f>N572&gt;=VLOOKUP(A572,'[1]2023년만'!$A$2:$Q$1181,12,0)</f>
        <v>1</v>
      </c>
      <c r="P572" s="11"/>
      <c r="Q572" s="11"/>
      <c r="R572" s="11">
        <v>3.6</v>
      </c>
      <c r="S572" s="6">
        <v>466829386900</v>
      </c>
      <c r="T572" s="7">
        <v>5.07</v>
      </c>
      <c r="U572" s="7">
        <v>0.91</v>
      </c>
      <c r="V572" s="7">
        <v>10671</v>
      </c>
    </row>
    <row r="573" spans="1:22" hidden="1" x14ac:dyDescent="0.4">
      <c r="A573" s="7" t="s">
        <v>1425</v>
      </c>
      <c r="B573" s="12" t="s">
        <v>1426</v>
      </c>
      <c r="C573" s="12" t="s">
        <v>2933</v>
      </c>
      <c r="D573" s="12" t="s">
        <v>19</v>
      </c>
      <c r="E573" s="12" t="s">
        <v>40</v>
      </c>
      <c r="F573" s="12">
        <v>1.34</v>
      </c>
      <c r="G573" s="12" t="s">
        <v>21</v>
      </c>
      <c r="H573" s="12">
        <v>5000</v>
      </c>
      <c r="I573" s="6">
        <v>8629009</v>
      </c>
      <c r="J573" s="6">
        <v>1500</v>
      </c>
      <c r="K573" s="6">
        <v>22.196000000000002</v>
      </c>
      <c r="L573" s="11" t="b">
        <f>COUNTIF('[1]2_배당성향 25% 이상 종목명'!$A$2:$A$471,'2_2번 조건 대상 종목'!A573)&gt;0</f>
        <v>0</v>
      </c>
      <c r="M573" s="14" t="b">
        <f t="shared" si="8"/>
        <v>1</v>
      </c>
      <c r="N573" s="6">
        <v>8983094500</v>
      </c>
      <c r="O573" s="6"/>
      <c r="P573" s="6"/>
      <c r="Q573" s="6"/>
      <c r="R573" s="6">
        <v>2.1</v>
      </c>
      <c r="S573" s="6">
        <v>466829386900</v>
      </c>
      <c r="T573" s="7">
        <v>5.07</v>
      </c>
      <c r="U573" s="7">
        <v>0.91</v>
      </c>
      <c r="V573" s="7">
        <v>10671</v>
      </c>
    </row>
    <row r="574" spans="1:22" hidden="1" x14ac:dyDescent="0.4">
      <c r="A574" s="7" t="s">
        <v>2828</v>
      </c>
      <c r="B574" s="12" t="s">
        <v>2829</v>
      </c>
      <c r="C574" s="12" t="s">
        <v>2933</v>
      </c>
      <c r="D574" s="12" t="s">
        <v>19</v>
      </c>
      <c r="E574" s="12" t="s">
        <v>76</v>
      </c>
      <c r="F574" s="12">
        <v>1.49</v>
      </c>
      <c r="G574" s="12" t="s">
        <v>21</v>
      </c>
      <c r="H574" s="12">
        <v>1000</v>
      </c>
      <c r="I574" s="6">
        <v>12607989</v>
      </c>
      <c r="J574" s="6">
        <v>80</v>
      </c>
      <c r="K574" s="6">
        <v>-2.734</v>
      </c>
      <c r="L574" s="11" t="b">
        <f>COUNTIF('[1]2_배당성향 25% 이상 종목명'!$A$2:$A$471,'2_2번 조건 대상 종목'!A574)&gt;0</f>
        <v>0</v>
      </c>
      <c r="M574" s="14" t="b">
        <f t="shared" si="8"/>
        <v>0</v>
      </c>
      <c r="N574" s="6">
        <v>965056320</v>
      </c>
      <c r="O574" s="6"/>
      <c r="P574" s="6"/>
      <c r="Q574" s="6"/>
      <c r="R574" s="6">
        <v>1.6</v>
      </c>
      <c r="S574" s="6">
        <v>36563168100</v>
      </c>
      <c r="T574" s="7" t="s">
        <v>21</v>
      </c>
      <c r="U574" s="7">
        <v>0.16</v>
      </c>
      <c r="V574" s="7" t="s">
        <v>21</v>
      </c>
    </row>
    <row r="575" spans="1:22" hidden="1" x14ac:dyDescent="0.4">
      <c r="A575" s="4" t="s">
        <v>1250</v>
      </c>
      <c r="B575" s="5" t="s">
        <v>1251</v>
      </c>
      <c r="C575" s="5" t="s">
        <v>24</v>
      </c>
      <c r="D575" s="5" t="s">
        <v>198</v>
      </c>
      <c r="E575" s="9" t="s">
        <v>66</v>
      </c>
      <c r="F575" s="9">
        <v>0.67</v>
      </c>
      <c r="G575" s="5" t="s">
        <v>21</v>
      </c>
      <c r="H575" s="9">
        <v>500</v>
      </c>
      <c r="I575" s="11">
        <v>53234000</v>
      </c>
      <c r="J575" s="11">
        <v>20</v>
      </c>
      <c r="K575" s="11">
        <v>30.869</v>
      </c>
      <c r="L575" s="11" t="b">
        <f>COUNTIF('[1]2_배당성향 25% 이상 종목명'!$A$2:$A$471,'2_2번 조건 대상 종목'!A575)&gt;0</f>
        <v>0</v>
      </c>
      <c r="M575" s="14" t="b">
        <f t="shared" si="8"/>
        <v>1</v>
      </c>
      <c r="N575" s="11">
        <v>1064680000</v>
      </c>
      <c r="O575" s="11"/>
      <c r="P575" s="11"/>
      <c r="Q575" s="11"/>
      <c r="R575" s="11">
        <v>0.89</v>
      </c>
      <c r="S575" s="6">
        <v>91544398750</v>
      </c>
      <c r="T575" s="7">
        <v>21.14</v>
      </c>
      <c r="U575" s="7">
        <v>1.21</v>
      </c>
      <c r="V575" s="7">
        <v>80</v>
      </c>
    </row>
    <row r="576" spans="1:22" hidden="1" x14ac:dyDescent="0.4">
      <c r="A576" s="4" t="s">
        <v>1250</v>
      </c>
      <c r="B576" s="5" t="s">
        <v>1251</v>
      </c>
      <c r="C576" s="5" t="s">
        <v>18</v>
      </c>
      <c r="D576" s="5" t="s">
        <v>198</v>
      </c>
      <c r="E576" s="9" t="s">
        <v>66</v>
      </c>
      <c r="F576" s="9">
        <v>1.28</v>
      </c>
      <c r="G576" s="5" t="s">
        <v>21</v>
      </c>
      <c r="H576" s="9">
        <v>500</v>
      </c>
      <c r="I576" s="11">
        <v>53234000</v>
      </c>
      <c r="J576" s="11">
        <v>60</v>
      </c>
      <c r="K576" s="11">
        <v>29.831</v>
      </c>
      <c r="L576" s="11" t="b">
        <f>COUNTIF('[1]2_배당성향 25% 이상 종목명'!$A$2:$A$471,'2_2번 조건 대상 종목'!A576)&gt;0</f>
        <v>0</v>
      </c>
      <c r="M576" s="14" t="b">
        <f t="shared" si="8"/>
        <v>1</v>
      </c>
      <c r="N576" s="11">
        <v>3194040000</v>
      </c>
      <c r="O576" s="11"/>
      <c r="P576" s="11"/>
      <c r="Q576" s="11"/>
      <c r="R576" s="11">
        <v>1.62</v>
      </c>
      <c r="S576" s="6">
        <v>91544398750</v>
      </c>
      <c r="T576" s="7">
        <v>21.14</v>
      </c>
      <c r="U576" s="7">
        <v>1.21</v>
      </c>
      <c r="V576" s="7">
        <v>80</v>
      </c>
    </row>
    <row r="577" spans="1:22" hidden="1" x14ac:dyDescent="0.4">
      <c r="A577" s="4" t="s">
        <v>1250</v>
      </c>
      <c r="B577" s="5" t="s">
        <v>1251</v>
      </c>
      <c r="C577" s="5" t="s">
        <v>30</v>
      </c>
      <c r="D577" s="5" t="s">
        <v>198</v>
      </c>
      <c r="E577" s="9" t="s">
        <v>66</v>
      </c>
      <c r="F577" s="9">
        <v>0.34</v>
      </c>
      <c r="G577" s="5" t="s">
        <v>21</v>
      </c>
      <c r="H577" s="9">
        <v>500</v>
      </c>
      <c r="I577" s="11">
        <v>53234000</v>
      </c>
      <c r="J577" s="11">
        <v>20</v>
      </c>
      <c r="K577" s="11">
        <v>24.847000000000001</v>
      </c>
      <c r="L577" s="11" t="b">
        <f>COUNTIF('[1]2_배당성향 25% 이상 종목명'!$A$2:$A$471,'2_2번 조건 대상 종목'!A577)&gt;0</f>
        <v>0</v>
      </c>
      <c r="M577" s="14" t="b">
        <f t="shared" si="8"/>
        <v>1</v>
      </c>
      <c r="N577" s="11">
        <v>1064680000</v>
      </c>
      <c r="O577" s="11" t="b">
        <f>N577&gt;=VLOOKUP(A577,'[1]2023년만'!$A$2:$Q$1181,12,0)</f>
        <v>1</v>
      </c>
      <c r="P577" s="11"/>
      <c r="Q577" s="11"/>
      <c r="R577" s="11">
        <v>0.92</v>
      </c>
      <c r="S577" s="6">
        <v>91544398750</v>
      </c>
      <c r="T577" s="7">
        <v>21.14</v>
      </c>
      <c r="U577" s="7">
        <v>1.21</v>
      </c>
      <c r="V577" s="7">
        <v>80</v>
      </c>
    </row>
    <row r="578" spans="1:22" hidden="1" x14ac:dyDescent="0.4">
      <c r="A578" s="7" t="s">
        <v>1250</v>
      </c>
      <c r="B578" s="12" t="s">
        <v>1251</v>
      </c>
      <c r="C578" s="12" t="s">
        <v>2933</v>
      </c>
      <c r="D578" s="12" t="s">
        <v>198</v>
      </c>
      <c r="E578" s="12" t="s">
        <v>66</v>
      </c>
      <c r="F578" s="12">
        <v>0.78</v>
      </c>
      <c r="G578" s="12" t="s">
        <v>21</v>
      </c>
      <c r="H578" s="12">
        <v>500</v>
      </c>
      <c r="I578" s="6">
        <v>53234000</v>
      </c>
      <c r="J578" s="6">
        <v>50</v>
      </c>
      <c r="K578" s="6">
        <v>30.015000000000001</v>
      </c>
      <c r="L578" s="11" t="b">
        <f>COUNTIF('[1]2_배당성향 25% 이상 종목명'!$A$2:$A$471,'2_2번 조건 대상 종목'!A578)&gt;0</f>
        <v>0</v>
      </c>
      <c r="M578" s="14" t="b">
        <f t="shared" si="8"/>
        <v>1</v>
      </c>
      <c r="N578" s="6">
        <v>2661700000</v>
      </c>
      <c r="O578" s="6"/>
      <c r="P578" s="6"/>
      <c r="Q578" s="6"/>
      <c r="R578" s="6">
        <v>1.08</v>
      </c>
      <c r="S578" s="6">
        <v>91544398750</v>
      </c>
      <c r="T578" s="7">
        <v>21.14</v>
      </c>
      <c r="U578" s="7">
        <v>1.21</v>
      </c>
      <c r="V578" s="7">
        <v>80</v>
      </c>
    </row>
    <row r="579" spans="1:22" hidden="1" x14ac:dyDescent="0.4">
      <c r="A579" s="4" t="s">
        <v>2207</v>
      </c>
      <c r="B579" s="5" t="s">
        <v>2208</v>
      </c>
      <c r="C579" s="5" t="s">
        <v>30</v>
      </c>
      <c r="D579" s="5" t="s">
        <v>19</v>
      </c>
      <c r="E579" s="9" t="s">
        <v>43</v>
      </c>
      <c r="F579" s="9">
        <v>2.46</v>
      </c>
      <c r="G579" s="5" t="s">
        <v>21</v>
      </c>
      <c r="H579" s="10">
        <v>1000</v>
      </c>
      <c r="I579" s="11">
        <v>26213697</v>
      </c>
      <c r="J579" s="11">
        <v>100</v>
      </c>
      <c r="K579" s="11">
        <v>12.962</v>
      </c>
      <c r="L579" s="11" t="b">
        <f>COUNTIF('[1]2_배당성향 25% 이상 종목명'!$A$2:$A$471,'2_2번 조건 대상 종목'!A579)&gt;0</f>
        <v>0</v>
      </c>
      <c r="M579" s="14" t="b">
        <f t="shared" ref="M579:M642" si="9">COUNTIF($A$2:$A$4678,A579)=4</f>
        <v>1</v>
      </c>
      <c r="N579" s="11">
        <v>2621369700</v>
      </c>
      <c r="O579" s="11" t="b">
        <f>N579&gt;=VLOOKUP(A579,'[1]2023년만'!$A$2:$Q$1181,12,0)</f>
        <v>1</v>
      </c>
      <c r="P579" s="11"/>
      <c r="Q579" s="11"/>
      <c r="R579" s="11">
        <v>0.35</v>
      </c>
      <c r="S579" s="6">
        <v>532138049100</v>
      </c>
      <c r="T579" s="7">
        <v>26.4</v>
      </c>
      <c r="U579" s="7">
        <v>2.09</v>
      </c>
      <c r="V579" s="7">
        <v>769</v>
      </c>
    </row>
    <row r="580" spans="1:22" hidden="1" x14ac:dyDescent="0.4">
      <c r="A580" s="4" t="s">
        <v>2207</v>
      </c>
      <c r="B580" s="5" t="s">
        <v>2208</v>
      </c>
      <c r="C580" s="5" t="s">
        <v>18</v>
      </c>
      <c r="D580" s="5" t="s">
        <v>19</v>
      </c>
      <c r="E580" s="9" t="s">
        <v>43</v>
      </c>
      <c r="F580" s="9">
        <v>4.05</v>
      </c>
      <c r="G580" s="5" t="s">
        <v>21</v>
      </c>
      <c r="H580" s="10">
        <v>1000</v>
      </c>
      <c r="I580" s="11">
        <v>25386019</v>
      </c>
      <c r="J580" s="11">
        <v>120</v>
      </c>
      <c r="K580" s="11">
        <v>10.179</v>
      </c>
      <c r="L580" s="11" t="b">
        <f>COUNTIF('[1]2_배당성향 25% 이상 종목명'!$A$2:$A$471,'2_2번 조건 대상 종목'!A580)&gt;0</f>
        <v>0</v>
      </c>
      <c r="M580" s="14" t="b">
        <f t="shared" si="9"/>
        <v>1</v>
      </c>
      <c r="N580" s="11">
        <v>3009580800</v>
      </c>
      <c r="O580" s="11"/>
      <c r="P580" s="11"/>
      <c r="Q580" s="11"/>
      <c r="R580" s="11">
        <v>1.26</v>
      </c>
      <c r="S580" s="6">
        <v>532138049100</v>
      </c>
      <c r="T580" s="7">
        <v>26.4</v>
      </c>
      <c r="U580" s="7">
        <v>2.09</v>
      </c>
      <c r="V580" s="7">
        <v>769</v>
      </c>
    </row>
    <row r="581" spans="1:22" hidden="1" x14ac:dyDescent="0.4">
      <c r="A581" s="4" t="s">
        <v>2207</v>
      </c>
      <c r="B581" s="5" t="s">
        <v>2208</v>
      </c>
      <c r="C581" s="5" t="s">
        <v>24</v>
      </c>
      <c r="D581" s="5" t="s">
        <v>19</v>
      </c>
      <c r="E581" s="9" t="s">
        <v>43</v>
      </c>
      <c r="F581" s="9">
        <v>2.37</v>
      </c>
      <c r="G581" s="5" t="s">
        <v>21</v>
      </c>
      <c r="H581" s="10">
        <v>1000</v>
      </c>
      <c r="I581" s="11">
        <v>26213697</v>
      </c>
      <c r="J581" s="11">
        <v>80</v>
      </c>
      <c r="K581" s="11">
        <v>-25.288</v>
      </c>
      <c r="L581" s="11" t="b">
        <f>COUNTIF('[1]2_배당성향 25% 이상 종목명'!$A$2:$A$471,'2_2번 조건 대상 종목'!A581)&gt;0</f>
        <v>0</v>
      </c>
      <c r="M581" s="14" t="b">
        <f t="shared" si="9"/>
        <v>1</v>
      </c>
      <c r="N581" s="11">
        <v>2097095760</v>
      </c>
      <c r="O581" s="11"/>
      <c r="P581" s="11"/>
      <c r="Q581" s="11"/>
      <c r="R581" s="11">
        <v>0.14000000000000001</v>
      </c>
      <c r="S581" s="6">
        <v>532138049100</v>
      </c>
      <c r="T581" s="7">
        <v>26.4</v>
      </c>
      <c r="U581" s="7">
        <v>2.09</v>
      </c>
      <c r="V581" s="7">
        <v>769</v>
      </c>
    </row>
    <row r="582" spans="1:22" hidden="1" x14ac:dyDescent="0.4">
      <c r="A582" s="7" t="s">
        <v>2207</v>
      </c>
      <c r="B582" s="12" t="s">
        <v>2208</v>
      </c>
      <c r="C582" s="12" t="s">
        <v>2933</v>
      </c>
      <c r="D582" s="12" t="s">
        <v>19</v>
      </c>
      <c r="E582" s="12" t="s">
        <v>43</v>
      </c>
      <c r="F582" s="12">
        <v>2.09</v>
      </c>
      <c r="G582" s="12" t="s">
        <v>21</v>
      </c>
      <c r="H582" s="12">
        <v>1000</v>
      </c>
      <c r="I582" s="6">
        <v>23500000</v>
      </c>
      <c r="J582" s="6">
        <v>150</v>
      </c>
      <c r="K582" s="6">
        <v>12.112</v>
      </c>
      <c r="L582" s="11" t="b">
        <f>COUNTIF('[1]2_배당성향 25% 이상 종목명'!$A$2:$A$471,'2_2번 조건 대상 종목'!A582)&gt;0</f>
        <v>0</v>
      </c>
      <c r="M582" s="14" t="b">
        <f t="shared" si="9"/>
        <v>1</v>
      </c>
      <c r="N582" s="6">
        <v>3479073150</v>
      </c>
      <c r="O582" s="6"/>
      <c r="P582" s="6"/>
      <c r="Q582" s="6"/>
      <c r="R582" s="6">
        <v>1.79</v>
      </c>
      <c r="S582" s="6">
        <v>532138049100</v>
      </c>
      <c r="T582" s="7">
        <v>26.4</v>
      </c>
      <c r="U582" s="7">
        <v>2.09</v>
      </c>
      <c r="V582" s="7">
        <v>769</v>
      </c>
    </row>
    <row r="583" spans="1:22" x14ac:dyDescent="0.4">
      <c r="A583" s="4" t="s">
        <v>1480</v>
      </c>
      <c r="B583" s="5" t="s">
        <v>1481</v>
      </c>
      <c r="C583" s="5" t="s">
        <v>30</v>
      </c>
      <c r="D583" s="5" t="s">
        <v>19</v>
      </c>
      <c r="E583" s="9" t="s">
        <v>40</v>
      </c>
      <c r="F583" s="9">
        <v>2.63</v>
      </c>
      <c r="G583" s="5" t="s">
        <v>21</v>
      </c>
      <c r="H583" s="10">
        <v>5000</v>
      </c>
      <c r="I583" s="11">
        <v>15054186</v>
      </c>
      <c r="J583" s="11">
        <v>6000</v>
      </c>
      <c r="K583" s="11">
        <v>26.588000000000001</v>
      </c>
      <c r="L583" s="11" t="b">
        <f>COUNTIF('[1]2_배당성향 25% 이상 종목명'!$A$2:$A$471,'2_2번 조건 대상 종목'!A46)&gt;0</f>
        <v>1</v>
      </c>
      <c r="M583" s="14" t="b">
        <f t="shared" si="9"/>
        <v>1</v>
      </c>
      <c r="N583" s="11">
        <v>96205416200</v>
      </c>
      <c r="O583" s="11" t="b">
        <f>N583&gt;=VLOOKUP(A583,'[1]2023년만'!$A$2:$Q$1181,12,0)</f>
        <v>1</v>
      </c>
      <c r="P583" s="11">
        <f>VLOOKUP(A583,'[1]2_피벗 테이블'!$A$4:$B$376,2,0)</f>
        <v>85523312533.333328</v>
      </c>
      <c r="Q583" s="11" t="b">
        <f>N583&gt;=(P583*1.05)</f>
        <v>1</v>
      </c>
      <c r="R583" s="11">
        <v>2.4</v>
      </c>
      <c r="S583" s="6">
        <v>3552787896000</v>
      </c>
      <c r="T583" s="7">
        <v>25.53</v>
      </c>
      <c r="U583" s="7">
        <v>0.48</v>
      </c>
      <c r="V583" s="7">
        <v>9244</v>
      </c>
    </row>
    <row r="584" spans="1:22" hidden="1" x14ac:dyDescent="0.4">
      <c r="A584" s="4" t="s">
        <v>372</v>
      </c>
      <c r="B584" s="5" t="s">
        <v>373</v>
      </c>
      <c r="C584" s="5" t="s">
        <v>24</v>
      </c>
      <c r="D584" s="5" t="s">
        <v>19</v>
      </c>
      <c r="E584" s="9" t="s">
        <v>81</v>
      </c>
      <c r="F584" s="9">
        <v>0.23</v>
      </c>
      <c r="G584" s="5" t="s">
        <v>21</v>
      </c>
      <c r="H584" s="9">
        <v>500</v>
      </c>
      <c r="I584" s="11">
        <v>13931609</v>
      </c>
      <c r="J584" s="11">
        <v>320</v>
      </c>
      <c r="K584" s="11">
        <v>94.772999999999996</v>
      </c>
      <c r="L584" s="11" t="b">
        <f>COUNTIF('[1]2_배당성향 25% 이상 종목명'!$A$2:$A$471,'2_2번 조건 대상 종목'!A584)&gt;0</f>
        <v>1</v>
      </c>
      <c r="M584" s="14" t="b">
        <f t="shared" si="9"/>
        <v>1</v>
      </c>
      <c r="N584" s="11">
        <v>4458114880</v>
      </c>
      <c r="O584" s="11"/>
      <c r="P584" s="11"/>
      <c r="Q584" s="11"/>
      <c r="R584" s="11">
        <v>4.9000000000000004</v>
      </c>
      <c r="S584" s="6">
        <v>84425550540</v>
      </c>
      <c r="T584" s="7">
        <v>18.2</v>
      </c>
      <c r="U584" s="7">
        <v>0.99</v>
      </c>
      <c r="V584" s="7">
        <v>333</v>
      </c>
    </row>
    <row r="585" spans="1:22" hidden="1" x14ac:dyDescent="0.4">
      <c r="A585" s="4" t="s">
        <v>372</v>
      </c>
      <c r="B585" s="5" t="s">
        <v>373</v>
      </c>
      <c r="C585" s="5" t="s">
        <v>18</v>
      </c>
      <c r="D585" s="5" t="s">
        <v>19</v>
      </c>
      <c r="E585" s="9" t="s">
        <v>81</v>
      </c>
      <c r="F585" s="9">
        <v>0.38</v>
      </c>
      <c r="G585" s="5" t="s">
        <v>21</v>
      </c>
      <c r="H585" s="9">
        <v>500</v>
      </c>
      <c r="I585" s="11">
        <v>13931609</v>
      </c>
      <c r="J585" s="11">
        <v>230</v>
      </c>
      <c r="K585" s="11">
        <v>71.254000000000005</v>
      </c>
      <c r="L585" s="11" t="b">
        <f>COUNTIF('[1]2_배당성향 25% 이상 종목명'!$A$2:$A$471,'2_2번 조건 대상 종목'!A585)&gt;0</f>
        <v>1</v>
      </c>
      <c r="M585" s="14" t="b">
        <f t="shared" si="9"/>
        <v>1</v>
      </c>
      <c r="N585" s="11">
        <v>3204270070</v>
      </c>
      <c r="O585" s="11"/>
      <c r="P585" s="11"/>
      <c r="Q585" s="11"/>
      <c r="R585" s="11">
        <v>3.7</v>
      </c>
      <c r="S585" s="6">
        <v>84425550540</v>
      </c>
      <c r="T585" s="7">
        <v>18.2</v>
      </c>
      <c r="U585" s="7">
        <v>0.99</v>
      </c>
      <c r="V585" s="7">
        <v>333</v>
      </c>
    </row>
    <row r="586" spans="1:22" hidden="1" x14ac:dyDescent="0.4">
      <c r="A586" s="7" t="s">
        <v>372</v>
      </c>
      <c r="B586" s="12" t="s">
        <v>373</v>
      </c>
      <c r="C586" s="12" t="s">
        <v>2933</v>
      </c>
      <c r="D586" s="12" t="s">
        <v>19</v>
      </c>
      <c r="E586" s="12" t="s">
        <v>81</v>
      </c>
      <c r="F586" s="12">
        <v>0.23</v>
      </c>
      <c r="G586" s="12" t="s">
        <v>21</v>
      </c>
      <c r="H586" s="12">
        <v>500</v>
      </c>
      <c r="I586" s="6">
        <v>13931609</v>
      </c>
      <c r="J586" s="6">
        <v>60</v>
      </c>
      <c r="K586" s="6">
        <v>26.04</v>
      </c>
      <c r="L586" s="11" t="b">
        <f>COUNTIF('[1]2_배당성향 25% 이상 종목명'!$A$2:$A$471,'2_2번 조건 대상 종목'!A586)&gt;0</f>
        <v>1</v>
      </c>
      <c r="M586" s="14" t="b">
        <f t="shared" si="9"/>
        <v>1</v>
      </c>
      <c r="N586" s="6">
        <v>835896540</v>
      </c>
      <c r="O586" s="6"/>
      <c r="P586" s="6"/>
      <c r="Q586" s="6"/>
      <c r="R586" s="6">
        <v>1.2</v>
      </c>
      <c r="S586" s="6">
        <v>84425550540</v>
      </c>
      <c r="T586" s="7">
        <v>18.2</v>
      </c>
      <c r="U586" s="7">
        <v>0.99</v>
      </c>
      <c r="V586" s="7">
        <v>333</v>
      </c>
    </row>
    <row r="587" spans="1:22" hidden="1" x14ac:dyDescent="0.4">
      <c r="A587" s="4" t="s">
        <v>1391</v>
      </c>
      <c r="B587" s="5" t="s">
        <v>1392</v>
      </c>
      <c r="C587" s="5" t="s">
        <v>24</v>
      </c>
      <c r="D587" s="5" t="s">
        <v>19</v>
      </c>
      <c r="E587" s="9" t="s">
        <v>133</v>
      </c>
      <c r="F587" s="9">
        <v>2.34</v>
      </c>
      <c r="G587" s="5" t="s">
        <v>21</v>
      </c>
      <c r="H587" s="9">
        <v>500</v>
      </c>
      <c r="I587" s="11">
        <v>50850456</v>
      </c>
      <c r="J587" s="11">
        <v>35</v>
      </c>
      <c r="K587" s="11">
        <v>28.231000000000002</v>
      </c>
      <c r="L587" s="11" t="b">
        <f>COUNTIF('[1]2_배당성향 25% 이상 종목명'!$A$2:$A$471,'2_2번 조건 대상 종목'!A587)&gt;0</f>
        <v>0</v>
      </c>
      <c r="M587" s="14" t="b">
        <f t="shared" si="9"/>
        <v>0</v>
      </c>
      <c r="N587" s="11">
        <v>1697219195</v>
      </c>
      <c r="O587" s="11"/>
      <c r="P587" s="11"/>
      <c r="Q587" s="11"/>
      <c r="R587" s="11">
        <v>1.4</v>
      </c>
      <c r="S587" s="6">
        <v>98665650640</v>
      </c>
      <c r="T587" s="7">
        <v>4.2300000000000004</v>
      </c>
      <c r="U587" s="7">
        <v>0.38</v>
      </c>
      <c r="V587" s="7">
        <v>456</v>
      </c>
    </row>
    <row r="588" spans="1:22" hidden="1" x14ac:dyDescent="0.4">
      <c r="A588" s="4" t="s">
        <v>1391</v>
      </c>
      <c r="B588" s="5" t="s">
        <v>1392</v>
      </c>
      <c r="C588" s="5" t="s">
        <v>30</v>
      </c>
      <c r="D588" s="5" t="s">
        <v>19</v>
      </c>
      <c r="E588" s="9" t="s">
        <v>133</v>
      </c>
      <c r="F588" s="9">
        <v>2.68</v>
      </c>
      <c r="G588" s="5" t="s">
        <v>21</v>
      </c>
      <c r="H588" s="9">
        <v>500</v>
      </c>
      <c r="I588" s="11">
        <v>51175130</v>
      </c>
      <c r="J588" s="11">
        <v>50</v>
      </c>
      <c r="K588" s="11">
        <v>10.765000000000001</v>
      </c>
      <c r="L588" s="11" t="b">
        <f>COUNTIF('[1]2_배당성향 25% 이상 종목명'!$A$2:$A$471,'2_2번 조건 대상 종목'!A588)&gt;0</f>
        <v>0</v>
      </c>
      <c r="M588" s="14" t="b">
        <f t="shared" si="9"/>
        <v>0</v>
      </c>
      <c r="N588" s="11">
        <v>2406413450</v>
      </c>
      <c r="O588" s="11" t="b">
        <f>N588&gt;=VLOOKUP(A588,'[1]2023년만'!$A$2:$Q$1181,12,0)</f>
        <v>1</v>
      </c>
      <c r="P588" s="11"/>
      <c r="Q588" s="11"/>
      <c r="R588" s="11">
        <v>3.4</v>
      </c>
      <c r="S588" s="6">
        <v>98665650640</v>
      </c>
      <c r="T588" s="7">
        <v>4.2300000000000004</v>
      </c>
      <c r="U588" s="7">
        <v>0.38</v>
      </c>
      <c r="V588" s="7">
        <v>456</v>
      </c>
    </row>
    <row r="589" spans="1:22" hidden="1" x14ac:dyDescent="0.4">
      <c r="A589" s="4" t="s">
        <v>1391</v>
      </c>
      <c r="B589" s="5" t="s">
        <v>1392</v>
      </c>
      <c r="C589" s="5" t="s">
        <v>18</v>
      </c>
      <c r="D589" s="5" t="s">
        <v>19</v>
      </c>
      <c r="E589" s="9" t="s">
        <v>133</v>
      </c>
      <c r="F589" s="9">
        <v>1.3</v>
      </c>
      <c r="G589" s="5" t="s">
        <v>21</v>
      </c>
      <c r="H589" s="9">
        <v>500</v>
      </c>
      <c r="I589" s="11">
        <v>48636071</v>
      </c>
      <c r="J589" s="11">
        <v>30</v>
      </c>
      <c r="K589" s="11">
        <v>5.5620000000000003</v>
      </c>
      <c r="L589" s="11" t="b">
        <f>COUNTIF('[1]2_배당성향 25% 이상 종목명'!$A$2:$A$471,'2_2번 조건 대상 종목'!A589)&gt;0</f>
        <v>0</v>
      </c>
      <c r="M589" s="14" t="b">
        <f t="shared" si="9"/>
        <v>0</v>
      </c>
      <c r="N589" s="11">
        <v>1379803080</v>
      </c>
      <c r="O589" s="11"/>
      <c r="P589" s="11"/>
      <c r="Q589" s="11"/>
      <c r="R589" s="11">
        <v>1.7</v>
      </c>
      <c r="S589" s="6">
        <v>98665650640</v>
      </c>
      <c r="T589" s="7">
        <v>4.2300000000000004</v>
      </c>
      <c r="U589" s="7">
        <v>0.38</v>
      </c>
      <c r="V589" s="7">
        <v>456</v>
      </c>
    </row>
    <row r="590" spans="1:22" hidden="1" x14ac:dyDescent="0.4">
      <c r="A590" s="4" t="s">
        <v>290</v>
      </c>
      <c r="B590" s="5" t="s">
        <v>291</v>
      </c>
      <c r="C590" s="5" t="s">
        <v>18</v>
      </c>
      <c r="D590" s="5" t="s">
        <v>19</v>
      </c>
      <c r="E590" s="9" t="s">
        <v>20</v>
      </c>
      <c r="F590" s="9">
        <v>0.77</v>
      </c>
      <c r="G590" s="5" t="s">
        <v>21</v>
      </c>
      <c r="H590" s="9">
        <v>500</v>
      </c>
      <c r="I590" s="11">
        <v>15697991</v>
      </c>
      <c r="J590" s="11">
        <v>25</v>
      </c>
      <c r="K590" s="11">
        <v>133.03399999999999</v>
      </c>
      <c r="L590" s="11" t="b">
        <f>COUNTIF('[1]2_배당성향 25% 이상 종목명'!$A$2:$A$471,'2_2번 조건 대상 종목'!A590)&gt;0</f>
        <v>0</v>
      </c>
      <c r="M590" s="14" t="b">
        <f t="shared" si="9"/>
        <v>1</v>
      </c>
      <c r="N590" s="11">
        <v>392449775</v>
      </c>
      <c r="O590" s="11"/>
      <c r="P590" s="11"/>
      <c r="Q590" s="11"/>
      <c r="R590" s="11">
        <v>0.8</v>
      </c>
      <c r="S590" s="6">
        <v>30658176423</v>
      </c>
      <c r="T590" s="7" t="s">
        <v>21</v>
      </c>
      <c r="U590" s="7">
        <v>0.74</v>
      </c>
      <c r="V590" s="7" t="s">
        <v>21</v>
      </c>
    </row>
    <row r="591" spans="1:22" hidden="1" x14ac:dyDescent="0.4">
      <c r="A591" s="4" t="s">
        <v>290</v>
      </c>
      <c r="B591" s="5" t="s">
        <v>291</v>
      </c>
      <c r="C591" s="5" t="s">
        <v>30</v>
      </c>
      <c r="D591" s="5" t="s">
        <v>19</v>
      </c>
      <c r="E591" s="9" t="s">
        <v>20</v>
      </c>
      <c r="F591" s="9">
        <v>0.68</v>
      </c>
      <c r="G591" s="5" t="s">
        <v>21</v>
      </c>
      <c r="H591" s="9">
        <v>500</v>
      </c>
      <c r="I591" s="11">
        <v>15697991</v>
      </c>
      <c r="J591" s="11">
        <v>10</v>
      </c>
      <c r="K591" s="11">
        <v>-3.2749999999999999</v>
      </c>
      <c r="L591" s="11" t="b">
        <f>COUNTIF('[1]2_배당성향 25% 이상 종목명'!$A$2:$A$471,'2_2번 조건 대상 종목'!A591)&gt;0</f>
        <v>0</v>
      </c>
      <c r="M591" s="14" t="b">
        <f t="shared" si="9"/>
        <v>1</v>
      </c>
      <c r="N591" s="11">
        <v>156979910</v>
      </c>
      <c r="O591" s="11" t="b">
        <f>N591&gt;=VLOOKUP(A591,'[1]2023년만'!$A$2:$Q$1181,12,0)</f>
        <v>0</v>
      </c>
      <c r="P591" s="11"/>
      <c r="Q591" s="11"/>
      <c r="R591" s="11">
        <v>0.5</v>
      </c>
      <c r="S591" s="6">
        <v>30658176423</v>
      </c>
      <c r="T591" s="7" t="s">
        <v>21</v>
      </c>
      <c r="U591" s="7">
        <v>0.74</v>
      </c>
      <c r="V591" s="7" t="s">
        <v>21</v>
      </c>
    </row>
    <row r="592" spans="1:22" hidden="1" x14ac:dyDescent="0.4">
      <c r="A592" s="4" t="s">
        <v>290</v>
      </c>
      <c r="B592" s="5" t="s">
        <v>291</v>
      </c>
      <c r="C592" s="5" t="s">
        <v>24</v>
      </c>
      <c r="D592" s="5" t="s">
        <v>19</v>
      </c>
      <c r="E592" s="9" t="s">
        <v>20</v>
      </c>
      <c r="F592" s="9">
        <v>0.49</v>
      </c>
      <c r="G592" s="5" t="s">
        <v>21</v>
      </c>
      <c r="H592" s="9">
        <v>500</v>
      </c>
      <c r="I592" s="11">
        <v>15697991</v>
      </c>
      <c r="J592" s="11">
        <v>25</v>
      </c>
      <c r="K592" s="11">
        <v>-5.5049999999999999</v>
      </c>
      <c r="L592" s="11" t="b">
        <f>COUNTIF('[1]2_배당성향 25% 이상 종목명'!$A$2:$A$471,'2_2번 조건 대상 종목'!A592)&gt;0</f>
        <v>0</v>
      </c>
      <c r="M592" s="14" t="b">
        <f t="shared" si="9"/>
        <v>1</v>
      </c>
      <c r="N592" s="11">
        <v>392449775</v>
      </c>
      <c r="O592" s="11"/>
      <c r="P592" s="11"/>
      <c r="Q592" s="11"/>
      <c r="R592" s="11">
        <v>0.8</v>
      </c>
      <c r="S592" s="6">
        <v>30658176423</v>
      </c>
      <c r="T592" s="7" t="s">
        <v>21</v>
      </c>
      <c r="U592" s="7">
        <v>0.74</v>
      </c>
      <c r="V592" s="7" t="s">
        <v>21</v>
      </c>
    </row>
    <row r="593" spans="1:22" hidden="1" x14ac:dyDescent="0.4">
      <c r="A593" s="7" t="s">
        <v>290</v>
      </c>
      <c r="B593" s="12" t="s">
        <v>291</v>
      </c>
      <c r="C593" s="12" t="s">
        <v>2933</v>
      </c>
      <c r="D593" s="12" t="s">
        <v>19</v>
      </c>
      <c r="E593" s="12" t="s">
        <v>20</v>
      </c>
      <c r="F593" s="12">
        <v>0.53</v>
      </c>
      <c r="G593" s="12" t="s">
        <v>21</v>
      </c>
      <c r="H593" s="12">
        <v>500</v>
      </c>
      <c r="I593" s="6">
        <v>14773572</v>
      </c>
      <c r="J593" s="6">
        <v>35</v>
      </c>
      <c r="K593" s="6">
        <v>25.271999999999998</v>
      </c>
      <c r="L593" s="11" t="b">
        <f>COUNTIF('[1]2_배당성향 25% 이상 종목명'!$A$2:$A$471,'2_2번 조건 대상 종목'!A593)&gt;0</f>
        <v>0</v>
      </c>
      <c r="M593" s="14" t="b">
        <f t="shared" si="9"/>
        <v>1</v>
      </c>
      <c r="N593" s="6">
        <v>517075020</v>
      </c>
      <c r="O593" s="6"/>
      <c r="P593" s="6"/>
      <c r="Q593" s="6"/>
      <c r="R593" s="6">
        <v>0.9</v>
      </c>
      <c r="S593" s="6">
        <v>30658176423</v>
      </c>
      <c r="T593" s="7" t="s">
        <v>21</v>
      </c>
      <c r="U593" s="7">
        <v>0.74</v>
      </c>
      <c r="V593" s="7" t="s">
        <v>21</v>
      </c>
    </row>
    <row r="594" spans="1:22" hidden="1" x14ac:dyDescent="0.4">
      <c r="A594" s="4" t="s">
        <v>2629</v>
      </c>
      <c r="B594" s="5" t="s">
        <v>2630</v>
      </c>
      <c r="C594" s="5" t="s">
        <v>18</v>
      </c>
      <c r="D594" s="5" t="s">
        <v>19</v>
      </c>
      <c r="E594" s="9" t="s">
        <v>66</v>
      </c>
      <c r="F594" s="9">
        <v>1.62</v>
      </c>
      <c r="G594" s="5" t="s">
        <v>21</v>
      </c>
      <c r="H594" s="9">
        <v>500</v>
      </c>
      <c r="I594" s="11">
        <v>39245879</v>
      </c>
      <c r="J594" s="11">
        <v>10</v>
      </c>
      <c r="K594" s="11">
        <v>4.6020000000000003</v>
      </c>
      <c r="L594" s="11" t="b">
        <f>COUNTIF('[1]2_배당성향 25% 이상 종목명'!$A$2:$A$471,'2_2번 조건 대상 종목'!A594)&gt;0</f>
        <v>0</v>
      </c>
      <c r="M594" s="14" t="b">
        <f t="shared" si="9"/>
        <v>1</v>
      </c>
      <c r="N594" s="11">
        <v>389886610</v>
      </c>
      <c r="O594" s="11"/>
      <c r="P594" s="11"/>
      <c r="Q594" s="11"/>
      <c r="R594" s="11">
        <v>0.6</v>
      </c>
      <c r="S594" s="6">
        <v>59313342660</v>
      </c>
      <c r="T594" s="7" t="s">
        <v>21</v>
      </c>
      <c r="U594" s="7">
        <v>0.73</v>
      </c>
      <c r="V594" s="7" t="s">
        <v>21</v>
      </c>
    </row>
    <row r="595" spans="1:22" hidden="1" x14ac:dyDescent="0.4">
      <c r="A595" s="4" t="s">
        <v>2629</v>
      </c>
      <c r="B595" s="5" t="s">
        <v>2630</v>
      </c>
      <c r="C595" s="5" t="s">
        <v>24</v>
      </c>
      <c r="D595" s="5" t="s">
        <v>19</v>
      </c>
      <c r="E595" s="9" t="s">
        <v>66</v>
      </c>
      <c r="F595" s="9">
        <v>0.34</v>
      </c>
      <c r="G595" s="5" t="s">
        <v>21</v>
      </c>
      <c r="H595" s="9">
        <v>500</v>
      </c>
      <c r="I595" s="11">
        <v>41477862</v>
      </c>
      <c r="J595" s="11">
        <v>10</v>
      </c>
      <c r="K595" s="11">
        <v>3.4089999999999998</v>
      </c>
      <c r="L595" s="11" t="b">
        <f>COUNTIF('[1]2_배당성향 25% 이상 종목명'!$A$2:$A$471,'2_2번 조건 대상 종목'!A595)&gt;0</f>
        <v>0</v>
      </c>
      <c r="M595" s="14" t="b">
        <f t="shared" si="9"/>
        <v>1</v>
      </c>
      <c r="N595" s="11">
        <v>407963200</v>
      </c>
      <c r="O595" s="11"/>
      <c r="P595" s="11"/>
      <c r="Q595" s="11"/>
      <c r="R595" s="11">
        <v>0.7</v>
      </c>
      <c r="S595" s="6">
        <v>59313342660</v>
      </c>
      <c r="T595" s="7" t="s">
        <v>21</v>
      </c>
      <c r="U595" s="7">
        <v>0.73</v>
      </c>
      <c r="V595" s="7" t="s">
        <v>21</v>
      </c>
    </row>
    <row r="596" spans="1:22" hidden="1" x14ac:dyDescent="0.4">
      <c r="A596" s="4" t="s">
        <v>2629</v>
      </c>
      <c r="B596" s="5" t="s">
        <v>2630</v>
      </c>
      <c r="C596" s="5" t="s">
        <v>30</v>
      </c>
      <c r="D596" s="5" t="s">
        <v>19</v>
      </c>
      <c r="E596" s="9" t="s">
        <v>66</v>
      </c>
      <c r="F596" s="9">
        <v>0.71</v>
      </c>
      <c r="G596" s="5" t="s">
        <v>21</v>
      </c>
      <c r="H596" s="9">
        <v>500</v>
      </c>
      <c r="I596" s="11">
        <v>41477862</v>
      </c>
      <c r="J596" s="11">
        <v>10</v>
      </c>
      <c r="K596" s="11">
        <v>-16.850999999999999</v>
      </c>
      <c r="L596" s="11" t="b">
        <f>COUNTIF('[1]2_배당성향 25% 이상 종목명'!$A$2:$A$471,'2_2번 조건 대상 종목'!A596)&gt;0</f>
        <v>0</v>
      </c>
      <c r="M596" s="14" t="b">
        <f t="shared" si="9"/>
        <v>1</v>
      </c>
      <c r="N596" s="11">
        <v>407963200</v>
      </c>
      <c r="O596" s="11" t="b">
        <f>N596&gt;=VLOOKUP(A596,'[1]2023년만'!$A$2:$Q$1181,12,0)</f>
        <v>1</v>
      </c>
      <c r="P596" s="11"/>
      <c r="Q596" s="11"/>
      <c r="R596" s="11">
        <v>1.05</v>
      </c>
      <c r="S596" s="6">
        <v>59313342660</v>
      </c>
      <c r="T596" s="7" t="s">
        <v>21</v>
      </c>
      <c r="U596" s="7">
        <v>0.73</v>
      </c>
      <c r="V596" s="7" t="s">
        <v>21</v>
      </c>
    </row>
    <row r="597" spans="1:22" hidden="1" x14ac:dyDescent="0.4">
      <c r="A597" s="7" t="s">
        <v>2629</v>
      </c>
      <c r="B597" s="12" t="s">
        <v>2630</v>
      </c>
      <c r="C597" s="12" t="s">
        <v>2933</v>
      </c>
      <c r="D597" s="12" t="s">
        <v>19</v>
      </c>
      <c r="E597" s="12" t="s">
        <v>66</v>
      </c>
      <c r="F597" s="12">
        <v>1.34</v>
      </c>
      <c r="G597" s="12" t="s">
        <v>21</v>
      </c>
      <c r="H597" s="12">
        <v>500</v>
      </c>
      <c r="I597" s="6">
        <v>39125879</v>
      </c>
      <c r="J597" s="6">
        <v>10</v>
      </c>
      <c r="K597" s="6">
        <v>3.855</v>
      </c>
      <c r="L597" s="11" t="b">
        <f>COUNTIF('[1]2_배당성향 25% 이상 종목명'!$A$2:$A$471,'2_2번 조건 대상 종목'!A597)&gt;0</f>
        <v>0</v>
      </c>
      <c r="M597" s="14" t="b">
        <f t="shared" si="9"/>
        <v>1</v>
      </c>
      <c r="N597" s="6">
        <v>391216710</v>
      </c>
      <c r="O597" s="6"/>
      <c r="P597" s="6"/>
      <c r="Q597" s="6"/>
      <c r="R597" s="6">
        <v>0.38</v>
      </c>
      <c r="S597" s="6">
        <v>59313342660</v>
      </c>
      <c r="T597" s="7" t="s">
        <v>21</v>
      </c>
      <c r="U597" s="7">
        <v>0.73</v>
      </c>
      <c r="V597" s="7" t="s">
        <v>21</v>
      </c>
    </row>
    <row r="598" spans="1:22" hidden="1" x14ac:dyDescent="0.4">
      <c r="A598" s="4" t="s">
        <v>1524</v>
      </c>
      <c r="B598" s="5" t="s">
        <v>1525</v>
      </c>
      <c r="C598" s="5" t="s">
        <v>30</v>
      </c>
      <c r="D598" s="5" t="s">
        <v>19</v>
      </c>
      <c r="E598" s="9" t="s">
        <v>20</v>
      </c>
      <c r="F598" s="9">
        <v>1.55</v>
      </c>
      <c r="G598" s="5" t="s">
        <v>21</v>
      </c>
      <c r="H598" s="10">
        <v>2500</v>
      </c>
      <c r="I598" s="11">
        <v>45050956</v>
      </c>
      <c r="J598" s="11">
        <v>110</v>
      </c>
      <c r="K598" s="11">
        <v>25.538</v>
      </c>
      <c r="L598" s="11" t="b">
        <f>COUNTIF('[1]2_배당성향 25% 이상 종목명'!$A$2:$A$471,'2_2번 조건 대상 종목'!A598)&gt;0</f>
        <v>1</v>
      </c>
      <c r="M598" s="14" t="b">
        <f t="shared" si="9"/>
        <v>1</v>
      </c>
      <c r="N598" s="11">
        <v>4650220810</v>
      </c>
      <c r="O598" s="11" t="b">
        <f>N598&gt;=VLOOKUP(A598,'[1]2023년만'!$A$2:$Q$1181,12,0)</f>
        <v>0</v>
      </c>
      <c r="P598" s="11">
        <f>VLOOKUP(A598,'[1]2_피벗 테이블'!$A$4:$B$376,2,0)</f>
        <v>6199895103.333333</v>
      </c>
      <c r="Q598" s="11" t="b">
        <f>N598&gt;=(P598*1.05)</f>
        <v>0</v>
      </c>
      <c r="R598" s="11">
        <v>2</v>
      </c>
      <c r="S598" s="6">
        <v>252285353600</v>
      </c>
      <c r="T598" s="7">
        <v>13.21</v>
      </c>
      <c r="U598" s="7">
        <v>0.59</v>
      </c>
      <c r="V598" s="7">
        <v>424</v>
      </c>
    </row>
    <row r="599" spans="1:22" hidden="1" x14ac:dyDescent="0.4">
      <c r="A599" s="4" t="s">
        <v>1524</v>
      </c>
      <c r="B599" s="5" t="s">
        <v>1525</v>
      </c>
      <c r="C599" s="5" t="s">
        <v>24</v>
      </c>
      <c r="D599" s="5" t="s">
        <v>19</v>
      </c>
      <c r="E599" s="9" t="s">
        <v>20</v>
      </c>
      <c r="F599" s="9">
        <v>1.1299999999999999</v>
      </c>
      <c r="G599" s="5" t="s">
        <v>21</v>
      </c>
      <c r="H599" s="10">
        <v>2500</v>
      </c>
      <c r="I599" s="11">
        <v>45050956</v>
      </c>
      <c r="J599" s="11">
        <v>160</v>
      </c>
      <c r="K599" s="11">
        <v>11.433</v>
      </c>
      <c r="L599" s="11" t="b">
        <f>COUNTIF('[1]2_배당성향 25% 이상 종목명'!$A$2:$A$471,'2_2번 조건 대상 종목'!A599)&gt;0</f>
        <v>1</v>
      </c>
      <c r="M599" s="14" t="b">
        <f t="shared" si="9"/>
        <v>1</v>
      </c>
      <c r="N599" s="11">
        <v>6908761370</v>
      </c>
      <c r="O599" s="11"/>
      <c r="P599" s="11"/>
      <c r="Q599" s="11"/>
      <c r="R599" s="11">
        <v>2.8</v>
      </c>
      <c r="S599" s="6">
        <v>252285353600</v>
      </c>
      <c r="T599" s="7">
        <v>13.21</v>
      </c>
      <c r="U599" s="7">
        <v>0.59</v>
      </c>
      <c r="V599" s="7">
        <v>424</v>
      </c>
    </row>
    <row r="600" spans="1:22" hidden="1" x14ac:dyDescent="0.4">
      <c r="A600" s="4" t="s">
        <v>1524</v>
      </c>
      <c r="B600" s="5" t="s">
        <v>1525</v>
      </c>
      <c r="C600" s="5" t="s">
        <v>18</v>
      </c>
      <c r="D600" s="5" t="s">
        <v>19</v>
      </c>
      <c r="E600" s="9" t="s">
        <v>20</v>
      </c>
      <c r="F600" s="9">
        <v>1.49</v>
      </c>
      <c r="G600" s="5" t="s">
        <v>21</v>
      </c>
      <c r="H600" s="9">
        <v>500</v>
      </c>
      <c r="I600" s="11">
        <v>152353747</v>
      </c>
      <c r="J600" s="11">
        <v>60</v>
      </c>
      <c r="K600" s="11">
        <v>8.9329999999999998</v>
      </c>
      <c r="L600" s="11" t="b">
        <f>COUNTIF('[1]2_배당성향 25% 이상 종목명'!$A$2:$A$471,'2_2번 조건 대상 종목'!A600)&gt;0</f>
        <v>1</v>
      </c>
      <c r="M600" s="14" t="b">
        <f t="shared" si="9"/>
        <v>1</v>
      </c>
      <c r="N600" s="11">
        <v>8770523120</v>
      </c>
      <c r="O600" s="11"/>
      <c r="P600" s="11"/>
      <c r="Q600" s="11"/>
      <c r="R600" s="11">
        <v>2.1</v>
      </c>
      <c r="S600" s="6">
        <v>252285353600</v>
      </c>
      <c r="T600" s="7">
        <v>13.21</v>
      </c>
      <c r="U600" s="7">
        <v>0.59</v>
      </c>
      <c r="V600" s="7">
        <v>424</v>
      </c>
    </row>
    <row r="601" spans="1:22" hidden="1" x14ac:dyDescent="0.4">
      <c r="A601" s="7" t="s">
        <v>1524</v>
      </c>
      <c r="B601" s="12" t="s">
        <v>1525</v>
      </c>
      <c r="C601" s="12" t="s">
        <v>2933</v>
      </c>
      <c r="D601" s="12" t="s">
        <v>19</v>
      </c>
      <c r="E601" s="12" t="s">
        <v>20</v>
      </c>
      <c r="F601" s="12">
        <v>0.76</v>
      </c>
      <c r="G601" s="12" t="s">
        <v>21</v>
      </c>
      <c r="H601" s="12">
        <v>500</v>
      </c>
      <c r="I601" s="6">
        <v>151529572</v>
      </c>
      <c r="J601" s="6">
        <v>20</v>
      </c>
      <c r="K601" s="6">
        <v>7.3929999999999998</v>
      </c>
      <c r="L601" s="11" t="b">
        <f>COUNTIF('[1]2_배당성향 25% 이상 종목명'!$A$2:$A$471,'2_2번 조건 대상 종목'!A601)&gt;0</f>
        <v>1</v>
      </c>
      <c r="M601" s="14" t="b">
        <f t="shared" si="9"/>
        <v>1</v>
      </c>
      <c r="N601" s="6">
        <v>2920400820</v>
      </c>
      <c r="O601" s="6"/>
      <c r="P601" s="6"/>
      <c r="Q601" s="6"/>
      <c r="R601" s="6">
        <v>1.1000000000000001</v>
      </c>
      <c r="S601" s="6">
        <v>252285353600</v>
      </c>
      <c r="T601" s="7">
        <v>13.21</v>
      </c>
      <c r="U601" s="7">
        <v>0.59</v>
      </c>
      <c r="V601" s="7">
        <v>424</v>
      </c>
    </row>
    <row r="602" spans="1:22" hidden="1" x14ac:dyDescent="0.4">
      <c r="A602" s="4" t="s">
        <v>2728</v>
      </c>
      <c r="B602" s="5" t="s">
        <v>2729</v>
      </c>
      <c r="C602" s="5" t="s">
        <v>30</v>
      </c>
      <c r="D602" s="5" t="s">
        <v>19</v>
      </c>
      <c r="E602" s="9" t="s">
        <v>49</v>
      </c>
      <c r="F602" s="9">
        <v>1.64</v>
      </c>
      <c r="G602" s="5" t="s">
        <v>21</v>
      </c>
      <c r="H602" s="9">
        <v>500</v>
      </c>
      <c r="I602" s="11">
        <v>15326438</v>
      </c>
      <c r="J602" s="11">
        <v>50</v>
      </c>
      <c r="K602" s="11">
        <v>-3.2040000000000002</v>
      </c>
      <c r="L602" s="11" t="b">
        <f>COUNTIF('[1]2_배당성향 25% 이상 종목명'!$A$2:$A$471,'2_2번 조건 대상 종목'!A602)&gt;0</f>
        <v>0</v>
      </c>
      <c r="M602" s="14" t="b">
        <f t="shared" si="9"/>
        <v>1</v>
      </c>
      <c r="N602" s="11">
        <v>766321900</v>
      </c>
      <c r="O602" s="11" t="b">
        <f>N602&gt;=VLOOKUP(A602,'[1]2023년만'!$A$2:$Q$1181,12,0)</f>
        <v>1</v>
      </c>
      <c r="P602" s="11"/>
      <c r="Q602" s="11"/>
      <c r="R602" s="11">
        <v>2.2000000000000002</v>
      </c>
      <c r="S602" s="6">
        <v>29365455208</v>
      </c>
      <c r="T602" s="7" t="s">
        <v>21</v>
      </c>
      <c r="U602" s="7">
        <v>0.34</v>
      </c>
      <c r="V602" s="7" t="s">
        <v>21</v>
      </c>
    </row>
    <row r="603" spans="1:22" hidden="1" x14ac:dyDescent="0.4">
      <c r="A603" s="4" t="s">
        <v>2728</v>
      </c>
      <c r="B603" s="5" t="s">
        <v>2729</v>
      </c>
      <c r="C603" s="5" t="s">
        <v>18</v>
      </c>
      <c r="D603" s="5" t="s">
        <v>19</v>
      </c>
      <c r="E603" s="9" t="s">
        <v>49</v>
      </c>
      <c r="F603" s="9">
        <v>2.41</v>
      </c>
      <c r="G603" s="5" t="s">
        <v>21</v>
      </c>
      <c r="H603" s="9">
        <v>500</v>
      </c>
      <c r="I603" s="11">
        <v>15326438</v>
      </c>
      <c r="J603" s="11">
        <v>50</v>
      </c>
      <c r="K603" s="11">
        <v>-10.321</v>
      </c>
      <c r="L603" s="11" t="b">
        <f>COUNTIF('[1]2_배당성향 25% 이상 종목명'!$A$2:$A$471,'2_2번 조건 대상 종목'!A603)&gt;0</f>
        <v>0</v>
      </c>
      <c r="M603" s="14" t="b">
        <f t="shared" si="9"/>
        <v>1</v>
      </c>
      <c r="N603" s="11">
        <v>766321900</v>
      </c>
      <c r="O603" s="11"/>
      <c r="P603" s="11"/>
      <c r="Q603" s="11"/>
      <c r="R603" s="11">
        <v>1.8</v>
      </c>
      <c r="S603" s="6">
        <v>29365455208</v>
      </c>
      <c r="T603" s="7" t="s">
        <v>21</v>
      </c>
      <c r="U603" s="7">
        <v>0.34</v>
      </c>
      <c r="V603" s="7" t="s">
        <v>21</v>
      </c>
    </row>
    <row r="604" spans="1:22" hidden="1" x14ac:dyDescent="0.4">
      <c r="A604" s="4" t="s">
        <v>2728</v>
      </c>
      <c r="B604" s="5" t="s">
        <v>2729</v>
      </c>
      <c r="C604" s="5" t="s">
        <v>24</v>
      </c>
      <c r="D604" s="5" t="s">
        <v>19</v>
      </c>
      <c r="E604" s="9" t="s">
        <v>49</v>
      </c>
      <c r="F604" s="9">
        <v>2.11</v>
      </c>
      <c r="G604" s="5" t="s">
        <v>21</v>
      </c>
      <c r="H604" s="9">
        <v>500</v>
      </c>
      <c r="I604" s="11">
        <v>15326438</v>
      </c>
      <c r="J604" s="11">
        <v>50</v>
      </c>
      <c r="K604" s="11">
        <v>-160.99199999999999</v>
      </c>
      <c r="L604" s="11" t="b">
        <f>COUNTIF('[1]2_배당성향 25% 이상 종목명'!$A$2:$A$471,'2_2번 조건 대상 종목'!A604)&gt;0</f>
        <v>0</v>
      </c>
      <c r="M604" s="14" t="b">
        <f t="shared" si="9"/>
        <v>1</v>
      </c>
      <c r="N604" s="11">
        <v>766321900</v>
      </c>
      <c r="O604" s="11"/>
      <c r="P604" s="11"/>
      <c r="Q604" s="11"/>
      <c r="R604" s="11">
        <v>1.9</v>
      </c>
      <c r="S604" s="6">
        <v>29365455208</v>
      </c>
      <c r="T604" s="7" t="s">
        <v>21</v>
      </c>
      <c r="U604" s="7">
        <v>0.34</v>
      </c>
      <c r="V604" s="7" t="s">
        <v>21</v>
      </c>
    </row>
    <row r="605" spans="1:22" hidden="1" x14ac:dyDescent="0.4">
      <c r="A605" s="7" t="s">
        <v>2728</v>
      </c>
      <c r="B605" s="12" t="s">
        <v>2729</v>
      </c>
      <c r="C605" s="12" t="s">
        <v>2933</v>
      </c>
      <c r="D605" s="12" t="s">
        <v>19</v>
      </c>
      <c r="E605" s="12" t="s">
        <v>49</v>
      </c>
      <c r="F605" s="12">
        <v>1.1000000000000001</v>
      </c>
      <c r="G605" s="12" t="s">
        <v>21</v>
      </c>
      <c r="H605" s="12">
        <v>500</v>
      </c>
      <c r="I605" s="6">
        <v>15326438</v>
      </c>
      <c r="J605" s="6">
        <v>50</v>
      </c>
      <c r="K605" s="6">
        <v>63.228000000000002</v>
      </c>
      <c r="L605" s="11" t="b">
        <f>COUNTIF('[1]2_배당성향 25% 이상 종목명'!$A$2:$A$471,'2_2번 조건 대상 종목'!A605)&gt;0</f>
        <v>0</v>
      </c>
      <c r="M605" s="14" t="b">
        <f t="shared" si="9"/>
        <v>1</v>
      </c>
      <c r="N605" s="6">
        <v>766321900</v>
      </c>
      <c r="O605" s="6"/>
      <c r="P605" s="6"/>
      <c r="Q605" s="6"/>
      <c r="R605" s="6">
        <v>1.4</v>
      </c>
      <c r="S605" s="6">
        <v>29365455208</v>
      </c>
      <c r="T605" s="7" t="s">
        <v>21</v>
      </c>
      <c r="U605" s="7">
        <v>0.34</v>
      </c>
      <c r="V605" s="7" t="s">
        <v>21</v>
      </c>
    </row>
    <row r="606" spans="1:22" hidden="1" x14ac:dyDescent="0.4">
      <c r="A606" s="4" t="s">
        <v>753</v>
      </c>
      <c r="B606" s="5" t="s">
        <v>754</v>
      </c>
      <c r="C606" s="5" t="s">
        <v>30</v>
      </c>
      <c r="D606" s="5" t="s">
        <v>19</v>
      </c>
      <c r="E606" s="9" t="s">
        <v>34</v>
      </c>
      <c r="F606" s="9">
        <v>0.48</v>
      </c>
      <c r="G606" s="5" t="s">
        <v>21</v>
      </c>
      <c r="H606" s="9">
        <v>500</v>
      </c>
      <c r="I606" s="11">
        <v>16312697</v>
      </c>
      <c r="J606" s="11">
        <v>100</v>
      </c>
      <c r="K606" s="11">
        <v>50.99</v>
      </c>
      <c r="L606" s="11" t="b">
        <f>COUNTIF('[1]2_배당성향 25% 이상 종목명'!$A$2:$A$471,'2_2번 조건 대상 종목'!A606)&gt;0</f>
        <v>1</v>
      </c>
      <c r="M606" s="14" t="b">
        <f t="shared" si="9"/>
        <v>1</v>
      </c>
      <c r="N606" s="11">
        <v>1618434700</v>
      </c>
      <c r="O606" s="11" t="b">
        <f>N606&gt;=VLOOKUP(A606,'[1]2023년만'!$A$2:$Q$1181,12,0)</f>
        <v>0</v>
      </c>
      <c r="P606" s="11">
        <f>VLOOKUP(A606,'[1]2_피벗 테이블'!$A$4:$B$376,2,0)</f>
        <v>2157912933.3333335</v>
      </c>
      <c r="Q606" s="11" t="b">
        <f>N606&gt;=(P606*1.05)</f>
        <v>0</v>
      </c>
      <c r="R606" s="11">
        <v>2.2999999999999998</v>
      </c>
      <c r="S606" s="6">
        <v>55789423740</v>
      </c>
      <c r="T606" s="7">
        <v>17.45</v>
      </c>
      <c r="U606" s="7">
        <v>1.05</v>
      </c>
      <c r="V606" s="7">
        <v>196</v>
      </c>
    </row>
    <row r="607" spans="1:22" hidden="1" x14ac:dyDescent="0.4">
      <c r="A607" s="4" t="s">
        <v>753</v>
      </c>
      <c r="B607" s="5" t="s">
        <v>754</v>
      </c>
      <c r="C607" s="5" t="s">
        <v>24</v>
      </c>
      <c r="D607" s="5" t="s">
        <v>19</v>
      </c>
      <c r="E607" s="9" t="s">
        <v>34</v>
      </c>
      <c r="F607" s="9">
        <v>0.56000000000000005</v>
      </c>
      <c r="G607" s="5" t="s">
        <v>21</v>
      </c>
      <c r="H607" s="9">
        <v>500</v>
      </c>
      <c r="I607" s="11">
        <v>16312697</v>
      </c>
      <c r="J607" s="11">
        <v>150</v>
      </c>
      <c r="K607" s="11">
        <v>47.911000000000001</v>
      </c>
      <c r="L607" s="11" t="b">
        <f>COUNTIF('[1]2_배당성향 25% 이상 종목명'!$A$2:$A$471,'2_2번 조건 대상 종목'!A607)&gt;0</f>
        <v>1</v>
      </c>
      <c r="M607" s="14" t="b">
        <f t="shared" si="9"/>
        <v>1</v>
      </c>
      <c r="N607" s="11">
        <v>2427652050</v>
      </c>
      <c r="O607" s="11"/>
      <c r="P607" s="11"/>
      <c r="Q607" s="11"/>
      <c r="R607" s="11">
        <v>2.8</v>
      </c>
      <c r="S607" s="6">
        <v>55789423740</v>
      </c>
      <c r="T607" s="7">
        <v>17.45</v>
      </c>
      <c r="U607" s="7">
        <v>1.05</v>
      </c>
      <c r="V607" s="7">
        <v>196</v>
      </c>
    </row>
    <row r="608" spans="1:22" hidden="1" x14ac:dyDescent="0.4">
      <c r="A608" s="4" t="s">
        <v>753</v>
      </c>
      <c r="B608" s="5" t="s">
        <v>754</v>
      </c>
      <c r="C608" s="5" t="s">
        <v>18</v>
      </c>
      <c r="D608" s="5" t="s">
        <v>19</v>
      </c>
      <c r="E608" s="9" t="s">
        <v>34</v>
      </c>
      <c r="F608" s="9">
        <v>1.01</v>
      </c>
      <c r="G608" s="5" t="s">
        <v>21</v>
      </c>
      <c r="H608" s="9">
        <v>500</v>
      </c>
      <c r="I608" s="11">
        <v>16312697</v>
      </c>
      <c r="J608" s="11">
        <v>150</v>
      </c>
      <c r="K608" s="11">
        <v>31.805</v>
      </c>
      <c r="L608" s="11" t="b">
        <f>COUNTIF('[1]2_배당성향 25% 이상 종목명'!$A$2:$A$471,'2_2번 조건 대상 종목'!A608)&gt;0</f>
        <v>1</v>
      </c>
      <c r="M608" s="14" t="b">
        <f t="shared" si="9"/>
        <v>1</v>
      </c>
      <c r="N608" s="11">
        <v>2427652050</v>
      </c>
      <c r="O608" s="11"/>
      <c r="P608" s="11"/>
      <c r="Q608" s="11"/>
      <c r="R608" s="11">
        <v>4.0999999999999996</v>
      </c>
      <c r="S608" s="6">
        <v>55789423740</v>
      </c>
      <c r="T608" s="7">
        <v>17.45</v>
      </c>
      <c r="U608" s="7">
        <v>1.05</v>
      </c>
      <c r="V608" s="7">
        <v>196</v>
      </c>
    </row>
    <row r="609" spans="1:22" hidden="1" x14ac:dyDescent="0.4">
      <c r="A609" s="7" t="s">
        <v>753</v>
      </c>
      <c r="B609" s="12" t="s">
        <v>754</v>
      </c>
      <c r="C609" s="12" t="s">
        <v>2933</v>
      </c>
      <c r="D609" s="12" t="s">
        <v>19</v>
      </c>
      <c r="E609" s="12" t="s">
        <v>34</v>
      </c>
      <c r="F609" s="12">
        <v>0.5</v>
      </c>
      <c r="G609" s="12" t="s">
        <v>21</v>
      </c>
      <c r="H609" s="12">
        <v>500</v>
      </c>
      <c r="I609" s="6">
        <v>16312697</v>
      </c>
      <c r="J609" s="6">
        <v>100</v>
      </c>
      <c r="K609" s="6">
        <v>63.493000000000002</v>
      </c>
      <c r="L609" s="11" t="b">
        <f>COUNTIF('[1]2_배당성향 25% 이상 종목명'!$A$2:$A$471,'2_2번 조건 대상 종목'!A609)&gt;0</f>
        <v>1</v>
      </c>
      <c r="M609" s="14" t="b">
        <f t="shared" si="9"/>
        <v>1</v>
      </c>
      <c r="N609" s="6">
        <v>1618434700</v>
      </c>
      <c r="O609" s="6"/>
      <c r="P609" s="6"/>
      <c r="Q609" s="6"/>
      <c r="R609" s="6">
        <v>1.4</v>
      </c>
      <c r="S609" s="6">
        <v>55789423740</v>
      </c>
      <c r="T609" s="7">
        <v>17.45</v>
      </c>
      <c r="U609" s="7">
        <v>1.05</v>
      </c>
      <c r="V609" s="7">
        <v>196</v>
      </c>
    </row>
    <row r="610" spans="1:22" hidden="1" x14ac:dyDescent="0.4">
      <c r="A610" s="4" t="s">
        <v>831</v>
      </c>
      <c r="B610" s="5" t="s">
        <v>832</v>
      </c>
      <c r="C610" s="5" t="s">
        <v>18</v>
      </c>
      <c r="D610" s="5" t="s">
        <v>19</v>
      </c>
      <c r="E610" s="9" t="s">
        <v>833</v>
      </c>
      <c r="F610" s="9">
        <v>1.57</v>
      </c>
      <c r="G610" s="5" t="s">
        <v>21</v>
      </c>
      <c r="H610" s="10">
        <v>1000</v>
      </c>
      <c r="I610" s="11">
        <v>42000000</v>
      </c>
      <c r="J610" s="11">
        <v>60</v>
      </c>
      <c r="K610" s="11">
        <v>45.701999999999998</v>
      </c>
      <c r="L610" s="11" t="b">
        <f>COUNTIF('[1]2_배당성향 25% 이상 종목명'!$A$2:$A$471,'2_2번 조건 대상 종목'!A610)&gt;0</f>
        <v>0</v>
      </c>
      <c r="M610" s="14" t="b">
        <f t="shared" si="9"/>
        <v>0</v>
      </c>
      <c r="N610" s="11">
        <v>2520000000</v>
      </c>
      <c r="O610" s="11"/>
      <c r="P610" s="11"/>
      <c r="Q610" s="11"/>
      <c r="R610" s="11">
        <v>1.1000000000000001</v>
      </c>
      <c r="S610" s="6">
        <v>137309702400</v>
      </c>
      <c r="T610" s="7" t="s">
        <v>21</v>
      </c>
      <c r="U610" s="7">
        <v>0.54</v>
      </c>
      <c r="V610" s="7" t="s">
        <v>21</v>
      </c>
    </row>
    <row r="611" spans="1:22" hidden="1" x14ac:dyDescent="0.4">
      <c r="A611" s="7" t="s">
        <v>831</v>
      </c>
      <c r="B611" s="12" t="s">
        <v>832</v>
      </c>
      <c r="C611" s="12" t="s">
        <v>2933</v>
      </c>
      <c r="D611" s="12" t="s">
        <v>19</v>
      </c>
      <c r="E611" s="12" t="s">
        <v>833</v>
      </c>
      <c r="F611" s="12">
        <v>0.89</v>
      </c>
      <c r="G611" s="12" t="s">
        <v>21</v>
      </c>
      <c r="H611" s="12">
        <v>1000</v>
      </c>
      <c r="I611" s="6">
        <v>42000000</v>
      </c>
      <c r="J611" s="6">
        <v>50</v>
      </c>
      <c r="K611" s="6">
        <v>4.0439999999999996</v>
      </c>
      <c r="L611" s="11" t="b">
        <f>COUNTIF('[1]2_배당성향 25% 이상 종목명'!$A$2:$A$471,'2_2번 조건 대상 종목'!A611)&gt;0</f>
        <v>0</v>
      </c>
      <c r="M611" s="14" t="b">
        <f t="shared" si="9"/>
        <v>0</v>
      </c>
      <c r="N611" s="6">
        <v>2100000000</v>
      </c>
      <c r="O611" s="6"/>
      <c r="P611" s="6"/>
      <c r="Q611" s="6"/>
      <c r="R611" s="6">
        <v>1.7</v>
      </c>
      <c r="S611" s="6">
        <v>137309702400</v>
      </c>
      <c r="T611" s="7" t="s">
        <v>21</v>
      </c>
      <c r="U611" s="7">
        <v>0.54</v>
      </c>
      <c r="V611" s="7" t="s">
        <v>21</v>
      </c>
    </row>
    <row r="612" spans="1:22" hidden="1" x14ac:dyDescent="0.4">
      <c r="A612" s="4" t="s">
        <v>903</v>
      </c>
      <c r="B612" s="5" t="s">
        <v>904</v>
      </c>
      <c r="C612" s="5" t="s">
        <v>18</v>
      </c>
      <c r="D612" s="5" t="s">
        <v>19</v>
      </c>
      <c r="E612" s="9" t="s">
        <v>69</v>
      </c>
      <c r="F612" s="9">
        <v>0.81</v>
      </c>
      <c r="G612" s="5" t="s">
        <v>21</v>
      </c>
      <c r="H612" s="9">
        <v>500</v>
      </c>
      <c r="I612" s="11">
        <v>11355368</v>
      </c>
      <c r="J612" s="11">
        <v>150</v>
      </c>
      <c r="K612" s="11">
        <v>42.661999999999999</v>
      </c>
      <c r="L612" s="11" t="b">
        <f>COUNTIF('[1]2_배당성향 25% 이상 종목명'!$A$2:$A$471,'2_2번 조건 대상 종목'!A612)&gt;0</f>
        <v>1</v>
      </c>
      <c r="M612" s="14" t="b">
        <f t="shared" si="9"/>
        <v>1</v>
      </c>
      <c r="N612" s="11">
        <v>1291810200</v>
      </c>
      <c r="O612" s="11"/>
      <c r="P612" s="11"/>
      <c r="Q612" s="11"/>
      <c r="R612" s="11">
        <v>4.4000000000000004</v>
      </c>
      <c r="S612" s="6">
        <v>43207175240</v>
      </c>
      <c r="T612" s="7">
        <v>7.3</v>
      </c>
      <c r="U612" s="7">
        <v>0.38</v>
      </c>
      <c r="V612" s="7">
        <v>521</v>
      </c>
    </row>
    <row r="613" spans="1:22" x14ac:dyDescent="0.4">
      <c r="A613" s="4" t="s">
        <v>1297</v>
      </c>
      <c r="B613" s="5" t="s">
        <v>1298</v>
      </c>
      <c r="C613" s="5" t="s">
        <v>30</v>
      </c>
      <c r="D613" s="5" t="s">
        <v>19</v>
      </c>
      <c r="E613" s="9" t="s">
        <v>43</v>
      </c>
      <c r="F613" s="9">
        <v>2.46</v>
      </c>
      <c r="G613" s="5" t="s">
        <v>21</v>
      </c>
      <c r="H613" s="10">
        <v>5000</v>
      </c>
      <c r="I613" s="11">
        <v>28024278</v>
      </c>
      <c r="J613" s="11">
        <v>2600</v>
      </c>
      <c r="K613" s="11">
        <v>30.085999999999999</v>
      </c>
      <c r="L613" s="11" t="b">
        <f>COUNTIF('[1]2_배당성향 25% 이상 종목명'!$A$2:$A$471,'2_2번 조건 대상 종목'!A4016)&gt;0</f>
        <v>1</v>
      </c>
      <c r="M613" s="14" t="b">
        <f t="shared" si="9"/>
        <v>1</v>
      </c>
      <c r="N613" s="11">
        <v>71017122800</v>
      </c>
      <c r="O613" s="11" t="b">
        <f>N613&gt;=VLOOKUP(A613,'[1]2023년만'!$A$2:$Q$1181,12,0)</f>
        <v>1</v>
      </c>
      <c r="P613" s="11">
        <f>VLOOKUP(A613,'[1]2_피벗 테이블'!$A$4:$B$376,2,0)</f>
        <v>29367994200</v>
      </c>
      <c r="Q613" s="11" t="b">
        <f>N613&gt;=(P613*1.05)</f>
        <v>1</v>
      </c>
      <c r="R613" s="11">
        <v>5</v>
      </c>
      <c r="S613" s="6">
        <v>3435776482800</v>
      </c>
      <c r="T613" s="7">
        <v>14.19</v>
      </c>
      <c r="U613" s="7">
        <v>1.52</v>
      </c>
      <c r="V613" s="7">
        <v>8642</v>
      </c>
    </row>
    <row r="614" spans="1:22" hidden="1" x14ac:dyDescent="0.4">
      <c r="A614" s="4" t="s">
        <v>903</v>
      </c>
      <c r="B614" s="5" t="s">
        <v>904</v>
      </c>
      <c r="C614" s="5" t="s">
        <v>24</v>
      </c>
      <c r="D614" s="5" t="s">
        <v>19</v>
      </c>
      <c r="E614" s="9" t="s">
        <v>69</v>
      </c>
      <c r="F614" s="9">
        <v>0.63</v>
      </c>
      <c r="G614" s="5" t="s">
        <v>21</v>
      </c>
      <c r="H614" s="9">
        <v>500</v>
      </c>
      <c r="I614" s="11">
        <v>11355368</v>
      </c>
      <c r="J614" s="11">
        <v>200</v>
      </c>
      <c r="K614" s="11">
        <v>31.684999999999999</v>
      </c>
      <c r="L614" s="11" t="b">
        <f>COUNTIF('[1]2_배당성향 25% 이상 종목명'!$A$2:$A$471,'2_2번 조건 대상 종목'!A614)&gt;0</f>
        <v>1</v>
      </c>
      <c r="M614" s="14" t="b">
        <f t="shared" si="9"/>
        <v>1</v>
      </c>
      <c r="N614" s="11">
        <v>1691660800</v>
      </c>
      <c r="O614" s="11"/>
      <c r="P614" s="11"/>
      <c r="Q614" s="11"/>
      <c r="R614" s="11">
        <v>5.08</v>
      </c>
      <c r="S614" s="6">
        <v>43207175240</v>
      </c>
      <c r="T614" s="7">
        <v>7.3</v>
      </c>
      <c r="U614" s="7">
        <v>0.38</v>
      </c>
      <c r="V614" s="7">
        <v>521</v>
      </c>
    </row>
    <row r="615" spans="1:22" hidden="1" x14ac:dyDescent="0.4">
      <c r="A615" s="7" t="s">
        <v>903</v>
      </c>
      <c r="B615" s="12" t="s">
        <v>904</v>
      </c>
      <c r="C615" s="12" t="s">
        <v>2933</v>
      </c>
      <c r="D615" s="12" t="s">
        <v>19</v>
      </c>
      <c r="E615" s="12" t="s">
        <v>69</v>
      </c>
      <c r="F615" s="12">
        <v>0.36</v>
      </c>
      <c r="G615" s="12" t="s">
        <v>21</v>
      </c>
      <c r="H615" s="12">
        <v>500</v>
      </c>
      <c r="I615" s="6">
        <v>11355368</v>
      </c>
      <c r="J615" s="6">
        <v>100</v>
      </c>
      <c r="K615" s="6">
        <v>32.462000000000003</v>
      </c>
      <c r="L615" s="11" t="b">
        <f>COUNTIF('[1]2_배당성향 25% 이상 종목명'!$A$2:$A$471,'2_2번 조건 대상 종목'!A615)&gt;0</f>
        <v>1</v>
      </c>
      <c r="M615" s="14" t="b">
        <f t="shared" si="9"/>
        <v>1</v>
      </c>
      <c r="N615" s="6">
        <v>861206800</v>
      </c>
      <c r="O615" s="6"/>
      <c r="P615" s="6"/>
      <c r="Q615" s="6"/>
      <c r="R615" s="6">
        <v>2.4</v>
      </c>
      <c r="S615" s="6">
        <v>43207175240</v>
      </c>
      <c r="T615" s="7">
        <v>7.3</v>
      </c>
      <c r="U615" s="7">
        <v>0.38</v>
      </c>
      <c r="V615" s="7">
        <v>521</v>
      </c>
    </row>
    <row r="616" spans="1:22" hidden="1" x14ac:dyDescent="0.4">
      <c r="A616" s="4" t="s">
        <v>2663</v>
      </c>
      <c r="B616" s="5" t="s">
        <v>2664</v>
      </c>
      <c r="C616" s="5" t="s">
        <v>30</v>
      </c>
      <c r="D616" s="5" t="s">
        <v>19</v>
      </c>
      <c r="E616" s="9" t="s">
        <v>52</v>
      </c>
      <c r="F616" s="9">
        <v>0.72</v>
      </c>
      <c r="G616" s="5" t="s">
        <v>21</v>
      </c>
      <c r="H616" s="9">
        <v>500</v>
      </c>
      <c r="I616" s="11">
        <v>13535684</v>
      </c>
      <c r="J616" s="11">
        <v>80</v>
      </c>
      <c r="K616" s="11">
        <v>3.6269999999999998</v>
      </c>
      <c r="L616" s="11" t="b">
        <f>COUNTIF('[1]2_배당성향 25% 이상 종목명'!$A$2:$A$471,'2_2번 조건 대상 종목'!A616)&gt;0</f>
        <v>0</v>
      </c>
      <c r="M616" s="14" t="b">
        <f t="shared" si="9"/>
        <v>1</v>
      </c>
      <c r="N616" s="11">
        <v>1037028320</v>
      </c>
      <c r="O616" s="11" t="b">
        <f>N616&gt;=VLOOKUP(A616,'[1]2023년만'!$A$2:$Q$1181,12,0)</f>
        <v>0</v>
      </c>
      <c r="P616" s="11"/>
      <c r="Q616" s="11"/>
      <c r="R616" s="11">
        <v>0.5</v>
      </c>
      <c r="S616" s="6">
        <v>307936811000</v>
      </c>
      <c r="T616" s="7">
        <v>19.96</v>
      </c>
      <c r="U616" s="7">
        <v>1.81</v>
      </c>
      <c r="V616" s="7">
        <v>1140</v>
      </c>
    </row>
    <row r="617" spans="1:22" hidden="1" x14ac:dyDescent="0.4">
      <c r="A617" s="4" t="s">
        <v>2663</v>
      </c>
      <c r="B617" s="5" t="s">
        <v>2664</v>
      </c>
      <c r="C617" s="5" t="s">
        <v>24</v>
      </c>
      <c r="D617" s="5" t="s">
        <v>19</v>
      </c>
      <c r="E617" s="9" t="s">
        <v>90</v>
      </c>
      <c r="F617" s="9">
        <v>0.77</v>
      </c>
      <c r="G617" s="5" t="s">
        <v>21</v>
      </c>
      <c r="H617" s="9">
        <v>500</v>
      </c>
      <c r="I617" s="11">
        <v>13535684</v>
      </c>
      <c r="J617" s="11">
        <v>80</v>
      </c>
      <c r="K617" s="11">
        <v>3.0209999999999999</v>
      </c>
      <c r="L617" s="11" t="b">
        <f>COUNTIF('[1]2_배당성향 25% 이상 종목명'!$A$2:$A$471,'2_2번 조건 대상 종목'!A617)&gt;0</f>
        <v>0</v>
      </c>
      <c r="M617" s="14" t="b">
        <f t="shared" si="9"/>
        <v>1</v>
      </c>
      <c r="N617" s="11">
        <v>1046369040</v>
      </c>
      <c r="O617" s="11"/>
      <c r="P617" s="11"/>
      <c r="Q617" s="11"/>
      <c r="R617" s="11">
        <v>0.48</v>
      </c>
      <c r="S617" s="6">
        <v>307936811000</v>
      </c>
      <c r="T617" s="7">
        <v>19.96</v>
      </c>
      <c r="U617" s="7">
        <v>1.81</v>
      </c>
      <c r="V617" s="7">
        <v>1140</v>
      </c>
    </row>
    <row r="618" spans="1:22" hidden="1" x14ac:dyDescent="0.4">
      <c r="A618" s="4" t="s">
        <v>2663</v>
      </c>
      <c r="B618" s="5" t="s">
        <v>2664</v>
      </c>
      <c r="C618" s="5" t="s">
        <v>18</v>
      </c>
      <c r="D618" s="5" t="s">
        <v>19</v>
      </c>
      <c r="E618" s="9" t="s">
        <v>90</v>
      </c>
      <c r="F618" s="9">
        <v>0.88</v>
      </c>
      <c r="G618" s="5" t="s">
        <v>21</v>
      </c>
      <c r="H618" s="9">
        <v>500</v>
      </c>
      <c r="I618" s="11">
        <v>13535684</v>
      </c>
      <c r="J618" s="11">
        <v>70</v>
      </c>
      <c r="K618" s="11">
        <v>2.09</v>
      </c>
      <c r="L618" s="11" t="b">
        <f>COUNTIF('[1]2_배당성향 25% 이상 종목명'!$A$2:$A$471,'2_2번 조건 대상 종목'!A618)&gt;0</f>
        <v>0</v>
      </c>
      <c r="M618" s="14" t="b">
        <f t="shared" si="9"/>
        <v>1</v>
      </c>
      <c r="N618" s="11">
        <v>919125830</v>
      </c>
      <c r="O618" s="11"/>
      <c r="P618" s="11"/>
      <c r="Q618" s="11"/>
      <c r="R618" s="11">
        <v>0.68</v>
      </c>
      <c r="S618" s="6">
        <v>307936811000</v>
      </c>
      <c r="T618" s="7">
        <v>19.96</v>
      </c>
      <c r="U618" s="7">
        <v>1.81</v>
      </c>
      <c r="V618" s="7">
        <v>1140</v>
      </c>
    </row>
    <row r="619" spans="1:22" hidden="1" x14ac:dyDescent="0.4">
      <c r="A619" s="7" t="s">
        <v>2663</v>
      </c>
      <c r="B619" s="12" t="s">
        <v>2664</v>
      </c>
      <c r="C619" s="12" t="s">
        <v>2933</v>
      </c>
      <c r="D619" s="12" t="s">
        <v>19</v>
      </c>
      <c r="E619" s="12" t="s">
        <v>90</v>
      </c>
      <c r="F619" s="12">
        <v>0.89</v>
      </c>
      <c r="G619" s="12" t="s">
        <v>21</v>
      </c>
      <c r="H619" s="12">
        <v>500</v>
      </c>
      <c r="I619" s="6">
        <v>13535684</v>
      </c>
      <c r="J619" s="6">
        <v>70</v>
      </c>
      <c r="K619" s="6">
        <v>3.6850000000000001</v>
      </c>
      <c r="L619" s="11" t="b">
        <f>COUNTIF('[1]2_배당성향 25% 이상 종목명'!$A$2:$A$471,'2_2번 조건 대상 종목'!A619)&gt;0</f>
        <v>0</v>
      </c>
      <c r="M619" s="14" t="b">
        <f t="shared" si="9"/>
        <v>1</v>
      </c>
      <c r="N619" s="6">
        <v>921131260</v>
      </c>
      <c r="O619" s="6"/>
      <c r="P619" s="6"/>
      <c r="Q619" s="6"/>
      <c r="R619" s="6">
        <v>0.51</v>
      </c>
      <c r="S619" s="6">
        <v>307936811000</v>
      </c>
      <c r="T619" s="7">
        <v>19.96</v>
      </c>
      <c r="U619" s="7">
        <v>1.81</v>
      </c>
      <c r="V619" s="7">
        <v>1140</v>
      </c>
    </row>
    <row r="620" spans="1:22" hidden="1" x14ac:dyDescent="0.4">
      <c r="A620" s="4" t="s">
        <v>2152</v>
      </c>
      <c r="B620" s="5" t="s">
        <v>2153</v>
      </c>
      <c r="C620" s="5" t="s">
        <v>18</v>
      </c>
      <c r="D620" s="5" t="s">
        <v>19</v>
      </c>
      <c r="E620" s="9" t="s">
        <v>256</v>
      </c>
      <c r="F620" s="9">
        <v>0.59</v>
      </c>
      <c r="G620" s="5" t="s">
        <v>2154</v>
      </c>
      <c r="H620" s="9">
        <v>500</v>
      </c>
      <c r="I620" s="11">
        <v>16332884</v>
      </c>
      <c r="J620" s="11">
        <v>100</v>
      </c>
      <c r="K620" s="11">
        <v>13.946</v>
      </c>
      <c r="L620" s="11" t="b">
        <f>COUNTIF('[1]2_배당성향 25% 이상 종목명'!$A$2:$A$471,'2_2번 조건 대상 종목'!A620)&gt;0</f>
        <v>0</v>
      </c>
      <c r="M620" s="14" t="b">
        <f t="shared" si="9"/>
        <v>0</v>
      </c>
      <c r="N620" s="11">
        <v>1538138200</v>
      </c>
      <c r="O620" s="11"/>
      <c r="P620" s="11"/>
      <c r="Q620" s="11"/>
      <c r="R620" s="11">
        <v>1.4</v>
      </c>
      <c r="S620" s="6">
        <v>61359364800</v>
      </c>
      <c r="T620" s="7" t="s">
        <v>21</v>
      </c>
      <c r="U620" s="7">
        <v>0.47</v>
      </c>
      <c r="V620" s="7" t="s">
        <v>21</v>
      </c>
    </row>
    <row r="621" spans="1:22" hidden="1" x14ac:dyDescent="0.4">
      <c r="A621" s="4" t="s">
        <v>2152</v>
      </c>
      <c r="B621" s="5" t="s">
        <v>2153</v>
      </c>
      <c r="C621" s="5" t="s">
        <v>24</v>
      </c>
      <c r="D621" s="5" t="s">
        <v>19</v>
      </c>
      <c r="E621" s="9" t="s">
        <v>256</v>
      </c>
      <c r="F621" s="9">
        <v>0.53</v>
      </c>
      <c r="G621" s="5" t="s">
        <v>152</v>
      </c>
      <c r="H621" s="9">
        <v>500</v>
      </c>
      <c r="I621" s="11">
        <v>16971649</v>
      </c>
      <c r="J621" s="11">
        <v>30</v>
      </c>
      <c r="K621" s="11">
        <v>-2.552</v>
      </c>
      <c r="L621" s="11" t="b">
        <f>COUNTIF('[1]2_배당성향 25% 이상 종목명'!$A$2:$A$471,'2_2번 조건 대상 종목'!A621)&gt;0</f>
        <v>0</v>
      </c>
      <c r="M621" s="14" t="b">
        <f t="shared" si="9"/>
        <v>0</v>
      </c>
      <c r="N621" s="11">
        <v>475503240</v>
      </c>
      <c r="O621" s="11"/>
      <c r="P621" s="11"/>
      <c r="Q621" s="11"/>
      <c r="R621" s="11">
        <v>0.6</v>
      </c>
      <c r="S621" s="6">
        <v>61359364800</v>
      </c>
      <c r="T621" s="7" t="s">
        <v>21</v>
      </c>
      <c r="U621" s="7">
        <v>0.47</v>
      </c>
      <c r="V621" s="7" t="s">
        <v>21</v>
      </c>
    </row>
    <row r="622" spans="1:22" hidden="1" x14ac:dyDescent="0.4">
      <c r="A622" s="7" t="s">
        <v>2152</v>
      </c>
      <c r="B622" s="12" t="s">
        <v>2153</v>
      </c>
      <c r="C622" s="12" t="s">
        <v>2933</v>
      </c>
      <c r="D622" s="12" t="s">
        <v>19</v>
      </c>
      <c r="E622" s="12" t="s">
        <v>256</v>
      </c>
      <c r="F622" s="12">
        <v>0.28000000000000003</v>
      </c>
      <c r="G622" s="12" t="s">
        <v>2936</v>
      </c>
      <c r="H622" s="12">
        <v>500</v>
      </c>
      <c r="I622" s="6">
        <v>15851946</v>
      </c>
      <c r="J622" s="6">
        <v>100</v>
      </c>
      <c r="K622" s="6">
        <v>8.0719999999999992</v>
      </c>
      <c r="L622" s="11" t="b">
        <f>COUNTIF('[1]2_배당성향 25% 이상 종목명'!$A$2:$A$471,'2_2번 조건 대상 종목'!A622)&gt;0</f>
        <v>0</v>
      </c>
      <c r="M622" s="14" t="b">
        <f t="shared" si="9"/>
        <v>0</v>
      </c>
      <c r="N622" s="6">
        <v>1518075600</v>
      </c>
      <c r="O622" s="6"/>
      <c r="P622" s="6"/>
      <c r="Q622" s="6"/>
      <c r="R622" s="6">
        <v>0.6</v>
      </c>
      <c r="S622" s="6">
        <v>61359364800</v>
      </c>
      <c r="T622" s="7" t="s">
        <v>21</v>
      </c>
      <c r="U622" s="7">
        <v>0.47</v>
      </c>
      <c r="V622" s="7" t="s">
        <v>21</v>
      </c>
    </row>
    <row r="623" spans="1:22" hidden="1" x14ac:dyDescent="0.4">
      <c r="A623" s="4" t="s">
        <v>2693</v>
      </c>
      <c r="B623" s="5" t="s">
        <v>2694</v>
      </c>
      <c r="C623" s="5" t="s">
        <v>18</v>
      </c>
      <c r="D623" s="5" t="s">
        <v>19</v>
      </c>
      <c r="E623" s="9" t="s">
        <v>81</v>
      </c>
      <c r="F623" s="9">
        <v>1.8</v>
      </c>
      <c r="G623" s="5" t="s">
        <v>21</v>
      </c>
      <c r="H623" s="10">
        <v>5000</v>
      </c>
      <c r="I623" s="11">
        <v>6358926</v>
      </c>
      <c r="J623" s="11">
        <v>50</v>
      </c>
      <c r="K623" s="11">
        <v>1.4850000000000001</v>
      </c>
      <c r="L623" s="11" t="b">
        <f>COUNTIF('[1]2_배당성향 25% 이상 종목명'!$A$2:$A$471,'2_2번 조건 대상 종목'!A623)&gt;0</f>
        <v>0</v>
      </c>
      <c r="M623" s="14" t="b">
        <f t="shared" si="9"/>
        <v>0</v>
      </c>
      <c r="N623" s="11">
        <v>155421750</v>
      </c>
      <c r="O623" s="11"/>
      <c r="P623" s="11"/>
      <c r="Q623" s="11"/>
      <c r="R623" s="11">
        <v>0.24</v>
      </c>
      <c r="S623" s="6">
        <v>1091845590000</v>
      </c>
      <c r="T623" s="7">
        <v>20.18</v>
      </c>
      <c r="U623" s="7">
        <v>1.43</v>
      </c>
      <c r="V623" s="7">
        <v>3270</v>
      </c>
    </row>
    <row r="624" spans="1:22" hidden="1" x14ac:dyDescent="0.4">
      <c r="A624" s="7" t="s">
        <v>2693</v>
      </c>
      <c r="B624" s="12" t="s">
        <v>2694</v>
      </c>
      <c r="C624" s="12" t="s">
        <v>2933</v>
      </c>
      <c r="D624" s="12" t="s">
        <v>19</v>
      </c>
      <c r="E624" s="12" t="s">
        <v>81</v>
      </c>
      <c r="F624" s="12">
        <v>2.7</v>
      </c>
      <c r="G624" s="12" t="s">
        <v>21</v>
      </c>
      <c r="H624" s="12">
        <v>5000</v>
      </c>
      <c r="I624" s="6">
        <v>4160347</v>
      </c>
      <c r="J624" s="6">
        <v>420</v>
      </c>
      <c r="K624" s="6">
        <v>28.204000000000001</v>
      </c>
      <c r="L624" s="11" t="b">
        <f>COUNTIF('[1]2_배당성향 25% 이상 종목명'!$A$2:$A$471,'2_2번 조건 대상 종목'!A624)&gt;0</f>
        <v>0</v>
      </c>
      <c r="M624" s="14" t="b">
        <f t="shared" si="9"/>
        <v>0</v>
      </c>
      <c r="N624" s="6">
        <v>1651040580</v>
      </c>
      <c r="O624" s="6"/>
      <c r="P624" s="6"/>
      <c r="Q624" s="6"/>
      <c r="R624" s="6">
        <v>1.75</v>
      </c>
      <c r="S624" s="6">
        <v>1091845590000</v>
      </c>
      <c r="T624" s="7">
        <v>20.18</v>
      </c>
      <c r="U624" s="7">
        <v>1.43</v>
      </c>
      <c r="V624" s="7">
        <v>3270</v>
      </c>
    </row>
    <row r="625" spans="1:22" hidden="1" x14ac:dyDescent="0.4">
      <c r="A625" s="4" t="s">
        <v>1409</v>
      </c>
      <c r="B625" s="5" t="s">
        <v>1410</v>
      </c>
      <c r="C625" s="5" t="s">
        <v>18</v>
      </c>
      <c r="D625" s="5" t="s">
        <v>19</v>
      </c>
      <c r="E625" s="9" t="s">
        <v>49</v>
      </c>
      <c r="F625" s="9">
        <v>2.41</v>
      </c>
      <c r="G625" s="5" t="s">
        <v>21</v>
      </c>
      <c r="H625" s="10">
        <v>1000</v>
      </c>
      <c r="I625" s="11">
        <v>6500000</v>
      </c>
      <c r="J625" s="11">
        <v>500</v>
      </c>
      <c r="K625" s="11">
        <v>27.856000000000002</v>
      </c>
      <c r="L625" s="11" t="b">
        <f>COUNTIF('[1]2_배당성향 25% 이상 종목명'!$A$2:$A$471,'2_2번 조건 대상 종목'!A625)&gt;0</f>
        <v>0</v>
      </c>
      <c r="M625" s="14" t="b">
        <f t="shared" si="9"/>
        <v>1</v>
      </c>
      <c r="N625" s="11">
        <v>3250000000</v>
      </c>
      <c r="O625" s="11"/>
      <c r="P625" s="11"/>
      <c r="Q625" s="11"/>
      <c r="R625" s="11">
        <v>2.4</v>
      </c>
      <c r="S625" s="6">
        <v>158210000000</v>
      </c>
      <c r="T625" s="7">
        <v>11.93</v>
      </c>
      <c r="U625" s="7">
        <v>0.26</v>
      </c>
      <c r="V625" s="7">
        <v>1020</v>
      </c>
    </row>
    <row r="626" spans="1:22" hidden="1" x14ac:dyDescent="0.4">
      <c r="A626" s="4" t="s">
        <v>1409</v>
      </c>
      <c r="B626" s="5" t="s">
        <v>1410</v>
      </c>
      <c r="C626" s="5" t="s">
        <v>30</v>
      </c>
      <c r="D626" s="5" t="s">
        <v>19</v>
      </c>
      <c r="E626" s="9" t="s">
        <v>49</v>
      </c>
      <c r="F626" s="9">
        <v>1.64</v>
      </c>
      <c r="G626" s="5" t="s">
        <v>21</v>
      </c>
      <c r="H626" s="10">
        <v>1000</v>
      </c>
      <c r="I626" s="11">
        <v>6500000</v>
      </c>
      <c r="J626" s="11">
        <v>500</v>
      </c>
      <c r="K626" s="11">
        <v>17.933</v>
      </c>
      <c r="L626" s="11" t="b">
        <f>COUNTIF('[1]2_배당성향 25% 이상 종목명'!$A$2:$A$471,'2_2번 조건 대상 종목'!A626)&gt;0</f>
        <v>0</v>
      </c>
      <c r="M626" s="14" t="b">
        <f t="shared" si="9"/>
        <v>1</v>
      </c>
      <c r="N626" s="11">
        <v>3250000000</v>
      </c>
      <c r="O626" s="11" t="b">
        <f>N626&gt;=VLOOKUP(A626,'[1]2023년만'!$A$2:$Q$1181,12,0)</f>
        <v>1</v>
      </c>
      <c r="P626" s="11"/>
      <c r="Q626" s="11"/>
      <c r="R626" s="11">
        <v>1.9</v>
      </c>
      <c r="S626" s="6">
        <v>158210000000</v>
      </c>
      <c r="T626" s="7">
        <v>11.93</v>
      </c>
      <c r="U626" s="7">
        <v>0.26</v>
      </c>
      <c r="V626" s="7">
        <v>1020</v>
      </c>
    </row>
    <row r="627" spans="1:22" hidden="1" x14ac:dyDescent="0.4">
      <c r="A627" s="4" t="s">
        <v>1409</v>
      </c>
      <c r="B627" s="5" t="s">
        <v>1410</v>
      </c>
      <c r="C627" s="5" t="s">
        <v>24</v>
      </c>
      <c r="D627" s="5" t="s">
        <v>19</v>
      </c>
      <c r="E627" s="9" t="s">
        <v>49</v>
      </c>
      <c r="F627" s="9">
        <v>2.11</v>
      </c>
      <c r="G627" s="5" t="s">
        <v>21</v>
      </c>
      <c r="H627" s="10">
        <v>1000</v>
      </c>
      <c r="I627" s="11">
        <v>6500000</v>
      </c>
      <c r="J627" s="11">
        <v>500</v>
      </c>
      <c r="K627" s="11">
        <v>14.959</v>
      </c>
      <c r="L627" s="11" t="b">
        <f>COUNTIF('[1]2_배당성향 25% 이상 종목명'!$A$2:$A$471,'2_2번 조건 대상 종목'!A627)&gt;0</f>
        <v>0</v>
      </c>
      <c r="M627" s="14" t="b">
        <f t="shared" si="9"/>
        <v>1</v>
      </c>
      <c r="N627" s="11">
        <v>3250000000</v>
      </c>
      <c r="O627" s="11"/>
      <c r="P627" s="11"/>
      <c r="Q627" s="11"/>
      <c r="R627" s="11">
        <v>2.4</v>
      </c>
      <c r="S627" s="6">
        <v>158210000000</v>
      </c>
      <c r="T627" s="7">
        <v>11.93</v>
      </c>
      <c r="U627" s="7">
        <v>0.26</v>
      </c>
      <c r="V627" s="7">
        <v>1020</v>
      </c>
    </row>
    <row r="628" spans="1:22" hidden="1" x14ac:dyDescent="0.4">
      <c r="A628" s="7" t="s">
        <v>1409</v>
      </c>
      <c r="B628" s="12" t="s">
        <v>1410</v>
      </c>
      <c r="C628" s="12" t="s">
        <v>2933</v>
      </c>
      <c r="D628" s="12" t="s">
        <v>19</v>
      </c>
      <c r="E628" s="12" t="s">
        <v>49</v>
      </c>
      <c r="F628" s="12">
        <v>1.1000000000000001</v>
      </c>
      <c r="G628" s="12" t="s">
        <v>21</v>
      </c>
      <c r="H628" s="12">
        <v>1000</v>
      </c>
      <c r="I628" s="6">
        <v>6500000</v>
      </c>
      <c r="J628" s="6">
        <v>500</v>
      </c>
      <c r="K628" s="6">
        <v>6.85</v>
      </c>
      <c r="L628" s="11" t="b">
        <f>COUNTIF('[1]2_배당성향 25% 이상 종목명'!$A$2:$A$471,'2_2번 조건 대상 종목'!A628)&gt;0</f>
        <v>0</v>
      </c>
      <c r="M628" s="14" t="b">
        <f t="shared" si="9"/>
        <v>1</v>
      </c>
      <c r="N628" s="6">
        <v>3250000000</v>
      </c>
      <c r="O628" s="6"/>
      <c r="P628" s="6"/>
      <c r="Q628" s="6"/>
      <c r="R628" s="6">
        <v>2.1</v>
      </c>
      <c r="S628" s="6">
        <v>158210000000</v>
      </c>
      <c r="T628" s="7">
        <v>11.93</v>
      </c>
      <c r="U628" s="7">
        <v>0.26</v>
      </c>
      <c r="V628" s="7">
        <v>1020</v>
      </c>
    </row>
    <row r="629" spans="1:22" hidden="1" x14ac:dyDescent="0.4">
      <c r="A629" s="7" t="s">
        <v>2830</v>
      </c>
      <c r="B629" s="12" t="s">
        <v>2831</v>
      </c>
      <c r="C629" s="12" t="s">
        <v>2933</v>
      </c>
      <c r="D629" s="12" t="s">
        <v>19</v>
      </c>
      <c r="E629" s="12" t="s">
        <v>129</v>
      </c>
      <c r="F629" s="12">
        <v>0.88</v>
      </c>
      <c r="G629" s="12" t="s">
        <v>21</v>
      </c>
      <c r="H629" s="12">
        <v>100</v>
      </c>
      <c r="I629" s="6">
        <v>31979960</v>
      </c>
      <c r="J629" s="6">
        <v>15</v>
      </c>
      <c r="K629" s="6">
        <v>10.340999999999999</v>
      </c>
      <c r="L629" s="11" t="b">
        <f>COUNTIF('[1]2_배당성향 25% 이상 종목명'!$A$2:$A$471,'2_2번 조건 대상 종목'!A629)&gt;0</f>
        <v>0</v>
      </c>
      <c r="M629" s="14" t="b">
        <f t="shared" si="9"/>
        <v>0</v>
      </c>
      <c r="N629" s="6">
        <v>479699400</v>
      </c>
      <c r="O629" s="6"/>
      <c r="P629" s="6"/>
      <c r="Q629" s="6"/>
      <c r="R629" s="6">
        <v>0.4</v>
      </c>
      <c r="S629" s="6">
        <v>83476697520</v>
      </c>
      <c r="T629" s="7" t="s">
        <v>21</v>
      </c>
      <c r="U629" s="7">
        <v>0.62</v>
      </c>
      <c r="V629" s="7" t="s">
        <v>21</v>
      </c>
    </row>
    <row r="630" spans="1:22" hidden="1" x14ac:dyDescent="0.4">
      <c r="A630" s="4" t="s">
        <v>621</v>
      </c>
      <c r="B630" s="5" t="s">
        <v>622</v>
      </c>
      <c r="C630" s="5" t="s">
        <v>18</v>
      </c>
      <c r="D630" s="5" t="s">
        <v>19</v>
      </c>
      <c r="E630" s="9" t="s">
        <v>34</v>
      </c>
      <c r="F630" s="9">
        <v>0.78</v>
      </c>
      <c r="G630" s="5" t="s">
        <v>21</v>
      </c>
      <c r="H630" s="9">
        <v>500</v>
      </c>
      <c r="I630" s="11">
        <v>213940500</v>
      </c>
      <c r="J630" s="11">
        <v>350</v>
      </c>
      <c r="K630" s="11">
        <v>61.375999999999998</v>
      </c>
      <c r="L630" s="11" t="b">
        <f>COUNTIF('[1]2_배당성향 25% 이상 종목명'!$A$2:$A$471,'2_2번 조건 대상 종목'!A630)&gt;0</f>
        <v>1</v>
      </c>
      <c r="M630" s="14" t="b">
        <f t="shared" si="9"/>
        <v>0</v>
      </c>
      <c r="N630" s="11">
        <v>70958649300</v>
      </c>
      <c r="O630" s="11"/>
      <c r="P630" s="11"/>
      <c r="Q630" s="11"/>
      <c r="R630" s="11">
        <v>1.5</v>
      </c>
      <c r="S630" s="6">
        <v>3887298885000</v>
      </c>
      <c r="T630" s="7">
        <v>8.0500000000000007</v>
      </c>
      <c r="U630" s="7">
        <v>0.94</v>
      </c>
      <c r="V630" s="7">
        <v>2257</v>
      </c>
    </row>
    <row r="631" spans="1:22" hidden="1" x14ac:dyDescent="0.4">
      <c r="A631" s="4" t="s">
        <v>621</v>
      </c>
      <c r="B631" s="5" t="s">
        <v>622</v>
      </c>
      <c r="C631" s="5" t="s">
        <v>24</v>
      </c>
      <c r="D631" s="5" t="s">
        <v>19</v>
      </c>
      <c r="E631" s="9" t="s">
        <v>34</v>
      </c>
      <c r="F631" s="9">
        <v>0.87</v>
      </c>
      <c r="G631" s="5" t="s">
        <v>21</v>
      </c>
      <c r="H631" s="9">
        <v>500</v>
      </c>
      <c r="I631" s="11">
        <v>213940500</v>
      </c>
      <c r="J631" s="11">
        <v>930</v>
      </c>
      <c r="K631" s="11">
        <v>55.311999999999998</v>
      </c>
      <c r="L631" s="11" t="b">
        <f>COUNTIF('[1]2_배당성향 25% 이상 종목명'!$A$2:$A$471,'2_2번 조건 대상 종목'!A631)&gt;0</f>
        <v>1</v>
      </c>
      <c r="M631" s="14" t="b">
        <f t="shared" si="9"/>
        <v>0</v>
      </c>
      <c r="N631" s="11">
        <v>188547268140</v>
      </c>
      <c r="O631" s="11"/>
      <c r="P631" s="11"/>
      <c r="Q631" s="11"/>
      <c r="R631" s="11">
        <v>5.6</v>
      </c>
      <c r="S631" s="6">
        <v>3887298885000</v>
      </c>
      <c r="T631" s="7">
        <v>8.0500000000000007</v>
      </c>
      <c r="U631" s="7">
        <v>0.94</v>
      </c>
      <c r="V631" s="7">
        <v>2257</v>
      </c>
    </row>
    <row r="632" spans="1:22" hidden="1" x14ac:dyDescent="0.4">
      <c r="A632" s="4" t="s">
        <v>621</v>
      </c>
      <c r="B632" s="5" t="s">
        <v>622</v>
      </c>
      <c r="C632" s="5" t="s">
        <v>30</v>
      </c>
      <c r="D632" s="5" t="s">
        <v>19</v>
      </c>
      <c r="E632" s="9" t="s">
        <v>46</v>
      </c>
      <c r="F632" s="9">
        <v>1.88</v>
      </c>
      <c r="G632" s="5" t="s">
        <v>21</v>
      </c>
      <c r="H632" s="9">
        <v>500</v>
      </c>
      <c r="I632" s="11">
        <v>213940500</v>
      </c>
      <c r="J632" s="11">
        <v>1170</v>
      </c>
      <c r="K632" s="11">
        <v>51.319000000000003</v>
      </c>
      <c r="L632" s="11" t="b">
        <f>COUNTIF('[1]2_배당성향 25% 이상 종목명'!$A$2:$A$471,'2_2번 조건 대상 종목'!A632)&gt;0</f>
        <v>1</v>
      </c>
      <c r="M632" s="14" t="b">
        <f t="shared" si="9"/>
        <v>0</v>
      </c>
      <c r="N632" s="11">
        <v>234474650280</v>
      </c>
      <c r="O632" s="11" t="b">
        <f>N632&gt;=VLOOKUP(A632,'[1]2023년만'!$A$2:$Q$1181,12,0)</f>
        <v>1</v>
      </c>
      <c r="P632" s="11"/>
      <c r="Q632" s="11"/>
      <c r="R632" s="11">
        <v>7.3</v>
      </c>
      <c r="S632" s="6">
        <v>3887298885000</v>
      </c>
      <c r="T632" s="7">
        <v>8.0500000000000007</v>
      </c>
      <c r="U632" s="7">
        <v>0.94</v>
      </c>
      <c r="V632" s="7">
        <v>2257</v>
      </c>
    </row>
    <row r="633" spans="1:22" hidden="1" x14ac:dyDescent="0.4">
      <c r="A633" s="4" t="s">
        <v>134</v>
      </c>
      <c r="B633" s="5" t="s">
        <v>135</v>
      </c>
      <c r="C633" s="5" t="s">
        <v>30</v>
      </c>
      <c r="D633" s="5" t="s">
        <v>19</v>
      </c>
      <c r="E633" s="9" t="s">
        <v>52</v>
      </c>
      <c r="F633" s="9">
        <v>0.72</v>
      </c>
      <c r="G633" s="5" t="s">
        <v>21</v>
      </c>
      <c r="H633" s="9">
        <v>500</v>
      </c>
      <c r="I633" s="11">
        <v>39229838</v>
      </c>
      <c r="J633" s="11">
        <v>45</v>
      </c>
      <c r="K633" s="11">
        <v>316.93799999999999</v>
      </c>
      <c r="L633" s="11" t="b">
        <f>COUNTIF('[1]2_배당성향 25% 이상 종목명'!$A$2:$A$471,'2_2번 조건 대상 종목'!A633)&gt;0</f>
        <v>1</v>
      </c>
      <c r="M633" s="14" t="b">
        <f t="shared" si="9"/>
        <v>1</v>
      </c>
      <c r="N633" s="11">
        <v>1765342710</v>
      </c>
      <c r="O633" s="11" t="b">
        <f>N633&gt;=VLOOKUP(A633,'[1]2023년만'!$A$2:$Q$1181,12,0)</f>
        <v>1</v>
      </c>
      <c r="P633" s="11">
        <f>VLOOKUP(A633,'[1]2_피벗 테이블'!$A$4:$B$376,2,0)</f>
        <v>1760880023.3333333</v>
      </c>
      <c r="Q633" s="11" t="b">
        <f>N633&gt;=(P633*1.05)</f>
        <v>0</v>
      </c>
      <c r="R633" s="11">
        <v>0.6</v>
      </c>
      <c r="S633" s="6">
        <v>411913299000</v>
      </c>
      <c r="T633" s="7">
        <v>500</v>
      </c>
      <c r="U633" s="7">
        <v>3.66</v>
      </c>
      <c r="V633" s="7">
        <v>21</v>
      </c>
    </row>
    <row r="634" spans="1:22" hidden="1" x14ac:dyDescent="0.4">
      <c r="A634" s="4" t="s">
        <v>134</v>
      </c>
      <c r="B634" s="5" t="s">
        <v>135</v>
      </c>
      <c r="C634" s="5" t="s">
        <v>18</v>
      </c>
      <c r="D634" s="5" t="s">
        <v>19</v>
      </c>
      <c r="E634" s="9" t="s">
        <v>61</v>
      </c>
      <c r="F634" s="9">
        <v>0.76</v>
      </c>
      <c r="G634" s="5" t="s">
        <v>21</v>
      </c>
      <c r="H634" s="9">
        <v>500</v>
      </c>
      <c r="I634" s="11">
        <v>39229838</v>
      </c>
      <c r="J634" s="11">
        <v>45</v>
      </c>
      <c r="K634" s="11">
        <v>32.594999999999999</v>
      </c>
      <c r="L634" s="11" t="b">
        <f>COUNTIF('[1]2_배당성향 25% 이상 종목명'!$A$2:$A$471,'2_2번 조건 대상 종목'!A634)&gt;0</f>
        <v>1</v>
      </c>
      <c r="M634" s="14" t="b">
        <f t="shared" si="9"/>
        <v>1</v>
      </c>
      <c r="N634" s="11">
        <v>1765342710</v>
      </c>
      <c r="O634" s="11"/>
      <c r="P634" s="11"/>
      <c r="Q634" s="11"/>
      <c r="R634" s="11">
        <v>1</v>
      </c>
      <c r="S634" s="6">
        <v>411913299000</v>
      </c>
      <c r="T634" s="7">
        <v>500</v>
      </c>
      <c r="U634" s="7">
        <v>3.66</v>
      </c>
      <c r="V634" s="7">
        <v>21</v>
      </c>
    </row>
    <row r="635" spans="1:22" hidden="1" x14ac:dyDescent="0.4">
      <c r="A635" s="4" t="s">
        <v>134</v>
      </c>
      <c r="B635" s="5" t="s">
        <v>135</v>
      </c>
      <c r="C635" s="5" t="s">
        <v>24</v>
      </c>
      <c r="D635" s="5" t="s">
        <v>19</v>
      </c>
      <c r="E635" s="9" t="s">
        <v>61</v>
      </c>
      <c r="F635" s="9">
        <v>0.55000000000000004</v>
      </c>
      <c r="G635" s="5" t="s">
        <v>21</v>
      </c>
      <c r="H635" s="9">
        <v>500</v>
      </c>
      <c r="I635" s="11">
        <v>39229838</v>
      </c>
      <c r="J635" s="11">
        <v>45</v>
      </c>
      <c r="K635" s="11">
        <v>-502.947</v>
      </c>
      <c r="L635" s="11" t="b">
        <f>COUNTIF('[1]2_배당성향 25% 이상 종목명'!$A$2:$A$471,'2_2번 조건 대상 종목'!A635)&gt;0</f>
        <v>1</v>
      </c>
      <c r="M635" s="14" t="b">
        <f t="shared" si="9"/>
        <v>1</v>
      </c>
      <c r="N635" s="11">
        <v>1765342710</v>
      </c>
      <c r="O635" s="11"/>
      <c r="P635" s="11"/>
      <c r="Q635" s="11"/>
      <c r="R635" s="11">
        <v>0.4</v>
      </c>
      <c r="S635" s="6">
        <v>411913299000</v>
      </c>
      <c r="T635" s="7">
        <v>500</v>
      </c>
      <c r="U635" s="7">
        <v>3.66</v>
      </c>
      <c r="V635" s="7">
        <v>21</v>
      </c>
    </row>
    <row r="636" spans="1:22" hidden="1" x14ac:dyDescent="0.4">
      <c r="A636" s="7" t="s">
        <v>134</v>
      </c>
      <c r="B636" s="12" t="s">
        <v>135</v>
      </c>
      <c r="C636" s="12" t="s">
        <v>2933</v>
      </c>
      <c r="D636" s="12" t="s">
        <v>19</v>
      </c>
      <c r="E636" s="12" t="s">
        <v>61</v>
      </c>
      <c r="F636" s="12">
        <v>0.32</v>
      </c>
      <c r="G636" s="12" t="s">
        <v>21</v>
      </c>
      <c r="H636" s="12">
        <v>500</v>
      </c>
      <c r="I636" s="6">
        <v>39229838</v>
      </c>
      <c r="J636" s="6">
        <v>45</v>
      </c>
      <c r="K636" s="6">
        <v>-621.26099999999997</v>
      </c>
      <c r="L636" s="11" t="b">
        <f>COUNTIF('[1]2_배당성향 25% 이상 종목명'!$A$2:$A$471,'2_2번 조건 대상 종목'!A636)&gt;0</f>
        <v>1</v>
      </c>
      <c r="M636" s="14" t="b">
        <f t="shared" si="9"/>
        <v>1</v>
      </c>
      <c r="N636" s="6">
        <v>1751954650</v>
      </c>
      <c r="O636" s="6"/>
      <c r="P636" s="6"/>
      <c r="Q636" s="6"/>
      <c r="R636" s="6">
        <v>0.3</v>
      </c>
      <c r="S636" s="6">
        <v>411913299000</v>
      </c>
      <c r="T636" s="7">
        <v>500</v>
      </c>
      <c r="U636" s="7">
        <v>3.66</v>
      </c>
      <c r="V636" s="7">
        <v>21</v>
      </c>
    </row>
    <row r="637" spans="1:22" x14ac:dyDescent="0.4">
      <c r="A637" s="4" t="s">
        <v>194</v>
      </c>
      <c r="B637" s="5" t="s">
        <v>195</v>
      </c>
      <c r="C637" s="5" t="s">
        <v>30</v>
      </c>
      <c r="D637" s="5" t="s">
        <v>19</v>
      </c>
      <c r="E637" s="9" t="s">
        <v>49</v>
      </c>
      <c r="F637" s="9">
        <v>1.64</v>
      </c>
      <c r="G637" s="5" t="s">
        <v>21</v>
      </c>
      <c r="H637" s="10">
        <v>5000</v>
      </c>
      <c r="I637" s="11">
        <v>8886471</v>
      </c>
      <c r="J637" s="11">
        <v>10000</v>
      </c>
      <c r="K637" s="11">
        <v>25.074000000000002</v>
      </c>
      <c r="L637" s="11" t="b">
        <f>COUNTIF('[1]2_배당성향 25% 이상 종목명'!$A$2:$A$471,'2_2번 조건 대상 종목'!A3563)&gt;0</f>
        <v>1</v>
      </c>
      <c r="M637" s="14" t="b">
        <f t="shared" si="9"/>
        <v>1</v>
      </c>
      <c r="N637" s="11">
        <v>73541710000</v>
      </c>
      <c r="O637" s="11" t="b">
        <f>N637&gt;=VLOOKUP(A637,'[1]2023년만'!$A$2:$Q$1181,12,0)</f>
        <v>1</v>
      </c>
      <c r="P637" s="11">
        <f>VLOOKUP(A637,'[1]2_피벗 테이블'!$A$4:$B$376,2,0)</f>
        <v>57091269000</v>
      </c>
      <c r="Q637" s="11" t="b">
        <f>N637&gt;=(P637*1.05)</f>
        <v>1</v>
      </c>
      <c r="R637" s="11">
        <v>3.6</v>
      </c>
      <c r="S637" s="6">
        <v>3359086038000</v>
      </c>
      <c r="T637" s="7">
        <v>8.9499999999999993</v>
      </c>
      <c r="U637" s="7">
        <v>0.55000000000000004</v>
      </c>
      <c r="V637" s="7">
        <v>42230</v>
      </c>
    </row>
    <row r="638" spans="1:22" hidden="1" x14ac:dyDescent="0.4">
      <c r="A638" s="4" t="s">
        <v>885</v>
      </c>
      <c r="B638" s="5" t="s">
        <v>886</v>
      </c>
      <c r="C638" s="5" t="s">
        <v>24</v>
      </c>
      <c r="D638" s="5" t="s">
        <v>19</v>
      </c>
      <c r="E638" s="9" t="s">
        <v>43</v>
      </c>
      <c r="F638" s="9">
        <v>0.94</v>
      </c>
      <c r="G638" s="5" t="s">
        <v>21</v>
      </c>
      <c r="H638" s="9">
        <v>100</v>
      </c>
      <c r="I638" s="11">
        <v>26979604</v>
      </c>
      <c r="J638" s="11">
        <v>120</v>
      </c>
      <c r="K638" s="11">
        <v>37.856999999999999</v>
      </c>
      <c r="L638" s="11" t="b">
        <f>COUNTIF('[1]2_배당성향 25% 이상 종목명'!$A$2:$A$471,'2_2번 조건 대상 종목'!A638)&gt;0</f>
        <v>1</v>
      </c>
      <c r="M638" s="14" t="b">
        <f t="shared" si="9"/>
        <v>1</v>
      </c>
      <c r="N638" s="11">
        <v>3237552480</v>
      </c>
      <c r="O638" s="11"/>
      <c r="P638" s="11"/>
      <c r="Q638" s="11"/>
      <c r="R638" s="11">
        <v>3.7</v>
      </c>
      <c r="S638" s="6">
        <v>84581058540</v>
      </c>
      <c r="T638" s="7">
        <v>11.36</v>
      </c>
      <c r="U638" s="7">
        <v>0.75</v>
      </c>
      <c r="V638" s="7">
        <v>276</v>
      </c>
    </row>
    <row r="639" spans="1:22" hidden="1" x14ac:dyDescent="0.4">
      <c r="A639" s="4" t="s">
        <v>885</v>
      </c>
      <c r="B639" s="5" t="s">
        <v>886</v>
      </c>
      <c r="C639" s="5" t="s">
        <v>18</v>
      </c>
      <c r="D639" s="5" t="s">
        <v>19</v>
      </c>
      <c r="E639" s="9" t="s">
        <v>43</v>
      </c>
      <c r="F639" s="9">
        <v>0.91</v>
      </c>
      <c r="G639" s="5" t="s">
        <v>21</v>
      </c>
      <c r="H639" s="9">
        <v>100</v>
      </c>
      <c r="I639" s="11">
        <v>26979604</v>
      </c>
      <c r="J639" s="11">
        <v>130</v>
      </c>
      <c r="K639" s="11">
        <v>36.308</v>
      </c>
      <c r="L639" s="11" t="b">
        <f>COUNTIF('[1]2_배당성향 25% 이상 종목명'!$A$2:$A$471,'2_2번 조건 대상 종목'!A639)&gt;0</f>
        <v>1</v>
      </c>
      <c r="M639" s="14" t="b">
        <f t="shared" si="9"/>
        <v>1</v>
      </c>
      <c r="N639" s="11">
        <v>3507348520</v>
      </c>
      <c r="O639" s="11"/>
      <c r="P639" s="11"/>
      <c r="Q639" s="11"/>
      <c r="R639" s="11">
        <v>4.2</v>
      </c>
      <c r="S639" s="6">
        <v>84581058540</v>
      </c>
      <c r="T639" s="7">
        <v>11.36</v>
      </c>
      <c r="U639" s="7">
        <v>0.75</v>
      </c>
      <c r="V639" s="7">
        <v>276</v>
      </c>
    </row>
    <row r="640" spans="1:22" hidden="1" x14ac:dyDescent="0.4">
      <c r="A640" s="7" t="s">
        <v>885</v>
      </c>
      <c r="B640" s="12" t="s">
        <v>886</v>
      </c>
      <c r="C640" s="12" t="s">
        <v>2933</v>
      </c>
      <c r="D640" s="12" t="s">
        <v>19</v>
      </c>
      <c r="E640" s="12" t="s">
        <v>43</v>
      </c>
      <c r="F640" s="12">
        <v>0.87</v>
      </c>
      <c r="G640" s="12" t="s">
        <v>21</v>
      </c>
      <c r="H640" s="12">
        <v>100</v>
      </c>
      <c r="I640" s="6">
        <v>25000000</v>
      </c>
      <c r="J640" s="6">
        <v>100</v>
      </c>
      <c r="K640" s="6">
        <v>40.79</v>
      </c>
      <c r="L640" s="11" t="b">
        <f>COUNTIF('[1]2_배당성향 25% 이상 종목명'!$A$2:$A$471,'2_2번 조건 대상 종목'!A640)&gt;0</f>
        <v>1</v>
      </c>
      <c r="M640" s="14" t="b">
        <f t="shared" si="9"/>
        <v>1</v>
      </c>
      <c r="N640" s="6">
        <v>2500000000</v>
      </c>
      <c r="O640" s="6"/>
      <c r="P640" s="6"/>
      <c r="Q640" s="6"/>
      <c r="R640" s="6">
        <v>2.2999999999999998</v>
      </c>
      <c r="S640" s="6">
        <v>84581058540</v>
      </c>
      <c r="T640" s="7">
        <v>11.36</v>
      </c>
      <c r="U640" s="7">
        <v>0.75</v>
      </c>
      <c r="V640" s="7">
        <v>276</v>
      </c>
    </row>
    <row r="641" spans="1:22" hidden="1" x14ac:dyDescent="0.4">
      <c r="A641" s="4" t="s">
        <v>719</v>
      </c>
      <c r="B641" s="5" t="s">
        <v>720</v>
      </c>
      <c r="C641" s="5" t="s">
        <v>24</v>
      </c>
      <c r="D641" s="5" t="s">
        <v>19</v>
      </c>
      <c r="E641" s="9" t="s">
        <v>49</v>
      </c>
      <c r="F641" s="9">
        <v>2.11</v>
      </c>
      <c r="G641" s="5" t="s">
        <v>21</v>
      </c>
      <c r="H641" s="9">
        <v>500</v>
      </c>
      <c r="I641" s="11">
        <v>19522575</v>
      </c>
      <c r="J641" s="11">
        <v>450</v>
      </c>
      <c r="K641" s="11">
        <v>53.148000000000003</v>
      </c>
      <c r="L641" s="11" t="b">
        <f>COUNTIF('[1]2_배당성향 25% 이상 종목명'!$A$2:$A$471,'2_2번 조건 대상 종목'!A641)&gt;0</f>
        <v>1</v>
      </c>
      <c r="M641" s="14" t="b">
        <f t="shared" si="9"/>
        <v>1</v>
      </c>
      <c r="N641" s="11">
        <v>8039092500</v>
      </c>
      <c r="O641" s="11"/>
      <c r="P641" s="11"/>
      <c r="Q641" s="11"/>
      <c r="R641" s="11">
        <v>4.4000000000000004</v>
      </c>
      <c r="S641" s="6">
        <v>192102138000</v>
      </c>
      <c r="T641" s="7">
        <v>10.220000000000001</v>
      </c>
      <c r="U641" s="7">
        <v>0.7</v>
      </c>
      <c r="V641" s="7">
        <v>963</v>
      </c>
    </row>
    <row r="642" spans="1:22" x14ac:dyDescent="0.4">
      <c r="A642" s="4" t="s">
        <v>343</v>
      </c>
      <c r="B642" s="5" t="s">
        <v>344</v>
      </c>
      <c r="C642" s="5" t="s">
        <v>30</v>
      </c>
      <c r="D642" s="5" t="s">
        <v>19</v>
      </c>
      <c r="E642" s="9" t="s">
        <v>20</v>
      </c>
      <c r="F642" s="9">
        <v>1.55</v>
      </c>
      <c r="G642" s="5" t="s">
        <v>21</v>
      </c>
      <c r="H642" s="10">
        <v>5000</v>
      </c>
      <c r="I642" s="11">
        <v>39092385</v>
      </c>
      <c r="J642" s="11">
        <v>5500</v>
      </c>
      <c r="K642" s="11">
        <v>102.398</v>
      </c>
      <c r="L642" s="11" t="b">
        <f>COUNTIF('[1]2_배당성향 25% 이상 종목명'!$A$2:$A$471,'2_2번 조건 대상 종목'!A4508)&gt;0</f>
        <v>1</v>
      </c>
      <c r="M642" s="14" t="b">
        <f t="shared" si="9"/>
        <v>1</v>
      </c>
      <c r="N642" s="11">
        <v>198577841000</v>
      </c>
      <c r="O642" s="11" t="b">
        <f>N642&gt;=VLOOKUP(A642,'[1]2023년만'!$A$2:$Q$1181,12,0)</f>
        <v>1</v>
      </c>
      <c r="P642" s="11">
        <f>VLOOKUP(A642,'[1]2_피벗 테이블'!$A$4:$B$376,2,0)</f>
        <v>65654607600</v>
      </c>
      <c r="Q642" s="11" t="b">
        <f>N642&gt;=(P642*1.05)</f>
        <v>1</v>
      </c>
      <c r="R642" s="11">
        <v>9.3000000000000007</v>
      </c>
      <c r="S642" s="6">
        <v>3189938616000</v>
      </c>
      <c r="T642" s="7">
        <v>16.079999999999998</v>
      </c>
      <c r="U642" s="7">
        <v>2.35</v>
      </c>
      <c r="V642" s="7">
        <v>5074</v>
      </c>
    </row>
    <row r="643" spans="1:22" hidden="1" x14ac:dyDescent="0.4">
      <c r="A643" s="4" t="s">
        <v>719</v>
      </c>
      <c r="B643" s="5" t="s">
        <v>720</v>
      </c>
      <c r="C643" s="5" t="s">
        <v>18</v>
      </c>
      <c r="D643" s="5" t="s">
        <v>19</v>
      </c>
      <c r="E643" s="9" t="s">
        <v>49</v>
      </c>
      <c r="F643" s="9">
        <v>2.41</v>
      </c>
      <c r="G643" s="5" t="s">
        <v>21</v>
      </c>
      <c r="H643" s="9">
        <v>500</v>
      </c>
      <c r="I643" s="11">
        <v>19522575</v>
      </c>
      <c r="J643" s="11">
        <v>400</v>
      </c>
      <c r="K643" s="11">
        <v>23.140999999999998</v>
      </c>
      <c r="L643" s="11" t="b">
        <f>COUNTIF('[1]2_배당성향 25% 이상 종목명'!$A$2:$A$471,'2_2번 조건 대상 종목'!A643)&gt;0</f>
        <v>1</v>
      </c>
      <c r="M643" s="14" t="b">
        <f t="shared" ref="M643:M706" si="10">COUNTIF($A$2:$A$4678,A643)=4</f>
        <v>1</v>
      </c>
      <c r="N643" s="11">
        <v>7145860000</v>
      </c>
      <c r="O643" s="11"/>
      <c r="P643" s="11"/>
      <c r="Q643" s="11"/>
      <c r="R643" s="11">
        <v>3.8</v>
      </c>
      <c r="S643" s="6">
        <v>192102138000</v>
      </c>
      <c r="T643" s="7">
        <v>10.220000000000001</v>
      </c>
      <c r="U643" s="7">
        <v>0.7</v>
      </c>
      <c r="V643" s="7">
        <v>963</v>
      </c>
    </row>
    <row r="644" spans="1:22" hidden="1" x14ac:dyDescent="0.4">
      <c r="A644" s="7" t="s">
        <v>719</v>
      </c>
      <c r="B644" s="12" t="s">
        <v>720</v>
      </c>
      <c r="C644" s="12" t="s">
        <v>2933</v>
      </c>
      <c r="D644" s="12" t="s">
        <v>19</v>
      </c>
      <c r="E644" s="12" t="s">
        <v>49</v>
      </c>
      <c r="F644" s="12">
        <v>1.1000000000000001</v>
      </c>
      <c r="G644" s="12" t="s">
        <v>21</v>
      </c>
      <c r="H644" s="12">
        <v>500</v>
      </c>
      <c r="I644" s="6">
        <v>19522575</v>
      </c>
      <c r="J644" s="6">
        <v>350</v>
      </c>
      <c r="K644" s="6">
        <v>38.817</v>
      </c>
      <c r="L644" s="11" t="b">
        <f>COUNTIF('[1]2_배당성향 25% 이상 종목명'!$A$2:$A$471,'2_2번 조건 대상 종목'!A644)&gt;0</f>
        <v>1</v>
      </c>
      <c r="M644" s="14" t="b">
        <f t="shared" si="10"/>
        <v>1</v>
      </c>
      <c r="N644" s="6">
        <v>6252627500</v>
      </c>
      <c r="O644" s="6"/>
      <c r="P644" s="6"/>
      <c r="Q644" s="6"/>
      <c r="R644" s="6">
        <v>2.9</v>
      </c>
      <c r="S644" s="6">
        <v>192102138000</v>
      </c>
      <c r="T644" s="7">
        <v>10.220000000000001</v>
      </c>
      <c r="U644" s="7">
        <v>0.7</v>
      </c>
      <c r="V644" s="7">
        <v>963</v>
      </c>
    </row>
    <row r="645" spans="1:22" hidden="1" x14ac:dyDescent="0.4">
      <c r="A645" s="4" t="s">
        <v>2181</v>
      </c>
      <c r="B645" s="5" t="s">
        <v>2182</v>
      </c>
      <c r="C645" s="5" t="s">
        <v>18</v>
      </c>
      <c r="D645" s="5" t="s">
        <v>19</v>
      </c>
      <c r="E645" s="9" t="s">
        <v>81</v>
      </c>
      <c r="F645" s="9">
        <v>1.8</v>
      </c>
      <c r="G645" s="5" t="s">
        <v>21</v>
      </c>
      <c r="H645" s="10">
        <v>1000</v>
      </c>
      <c r="I645" s="11">
        <v>14568592</v>
      </c>
      <c r="J645" s="11">
        <v>500</v>
      </c>
      <c r="K645" s="11">
        <v>13.487</v>
      </c>
      <c r="L645" s="11" t="b">
        <f>COUNTIF('[1]2_배당성향 25% 이상 종목명'!$A$2:$A$471,'2_2번 조건 대상 종목'!A645)&gt;0</f>
        <v>0</v>
      </c>
      <c r="M645" s="14" t="b">
        <f t="shared" si="10"/>
        <v>1</v>
      </c>
      <c r="N645" s="11">
        <v>7226466000</v>
      </c>
      <c r="O645" s="11"/>
      <c r="P645" s="11"/>
      <c r="Q645" s="11"/>
      <c r="R645" s="11">
        <v>1.44</v>
      </c>
      <c r="S645" s="6">
        <v>1190253966400</v>
      </c>
      <c r="T645" s="7">
        <v>9.5</v>
      </c>
      <c r="U645" s="7">
        <v>1.7</v>
      </c>
      <c r="V645" s="7">
        <v>8603</v>
      </c>
    </row>
    <row r="646" spans="1:22" hidden="1" x14ac:dyDescent="0.4">
      <c r="A646" s="4" t="s">
        <v>2181</v>
      </c>
      <c r="B646" s="5" t="s">
        <v>2182</v>
      </c>
      <c r="C646" s="5" t="s">
        <v>24</v>
      </c>
      <c r="D646" s="5" t="s">
        <v>19</v>
      </c>
      <c r="E646" s="9" t="s">
        <v>81</v>
      </c>
      <c r="F646" s="9">
        <v>1.25</v>
      </c>
      <c r="G646" s="5" t="s">
        <v>21</v>
      </c>
      <c r="H646" s="10">
        <v>1000</v>
      </c>
      <c r="I646" s="11">
        <v>14568592</v>
      </c>
      <c r="J646" s="11">
        <v>550</v>
      </c>
      <c r="K646" s="11">
        <v>9.56</v>
      </c>
      <c r="L646" s="11" t="b">
        <f>COUNTIF('[1]2_배당성향 25% 이상 종목명'!$A$2:$A$471,'2_2번 조건 대상 종목'!A646)&gt;0</f>
        <v>0</v>
      </c>
      <c r="M646" s="14" t="b">
        <f t="shared" si="10"/>
        <v>1</v>
      </c>
      <c r="N646" s="11">
        <v>7949112600</v>
      </c>
      <c r="O646" s="11"/>
      <c r="P646" s="11"/>
      <c r="Q646" s="11"/>
      <c r="R646" s="11">
        <v>1.21</v>
      </c>
      <c r="S646" s="6">
        <v>1190253966400</v>
      </c>
      <c r="T646" s="7">
        <v>9.5</v>
      </c>
      <c r="U646" s="7">
        <v>1.7</v>
      </c>
      <c r="V646" s="7">
        <v>8603</v>
      </c>
    </row>
    <row r="647" spans="1:22" hidden="1" x14ac:dyDescent="0.4">
      <c r="A647" s="4" t="s">
        <v>2181</v>
      </c>
      <c r="B647" s="5" t="s">
        <v>2182</v>
      </c>
      <c r="C647" s="5" t="s">
        <v>30</v>
      </c>
      <c r="D647" s="5" t="s">
        <v>19</v>
      </c>
      <c r="E647" s="9" t="s">
        <v>81</v>
      </c>
      <c r="F647" s="9">
        <v>1.59</v>
      </c>
      <c r="G647" s="5" t="s">
        <v>21</v>
      </c>
      <c r="H647" s="10">
        <v>1000</v>
      </c>
      <c r="I647" s="11">
        <v>14568592</v>
      </c>
      <c r="J647" s="11">
        <v>650</v>
      </c>
      <c r="K647" s="11">
        <v>7.5549999999999997</v>
      </c>
      <c r="L647" s="11" t="b">
        <f>COUNTIF('[1]2_배당성향 25% 이상 종목명'!$A$2:$A$471,'2_2번 조건 대상 종목'!A647)&gt;0</f>
        <v>0</v>
      </c>
      <c r="M647" s="14" t="b">
        <f t="shared" si="10"/>
        <v>1</v>
      </c>
      <c r="N647" s="11">
        <v>9394405800</v>
      </c>
      <c r="O647" s="11" t="b">
        <f>N647&gt;=VLOOKUP(A647,'[1]2023년만'!$A$2:$Q$1181,12,0)</f>
        <v>1</v>
      </c>
      <c r="P647" s="11"/>
      <c r="Q647" s="11"/>
      <c r="R647" s="11">
        <v>0.75</v>
      </c>
      <c r="S647" s="6">
        <v>1190253966400</v>
      </c>
      <c r="T647" s="7">
        <v>9.5</v>
      </c>
      <c r="U647" s="7">
        <v>1.7</v>
      </c>
      <c r="V647" s="7">
        <v>8603</v>
      </c>
    </row>
    <row r="648" spans="1:22" hidden="1" x14ac:dyDescent="0.4">
      <c r="A648" s="7" t="s">
        <v>2181</v>
      </c>
      <c r="B648" s="12" t="s">
        <v>2182</v>
      </c>
      <c r="C648" s="12" t="s">
        <v>2933</v>
      </c>
      <c r="D648" s="12" t="s">
        <v>19</v>
      </c>
      <c r="E648" s="12" t="s">
        <v>81</v>
      </c>
      <c r="F648" s="12">
        <v>2.7</v>
      </c>
      <c r="G648" s="12" t="s">
        <v>21</v>
      </c>
      <c r="H648" s="12">
        <v>1000</v>
      </c>
      <c r="I648" s="6">
        <v>14568592</v>
      </c>
      <c r="J648" s="6">
        <v>450</v>
      </c>
      <c r="K648" s="6">
        <v>8.0630000000000006</v>
      </c>
      <c r="L648" s="11" t="b">
        <f>COUNTIF('[1]2_배당성향 25% 이상 종목명'!$A$2:$A$471,'2_2번 조건 대상 종목'!A648)&gt;0</f>
        <v>0</v>
      </c>
      <c r="M648" s="14" t="b">
        <f t="shared" si="10"/>
        <v>1</v>
      </c>
      <c r="N648" s="6">
        <v>6503819400</v>
      </c>
      <c r="O648" s="6"/>
      <c r="P648" s="6"/>
      <c r="Q648" s="6"/>
      <c r="R648" s="6">
        <v>0.84</v>
      </c>
      <c r="S648" s="6">
        <v>1190253966400</v>
      </c>
      <c r="T648" s="7">
        <v>9.5</v>
      </c>
      <c r="U648" s="7">
        <v>1.7</v>
      </c>
      <c r="V648" s="7">
        <v>8603</v>
      </c>
    </row>
    <row r="649" spans="1:22" hidden="1" x14ac:dyDescent="0.4">
      <c r="A649" s="4" t="s">
        <v>1723</v>
      </c>
      <c r="B649" s="5" t="s">
        <v>1724</v>
      </c>
      <c r="C649" s="5" t="s">
        <v>18</v>
      </c>
      <c r="D649" s="5" t="s">
        <v>19</v>
      </c>
      <c r="E649" s="9" t="s">
        <v>275</v>
      </c>
      <c r="F649" s="9">
        <v>1.34</v>
      </c>
      <c r="G649" s="5" t="s">
        <v>21</v>
      </c>
      <c r="H649" s="10">
        <v>2500</v>
      </c>
      <c r="I649" s="11">
        <v>5895406</v>
      </c>
      <c r="J649" s="11">
        <v>875</v>
      </c>
      <c r="K649" s="11">
        <v>21.297000000000001</v>
      </c>
      <c r="L649" s="11" t="b">
        <f>COUNTIF('[1]2_배당성향 25% 이상 종목명'!$A$2:$A$471,'2_2번 조건 대상 종목'!A649)&gt;0</f>
        <v>0</v>
      </c>
      <c r="M649" s="14" t="b">
        <f t="shared" si="10"/>
        <v>1</v>
      </c>
      <c r="N649" s="11">
        <v>5154123625</v>
      </c>
      <c r="O649" s="11"/>
      <c r="P649" s="11"/>
      <c r="Q649" s="11"/>
      <c r="R649" s="11">
        <v>3.1</v>
      </c>
      <c r="S649" s="6">
        <v>119676741800</v>
      </c>
      <c r="T649" s="7">
        <v>4.18</v>
      </c>
      <c r="U649" s="7">
        <v>0.27</v>
      </c>
      <c r="V649" s="7">
        <v>4859</v>
      </c>
    </row>
    <row r="650" spans="1:22" hidden="1" x14ac:dyDescent="0.4">
      <c r="A650" s="4" t="s">
        <v>1723</v>
      </c>
      <c r="B650" s="5" t="s">
        <v>1724</v>
      </c>
      <c r="C650" s="5" t="s">
        <v>30</v>
      </c>
      <c r="D650" s="5" t="s">
        <v>19</v>
      </c>
      <c r="E650" s="9" t="s">
        <v>275</v>
      </c>
      <c r="F650" s="9">
        <v>0.35</v>
      </c>
      <c r="G650" s="5" t="s">
        <v>21</v>
      </c>
      <c r="H650" s="10">
        <v>2500</v>
      </c>
      <c r="I650" s="11">
        <v>5895406</v>
      </c>
      <c r="J650" s="11">
        <v>875</v>
      </c>
      <c r="K650" s="11">
        <v>17.997</v>
      </c>
      <c r="L650" s="11" t="b">
        <f>COUNTIF('[1]2_배당성향 25% 이상 종목명'!$A$2:$A$471,'2_2번 조건 대상 종목'!A650)&gt;0</f>
        <v>0</v>
      </c>
      <c r="M650" s="14" t="b">
        <f t="shared" si="10"/>
        <v>1</v>
      </c>
      <c r="N650" s="11">
        <v>5154123625</v>
      </c>
      <c r="O650" s="11" t="b">
        <f>N650&gt;=VLOOKUP(A650,'[1]2023년만'!$A$2:$Q$1181,12,0)</f>
        <v>1</v>
      </c>
      <c r="P650" s="11"/>
      <c r="Q650" s="11"/>
      <c r="R650" s="11">
        <v>4.8</v>
      </c>
      <c r="S650" s="6">
        <v>119676741800</v>
      </c>
      <c r="T650" s="7">
        <v>4.18</v>
      </c>
      <c r="U650" s="7">
        <v>0.27</v>
      </c>
      <c r="V650" s="7">
        <v>4859</v>
      </c>
    </row>
    <row r="651" spans="1:22" hidden="1" x14ac:dyDescent="0.4">
      <c r="A651" s="4" t="s">
        <v>1723</v>
      </c>
      <c r="B651" s="5" t="s">
        <v>1724</v>
      </c>
      <c r="C651" s="5" t="s">
        <v>24</v>
      </c>
      <c r="D651" s="5" t="s">
        <v>19</v>
      </c>
      <c r="E651" s="9" t="s">
        <v>275</v>
      </c>
      <c r="F651" s="9">
        <v>0.38</v>
      </c>
      <c r="G651" s="5" t="s">
        <v>21</v>
      </c>
      <c r="H651" s="10">
        <v>2500</v>
      </c>
      <c r="I651" s="11">
        <v>5895406</v>
      </c>
      <c r="J651" s="11">
        <v>875</v>
      </c>
      <c r="K651" s="11">
        <v>16.835000000000001</v>
      </c>
      <c r="L651" s="11" t="b">
        <f>COUNTIF('[1]2_배당성향 25% 이상 종목명'!$A$2:$A$471,'2_2번 조건 대상 종목'!A651)&gt;0</f>
        <v>0</v>
      </c>
      <c r="M651" s="14" t="b">
        <f t="shared" si="10"/>
        <v>1</v>
      </c>
      <c r="N651" s="11">
        <v>5154123625</v>
      </c>
      <c r="O651" s="11"/>
      <c r="P651" s="11"/>
      <c r="Q651" s="11"/>
      <c r="R651" s="11">
        <v>4.3</v>
      </c>
      <c r="S651" s="6">
        <v>119676741800</v>
      </c>
      <c r="T651" s="7">
        <v>4.18</v>
      </c>
      <c r="U651" s="7">
        <v>0.27</v>
      </c>
      <c r="V651" s="7">
        <v>4859</v>
      </c>
    </row>
    <row r="652" spans="1:22" hidden="1" x14ac:dyDescent="0.4">
      <c r="A652" s="7" t="s">
        <v>1723</v>
      </c>
      <c r="B652" s="12" t="s">
        <v>1724</v>
      </c>
      <c r="C652" s="12" t="s">
        <v>2933</v>
      </c>
      <c r="D652" s="12" t="s">
        <v>19</v>
      </c>
      <c r="E652" s="12" t="s">
        <v>275</v>
      </c>
      <c r="F652" s="12">
        <v>4.22</v>
      </c>
      <c r="G652" s="12" t="s">
        <v>21</v>
      </c>
      <c r="H652" s="12">
        <v>2500</v>
      </c>
      <c r="I652" s="6">
        <v>5895406</v>
      </c>
      <c r="J652" s="6">
        <v>875</v>
      </c>
      <c r="K652" s="6">
        <v>23.268000000000001</v>
      </c>
      <c r="L652" s="11" t="b">
        <f>COUNTIF('[1]2_배당성향 25% 이상 종목명'!$A$2:$A$471,'2_2번 조건 대상 종목'!A652)&gt;0</f>
        <v>0</v>
      </c>
      <c r="M652" s="14" t="b">
        <f t="shared" si="10"/>
        <v>1</v>
      </c>
      <c r="N652" s="6">
        <v>5154123625</v>
      </c>
      <c r="O652" s="6"/>
      <c r="P652" s="6"/>
      <c r="Q652" s="6"/>
      <c r="R652" s="6">
        <v>3.7</v>
      </c>
      <c r="S652" s="6">
        <v>119676741800</v>
      </c>
      <c r="T652" s="7">
        <v>4.18</v>
      </c>
      <c r="U652" s="7">
        <v>0.27</v>
      </c>
      <c r="V652" s="7">
        <v>4859</v>
      </c>
    </row>
    <row r="653" spans="1:22" hidden="1" x14ac:dyDescent="0.4">
      <c r="A653" s="4" t="s">
        <v>1935</v>
      </c>
      <c r="B653" s="5" t="s">
        <v>1936</v>
      </c>
      <c r="C653" s="5" t="s">
        <v>18</v>
      </c>
      <c r="D653" s="5" t="s">
        <v>19</v>
      </c>
      <c r="E653" s="9" t="s">
        <v>66</v>
      </c>
      <c r="F653" s="9">
        <v>4.37</v>
      </c>
      <c r="G653" s="5" t="s">
        <v>21</v>
      </c>
      <c r="H653" s="10">
        <v>5000</v>
      </c>
      <c r="I653" s="11">
        <v>2365023</v>
      </c>
      <c r="J653" s="11">
        <v>750</v>
      </c>
      <c r="K653" s="11">
        <v>17.475999999999999</v>
      </c>
      <c r="L653" s="11" t="b">
        <f>COUNTIF('[1]2_배당성향 25% 이상 종목명'!$A$2:$A$471,'2_2번 조건 대상 종목'!A653)&gt;0</f>
        <v>0</v>
      </c>
      <c r="M653" s="14" t="b">
        <f t="shared" si="10"/>
        <v>1</v>
      </c>
      <c r="N653" s="11">
        <v>1635264000</v>
      </c>
      <c r="O653" s="11"/>
      <c r="P653" s="11"/>
      <c r="Q653" s="11"/>
      <c r="R653" s="11">
        <v>0.7</v>
      </c>
      <c r="S653" s="6">
        <v>141428375400</v>
      </c>
      <c r="T653" s="7">
        <v>6.02</v>
      </c>
      <c r="U653" s="7">
        <v>0.27</v>
      </c>
      <c r="V653" s="7">
        <v>9940</v>
      </c>
    </row>
    <row r="654" spans="1:22" hidden="1" x14ac:dyDescent="0.4">
      <c r="A654" s="4" t="s">
        <v>1935</v>
      </c>
      <c r="B654" s="5" t="s">
        <v>1936</v>
      </c>
      <c r="C654" s="5" t="s">
        <v>24</v>
      </c>
      <c r="D654" s="5" t="s">
        <v>19</v>
      </c>
      <c r="E654" s="9" t="s">
        <v>66</v>
      </c>
      <c r="F654" s="9">
        <v>3.86</v>
      </c>
      <c r="G654" s="5" t="s">
        <v>21</v>
      </c>
      <c r="H654" s="10">
        <v>5000</v>
      </c>
      <c r="I654" s="11">
        <v>2365023</v>
      </c>
      <c r="J654" s="11">
        <v>750</v>
      </c>
      <c r="K654" s="11">
        <v>8.0990000000000002</v>
      </c>
      <c r="L654" s="11" t="b">
        <f>COUNTIF('[1]2_배당성향 25% 이상 종목명'!$A$2:$A$471,'2_2번 조건 대상 종목'!A654)&gt;0</f>
        <v>0</v>
      </c>
      <c r="M654" s="14" t="b">
        <f t="shared" si="10"/>
        <v>1</v>
      </c>
      <c r="N654" s="11">
        <v>1635264000</v>
      </c>
      <c r="O654" s="11"/>
      <c r="P654" s="11"/>
      <c r="Q654" s="11"/>
      <c r="R654" s="11">
        <v>1.1000000000000001</v>
      </c>
      <c r="S654" s="6">
        <v>141428375400</v>
      </c>
      <c r="T654" s="7">
        <v>6.02</v>
      </c>
      <c r="U654" s="7">
        <v>0.27</v>
      </c>
      <c r="V654" s="7">
        <v>9940</v>
      </c>
    </row>
    <row r="655" spans="1:22" hidden="1" x14ac:dyDescent="0.4">
      <c r="A655" s="4" t="s">
        <v>1935</v>
      </c>
      <c r="B655" s="5" t="s">
        <v>1936</v>
      </c>
      <c r="C655" s="5" t="s">
        <v>30</v>
      </c>
      <c r="D655" s="5" t="s">
        <v>19</v>
      </c>
      <c r="E655" s="9" t="s">
        <v>66</v>
      </c>
      <c r="F655" s="9">
        <v>3.55</v>
      </c>
      <c r="G655" s="5" t="s">
        <v>21</v>
      </c>
      <c r="H655" s="10">
        <v>5000</v>
      </c>
      <c r="I655" s="11">
        <v>2365023</v>
      </c>
      <c r="J655" s="11">
        <v>750</v>
      </c>
      <c r="K655" s="11">
        <v>7.4340000000000002</v>
      </c>
      <c r="L655" s="11" t="b">
        <f>COUNTIF('[1]2_배당성향 25% 이상 종목명'!$A$2:$A$471,'2_2번 조건 대상 종목'!A655)&gt;0</f>
        <v>0</v>
      </c>
      <c r="M655" s="14" t="b">
        <f t="shared" si="10"/>
        <v>1</v>
      </c>
      <c r="N655" s="11">
        <v>1635264000</v>
      </c>
      <c r="O655" s="11" t="b">
        <f>N655&gt;=VLOOKUP(A655,'[1]2023년만'!$A$2:$Q$1181,12,0)</f>
        <v>1</v>
      </c>
      <c r="P655" s="11"/>
      <c r="Q655" s="11"/>
      <c r="R655" s="11">
        <v>1.2</v>
      </c>
      <c r="S655" s="6">
        <v>141428375400</v>
      </c>
      <c r="T655" s="7">
        <v>6.02</v>
      </c>
      <c r="U655" s="7">
        <v>0.27</v>
      </c>
      <c r="V655" s="7">
        <v>9940</v>
      </c>
    </row>
    <row r="656" spans="1:22" hidden="1" x14ac:dyDescent="0.4">
      <c r="A656" s="7" t="s">
        <v>1935</v>
      </c>
      <c r="B656" s="12" t="s">
        <v>1936</v>
      </c>
      <c r="C656" s="12" t="s">
        <v>2933</v>
      </c>
      <c r="D656" s="12" t="s">
        <v>19</v>
      </c>
      <c r="E656" s="12" t="s">
        <v>66</v>
      </c>
      <c r="F656" s="12">
        <v>2.61</v>
      </c>
      <c r="G656" s="12" t="s">
        <v>21</v>
      </c>
      <c r="H656" s="12">
        <v>5000</v>
      </c>
      <c r="I656" s="6">
        <v>2365023</v>
      </c>
      <c r="J656" s="6">
        <v>750</v>
      </c>
      <c r="K656" s="6">
        <v>11.772</v>
      </c>
      <c r="L656" s="11" t="b">
        <f>COUNTIF('[1]2_배당성향 25% 이상 종목명'!$A$2:$A$471,'2_2번 조건 대상 종목'!A656)&gt;0</f>
        <v>0</v>
      </c>
      <c r="M656" s="14" t="b">
        <f t="shared" si="10"/>
        <v>1</v>
      </c>
      <c r="N656" s="6">
        <v>1635264000</v>
      </c>
      <c r="O656" s="6"/>
      <c r="P656" s="6"/>
      <c r="Q656" s="6"/>
      <c r="R656" s="6">
        <v>2.1</v>
      </c>
      <c r="S656" s="6">
        <v>141428375400</v>
      </c>
      <c r="T656" s="7">
        <v>6.02</v>
      </c>
      <c r="U656" s="7">
        <v>0.27</v>
      </c>
      <c r="V656" s="7">
        <v>9940</v>
      </c>
    </row>
    <row r="657" spans="1:22" hidden="1" x14ac:dyDescent="0.4">
      <c r="A657" s="4" t="s">
        <v>261</v>
      </c>
      <c r="B657" s="5" t="s">
        <v>262</v>
      </c>
      <c r="C657" s="5" t="s">
        <v>30</v>
      </c>
      <c r="D657" s="5" t="s">
        <v>19</v>
      </c>
      <c r="E657" s="9" t="s">
        <v>25</v>
      </c>
      <c r="F657" s="9">
        <v>0.43</v>
      </c>
      <c r="G657" s="5" t="s">
        <v>21</v>
      </c>
      <c r="H657" s="9">
        <v>500</v>
      </c>
      <c r="I657" s="11">
        <v>30768766</v>
      </c>
      <c r="J657" s="11">
        <v>300</v>
      </c>
      <c r="K657" s="11">
        <v>148.358</v>
      </c>
      <c r="L657" s="11" t="b">
        <f>COUNTIF('[1]2_배당성향 25% 이상 종목명'!$A$2:$A$471,'2_2번 조건 대상 종목'!A657)&gt;0</f>
        <v>1</v>
      </c>
      <c r="M657" s="14" t="b">
        <f t="shared" si="10"/>
        <v>0</v>
      </c>
      <c r="N657" s="11">
        <v>8082531000</v>
      </c>
      <c r="O657" s="11" t="b">
        <f>N657&gt;=VLOOKUP(A657,'[1]2023년만'!$A$2:$Q$1181,12,0)</f>
        <v>0</v>
      </c>
      <c r="P657" s="11"/>
      <c r="Q657" s="11"/>
      <c r="R657" s="11">
        <v>4.8</v>
      </c>
      <c r="S657" s="6">
        <v>186766409620</v>
      </c>
      <c r="T657" s="7">
        <v>29.9</v>
      </c>
      <c r="U657" s="7">
        <v>0.74</v>
      </c>
      <c r="V657" s="7">
        <v>203</v>
      </c>
    </row>
    <row r="658" spans="1:22" hidden="1" x14ac:dyDescent="0.4">
      <c r="A658" s="4" t="s">
        <v>261</v>
      </c>
      <c r="B658" s="5" t="s">
        <v>262</v>
      </c>
      <c r="C658" s="5" t="s">
        <v>24</v>
      </c>
      <c r="D658" s="5" t="s">
        <v>19</v>
      </c>
      <c r="E658" s="9" t="s">
        <v>25</v>
      </c>
      <c r="F658" s="9">
        <v>0.41</v>
      </c>
      <c r="G658" s="5" t="s">
        <v>21</v>
      </c>
      <c r="H658" s="9">
        <v>500</v>
      </c>
      <c r="I658" s="11">
        <v>30768766</v>
      </c>
      <c r="J658" s="11">
        <v>400</v>
      </c>
      <c r="K658" s="11">
        <v>-52.356999999999999</v>
      </c>
      <c r="L658" s="11" t="b">
        <f>COUNTIF('[1]2_배당성향 25% 이상 종목명'!$A$2:$A$471,'2_2번 조건 대상 종목'!A658)&gt;0</f>
        <v>1</v>
      </c>
      <c r="M658" s="14" t="b">
        <f t="shared" si="10"/>
        <v>0</v>
      </c>
      <c r="N658" s="11">
        <v>10853508000</v>
      </c>
      <c r="O658" s="11"/>
      <c r="P658" s="11"/>
      <c r="Q658" s="11"/>
      <c r="R658" s="11">
        <v>5.9</v>
      </c>
      <c r="S658" s="6">
        <v>186766409620</v>
      </c>
      <c r="T658" s="7">
        <v>29.9</v>
      </c>
      <c r="U658" s="7">
        <v>0.74</v>
      </c>
      <c r="V658" s="7">
        <v>203</v>
      </c>
    </row>
    <row r="659" spans="1:22" hidden="1" x14ac:dyDescent="0.4">
      <c r="A659" s="7" t="s">
        <v>261</v>
      </c>
      <c r="B659" s="12" t="s">
        <v>262</v>
      </c>
      <c r="C659" s="12" t="s">
        <v>2933</v>
      </c>
      <c r="D659" s="12" t="s">
        <v>19</v>
      </c>
      <c r="E659" s="12" t="s">
        <v>25</v>
      </c>
      <c r="F659" s="12">
        <v>0.3</v>
      </c>
      <c r="G659" s="12" t="s">
        <v>21</v>
      </c>
      <c r="H659" s="12">
        <v>500</v>
      </c>
      <c r="I659" s="6">
        <v>30768766</v>
      </c>
      <c r="J659" s="6">
        <v>500</v>
      </c>
      <c r="K659" s="6">
        <v>108.045</v>
      </c>
      <c r="L659" s="11" t="b">
        <f>COUNTIF('[1]2_배당성향 25% 이상 종목명'!$A$2:$A$471,'2_2번 조건 대상 종목'!A659)&gt;0</f>
        <v>1</v>
      </c>
      <c r="M659" s="14" t="b">
        <f t="shared" si="10"/>
        <v>0</v>
      </c>
      <c r="N659" s="6">
        <v>13642885000</v>
      </c>
      <c r="O659" s="6"/>
      <c r="P659" s="6"/>
      <c r="Q659" s="6"/>
      <c r="R659" s="6">
        <v>4.2</v>
      </c>
      <c r="S659" s="6">
        <v>186766409620</v>
      </c>
      <c r="T659" s="7">
        <v>29.9</v>
      </c>
      <c r="U659" s="7">
        <v>0.74</v>
      </c>
      <c r="V659" s="7">
        <v>203</v>
      </c>
    </row>
    <row r="660" spans="1:22" hidden="1" x14ac:dyDescent="0.4">
      <c r="A660" s="4" t="s">
        <v>531</v>
      </c>
      <c r="B660" s="5" t="s">
        <v>532</v>
      </c>
      <c r="C660" s="5" t="s">
        <v>18</v>
      </c>
      <c r="D660" s="5" t="s">
        <v>19</v>
      </c>
      <c r="E660" s="9" t="s">
        <v>69</v>
      </c>
      <c r="F660" s="9">
        <v>2.79</v>
      </c>
      <c r="G660" s="5" t="s">
        <v>21</v>
      </c>
      <c r="H660" s="9">
        <v>500</v>
      </c>
      <c r="I660" s="11">
        <v>27415270</v>
      </c>
      <c r="J660" s="11">
        <v>125</v>
      </c>
      <c r="K660" s="11">
        <v>70.542000000000002</v>
      </c>
      <c r="L660" s="11" t="b">
        <f>COUNTIF('[1]2_배당성향 25% 이상 종목명'!$A$2:$A$471,'2_2번 조건 대상 종목'!A660)&gt;0</f>
        <v>0</v>
      </c>
      <c r="M660" s="14" t="b">
        <f t="shared" si="10"/>
        <v>1</v>
      </c>
      <c r="N660" s="11">
        <v>3114408750</v>
      </c>
      <c r="O660" s="11"/>
      <c r="P660" s="11"/>
      <c r="Q660" s="11"/>
      <c r="R660" s="11">
        <v>1.1200000000000001</v>
      </c>
      <c r="S660" s="6">
        <v>198760707500</v>
      </c>
      <c r="T660" s="7">
        <v>7.66</v>
      </c>
      <c r="U660" s="7">
        <v>0.24</v>
      </c>
      <c r="V660" s="7">
        <v>947</v>
      </c>
    </row>
    <row r="661" spans="1:22" hidden="1" x14ac:dyDescent="0.4">
      <c r="A661" s="4" t="s">
        <v>531</v>
      </c>
      <c r="B661" s="5" t="s">
        <v>532</v>
      </c>
      <c r="C661" s="5" t="s">
        <v>30</v>
      </c>
      <c r="D661" s="5" t="s">
        <v>19</v>
      </c>
      <c r="E661" s="9" t="s">
        <v>69</v>
      </c>
      <c r="F661" s="9">
        <v>2.73</v>
      </c>
      <c r="G661" s="5" t="s">
        <v>21</v>
      </c>
      <c r="H661" s="9">
        <v>500</v>
      </c>
      <c r="I661" s="11">
        <v>27415270</v>
      </c>
      <c r="J661" s="11">
        <v>150</v>
      </c>
      <c r="K661" s="11">
        <v>15.84</v>
      </c>
      <c r="L661" s="11" t="b">
        <f>COUNTIF('[1]2_배당성향 25% 이상 종목명'!$A$2:$A$471,'2_2번 조건 대상 종목'!A661)&gt;0</f>
        <v>0</v>
      </c>
      <c r="M661" s="14" t="b">
        <f t="shared" si="10"/>
        <v>1</v>
      </c>
      <c r="N661" s="11">
        <v>3737290500</v>
      </c>
      <c r="O661" s="11" t="b">
        <f>N661&gt;=VLOOKUP(A661,'[1]2023년만'!$A$2:$Q$1181,12,0)</f>
        <v>1</v>
      </c>
      <c r="P661" s="11"/>
      <c r="Q661" s="11"/>
      <c r="R661" s="11">
        <v>2.39</v>
      </c>
      <c r="S661" s="6">
        <v>198760707500</v>
      </c>
      <c r="T661" s="7">
        <v>7.66</v>
      </c>
      <c r="U661" s="7">
        <v>0.24</v>
      </c>
      <c r="V661" s="7">
        <v>947</v>
      </c>
    </row>
    <row r="662" spans="1:22" hidden="1" x14ac:dyDescent="0.4">
      <c r="A662" s="4" t="s">
        <v>531</v>
      </c>
      <c r="B662" s="5" t="s">
        <v>532</v>
      </c>
      <c r="C662" s="5" t="s">
        <v>24</v>
      </c>
      <c r="D662" s="5" t="s">
        <v>19</v>
      </c>
      <c r="E662" s="9" t="s">
        <v>69</v>
      </c>
      <c r="F662" s="9">
        <v>2.13</v>
      </c>
      <c r="G662" s="5" t="s">
        <v>21</v>
      </c>
      <c r="H662" s="9">
        <v>500</v>
      </c>
      <c r="I662" s="11">
        <v>27415270</v>
      </c>
      <c r="J662" s="11">
        <v>125</v>
      </c>
      <c r="K662" s="11">
        <v>-23.152000000000001</v>
      </c>
      <c r="L662" s="11" t="b">
        <f>COUNTIF('[1]2_배당성향 25% 이상 종목명'!$A$2:$A$471,'2_2번 조건 대상 종목'!A662)&gt;0</f>
        <v>0</v>
      </c>
      <c r="M662" s="14" t="b">
        <f t="shared" si="10"/>
        <v>1</v>
      </c>
      <c r="N662" s="11">
        <v>3114408750</v>
      </c>
      <c r="O662" s="11"/>
      <c r="P662" s="11"/>
      <c r="Q662" s="11"/>
      <c r="R662" s="11">
        <v>1.42</v>
      </c>
      <c r="S662" s="6">
        <v>198760707500</v>
      </c>
      <c r="T662" s="7">
        <v>7.66</v>
      </c>
      <c r="U662" s="7">
        <v>0.24</v>
      </c>
      <c r="V662" s="7">
        <v>947</v>
      </c>
    </row>
    <row r="663" spans="1:22" hidden="1" x14ac:dyDescent="0.4">
      <c r="A663" s="7" t="s">
        <v>531</v>
      </c>
      <c r="B663" s="12" t="s">
        <v>532</v>
      </c>
      <c r="C663" s="12" t="s">
        <v>2933</v>
      </c>
      <c r="D663" s="12" t="s">
        <v>19</v>
      </c>
      <c r="E663" s="12" t="s">
        <v>69</v>
      </c>
      <c r="F663" s="12">
        <v>1.59</v>
      </c>
      <c r="G663" s="12" t="s">
        <v>21</v>
      </c>
      <c r="H663" s="12">
        <v>500</v>
      </c>
      <c r="I663" s="6">
        <v>27415270</v>
      </c>
      <c r="J663" s="6">
        <v>125</v>
      </c>
      <c r="K663" s="6">
        <v>14.051</v>
      </c>
      <c r="L663" s="11" t="b">
        <f>COUNTIF('[1]2_배당성향 25% 이상 종목명'!$A$2:$A$471,'2_2번 조건 대상 종목'!A663)&gt;0</f>
        <v>0</v>
      </c>
      <c r="M663" s="14" t="b">
        <f t="shared" si="10"/>
        <v>1</v>
      </c>
      <c r="N663" s="6">
        <v>3130605000</v>
      </c>
      <c r="O663" s="6"/>
      <c r="P663" s="6"/>
      <c r="Q663" s="6"/>
      <c r="R663" s="6">
        <v>0.91</v>
      </c>
      <c r="S663" s="6">
        <v>198760707500</v>
      </c>
      <c r="T663" s="7">
        <v>7.66</v>
      </c>
      <c r="U663" s="7">
        <v>0.24</v>
      </c>
      <c r="V663" s="7">
        <v>947</v>
      </c>
    </row>
    <row r="664" spans="1:22" hidden="1" x14ac:dyDescent="0.4">
      <c r="A664" s="4" t="s">
        <v>207</v>
      </c>
      <c r="B664" s="5" t="s">
        <v>208</v>
      </c>
      <c r="C664" s="5" t="s">
        <v>18</v>
      </c>
      <c r="D664" s="5" t="s">
        <v>19</v>
      </c>
      <c r="E664" s="9" t="s">
        <v>25</v>
      </c>
      <c r="F664" s="9">
        <v>0.28999999999999998</v>
      </c>
      <c r="G664" s="5" t="s">
        <v>21</v>
      </c>
      <c r="H664" s="9">
        <v>500</v>
      </c>
      <c r="I664" s="11">
        <v>23906860</v>
      </c>
      <c r="J664" s="11">
        <v>50</v>
      </c>
      <c r="K664" s="11">
        <v>195.637</v>
      </c>
      <c r="L664" s="11" t="b">
        <f>COUNTIF('[1]2_배당성향 25% 이상 종목명'!$A$2:$A$471,'2_2번 조건 대상 종목'!A664)&gt;0</f>
        <v>1</v>
      </c>
      <c r="M664" s="14" t="b">
        <f t="shared" si="10"/>
        <v>1</v>
      </c>
      <c r="N664" s="11">
        <v>1195343000</v>
      </c>
      <c r="O664" s="11"/>
      <c r="P664" s="11"/>
      <c r="Q664" s="11"/>
      <c r="R664" s="11">
        <v>0.6</v>
      </c>
      <c r="S664" s="6">
        <v>122881260400</v>
      </c>
      <c r="T664" s="7">
        <v>26.49</v>
      </c>
      <c r="U664" s="7">
        <v>0.84</v>
      </c>
      <c r="V664" s="7">
        <v>194</v>
      </c>
    </row>
    <row r="665" spans="1:22" hidden="1" x14ac:dyDescent="0.4">
      <c r="A665" s="4" t="s">
        <v>207</v>
      </c>
      <c r="B665" s="5" t="s">
        <v>208</v>
      </c>
      <c r="C665" s="5" t="s">
        <v>24</v>
      </c>
      <c r="D665" s="5" t="s">
        <v>19</v>
      </c>
      <c r="E665" s="9" t="s">
        <v>25</v>
      </c>
      <c r="F665" s="9">
        <v>0.23</v>
      </c>
      <c r="G665" s="5" t="s">
        <v>21</v>
      </c>
      <c r="H665" s="9">
        <v>500</v>
      </c>
      <c r="I665" s="11">
        <v>23906860</v>
      </c>
      <c r="J665" s="11">
        <v>50</v>
      </c>
      <c r="K665" s="11">
        <v>40.192999999999998</v>
      </c>
      <c r="L665" s="11" t="b">
        <f>COUNTIF('[1]2_배당성향 25% 이상 종목명'!$A$2:$A$471,'2_2번 조건 대상 종목'!A665)&gt;0</f>
        <v>1</v>
      </c>
      <c r="M665" s="14" t="b">
        <f t="shared" si="10"/>
        <v>1</v>
      </c>
      <c r="N665" s="11">
        <v>1195343000</v>
      </c>
      <c r="O665" s="11"/>
      <c r="P665" s="11"/>
      <c r="Q665" s="11"/>
      <c r="R665" s="11">
        <v>0.6</v>
      </c>
      <c r="S665" s="6">
        <v>122881260400</v>
      </c>
      <c r="T665" s="7">
        <v>26.49</v>
      </c>
      <c r="U665" s="7">
        <v>0.84</v>
      </c>
      <c r="V665" s="7">
        <v>194</v>
      </c>
    </row>
    <row r="666" spans="1:22" hidden="1" x14ac:dyDescent="0.4">
      <c r="A666" s="4" t="s">
        <v>207</v>
      </c>
      <c r="B666" s="5" t="s">
        <v>208</v>
      </c>
      <c r="C666" s="5" t="s">
        <v>30</v>
      </c>
      <c r="D666" s="5" t="s">
        <v>19</v>
      </c>
      <c r="E666" s="9" t="s">
        <v>25</v>
      </c>
      <c r="F666" s="9">
        <v>0.21</v>
      </c>
      <c r="G666" s="5" t="s">
        <v>21</v>
      </c>
      <c r="H666" s="9">
        <v>500</v>
      </c>
      <c r="I666" s="11">
        <v>23906860</v>
      </c>
      <c r="J666" s="11">
        <v>50</v>
      </c>
      <c r="K666" s="11">
        <v>25.766999999999999</v>
      </c>
      <c r="L666" s="11" t="b">
        <f>COUNTIF('[1]2_배당성향 25% 이상 종목명'!$A$2:$A$471,'2_2번 조건 대상 종목'!A666)&gt;0</f>
        <v>1</v>
      </c>
      <c r="M666" s="14" t="b">
        <f t="shared" si="10"/>
        <v>1</v>
      </c>
      <c r="N666" s="11">
        <v>1195343000</v>
      </c>
      <c r="O666" s="11" t="b">
        <f>N666&gt;=VLOOKUP(A666,'[1]2023년만'!$A$2:$Q$1181,12,0)</f>
        <v>1</v>
      </c>
      <c r="P666" s="11">
        <f>VLOOKUP(A666,'[1]2_피벗 테이블'!$A$4:$B$376,2,0)</f>
        <v>1195343000</v>
      </c>
      <c r="Q666" s="11" t="b">
        <f>N666&gt;=(P666*1.05)</f>
        <v>0</v>
      </c>
      <c r="R666" s="11">
        <v>0.7</v>
      </c>
      <c r="S666" s="6">
        <v>122881260400</v>
      </c>
      <c r="T666" s="7">
        <v>26.49</v>
      </c>
      <c r="U666" s="7">
        <v>0.84</v>
      </c>
      <c r="V666" s="7">
        <v>194</v>
      </c>
    </row>
    <row r="667" spans="1:22" hidden="1" x14ac:dyDescent="0.4">
      <c r="A667" s="7" t="s">
        <v>207</v>
      </c>
      <c r="B667" s="12" t="s">
        <v>208</v>
      </c>
      <c r="C667" s="12" t="s">
        <v>2933</v>
      </c>
      <c r="D667" s="12" t="s">
        <v>19</v>
      </c>
      <c r="E667" s="12" t="s">
        <v>25</v>
      </c>
      <c r="F667" s="12">
        <v>0.12</v>
      </c>
      <c r="G667" s="12" t="s">
        <v>21</v>
      </c>
      <c r="H667" s="12">
        <v>500</v>
      </c>
      <c r="I667" s="6">
        <v>23906860</v>
      </c>
      <c r="J667" s="6">
        <v>50</v>
      </c>
      <c r="K667" s="6">
        <v>-15.949</v>
      </c>
      <c r="L667" s="11" t="b">
        <f>COUNTIF('[1]2_배당성향 25% 이상 종목명'!$A$2:$A$471,'2_2번 조건 대상 종목'!A667)&gt;0</f>
        <v>1</v>
      </c>
      <c r="M667" s="14" t="b">
        <f t="shared" si="10"/>
        <v>1</v>
      </c>
      <c r="N667" s="6">
        <v>1195343000</v>
      </c>
      <c r="O667" s="6"/>
      <c r="P667" s="6"/>
      <c r="Q667" s="6"/>
      <c r="R667" s="6">
        <v>0.5</v>
      </c>
      <c r="S667" s="6">
        <v>122881260400</v>
      </c>
      <c r="T667" s="7">
        <v>26.49</v>
      </c>
      <c r="U667" s="7">
        <v>0.84</v>
      </c>
      <c r="V667" s="7">
        <v>194</v>
      </c>
    </row>
    <row r="668" spans="1:22" hidden="1" x14ac:dyDescent="0.4">
      <c r="A668" s="4" t="s">
        <v>2233</v>
      </c>
      <c r="B668" s="5" t="s">
        <v>2234</v>
      </c>
      <c r="C668" s="5" t="s">
        <v>30</v>
      </c>
      <c r="D668" s="5" t="s">
        <v>19</v>
      </c>
      <c r="E668" s="9" t="s">
        <v>49</v>
      </c>
      <c r="F668" s="9">
        <v>1.64</v>
      </c>
      <c r="G668" s="5" t="s">
        <v>21</v>
      </c>
      <c r="H668" s="9">
        <v>500</v>
      </c>
      <c r="I668" s="11">
        <v>41616365</v>
      </c>
      <c r="J668" s="11">
        <v>50</v>
      </c>
      <c r="K668" s="11">
        <v>12.679</v>
      </c>
      <c r="L668" s="11" t="b">
        <f>COUNTIF('[1]2_배당성향 25% 이상 종목명'!$A$2:$A$471,'2_2번 조건 대상 종목'!A668)&gt;0</f>
        <v>0</v>
      </c>
      <c r="M668" s="14" t="b">
        <f t="shared" si="10"/>
        <v>1</v>
      </c>
      <c r="N668" s="11">
        <v>2060114150</v>
      </c>
      <c r="O668" s="11" t="b">
        <f>N668&gt;=VLOOKUP(A668,'[1]2023년만'!$A$2:$Q$1181,12,0)</f>
        <v>0</v>
      </c>
      <c r="P668" s="11"/>
      <c r="Q668" s="11"/>
      <c r="R668" s="11">
        <v>1.7</v>
      </c>
      <c r="S668" s="6">
        <v>142327968300</v>
      </c>
      <c r="T668" s="7">
        <v>9.24</v>
      </c>
      <c r="U668" s="7">
        <v>0.59</v>
      </c>
      <c r="V668" s="7">
        <v>370</v>
      </c>
    </row>
    <row r="669" spans="1:22" hidden="1" x14ac:dyDescent="0.4">
      <c r="A669" s="4" t="s">
        <v>2233</v>
      </c>
      <c r="B669" s="5" t="s">
        <v>2234</v>
      </c>
      <c r="C669" s="5" t="s">
        <v>18</v>
      </c>
      <c r="D669" s="5" t="s">
        <v>19</v>
      </c>
      <c r="E669" s="9" t="s">
        <v>49</v>
      </c>
      <c r="F669" s="9">
        <v>2.41</v>
      </c>
      <c r="G669" s="5" t="s">
        <v>21</v>
      </c>
      <c r="H669" s="9">
        <v>500</v>
      </c>
      <c r="I669" s="11">
        <v>41616365</v>
      </c>
      <c r="J669" s="11">
        <v>50</v>
      </c>
      <c r="K669" s="11">
        <v>12.04</v>
      </c>
      <c r="L669" s="11" t="b">
        <f>COUNTIF('[1]2_배당성향 25% 이상 종목명'!$A$2:$A$471,'2_2번 조건 대상 종목'!A669)&gt;0</f>
        <v>0</v>
      </c>
      <c r="M669" s="14" t="b">
        <f t="shared" si="10"/>
        <v>1</v>
      </c>
      <c r="N669" s="11">
        <v>2075838250</v>
      </c>
      <c r="O669" s="11"/>
      <c r="P669" s="11"/>
      <c r="Q669" s="11"/>
      <c r="R669" s="11">
        <v>1.1000000000000001</v>
      </c>
      <c r="S669" s="6">
        <v>142327968300</v>
      </c>
      <c r="T669" s="7">
        <v>9.24</v>
      </c>
      <c r="U669" s="7">
        <v>0.59</v>
      </c>
      <c r="V669" s="7">
        <v>370</v>
      </c>
    </row>
    <row r="670" spans="1:22" hidden="1" x14ac:dyDescent="0.4">
      <c r="A670" s="4" t="s">
        <v>2233</v>
      </c>
      <c r="B670" s="5" t="s">
        <v>2234</v>
      </c>
      <c r="C670" s="5" t="s">
        <v>24</v>
      </c>
      <c r="D670" s="5" t="s">
        <v>19</v>
      </c>
      <c r="E670" s="9" t="s">
        <v>49</v>
      </c>
      <c r="F670" s="9">
        <v>2.11</v>
      </c>
      <c r="G670" s="5" t="s">
        <v>21</v>
      </c>
      <c r="H670" s="9">
        <v>500</v>
      </c>
      <c r="I670" s="11">
        <v>41616365</v>
      </c>
      <c r="J670" s="11">
        <v>50</v>
      </c>
      <c r="K670" s="11">
        <v>-21.306000000000001</v>
      </c>
      <c r="L670" s="11" t="b">
        <f>COUNTIF('[1]2_배당성향 25% 이상 종목명'!$A$2:$A$471,'2_2번 조건 대상 종목'!A670)&gt;0</f>
        <v>0</v>
      </c>
      <c r="M670" s="14" t="b">
        <f t="shared" si="10"/>
        <v>1</v>
      </c>
      <c r="N670" s="11">
        <v>2075838250</v>
      </c>
      <c r="O670" s="11"/>
      <c r="P670" s="11"/>
      <c r="Q670" s="11"/>
      <c r="R670" s="11">
        <v>1.3</v>
      </c>
      <c r="S670" s="6">
        <v>142327968300</v>
      </c>
      <c r="T670" s="7">
        <v>9.24</v>
      </c>
      <c r="U670" s="7">
        <v>0.59</v>
      </c>
      <c r="V670" s="7">
        <v>370</v>
      </c>
    </row>
    <row r="671" spans="1:22" hidden="1" x14ac:dyDescent="0.4">
      <c r="A671" s="7" t="s">
        <v>2233</v>
      </c>
      <c r="B671" s="12" t="s">
        <v>2234</v>
      </c>
      <c r="C671" s="12" t="s">
        <v>2933</v>
      </c>
      <c r="D671" s="12" t="s">
        <v>19</v>
      </c>
      <c r="E671" s="12" t="s">
        <v>49</v>
      </c>
      <c r="F671" s="12">
        <v>1.1000000000000001</v>
      </c>
      <c r="G671" s="12" t="s">
        <v>21</v>
      </c>
      <c r="H671" s="12">
        <v>500</v>
      </c>
      <c r="I671" s="6">
        <v>41576365</v>
      </c>
      <c r="J671" s="6">
        <v>50</v>
      </c>
      <c r="K671" s="6">
        <v>7.6219999999999999</v>
      </c>
      <c r="L671" s="11" t="b">
        <f>COUNTIF('[1]2_배당성향 25% 이상 종목명'!$A$2:$A$471,'2_2번 조건 대상 종목'!A671)&gt;0</f>
        <v>0</v>
      </c>
      <c r="M671" s="14" t="b">
        <f t="shared" si="10"/>
        <v>1</v>
      </c>
      <c r="N671" s="6">
        <v>2073838250</v>
      </c>
      <c r="O671" s="6"/>
      <c r="P671" s="6"/>
      <c r="Q671" s="6"/>
      <c r="R671" s="6">
        <v>0.7</v>
      </c>
      <c r="S671" s="6">
        <v>142327968300</v>
      </c>
      <c r="T671" s="7">
        <v>9.24</v>
      </c>
      <c r="U671" s="7">
        <v>0.59</v>
      </c>
      <c r="V671" s="7">
        <v>370</v>
      </c>
    </row>
    <row r="672" spans="1:22" hidden="1" x14ac:dyDescent="0.4">
      <c r="A672" s="4" t="s">
        <v>1925</v>
      </c>
      <c r="B672" s="5" t="s">
        <v>1926</v>
      </c>
      <c r="C672" s="5" t="s">
        <v>30</v>
      </c>
      <c r="D672" s="5" t="s">
        <v>19</v>
      </c>
      <c r="E672" s="9" t="s">
        <v>81</v>
      </c>
      <c r="F672" s="9">
        <v>1.59</v>
      </c>
      <c r="G672" s="5" t="s">
        <v>21</v>
      </c>
      <c r="H672" s="10">
        <v>5000</v>
      </c>
      <c r="I672" s="11">
        <v>1570797</v>
      </c>
      <c r="J672" s="11">
        <v>350</v>
      </c>
      <c r="K672" s="11">
        <v>17.808</v>
      </c>
      <c r="L672" s="11" t="b">
        <f>COUNTIF('[1]2_배당성향 25% 이상 종목명'!$A$2:$A$471,'2_2번 조건 대상 종목'!A672)&gt;0</f>
        <v>0</v>
      </c>
      <c r="M672" s="14" t="b">
        <f t="shared" si="10"/>
        <v>1</v>
      </c>
      <c r="N672" s="11">
        <v>455887950</v>
      </c>
      <c r="O672" s="11" t="b">
        <f>N672&gt;=VLOOKUP(A672,'[1]2023년만'!$A$2:$Q$1181,12,0)</f>
        <v>1</v>
      </c>
      <c r="P672" s="11"/>
      <c r="Q672" s="11"/>
      <c r="R672" s="11">
        <v>1.7</v>
      </c>
      <c r="S672" s="6">
        <v>32279878350</v>
      </c>
      <c r="T672" s="7">
        <v>10.45</v>
      </c>
      <c r="U672" s="7">
        <v>0.35</v>
      </c>
      <c r="V672" s="7">
        <v>1966</v>
      </c>
    </row>
    <row r="673" spans="1:22" hidden="1" x14ac:dyDescent="0.4">
      <c r="A673" s="4" t="s">
        <v>1925</v>
      </c>
      <c r="B673" s="5" t="s">
        <v>1926</v>
      </c>
      <c r="C673" s="5" t="s">
        <v>18</v>
      </c>
      <c r="D673" s="5" t="s">
        <v>19</v>
      </c>
      <c r="E673" s="9" t="s">
        <v>81</v>
      </c>
      <c r="F673" s="9">
        <v>1.8</v>
      </c>
      <c r="G673" s="5" t="s">
        <v>21</v>
      </c>
      <c r="H673" s="10">
        <v>5000</v>
      </c>
      <c r="I673" s="11">
        <v>1570797</v>
      </c>
      <c r="J673" s="11">
        <v>350</v>
      </c>
      <c r="K673" s="11">
        <v>16.826000000000001</v>
      </c>
      <c r="L673" s="11" t="b">
        <f>COUNTIF('[1]2_배당성향 25% 이상 종목명'!$A$2:$A$471,'2_2번 조건 대상 종목'!A673)&gt;0</f>
        <v>0</v>
      </c>
      <c r="M673" s="14" t="b">
        <f t="shared" si="10"/>
        <v>1</v>
      </c>
      <c r="N673" s="11">
        <v>455485450</v>
      </c>
      <c r="O673" s="11"/>
      <c r="P673" s="11"/>
      <c r="Q673" s="11"/>
      <c r="R673" s="11" t="s">
        <v>21</v>
      </c>
      <c r="S673" s="6">
        <v>32279878350</v>
      </c>
      <c r="T673" s="7">
        <v>10.45</v>
      </c>
      <c r="U673" s="7">
        <v>0.35</v>
      </c>
      <c r="V673" s="7">
        <v>1966</v>
      </c>
    </row>
    <row r="674" spans="1:22" hidden="1" x14ac:dyDescent="0.4">
      <c r="A674" s="4" t="s">
        <v>1925</v>
      </c>
      <c r="B674" s="5" t="s">
        <v>1926</v>
      </c>
      <c r="C674" s="5" t="s">
        <v>24</v>
      </c>
      <c r="D674" s="5" t="s">
        <v>19</v>
      </c>
      <c r="E674" s="9" t="s">
        <v>81</v>
      </c>
      <c r="F674" s="9">
        <v>1.25</v>
      </c>
      <c r="G674" s="5" t="s">
        <v>21</v>
      </c>
      <c r="H674" s="10">
        <v>5000</v>
      </c>
      <c r="I674" s="11">
        <v>1570797</v>
      </c>
      <c r="J674" s="11">
        <v>350</v>
      </c>
      <c r="K674" s="11">
        <v>7.8739999999999997</v>
      </c>
      <c r="L674" s="11" t="b">
        <f>COUNTIF('[1]2_배당성향 25% 이상 종목명'!$A$2:$A$471,'2_2번 조건 대상 종목'!A674)&gt;0</f>
        <v>0</v>
      </c>
      <c r="M674" s="14" t="b">
        <f t="shared" si="10"/>
        <v>1</v>
      </c>
      <c r="N674" s="11">
        <v>455485450</v>
      </c>
      <c r="O674" s="11"/>
      <c r="P674" s="11"/>
      <c r="Q674" s="11"/>
      <c r="R674" s="11">
        <v>1.6</v>
      </c>
      <c r="S674" s="6">
        <v>32279878350</v>
      </c>
      <c r="T674" s="7">
        <v>10.45</v>
      </c>
      <c r="U674" s="7">
        <v>0.35</v>
      </c>
      <c r="V674" s="7">
        <v>1966</v>
      </c>
    </row>
    <row r="675" spans="1:22" hidden="1" x14ac:dyDescent="0.4">
      <c r="A675" s="7" t="s">
        <v>1925</v>
      </c>
      <c r="B675" s="12" t="s">
        <v>1926</v>
      </c>
      <c r="C675" s="12" t="s">
        <v>2933</v>
      </c>
      <c r="D675" s="12" t="s">
        <v>19</v>
      </c>
      <c r="E675" s="12" t="s">
        <v>81</v>
      </c>
      <c r="F675" s="12">
        <v>2.7</v>
      </c>
      <c r="G675" s="12" t="s">
        <v>21</v>
      </c>
      <c r="H675" s="12">
        <v>5000</v>
      </c>
      <c r="I675" s="6">
        <v>1570797</v>
      </c>
      <c r="J675" s="6">
        <v>250</v>
      </c>
      <c r="K675" s="6">
        <v>8.7929999999999993</v>
      </c>
      <c r="L675" s="11" t="b">
        <f>COUNTIF('[1]2_배당성향 25% 이상 종목명'!$A$2:$A$471,'2_2번 조건 대상 종목'!A675)&gt;0</f>
        <v>0</v>
      </c>
      <c r="M675" s="14" t="b">
        <f t="shared" si="10"/>
        <v>1</v>
      </c>
      <c r="N675" s="6">
        <v>325346750</v>
      </c>
      <c r="O675" s="6"/>
      <c r="P675" s="6"/>
      <c r="Q675" s="6"/>
      <c r="R675" s="6">
        <v>0.7</v>
      </c>
      <c r="S675" s="6">
        <v>32279878350</v>
      </c>
      <c r="T675" s="7">
        <v>10.45</v>
      </c>
      <c r="U675" s="7">
        <v>0.35</v>
      </c>
      <c r="V675" s="7">
        <v>1966</v>
      </c>
    </row>
    <row r="676" spans="1:22" hidden="1" x14ac:dyDescent="0.4">
      <c r="A676" s="4" t="s">
        <v>1745</v>
      </c>
      <c r="B676" s="5" t="s">
        <v>1746</v>
      </c>
      <c r="C676" s="5" t="s">
        <v>30</v>
      </c>
      <c r="D676" s="5" t="s">
        <v>19</v>
      </c>
      <c r="E676" s="9" t="s">
        <v>37</v>
      </c>
      <c r="F676" s="9">
        <v>1.48</v>
      </c>
      <c r="G676" s="5" t="s">
        <v>21</v>
      </c>
      <c r="H676" s="9">
        <v>500</v>
      </c>
      <c r="I676" s="11">
        <v>35819005</v>
      </c>
      <c r="J676" s="11">
        <v>20</v>
      </c>
      <c r="K676" s="11">
        <v>20.797000000000001</v>
      </c>
      <c r="L676" s="11" t="b">
        <f>COUNTIF('[1]2_배당성향 25% 이상 종목명'!$A$2:$A$471,'2_2번 조건 대상 종목'!A676)&gt;0</f>
        <v>0</v>
      </c>
      <c r="M676" s="14" t="b">
        <f t="shared" si="10"/>
        <v>0</v>
      </c>
      <c r="N676" s="11">
        <v>711677600</v>
      </c>
      <c r="O676" s="11" t="b">
        <f>N676&gt;=VLOOKUP(A676,'[1]2023년만'!$A$2:$Q$1181,12,0)</f>
        <v>0</v>
      </c>
      <c r="P676" s="11"/>
      <c r="Q676" s="11"/>
      <c r="R676" s="11">
        <v>1</v>
      </c>
      <c r="S676" s="6">
        <v>59280453275</v>
      </c>
      <c r="T676" s="7">
        <v>20.95</v>
      </c>
      <c r="U676" s="7">
        <v>0.45</v>
      </c>
      <c r="V676" s="7">
        <v>79</v>
      </c>
    </row>
    <row r="677" spans="1:22" hidden="1" x14ac:dyDescent="0.4">
      <c r="A677" s="4" t="s">
        <v>1745</v>
      </c>
      <c r="B677" s="5" t="s">
        <v>1746</v>
      </c>
      <c r="C677" s="5" t="s">
        <v>24</v>
      </c>
      <c r="D677" s="5" t="s">
        <v>19</v>
      </c>
      <c r="E677" s="9" t="s">
        <v>37</v>
      </c>
      <c r="F677" s="9">
        <v>0.89</v>
      </c>
      <c r="G677" s="5" t="s">
        <v>21</v>
      </c>
      <c r="H677" s="9">
        <v>500</v>
      </c>
      <c r="I677" s="11">
        <v>35819005</v>
      </c>
      <c r="J677" s="11">
        <v>50</v>
      </c>
      <c r="K677" s="11">
        <v>20.154</v>
      </c>
      <c r="L677" s="11" t="b">
        <f>COUNTIF('[1]2_배당성향 25% 이상 종목명'!$A$2:$A$471,'2_2번 조건 대상 종목'!A677)&gt;0</f>
        <v>0</v>
      </c>
      <c r="M677" s="14" t="b">
        <f t="shared" si="10"/>
        <v>0</v>
      </c>
      <c r="N677" s="11">
        <v>1779194000</v>
      </c>
      <c r="O677" s="11"/>
      <c r="P677" s="11"/>
      <c r="Q677" s="11"/>
      <c r="R677" s="11">
        <v>2.1</v>
      </c>
      <c r="S677" s="6">
        <v>59280453275</v>
      </c>
      <c r="T677" s="7">
        <v>20.95</v>
      </c>
      <c r="U677" s="7">
        <v>0.45</v>
      </c>
      <c r="V677" s="7">
        <v>79</v>
      </c>
    </row>
    <row r="678" spans="1:22" hidden="1" x14ac:dyDescent="0.4">
      <c r="A678" s="4" t="s">
        <v>2514</v>
      </c>
      <c r="B678" s="5" t="s">
        <v>2515</v>
      </c>
      <c r="C678" s="5" t="s">
        <v>18</v>
      </c>
      <c r="D678" s="5" t="s">
        <v>19</v>
      </c>
      <c r="E678" s="9" t="s">
        <v>416</v>
      </c>
      <c r="F678" s="9">
        <v>3.18</v>
      </c>
      <c r="G678" s="5" t="s">
        <v>21</v>
      </c>
      <c r="H678" s="10">
        <v>5000</v>
      </c>
      <c r="I678" s="11">
        <v>8930907</v>
      </c>
      <c r="J678" s="11">
        <v>500</v>
      </c>
      <c r="K678" s="11">
        <v>7.34</v>
      </c>
      <c r="L678" s="11" t="b">
        <f>COUNTIF('[1]2_배당성향 25% 이상 종목명'!$A$2:$A$471,'2_2번 조건 대상 종목'!A678)&gt;0</f>
        <v>0</v>
      </c>
      <c r="M678" s="14" t="b">
        <f t="shared" si="10"/>
        <v>1</v>
      </c>
      <c r="N678" s="11">
        <v>4428898500</v>
      </c>
      <c r="O678" s="11"/>
      <c r="P678" s="11"/>
      <c r="Q678" s="11"/>
      <c r="R678" s="11">
        <v>2.72</v>
      </c>
      <c r="S678" s="6">
        <v>184423229550</v>
      </c>
      <c r="T678" s="7">
        <v>3.86</v>
      </c>
      <c r="U678" s="7">
        <v>0.22</v>
      </c>
      <c r="V678" s="7">
        <v>5350</v>
      </c>
    </row>
    <row r="679" spans="1:22" hidden="1" x14ac:dyDescent="0.4">
      <c r="A679" s="4" t="s">
        <v>2514</v>
      </c>
      <c r="B679" s="5" t="s">
        <v>2515</v>
      </c>
      <c r="C679" s="5" t="s">
        <v>24</v>
      </c>
      <c r="D679" s="5" t="s">
        <v>19</v>
      </c>
      <c r="E679" s="9" t="s">
        <v>416</v>
      </c>
      <c r="F679" s="9">
        <v>2.89</v>
      </c>
      <c r="G679" s="5" t="s">
        <v>21</v>
      </c>
      <c r="H679" s="10">
        <v>5000</v>
      </c>
      <c r="I679" s="11">
        <v>8930907</v>
      </c>
      <c r="J679" s="11">
        <v>400</v>
      </c>
      <c r="K679" s="11">
        <v>6.8239999999999998</v>
      </c>
      <c r="L679" s="11" t="b">
        <f>COUNTIF('[1]2_배당성향 25% 이상 종목명'!$A$2:$A$471,'2_2번 조건 대상 종목'!A679)&gt;0</f>
        <v>0</v>
      </c>
      <c r="M679" s="14" t="b">
        <f t="shared" si="10"/>
        <v>1</v>
      </c>
      <c r="N679" s="11">
        <v>3543118800</v>
      </c>
      <c r="O679" s="11"/>
      <c r="P679" s="11"/>
      <c r="Q679" s="11"/>
      <c r="R679" s="11">
        <v>2.76</v>
      </c>
      <c r="S679" s="6">
        <v>184423229550</v>
      </c>
      <c r="T679" s="7">
        <v>3.86</v>
      </c>
      <c r="U679" s="7">
        <v>0.22</v>
      </c>
      <c r="V679" s="7">
        <v>5350</v>
      </c>
    </row>
    <row r="680" spans="1:22" hidden="1" x14ac:dyDescent="0.4">
      <c r="A680" s="4" t="s">
        <v>2514</v>
      </c>
      <c r="B680" s="5" t="s">
        <v>2515</v>
      </c>
      <c r="C680" s="5" t="s">
        <v>30</v>
      </c>
      <c r="D680" s="5" t="s">
        <v>19</v>
      </c>
      <c r="E680" s="9" t="s">
        <v>416</v>
      </c>
      <c r="F680" s="9">
        <v>2.23</v>
      </c>
      <c r="G680" s="5" t="s">
        <v>21</v>
      </c>
      <c r="H680" s="10">
        <v>5000</v>
      </c>
      <c r="I680" s="11">
        <v>8930907</v>
      </c>
      <c r="J680" s="11">
        <v>400</v>
      </c>
      <c r="K680" s="11">
        <v>6.4989999999999997</v>
      </c>
      <c r="L680" s="11" t="b">
        <f>COUNTIF('[1]2_배당성향 25% 이상 종목명'!$A$2:$A$471,'2_2번 조건 대상 종목'!A680)&gt;0</f>
        <v>0</v>
      </c>
      <c r="M680" s="14" t="b">
        <f t="shared" si="10"/>
        <v>1</v>
      </c>
      <c r="N680" s="11">
        <v>3543118800</v>
      </c>
      <c r="O680" s="11" t="b">
        <f>N680&gt;=VLOOKUP(A680,'[1]2023년만'!$A$2:$Q$1181,12,0)</f>
        <v>1</v>
      </c>
      <c r="P680" s="11"/>
      <c r="Q680" s="11"/>
      <c r="R680" s="11">
        <v>3.04</v>
      </c>
      <c r="S680" s="6">
        <v>184423229550</v>
      </c>
      <c r="T680" s="7">
        <v>3.86</v>
      </c>
      <c r="U680" s="7">
        <v>0.22</v>
      </c>
      <c r="V680" s="7">
        <v>5350</v>
      </c>
    </row>
    <row r="681" spans="1:22" hidden="1" x14ac:dyDescent="0.4">
      <c r="A681" s="7" t="s">
        <v>2514</v>
      </c>
      <c r="B681" s="12" t="s">
        <v>2515</v>
      </c>
      <c r="C681" s="12" t="s">
        <v>2933</v>
      </c>
      <c r="D681" s="12" t="s">
        <v>19</v>
      </c>
      <c r="E681" s="12" t="s">
        <v>416</v>
      </c>
      <c r="F681" s="12">
        <v>1.63</v>
      </c>
      <c r="G681" s="12" t="s">
        <v>21</v>
      </c>
      <c r="H681" s="12">
        <v>5000</v>
      </c>
      <c r="I681" s="6">
        <v>8930907</v>
      </c>
      <c r="J681" s="6">
        <v>800</v>
      </c>
      <c r="K681" s="6">
        <v>4.53</v>
      </c>
      <c r="L681" s="11" t="b">
        <f>COUNTIF('[1]2_배당성향 25% 이상 종목명'!$A$2:$A$471,'2_2번 조건 대상 종목'!A681)&gt;0</f>
        <v>0</v>
      </c>
      <c r="M681" s="14" t="b">
        <f t="shared" si="10"/>
        <v>1</v>
      </c>
      <c r="N681" s="6">
        <v>7086237600</v>
      </c>
      <c r="O681" s="6"/>
      <c r="P681" s="6"/>
      <c r="Q681" s="6"/>
      <c r="R681" s="6">
        <v>2.4</v>
      </c>
      <c r="S681" s="6">
        <v>184423229550</v>
      </c>
      <c r="T681" s="7">
        <v>3.86</v>
      </c>
      <c r="U681" s="7">
        <v>0.22</v>
      </c>
      <c r="V681" s="7">
        <v>5350</v>
      </c>
    </row>
    <row r="682" spans="1:22" hidden="1" x14ac:dyDescent="0.4">
      <c r="A682" s="4" t="s">
        <v>2730</v>
      </c>
      <c r="B682" s="5" t="s">
        <v>2731</v>
      </c>
      <c r="C682" s="5" t="s">
        <v>18</v>
      </c>
      <c r="D682" s="5" t="s">
        <v>19</v>
      </c>
      <c r="E682" s="9" t="s">
        <v>20</v>
      </c>
      <c r="F682" s="9">
        <v>1.49</v>
      </c>
      <c r="G682" s="5" t="s">
        <v>21</v>
      </c>
      <c r="H682" s="9">
        <v>500</v>
      </c>
      <c r="I682" s="11">
        <v>32600000</v>
      </c>
      <c r="J682" s="11">
        <v>25</v>
      </c>
      <c r="K682" s="11">
        <v>-3.492</v>
      </c>
      <c r="L682" s="11" t="b">
        <f>COUNTIF('[1]2_배당성향 25% 이상 종목명'!$A$2:$A$471,'2_2번 조건 대상 종목'!A682)&gt;0</f>
        <v>0</v>
      </c>
      <c r="M682" s="14" t="b">
        <f t="shared" si="10"/>
        <v>0</v>
      </c>
      <c r="N682" s="11">
        <v>857000000</v>
      </c>
      <c r="O682" s="11"/>
      <c r="P682" s="11"/>
      <c r="Q682" s="11"/>
      <c r="R682" s="11">
        <v>0.8</v>
      </c>
      <c r="S682" s="6">
        <v>40807020671</v>
      </c>
      <c r="T682" s="7" t="s">
        <v>21</v>
      </c>
      <c r="U682" s="7">
        <v>0.76</v>
      </c>
      <c r="V682" s="7" t="s">
        <v>21</v>
      </c>
    </row>
    <row r="683" spans="1:22" hidden="1" x14ac:dyDescent="0.4">
      <c r="A683" s="4" t="s">
        <v>2730</v>
      </c>
      <c r="B683" s="5" t="s">
        <v>2731</v>
      </c>
      <c r="C683" s="5" t="s">
        <v>24</v>
      </c>
      <c r="D683" s="5" t="s">
        <v>19</v>
      </c>
      <c r="E683" s="9" t="s">
        <v>20</v>
      </c>
      <c r="F683" s="9">
        <v>1.1299999999999999</v>
      </c>
      <c r="G683" s="5" t="s">
        <v>21</v>
      </c>
      <c r="H683" s="9">
        <v>500</v>
      </c>
      <c r="I683" s="11">
        <v>27222829</v>
      </c>
      <c r="J683" s="11">
        <v>25</v>
      </c>
      <c r="K683" s="11">
        <v>-56.371000000000002</v>
      </c>
      <c r="L683" s="11" t="b">
        <f>COUNTIF('[1]2_배당성향 25% 이상 종목명'!$A$2:$A$471,'2_2번 조건 대상 종목'!A683)&gt;0</f>
        <v>0</v>
      </c>
      <c r="M683" s="14" t="b">
        <f t="shared" si="10"/>
        <v>0</v>
      </c>
      <c r="N683" s="11">
        <v>713088990</v>
      </c>
      <c r="O683" s="11"/>
      <c r="P683" s="11"/>
      <c r="Q683" s="11"/>
      <c r="R683" s="11">
        <v>1.4</v>
      </c>
      <c r="S683" s="6">
        <v>40807020671</v>
      </c>
      <c r="T683" s="7" t="s">
        <v>21</v>
      </c>
      <c r="U683" s="7">
        <v>0.76</v>
      </c>
      <c r="V683" s="7" t="s">
        <v>21</v>
      </c>
    </row>
    <row r="684" spans="1:22" hidden="1" x14ac:dyDescent="0.4">
      <c r="A684" s="4" t="s">
        <v>265</v>
      </c>
      <c r="B684" s="5" t="s">
        <v>266</v>
      </c>
      <c r="C684" s="5" t="s">
        <v>18</v>
      </c>
      <c r="D684" s="5" t="s">
        <v>19</v>
      </c>
      <c r="E684" s="9" t="s">
        <v>40</v>
      </c>
      <c r="F684" s="9">
        <v>1.43</v>
      </c>
      <c r="G684" s="5" t="s">
        <v>21</v>
      </c>
      <c r="H684" s="10">
        <v>1000</v>
      </c>
      <c r="I684" s="11">
        <v>24939425</v>
      </c>
      <c r="J684" s="11">
        <v>25</v>
      </c>
      <c r="K684" s="11">
        <v>147.55600000000001</v>
      </c>
      <c r="L684" s="11" t="b">
        <f>COUNTIF('[1]2_배당성향 25% 이상 종목명'!$A$2:$A$471,'2_2번 조건 대상 종목'!A684)&gt;0</f>
        <v>0</v>
      </c>
      <c r="M684" s="14" t="b">
        <f t="shared" si="10"/>
        <v>1</v>
      </c>
      <c r="N684" s="11">
        <v>616785500</v>
      </c>
      <c r="O684" s="11"/>
      <c r="P684" s="11"/>
      <c r="Q684" s="11"/>
      <c r="R684" s="11">
        <v>0.7</v>
      </c>
      <c r="S684" s="6">
        <v>70204481375</v>
      </c>
      <c r="T684" s="7">
        <v>17.27</v>
      </c>
      <c r="U684" s="7">
        <v>0.64</v>
      </c>
      <c r="V684" s="7">
        <v>163</v>
      </c>
    </row>
    <row r="685" spans="1:22" hidden="1" x14ac:dyDescent="0.4">
      <c r="A685" s="4" t="s">
        <v>265</v>
      </c>
      <c r="B685" s="5" t="s">
        <v>266</v>
      </c>
      <c r="C685" s="5" t="s">
        <v>24</v>
      </c>
      <c r="D685" s="5" t="s">
        <v>19</v>
      </c>
      <c r="E685" s="9" t="s">
        <v>40</v>
      </c>
      <c r="F685" s="9">
        <v>1.7</v>
      </c>
      <c r="G685" s="5" t="s">
        <v>21</v>
      </c>
      <c r="H685" s="10">
        <v>1000</v>
      </c>
      <c r="I685" s="11">
        <v>24939425</v>
      </c>
      <c r="J685" s="11">
        <v>25</v>
      </c>
      <c r="K685" s="11">
        <v>19.667999999999999</v>
      </c>
      <c r="L685" s="11" t="b">
        <f>COUNTIF('[1]2_배당성향 25% 이상 종목명'!$A$2:$A$471,'2_2번 조건 대상 종목'!A685)&gt;0</f>
        <v>0</v>
      </c>
      <c r="M685" s="14" t="b">
        <f t="shared" si="10"/>
        <v>1</v>
      </c>
      <c r="N685" s="11">
        <v>616785500</v>
      </c>
      <c r="O685" s="11"/>
      <c r="P685" s="11"/>
      <c r="Q685" s="11"/>
      <c r="R685" s="11">
        <v>0.8</v>
      </c>
      <c r="S685" s="6">
        <v>70204481375</v>
      </c>
      <c r="T685" s="7">
        <v>17.27</v>
      </c>
      <c r="U685" s="7">
        <v>0.64</v>
      </c>
      <c r="V685" s="7">
        <v>163</v>
      </c>
    </row>
    <row r="686" spans="1:22" hidden="1" x14ac:dyDescent="0.4">
      <c r="A686" s="4" t="s">
        <v>265</v>
      </c>
      <c r="B686" s="5" t="s">
        <v>266</v>
      </c>
      <c r="C686" s="5" t="s">
        <v>30</v>
      </c>
      <c r="D686" s="5" t="s">
        <v>19</v>
      </c>
      <c r="E686" s="9" t="s">
        <v>40</v>
      </c>
      <c r="F686" s="9">
        <v>2.63</v>
      </c>
      <c r="G686" s="5" t="s">
        <v>21</v>
      </c>
      <c r="H686" s="10">
        <v>1000</v>
      </c>
      <c r="I686" s="11">
        <v>24939425</v>
      </c>
      <c r="J686" s="11">
        <v>30</v>
      </c>
      <c r="K686" s="11">
        <v>19.012</v>
      </c>
      <c r="L686" s="11" t="b">
        <f>COUNTIF('[1]2_배당성향 25% 이상 종목명'!$A$2:$A$471,'2_2번 조건 대상 종목'!A686)&gt;0</f>
        <v>0</v>
      </c>
      <c r="M686" s="14" t="b">
        <f t="shared" si="10"/>
        <v>1</v>
      </c>
      <c r="N686" s="11">
        <v>740142600</v>
      </c>
      <c r="O686" s="11" t="b">
        <f>N686&gt;=VLOOKUP(A686,'[1]2023년만'!$A$2:$Q$1181,12,0)</f>
        <v>1</v>
      </c>
      <c r="P686" s="11"/>
      <c r="Q686" s="11"/>
      <c r="R686" s="11">
        <v>1.1000000000000001</v>
      </c>
      <c r="S686" s="6">
        <v>70204481375</v>
      </c>
      <c r="T686" s="7">
        <v>17.27</v>
      </c>
      <c r="U686" s="7">
        <v>0.64</v>
      </c>
      <c r="V686" s="7">
        <v>163</v>
      </c>
    </row>
    <row r="687" spans="1:22" hidden="1" x14ac:dyDescent="0.4">
      <c r="A687" s="7" t="s">
        <v>265</v>
      </c>
      <c r="B687" s="12" t="s">
        <v>266</v>
      </c>
      <c r="C687" s="12" t="s">
        <v>2933</v>
      </c>
      <c r="D687" s="12" t="s">
        <v>19</v>
      </c>
      <c r="E687" s="12" t="s">
        <v>40</v>
      </c>
      <c r="F687" s="12">
        <v>1.34</v>
      </c>
      <c r="G687" s="12" t="s">
        <v>21</v>
      </c>
      <c r="H687" s="12">
        <v>1000</v>
      </c>
      <c r="I687" s="6">
        <v>24939425</v>
      </c>
      <c r="J687" s="6">
        <v>40</v>
      </c>
      <c r="K687" s="6">
        <v>21.827999999999999</v>
      </c>
      <c r="L687" s="11" t="b">
        <f>COUNTIF('[1]2_배당성향 25% 이상 종목명'!$A$2:$A$471,'2_2번 조건 대상 종목'!A687)&gt;0</f>
        <v>0</v>
      </c>
      <c r="M687" s="14" t="b">
        <f t="shared" si="10"/>
        <v>1</v>
      </c>
      <c r="N687" s="6">
        <v>986856800</v>
      </c>
      <c r="O687" s="6"/>
      <c r="P687" s="6"/>
      <c r="Q687" s="6"/>
      <c r="R687" s="6">
        <v>1.4</v>
      </c>
      <c r="S687" s="6">
        <v>70204481375</v>
      </c>
      <c r="T687" s="7">
        <v>17.27</v>
      </c>
      <c r="U687" s="7">
        <v>0.64</v>
      </c>
      <c r="V687" s="7">
        <v>163</v>
      </c>
    </row>
    <row r="688" spans="1:22" x14ac:dyDescent="0.4">
      <c r="A688" s="4" t="s">
        <v>679</v>
      </c>
      <c r="B688" s="5" t="s">
        <v>680</v>
      </c>
      <c r="C688" s="5" t="s">
        <v>30</v>
      </c>
      <c r="D688" s="5" t="s">
        <v>19</v>
      </c>
      <c r="E688" s="9" t="s">
        <v>34</v>
      </c>
      <c r="F688" s="9">
        <v>1.84</v>
      </c>
      <c r="G688" s="5" t="s">
        <v>21</v>
      </c>
      <c r="H688" s="9">
        <v>500</v>
      </c>
      <c r="I688" s="11">
        <v>37999178</v>
      </c>
      <c r="J688" s="11">
        <v>2700</v>
      </c>
      <c r="K688" s="11">
        <v>51.656999999999996</v>
      </c>
      <c r="L688" s="11" t="b">
        <f>COUNTIF('[1]2_배당성향 25% 이상 종목명'!$A$2:$A$471,'2_2번 조건 대상 종목'!A2562)&gt;0</f>
        <v>1</v>
      </c>
      <c r="M688" s="14" t="b">
        <f t="shared" si="10"/>
        <v>1</v>
      </c>
      <c r="N688" s="11">
        <v>91287645300</v>
      </c>
      <c r="O688" s="11" t="b">
        <f>N688&gt;=VLOOKUP(A688,'[1]2023년만'!$A$2:$Q$1181,12,0)</f>
        <v>1</v>
      </c>
      <c r="P688" s="11">
        <f>VLOOKUP(A688,'[1]2_피벗 테이블'!$A$4:$B$376,2,0)</f>
        <v>86779613433.333328</v>
      </c>
      <c r="Q688" s="11" t="b">
        <f>N688&gt;=(P688*1.05)</f>
        <v>1</v>
      </c>
      <c r="R688" s="11">
        <v>4.3</v>
      </c>
      <c r="S688" s="6">
        <v>2876537774600</v>
      </c>
      <c r="T688" s="7">
        <v>14.48</v>
      </c>
      <c r="U688" s="7">
        <v>1.54</v>
      </c>
      <c r="V688" s="7">
        <v>5227</v>
      </c>
    </row>
    <row r="689" spans="1:22" hidden="1" x14ac:dyDescent="0.4">
      <c r="A689" s="4" t="s">
        <v>806</v>
      </c>
      <c r="B689" s="5" t="s">
        <v>807</v>
      </c>
      <c r="C689" s="5" t="s">
        <v>24</v>
      </c>
      <c r="D689" s="5" t="s">
        <v>19</v>
      </c>
      <c r="E689" s="9" t="s">
        <v>34</v>
      </c>
      <c r="F689" s="9">
        <v>0.56000000000000005</v>
      </c>
      <c r="G689" s="5" t="s">
        <v>21</v>
      </c>
      <c r="H689" s="9">
        <v>500</v>
      </c>
      <c r="I689" s="11">
        <v>14300000</v>
      </c>
      <c r="J689" s="11">
        <v>380</v>
      </c>
      <c r="K689" s="11">
        <v>44.927</v>
      </c>
      <c r="L689" s="11" t="b">
        <f>COUNTIF('[1]2_배당성향 25% 이상 종목명'!$A$2:$A$471,'2_2번 조건 대상 종목'!A689)&gt;0</f>
        <v>1</v>
      </c>
      <c r="M689" s="14" t="b">
        <f t="shared" si="10"/>
        <v>1</v>
      </c>
      <c r="N689" s="11">
        <v>5287894080</v>
      </c>
      <c r="O689" s="11"/>
      <c r="P689" s="11"/>
      <c r="Q689" s="11"/>
      <c r="R689" s="11">
        <v>4</v>
      </c>
      <c r="S689" s="6">
        <v>150293000000</v>
      </c>
      <c r="T689" s="7">
        <v>11.05</v>
      </c>
      <c r="U689" s="7">
        <v>2.77</v>
      </c>
      <c r="V689" s="7">
        <v>951</v>
      </c>
    </row>
    <row r="690" spans="1:22" hidden="1" x14ac:dyDescent="0.4">
      <c r="A690" s="4" t="s">
        <v>806</v>
      </c>
      <c r="B690" s="5" t="s">
        <v>807</v>
      </c>
      <c r="C690" s="5" t="s">
        <v>18</v>
      </c>
      <c r="D690" s="5" t="s">
        <v>19</v>
      </c>
      <c r="E690" s="9" t="s">
        <v>34</v>
      </c>
      <c r="F690" s="9">
        <v>1.01</v>
      </c>
      <c r="G690" s="5" t="s">
        <v>21</v>
      </c>
      <c r="H690" s="9">
        <v>500</v>
      </c>
      <c r="I690" s="11">
        <v>14300000</v>
      </c>
      <c r="J690" s="11">
        <v>330</v>
      </c>
      <c r="K690" s="11">
        <v>43.341999999999999</v>
      </c>
      <c r="L690" s="11" t="b">
        <f>COUNTIF('[1]2_배당성향 25% 이상 종목명'!$A$2:$A$471,'2_2번 조건 대상 종목'!A690)&gt;0</f>
        <v>1</v>
      </c>
      <c r="M690" s="14" t="b">
        <f t="shared" si="10"/>
        <v>1</v>
      </c>
      <c r="N690" s="11">
        <v>4590833280</v>
      </c>
      <c r="O690" s="11"/>
      <c r="P690" s="11"/>
      <c r="Q690" s="11"/>
      <c r="R690" s="11">
        <v>3</v>
      </c>
      <c r="S690" s="6">
        <v>150293000000</v>
      </c>
      <c r="T690" s="7">
        <v>11.05</v>
      </c>
      <c r="U690" s="7">
        <v>2.77</v>
      </c>
      <c r="V690" s="7">
        <v>951</v>
      </c>
    </row>
    <row r="691" spans="1:22" hidden="1" x14ac:dyDescent="0.4">
      <c r="A691" s="7" t="s">
        <v>806</v>
      </c>
      <c r="B691" s="12" t="s">
        <v>807</v>
      </c>
      <c r="C691" s="12" t="s">
        <v>2933</v>
      </c>
      <c r="D691" s="12" t="s">
        <v>19</v>
      </c>
      <c r="E691" s="12" t="s">
        <v>34</v>
      </c>
      <c r="F691" s="12">
        <v>0.5</v>
      </c>
      <c r="G691" s="12" t="s">
        <v>21</v>
      </c>
      <c r="H691" s="12">
        <v>500</v>
      </c>
      <c r="I691" s="6">
        <v>14300000</v>
      </c>
      <c r="J691" s="6">
        <v>300</v>
      </c>
      <c r="K691" s="6">
        <v>42.366</v>
      </c>
      <c r="L691" s="11" t="b">
        <f>COUNTIF('[1]2_배당성향 25% 이상 종목명'!$A$2:$A$471,'2_2번 조건 대상 종목'!A691)&gt;0</f>
        <v>1</v>
      </c>
      <c r="M691" s="14" t="b">
        <f t="shared" si="10"/>
        <v>1</v>
      </c>
      <c r="N691" s="6">
        <v>4173484800</v>
      </c>
      <c r="O691" s="6"/>
      <c r="P691" s="6"/>
      <c r="Q691" s="6"/>
      <c r="R691" s="6">
        <v>3.5</v>
      </c>
      <c r="S691" s="6">
        <v>150293000000</v>
      </c>
      <c r="T691" s="7">
        <v>11.05</v>
      </c>
      <c r="U691" s="7">
        <v>2.77</v>
      </c>
      <c r="V691" s="7">
        <v>951</v>
      </c>
    </row>
    <row r="692" spans="1:22" hidden="1" x14ac:dyDescent="0.4">
      <c r="A692" s="4" t="s">
        <v>235</v>
      </c>
      <c r="B692" s="5" t="s">
        <v>236</v>
      </c>
      <c r="C692" s="5" t="s">
        <v>30</v>
      </c>
      <c r="D692" s="5" t="s">
        <v>19</v>
      </c>
      <c r="E692" s="9" t="s">
        <v>43</v>
      </c>
      <c r="F692" s="9">
        <v>2.46</v>
      </c>
      <c r="G692" s="5" t="s">
        <v>21</v>
      </c>
      <c r="H692" s="10">
        <v>5000</v>
      </c>
      <c r="I692" s="11">
        <v>20703283</v>
      </c>
      <c r="J692" s="11">
        <v>17500</v>
      </c>
      <c r="K692" s="11">
        <v>175.458</v>
      </c>
      <c r="L692" s="11" t="b">
        <f>COUNTIF('[1]2_배당성향 25% 이상 종목명'!$A$2:$A$471,'2_2번 조건 대상 종목'!A692)&gt;0</f>
        <v>1</v>
      </c>
      <c r="M692" s="14" t="b">
        <f t="shared" si="10"/>
        <v>1</v>
      </c>
      <c r="N692" s="11">
        <v>341760467500</v>
      </c>
      <c r="O692" s="11" t="b">
        <f>N692&gt;=VLOOKUP(A692,'[1]2023년만'!$A$2:$Q$1181,12,0)</f>
        <v>1</v>
      </c>
      <c r="P692" s="11">
        <f>VLOOKUP(A692,'[1]2_피벗 테이블'!$A$4:$B$376,2,0)</f>
        <v>351134340000</v>
      </c>
      <c r="Q692" s="11" t="b">
        <f>N692&gt;=(P692*1.05)</f>
        <v>0</v>
      </c>
      <c r="R692" s="11">
        <v>1.6</v>
      </c>
      <c r="S692" s="6">
        <v>16158781311000</v>
      </c>
      <c r="T692" s="7">
        <v>85.05</v>
      </c>
      <c r="U692" s="7">
        <v>2</v>
      </c>
      <c r="V692" s="7">
        <v>9488</v>
      </c>
    </row>
    <row r="693" spans="1:22" hidden="1" x14ac:dyDescent="0.4">
      <c r="A693" s="4" t="s">
        <v>235</v>
      </c>
      <c r="B693" s="5" t="s">
        <v>236</v>
      </c>
      <c r="C693" s="5" t="s">
        <v>24</v>
      </c>
      <c r="D693" s="5" t="s">
        <v>19</v>
      </c>
      <c r="E693" s="9" t="s">
        <v>43</v>
      </c>
      <c r="F693" s="9">
        <v>2.37</v>
      </c>
      <c r="G693" s="5" t="s">
        <v>21</v>
      </c>
      <c r="H693" s="10">
        <v>5000</v>
      </c>
      <c r="I693" s="11">
        <v>20908588</v>
      </c>
      <c r="J693" s="11">
        <v>15000</v>
      </c>
      <c r="K693" s="11">
        <v>56.743000000000002</v>
      </c>
      <c r="L693" s="11" t="b">
        <f>COUNTIF('[1]2_배당성향 25% 이상 종목명'!$A$2:$A$471,'2_2번 조건 대상 종목'!A693)&gt;0</f>
        <v>1</v>
      </c>
      <c r="M693" s="14" t="b">
        <f t="shared" si="10"/>
        <v>1</v>
      </c>
      <c r="N693" s="11">
        <v>302655060000</v>
      </c>
      <c r="O693" s="11"/>
      <c r="P693" s="11"/>
      <c r="Q693" s="11"/>
      <c r="R693" s="11">
        <v>3</v>
      </c>
      <c r="S693" s="6">
        <v>16158781311000</v>
      </c>
      <c r="T693" s="7">
        <v>85.05</v>
      </c>
      <c r="U693" s="7">
        <v>2</v>
      </c>
      <c r="V693" s="7">
        <v>9488</v>
      </c>
    </row>
    <row r="694" spans="1:22" hidden="1" x14ac:dyDescent="0.4">
      <c r="A694" s="4" t="s">
        <v>235</v>
      </c>
      <c r="B694" s="5" t="s">
        <v>236</v>
      </c>
      <c r="C694" s="5" t="s">
        <v>18</v>
      </c>
      <c r="D694" s="5" t="s">
        <v>19</v>
      </c>
      <c r="E694" s="9" t="s">
        <v>43</v>
      </c>
      <c r="F694" s="9">
        <v>4.05</v>
      </c>
      <c r="G694" s="5" t="s">
        <v>21</v>
      </c>
      <c r="H694" s="10">
        <v>5000</v>
      </c>
      <c r="I694" s="11">
        <v>19863158</v>
      </c>
      <c r="J694" s="11">
        <v>20000</v>
      </c>
      <c r="K694" s="11">
        <v>49.765999999999998</v>
      </c>
      <c r="L694" s="11" t="b">
        <f>COUNTIF('[1]2_배당성향 25% 이상 종목명'!$A$2:$A$471,'2_2번 조건 대상 종목'!A694)&gt;0</f>
        <v>1</v>
      </c>
      <c r="M694" s="14" t="b">
        <f t="shared" si="10"/>
        <v>1</v>
      </c>
      <c r="N694" s="11">
        <v>397263160000</v>
      </c>
      <c r="O694" s="11"/>
      <c r="P694" s="11"/>
      <c r="Q694" s="11"/>
      <c r="R694" s="11">
        <v>3.5</v>
      </c>
      <c r="S694" s="6">
        <v>16158781311000</v>
      </c>
      <c r="T694" s="7">
        <v>85.05</v>
      </c>
      <c r="U694" s="7">
        <v>2</v>
      </c>
      <c r="V694" s="7">
        <v>9488</v>
      </c>
    </row>
    <row r="695" spans="1:22" hidden="1" x14ac:dyDescent="0.4">
      <c r="A695" s="7" t="s">
        <v>235</v>
      </c>
      <c r="B695" s="12" t="s">
        <v>236</v>
      </c>
      <c r="C695" s="12" t="s">
        <v>2933</v>
      </c>
      <c r="D695" s="12" t="s">
        <v>19</v>
      </c>
      <c r="E695" s="12" t="s">
        <v>43</v>
      </c>
      <c r="F695" s="12">
        <v>2.09</v>
      </c>
      <c r="G695" s="12" t="s">
        <v>21</v>
      </c>
      <c r="H695" s="12">
        <v>5000</v>
      </c>
      <c r="I695" s="6">
        <v>18870000</v>
      </c>
      <c r="J695" s="6">
        <v>20000</v>
      </c>
      <c r="K695" s="6">
        <v>43.581000000000003</v>
      </c>
      <c r="L695" s="11" t="b">
        <f>COUNTIF('[1]2_배당성향 25% 이상 종목명'!$A$2:$A$471,'2_2번 조건 대상 종목'!A695)&gt;0</f>
        <v>1</v>
      </c>
      <c r="M695" s="14" t="b">
        <f t="shared" si="10"/>
        <v>1</v>
      </c>
      <c r="N695" s="6">
        <v>353484800000</v>
      </c>
      <c r="O695" s="6"/>
      <c r="P695" s="6"/>
      <c r="Q695" s="6"/>
      <c r="R695" s="6">
        <v>3.75</v>
      </c>
      <c r="S695" s="6">
        <v>16158781311000</v>
      </c>
      <c r="T695" s="7">
        <v>85.05</v>
      </c>
      <c r="U695" s="7">
        <v>2</v>
      </c>
      <c r="V695" s="7">
        <v>9488</v>
      </c>
    </row>
    <row r="696" spans="1:22" x14ac:dyDescent="0.4">
      <c r="A696" s="4" t="s">
        <v>693</v>
      </c>
      <c r="B696" s="5" t="s">
        <v>694</v>
      </c>
      <c r="C696" s="5" t="s">
        <v>30</v>
      </c>
      <c r="D696" s="5" t="s">
        <v>19</v>
      </c>
      <c r="E696" s="9" t="s">
        <v>69</v>
      </c>
      <c r="F696" s="9">
        <v>2.73</v>
      </c>
      <c r="G696" s="5" t="s">
        <v>21</v>
      </c>
      <c r="H696" s="9">
        <v>500</v>
      </c>
      <c r="I696" s="11">
        <v>99700000</v>
      </c>
      <c r="J696" s="11">
        <v>890</v>
      </c>
      <c r="K696" s="11">
        <v>55.216000000000001</v>
      </c>
      <c r="L696" s="11" t="b">
        <f>COUNTIF('[1]2_배당성향 25% 이상 종목명'!$A$2:$A$471,'2_2번 조건 대상 종목'!A1219)&gt;0</f>
        <v>1</v>
      </c>
      <c r="M696" s="14" t="b">
        <f t="shared" si="10"/>
        <v>1</v>
      </c>
      <c r="N696" s="11">
        <v>87818545470</v>
      </c>
      <c r="O696" s="11" t="b">
        <f>N696&gt;=VLOOKUP(A696,'[1]2023년만'!$A$2:$Q$1181,12,0)</f>
        <v>1</v>
      </c>
      <c r="P696" s="11">
        <f>VLOOKUP(A696,'[1]2_피벗 테이블'!$A$4:$B$376,2,0)</f>
        <v>72688758610</v>
      </c>
      <c r="Q696" s="11" t="b">
        <f>N696&gt;=(P696*1.05)</f>
        <v>1</v>
      </c>
      <c r="R696" s="11">
        <v>3.2</v>
      </c>
      <c r="S696" s="6">
        <v>2716825000000</v>
      </c>
      <c r="T696" s="7">
        <v>17.100000000000001</v>
      </c>
      <c r="U696" s="7">
        <v>1.59</v>
      </c>
      <c r="V696" s="7">
        <v>1594</v>
      </c>
    </row>
    <row r="697" spans="1:22" hidden="1" x14ac:dyDescent="0.4">
      <c r="A697" s="4" t="s">
        <v>1506</v>
      </c>
      <c r="B697" s="5" t="s">
        <v>1507</v>
      </c>
      <c r="C697" s="5" t="s">
        <v>24</v>
      </c>
      <c r="D697" s="5" t="s">
        <v>19</v>
      </c>
      <c r="E697" s="9" t="s">
        <v>43</v>
      </c>
      <c r="F697" s="9">
        <v>2.37</v>
      </c>
      <c r="G697" s="5" t="s">
        <v>21</v>
      </c>
      <c r="H697" s="10">
        <v>1000</v>
      </c>
      <c r="I697" s="11">
        <v>25000000</v>
      </c>
      <c r="J697" s="11">
        <v>350</v>
      </c>
      <c r="K697" s="11">
        <v>12.24</v>
      </c>
      <c r="L697" s="11" t="b">
        <f>COUNTIF('[1]2_배당성향 25% 이상 종목명'!$A$2:$A$471,'2_2번 조건 대상 종목'!A697)&gt;0</f>
        <v>1</v>
      </c>
      <c r="M697" s="14" t="b">
        <f t="shared" si="10"/>
        <v>1</v>
      </c>
      <c r="N697" s="11">
        <v>8745787050</v>
      </c>
      <c r="O697" s="11"/>
      <c r="P697" s="11"/>
      <c r="Q697" s="11"/>
      <c r="R697" s="11">
        <v>1.8</v>
      </c>
      <c r="S697" s="6">
        <v>489240000000</v>
      </c>
      <c r="T697" s="7">
        <v>14.52</v>
      </c>
      <c r="U697" s="7">
        <v>0.27</v>
      </c>
      <c r="V697" s="7">
        <v>1248</v>
      </c>
    </row>
    <row r="698" spans="1:22" hidden="1" x14ac:dyDescent="0.4">
      <c r="A698" s="4" t="s">
        <v>1506</v>
      </c>
      <c r="B698" s="5" t="s">
        <v>1507</v>
      </c>
      <c r="C698" s="5" t="s">
        <v>18</v>
      </c>
      <c r="D698" s="5" t="s">
        <v>19</v>
      </c>
      <c r="E698" s="9" t="s">
        <v>43</v>
      </c>
      <c r="F698" s="9">
        <v>4.05</v>
      </c>
      <c r="G698" s="5" t="s">
        <v>21</v>
      </c>
      <c r="H698" s="10">
        <v>1000</v>
      </c>
      <c r="I698" s="11">
        <v>23000000</v>
      </c>
      <c r="J698" s="11">
        <v>300</v>
      </c>
      <c r="K698" s="11">
        <v>8.5120000000000005</v>
      </c>
      <c r="L698" s="11" t="b">
        <f>COUNTIF('[1]2_배당성향 25% 이상 종목명'!$A$2:$A$471,'2_2번 조건 대상 종목'!A698)&gt;0</f>
        <v>1</v>
      </c>
      <c r="M698" s="14" t="b">
        <f t="shared" si="10"/>
        <v>1</v>
      </c>
      <c r="N698" s="11">
        <v>6897608100</v>
      </c>
      <c r="O698" s="11"/>
      <c r="P698" s="11"/>
      <c r="Q698" s="11"/>
      <c r="R698" s="11">
        <v>1.4</v>
      </c>
      <c r="S698" s="6">
        <v>489240000000</v>
      </c>
      <c r="T698" s="7">
        <v>14.52</v>
      </c>
      <c r="U698" s="7">
        <v>0.27</v>
      </c>
      <c r="V698" s="7">
        <v>1248</v>
      </c>
    </row>
    <row r="699" spans="1:22" hidden="1" x14ac:dyDescent="0.4">
      <c r="A699" s="7" t="s">
        <v>1506</v>
      </c>
      <c r="B699" s="12" t="s">
        <v>1507</v>
      </c>
      <c r="C699" s="12" t="s">
        <v>2933</v>
      </c>
      <c r="D699" s="12" t="s">
        <v>19</v>
      </c>
      <c r="E699" s="12" t="s">
        <v>43</v>
      </c>
      <c r="F699" s="12">
        <v>2.09</v>
      </c>
      <c r="G699" s="12" t="s">
        <v>21</v>
      </c>
      <c r="H699" s="12">
        <v>1000</v>
      </c>
      <c r="I699" s="6">
        <v>23000000</v>
      </c>
      <c r="J699" s="6">
        <v>300</v>
      </c>
      <c r="K699" s="6">
        <v>5.3140000000000001</v>
      </c>
      <c r="L699" s="11" t="b">
        <f>COUNTIF('[1]2_배당성향 25% 이상 종목명'!$A$2:$A$471,'2_2번 조건 대상 종목'!A699)&gt;0</f>
        <v>1</v>
      </c>
      <c r="M699" s="14" t="b">
        <f t="shared" si="10"/>
        <v>1</v>
      </c>
      <c r="N699" s="6">
        <v>6897608100</v>
      </c>
      <c r="O699" s="6"/>
      <c r="P699" s="6"/>
      <c r="Q699" s="6"/>
      <c r="R699" s="6">
        <v>1.5</v>
      </c>
      <c r="S699" s="6">
        <v>489240000000</v>
      </c>
      <c r="T699" s="7">
        <v>14.52</v>
      </c>
      <c r="U699" s="7">
        <v>0.27</v>
      </c>
      <c r="V699" s="7">
        <v>1248</v>
      </c>
    </row>
    <row r="700" spans="1:22" hidden="1" x14ac:dyDescent="0.4">
      <c r="A700" s="4" t="s">
        <v>661</v>
      </c>
      <c r="B700" s="5" t="s">
        <v>662</v>
      </c>
      <c r="C700" s="5" t="s">
        <v>30</v>
      </c>
      <c r="D700" s="5" t="s">
        <v>19</v>
      </c>
      <c r="E700" s="9" t="s">
        <v>25</v>
      </c>
      <c r="F700" s="9">
        <v>0.43</v>
      </c>
      <c r="G700" s="5" t="s">
        <v>21</v>
      </c>
      <c r="H700" s="9">
        <v>500</v>
      </c>
      <c r="I700" s="11">
        <v>11000000</v>
      </c>
      <c r="J700" s="11">
        <v>160</v>
      </c>
      <c r="K700" s="11">
        <v>57.774000000000001</v>
      </c>
      <c r="L700" s="11" t="b">
        <f>COUNTIF('[1]2_배당성향 25% 이상 종목명'!$A$2:$A$471,'2_2번 조건 대상 종목'!A700)&gt;0</f>
        <v>1</v>
      </c>
      <c r="M700" s="14" t="b">
        <f t="shared" si="10"/>
        <v>1</v>
      </c>
      <c r="N700" s="11">
        <v>1730341760</v>
      </c>
      <c r="O700" s="11" t="b">
        <f>N700&gt;=VLOOKUP(A700,'[1]2023년만'!$A$2:$Q$1181,12,0)</f>
        <v>1</v>
      </c>
      <c r="P700" s="11">
        <f>VLOOKUP(A700,'[1]2_피벗 테이블'!$A$4:$B$376,2,0)</f>
        <v>1797438996.6666667</v>
      </c>
      <c r="Q700" s="11" t="b">
        <f>N700&gt;=(P700*1.05)</f>
        <v>0</v>
      </c>
      <c r="R700" s="11">
        <v>3.4</v>
      </c>
      <c r="S700" s="6">
        <v>51590000000</v>
      </c>
      <c r="T700" s="7">
        <v>16.87</v>
      </c>
      <c r="U700" s="7">
        <v>0.65</v>
      </c>
      <c r="V700" s="7">
        <v>278</v>
      </c>
    </row>
    <row r="701" spans="1:22" hidden="1" x14ac:dyDescent="0.4">
      <c r="A701" s="4" t="s">
        <v>661</v>
      </c>
      <c r="B701" s="5" t="s">
        <v>662</v>
      </c>
      <c r="C701" s="5" t="s">
        <v>18</v>
      </c>
      <c r="D701" s="5" t="s">
        <v>19</v>
      </c>
      <c r="E701" s="9" t="s">
        <v>25</v>
      </c>
      <c r="F701" s="9">
        <v>0.52</v>
      </c>
      <c r="G701" s="5" t="s">
        <v>21</v>
      </c>
      <c r="H701" s="9">
        <v>500</v>
      </c>
      <c r="I701" s="11">
        <v>11000000</v>
      </c>
      <c r="J701" s="11">
        <v>180</v>
      </c>
      <c r="K701" s="11">
        <v>16.437999999999999</v>
      </c>
      <c r="L701" s="11" t="b">
        <f>COUNTIF('[1]2_배당성향 25% 이상 종목명'!$A$2:$A$471,'2_2번 조건 대상 종목'!A701)&gt;0</f>
        <v>1</v>
      </c>
      <c r="M701" s="14" t="b">
        <f t="shared" si="10"/>
        <v>1</v>
      </c>
      <c r="N701" s="11">
        <v>1941116040</v>
      </c>
      <c r="O701" s="11"/>
      <c r="P701" s="11"/>
      <c r="Q701" s="11"/>
      <c r="R701" s="11">
        <v>2.2999999999999998</v>
      </c>
      <c r="S701" s="6">
        <v>51590000000</v>
      </c>
      <c r="T701" s="7">
        <v>16.87</v>
      </c>
      <c r="U701" s="7">
        <v>0.65</v>
      </c>
      <c r="V701" s="7">
        <v>278</v>
      </c>
    </row>
    <row r="702" spans="1:22" hidden="1" x14ac:dyDescent="0.4">
      <c r="A702" s="4" t="s">
        <v>661</v>
      </c>
      <c r="B702" s="5" t="s">
        <v>662</v>
      </c>
      <c r="C702" s="5" t="s">
        <v>24</v>
      </c>
      <c r="D702" s="5" t="s">
        <v>19</v>
      </c>
      <c r="E702" s="9" t="s">
        <v>25</v>
      </c>
      <c r="F702" s="9">
        <v>0.41</v>
      </c>
      <c r="G702" s="5" t="s">
        <v>21</v>
      </c>
      <c r="H702" s="9">
        <v>500</v>
      </c>
      <c r="I702" s="11">
        <v>11000000</v>
      </c>
      <c r="J702" s="11">
        <v>150</v>
      </c>
      <c r="K702" s="11">
        <v>-32.905999999999999</v>
      </c>
      <c r="L702" s="11" t="b">
        <f>COUNTIF('[1]2_배당성향 25% 이상 종목명'!$A$2:$A$471,'2_2번 조건 대상 종목'!A702)&gt;0</f>
        <v>1</v>
      </c>
      <c r="M702" s="14" t="b">
        <f t="shared" si="10"/>
        <v>1</v>
      </c>
      <c r="N702" s="11">
        <v>1617996600</v>
      </c>
      <c r="O702" s="11"/>
      <c r="P702" s="11"/>
      <c r="Q702" s="11"/>
      <c r="R702" s="11">
        <v>2.12</v>
      </c>
      <c r="S702" s="6">
        <v>51590000000</v>
      </c>
      <c r="T702" s="7">
        <v>16.87</v>
      </c>
      <c r="U702" s="7">
        <v>0.65</v>
      </c>
      <c r="V702" s="7">
        <v>278</v>
      </c>
    </row>
    <row r="703" spans="1:22" hidden="1" x14ac:dyDescent="0.4">
      <c r="A703" s="7" t="s">
        <v>661</v>
      </c>
      <c r="B703" s="12" t="s">
        <v>662</v>
      </c>
      <c r="C703" s="12" t="s">
        <v>2933</v>
      </c>
      <c r="D703" s="12" t="s">
        <v>19</v>
      </c>
      <c r="E703" s="12" t="s">
        <v>25</v>
      </c>
      <c r="F703" s="12">
        <v>0.3</v>
      </c>
      <c r="G703" s="12" t="s">
        <v>21</v>
      </c>
      <c r="H703" s="12">
        <v>500</v>
      </c>
      <c r="I703" s="6">
        <v>11000000</v>
      </c>
      <c r="J703" s="6">
        <v>170</v>
      </c>
      <c r="K703" s="6">
        <v>20.274000000000001</v>
      </c>
      <c r="L703" s="11" t="b">
        <f>COUNTIF('[1]2_배당성향 25% 이상 종목명'!$A$2:$A$471,'2_2번 조건 대상 종목'!A703)&gt;0</f>
        <v>1</v>
      </c>
      <c r="M703" s="14" t="b">
        <f t="shared" si="10"/>
        <v>1</v>
      </c>
      <c r="N703" s="6">
        <v>1833204350</v>
      </c>
      <c r="O703" s="6"/>
      <c r="P703" s="6"/>
      <c r="Q703" s="6"/>
      <c r="R703" s="6">
        <v>1.9</v>
      </c>
      <c r="S703" s="6">
        <v>51590000000</v>
      </c>
      <c r="T703" s="7">
        <v>16.87</v>
      </c>
      <c r="U703" s="7">
        <v>0.65</v>
      </c>
      <c r="V703" s="7">
        <v>278</v>
      </c>
    </row>
    <row r="704" spans="1:22" hidden="1" x14ac:dyDescent="0.4">
      <c r="A704" s="4" t="s">
        <v>501</v>
      </c>
      <c r="B704" s="5" t="s">
        <v>502</v>
      </c>
      <c r="C704" s="5" t="s">
        <v>30</v>
      </c>
      <c r="D704" s="5" t="s">
        <v>19</v>
      </c>
      <c r="E704" s="9" t="s">
        <v>21</v>
      </c>
      <c r="F704" s="9" t="s">
        <v>21</v>
      </c>
      <c r="G704" s="5" t="s">
        <v>21</v>
      </c>
      <c r="H704" s="9">
        <v>0</v>
      </c>
      <c r="I704" s="11">
        <v>13579892</v>
      </c>
      <c r="J704" s="11">
        <v>477</v>
      </c>
      <c r="K704" s="11">
        <v>75.510000000000005</v>
      </c>
      <c r="L704" s="11" t="b">
        <f>COUNTIF('[1]2_배당성향 25% 이상 종목명'!$A$2:$A$471,'2_2번 조건 대상 종목'!A704)&gt;0</f>
        <v>1</v>
      </c>
      <c r="M704" s="14" t="b">
        <f t="shared" si="10"/>
        <v>1</v>
      </c>
      <c r="N704" s="11">
        <v>6210712500</v>
      </c>
      <c r="O704" s="11" t="b">
        <f>N704&gt;=VLOOKUP(A704,'[1]2023년만'!$A$2:$Q$1181,12,0)</f>
        <v>0</v>
      </c>
      <c r="P704" s="11">
        <f>VLOOKUP(A704,'[1]2_피벗 테이블'!$A$4:$B$376,2,0)</f>
        <v>12504025404</v>
      </c>
      <c r="Q704" s="11" t="b">
        <f>N704&gt;=(P704*1.05)</f>
        <v>0</v>
      </c>
      <c r="R704" s="11">
        <v>5.23</v>
      </c>
      <c r="S704" s="6">
        <v>132383490030</v>
      </c>
      <c r="T704" s="7" t="e">
        <v>#N/A</v>
      </c>
      <c r="U704" s="7" t="e">
        <v>#N/A</v>
      </c>
      <c r="V704" s="7" t="e">
        <v>#N/A</v>
      </c>
    </row>
    <row r="705" spans="1:22" hidden="1" x14ac:dyDescent="0.4">
      <c r="A705" s="4" t="s">
        <v>501</v>
      </c>
      <c r="B705" s="5" t="s">
        <v>502</v>
      </c>
      <c r="C705" s="5" t="s">
        <v>18</v>
      </c>
      <c r="D705" s="5" t="s">
        <v>19</v>
      </c>
      <c r="E705" s="9" t="s">
        <v>21</v>
      </c>
      <c r="F705" s="9" t="s">
        <v>21</v>
      </c>
      <c r="G705" s="5" t="s">
        <v>21</v>
      </c>
      <c r="H705" s="9">
        <v>0</v>
      </c>
      <c r="I705" s="11">
        <v>13579892</v>
      </c>
      <c r="J705" s="11">
        <v>1307</v>
      </c>
      <c r="K705" s="11">
        <v>64.983000000000004</v>
      </c>
      <c r="L705" s="11" t="b">
        <f>COUNTIF('[1]2_배당성향 25% 이상 종목명'!$A$2:$A$471,'2_2번 조건 대상 종목'!A705)&gt;0</f>
        <v>1</v>
      </c>
      <c r="M705" s="14" t="b">
        <f t="shared" si="10"/>
        <v>1</v>
      </c>
      <c r="N705" s="11">
        <v>16161944369</v>
      </c>
      <c r="O705" s="11"/>
      <c r="P705" s="11"/>
      <c r="Q705" s="11"/>
      <c r="R705" s="11">
        <v>9.68</v>
      </c>
      <c r="S705" s="6">
        <v>132383490030</v>
      </c>
      <c r="T705" s="7" t="e">
        <v>#N/A</v>
      </c>
      <c r="U705" s="7" t="e">
        <v>#N/A</v>
      </c>
      <c r="V705" s="7" t="e">
        <v>#N/A</v>
      </c>
    </row>
    <row r="706" spans="1:22" hidden="1" x14ac:dyDescent="0.4">
      <c r="A706" s="4" t="s">
        <v>501</v>
      </c>
      <c r="B706" s="5" t="s">
        <v>502</v>
      </c>
      <c r="C706" s="5" t="s">
        <v>24</v>
      </c>
      <c r="D706" s="5" t="s">
        <v>19</v>
      </c>
      <c r="E706" s="9" t="s">
        <v>21</v>
      </c>
      <c r="F706" s="9" t="s">
        <v>21</v>
      </c>
      <c r="G706" s="5" t="s">
        <v>21</v>
      </c>
      <c r="H706" s="9">
        <v>0</v>
      </c>
      <c r="I706" s="11">
        <v>13579892</v>
      </c>
      <c r="J706" s="11">
        <v>678</v>
      </c>
      <c r="K706" s="11">
        <v>43.506</v>
      </c>
      <c r="L706" s="11" t="b">
        <f>COUNTIF('[1]2_배당성향 25% 이상 종목명'!$A$2:$A$471,'2_2번 조건 대상 종목'!A706)&gt;0</f>
        <v>1</v>
      </c>
      <c r="M706" s="14" t="b">
        <f t="shared" si="10"/>
        <v>1</v>
      </c>
      <c r="N706" s="11">
        <v>9200746795</v>
      </c>
      <c r="O706" s="11"/>
      <c r="P706" s="11"/>
      <c r="Q706" s="11"/>
      <c r="R706" s="11">
        <v>5.63</v>
      </c>
      <c r="S706" s="6">
        <v>132383490030</v>
      </c>
      <c r="T706" s="7" t="e">
        <v>#N/A</v>
      </c>
      <c r="U706" s="7" t="e">
        <v>#N/A</v>
      </c>
      <c r="V706" s="7" t="e">
        <v>#N/A</v>
      </c>
    </row>
    <row r="707" spans="1:22" hidden="1" x14ac:dyDescent="0.4">
      <c r="A707" s="7" t="s">
        <v>501</v>
      </c>
      <c r="B707" s="12" t="s">
        <v>502</v>
      </c>
      <c r="C707" s="12" t="s">
        <v>2933</v>
      </c>
      <c r="D707" s="12" t="s">
        <v>19</v>
      </c>
      <c r="E707" s="12" t="s">
        <v>21</v>
      </c>
      <c r="F707" s="12" t="s">
        <v>21</v>
      </c>
      <c r="G707" s="12" t="s">
        <v>21</v>
      </c>
      <c r="H707" s="12">
        <v>0</v>
      </c>
      <c r="I707" s="6">
        <v>13579892</v>
      </c>
      <c r="J707" s="6">
        <v>945</v>
      </c>
      <c r="K707" s="6">
        <v>39.999000000000002</v>
      </c>
      <c r="L707" s="11" t="b">
        <f>COUNTIF('[1]2_배당성향 25% 이상 종목명'!$A$2:$A$471,'2_2번 조건 대상 종목'!A707)&gt;0</f>
        <v>1</v>
      </c>
      <c r="M707" s="14" t="b">
        <f t="shared" ref="M707:M770" si="11">COUNTIF($A$2:$A$4678,A707)=4</f>
        <v>1</v>
      </c>
      <c r="N707" s="6">
        <v>12149385048</v>
      </c>
      <c r="O707" s="6"/>
      <c r="P707" s="6"/>
      <c r="Q707" s="6"/>
      <c r="R707" s="6">
        <v>4.0199999999999996</v>
      </c>
      <c r="S707" s="6">
        <v>132383490030</v>
      </c>
      <c r="T707" s="7" t="e">
        <v>#N/A</v>
      </c>
      <c r="U707" s="7" t="e">
        <v>#N/A</v>
      </c>
      <c r="V707" s="7" t="e">
        <v>#N/A</v>
      </c>
    </row>
    <row r="708" spans="1:22" hidden="1" x14ac:dyDescent="0.4">
      <c r="A708" s="4" t="s">
        <v>867</v>
      </c>
      <c r="B708" s="5" t="s">
        <v>868</v>
      </c>
      <c r="C708" s="5" t="s">
        <v>30</v>
      </c>
      <c r="D708" s="5" t="s">
        <v>19</v>
      </c>
      <c r="E708" s="9" t="s">
        <v>20</v>
      </c>
      <c r="F708" s="9">
        <v>0.68</v>
      </c>
      <c r="G708" s="5" t="s">
        <v>21</v>
      </c>
      <c r="H708" s="9">
        <v>100</v>
      </c>
      <c r="I708" s="11">
        <v>68654755</v>
      </c>
      <c r="J708" s="11">
        <v>140</v>
      </c>
      <c r="K708" s="11">
        <v>43.988999999999997</v>
      </c>
      <c r="L708" s="11" t="b">
        <f>COUNTIF('[1]2_배당성향 25% 이상 종목명'!$A$2:$A$471,'2_2번 조건 대상 종목'!A708)&gt;0</f>
        <v>1</v>
      </c>
      <c r="M708" s="14" t="b">
        <f t="shared" si="11"/>
        <v>1</v>
      </c>
      <c r="N708" s="11">
        <v>9237228000</v>
      </c>
      <c r="O708" s="11" t="b">
        <f>N708&gt;=VLOOKUP(A708,'[1]2023년만'!$A$2:$Q$1181,12,0)</f>
        <v>1</v>
      </c>
      <c r="P708" s="11">
        <f>VLOOKUP(A708,'[1]2_피벗 테이블'!$A$4:$B$376,2,0)</f>
        <v>8893141226.666666</v>
      </c>
      <c r="Q708" s="11" t="b">
        <f>N708&gt;=(P708*1.05)</f>
        <v>0</v>
      </c>
      <c r="R708" s="11">
        <v>0.7</v>
      </c>
      <c r="S708" s="6">
        <v>1062089059850</v>
      </c>
      <c r="T708" s="7">
        <v>48.5</v>
      </c>
      <c r="U708" s="7">
        <v>3.16</v>
      </c>
      <c r="V708" s="7">
        <v>319</v>
      </c>
    </row>
    <row r="709" spans="1:22" hidden="1" x14ac:dyDescent="0.4">
      <c r="A709" s="4" t="s">
        <v>867</v>
      </c>
      <c r="B709" s="5" t="s">
        <v>868</v>
      </c>
      <c r="C709" s="5" t="s">
        <v>24</v>
      </c>
      <c r="D709" s="5" t="s">
        <v>19</v>
      </c>
      <c r="E709" s="9" t="s">
        <v>20</v>
      </c>
      <c r="F709" s="9">
        <v>0.49</v>
      </c>
      <c r="G709" s="5" t="s">
        <v>21</v>
      </c>
      <c r="H709" s="9">
        <v>100</v>
      </c>
      <c r="I709" s="11">
        <v>68654755</v>
      </c>
      <c r="J709" s="11">
        <v>140</v>
      </c>
      <c r="K709" s="11">
        <v>41.886000000000003</v>
      </c>
      <c r="L709" s="11" t="b">
        <f>COUNTIF('[1]2_배당성향 25% 이상 종목명'!$A$2:$A$471,'2_2번 조건 대상 종목'!A709)&gt;0</f>
        <v>1</v>
      </c>
      <c r="M709" s="14" t="b">
        <f t="shared" si="11"/>
        <v>1</v>
      </c>
      <c r="N709" s="11">
        <v>9183975920</v>
      </c>
      <c r="O709" s="11"/>
      <c r="P709" s="11"/>
      <c r="Q709" s="11"/>
      <c r="R709" s="11">
        <v>0.8</v>
      </c>
      <c r="S709" s="6">
        <v>1062089059850</v>
      </c>
      <c r="T709" s="7">
        <v>48.5</v>
      </c>
      <c r="U709" s="7">
        <v>3.16</v>
      </c>
      <c r="V709" s="7">
        <v>319</v>
      </c>
    </row>
    <row r="710" spans="1:22" hidden="1" x14ac:dyDescent="0.4">
      <c r="A710" s="4" t="s">
        <v>867</v>
      </c>
      <c r="B710" s="5" t="s">
        <v>868</v>
      </c>
      <c r="C710" s="5" t="s">
        <v>18</v>
      </c>
      <c r="D710" s="5" t="s">
        <v>19</v>
      </c>
      <c r="E710" s="9" t="s">
        <v>20</v>
      </c>
      <c r="F710" s="9">
        <v>0.77</v>
      </c>
      <c r="G710" s="5" t="s">
        <v>21</v>
      </c>
      <c r="H710" s="9">
        <v>100</v>
      </c>
      <c r="I710" s="11">
        <v>68654755</v>
      </c>
      <c r="J710" s="11">
        <v>140</v>
      </c>
      <c r="K710" s="11">
        <v>23.885999999999999</v>
      </c>
      <c r="L710" s="11" t="b">
        <f>COUNTIF('[1]2_배당성향 25% 이상 종목명'!$A$2:$A$471,'2_2번 조건 대상 종목'!A710)&gt;0</f>
        <v>1</v>
      </c>
      <c r="M710" s="14" t="b">
        <f t="shared" si="11"/>
        <v>1</v>
      </c>
      <c r="N710" s="11">
        <v>9383403960</v>
      </c>
      <c r="O710" s="11"/>
      <c r="P710" s="11"/>
      <c r="Q710" s="11"/>
      <c r="R710" s="11">
        <v>1</v>
      </c>
      <c r="S710" s="6">
        <v>1062089059850</v>
      </c>
      <c r="T710" s="7">
        <v>48.5</v>
      </c>
      <c r="U710" s="7">
        <v>3.16</v>
      </c>
      <c r="V710" s="7">
        <v>319</v>
      </c>
    </row>
    <row r="711" spans="1:22" hidden="1" x14ac:dyDescent="0.4">
      <c r="A711" s="7" t="s">
        <v>867</v>
      </c>
      <c r="B711" s="12" t="s">
        <v>868</v>
      </c>
      <c r="C711" s="12" t="s">
        <v>2933</v>
      </c>
      <c r="D711" s="12" t="s">
        <v>19</v>
      </c>
      <c r="E711" s="12" t="s">
        <v>20</v>
      </c>
      <c r="F711" s="12">
        <v>0.53</v>
      </c>
      <c r="G711" s="12" t="s">
        <v>21</v>
      </c>
      <c r="H711" s="12">
        <v>100</v>
      </c>
      <c r="I711" s="6">
        <v>68654755</v>
      </c>
      <c r="J711" s="6">
        <v>120</v>
      </c>
      <c r="K711" s="6">
        <v>20.492000000000001</v>
      </c>
      <c r="L711" s="11" t="b">
        <f>COUNTIF('[1]2_배당성향 25% 이상 종목명'!$A$2:$A$471,'2_2번 조건 대상 종목'!A711)&gt;0</f>
        <v>1</v>
      </c>
      <c r="M711" s="14" t="b">
        <f t="shared" si="11"/>
        <v>1</v>
      </c>
      <c r="N711" s="6">
        <v>8112043800</v>
      </c>
      <c r="O711" s="6"/>
      <c r="P711" s="6"/>
      <c r="Q711" s="6"/>
      <c r="R711" s="6">
        <v>0.5</v>
      </c>
      <c r="S711" s="6">
        <v>1062089059850</v>
      </c>
      <c r="T711" s="7">
        <v>48.5</v>
      </c>
      <c r="U711" s="7">
        <v>3.16</v>
      </c>
      <c r="V711" s="7">
        <v>319</v>
      </c>
    </row>
    <row r="712" spans="1:22" hidden="1" x14ac:dyDescent="0.4">
      <c r="A712" s="4" t="s">
        <v>667</v>
      </c>
      <c r="B712" s="5" t="s">
        <v>668</v>
      </c>
      <c r="C712" s="5" t="s">
        <v>30</v>
      </c>
      <c r="D712" s="5" t="s">
        <v>19</v>
      </c>
      <c r="E712" s="9" t="s">
        <v>52</v>
      </c>
      <c r="F712" s="9">
        <v>0.72</v>
      </c>
      <c r="G712" s="5" t="s">
        <v>21</v>
      </c>
      <c r="H712" s="9">
        <v>500</v>
      </c>
      <c r="I712" s="11">
        <v>6275415</v>
      </c>
      <c r="J712" s="11">
        <v>4000</v>
      </c>
      <c r="K712" s="11">
        <v>57.133000000000003</v>
      </c>
      <c r="L712" s="11" t="b">
        <f>COUNTIF('[1]2_배당성향 25% 이상 종목명'!$A$2:$A$471,'2_2번 조건 대상 종목'!A712)&gt;0</f>
        <v>1</v>
      </c>
      <c r="M712" s="14" t="b">
        <f t="shared" si="11"/>
        <v>1</v>
      </c>
      <c r="N712" s="11">
        <v>24020400000</v>
      </c>
      <c r="O712" s="11" t="b">
        <f>N712&gt;=VLOOKUP(A712,'[1]2023년만'!$A$2:$Q$1181,12,0)</f>
        <v>0</v>
      </c>
      <c r="P712" s="11">
        <f>VLOOKUP(A712,'[1]2_피벗 테이블'!$A$4:$B$376,2,0)</f>
        <v>25705259666.666668</v>
      </c>
      <c r="Q712" s="11" t="b">
        <f>N712&gt;=(P712*1.05)</f>
        <v>0</v>
      </c>
      <c r="R712" s="11">
        <v>5.6</v>
      </c>
      <c r="S712" s="6">
        <v>400999018500</v>
      </c>
      <c r="T712" s="7">
        <v>7.8</v>
      </c>
      <c r="U712" s="7">
        <v>0.87</v>
      </c>
      <c r="V712" s="7">
        <v>8190</v>
      </c>
    </row>
    <row r="713" spans="1:22" hidden="1" x14ac:dyDescent="0.4">
      <c r="A713" s="4" t="s">
        <v>667</v>
      </c>
      <c r="B713" s="5" t="s">
        <v>668</v>
      </c>
      <c r="C713" s="5" t="s">
        <v>24</v>
      </c>
      <c r="D713" s="5" t="s">
        <v>19</v>
      </c>
      <c r="E713" s="9" t="s">
        <v>61</v>
      </c>
      <c r="F713" s="9">
        <v>0.55000000000000004</v>
      </c>
      <c r="G713" s="5" t="s">
        <v>21</v>
      </c>
      <c r="H713" s="9">
        <v>500</v>
      </c>
      <c r="I713" s="11">
        <v>6275415</v>
      </c>
      <c r="J713" s="11">
        <v>4500</v>
      </c>
      <c r="K713" s="11">
        <v>37.463000000000001</v>
      </c>
      <c r="L713" s="11" t="b">
        <f>COUNTIF('[1]2_배당성향 25% 이상 종목명'!$A$2:$A$471,'2_2번 조건 대상 종목'!A713)&gt;0</f>
        <v>1</v>
      </c>
      <c r="M713" s="14" t="b">
        <f t="shared" si="11"/>
        <v>1</v>
      </c>
      <c r="N713" s="11">
        <v>27581067000</v>
      </c>
      <c r="O713" s="11"/>
      <c r="P713" s="11"/>
      <c r="Q713" s="11"/>
      <c r="R713" s="11">
        <v>4.9000000000000004</v>
      </c>
      <c r="S713" s="6">
        <v>400999018500</v>
      </c>
      <c r="T713" s="7">
        <v>7.8</v>
      </c>
      <c r="U713" s="7">
        <v>0.87</v>
      </c>
      <c r="V713" s="7">
        <v>8190</v>
      </c>
    </row>
    <row r="714" spans="1:22" hidden="1" x14ac:dyDescent="0.4">
      <c r="A714" s="4" t="s">
        <v>667</v>
      </c>
      <c r="B714" s="5" t="s">
        <v>668</v>
      </c>
      <c r="C714" s="5" t="s">
        <v>18</v>
      </c>
      <c r="D714" s="5" t="s">
        <v>19</v>
      </c>
      <c r="E714" s="9" t="s">
        <v>61</v>
      </c>
      <c r="F714" s="9">
        <v>0.76</v>
      </c>
      <c r="G714" s="5" t="s">
        <v>21</v>
      </c>
      <c r="H714" s="9">
        <v>500</v>
      </c>
      <c r="I714" s="11">
        <v>6275415</v>
      </c>
      <c r="J714" s="11">
        <v>4500</v>
      </c>
      <c r="K714" s="11">
        <v>24.724</v>
      </c>
      <c r="L714" s="11" t="b">
        <f>COUNTIF('[1]2_배당성향 25% 이상 종목명'!$A$2:$A$471,'2_2번 조건 대상 종목'!A714)&gt;0</f>
        <v>1</v>
      </c>
      <c r="M714" s="14" t="b">
        <f t="shared" si="11"/>
        <v>1</v>
      </c>
      <c r="N714" s="11">
        <v>27581067000</v>
      </c>
      <c r="O714" s="11"/>
      <c r="P714" s="11"/>
      <c r="Q714" s="11"/>
      <c r="R714" s="11">
        <v>3.8</v>
      </c>
      <c r="S714" s="6">
        <v>400999018500</v>
      </c>
      <c r="T714" s="7">
        <v>7.8</v>
      </c>
      <c r="U714" s="7">
        <v>0.87</v>
      </c>
      <c r="V714" s="7">
        <v>8190</v>
      </c>
    </row>
    <row r="715" spans="1:22" hidden="1" x14ac:dyDescent="0.4">
      <c r="A715" s="7" t="s">
        <v>667</v>
      </c>
      <c r="B715" s="12" t="s">
        <v>668</v>
      </c>
      <c r="C715" s="12" t="s">
        <v>2933</v>
      </c>
      <c r="D715" s="12" t="s">
        <v>19</v>
      </c>
      <c r="E715" s="12" t="s">
        <v>61</v>
      </c>
      <c r="F715" s="12">
        <v>0.32</v>
      </c>
      <c r="G715" s="12" t="s">
        <v>21</v>
      </c>
      <c r="H715" s="12">
        <v>500</v>
      </c>
      <c r="I715" s="6">
        <v>6275415</v>
      </c>
      <c r="J715" s="6">
        <v>3500</v>
      </c>
      <c r="K715" s="6">
        <v>28.719000000000001</v>
      </c>
      <c r="L715" s="11" t="b">
        <f>COUNTIF('[1]2_배당성향 25% 이상 종목명'!$A$2:$A$471,'2_2번 조건 대상 종목'!A715)&gt;0</f>
        <v>1</v>
      </c>
      <c r="M715" s="14" t="b">
        <f t="shared" si="11"/>
        <v>1</v>
      </c>
      <c r="N715" s="6">
        <v>21953645000</v>
      </c>
      <c r="O715" s="6"/>
      <c r="P715" s="6"/>
      <c r="Q715" s="6"/>
      <c r="R715" s="6">
        <v>2.1</v>
      </c>
      <c r="S715" s="6">
        <v>400999018500</v>
      </c>
      <c r="T715" s="7">
        <v>7.8</v>
      </c>
      <c r="U715" s="7">
        <v>0.87</v>
      </c>
      <c r="V715" s="7">
        <v>8190</v>
      </c>
    </row>
    <row r="716" spans="1:22" hidden="1" x14ac:dyDescent="0.4">
      <c r="A716" s="4" t="s">
        <v>1633</v>
      </c>
      <c r="B716" s="5" t="s">
        <v>1634</v>
      </c>
      <c r="C716" s="5" t="s">
        <v>30</v>
      </c>
      <c r="D716" s="5" t="s">
        <v>19</v>
      </c>
      <c r="E716" s="9" t="s">
        <v>69</v>
      </c>
      <c r="F716" s="9">
        <v>0.93</v>
      </c>
      <c r="G716" s="5" t="s">
        <v>21</v>
      </c>
      <c r="H716" s="9">
        <v>500</v>
      </c>
      <c r="I716" s="11">
        <v>42836818</v>
      </c>
      <c r="J716" s="11">
        <v>250</v>
      </c>
      <c r="K716" s="11">
        <v>23.212</v>
      </c>
      <c r="L716" s="11" t="b">
        <f>COUNTIF('[1]2_배당성향 25% 이상 종목명'!$A$2:$A$471,'2_2번 조건 대상 종목'!A716)&gt;0</f>
        <v>0</v>
      </c>
      <c r="M716" s="14" t="b">
        <f t="shared" si="11"/>
        <v>1</v>
      </c>
      <c r="N716" s="11">
        <v>10129810500</v>
      </c>
      <c r="O716" s="11" t="b">
        <f>N716&gt;=VLOOKUP(A716,'[1]2023년만'!$A$2:$Q$1181,12,0)</f>
        <v>1</v>
      </c>
      <c r="P716" s="11"/>
      <c r="Q716" s="11"/>
      <c r="R716" s="11">
        <v>6.9</v>
      </c>
      <c r="S716" s="6">
        <v>227891871760</v>
      </c>
      <c r="T716" s="7">
        <v>5.04</v>
      </c>
      <c r="U716" s="7">
        <v>0.28999999999999998</v>
      </c>
      <c r="V716" s="7">
        <v>1056</v>
      </c>
    </row>
    <row r="717" spans="1:22" hidden="1" x14ac:dyDescent="0.4">
      <c r="A717" s="4" t="s">
        <v>1633</v>
      </c>
      <c r="B717" s="5" t="s">
        <v>1634</v>
      </c>
      <c r="C717" s="5" t="s">
        <v>24</v>
      </c>
      <c r="D717" s="5" t="s">
        <v>19</v>
      </c>
      <c r="E717" s="9" t="s">
        <v>69</v>
      </c>
      <c r="F717" s="9">
        <v>0.63</v>
      </c>
      <c r="G717" s="5" t="s">
        <v>21</v>
      </c>
      <c r="H717" s="9">
        <v>500</v>
      </c>
      <c r="I717" s="11">
        <v>42836818</v>
      </c>
      <c r="J717" s="11">
        <v>167</v>
      </c>
      <c r="K717" s="11">
        <v>18.54</v>
      </c>
      <c r="L717" s="11" t="b">
        <f>COUNTIF('[1]2_배당성향 25% 이상 종목명'!$A$2:$A$471,'2_2번 조건 대상 종목'!A717)&gt;0</f>
        <v>0</v>
      </c>
      <c r="M717" s="14" t="b">
        <f t="shared" si="11"/>
        <v>1</v>
      </c>
      <c r="N717" s="11">
        <v>6980022514</v>
      </c>
      <c r="O717" s="11"/>
      <c r="P717" s="11"/>
      <c r="Q717" s="11"/>
      <c r="R717" s="11">
        <v>4.3</v>
      </c>
      <c r="S717" s="6">
        <v>227891871760</v>
      </c>
      <c r="T717" s="7">
        <v>5.04</v>
      </c>
      <c r="U717" s="7">
        <v>0.28999999999999998</v>
      </c>
      <c r="V717" s="7">
        <v>1056</v>
      </c>
    </row>
    <row r="718" spans="1:22" hidden="1" x14ac:dyDescent="0.4">
      <c r="A718" s="4" t="s">
        <v>1633</v>
      </c>
      <c r="B718" s="5" t="s">
        <v>1634</v>
      </c>
      <c r="C718" s="5" t="s">
        <v>18</v>
      </c>
      <c r="D718" s="5" t="s">
        <v>19</v>
      </c>
      <c r="E718" s="9" t="s">
        <v>69</v>
      </c>
      <c r="F718" s="9">
        <v>0.81</v>
      </c>
      <c r="G718" s="5" t="s">
        <v>21</v>
      </c>
      <c r="H718" s="9">
        <v>500</v>
      </c>
      <c r="I718" s="11">
        <v>42836818</v>
      </c>
      <c r="J718" s="11">
        <v>163</v>
      </c>
      <c r="K718" s="11">
        <v>7.9189999999999996</v>
      </c>
      <c r="L718" s="11" t="b">
        <f>COUNTIF('[1]2_배당성향 25% 이상 종목명'!$A$2:$A$471,'2_2번 조건 대상 종목'!A718)&gt;0</f>
        <v>0</v>
      </c>
      <c r="M718" s="14" t="b">
        <f t="shared" si="11"/>
        <v>1</v>
      </c>
      <c r="N718" s="11">
        <v>6969749926</v>
      </c>
      <c r="O718" s="11"/>
      <c r="P718" s="11"/>
      <c r="Q718" s="11"/>
      <c r="R718" s="11">
        <v>3.3</v>
      </c>
      <c r="S718" s="6">
        <v>227891871760</v>
      </c>
      <c r="T718" s="7">
        <v>5.04</v>
      </c>
      <c r="U718" s="7">
        <v>0.28999999999999998</v>
      </c>
      <c r="V718" s="7">
        <v>1056</v>
      </c>
    </row>
    <row r="719" spans="1:22" hidden="1" x14ac:dyDescent="0.4">
      <c r="A719" s="7" t="s">
        <v>1633</v>
      </c>
      <c r="B719" s="12" t="s">
        <v>1634</v>
      </c>
      <c r="C719" s="12" t="s">
        <v>2933</v>
      </c>
      <c r="D719" s="12" t="s">
        <v>19</v>
      </c>
      <c r="E719" s="12" t="s">
        <v>69</v>
      </c>
      <c r="F719" s="12">
        <v>0.36</v>
      </c>
      <c r="G719" s="12" t="s">
        <v>21</v>
      </c>
      <c r="H719" s="12">
        <v>500</v>
      </c>
      <c r="I719" s="6">
        <v>42836818</v>
      </c>
      <c r="J719" s="6">
        <v>140</v>
      </c>
      <c r="K719" s="6">
        <v>4.4059999999999997</v>
      </c>
      <c r="L719" s="11" t="b">
        <f>COUNTIF('[1]2_배당성향 25% 이상 종목명'!$A$2:$A$471,'2_2번 조건 대상 종목'!A719)&gt;0</f>
        <v>0</v>
      </c>
      <c r="M719" s="14" t="b">
        <f t="shared" si="11"/>
        <v>1</v>
      </c>
      <c r="N719" s="6">
        <v>5986288280</v>
      </c>
      <c r="O719" s="6"/>
      <c r="P719" s="6"/>
      <c r="Q719" s="6"/>
      <c r="R719" s="6">
        <v>1.6</v>
      </c>
      <c r="S719" s="6">
        <v>227891871760</v>
      </c>
      <c r="T719" s="7">
        <v>5.04</v>
      </c>
      <c r="U719" s="7">
        <v>0.28999999999999998</v>
      </c>
      <c r="V719" s="7">
        <v>1056</v>
      </c>
    </row>
    <row r="720" spans="1:22" hidden="1" x14ac:dyDescent="0.4">
      <c r="A720" s="4" t="s">
        <v>1083</v>
      </c>
      <c r="B720" s="5" t="s">
        <v>1084</v>
      </c>
      <c r="C720" s="5" t="s">
        <v>18</v>
      </c>
      <c r="D720" s="5" t="s">
        <v>19</v>
      </c>
      <c r="E720" s="9" t="s">
        <v>69</v>
      </c>
      <c r="F720" s="9">
        <v>0.81</v>
      </c>
      <c r="G720" s="5" t="s">
        <v>21</v>
      </c>
      <c r="H720" s="9">
        <v>100</v>
      </c>
      <c r="I720" s="11">
        <v>22263600</v>
      </c>
      <c r="J720" s="11">
        <v>180</v>
      </c>
      <c r="K720" s="11">
        <v>35.375999999999998</v>
      </c>
      <c r="L720" s="11" t="b">
        <f>COUNTIF('[1]2_배당성향 25% 이상 종목명'!$A$2:$A$471,'2_2번 조건 대상 종목'!A720)&gt;0</f>
        <v>1</v>
      </c>
      <c r="M720" s="14" t="b">
        <f t="shared" si="11"/>
        <v>1</v>
      </c>
      <c r="N720" s="11">
        <v>4007448000</v>
      </c>
      <c r="O720" s="11"/>
      <c r="P720" s="11"/>
      <c r="Q720" s="11"/>
      <c r="R720" s="11">
        <v>1.3</v>
      </c>
      <c r="S720" s="6">
        <v>95939054750</v>
      </c>
      <c r="T720" s="7">
        <v>12.2</v>
      </c>
      <c r="U720" s="7">
        <v>1.24</v>
      </c>
      <c r="V720" s="7">
        <v>347</v>
      </c>
    </row>
    <row r="721" spans="1:22" hidden="1" x14ac:dyDescent="0.4">
      <c r="A721" s="4" t="s">
        <v>1083</v>
      </c>
      <c r="B721" s="5" t="s">
        <v>1084</v>
      </c>
      <c r="C721" s="5" t="s">
        <v>24</v>
      </c>
      <c r="D721" s="5" t="s">
        <v>19</v>
      </c>
      <c r="E721" s="9" t="s">
        <v>133</v>
      </c>
      <c r="F721" s="9">
        <v>1.98</v>
      </c>
      <c r="G721" s="5" t="s">
        <v>21</v>
      </c>
      <c r="H721" s="9">
        <v>100</v>
      </c>
      <c r="I721" s="11">
        <v>22618350</v>
      </c>
      <c r="J721" s="11">
        <v>120</v>
      </c>
      <c r="K721" s="11">
        <v>26.991</v>
      </c>
      <c r="L721" s="11" t="b">
        <f>COUNTIF('[1]2_배당성향 25% 이상 종목명'!$A$2:$A$471,'2_2번 조건 대상 종목'!A721)&gt;0</f>
        <v>1</v>
      </c>
      <c r="M721" s="14" t="b">
        <f t="shared" si="11"/>
        <v>1</v>
      </c>
      <c r="N721" s="11">
        <v>2714202000</v>
      </c>
      <c r="O721" s="11"/>
      <c r="P721" s="11"/>
      <c r="Q721" s="11"/>
      <c r="R721" s="11">
        <v>2</v>
      </c>
      <c r="S721" s="6">
        <v>95939054750</v>
      </c>
      <c r="T721" s="7">
        <v>12.2</v>
      </c>
      <c r="U721" s="7">
        <v>1.24</v>
      </c>
      <c r="V721" s="7">
        <v>347</v>
      </c>
    </row>
    <row r="722" spans="1:22" hidden="1" x14ac:dyDescent="0.4">
      <c r="A722" s="4" t="s">
        <v>1083</v>
      </c>
      <c r="B722" s="5" t="s">
        <v>1084</v>
      </c>
      <c r="C722" s="5" t="s">
        <v>30</v>
      </c>
      <c r="D722" s="5" t="s">
        <v>19</v>
      </c>
      <c r="E722" s="9" t="s">
        <v>133</v>
      </c>
      <c r="F722" s="9">
        <v>1.74</v>
      </c>
      <c r="G722" s="5" t="s">
        <v>21</v>
      </c>
      <c r="H722" s="9">
        <v>100</v>
      </c>
      <c r="I722" s="11">
        <v>22653850</v>
      </c>
      <c r="J722" s="11">
        <v>90</v>
      </c>
      <c r="K722" s="11">
        <v>26.553999999999998</v>
      </c>
      <c r="L722" s="11" t="b">
        <f>COUNTIF('[1]2_배당성향 25% 이상 종목명'!$A$2:$A$471,'2_2번 조건 대상 종목'!A722)&gt;0</f>
        <v>1</v>
      </c>
      <c r="M722" s="14" t="b">
        <f t="shared" si="11"/>
        <v>1</v>
      </c>
      <c r="N722" s="11">
        <v>2038846500</v>
      </c>
      <c r="O722" s="11" t="b">
        <f>N722&gt;=VLOOKUP(A722,'[1]2023년만'!$A$2:$Q$1181,12,0)</f>
        <v>0</v>
      </c>
      <c r="P722" s="11">
        <f>VLOOKUP(A722,'[1]2_피벗 테이블'!$A$4:$B$376,2,0)</f>
        <v>4255350000</v>
      </c>
      <c r="Q722" s="11" t="b">
        <f>N722&gt;=(P722*1.05)</f>
        <v>0</v>
      </c>
      <c r="R722" s="11">
        <v>2.4</v>
      </c>
      <c r="S722" s="6">
        <v>95939054750</v>
      </c>
      <c r="T722" s="7">
        <v>12.2</v>
      </c>
      <c r="U722" s="7">
        <v>1.24</v>
      </c>
      <c r="V722" s="7">
        <v>347</v>
      </c>
    </row>
    <row r="723" spans="1:22" hidden="1" x14ac:dyDescent="0.4">
      <c r="A723" s="7" t="s">
        <v>1083</v>
      </c>
      <c r="B723" s="12" t="s">
        <v>1084</v>
      </c>
      <c r="C723" s="12" t="s">
        <v>2933</v>
      </c>
      <c r="D723" s="12" t="s">
        <v>19</v>
      </c>
      <c r="E723" s="12" t="s">
        <v>21</v>
      </c>
      <c r="F723" s="12" t="s">
        <v>21</v>
      </c>
      <c r="G723" s="12" t="s">
        <v>21</v>
      </c>
      <c r="H723" s="12" t="s">
        <v>21</v>
      </c>
      <c r="I723" s="6" t="s">
        <v>21</v>
      </c>
      <c r="J723" s="6">
        <v>2400</v>
      </c>
      <c r="K723" s="6">
        <v>68.968999999999994</v>
      </c>
      <c r="L723" s="11" t="b">
        <f>COUNTIF('[1]2_배당성향 25% 이상 종목명'!$A$2:$A$471,'2_2번 조건 대상 종목'!A723)&gt;0</f>
        <v>1</v>
      </c>
      <c r="M723" s="14" t="b">
        <f t="shared" si="11"/>
        <v>1</v>
      </c>
      <c r="N723" s="6">
        <v>6044400000</v>
      </c>
      <c r="O723" s="6"/>
      <c r="P723" s="6"/>
      <c r="Q723" s="6"/>
      <c r="R723" s="6" t="s">
        <v>21</v>
      </c>
      <c r="S723" s="6">
        <v>95939054750</v>
      </c>
      <c r="T723" s="7">
        <v>12.2</v>
      </c>
      <c r="U723" s="7">
        <v>1.24</v>
      </c>
      <c r="V723" s="7">
        <v>347</v>
      </c>
    </row>
    <row r="724" spans="1:22" hidden="1" x14ac:dyDescent="0.4">
      <c r="A724" s="4" t="s">
        <v>2063</v>
      </c>
      <c r="B724" s="5" t="s">
        <v>2064</v>
      </c>
      <c r="C724" s="5" t="s">
        <v>18</v>
      </c>
      <c r="D724" s="5" t="s">
        <v>19</v>
      </c>
      <c r="E724" s="9" t="s">
        <v>25</v>
      </c>
      <c r="F724" s="9">
        <v>0.28999999999999998</v>
      </c>
      <c r="G724" s="5" t="s">
        <v>21</v>
      </c>
      <c r="H724" s="10">
        <v>1000</v>
      </c>
      <c r="I724" s="11">
        <v>52420851</v>
      </c>
      <c r="J724" s="11">
        <v>100</v>
      </c>
      <c r="K724" s="11">
        <v>15.385</v>
      </c>
      <c r="L724" s="11" t="b">
        <f>COUNTIF('[1]2_배당성향 25% 이상 종목명'!$A$2:$A$471,'2_2번 조건 대상 종목'!A724)&gt;0</f>
        <v>0</v>
      </c>
      <c r="M724" s="14" t="b">
        <f t="shared" si="11"/>
        <v>1</v>
      </c>
      <c r="N724" s="11">
        <v>4108061200</v>
      </c>
      <c r="O724" s="11"/>
      <c r="P724" s="11"/>
      <c r="Q724" s="11"/>
      <c r="R724" s="11">
        <v>1.6</v>
      </c>
      <c r="S724" s="6">
        <v>319767191100</v>
      </c>
      <c r="T724" s="7">
        <v>6.03</v>
      </c>
      <c r="U724" s="7">
        <v>0.41</v>
      </c>
      <c r="V724" s="7">
        <v>1011</v>
      </c>
    </row>
    <row r="725" spans="1:22" hidden="1" x14ac:dyDescent="0.4">
      <c r="A725" s="4" t="s">
        <v>2063</v>
      </c>
      <c r="B725" s="5" t="s">
        <v>2064</v>
      </c>
      <c r="C725" s="5" t="s">
        <v>24</v>
      </c>
      <c r="D725" s="5" t="s">
        <v>19</v>
      </c>
      <c r="E725" s="9" t="s">
        <v>25</v>
      </c>
      <c r="F725" s="9">
        <v>0.23</v>
      </c>
      <c r="G725" s="5" t="s">
        <v>21</v>
      </c>
      <c r="H725" s="10">
        <v>1000</v>
      </c>
      <c r="I725" s="11">
        <v>52420851</v>
      </c>
      <c r="J725" s="11">
        <v>100</v>
      </c>
      <c r="K725" s="11">
        <v>10.18</v>
      </c>
      <c r="L725" s="11" t="b">
        <f>COUNTIF('[1]2_배당성향 25% 이상 종목명'!$A$2:$A$471,'2_2번 조건 대상 종목'!A725)&gt;0</f>
        <v>0</v>
      </c>
      <c r="M725" s="14" t="b">
        <f t="shared" si="11"/>
        <v>1</v>
      </c>
      <c r="N725" s="11">
        <v>4008061200</v>
      </c>
      <c r="O725" s="11"/>
      <c r="P725" s="11"/>
      <c r="Q725" s="11"/>
      <c r="R725" s="11">
        <v>1.3</v>
      </c>
      <c r="S725" s="6">
        <v>319767191100</v>
      </c>
      <c r="T725" s="7">
        <v>6.03</v>
      </c>
      <c r="U725" s="7">
        <v>0.41</v>
      </c>
      <c r="V725" s="7">
        <v>1011</v>
      </c>
    </row>
    <row r="726" spans="1:22" hidden="1" x14ac:dyDescent="0.4">
      <c r="A726" s="4" t="s">
        <v>2063</v>
      </c>
      <c r="B726" s="5" t="s">
        <v>2064</v>
      </c>
      <c r="C726" s="5" t="s">
        <v>30</v>
      </c>
      <c r="D726" s="5" t="s">
        <v>19</v>
      </c>
      <c r="E726" s="9" t="s">
        <v>25</v>
      </c>
      <c r="F726" s="9">
        <v>0.21</v>
      </c>
      <c r="G726" s="5" t="s">
        <v>21</v>
      </c>
      <c r="H726" s="10">
        <v>1000</v>
      </c>
      <c r="I726" s="11">
        <v>52420851</v>
      </c>
      <c r="J726" s="11">
        <v>100</v>
      </c>
      <c r="K726" s="11">
        <v>9.3870000000000005</v>
      </c>
      <c r="L726" s="11" t="b">
        <f>COUNTIF('[1]2_배당성향 25% 이상 종목명'!$A$2:$A$471,'2_2번 조건 대상 종목'!A726)&gt;0</f>
        <v>0</v>
      </c>
      <c r="M726" s="14" t="b">
        <f t="shared" si="11"/>
        <v>1</v>
      </c>
      <c r="N726" s="11">
        <v>3928061200</v>
      </c>
      <c r="O726" s="11" t="b">
        <f>N726&gt;=VLOOKUP(A726,'[1]2023년만'!$A$2:$Q$1181,12,0)</f>
        <v>0</v>
      </c>
      <c r="P726" s="11"/>
      <c r="Q726" s="11"/>
      <c r="R726" s="11">
        <v>1.8</v>
      </c>
      <c r="S726" s="6">
        <v>319767191100</v>
      </c>
      <c r="T726" s="7">
        <v>6.03</v>
      </c>
      <c r="U726" s="7">
        <v>0.41</v>
      </c>
      <c r="V726" s="7">
        <v>1011</v>
      </c>
    </row>
    <row r="727" spans="1:22" hidden="1" x14ac:dyDescent="0.4">
      <c r="A727" s="7" t="s">
        <v>2063</v>
      </c>
      <c r="B727" s="12" t="s">
        <v>2064</v>
      </c>
      <c r="C727" s="12" t="s">
        <v>2933</v>
      </c>
      <c r="D727" s="12" t="s">
        <v>19</v>
      </c>
      <c r="E727" s="12" t="s">
        <v>25</v>
      </c>
      <c r="F727" s="12">
        <v>0.12</v>
      </c>
      <c r="G727" s="12" t="s">
        <v>21</v>
      </c>
      <c r="H727" s="12">
        <v>1000</v>
      </c>
      <c r="I727" s="6">
        <v>52420851</v>
      </c>
      <c r="J727" s="6">
        <v>100</v>
      </c>
      <c r="K727" s="6">
        <v>16.084</v>
      </c>
      <c r="L727" s="11" t="b">
        <f>COUNTIF('[1]2_배당성향 25% 이상 종목명'!$A$2:$A$471,'2_2번 조건 대상 종목'!A727)&gt;0</f>
        <v>0</v>
      </c>
      <c r="M727" s="14" t="b">
        <f t="shared" si="11"/>
        <v>1</v>
      </c>
      <c r="N727" s="6">
        <v>4108061200</v>
      </c>
      <c r="O727" s="6"/>
      <c r="P727" s="6"/>
      <c r="Q727" s="6"/>
      <c r="R727" s="6">
        <v>1.35</v>
      </c>
      <c r="S727" s="6">
        <v>319767191100</v>
      </c>
      <c r="T727" s="7">
        <v>6.03</v>
      </c>
      <c r="U727" s="7">
        <v>0.41</v>
      </c>
      <c r="V727" s="7">
        <v>1011</v>
      </c>
    </row>
    <row r="728" spans="1:22" hidden="1" x14ac:dyDescent="0.4">
      <c r="A728" s="4" t="s">
        <v>2504</v>
      </c>
      <c r="B728" s="5" t="s">
        <v>2505</v>
      </c>
      <c r="C728" s="5" t="s">
        <v>18</v>
      </c>
      <c r="D728" s="5" t="s">
        <v>19</v>
      </c>
      <c r="E728" s="9" t="s">
        <v>81</v>
      </c>
      <c r="F728" s="9">
        <v>1.8</v>
      </c>
      <c r="G728" s="5" t="s">
        <v>21</v>
      </c>
      <c r="H728" s="9">
        <v>500</v>
      </c>
      <c r="I728" s="11">
        <v>43337615</v>
      </c>
      <c r="J728" s="11">
        <v>10</v>
      </c>
      <c r="K728" s="11">
        <v>7.5369999999999999</v>
      </c>
      <c r="L728" s="11" t="b">
        <f>COUNTIF('[1]2_배당성향 25% 이상 종목명'!$A$2:$A$471,'2_2번 조건 대상 종목'!A728)&gt;0</f>
        <v>0</v>
      </c>
      <c r="M728" s="14" t="b">
        <f t="shared" si="11"/>
        <v>0</v>
      </c>
      <c r="N728" s="11">
        <v>424726350</v>
      </c>
      <c r="O728" s="11"/>
      <c r="P728" s="11"/>
      <c r="Q728" s="11"/>
      <c r="R728" s="11">
        <v>0.47</v>
      </c>
      <c r="S728" s="6">
        <v>50314971015</v>
      </c>
      <c r="T728" s="7" t="s">
        <v>21</v>
      </c>
      <c r="U728" s="7">
        <v>0.68</v>
      </c>
      <c r="V728" s="7" t="s">
        <v>21</v>
      </c>
    </row>
    <row r="729" spans="1:22" hidden="1" x14ac:dyDescent="0.4">
      <c r="A729" s="4" t="s">
        <v>2504</v>
      </c>
      <c r="B729" s="5" t="s">
        <v>2505</v>
      </c>
      <c r="C729" s="5" t="s">
        <v>24</v>
      </c>
      <c r="D729" s="5" t="s">
        <v>19</v>
      </c>
      <c r="E729" s="9" t="s">
        <v>81</v>
      </c>
      <c r="F729" s="9">
        <v>1.25</v>
      </c>
      <c r="G729" s="5" t="s">
        <v>21</v>
      </c>
      <c r="H729" s="9">
        <v>500</v>
      </c>
      <c r="I729" s="11">
        <v>43337615</v>
      </c>
      <c r="J729" s="11">
        <v>10</v>
      </c>
      <c r="K729" s="11">
        <v>4.0739999999999998</v>
      </c>
      <c r="L729" s="11" t="b">
        <f>COUNTIF('[1]2_배당성향 25% 이상 종목명'!$A$2:$A$471,'2_2번 조건 대상 종목'!A729)&gt;0</f>
        <v>0</v>
      </c>
      <c r="M729" s="14" t="b">
        <f t="shared" si="11"/>
        <v>0</v>
      </c>
      <c r="N729" s="11">
        <v>433376150</v>
      </c>
      <c r="O729" s="11"/>
      <c r="P729" s="11"/>
      <c r="Q729" s="11"/>
      <c r="R729" s="11">
        <v>0.42</v>
      </c>
      <c r="S729" s="6">
        <v>50314971015</v>
      </c>
      <c r="T729" s="7" t="s">
        <v>21</v>
      </c>
      <c r="U729" s="7">
        <v>0.68</v>
      </c>
      <c r="V729" s="7" t="s">
        <v>21</v>
      </c>
    </row>
    <row r="730" spans="1:22" hidden="1" x14ac:dyDescent="0.4">
      <c r="A730" s="7" t="s">
        <v>2504</v>
      </c>
      <c r="B730" s="12" t="s">
        <v>2505</v>
      </c>
      <c r="C730" s="12" t="s">
        <v>2933</v>
      </c>
      <c r="D730" s="12" t="s">
        <v>19</v>
      </c>
      <c r="E730" s="12" t="s">
        <v>81</v>
      </c>
      <c r="F730" s="12">
        <v>2.7</v>
      </c>
      <c r="G730" s="12" t="s">
        <v>21</v>
      </c>
      <c r="H730" s="12">
        <v>500</v>
      </c>
      <c r="I730" s="6">
        <v>43337615</v>
      </c>
      <c r="J730" s="6">
        <v>10</v>
      </c>
      <c r="K730" s="6">
        <v>7.3970000000000002</v>
      </c>
      <c r="L730" s="11" t="b">
        <f>COUNTIF('[1]2_배당성향 25% 이상 종목명'!$A$2:$A$471,'2_2번 조건 대상 종목'!A730)&gt;0</f>
        <v>0</v>
      </c>
      <c r="M730" s="14" t="b">
        <f t="shared" si="11"/>
        <v>0</v>
      </c>
      <c r="N730" s="6">
        <v>433376150</v>
      </c>
      <c r="O730" s="6"/>
      <c r="P730" s="6"/>
      <c r="Q730" s="6"/>
      <c r="R730" s="6">
        <v>0.41</v>
      </c>
      <c r="S730" s="6">
        <v>50314971015</v>
      </c>
      <c r="T730" s="7" t="s">
        <v>21</v>
      </c>
      <c r="U730" s="7">
        <v>0.68</v>
      </c>
      <c r="V730" s="7" t="s">
        <v>21</v>
      </c>
    </row>
    <row r="731" spans="1:22" hidden="1" x14ac:dyDescent="0.4">
      <c r="A731" s="4" t="s">
        <v>1621</v>
      </c>
      <c r="B731" s="5" t="s">
        <v>1622</v>
      </c>
      <c r="C731" s="5" t="s">
        <v>30</v>
      </c>
      <c r="D731" s="5" t="s">
        <v>19</v>
      </c>
      <c r="E731" s="9" t="s">
        <v>81</v>
      </c>
      <c r="F731" s="9">
        <v>1.59</v>
      </c>
      <c r="G731" s="5" t="s">
        <v>21</v>
      </c>
      <c r="H731" s="9">
        <v>500</v>
      </c>
      <c r="I731" s="11">
        <v>57943763</v>
      </c>
      <c r="J731" s="11">
        <v>50</v>
      </c>
      <c r="K731" s="11">
        <v>23.712</v>
      </c>
      <c r="L731" s="11" t="b">
        <f>COUNTIF('[1]2_배당성향 25% 이상 종목명'!$A$2:$A$471,'2_2번 조건 대상 종목'!A731)&gt;0</f>
        <v>0</v>
      </c>
      <c r="M731" s="14" t="b">
        <f t="shared" si="11"/>
        <v>1</v>
      </c>
      <c r="N731" s="11">
        <v>2518188150</v>
      </c>
      <c r="O731" s="11" t="b">
        <f>N731&gt;=VLOOKUP(A731,'[1]2023년만'!$A$2:$Q$1181,12,0)</f>
        <v>1</v>
      </c>
      <c r="P731" s="11"/>
      <c r="Q731" s="11"/>
      <c r="R731" s="11">
        <v>2.89</v>
      </c>
      <c r="S731" s="6">
        <v>111252024960</v>
      </c>
      <c r="T731" s="7">
        <v>9.19</v>
      </c>
      <c r="U731" s="7">
        <v>0.4</v>
      </c>
      <c r="V731" s="7">
        <v>209</v>
      </c>
    </row>
    <row r="732" spans="1:22" hidden="1" x14ac:dyDescent="0.4">
      <c r="A732" s="4" t="s">
        <v>1621</v>
      </c>
      <c r="B732" s="5" t="s">
        <v>1622</v>
      </c>
      <c r="C732" s="5" t="s">
        <v>18</v>
      </c>
      <c r="D732" s="5" t="s">
        <v>19</v>
      </c>
      <c r="E732" s="9" t="s">
        <v>81</v>
      </c>
      <c r="F732" s="9">
        <v>1.8</v>
      </c>
      <c r="G732" s="5" t="s">
        <v>21</v>
      </c>
      <c r="H732" s="9">
        <v>500</v>
      </c>
      <c r="I732" s="11">
        <v>57943763</v>
      </c>
      <c r="J732" s="11">
        <v>50</v>
      </c>
      <c r="K732" s="11">
        <v>19.167000000000002</v>
      </c>
      <c r="L732" s="11" t="b">
        <f>COUNTIF('[1]2_배당성향 25% 이상 종목명'!$A$2:$A$471,'2_2번 조건 대상 종목'!A732)&gt;0</f>
        <v>0</v>
      </c>
      <c r="M732" s="14" t="b">
        <f t="shared" si="11"/>
        <v>1</v>
      </c>
      <c r="N732" s="11">
        <v>2518188150</v>
      </c>
      <c r="O732" s="11"/>
      <c r="P732" s="11"/>
      <c r="Q732" s="11"/>
      <c r="R732" s="11">
        <v>2.2599999999999998</v>
      </c>
      <c r="S732" s="6">
        <v>111252024960</v>
      </c>
      <c r="T732" s="7">
        <v>9.19</v>
      </c>
      <c r="U732" s="7">
        <v>0.4</v>
      </c>
      <c r="V732" s="7">
        <v>209</v>
      </c>
    </row>
    <row r="733" spans="1:22" hidden="1" x14ac:dyDescent="0.4">
      <c r="A733" s="4" t="s">
        <v>1621</v>
      </c>
      <c r="B733" s="5" t="s">
        <v>1622</v>
      </c>
      <c r="C733" s="5" t="s">
        <v>24</v>
      </c>
      <c r="D733" s="5" t="s">
        <v>19</v>
      </c>
      <c r="E733" s="9" t="s">
        <v>81</v>
      </c>
      <c r="F733" s="9">
        <v>1.25</v>
      </c>
      <c r="G733" s="5" t="s">
        <v>21</v>
      </c>
      <c r="H733" s="9">
        <v>500</v>
      </c>
      <c r="I733" s="11">
        <v>57943763</v>
      </c>
      <c r="J733" s="11">
        <v>50</v>
      </c>
      <c r="K733" s="11">
        <v>-236.89400000000001</v>
      </c>
      <c r="L733" s="11" t="b">
        <f>COUNTIF('[1]2_배당성향 25% 이상 종목명'!$A$2:$A$471,'2_2번 조건 대상 종목'!A733)&gt;0</f>
        <v>0</v>
      </c>
      <c r="M733" s="14" t="b">
        <f t="shared" si="11"/>
        <v>1</v>
      </c>
      <c r="N733" s="11">
        <v>2518188150</v>
      </c>
      <c r="O733" s="11"/>
      <c r="P733" s="11"/>
      <c r="Q733" s="11"/>
      <c r="R733" s="11">
        <v>2.36</v>
      </c>
      <c r="S733" s="6">
        <v>111252024960</v>
      </c>
      <c r="T733" s="7">
        <v>9.19</v>
      </c>
      <c r="U733" s="7">
        <v>0.4</v>
      </c>
      <c r="V733" s="7">
        <v>209</v>
      </c>
    </row>
    <row r="734" spans="1:22" hidden="1" x14ac:dyDescent="0.4">
      <c r="A734" s="7" t="s">
        <v>1621</v>
      </c>
      <c r="B734" s="12" t="s">
        <v>1622</v>
      </c>
      <c r="C734" s="12" t="s">
        <v>2933</v>
      </c>
      <c r="D734" s="12" t="s">
        <v>19</v>
      </c>
      <c r="E734" s="12" t="s">
        <v>81</v>
      </c>
      <c r="F734" s="12">
        <v>2.7</v>
      </c>
      <c r="G734" s="12" t="s">
        <v>21</v>
      </c>
      <c r="H734" s="12">
        <v>500</v>
      </c>
      <c r="I734" s="6">
        <v>57943763</v>
      </c>
      <c r="J734" s="6">
        <v>50</v>
      </c>
      <c r="K734" s="6">
        <v>24.050999999999998</v>
      </c>
      <c r="L734" s="11" t="b">
        <f>COUNTIF('[1]2_배당성향 25% 이상 종목명'!$A$2:$A$471,'2_2번 조건 대상 종목'!A734)&gt;0</f>
        <v>0</v>
      </c>
      <c r="M734" s="14" t="b">
        <f t="shared" si="11"/>
        <v>1</v>
      </c>
      <c r="N734" s="6">
        <v>2518188150</v>
      </c>
      <c r="O734" s="6"/>
      <c r="P734" s="6"/>
      <c r="Q734" s="6"/>
      <c r="R734" s="6">
        <v>1.58</v>
      </c>
      <c r="S734" s="6">
        <v>111252024960</v>
      </c>
      <c r="T734" s="7">
        <v>9.19</v>
      </c>
      <c r="U734" s="7">
        <v>0.4</v>
      </c>
      <c r="V734" s="7">
        <v>209</v>
      </c>
    </row>
    <row r="735" spans="1:22" hidden="1" x14ac:dyDescent="0.4">
      <c r="A735" s="4" t="s">
        <v>1057</v>
      </c>
      <c r="B735" s="5" t="s">
        <v>1058</v>
      </c>
      <c r="C735" s="5" t="s">
        <v>30</v>
      </c>
      <c r="D735" s="5" t="s">
        <v>19</v>
      </c>
      <c r="E735" s="9" t="s">
        <v>69</v>
      </c>
      <c r="F735" s="9">
        <v>2.73</v>
      </c>
      <c r="G735" s="5" t="s">
        <v>21</v>
      </c>
      <c r="H735" s="10">
        <v>1000</v>
      </c>
      <c r="I735" s="11">
        <v>7957190</v>
      </c>
      <c r="J735" s="11">
        <v>2200</v>
      </c>
      <c r="K735" s="11">
        <v>36.338999999999999</v>
      </c>
      <c r="L735" s="11" t="b">
        <f>COUNTIF('[1]2_배당성향 25% 이상 종목명'!$A$2:$A$471,'2_2번 조건 대상 종목'!A735)&gt;0</f>
        <v>1</v>
      </c>
      <c r="M735" s="14" t="b">
        <f t="shared" si="11"/>
        <v>1</v>
      </c>
      <c r="N735" s="11">
        <v>16779778400</v>
      </c>
      <c r="O735" s="11" t="b">
        <f>N735&gt;=VLOOKUP(A735,'[1]2023년만'!$A$2:$Q$1181,12,0)</f>
        <v>0</v>
      </c>
      <c r="P735" s="11">
        <f>VLOOKUP(A735,'[1]2_피벗 테이블'!$A$4:$B$376,2,0)</f>
        <v>16179619666.666666</v>
      </c>
      <c r="Q735" s="11" t="b">
        <f>N735&gt;=(P735*1.05)</f>
        <v>0</v>
      </c>
      <c r="R735" s="11">
        <v>7.59</v>
      </c>
      <c r="S735" s="6">
        <v>238715700000</v>
      </c>
      <c r="T735" s="7">
        <v>5.03</v>
      </c>
      <c r="U735" s="7">
        <v>0.27</v>
      </c>
      <c r="V735" s="7">
        <v>5962</v>
      </c>
    </row>
    <row r="736" spans="1:22" hidden="1" x14ac:dyDescent="0.4">
      <c r="A736" s="4" t="s">
        <v>1057</v>
      </c>
      <c r="B736" s="5" t="s">
        <v>1058</v>
      </c>
      <c r="C736" s="5" t="s">
        <v>24</v>
      </c>
      <c r="D736" s="5" t="s">
        <v>19</v>
      </c>
      <c r="E736" s="9" t="s">
        <v>69</v>
      </c>
      <c r="F736" s="9">
        <v>2.13</v>
      </c>
      <c r="G736" s="5" t="s">
        <v>21</v>
      </c>
      <c r="H736" s="10">
        <v>1000</v>
      </c>
      <c r="I736" s="11">
        <v>7957190</v>
      </c>
      <c r="J736" s="11">
        <v>2200</v>
      </c>
      <c r="K736" s="11">
        <v>36.274999999999999</v>
      </c>
      <c r="L736" s="11" t="b">
        <f>COUNTIF('[1]2_배당성향 25% 이상 종목명'!$A$2:$A$471,'2_2번 조건 대상 종목'!A736)&gt;0</f>
        <v>1</v>
      </c>
      <c r="M736" s="14" t="b">
        <f t="shared" si="11"/>
        <v>1</v>
      </c>
      <c r="N736" s="11">
        <v>17505818000</v>
      </c>
      <c r="O736" s="11"/>
      <c r="P736" s="11"/>
      <c r="Q736" s="11"/>
      <c r="R736" s="11">
        <v>7.03</v>
      </c>
      <c r="S736" s="6">
        <v>238715700000</v>
      </c>
      <c r="T736" s="7">
        <v>5.03</v>
      </c>
      <c r="U736" s="7">
        <v>0.27</v>
      </c>
      <c r="V736" s="7">
        <v>5962</v>
      </c>
    </row>
    <row r="737" spans="1:22" hidden="1" x14ac:dyDescent="0.4">
      <c r="A737" s="4" t="s">
        <v>1057</v>
      </c>
      <c r="B737" s="5" t="s">
        <v>1058</v>
      </c>
      <c r="C737" s="5" t="s">
        <v>18</v>
      </c>
      <c r="D737" s="5" t="s">
        <v>19</v>
      </c>
      <c r="E737" s="9" t="s">
        <v>69</v>
      </c>
      <c r="F737" s="9">
        <v>2.79</v>
      </c>
      <c r="G737" s="5" t="s">
        <v>21</v>
      </c>
      <c r="H737" s="10">
        <v>1000</v>
      </c>
      <c r="I737" s="11">
        <v>8000000</v>
      </c>
      <c r="J737" s="11">
        <v>2200</v>
      </c>
      <c r="K737" s="11">
        <v>30.741</v>
      </c>
      <c r="L737" s="11" t="b">
        <f>COUNTIF('[1]2_배당성향 25% 이상 종목명'!$A$2:$A$471,'2_2번 조건 대상 종목'!A737)&gt;0</f>
        <v>1</v>
      </c>
      <c r="M737" s="14" t="b">
        <f t="shared" si="11"/>
        <v>1</v>
      </c>
      <c r="N737" s="11">
        <v>17505818000</v>
      </c>
      <c r="O737" s="11"/>
      <c r="P737" s="11"/>
      <c r="Q737" s="11"/>
      <c r="R737" s="11">
        <v>6.6</v>
      </c>
      <c r="S737" s="6">
        <v>238715700000</v>
      </c>
      <c r="T737" s="7">
        <v>5.03</v>
      </c>
      <c r="U737" s="7">
        <v>0.27</v>
      </c>
      <c r="V737" s="7">
        <v>5962</v>
      </c>
    </row>
    <row r="738" spans="1:22" hidden="1" x14ac:dyDescent="0.4">
      <c r="A738" s="7" t="s">
        <v>1057</v>
      </c>
      <c r="B738" s="12" t="s">
        <v>1058</v>
      </c>
      <c r="C738" s="12" t="s">
        <v>2933</v>
      </c>
      <c r="D738" s="12" t="s">
        <v>19</v>
      </c>
      <c r="E738" s="12" t="s">
        <v>69</v>
      </c>
      <c r="F738" s="12">
        <v>1.59</v>
      </c>
      <c r="G738" s="12" t="s">
        <v>21</v>
      </c>
      <c r="H738" s="12">
        <v>5000</v>
      </c>
      <c r="I738" s="6">
        <v>1600000</v>
      </c>
      <c r="J738" s="6">
        <v>8500</v>
      </c>
      <c r="K738" s="6">
        <v>25.818999999999999</v>
      </c>
      <c r="L738" s="11" t="b">
        <f>COUNTIF('[1]2_배당성향 25% 이상 종목명'!$A$2:$A$471,'2_2번 조건 대상 종목'!A738)&gt;0</f>
        <v>1</v>
      </c>
      <c r="M738" s="14" t="b">
        <f t="shared" si="11"/>
        <v>1</v>
      </c>
      <c r="N738" s="6">
        <v>13527223000</v>
      </c>
      <c r="O738" s="6"/>
      <c r="P738" s="6"/>
      <c r="Q738" s="6"/>
      <c r="R738" s="6">
        <v>4.76</v>
      </c>
      <c r="S738" s="6">
        <v>238715700000</v>
      </c>
      <c r="T738" s="7">
        <v>5.03</v>
      </c>
      <c r="U738" s="7">
        <v>0.27</v>
      </c>
      <c r="V738" s="7">
        <v>5962</v>
      </c>
    </row>
    <row r="739" spans="1:22" hidden="1" x14ac:dyDescent="0.4">
      <c r="A739" s="4" t="s">
        <v>2502</v>
      </c>
      <c r="B739" s="5" t="s">
        <v>2503</v>
      </c>
      <c r="C739" s="5" t="s">
        <v>18</v>
      </c>
      <c r="D739" s="5" t="s">
        <v>19</v>
      </c>
      <c r="E739" s="9" t="s">
        <v>247</v>
      </c>
      <c r="F739" s="9">
        <v>6.19</v>
      </c>
      <c r="G739" s="5" t="s">
        <v>21</v>
      </c>
      <c r="H739" s="10">
        <v>5000</v>
      </c>
      <c r="I739" s="11">
        <v>64653296</v>
      </c>
      <c r="J739" s="11">
        <v>200</v>
      </c>
      <c r="K739" s="11">
        <v>7.54</v>
      </c>
      <c r="L739" s="11" t="b">
        <f>COUNTIF('[1]2_배당성향 25% 이상 종목명'!$A$2:$A$471,'2_2번 조건 대상 종목'!A739)&gt;0</f>
        <v>0</v>
      </c>
      <c r="M739" s="14" t="b">
        <f t="shared" si="11"/>
        <v>1</v>
      </c>
      <c r="N739" s="11">
        <v>3264185800</v>
      </c>
      <c r="O739" s="11"/>
      <c r="P739" s="11"/>
      <c r="Q739" s="11"/>
      <c r="R739" s="11">
        <v>3.5</v>
      </c>
      <c r="S739" s="6">
        <v>998315538360</v>
      </c>
      <c r="T739" s="7">
        <v>8.4</v>
      </c>
      <c r="U739" s="7">
        <v>0.5</v>
      </c>
      <c r="V739" s="7">
        <v>1043</v>
      </c>
    </row>
    <row r="740" spans="1:22" hidden="1" x14ac:dyDescent="0.4">
      <c r="A740" s="4" t="s">
        <v>2502</v>
      </c>
      <c r="B740" s="5" t="s">
        <v>2503</v>
      </c>
      <c r="C740" s="5" t="s">
        <v>30</v>
      </c>
      <c r="D740" s="5" t="s">
        <v>19</v>
      </c>
      <c r="E740" s="9" t="s">
        <v>247</v>
      </c>
      <c r="F740" s="9">
        <v>3.56</v>
      </c>
      <c r="G740" s="5" t="s">
        <v>21</v>
      </c>
      <c r="H740" s="10">
        <v>5000</v>
      </c>
      <c r="I740" s="11">
        <v>113962961</v>
      </c>
      <c r="J740" s="11">
        <v>500</v>
      </c>
      <c r="K740" s="11">
        <v>6.9349999999999996</v>
      </c>
      <c r="L740" s="11" t="b">
        <f>COUNTIF('[1]2_배당성향 25% 이상 종목명'!$A$2:$A$471,'2_2번 조건 대상 종목'!A740)&gt;0</f>
        <v>0</v>
      </c>
      <c r="M740" s="14" t="b">
        <f t="shared" si="11"/>
        <v>1</v>
      </c>
      <c r="N740" s="11">
        <v>8160464500</v>
      </c>
      <c r="O740" s="11" t="b">
        <f>N740&gt;=VLOOKUP(A740,'[1]2023년만'!$A$2:$Q$1181,12,0)</f>
        <v>1</v>
      </c>
      <c r="P740" s="11"/>
      <c r="Q740" s="11"/>
      <c r="R740" s="11">
        <v>9.3000000000000007</v>
      </c>
      <c r="S740" s="6">
        <v>998315538360</v>
      </c>
      <c r="T740" s="7">
        <v>8.4</v>
      </c>
      <c r="U740" s="7">
        <v>0.5</v>
      </c>
      <c r="V740" s="7">
        <v>1043</v>
      </c>
    </row>
    <row r="741" spans="1:22" hidden="1" x14ac:dyDescent="0.4">
      <c r="A741" s="4" t="s">
        <v>2502</v>
      </c>
      <c r="B741" s="5" t="s">
        <v>2503</v>
      </c>
      <c r="C741" s="5" t="s">
        <v>24</v>
      </c>
      <c r="D741" s="5" t="s">
        <v>19</v>
      </c>
      <c r="E741" s="9" t="s">
        <v>247</v>
      </c>
      <c r="F741" s="9">
        <v>3.7</v>
      </c>
      <c r="G741" s="5" t="s">
        <v>21</v>
      </c>
      <c r="H741" s="10">
        <v>5000</v>
      </c>
      <c r="I741" s="11">
        <v>113962961</v>
      </c>
      <c r="J741" s="11">
        <v>250</v>
      </c>
      <c r="K741" s="11">
        <v>6.04</v>
      </c>
      <c r="L741" s="11" t="b">
        <f>COUNTIF('[1]2_배당성향 25% 이상 종목명'!$A$2:$A$471,'2_2번 조건 대상 종목'!A741)&gt;0</f>
        <v>0</v>
      </c>
      <c r="M741" s="14" t="b">
        <f t="shared" si="11"/>
        <v>1</v>
      </c>
      <c r="N741" s="11">
        <v>4080232250</v>
      </c>
      <c r="O741" s="11"/>
      <c r="P741" s="11"/>
      <c r="Q741" s="11"/>
      <c r="R741" s="11">
        <v>4.8</v>
      </c>
      <c r="S741" s="6">
        <v>998315538360</v>
      </c>
      <c r="T741" s="7">
        <v>8.4</v>
      </c>
      <c r="U741" s="7">
        <v>0.5</v>
      </c>
      <c r="V741" s="7">
        <v>1043</v>
      </c>
    </row>
    <row r="742" spans="1:22" hidden="1" x14ac:dyDescent="0.4">
      <c r="A742" s="7" t="s">
        <v>2502</v>
      </c>
      <c r="B742" s="12" t="s">
        <v>2503</v>
      </c>
      <c r="C742" s="12" t="s">
        <v>2933</v>
      </c>
      <c r="D742" s="12" t="s">
        <v>19</v>
      </c>
      <c r="E742" s="12" t="s">
        <v>247</v>
      </c>
      <c r="F742" s="12">
        <v>3.64</v>
      </c>
      <c r="G742" s="12" t="s">
        <v>21</v>
      </c>
      <c r="H742" s="12">
        <v>5000</v>
      </c>
      <c r="I742" s="6">
        <v>64653296</v>
      </c>
      <c r="J742" s="6">
        <v>500</v>
      </c>
      <c r="K742" s="6">
        <v>8.9879999999999995</v>
      </c>
      <c r="L742" s="11" t="b">
        <f>COUNTIF('[1]2_배당성향 25% 이상 종목명'!$A$2:$A$471,'2_2번 조건 대상 종목'!A742)&gt;0</f>
        <v>0</v>
      </c>
      <c r="M742" s="14" t="b">
        <f t="shared" si="11"/>
        <v>1</v>
      </c>
      <c r="N742" s="6">
        <v>12884341400</v>
      </c>
      <c r="O742" s="6"/>
      <c r="P742" s="6"/>
      <c r="Q742" s="6"/>
      <c r="R742" s="6">
        <v>5.71</v>
      </c>
      <c r="S742" s="6">
        <v>998315538360</v>
      </c>
      <c r="T742" s="7">
        <v>8.4</v>
      </c>
      <c r="U742" s="7">
        <v>0.5</v>
      </c>
      <c r="V742" s="7">
        <v>1043</v>
      </c>
    </row>
    <row r="743" spans="1:22" x14ac:dyDescent="0.4">
      <c r="A743" s="4" t="s">
        <v>582</v>
      </c>
      <c r="B743" s="5" t="s">
        <v>583</v>
      </c>
      <c r="C743" s="5" t="s">
        <v>30</v>
      </c>
      <c r="D743" s="5" t="s">
        <v>19</v>
      </c>
      <c r="E743" s="9" t="s">
        <v>416</v>
      </c>
      <c r="F743" s="9">
        <v>2.23</v>
      </c>
      <c r="G743" s="5" t="s">
        <v>21</v>
      </c>
      <c r="H743" s="9">
        <v>200</v>
      </c>
      <c r="I743" s="11">
        <v>45000000</v>
      </c>
      <c r="J743" s="11">
        <v>2469</v>
      </c>
      <c r="K743" s="11">
        <v>64.430999999999997</v>
      </c>
      <c r="L743" s="11" t="b">
        <f>COUNTIF('[1]2_배당성향 25% 이상 종목명'!$A$2:$A$471,'2_2번 조건 대상 종목'!A4390)&gt;0</f>
        <v>1</v>
      </c>
      <c r="M743" s="14" t="b">
        <f t="shared" si="11"/>
        <v>1</v>
      </c>
      <c r="N743" s="11">
        <v>111105000000</v>
      </c>
      <c r="O743" s="11" t="b">
        <f>N743&gt;=VLOOKUP(A743,'[1]2023년만'!$A$2:$Q$1181,12,0)</f>
        <v>1</v>
      </c>
      <c r="P743" s="11">
        <f>VLOOKUP(A743,'[1]2_피벗 테이블'!$A$4:$B$376,2,0)</f>
        <v>69930000000</v>
      </c>
      <c r="Q743" s="11" t="b">
        <f>N743&gt;=(P743*1.05)</f>
        <v>1</v>
      </c>
      <c r="R743" s="11">
        <v>5.2</v>
      </c>
      <c r="S743" s="6">
        <v>2398500000000</v>
      </c>
      <c r="T743" s="7">
        <v>13.91</v>
      </c>
      <c r="U743" s="7">
        <v>1.81</v>
      </c>
      <c r="V743" s="7">
        <v>3832</v>
      </c>
    </row>
    <row r="744" spans="1:22" hidden="1" x14ac:dyDescent="0.4">
      <c r="A744" s="4" t="s">
        <v>67</v>
      </c>
      <c r="B744" s="5" t="s">
        <v>68</v>
      </c>
      <c r="C744" s="5" t="s">
        <v>18</v>
      </c>
      <c r="D744" s="5" t="s">
        <v>19</v>
      </c>
      <c r="E744" s="9" t="s">
        <v>69</v>
      </c>
      <c r="F744" s="9">
        <v>2.79</v>
      </c>
      <c r="G744" s="5" t="s">
        <v>21</v>
      </c>
      <c r="H744" s="9">
        <v>500</v>
      </c>
      <c r="I744" s="11">
        <v>24982540</v>
      </c>
      <c r="J744" s="11">
        <v>200</v>
      </c>
      <c r="K744" s="11">
        <v>101.083</v>
      </c>
      <c r="L744" s="11" t="b">
        <f>COUNTIF('[1]2_배당성향 25% 이상 종목명'!$A$2:$A$471,'2_2번 조건 대상 종목'!A744)&gt;0</f>
        <v>1</v>
      </c>
      <c r="M744" s="14" t="b">
        <f t="shared" si="11"/>
        <v>1</v>
      </c>
      <c r="N744" s="11">
        <v>4996508000</v>
      </c>
      <c r="O744" s="11"/>
      <c r="P744" s="11"/>
      <c r="Q744" s="11"/>
      <c r="R744" s="11">
        <v>2.1</v>
      </c>
      <c r="S744" s="6">
        <v>253322955600</v>
      </c>
      <c r="T744" s="7">
        <v>115.23</v>
      </c>
      <c r="U744" s="7">
        <v>1.42</v>
      </c>
      <c r="V744" s="7">
        <v>44</v>
      </c>
    </row>
    <row r="745" spans="1:22" hidden="1" x14ac:dyDescent="0.4">
      <c r="A745" s="4" t="s">
        <v>67</v>
      </c>
      <c r="B745" s="5" t="s">
        <v>68</v>
      </c>
      <c r="C745" s="5" t="s">
        <v>24</v>
      </c>
      <c r="D745" s="5" t="s">
        <v>19</v>
      </c>
      <c r="E745" s="9" t="s">
        <v>69</v>
      </c>
      <c r="F745" s="9">
        <v>2.13</v>
      </c>
      <c r="G745" s="5" t="s">
        <v>21</v>
      </c>
      <c r="H745" s="9">
        <v>500</v>
      </c>
      <c r="I745" s="11">
        <v>24982540</v>
      </c>
      <c r="J745" s="11">
        <v>300</v>
      </c>
      <c r="K745" s="11">
        <v>45.04</v>
      </c>
      <c r="L745" s="11" t="b">
        <f>COUNTIF('[1]2_배당성향 25% 이상 종목명'!$A$2:$A$471,'2_2번 조건 대상 종목'!A745)&gt;0</f>
        <v>1</v>
      </c>
      <c r="M745" s="14" t="b">
        <f t="shared" si="11"/>
        <v>1</v>
      </c>
      <c r="N745" s="11">
        <v>5766006600</v>
      </c>
      <c r="O745" s="11"/>
      <c r="P745" s="11"/>
      <c r="Q745" s="11"/>
      <c r="R745" s="11">
        <v>4</v>
      </c>
      <c r="S745" s="6">
        <v>253322955600</v>
      </c>
      <c r="T745" s="7">
        <v>115.23</v>
      </c>
      <c r="U745" s="7">
        <v>1.42</v>
      </c>
      <c r="V745" s="7">
        <v>44</v>
      </c>
    </row>
    <row r="746" spans="1:22" hidden="1" x14ac:dyDescent="0.4">
      <c r="A746" s="7" t="s">
        <v>67</v>
      </c>
      <c r="B746" s="12" t="s">
        <v>68</v>
      </c>
      <c r="C746" s="12" t="s">
        <v>2933</v>
      </c>
      <c r="D746" s="12" t="s">
        <v>19</v>
      </c>
      <c r="E746" s="12" t="s">
        <v>69</v>
      </c>
      <c r="F746" s="12">
        <v>1.59</v>
      </c>
      <c r="G746" s="12" t="s">
        <v>21</v>
      </c>
      <c r="H746" s="12">
        <v>500</v>
      </c>
      <c r="I746" s="6">
        <v>24982540</v>
      </c>
      <c r="J746" s="6">
        <v>300</v>
      </c>
      <c r="K746" s="6">
        <v>25.108000000000001</v>
      </c>
      <c r="L746" s="11" t="b">
        <f>COUNTIF('[1]2_배당성향 25% 이상 종목명'!$A$2:$A$471,'2_2번 조건 대상 종목'!A746)&gt;0</f>
        <v>1</v>
      </c>
      <c r="M746" s="14" t="b">
        <f t="shared" si="11"/>
        <v>1</v>
      </c>
      <c r="N746" s="6">
        <v>7494762000</v>
      </c>
      <c r="O746" s="6"/>
      <c r="P746" s="6"/>
      <c r="Q746" s="6"/>
      <c r="R746" s="6">
        <v>1.8</v>
      </c>
      <c r="S746" s="6">
        <v>253322955600</v>
      </c>
      <c r="T746" s="7">
        <v>115.23</v>
      </c>
      <c r="U746" s="7">
        <v>1.42</v>
      </c>
      <c r="V746" s="7">
        <v>44</v>
      </c>
    </row>
    <row r="747" spans="1:22" hidden="1" x14ac:dyDescent="0.4">
      <c r="A747" s="4" t="s">
        <v>1871</v>
      </c>
      <c r="B747" s="5" t="s">
        <v>1872</v>
      </c>
      <c r="C747" s="5" t="s">
        <v>18</v>
      </c>
      <c r="D747" s="5" t="s">
        <v>19</v>
      </c>
      <c r="E747" s="9" t="s">
        <v>37</v>
      </c>
      <c r="F747" s="9">
        <v>0.85</v>
      </c>
      <c r="G747" s="5" t="s">
        <v>21</v>
      </c>
      <c r="H747" s="9">
        <v>500</v>
      </c>
      <c r="I747" s="11">
        <v>26394174</v>
      </c>
      <c r="J747" s="11">
        <v>30</v>
      </c>
      <c r="K747" s="11">
        <v>18.914000000000001</v>
      </c>
      <c r="L747" s="11" t="b">
        <f>COUNTIF('[1]2_배당성향 25% 이상 종목명'!$A$2:$A$471,'2_2번 조건 대상 종목'!A747)&gt;0</f>
        <v>0</v>
      </c>
      <c r="M747" s="14" t="b">
        <f t="shared" si="11"/>
        <v>1</v>
      </c>
      <c r="N747" s="11">
        <v>752021550</v>
      </c>
      <c r="O747" s="11"/>
      <c r="P747" s="11"/>
      <c r="Q747" s="11"/>
      <c r="R747" s="11">
        <v>1.3</v>
      </c>
      <c r="S747" s="6">
        <v>64688555800</v>
      </c>
      <c r="T747" s="7">
        <v>3.38</v>
      </c>
      <c r="U747" s="7">
        <v>0.47</v>
      </c>
      <c r="V747" s="7">
        <v>698</v>
      </c>
    </row>
    <row r="748" spans="1:22" hidden="1" x14ac:dyDescent="0.4">
      <c r="A748" s="4" t="s">
        <v>1871</v>
      </c>
      <c r="B748" s="5" t="s">
        <v>1872</v>
      </c>
      <c r="C748" s="5" t="s">
        <v>30</v>
      </c>
      <c r="D748" s="5" t="s">
        <v>19</v>
      </c>
      <c r="E748" s="9" t="s">
        <v>37</v>
      </c>
      <c r="F748" s="9">
        <v>1.48</v>
      </c>
      <c r="G748" s="5" t="s">
        <v>21</v>
      </c>
      <c r="H748" s="9">
        <v>500</v>
      </c>
      <c r="I748" s="11">
        <v>27410405</v>
      </c>
      <c r="J748" s="11">
        <v>60</v>
      </c>
      <c r="K748" s="11">
        <v>8.5909999999999993</v>
      </c>
      <c r="L748" s="11" t="b">
        <f>COUNTIF('[1]2_배당성향 25% 이상 종목명'!$A$2:$A$471,'2_2번 조건 대상 종목'!A748)&gt;0</f>
        <v>0</v>
      </c>
      <c r="M748" s="14" t="b">
        <f t="shared" si="11"/>
        <v>1</v>
      </c>
      <c r="N748" s="11">
        <v>1565016960</v>
      </c>
      <c r="O748" s="11" t="b">
        <f>N748&gt;=VLOOKUP(A748,'[1]2023년만'!$A$2:$Q$1181,12,0)</f>
        <v>1</v>
      </c>
      <c r="P748" s="11"/>
      <c r="Q748" s="11"/>
      <c r="R748" s="11">
        <v>2.9</v>
      </c>
      <c r="S748" s="6">
        <v>64688555800</v>
      </c>
      <c r="T748" s="7">
        <v>3.38</v>
      </c>
      <c r="U748" s="7">
        <v>0.47</v>
      </c>
      <c r="V748" s="7">
        <v>698</v>
      </c>
    </row>
    <row r="749" spans="1:22" hidden="1" x14ac:dyDescent="0.4">
      <c r="A749" s="4" t="s">
        <v>1871</v>
      </c>
      <c r="B749" s="5" t="s">
        <v>1872</v>
      </c>
      <c r="C749" s="5" t="s">
        <v>24</v>
      </c>
      <c r="D749" s="5" t="s">
        <v>19</v>
      </c>
      <c r="E749" s="9" t="s">
        <v>37</v>
      </c>
      <c r="F749" s="9">
        <v>0.89</v>
      </c>
      <c r="G749" s="5" t="s">
        <v>21</v>
      </c>
      <c r="H749" s="9">
        <v>500</v>
      </c>
      <c r="I749" s="11">
        <v>26758328</v>
      </c>
      <c r="J749" s="11">
        <v>50</v>
      </c>
      <c r="K749" s="11">
        <v>6.9950000000000001</v>
      </c>
      <c r="L749" s="11" t="b">
        <f>COUNTIF('[1]2_배당성향 25% 이상 종목명'!$A$2:$A$471,'2_2번 조건 대상 종목'!A749)&gt;0</f>
        <v>0</v>
      </c>
      <c r="M749" s="14" t="b">
        <f t="shared" si="11"/>
        <v>1</v>
      </c>
      <c r="N749" s="11">
        <v>1304180800</v>
      </c>
      <c r="O749" s="11"/>
      <c r="P749" s="11"/>
      <c r="Q749" s="11"/>
      <c r="R749" s="11">
        <v>1.7</v>
      </c>
      <c r="S749" s="6">
        <v>64688555800</v>
      </c>
      <c r="T749" s="7">
        <v>3.38</v>
      </c>
      <c r="U749" s="7">
        <v>0.47</v>
      </c>
      <c r="V749" s="7">
        <v>698</v>
      </c>
    </row>
    <row r="750" spans="1:22" hidden="1" x14ac:dyDescent="0.4">
      <c r="A750" s="7" t="s">
        <v>1871</v>
      </c>
      <c r="B750" s="12" t="s">
        <v>1872</v>
      </c>
      <c r="C750" s="12" t="s">
        <v>2933</v>
      </c>
      <c r="D750" s="12" t="s">
        <v>19</v>
      </c>
      <c r="E750" s="12" t="s">
        <v>37</v>
      </c>
      <c r="F750" s="12">
        <v>0.36</v>
      </c>
      <c r="G750" s="12" t="s">
        <v>21</v>
      </c>
      <c r="H750" s="12">
        <v>500</v>
      </c>
      <c r="I750" s="6">
        <v>26394174</v>
      </c>
      <c r="J750" s="6">
        <v>30</v>
      </c>
      <c r="K750" s="6">
        <v>23.66</v>
      </c>
      <c r="L750" s="11" t="b">
        <f>COUNTIF('[1]2_배당성향 25% 이상 종목명'!$A$2:$A$471,'2_2번 조건 대상 종목'!A750)&gt;0</f>
        <v>0</v>
      </c>
      <c r="M750" s="14" t="b">
        <f t="shared" si="11"/>
        <v>1</v>
      </c>
      <c r="N750" s="6">
        <v>740336340</v>
      </c>
      <c r="O750" s="6"/>
      <c r="P750" s="6"/>
      <c r="Q750" s="6"/>
      <c r="R750" s="6">
        <v>0.96</v>
      </c>
      <c r="S750" s="6">
        <v>64688555800</v>
      </c>
      <c r="T750" s="7">
        <v>3.38</v>
      </c>
      <c r="U750" s="7">
        <v>0.47</v>
      </c>
      <c r="V750" s="7">
        <v>698</v>
      </c>
    </row>
    <row r="751" spans="1:22" hidden="1" x14ac:dyDescent="0.4">
      <c r="A751" s="4" t="s">
        <v>288</v>
      </c>
      <c r="B751" s="5" t="s">
        <v>289</v>
      </c>
      <c r="C751" s="5" t="s">
        <v>24</v>
      </c>
      <c r="D751" s="5" t="s">
        <v>19</v>
      </c>
      <c r="E751" s="9" t="s">
        <v>49</v>
      </c>
      <c r="F751" s="9">
        <v>2.11</v>
      </c>
      <c r="G751" s="5" t="s">
        <v>21</v>
      </c>
      <c r="H751" s="10">
        <v>5000</v>
      </c>
      <c r="I751" s="11">
        <v>9010616</v>
      </c>
      <c r="J751" s="11">
        <v>1200</v>
      </c>
      <c r="K751" s="11">
        <v>133.62700000000001</v>
      </c>
      <c r="L751" s="11" t="b">
        <f>COUNTIF('[1]2_배당성향 25% 이상 종목명'!$A$2:$A$471,'2_2번 조건 대상 종목'!A751)&gt;0</f>
        <v>1</v>
      </c>
      <c r="M751" s="14" t="b">
        <f t="shared" si="11"/>
        <v>1</v>
      </c>
      <c r="N751" s="11">
        <v>10008640800</v>
      </c>
      <c r="O751" s="11"/>
      <c r="P751" s="11"/>
      <c r="Q751" s="11"/>
      <c r="R751" s="11">
        <v>2.8</v>
      </c>
      <c r="S751" s="6">
        <v>353763782400</v>
      </c>
      <c r="T751" s="7">
        <v>37.020000000000003</v>
      </c>
      <c r="U751" s="7">
        <v>0.39</v>
      </c>
      <c r="V751" s="7">
        <v>1032</v>
      </c>
    </row>
    <row r="752" spans="1:22" hidden="1" x14ac:dyDescent="0.4">
      <c r="A752" s="4" t="s">
        <v>288</v>
      </c>
      <c r="B752" s="5" t="s">
        <v>289</v>
      </c>
      <c r="C752" s="5" t="s">
        <v>30</v>
      </c>
      <c r="D752" s="5" t="s">
        <v>19</v>
      </c>
      <c r="E752" s="9" t="s">
        <v>49</v>
      </c>
      <c r="F752" s="9">
        <v>1.64</v>
      </c>
      <c r="G752" s="5" t="s">
        <v>21</v>
      </c>
      <c r="H752" s="10">
        <v>5000</v>
      </c>
      <c r="I752" s="11">
        <v>9010616</v>
      </c>
      <c r="J752" s="11">
        <v>600</v>
      </c>
      <c r="K752" s="11">
        <v>55.97</v>
      </c>
      <c r="L752" s="11" t="b">
        <f>COUNTIF('[1]2_배당성향 25% 이상 종목명'!$A$2:$A$471,'2_2번 조건 대상 종목'!A752)&gt;0</f>
        <v>1</v>
      </c>
      <c r="M752" s="14" t="b">
        <f t="shared" si="11"/>
        <v>1</v>
      </c>
      <c r="N752" s="11">
        <v>5004320400</v>
      </c>
      <c r="O752" s="11" t="b">
        <f>N752&gt;=VLOOKUP(A752,'[1]2023년만'!$A$2:$Q$1181,12,0)</f>
        <v>0</v>
      </c>
      <c r="P752" s="11">
        <f>VLOOKUP(A752,'[1]2_피벗 테이블'!$A$4:$B$376,2,0)</f>
        <v>13634854400</v>
      </c>
      <c r="Q752" s="11" t="b">
        <f>N752&gt;=(P752*1.05)</f>
        <v>0</v>
      </c>
      <c r="R752" s="11">
        <v>1.8</v>
      </c>
      <c r="S752" s="6">
        <v>353763782400</v>
      </c>
      <c r="T752" s="7">
        <v>37.020000000000003</v>
      </c>
      <c r="U752" s="7">
        <v>0.39</v>
      </c>
      <c r="V752" s="7">
        <v>1032</v>
      </c>
    </row>
    <row r="753" spans="1:22" hidden="1" x14ac:dyDescent="0.4">
      <c r="A753" s="4" t="s">
        <v>288</v>
      </c>
      <c r="B753" s="5" t="s">
        <v>289</v>
      </c>
      <c r="C753" s="5" t="s">
        <v>18</v>
      </c>
      <c r="D753" s="5" t="s">
        <v>19</v>
      </c>
      <c r="E753" s="9" t="s">
        <v>49</v>
      </c>
      <c r="F753" s="9">
        <v>2.41</v>
      </c>
      <c r="G753" s="5" t="s">
        <v>21</v>
      </c>
      <c r="H753" s="10">
        <v>5000</v>
      </c>
      <c r="I753" s="11">
        <v>9010616</v>
      </c>
      <c r="J753" s="11">
        <v>1400</v>
      </c>
      <c r="K753" s="11">
        <v>16.164999999999999</v>
      </c>
      <c r="L753" s="11" t="b">
        <f>COUNTIF('[1]2_배당성향 25% 이상 종목명'!$A$2:$A$471,'2_2번 조건 대상 종목'!A753)&gt;0</f>
        <v>1</v>
      </c>
      <c r="M753" s="14" t="b">
        <f t="shared" si="11"/>
        <v>1</v>
      </c>
      <c r="N753" s="11">
        <v>11886747600</v>
      </c>
      <c r="O753" s="11"/>
      <c r="P753" s="11"/>
      <c r="Q753" s="11"/>
      <c r="R753" s="11">
        <v>3.1</v>
      </c>
      <c r="S753" s="6">
        <v>353763782400</v>
      </c>
      <c r="T753" s="7">
        <v>37.020000000000003</v>
      </c>
      <c r="U753" s="7">
        <v>0.39</v>
      </c>
      <c r="V753" s="7">
        <v>1032</v>
      </c>
    </row>
    <row r="754" spans="1:22" hidden="1" x14ac:dyDescent="0.4">
      <c r="A754" s="7" t="s">
        <v>288</v>
      </c>
      <c r="B754" s="12" t="s">
        <v>289</v>
      </c>
      <c r="C754" s="12" t="s">
        <v>2933</v>
      </c>
      <c r="D754" s="12" t="s">
        <v>19</v>
      </c>
      <c r="E754" s="12" t="s">
        <v>49</v>
      </c>
      <c r="F754" s="12">
        <v>1.1000000000000001</v>
      </c>
      <c r="G754" s="12" t="s">
        <v>21</v>
      </c>
      <c r="H754" s="12">
        <v>5000</v>
      </c>
      <c r="I754" s="6">
        <v>9010616</v>
      </c>
      <c r="J754" s="6">
        <v>2200</v>
      </c>
      <c r="K754" s="6">
        <v>12.101000000000001</v>
      </c>
      <c r="L754" s="11" t="b">
        <f>COUNTIF('[1]2_배당성향 25% 이상 종목명'!$A$2:$A$471,'2_2번 조건 대상 종목'!A754)&gt;0</f>
        <v>1</v>
      </c>
      <c r="M754" s="14" t="b">
        <f t="shared" si="11"/>
        <v>1</v>
      </c>
      <c r="N754" s="6">
        <v>19009174800</v>
      </c>
      <c r="O754" s="6"/>
      <c r="P754" s="6"/>
      <c r="Q754" s="6"/>
      <c r="R754" s="6">
        <v>3.8</v>
      </c>
      <c r="S754" s="6">
        <v>353763782400</v>
      </c>
      <c r="T754" s="7">
        <v>37.020000000000003</v>
      </c>
      <c r="U754" s="7">
        <v>0.39</v>
      </c>
      <c r="V754" s="7">
        <v>1032</v>
      </c>
    </row>
    <row r="755" spans="1:22" hidden="1" x14ac:dyDescent="0.4">
      <c r="A755" s="4" t="s">
        <v>2195</v>
      </c>
      <c r="B755" s="5" t="s">
        <v>2196</v>
      </c>
      <c r="C755" s="5" t="s">
        <v>18</v>
      </c>
      <c r="D755" s="5" t="s">
        <v>19</v>
      </c>
      <c r="E755" s="9" t="s">
        <v>416</v>
      </c>
      <c r="F755" s="9">
        <v>1.91</v>
      </c>
      <c r="G755" s="5" t="s">
        <v>21</v>
      </c>
      <c r="H755" s="9">
        <v>500</v>
      </c>
      <c r="I755" s="11">
        <v>7500000</v>
      </c>
      <c r="J755" s="11">
        <v>400</v>
      </c>
      <c r="K755" s="11">
        <v>13.173999999999999</v>
      </c>
      <c r="L755" s="11" t="b">
        <f>COUNTIF('[1]2_배당성향 25% 이상 종목명'!$A$2:$A$471,'2_2번 조건 대상 종목'!A755)&gt;0</f>
        <v>0</v>
      </c>
      <c r="M755" s="14" t="b">
        <f t="shared" si="11"/>
        <v>1</v>
      </c>
      <c r="N755" s="11">
        <v>2749074400</v>
      </c>
      <c r="O755" s="11"/>
      <c r="P755" s="11"/>
      <c r="Q755" s="11"/>
      <c r="R755" s="11">
        <v>2.4500000000000002</v>
      </c>
      <c r="S755" s="6">
        <v>163875000000</v>
      </c>
      <c r="T755" s="7">
        <v>3.55</v>
      </c>
      <c r="U755" s="7">
        <v>0.52</v>
      </c>
      <c r="V755" s="7">
        <v>6161</v>
      </c>
    </row>
    <row r="756" spans="1:22" hidden="1" x14ac:dyDescent="0.4">
      <c r="A756" s="4" t="s">
        <v>2195</v>
      </c>
      <c r="B756" s="5" t="s">
        <v>2196</v>
      </c>
      <c r="C756" s="5" t="s">
        <v>24</v>
      </c>
      <c r="D756" s="5" t="s">
        <v>19</v>
      </c>
      <c r="E756" s="9" t="s">
        <v>416</v>
      </c>
      <c r="F756" s="9">
        <v>2.14</v>
      </c>
      <c r="G756" s="5" t="s">
        <v>21</v>
      </c>
      <c r="H756" s="9">
        <v>500</v>
      </c>
      <c r="I756" s="11">
        <v>7500000</v>
      </c>
      <c r="J756" s="11">
        <v>400</v>
      </c>
      <c r="K756" s="11">
        <v>9.5660000000000007</v>
      </c>
      <c r="L756" s="11" t="b">
        <f>COUNTIF('[1]2_배당성향 25% 이상 종목명'!$A$2:$A$471,'2_2번 조건 대상 종목'!A756)&gt;0</f>
        <v>0</v>
      </c>
      <c r="M756" s="14" t="b">
        <f t="shared" si="11"/>
        <v>1</v>
      </c>
      <c r="N756" s="11">
        <v>2643825600</v>
      </c>
      <c r="O756" s="11"/>
      <c r="P756" s="11"/>
      <c r="Q756" s="11"/>
      <c r="R756" s="11">
        <v>2.8</v>
      </c>
      <c r="S756" s="6">
        <v>163875000000</v>
      </c>
      <c r="T756" s="7">
        <v>3.55</v>
      </c>
      <c r="U756" s="7">
        <v>0.52</v>
      </c>
      <c r="V756" s="7">
        <v>6161</v>
      </c>
    </row>
    <row r="757" spans="1:22" hidden="1" x14ac:dyDescent="0.4">
      <c r="A757" s="4" t="s">
        <v>2195</v>
      </c>
      <c r="B757" s="5" t="s">
        <v>2196</v>
      </c>
      <c r="C757" s="5" t="s">
        <v>30</v>
      </c>
      <c r="D757" s="5" t="s">
        <v>19</v>
      </c>
      <c r="E757" s="9" t="s">
        <v>416</v>
      </c>
      <c r="F757" s="9">
        <v>1.82</v>
      </c>
      <c r="G757" s="5" t="s">
        <v>21</v>
      </c>
      <c r="H757" s="9">
        <v>500</v>
      </c>
      <c r="I757" s="11">
        <v>7500000</v>
      </c>
      <c r="J757" s="11">
        <v>500</v>
      </c>
      <c r="K757" s="11">
        <v>8.1150000000000002</v>
      </c>
      <c r="L757" s="11" t="b">
        <f>COUNTIF('[1]2_배당성향 25% 이상 종목명'!$A$2:$A$471,'2_2번 조건 대상 종목'!A757)&gt;0</f>
        <v>0</v>
      </c>
      <c r="M757" s="14" t="b">
        <f t="shared" si="11"/>
        <v>1</v>
      </c>
      <c r="N757" s="11">
        <v>3304782000</v>
      </c>
      <c r="O757" s="11" t="b">
        <f>N757&gt;=VLOOKUP(A757,'[1]2023년만'!$A$2:$Q$1181,12,0)</f>
        <v>1</v>
      </c>
      <c r="P757" s="11"/>
      <c r="Q757" s="11"/>
      <c r="R757" s="11">
        <v>2.8</v>
      </c>
      <c r="S757" s="6">
        <v>163875000000</v>
      </c>
      <c r="T757" s="7">
        <v>3.55</v>
      </c>
      <c r="U757" s="7">
        <v>0.52</v>
      </c>
      <c r="V757" s="7">
        <v>6161</v>
      </c>
    </row>
    <row r="758" spans="1:22" hidden="1" x14ac:dyDescent="0.4">
      <c r="A758" s="7" t="s">
        <v>2195</v>
      </c>
      <c r="B758" s="12" t="s">
        <v>2196</v>
      </c>
      <c r="C758" s="12" t="s">
        <v>2933</v>
      </c>
      <c r="D758" s="12" t="s">
        <v>19</v>
      </c>
      <c r="E758" s="12" t="s">
        <v>416</v>
      </c>
      <c r="F758" s="12">
        <v>1.48</v>
      </c>
      <c r="G758" s="12" t="s">
        <v>21</v>
      </c>
      <c r="H758" s="12">
        <v>500</v>
      </c>
      <c r="I758" s="6">
        <v>7500000</v>
      </c>
      <c r="J758" s="6">
        <v>340</v>
      </c>
      <c r="K758" s="6">
        <v>11.958</v>
      </c>
      <c r="L758" s="11" t="b">
        <f>COUNTIF('[1]2_배당성향 25% 이상 종목명'!$A$2:$A$471,'2_2번 조건 대상 종목'!A758)&gt;0</f>
        <v>0</v>
      </c>
      <c r="M758" s="14" t="b">
        <f t="shared" si="11"/>
        <v>1</v>
      </c>
      <c r="N758" s="6">
        <v>2336713240</v>
      </c>
      <c r="O758" s="6"/>
      <c r="P758" s="6"/>
      <c r="Q758" s="6"/>
      <c r="R758" s="6">
        <v>1.61</v>
      </c>
      <c r="S758" s="6">
        <v>163875000000</v>
      </c>
      <c r="T758" s="7">
        <v>3.55</v>
      </c>
      <c r="U758" s="7">
        <v>0.52</v>
      </c>
      <c r="V758" s="7">
        <v>6161</v>
      </c>
    </row>
    <row r="759" spans="1:22" hidden="1" x14ac:dyDescent="0.4">
      <c r="A759" s="4" t="s">
        <v>452</v>
      </c>
      <c r="B759" s="5" t="s">
        <v>453</v>
      </c>
      <c r="C759" s="5" t="s">
        <v>30</v>
      </c>
      <c r="D759" s="5" t="s">
        <v>19</v>
      </c>
      <c r="E759" s="9" t="s">
        <v>40</v>
      </c>
      <c r="F759" s="9">
        <v>1.95</v>
      </c>
      <c r="G759" s="5" t="s">
        <v>21</v>
      </c>
      <c r="H759" s="9">
        <v>500</v>
      </c>
      <c r="I759" s="11">
        <v>17858304</v>
      </c>
      <c r="J759" s="11">
        <v>70</v>
      </c>
      <c r="K759" s="11">
        <v>81.677999999999997</v>
      </c>
      <c r="L759" s="11" t="b">
        <f>COUNTIF('[1]2_배당성향 25% 이상 종목명'!$A$2:$A$471,'2_2번 조건 대상 종목'!A759)&gt;0</f>
        <v>1</v>
      </c>
      <c r="M759" s="14" t="b">
        <f t="shared" si="11"/>
        <v>1</v>
      </c>
      <c r="N759" s="11">
        <v>1101832620</v>
      </c>
      <c r="O759" s="11" t="b">
        <f>N759&gt;=VLOOKUP(A759,'[1]2023년만'!$A$2:$Q$1181,12,0)</f>
        <v>0</v>
      </c>
      <c r="P759" s="11">
        <f>VLOOKUP(A759,'[1]2_피벗 테이블'!$A$4:$B$376,2,0)</f>
        <v>3016922650</v>
      </c>
      <c r="Q759" s="11" t="b">
        <f>N759&gt;=(P759*1.05)</f>
        <v>0</v>
      </c>
      <c r="R759" s="11">
        <v>1.49</v>
      </c>
      <c r="S759" s="6">
        <v>82505364480</v>
      </c>
      <c r="T759" s="7">
        <v>53.1</v>
      </c>
      <c r="U759" s="7">
        <v>0.31</v>
      </c>
      <c r="V759" s="7">
        <v>87</v>
      </c>
    </row>
    <row r="760" spans="1:22" hidden="1" x14ac:dyDescent="0.4">
      <c r="A760" s="4" t="s">
        <v>452</v>
      </c>
      <c r="B760" s="5" t="s">
        <v>453</v>
      </c>
      <c r="C760" s="5" t="s">
        <v>24</v>
      </c>
      <c r="D760" s="5" t="s">
        <v>19</v>
      </c>
      <c r="E760" s="9" t="s">
        <v>40</v>
      </c>
      <c r="F760" s="9">
        <v>0.97</v>
      </c>
      <c r="G760" s="5" t="s">
        <v>21</v>
      </c>
      <c r="H760" s="9">
        <v>500</v>
      </c>
      <c r="I760" s="11">
        <v>17858304</v>
      </c>
      <c r="J760" s="11">
        <v>105</v>
      </c>
      <c r="K760" s="11">
        <v>-42.640999999999998</v>
      </c>
      <c r="L760" s="11" t="b">
        <f>COUNTIF('[1]2_배당성향 25% 이상 종목명'!$A$2:$A$471,'2_2번 조건 대상 종목'!A760)&gt;0</f>
        <v>1</v>
      </c>
      <c r="M760" s="14" t="b">
        <f t="shared" si="11"/>
        <v>1</v>
      </c>
      <c r="N760" s="11">
        <v>1652748930</v>
      </c>
      <c r="O760" s="11"/>
      <c r="P760" s="11"/>
      <c r="Q760" s="11"/>
      <c r="R760" s="11">
        <v>1.75</v>
      </c>
      <c r="S760" s="6">
        <v>82505364480</v>
      </c>
      <c r="T760" s="7">
        <v>53.1</v>
      </c>
      <c r="U760" s="7">
        <v>0.31</v>
      </c>
      <c r="V760" s="7">
        <v>87</v>
      </c>
    </row>
    <row r="761" spans="1:22" hidden="1" x14ac:dyDescent="0.4">
      <c r="A761" s="4" t="s">
        <v>452</v>
      </c>
      <c r="B761" s="5" t="s">
        <v>453</v>
      </c>
      <c r="C761" s="5" t="s">
        <v>18</v>
      </c>
      <c r="D761" s="5" t="s">
        <v>19</v>
      </c>
      <c r="E761" s="9" t="s">
        <v>40</v>
      </c>
      <c r="F761" s="9">
        <v>1.31</v>
      </c>
      <c r="G761" s="5" t="s">
        <v>21</v>
      </c>
      <c r="H761" s="9">
        <v>500</v>
      </c>
      <c r="I761" s="11">
        <v>17858304</v>
      </c>
      <c r="J761" s="11">
        <v>210</v>
      </c>
      <c r="K761" s="11">
        <v>-72.346000000000004</v>
      </c>
      <c r="L761" s="11" t="b">
        <f>COUNTIF('[1]2_배당성향 25% 이상 종목명'!$A$2:$A$471,'2_2번 조건 대상 종목'!A761)&gt;0</f>
        <v>1</v>
      </c>
      <c r="M761" s="14" t="b">
        <f t="shared" si="11"/>
        <v>1</v>
      </c>
      <c r="N761" s="11">
        <v>3305497860</v>
      </c>
      <c r="O761" s="11"/>
      <c r="P761" s="11"/>
      <c r="Q761" s="11"/>
      <c r="R761" s="11">
        <v>3.04</v>
      </c>
      <c r="S761" s="6">
        <v>82505364480</v>
      </c>
      <c r="T761" s="7">
        <v>53.1</v>
      </c>
      <c r="U761" s="7">
        <v>0.31</v>
      </c>
      <c r="V761" s="7">
        <v>87</v>
      </c>
    </row>
    <row r="762" spans="1:22" hidden="1" x14ac:dyDescent="0.4">
      <c r="A762" s="7" t="s">
        <v>452</v>
      </c>
      <c r="B762" s="12" t="s">
        <v>453</v>
      </c>
      <c r="C762" s="12" t="s">
        <v>2933</v>
      </c>
      <c r="D762" s="12" t="s">
        <v>19</v>
      </c>
      <c r="E762" s="12" t="s">
        <v>40</v>
      </c>
      <c r="F762" s="12">
        <v>0.86</v>
      </c>
      <c r="G762" s="12" t="s">
        <v>21</v>
      </c>
      <c r="H762" s="12">
        <v>500</v>
      </c>
      <c r="I762" s="6">
        <v>17858304</v>
      </c>
      <c r="J762" s="6">
        <v>260</v>
      </c>
      <c r="K762" s="6">
        <v>18.992000000000001</v>
      </c>
      <c r="L762" s="11" t="b">
        <f>COUNTIF('[1]2_배당성향 25% 이상 종목명'!$A$2:$A$471,'2_2번 조건 대상 종목'!A762)&gt;0</f>
        <v>1</v>
      </c>
      <c r="M762" s="14" t="b">
        <f t="shared" si="11"/>
        <v>1</v>
      </c>
      <c r="N762" s="6">
        <v>4092521160</v>
      </c>
      <c r="O762" s="6"/>
      <c r="P762" s="6"/>
      <c r="Q762" s="6"/>
      <c r="R762" s="6">
        <v>2.9</v>
      </c>
      <c r="S762" s="6">
        <v>82505364480</v>
      </c>
      <c r="T762" s="7">
        <v>53.1</v>
      </c>
      <c r="U762" s="7">
        <v>0.31</v>
      </c>
      <c r="V762" s="7">
        <v>87</v>
      </c>
    </row>
    <row r="763" spans="1:22" hidden="1" x14ac:dyDescent="0.4">
      <c r="A763" s="4" t="s">
        <v>883</v>
      </c>
      <c r="B763" s="5" t="s">
        <v>884</v>
      </c>
      <c r="C763" s="5" t="s">
        <v>24</v>
      </c>
      <c r="D763" s="5" t="s">
        <v>19</v>
      </c>
      <c r="E763" s="9" t="s">
        <v>129</v>
      </c>
      <c r="F763" s="9">
        <v>1.47</v>
      </c>
      <c r="G763" s="5" t="s">
        <v>21</v>
      </c>
      <c r="H763" s="9">
        <v>500</v>
      </c>
      <c r="I763" s="11">
        <v>34895243</v>
      </c>
      <c r="J763" s="11">
        <v>10</v>
      </c>
      <c r="K763" s="11">
        <v>43.567</v>
      </c>
      <c r="L763" s="11" t="b">
        <f>COUNTIF('[1]2_배당성향 25% 이상 종목명'!$A$2:$A$471,'2_2번 조건 대상 종목'!A763)&gt;0</f>
        <v>0</v>
      </c>
      <c r="M763" s="14" t="b">
        <f t="shared" si="11"/>
        <v>0</v>
      </c>
      <c r="N763" s="11">
        <v>338952430</v>
      </c>
      <c r="O763" s="11"/>
      <c r="P763" s="11"/>
      <c r="Q763" s="11"/>
      <c r="R763" s="11">
        <v>0.79</v>
      </c>
      <c r="S763" s="6">
        <v>45119549199</v>
      </c>
      <c r="T763" s="7">
        <v>17.010000000000002</v>
      </c>
      <c r="U763" s="7">
        <v>0.86</v>
      </c>
      <c r="V763" s="7">
        <v>76</v>
      </c>
    </row>
    <row r="764" spans="1:22" hidden="1" x14ac:dyDescent="0.4">
      <c r="A764" s="4" t="s">
        <v>883</v>
      </c>
      <c r="B764" s="5" t="s">
        <v>884</v>
      </c>
      <c r="C764" s="5" t="s">
        <v>30</v>
      </c>
      <c r="D764" s="5" t="s">
        <v>19</v>
      </c>
      <c r="E764" s="9" t="s">
        <v>129</v>
      </c>
      <c r="F764" s="9">
        <v>1.89</v>
      </c>
      <c r="G764" s="5" t="s">
        <v>21</v>
      </c>
      <c r="H764" s="9">
        <v>500</v>
      </c>
      <c r="I764" s="11">
        <v>34895243</v>
      </c>
      <c r="J764" s="11">
        <v>10</v>
      </c>
      <c r="K764" s="11">
        <v>13.138</v>
      </c>
      <c r="L764" s="11" t="b">
        <f>COUNTIF('[1]2_배당성향 25% 이상 종목명'!$A$2:$A$471,'2_2번 조건 대상 종목'!A764)&gt;0</f>
        <v>0</v>
      </c>
      <c r="M764" s="14" t="b">
        <f t="shared" si="11"/>
        <v>0</v>
      </c>
      <c r="N764" s="11">
        <v>338952430</v>
      </c>
      <c r="O764" s="11" t="b">
        <f>N764&gt;=VLOOKUP(A764,'[1]2023년만'!$A$2:$Q$1181,12,0)</f>
        <v>1</v>
      </c>
      <c r="P764" s="11"/>
      <c r="Q764" s="11"/>
      <c r="R764" s="11">
        <v>0.5</v>
      </c>
      <c r="S764" s="6">
        <v>45119549199</v>
      </c>
      <c r="T764" s="7">
        <v>17.010000000000002</v>
      </c>
      <c r="U764" s="7">
        <v>0.86</v>
      </c>
      <c r="V764" s="7">
        <v>76</v>
      </c>
    </row>
    <row r="765" spans="1:22" hidden="1" x14ac:dyDescent="0.4">
      <c r="A765" s="4" t="s">
        <v>695</v>
      </c>
      <c r="B765" s="5" t="s">
        <v>696</v>
      </c>
      <c r="C765" s="5" t="s">
        <v>18</v>
      </c>
      <c r="D765" s="5" t="s">
        <v>19</v>
      </c>
      <c r="E765" s="9" t="s">
        <v>43</v>
      </c>
      <c r="F765" s="9">
        <v>0.91</v>
      </c>
      <c r="G765" s="5" t="s">
        <v>21</v>
      </c>
      <c r="H765" s="9">
        <v>500</v>
      </c>
      <c r="I765" s="11">
        <v>11090000</v>
      </c>
      <c r="J765" s="11">
        <v>50</v>
      </c>
      <c r="K765" s="11">
        <v>55.119</v>
      </c>
      <c r="L765" s="11" t="b">
        <f>COUNTIF('[1]2_배당성향 25% 이상 종목명'!$A$2:$A$471,'2_2번 조건 대상 종목'!A765)&gt;0</f>
        <v>0</v>
      </c>
      <c r="M765" s="14" t="b">
        <f t="shared" si="11"/>
        <v>0</v>
      </c>
      <c r="N765" s="11">
        <v>554500000</v>
      </c>
      <c r="O765" s="11"/>
      <c r="P765" s="11"/>
      <c r="Q765" s="11"/>
      <c r="R765" s="11">
        <v>1.9</v>
      </c>
      <c r="S765" s="6">
        <v>19385320000</v>
      </c>
      <c r="T765" s="7" t="s">
        <v>21</v>
      </c>
      <c r="U765" s="7">
        <v>0.46</v>
      </c>
      <c r="V765" s="7" t="s">
        <v>21</v>
      </c>
    </row>
    <row r="766" spans="1:22" hidden="1" x14ac:dyDescent="0.4">
      <c r="A766" s="4" t="s">
        <v>695</v>
      </c>
      <c r="B766" s="5" t="s">
        <v>696</v>
      </c>
      <c r="C766" s="5" t="s">
        <v>24</v>
      </c>
      <c r="D766" s="5" t="s">
        <v>19</v>
      </c>
      <c r="E766" s="9" t="s">
        <v>43</v>
      </c>
      <c r="F766" s="9">
        <v>0.94</v>
      </c>
      <c r="G766" s="5" t="s">
        <v>21</v>
      </c>
      <c r="H766" s="9">
        <v>500</v>
      </c>
      <c r="I766" s="11">
        <v>11090000</v>
      </c>
      <c r="J766" s="11">
        <v>50</v>
      </c>
      <c r="K766" s="11">
        <v>-45.414000000000001</v>
      </c>
      <c r="L766" s="11" t="b">
        <f>COUNTIF('[1]2_배당성향 25% 이상 종목명'!$A$2:$A$471,'2_2번 조건 대상 종목'!A766)&gt;0</f>
        <v>0</v>
      </c>
      <c r="M766" s="14" t="b">
        <f t="shared" si="11"/>
        <v>0</v>
      </c>
      <c r="N766" s="11">
        <v>554500000</v>
      </c>
      <c r="O766" s="11"/>
      <c r="P766" s="11"/>
      <c r="Q766" s="11"/>
      <c r="R766" s="11">
        <v>1.9</v>
      </c>
      <c r="S766" s="6">
        <v>19385320000</v>
      </c>
      <c r="T766" s="7" t="s">
        <v>21</v>
      </c>
      <c r="U766" s="7">
        <v>0.46</v>
      </c>
      <c r="V766" s="7" t="s">
        <v>21</v>
      </c>
    </row>
    <row r="767" spans="1:22" hidden="1" x14ac:dyDescent="0.4">
      <c r="A767" s="7" t="s">
        <v>695</v>
      </c>
      <c r="B767" s="12" t="s">
        <v>696</v>
      </c>
      <c r="C767" s="12" t="s">
        <v>2933</v>
      </c>
      <c r="D767" s="12" t="s">
        <v>19</v>
      </c>
      <c r="E767" s="12" t="s">
        <v>43</v>
      </c>
      <c r="F767" s="12">
        <v>0.87</v>
      </c>
      <c r="G767" s="12" t="s">
        <v>21</v>
      </c>
      <c r="H767" s="12">
        <v>500</v>
      </c>
      <c r="I767" s="6">
        <v>11090000</v>
      </c>
      <c r="J767" s="6">
        <v>50</v>
      </c>
      <c r="K767" s="6">
        <v>63.881999999999998</v>
      </c>
      <c r="L767" s="11" t="b">
        <f>COUNTIF('[1]2_배당성향 25% 이상 종목명'!$A$2:$A$471,'2_2번 조건 대상 종목'!A767)&gt;0</f>
        <v>0</v>
      </c>
      <c r="M767" s="14" t="b">
        <f t="shared" si="11"/>
        <v>0</v>
      </c>
      <c r="N767" s="6">
        <v>554500000</v>
      </c>
      <c r="O767" s="6"/>
      <c r="P767" s="6"/>
      <c r="Q767" s="6"/>
      <c r="R767" s="6">
        <v>1.3</v>
      </c>
      <c r="S767" s="6">
        <v>19385320000</v>
      </c>
      <c r="T767" s="7" t="s">
        <v>21</v>
      </c>
      <c r="U767" s="7">
        <v>0.46</v>
      </c>
      <c r="V767" s="7" t="s">
        <v>21</v>
      </c>
    </row>
    <row r="768" spans="1:22" hidden="1" x14ac:dyDescent="0.4">
      <c r="A768" s="4" t="s">
        <v>394</v>
      </c>
      <c r="B768" s="5" t="s">
        <v>395</v>
      </c>
      <c r="C768" s="5" t="s">
        <v>30</v>
      </c>
      <c r="D768" s="5" t="s">
        <v>19</v>
      </c>
      <c r="E768" s="9" t="s">
        <v>25</v>
      </c>
      <c r="F768" s="9">
        <v>0.43</v>
      </c>
      <c r="G768" s="5" t="s">
        <v>21</v>
      </c>
      <c r="H768" s="9">
        <v>100</v>
      </c>
      <c r="I768" s="11">
        <v>49069269</v>
      </c>
      <c r="J768" s="11">
        <v>10</v>
      </c>
      <c r="K768" s="11">
        <v>91.206999999999994</v>
      </c>
      <c r="L768" s="11" t="b">
        <f>COUNTIF('[1]2_배당성향 25% 이상 종목명'!$A$2:$A$471,'2_2번 조건 대상 종목'!A768)&gt;0</f>
        <v>1</v>
      </c>
      <c r="M768" s="14" t="b">
        <f t="shared" si="11"/>
        <v>0</v>
      </c>
      <c r="N768" s="11">
        <v>490691520</v>
      </c>
      <c r="O768" s="11" t="b">
        <f>N768&gt;=VLOOKUP(A768,'[1]2023년만'!$A$2:$Q$1181,12,0)</f>
        <v>1</v>
      </c>
      <c r="P768" s="11"/>
      <c r="Q768" s="11"/>
      <c r="R768" s="11">
        <v>0.2</v>
      </c>
      <c r="S768" s="6">
        <v>206110286250</v>
      </c>
      <c r="T768" s="7">
        <v>117.86</v>
      </c>
      <c r="U768" s="7">
        <v>2.08</v>
      </c>
      <c r="V768" s="7">
        <v>35</v>
      </c>
    </row>
    <row r="769" spans="1:22" hidden="1" x14ac:dyDescent="0.4">
      <c r="A769" s="4" t="s">
        <v>394</v>
      </c>
      <c r="B769" s="5" t="s">
        <v>395</v>
      </c>
      <c r="C769" s="5" t="s">
        <v>24</v>
      </c>
      <c r="D769" s="5" t="s">
        <v>19</v>
      </c>
      <c r="E769" s="9" t="s">
        <v>25</v>
      </c>
      <c r="F769" s="9">
        <v>0.41</v>
      </c>
      <c r="G769" s="5" t="s">
        <v>21</v>
      </c>
      <c r="H769" s="9">
        <v>100</v>
      </c>
      <c r="I769" s="11">
        <v>49069269</v>
      </c>
      <c r="J769" s="11">
        <v>10</v>
      </c>
      <c r="K769" s="11">
        <v>10.458</v>
      </c>
      <c r="L769" s="11" t="b">
        <f>COUNTIF('[1]2_배당성향 25% 이상 종목명'!$A$2:$A$471,'2_2번 조건 대상 종목'!A769)&gt;0</f>
        <v>1</v>
      </c>
      <c r="M769" s="14" t="b">
        <f t="shared" si="11"/>
        <v>0</v>
      </c>
      <c r="N769" s="11">
        <v>490691520</v>
      </c>
      <c r="O769" s="11"/>
      <c r="P769" s="11"/>
      <c r="Q769" s="11"/>
      <c r="R769" s="11">
        <v>0.16</v>
      </c>
      <c r="S769" s="6">
        <v>206110286250</v>
      </c>
      <c r="T769" s="7">
        <v>117.86</v>
      </c>
      <c r="U769" s="7">
        <v>2.08</v>
      </c>
      <c r="V769" s="7">
        <v>35</v>
      </c>
    </row>
    <row r="770" spans="1:22" hidden="1" x14ac:dyDescent="0.4">
      <c r="A770" s="7" t="s">
        <v>394</v>
      </c>
      <c r="B770" s="12" t="s">
        <v>395</v>
      </c>
      <c r="C770" s="12" t="s">
        <v>2933</v>
      </c>
      <c r="D770" s="12" t="s">
        <v>19</v>
      </c>
      <c r="E770" s="12" t="s">
        <v>25</v>
      </c>
      <c r="F770" s="12">
        <v>0.3</v>
      </c>
      <c r="G770" s="12" t="s">
        <v>21</v>
      </c>
      <c r="H770" s="12">
        <v>100</v>
      </c>
      <c r="I770" s="6">
        <v>49069269</v>
      </c>
      <c r="J770" s="6">
        <v>10</v>
      </c>
      <c r="K770" s="6">
        <v>12.151999999999999</v>
      </c>
      <c r="L770" s="11" t="b">
        <f>COUNTIF('[1]2_배당성향 25% 이상 종목명'!$A$2:$A$471,'2_2번 조건 대상 종목'!A770)&gt;0</f>
        <v>1</v>
      </c>
      <c r="M770" s="14" t="b">
        <f t="shared" si="11"/>
        <v>0</v>
      </c>
      <c r="N770" s="6">
        <v>490692690</v>
      </c>
      <c r="O770" s="6"/>
      <c r="P770" s="6"/>
      <c r="Q770" s="6"/>
      <c r="R770" s="6">
        <v>0</v>
      </c>
      <c r="S770" s="6">
        <v>206110286250</v>
      </c>
      <c r="T770" s="7">
        <v>117.86</v>
      </c>
      <c r="U770" s="7">
        <v>2.08</v>
      </c>
      <c r="V770" s="7">
        <v>35</v>
      </c>
    </row>
    <row r="771" spans="1:22" hidden="1" x14ac:dyDescent="0.4">
      <c r="A771" s="4" t="s">
        <v>2280</v>
      </c>
      <c r="B771" s="5" t="s">
        <v>2281</v>
      </c>
      <c r="C771" s="5" t="s">
        <v>30</v>
      </c>
      <c r="D771" s="5" t="s">
        <v>19</v>
      </c>
      <c r="E771" s="9" t="s">
        <v>25</v>
      </c>
      <c r="F771" s="9">
        <v>0.21</v>
      </c>
      <c r="G771" s="5" t="s">
        <v>21</v>
      </c>
      <c r="H771" s="10">
        <v>1000</v>
      </c>
      <c r="I771" s="11">
        <v>21159832</v>
      </c>
      <c r="J771" s="11">
        <v>30</v>
      </c>
      <c r="K771" s="11">
        <v>11.734</v>
      </c>
      <c r="L771" s="11" t="b">
        <f>COUNTIF('[1]2_배당성향 25% 이상 종목명'!$A$2:$A$471,'2_2번 조건 대상 종목'!A771)&gt;0</f>
        <v>0</v>
      </c>
      <c r="M771" s="14" t="b">
        <f t="shared" ref="M771:M834" si="12">COUNTIF($A$2:$A$4678,A771)=4</f>
        <v>0</v>
      </c>
      <c r="N771" s="11">
        <v>610875060</v>
      </c>
      <c r="O771" s="11" t="e">
        <f>N771&gt;=VLOOKUP(A771,'[1]2023년만'!$A$2:$Q$1181,12,0)</f>
        <v>#N/A</v>
      </c>
      <c r="P771" s="11"/>
      <c r="Q771" s="11"/>
      <c r="R771" s="11">
        <v>0.6</v>
      </c>
      <c r="S771" s="6">
        <v>101461394440</v>
      </c>
      <c r="T771" s="7">
        <v>18.73</v>
      </c>
      <c r="U771" s="7">
        <v>1.0900000000000001</v>
      </c>
      <c r="V771" s="7">
        <v>256</v>
      </c>
    </row>
    <row r="772" spans="1:22" hidden="1" x14ac:dyDescent="0.4">
      <c r="A772" s="4" t="s">
        <v>2697</v>
      </c>
      <c r="B772" s="5" t="s">
        <v>2698</v>
      </c>
      <c r="C772" s="5" t="s">
        <v>18</v>
      </c>
      <c r="D772" s="5" t="s">
        <v>19</v>
      </c>
      <c r="E772" s="9" t="s">
        <v>69</v>
      </c>
      <c r="F772" s="9">
        <v>0.81</v>
      </c>
      <c r="G772" s="5" t="s">
        <v>21</v>
      </c>
      <c r="H772" s="10">
        <v>2500</v>
      </c>
      <c r="I772" s="11">
        <v>15527584</v>
      </c>
      <c r="J772" s="11">
        <v>200</v>
      </c>
      <c r="K772" s="11">
        <v>0.86299999999999999</v>
      </c>
      <c r="L772" s="11" t="b">
        <f>COUNTIF('[1]2_배당성향 25% 이상 종목명'!$A$2:$A$471,'2_2번 조건 대상 종목'!A772)&gt;0</f>
        <v>0</v>
      </c>
      <c r="M772" s="14" t="b">
        <f t="shared" si="12"/>
        <v>1</v>
      </c>
      <c r="N772" s="11">
        <v>2925600800</v>
      </c>
      <c r="O772" s="11"/>
      <c r="P772" s="11"/>
      <c r="Q772" s="11"/>
      <c r="R772" s="11">
        <v>1.25</v>
      </c>
      <c r="S772" s="6">
        <v>210482843220</v>
      </c>
      <c r="T772" s="7" t="s">
        <v>21</v>
      </c>
      <c r="U772" s="7">
        <v>0.4</v>
      </c>
      <c r="V772" s="7" t="s">
        <v>21</v>
      </c>
    </row>
    <row r="773" spans="1:22" hidden="1" x14ac:dyDescent="0.4">
      <c r="A773" s="4" t="s">
        <v>2697</v>
      </c>
      <c r="B773" s="5" t="s">
        <v>2698</v>
      </c>
      <c r="C773" s="5" t="s">
        <v>30</v>
      </c>
      <c r="D773" s="5" t="s">
        <v>19</v>
      </c>
      <c r="E773" s="9" t="s">
        <v>69</v>
      </c>
      <c r="F773" s="9">
        <v>0.93</v>
      </c>
      <c r="G773" s="5" t="s">
        <v>21</v>
      </c>
      <c r="H773" s="10">
        <v>2500</v>
      </c>
      <c r="I773" s="11">
        <v>13676598</v>
      </c>
      <c r="J773" s="11">
        <v>200</v>
      </c>
      <c r="K773" s="11">
        <v>-9.8859999999999992</v>
      </c>
      <c r="L773" s="11" t="b">
        <f>COUNTIF('[1]2_배당성향 25% 이상 종목명'!$A$2:$A$471,'2_2번 조건 대상 종목'!A773)&gt;0</f>
        <v>0</v>
      </c>
      <c r="M773" s="14" t="b">
        <f t="shared" si="12"/>
        <v>1</v>
      </c>
      <c r="N773" s="11">
        <v>2566008000</v>
      </c>
      <c r="O773" s="11" t="b">
        <f>N773&gt;=VLOOKUP(A773,'[1]2023년만'!$A$2:$Q$1181,12,0)</f>
        <v>0</v>
      </c>
      <c r="P773" s="11"/>
      <c r="Q773" s="11"/>
      <c r="R773" s="11">
        <v>1.64</v>
      </c>
      <c r="S773" s="6">
        <v>210482843220</v>
      </c>
      <c r="T773" s="7" t="s">
        <v>21</v>
      </c>
      <c r="U773" s="7">
        <v>0.4</v>
      </c>
      <c r="V773" s="7" t="s">
        <v>21</v>
      </c>
    </row>
    <row r="774" spans="1:22" hidden="1" x14ac:dyDescent="0.4">
      <c r="A774" s="4" t="s">
        <v>2697</v>
      </c>
      <c r="B774" s="5" t="s">
        <v>2698</v>
      </c>
      <c r="C774" s="5" t="s">
        <v>24</v>
      </c>
      <c r="D774" s="5" t="s">
        <v>19</v>
      </c>
      <c r="E774" s="9" t="s">
        <v>69</v>
      </c>
      <c r="F774" s="9">
        <v>0.63</v>
      </c>
      <c r="G774" s="5" t="s">
        <v>21</v>
      </c>
      <c r="H774" s="10">
        <v>2500</v>
      </c>
      <c r="I774" s="11">
        <v>14527584</v>
      </c>
      <c r="J774" s="11">
        <v>200</v>
      </c>
      <c r="K774" s="11">
        <v>-45.429000000000002</v>
      </c>
      <c r="L774" s="11" t="b">
        <f>COUNTIF('[1]2_배당성향 25% 이상 종목명'!$A$2:$A$471,'2_2번 조건 대상 종목'!A774)&gt;0</f>
        <v>0</v>
      </c>
      <c r="M774" s="14" t="b">
        <f t="shared" si="12"/>
        <v>1</v>
      </c>
      <c r="N774" s="11">
        <v>2736205200</v>
      </c>
      <c r="O774" s="11"/>
      <c r="P774" s="11"/>
      <c r="Q774" s="11"/>
      <c r="R774" s="11">
        <v>1.52</v>
      </c>
      <c r="S774" s="6">
        <v>210482843220</v>
      </c>
      <c r="T774" s="7" t="s">
        <v>21</v>
      </c>
      <c r="U774" s="7">
        <v>0.4</v>
      </c>
      <c r="V774" s="7" t="s">
        <v>21</v>
      </c>
    </row>
    <row r="775" spans="1:22" hidden="1" x14ac:dyDescent="0.4">
      <c r="A775" s="7" t="s">
        <v>2697</v>
      </c>
      <c r="B775" s="12" t="s">
        <v>2698</v>
      </c>
      <c r="C775" s="12" t="s">
        <v>2933</v>
      </c>
      <c r="D775" s="12" t="s">
        <v>19</v>
      </c>
      <c r="E775" s="12" t="s">
        <v>69</v>
      </c>
      <c r="F775" s="12">
        <v>0.36</v>
      </c>
      <c r="G775" s="12" t="s">
        <v>21</v>
      </c>
      <c r="H775" s="12">
        <v>500</v>
      </c>
      <c r="I775" s="6">
        <v>81189163</v>
      </c>
      <c r="J775" s="6">
        <v>50</v>
      </c>
      <c r="K775" s="6">
        <v>-84.518000000000001</v>
      </c>
      <c r="L775" s="11" t="b">
        <f>COUNTIF('[1]2_배당성향 25% 이상 종목명'!$A$2:$A$471,'2_2번 조건 대상 종목'!A775)&gt;0</f>
        <v>0</v>
      </c>
      <c r="M775" s="14" t="b">
        <f t="shared" si="12"/>
        <v>1</v>
      </c>
      <c r="N775" s="6">
        <v>3881896150</v>
      </c>
      <c r="O775" s="6"/>
      <c r="P775" s="6"/>
      <c r="Q775" s="6"/>
      <c r="R775" s="6">
        <v>0.91</v>
      </c>
      <c r="S775" s="6">
        <v>210482843220</v>
      </c>
      <c r="T775" s="7" t="s">
        <v>21</v>
      </c>
      <c r="U775" s="7">
        <v>0.4</v>
      </c>
      <c r="V775" s="7" t="s">
        <v>21</v>
      </c>
    </row>
    <row r="776" spans="1:22" hidden="1" x14ac:dyDescent="0.4">
      <c r="A776" s="4" t="s">
        <v>1184</v>
      </c>
      <c r="B776" s="5" t="s">
        <v>1185</v>
      </c>
      <c r="C776" s="5" t="s">
        <v>18</v>
      </c>
      <c r="D776" s="5" t="s">
        <v>19</v>
      </c>
      <c r="E776" s="9" t="s">
        <v>133</v>
      </c>
      <c r="F776" s="9">
        <v>2.16</v>
      </c>
      <c r="G776" s="5" t="s">
        <v>21</v>
      </c>
      <c r="H776" s="9">
        <v>500</v>
      </c>
      <c r="I776" s="11">
        <v>20147430</v>
      </c>
      <c r="J776" s="11">
        <v>30</v>
      </c>
      <c r="K776" s="11">
        <v>32.661999999999999</v>
      </c>
      <c r="L776" s="11" t="b">
        <f>COUNTIF('[1]2_배당성향 25% 이상 종목명'!$A$2:$A$471,'2_2번 조건 대상 종목'!A776)&gt;0</f>
        <v>0</v>
      </c>
      <c r="M776" s="14" t="b">
        <f t="shared" si="12"/>
        <v>0</v>
      </c>
      <c r="N776" s="11">
        <v>600649710</v>
      </c>
      <c r="O776" s="11"/>
      <c r="P776" s="11"/>
      <c r="Q776" s="11"/>
      <c r="R776" s="11">
        <v>1</v>
      </c>
      <c r="S776" s="6">
        <v>62728933200</v>
      </c>
      <c r="T776" s="7">
        <v>6.62</v>
      </c>
      <c r="U776" s="7">
        <v>0.77</v>
      </c>
      <c r="V776" s="7">
        <v>487</v>
      </c>
    </row>
    <row r="777" spans="1:22" hidden="1" x14ac:dyDescent="0.4">
      <c r="A777" s="4" t="s">
        <v>1184</v>
      </c>
      <c r="B777" s="5" t="s">
        <v>1185</v>
      </c>
      <c r="C777" s="5" t="s">
        <v>24</v>
      </c>
      <c r="D777" s="5" t="s">
        <v>19</v>
      </c>
      <c r="E777" s="9" t="s">
        <v>133</v>
      </c>
      <c r="F777" s="9">
        <v>1.98</v>
      </c>
      <c r="G777" s="5" t="s">
        <v>21</v>
      </c>
      <c r="H777" s="9">
        <v>500</v>
      </c>
      <c r="I777" s="11">
        <v>20147430</v>
      </c>
      <c r="J777" s="11">
        <v>100</v>
      </c>
      <c r="K777" s="11">
        <v>23.832000000000001</v>
      </c>
      <c r="L777" s="11" t="b">
        <f>COUNTIF('[1]2_배당성향 25% 이상 종목명'!$A$2:$A$471,'2_2번 조건 대상 종목'!A777)&gt;0</f>
        <v>0</v>
      </c>
      <c r="M777" s="14" t="b">
        <f t="shared" si="12"/>
        <v>0</v>
      </c>
      <c r="N777" s="11">
        <v>2002165700</v>
      </c>
      <c r="O777" s="11"/>
      <c r="P777" s="11"/>
      <c r="Q777" s="11"/>
      <c r="R777" s="11">
        <v>3.1</v>
      </c>
      <c r="S777" s="6">
        <v>62728933200</v>
      </c>
      <c r="T777" s="7">
        <v>6.62</v>
      </c>
      <c r="U777" s="7">
        <v>0.77</v>
      </c>
      <c r="V777" s="7">
        <v>487</v>
      </c>
    </row>
    <row r="778" spans="1:22" hidden="1" x14ac:dyDescent="0.4">
      <c r="A778" s="4" t="s">
        <v>1184</v>
      </c>
      <c r="B778" s="5" t="s">
        <v>1185</v>
      </c>
      <c r="C778" s="5" t="s">
        <v>30</v>
      </c>
      <c r="D778" s="5" t="s">
        <v>19</v>
      </c>
      <c r="E778" s="9" t="s">
        <v>133</v>
      </c>
      <c r="F778" s="9">
        <v>1.74</v>
      </c>
      <c r="G778" s="5" t="s">
        <v>21</v>
      </c>
      <c r="H778" s="9">
        <v>500</v>
      </c>
      <c r="I778" s="11">
        <v>20147430</v>
      </c>
      <c r="J778" s="11">
        <v>110</v>
      </c>
      <c r="K778" s="11">
        <v>22.048999999999999</v>
      </c>
      <c r="L778" s="11" t="b">
        <f>COUNTIF('[1]2_배당성향 25% 이상 종목명'!$A$2:$A$471,'2_2번 조건 대상 종목'!A778)&gt;0</f>
        <v>0</v>
      </c>
      <c r="M778" s="14" t="b">
        <f t="shared" si="12"/>
        <v>0</v>
      </c>
      <c r="N778" s="11">
        <v>2136345420</v>
      </c>
      <c r="O778" s="11" t="b">
        <f>N778&gt;=VLOOKUP(A778,'[1]2023년만'!$A$2:$Q$1181,12,0)</f>
        <v>1</v>
      </c>
      <c r="P778" s="11"/>
      <c r="Q778" s="11"/>
      <c r="R778" s="11">
        <v>3.7</v>
      </c>
      <c r="S778" s="6">
        <v>62728933200</v>
      </c>
      <c r="T778" s="7">
        <v>6.62</v>
      </c>
      <c r="U778" s="7">
        <v>0.77</v>
      </c>
      <c r="V778" s="7">
        <v>487</v>
      </c>
    </row>
    <row r="779" spans="1:22" hidden="1" x14ac:dyDescent="0.4">
      <c r="A779" s="4" t="s">
        <v>216</v>
      </c>
      <c r="B779" s="5" t="s">
        <v>217</v>
      </c>
      <c r="C779" s="5" t="s">
        <v>18</v>
      </c>
      <c r="D779" s="5" t="s">
        <v>19</v>
      </c>
      <c r="E779" s="9" t="s">
        <v>49</v>
      </c>
      <c r="F779" s="9">
        <v>2.41</v>
      </c>
      <c r="G779" s="5" t="s">
        <v>21</v>
      </c>
      <c r="H779" s="9">
        <v>500</v>
      </c>
      <c r="I779" s="11">
        <v>24000000</v>
      </c>
      <c r="J779" s="11">
        <v>230</v>
      </c>
      <c r="K779" s="11">
        <v>186.93299999999999</v>
      </c>
      <c r="L779" s="11" t="b">
        <f>COUNTIF('[1]2_배당성향 25% 이상 종목명'!$A$2:$A$471,'2_2번 조건 대상 종목'!A779)&gt;0</f>
        <v>1</v>
      </c>
      <c r="M779" s="14" t="b">
        <f t="shared" si="12"/>
        <v>1</v>
      </c>
      <c r="N779" s="11">
        <v>5364973560</v>
      </c>
      <c r="O779" s="11"/>
      <c r="P779" s="11"/>
      <c r="Q779" s="11"/>
      <c r="R779" s="11">
        <v>2.2999999999999998</v>
      </c>
      <c r="S779" s="6">
        <v>186480000000</v>
      </c>
      <c r="T779" s="7">
        <v>22.14</v>
      </c>
      <c r="U779" s="7">
        <v>1.48</v>
      </c>
      <c r="V779" s="7">
        <v>351</v>
      </c>
    </row>
    <row r="780" spans="1:22" hidden="1" x14ac:dyDescent="0.4">
      <c r="A780" s="4" t="s">
        <v>216</v>
      </c>
      <c r="B780" s="5" t="s">
        <v>217</v>
      </c>
      <c r="C780" s="5" t="s">
        <v>24</v>
      </c>
      <c r="D780" s="5" t="s">
        <v>19</v>
      </c>
      <c r="E780" s="9" t="s">
        <v>49</v>
      </c>
      <c r="F780" s="9">
        <v>2.11</v>
      </c>
      <c r="G780" s="5" t="s">
        <v>21</v>
      </c>
      <c r="H780" s="9">
        <v>500</v>
      </c>
      <c r="I780" s="11">
        <v>24000000</v>
      </c>
      <c r="J780" s="11">
        <v>230</v>
      </c>
      <c r="K780" s="11">
        <v>160.19900000000001</v>
      </c>
      <c r="L780" s="11" t="b">
        <f>COUNTIF('[1]2_배당성향 25% 이상 종목명'!$A$2:$A$471,'2_2번 조건 대상 종목'!A780)&gt;0</f>
        <v>1</v>
      </c>
      <c r="M780" s="14" t="b">
        <f t="shared" si="12"/>
        <v>1</v>
      </c>
      <c r="N780" s="11">
        <v>5365054520</v>
      </c>
      <c r="O780" s="11"/>
      <c r="P780" s="11"/>
      <c r="Q780" s="11"/>
      <c r="R780" s="11">
        <v>3.3</v>
      </c>
      <c r="S780" s="6">
        <v>186480000000</v>
      </c>
      <c r="T780" s="7">
        <v>22.14</v>
      </c>
      <c r="U780" s="7">
        <v>1.48</v>
      </c>
      <c r="V780" s="7">
        <v>351</v>
      </c>
    </row>
    <row r="781" spans="1:22" x14ac:dyDescent="0.4">
      <c r="A781" s="4" t="s">
        <v>637</v>
      </c>
      <c r="B781" s="5" t="s">
        <v>638</v>
      </c>
      <c r="C781" s="5" t="s">
        <v>30</v>
      </c>
      <c r="D781" s="5" t="s">
        <v>19</v>
      </c>
      <c r="E781" s="9" t="s">
        <v>34</v>
      </c>
      <c r="F781" s="9">
        <v>1.84</v>
      </c>
      <c r="G781" s="5" t="s">
        <v>21</v>
      </c>
      <c r="H781" s="9">
        <v>200</v>
      </c>
      <c r="I781" s="11">
        <v>115041225</v>
      </c>
      <c r="J781" s="11">
        <v>1230</v>
      </c>
      <c r="K781" s="11">
        <v>59.792000000000002</v>
      </c>
      <c r="L781" s="11" t="b">
        <f>COUNTIF('[1]2_배당성향 25% 이상 종목명'!$A$2:$A$471,'2_2번 조건 대상 종목'!A3388)&gt;0</f>
        <v>1</v>
      </c>
      <c r="M781" s="14" t="b">
        <f t="shared" si="12"/>
        <v>1</v>
      </c>
      <c r="N781" s="11">
        <v>124572831750</v>
      </c>
      <c r="O781" s="11" t="b">
        <f>N781&gt;=VLOOKUP(A781,'[1]2023년만'!$A$2:$Q$1181,12,0)</f>
        <v>1</v>
      </c>
      <c r="P781" s="11">
        <f>VLOOKUP(A781,'[1]2_피벗 테이블'!$A$4:$B$376,2,0)</f>
        <v>109718618750</v>
      </c>
      <c r="Q781" s="11" t="b">
        <f>N781&gt;=(P781*1.05)</f>
        <v>1</v>
      </c>
      <c r="R781" s="11">
        <v>6.6</v>
      </c>
      <c r="S781" s="6">
        <v>2289320377500</v>
      </c>
      <c r="T781" s="7">
        <v>9.7100000000000009</v>
      </c>
      <c r="U781" s="7">
        <v>1.38</v>
      </c>
      <c r="V781" s="7">
        <v>2049</v>
      </c>
    </row>
    <row r="782" spans="1:22" hidden="1" x14ac:dyDescent="0.4">
      <c r="A782" s="7" t="s">
        <v>216</v>
      </c>
      <c r="B782" s="12" t="s">
        <v>217</v>
      </c>
      <c r="C782" s="12" t="s">
        <v>2933</v>
      </c>
      <c r="D782" s="12" t="s">
        <v>19</v>
      </c>
      <c r="E782" s="12" t="s">
        <v>49</v>
      </c>
      <c r="F782" s="12">
        <v>1.1000000000000001</v>
      </c>
      <c r="G782" s="12" t="s">
        <v>21</v>
      </c>
      <c r="H782" s="12">
        <v>500</v>
      </c>
      <c r="I782" s="6">
        <v>24000000</v>
      </c>
      <c r="J782" s="6">
        <v>220</v>
      </c>
      <c r="K782" s="6">
        <v>32.215000000000003</v>
      </c>
      <c r="L782" s="11" t="b">
        <f>COUNTIF('[1]2_배당성향 25% 이상 종목명'!$A$2:$A$471,'2_2번 조건 대상 종목'!A782)&gt;0</f>
        <v>1</v>
      </c>
      <c r="M782" s="14" t="b">
        <f t="shared" si="12"/>
        <v>1</v>
      </c>
      <c r="N782" s="6">
        <v>5131543780</v>
      </c>
      <c r="O782" s="6"/>
      <c r="P782" s="6"/>
      <c r="Q782" s="6"/>
      <c r="R782" s="6">
        <v>2.2999999999999998</v>
      </c>
      <c r="S782" s="6">
        <v>186480000000</v>
      </c>
      <c r="T782" s="7">
        <v>22.14</v>
      </c>
      <c r="U782" s="7">
        <v>1.48</v>
      </c>
      <c r="V782" s="7">
        <v>351</v>
      </c>
    </row>
    <row r="783" spans="1:22" x14ac:dyDescent="0.4">
      <c r="A783" s="4" t="s">
        <v>951</v>
      </c>
      <c r="B783" s="5" t="s">
        <v>952</v>
      </c>
      <c r="C783" s="5" t="s">
        <v>30</v>
      </c>
      <c r="D783" s="5" t="s">
        <v>19</v>
      </c>
      <c r="E783" s="9" t="s">
        <v>69</v>
      </c>
      <c r="F783" s="9">
        <v>2.73</v>
      </c>
      <c r="G783" s="5" t="s">
        <v>21</v>
      </c>
      <c r="H783" s="10">
        <v>5000</v>
      </c>
      <c r="I783" s="11">
        <v>9230244</v>
      </c>
      <c r="J783" s="11">
        <v>8000</v>
      </c>
      <c r="K783" s="11">
        <v>40.441000000000003</v>
      </c>
      <c r="L783" s="11" t="b">
        <f>COUNTIF('[1]2_배당성향 25% 이상 종목명'!$A$2:$A$471,'2_2번 조건 대상 종목'!A511)&gt;0</f>
        <v>1</v>
      </c>
      <c r="M783" s="14" t="b">
        <f t="shared" si="12"/>
        <v>1</v>
      </c>
      <c r="N783" s="11">
        <v>71890368000</v>
      </c>
      <c r="O783" s="11" t="b">
        <f>N783&gt;=VLOOKUP(A783,'[1]2023년만'!$A$2:$Q$1181,12,0)</f>
        <v>1</v>
      </c>
      <c r="P783" s="11">
        <f>VLOOKUP(A783,'[1]2_피벗 테이블'!$A$4:$B$376,2,0)</f>
        <v>58636967200</v>
      </c>
      <c r="Q783" s="11" t="b">
        <f>N783&gt;=(P783*1.05)</f>
        <v>1</v>
      </c>
      <c r="R783" s="11">
        <v>3.7</v>
      </c>
      <c r="S783" s="6">
        <v>2283575268000</v>
      </c>
      <c r="T783" s="7">
        <v>12.4</v>
      </c>
      <c r="U783" s="7">
        <v>0.81</v>
      </c>
      <c r="V783" s="7">
        <v>19926</v>
      </c>
    </row>
    <row r="784" spans="1:22" hidden="1" x14ac:dyDescent="0.4">
      <c r="A784" s="4" t="s">
        <v>540</v>
      </c>
      <c r="B784" s="5" t="s">
        <v>541</v>
      </c>
      <c r="C784" s="5" t="s">
        <v>24</v>
      </c>
      <c r="D784" s="5" t="s">
        <v>19</v>
      </c>
      <c r="E784" s="9" t="s">
        <v>49</v>
      </c>
      <c r="F784" s="9">
        <v>2.11</v>
      </c>
      <c r="G784" s="5" t="s">
        <v>21</v>
      </c>
      <c r="H784" s="9">
        <v>500</v>
      </c>
      <c r="I784" s="11">
        <v>34869420</v>
      </c>
      <c r="J784" s="11">
        <v>200</v>
      </c>
      <c r="K784" s="11">
        <v>44.613</v>
      </c>
      <c r="L784" s="11" t="b">
        <f>COUNTIF('[1]2_배당성향 25% 이상 종목명'!$A$2:$A$471,'2_2번 조건 대상 종목'!A784)&gt;0</f>
        <v>1</v>
      </c>
      <c r="M784" s="14" t="b">
        <f t="shared" si="12"/>
        <v>1</v>
      </c>
      <c r="N784" s="11">
        <v>6733884000</v>
      </c>
      <c r="O784" s="11"/>
      <c r="P784" s="11"/>
      <c r="Q784" s="11"/>
      <c r="R784" s="11">
        <v>4.45</v>
      </c>
      <c r="S784" s="6">
        <v>118904722200</v>
      </c>
      <c r="T784" s="7">
        <v>12.77</v>
      </c>
      <c r="U784" s="7">
        <v>0.56000000000000005</v>
      </c>
      <c r="V784" s="7">
        <v>267</v>
      </c>
    </row>
    <row r="785" spans="1:22" hidden="1" x14ac:dyDescent="0.4">
      <c r="A785" s="4" t="s">
        <v>540</v>
      </c>
      <c r="B785" s="5" t="s">
        <v>541</v>
      </c>
      <c r="C785" s="5" t="s">
        <v>18</v>
      </c>
      <c r="D785" s="5" t="s">
        <v>19</v>
      </c>
      <c r="E785" s="9" t="s">
        <v>49</v>
      </c>
      <c r="F785" s="9">
        <v>2.41</v>
      </c>
      <c r="G785" s="5" t="s">
        <v>21</v>
      </c>
      <c r="H785" s="9">
        <v>500</v>
      </c>
      <c r="I785" s="11">
        <v>34869420</v>
      </c>
      <c r="J785" s="11">
        <v>200</v>
      </c>
      <c r="K785" s="11">
        <v>32.960999999999999</v>
      </c>
      <c r="L785" s="11" t="b">
        <f>COUNTIF('[1]2_배당성향 25% 이상 종목명'!$A$2:$A$471,'2_2번 조건 대상 종목'!A785)&gt;0</f>
        <v>1</v>
      </c>
      <c r="M785" s="14" t="b">
        <f t="shared" si="12"/>
        <v>1</v>
      </c>
      <c r="N785" s="11">
        <v>6733884000</v>
      </c>
      <c r="O785" s="11"/>
      <c r="P785" s="11"/>
      <c r="Q785" s="11"/>
      <c r="R785" s="11">
        <v>5.09</v>
      </c>
      <c r="S785" s="6">
        <v>118904722200</v>
      </c>
      <c r="T785" s="7">
        <v>12.77</v>
      </c>
      <c r="U785" s="7">
        <v>0.56000000000000005</v>
      </c>
      <c r="V785" s="7">
        <v>267</v>
      </c>
    </row>
    <row r="786" spans="1:22" hidden="1" x14ac:dyDescent="0.4">
      <c r="A786" s="7" t="s">
        <v>540</v>
      </c>
      <c r="B786" s="12" t="s">
        <v>541</v>
      </c>
      <c r="C786" s="12" t="s">
        <v>2933</v>
      </c>
      <c r="D786" s="12" t="s">
        <v>19</v>
      </c>
      <c r="E786" s="12" t="s">
        <v>49</v>
      </c>
      <c r="F786" s="12">
        <v>1.1000000000000001</v>
      </c>
      <c r="G786" s="12" t="s">
        <v>21</v>
      </c>
      <c r="H786" s="12">
        <v>500</v>
      </c>
      <c r="I786" s="6">
        <v>34869420</v>
      </c>
      <c r="J786" s="6">
        <v>160</v>
      </c>
      <c r="K786" s="6">
        <v>48.938000000000002</v>
      </c>
      <c r="L786" s="11" t="b">
        <f>COUNTIF('[1]2_배당성향 25% 이상 종목명'!$A$2:$A$471,'2_2번 조건 대상 종목'!A786)&gt;0</f>
        <v>1</v>
      </c>
      <c r="M786" s="14" t="b">
        <f t="shared" si="12"/>
        <v>1</v>
      </c>
      <c r="N786" s="6">
        <v>5387107200</v>
      </c>
      <c r="O786" s="6"/>
      <c r="P786" s="6"/>
      <c r="Q786" s="6"/>
      <c r="R786" s="6">
        <v>4</v>
      </c>
      <c r="S786" s="6">
        <v>118904722200</v>
      </c>
      <c r="T786" s="7">
        <v>12.77</v>
      </c>
      <c r="U786" s="7">
        <v>0.56000000000000005</v>
      </c>
      <c r="V786" s="7">
        <v>267</v>
      </c>
    </row>
    <row r="787" spans="1:22" hidden="1" x14ac:dyDescent="0.4">
      <c r="A787" s="4" t="s">
        <v>1825</v>
      </c>
      <c r="B787" s="5" t="s">
        <v>1826</v>
      </c>
      <c r="C787" s="5" t="s">
        <v>30</v>
      </c>
      <c r="D787" s="5" t="s">
        <v>19</v>
      </c>
      <c r="E787" s="9" t="s">
        <v>43</v>
      </c>
      <c r="F787" s="9">
        <v>2.46</v>
      </c>
      <c r="G787" s="5" t="s">
        <v>21</v>
      </c>
      <c r="H787" s="10">
        <v>1000</v>
      </c>
      <c r="I787" s="11">
        <v>29329357</v>
      </c>
      <c r="J787" s="11">
        <v>120</v>
      </c>
      <c r="K787" s="11">
        <v>19.599</v>
      </c>
      <c r="L787" s="11" t="b">
        <f>COUNTIF('[1]2_배당성향 25% 이상 종목명'!$A$2:$A$471,'2_2번 조건 대상 종목'!A787)&gt;0</f>
        <v>0</v>
      </c>
      <c r="M787" s="14" t="b">
        <f t="shared" si="12"/>
        <v>0</v>
      </c>
      <c r="N787" s="11">
        <v>3301246790</v>
      </c>
      <c r="O787" s="11" t="b">
        <f>N787&gt;=VLOOKUP(A787,'[1]2023년만'!$A$2:$Q$1181,12,0)</f>
        <v>1</v>
      </c>
      <c r="P787" s="11"/>
      <c r="Q787" s="11"/>
      <c r="R787" s="11">
        <v>2.9</v>
      </c>
      <c r="S787" s="6">
        <v>137261390760</v>
      </c>
      <c r="T787" s="7">
        <v>21.67</v>
      </c>
      <c r="U787" s="7">
        <v>0.32</v>
      </c>
      <c r="V787" s="7">
        <v>216</v>
      </c>
    </row>
    <row r="788" spans="1:22" hidden="1" x14ac:dyDescent="0.4">
      <c r="A788" s="4" t="s">
        <v>1825</v>
      </c>
      <c r="B788" s="5" t="s">
        <v>1826</v>
      </c>
      <c r="C788" s="5" t="s">
        <v>24</v>
      </c>
      <c r="D788" s="5" t="s">
        <v>19</v>
      </c>
      <c r="E788" s="9" t="s">
        <v>43</v>
      </c>
      <c r="F788" s="9">
        <v>2.37</v>
      </c>
      <c r="G788" s="5" t="s">
        <v>21</v>
      </c>
      <c r="H788" s="10">
        <v>1000</v>
      </c>
      <c r="I788" s="11">
        <v>29329357</v>
      </c>
      <c r="J788" s="11">
        <v>120</v>
      </c>
      <c r="K788" s="11">
        <v>7.3710000000000004</v>
      </c>
      <c r="L788" s="11" t="b">
        <f>COUNTIF('[1]2_배당성향 25% 이상 종목명'!$A$2:$A$471,'2_2번 조건 대상 종목'!A788)&gt;0</f>
        <v>0</v>
      </c>
      <c r="M788" s="14" t="b">
        <f t="shared" si="12"/>
        <v>0</v>
      </c>
      <c r="N788" s="11">
        <v>3301246790</v>
      </c>
      <c r="O788" s="11"/>
      <c r="P788" s="11"/>
      <c r="Q788" s="11"/>
      <c r="R788" s="11">
        <v>2.1</v>
      </c>
      <c r="S788" s="6">
        <v>137261390760</v>
      </c>
      <c r="T788" s="7">
        <v>21.67</v>
      </c>
      <c r="U788" s="7">
        <v>0.32</v>
      </c>
      <c r="V788" s="7">
        <v>216</v>
      </c>
    </row>
    <row r="789" spans="1:22" hidden="1" x14ac:dyDescent="0.4">
      <c r="A789" s="4" t="s">
        <v>1825</v>
      </c>
      <c r="B789" s="5" t="s">
        <v>1826</v>
      </c>
      <c r="C789" s="5" t="s">
        <v>18</v>
      </c>
      <c r="D789" s="5" t="s">
        <v>19</v>
      </c>
      <c r="E789" s="9" t="s">
        <v>43</v>
      </c>
      <c r="F789" s="9">
        <v>4.05</v>
      </c>
      <c r="G789" s="5" t="s">
        <v>21</v>
      </c>
      <c r="H789" s="10">
        <v>1000</v>
      </c>
      <c r="I789" s="11">
        <v>29329357</v>
      </c>
      <c r="J789" s="11">
        <v>120</v>
      </c>
      <c r="K789" s="11">
        <v>6.1840000000000002</v>
      </c>
      <c r="L789" s="11" t="b">
        <f>COUNTIF('[1]2_배당성향 25% 이상 종목명'!$A$2:$A$471,'2_2번 조건 대상 종목'!A789)&gt;0</f>
        <v>0</v>
      </c>
      <c r="M789" s="14" t="b">
        <f t="shared" si="12"/>
        <v>0</v>
      </c>
      <c r="N789" s="11">
        <v>3301246790</v>
      </c>
      <c r="O789" s="11"/>
      <c r="P789" s="11"/>
      <c r="Q789" s="11"/>
      <c r="R789" s="11">
        <v>1.9</v>
      </c>
      <c r="S789" s="6">
        <v>137261390760</v>
      </c>
      <c r="T789" s="7">
        <v>21.67</v>
      </c>
      <c r="U789" s="7">
        <v>0.32</v>
      </c>
      <c r="V789" s="7">
        <v>216</v>
      </c>
    </row>
    <row r="790" spans="1:22" hidden="1" x14ac:dyDescent="0.4">
      <c r="A790" s="4" t="s">
        <v>814</v>
      </c>
      <c r="B790" s="5" t="s">
        <v>815</v>
      </c>
      <c r="C790" s="5" t="s">
        <v>24</v>
      </c>
      <c r="D790" s="5" t="s">
        <v>19</v>
      </c>
      <c r="E790" s="9" t="s">
        <v>43</v>
      </c>
      <c r="F790" s="9">
        <v>0.94</v>
      </c>
      <c r="G790" s="5" t="s">
        <v>21</v>
      </c>
      <c r="H790" s="9">
        <v>500</v>
      </c>
      <c r="I790" s="11">
        <v>18720000</v>
      </c>
      <c r="J790" s="11">
        <v>130</v>
      </c>
      <c r="K790" s="11">
        <v>46.631999999999998</v>
      </c>
      <c r="L790" s="11" t="b">
        <f>COUNTIF('[1]2_배당성향 25% 이상 종목명'!$A$2:$A$471,'2_2번 조건 대상 종목'!A790)&gt;0</f>
        <v>1</v>
      </c>
      <c r="M790" s="14" t="b">
        <f t="shared" si="12"/>
        <v>1</v>
      </c>
      <c r="N790" s="11">
        <v>2106389480</v>
      </c>
      <c r="O790" s="11"/>
      <c r="P790" s="11"/>
      <c r="Q790" s="11"/>
      <c r="R790" s="11">
        <v>2.4</v>
      </c>
      <c r="S790" s="6">
        <v>82929600000</v>
      </c>
      <c r="T790" s="7">
        <v>10.3</v>
      </c>
      <c r="U790" s="7">
        <v>0.54</v>
      </c>
      <c r="V790" s="7">
        <v>430</v>
      </c>
    </row>
    <row r="791" spans="1:22" hidden="1" x14ac:dyDescent="0.4">
      <c r="A791" s="4" t="s">
        <v>814</v>
      </c>
      <c r="B791" s="5" t="s">
        <v>815</v>
      </c>
      <c r="C791" s="5" t="s">
        <v>18</v>
      </c>
      <c r="D791" s="5" t="s">
        <v>19</v>
      </c>
      <c r="E791" s="9" t="s">
        <v>43</v>
      </c>
      <c r="F791" s="9">
        <v>0.91</v>
      </c>
      <c r="G791" s="5" t="s">
        <v>21</v>
      </c>
      <c r="H791" s="9">
        <v>500</v>
      </c>
      <c r="I791" s="11">
        <v>18720000</v>
      </c>
      <c r="J791" s="11">
        <v>120</v>
      </c>
      <c r="K791" s="11">
        <v>36.027000000000001</v>
      </c>
      <c r="L791" s="11" t="b">
        <f>COUNTIF('[1]2_배당성향 25% 이상 종목명'!$A$2:$A$471,'2_2번 조건 대상 종목'!A791)&gt;0</f>
        <v>1</v>
      </c>
      <c r="M791" s="14" t="b">
        <f t="shared" si="12"/>
        <v>1</v>
      </c>
      <c r="N791" s="11">
        <v>1944359520</v>
      </c>
      <c r="O791" s="11"/>
      <c r="P791" s="11"/>
      <c r="Q791" s="11"/>
      <c r="R791" s="11">
        <v>1.7</v>
      </c>
      <c r="S791" s="6">
        <v>82929600000</v>
      </c>
      <c r="T791" s="7">
        <v>10.3</v>
      </c>
      <c r="U791" s="7">
        <v>0.54</v>
      </c>
      <c r="V791" s="7">
        <v>430</v>
      </c>
    </row>
    <row r="792" spans="1:22" x14ac:dyDescent="0.4">
      <c r="A792" s="4" t="s">
        <v>1154</v>
      </c>
      <c r="B792" s="5" t="s">
        <v>1155</v>
      </c>
      <c r="C792" s="5" t="s">
        <v>30</v>
      </c>
      <c r="D792" s="5" t="s">
        <v>19</v>
      </c>
      <c r="E792" s="9" t="s">
        <v>836</v>
      </c>
      <c r="F792" s="9">
        <v>3.95</v>
      </c>
      <c r="G792" s="5" t="s">
        <v>21</v>
      </c>
      <c r="H792" s="9">
        <v>500</v>
      </c>
      <c r="I792" s="11">
        <v>194821031</v>
      </c>
      <c r="J792" s="11">
        <v>515</v>
      </c>
      <c r="K792" s="11">
        <v>28.74</v>
      </c>
      <c r="L792" s="11" t="b">
        <f>COUNTIF('[1]2_배당성향 25% 이상 종목명'!$A$2:$A$471,'2_2번 조건 대상 종목'!A3646)&gt;0</f>
        <v>1</v>
      </c>
      <c r="M792" s="14" t="b">
        <f t="shared" si="12"/>
        <v>1</v>
      </c>
      <c r="N792" s="11">
        <v>91011330965</v>
      </c>
      <c r="O792" s="11" t="b">
        <f>N792&gt;=VLOOKUP(A792,'[1]2023년만'!$A$2:$Q$1181,12,0)</f>
        <v>1</v>
      </c>
      <c r="P792" s="11">
        <f>VLOOKUP(A792,'[1]2_피벗 테이블'!$A$4:$B$376,2,0)</f>
        <v>61995537903.333336</v>
      </c>
      <c r="Q792" s="11" t="b">
        <f>N792&gt;=(P792*1.05)</f>
        <v>1</v>
      </c>
      <c r="R792" s="11">
        <v>6.3</v>
      </c>
      <c r="S792" s="6">
        <v>2137186710070</v>
      </c>
      <c r="T792" s="7">
        <v>7.05</v>
      </c>
      <c r="U792" s="7">
        <v>0.56000000000000005</v>
      </c>
      <c r="V792" s="7">
        <v>1556</v>
      </c>
    </row>
    <row r="793" spans="1:22" hidden="1" x14ac:dyDescent="0.4">
      <c r="A793" s="7" t="s">
        <v>814</v>
      </c>
      <c r="B793" s="12" t="s">
        <v>815</v>
      </c>
      <c r="C793" s="12" t="s">
        <v>2933</v>
      </c>
      <c r="D793" s="12" t="s">
        <v>19</v>
      </c>
      <c r="E793" s="12" t="s">
        <v>43</v>
      </c>
      <c r="F793" s="12">
        <v>0.87</v>
      </c>
      <c r="G793" s="12" t="s">
        <v>21</v>
      </c>
      <c r="H793" s="12">
        <v>500</v>
      </c>
      <c r="I793" s="6">
        <v>18720000</v>
      </c>
      <c r="J793" s="6">
        <v>120</v>
      </c>
      <c r="K793" s="6">
        <v>19.071999999999999</v>
      </c>
      <c r="L793" s="11" t="b">
        <f>COUNTIF('[1]2_배당성향 25% 이상 종목명'!$A$2:$A$471,'2_2번 조건 대상 종목'!A793)&gt;0</f>
        <v>1</v>
      </c>
      <c r="M793" s="14" t="b">
        <f t="shared" si="12"/>
        <v>1</v>
      </c>
      <c r="N793" s="6">
        <v>1944359520</v>
      </c>
      <c r="O793" s="6"/>
      <c r="P793" s="6"/>
      <c r="Q793" s="6"/>
      <c r="R793" s="6">
        <v>2.2999999999999998</v>
      </c>
      <c r="S793" s="6">
        <v>82929600000</v>
      </c>
      <c r="T793" s="7">
        <v>10.3</v>
      </c>
      <c r="U793" s="7">
        <v>0.54</v>
      </c>
      <c r="V793" s="7">
        <v>430</v>
      </c>
    </row>
    <row r="794" spans="1:22" hidden="1" x14ac:dyDescent="0.4">
      <c r="A794" s="4" t="s">
        <v>1758</v>
      </c>
      <c r="B794" s="5" t="s">
        <v>1759</v>
      </c>
      <c r="C794" s="5" t="s">
        <v>30</v>
      </c>
      <c r="D794" s="5" t="s">
        <v>132</v>
      </c>
      <c r="E794" s="9" t="s">
        <v>129</v>
      </c>
      <c r="F794" s="9">
        <v>4.34</v>
      </c>
      <c r="G794" s="5" t="s">
        <v>21</v>
      </c>
      <c r="H794" s="10">
        <v>5000</v>
      </c>
      <c r="I794" s="11">
        <v>1000000</v>
      </c>
      <c r="J794" s="11">
        <v>1500</v>
      </c>
      <c r="K794" s="11">
        <v>20.565000000000001</v>
      </c>
      <c r="L794" s="11" t="b">
        <f>COUNTIF('[1]2_배당성향 25% 이상 종목명'!$A$2:$A$471,'2_2번 조건 대상 종목'!A794)&gt;0</f>
        <v>0</v>
      </c>
      <c r="M794" s="14" t="b">
        <f t="shared" si="12"/>
        <v>1</v>
      </c>
      <c r="N794" s="11">
        <v>1227750000</v>
      </c>
      <c r="O794" s="11" t="b">
        <f>N794&gt;=VLOOKUP(A794,'[1]2023년만'!$A$2:$Q$1181,12,0)</f>
        <v>1</v>
      </c>
      <c r="P794" s="11"/>
      <c r="Q794" s="11"/>
      <c r="R794" s="11">
        <v>2.46</v>
      </c>
      <c r="S794" s="6">
        <v>57600000000</v>
      </c>
      <c r="T794" s="7">
        <v>13.14</v>
      </c>
      <c r="U794" s="7">
        <v>0.57999999999999996</v>
      </c>
      <c r="V794" s="7">
        <v>4384</v>
      </c>
    </row>
    <row r="795" spans="1:22" hidden="1" x14ac:dyDescent="0.4">
      <c r="A795" s="4" t="s">
        <v>1758</v>
      </c>
      <c r="B795" s="5" t="s">
        <v>1759</v>
      </c>
      <c r="C795" s="5" t="s">
        <v>18</v>
      </c>
      <c r="D795" s="5" t="s">
        <v>132</v>
      </c>
      <c r="E795" s="9" t="s">
        <v>129</v>
      </c>
      <c r="F795" s="9">
        <v>2.2400000000000002</v>
      </c>
      <c r="G795" s="5" t="s">
        <v>21</v>
      </c>
      <c r="H795" s="10">
        <v>5000</v>
      </c>
      <c r="I795" s="11">
        <v>1000000</v>
      </c>
      <c r="J795" s="11">
        <v>1300</v>
      </c>
      <c r="K795" s="11">
        <v>-5.1260000000000003</v>
      </c>
      <c r="L795" s="11" t="b">
        <f>COUNTIF('[1]2_배당성향 25% 이상 종목명'!$A$2:$A$471,'2_2번 조건 대상 종목'!A795)&gt;0</f>
        <v>0</v>
      </c>
      <c r="M795" s="14" t="b">
        <f t="shared" si="12"/>
        <v>1</v>
      </c>
      <c r="N795" s="11">
        <v>1052350000</v>
      </c>
      <c r="O795" s="11"/>
      <c r="P795" s="11"/>
      <c r="Q795" s="11"/>
      <c r="R795" s="11">
        <v>2.13</v>
      </c>
      <c r="S795" s="6">
        <v>57600000000</v>
      </c>
      <c r="T795" s="7">
        <v>13.14</v>
      </c>
      <c r="U795" s="7">
        <v>0.57999999999999996</v>
      </c>
      <c r="V795" s="7">
        <v>4384</v>
      </c>
    </row>
    <row r="796" spans="1:22" hidden="1" x14ac:dyDescent="0.4">
      <c r="A796" s="4" t="s">
        <v>1758</v>
      </c>
      <c r="B796" s="5" t="s">
        <v>1759</v>
      </c>
      <c r="C796" s="5" t="s">
        <v>24</v>
      </c>
      <c r="D796" s="5" t="s">
        <v>132</v>
      </c>
      <c r="E796" s="9" t="s">
        <v>129</v>
      </c>
      <c r="F796" s="9">
        <v>4.75</v>
      </c>
      <c r="G796" s="5" t="s">
        <v>21</v>
      </c>
      <c r="H796" s="10">
        <v>5000</v>
      </c>
      <c r="I796" s="11">
        <v>1000000</v>
      </c>
      <c r="J796" s="11">
        <v>1300</v>
      </c>
      <c r="K796" s="11">
        <v>-12.558</v>
      </c>
      <c r="L796" s="11" t="b">
        <f>COUNTIF('[1]2_배당성향 25% 이상 종목명'!$A$2:$A$471,'2_2번 조건 대상 종목'!A796)&gt;0</f>
        <v>0</v>
      </c>
      <c r="M796" s="14" t="b">
        <f t="shared" si="12"/>
        <v>1</v>
      </c>
      <c r="N796" s="11">
        <v>1064050000</v>
      </c>
      <c r="O796" s="11"/>
      <c r="P796" s="11"/>
      <c r="Q796" s="11"/>
      <c r="R796" s="11">
        <v>1.45</v>
      </c>
      <c r="S796" s="6">
        <v>57600000000</v>
      </c>
      <c r="T796" s="7">
        <v>13.14</v>
      </c>
      <c r="U796" s="7">
        <v>0.57999999999999996</v>
      </c>
      <c r="V796" s="7">
        <v>4384</v>
      </c>
    </row>
    <row r="797" spans="1:22" hidden="1" x14ac:dyDescent="0.4">
      <c r="A797" s="7" t="s">
        <v>1758</v>
      </c>
      <c r="B797" s="12" t="s">
        <v>1759</v>
      </c>
      <c r="C797" s="12" t="s">
        <v>2933</v>
      </c>
      <c r="D797" s="12" t="s">
        <v>132</v>
      </c>
      <c r="E797" s="12" t="s">
        <v>129</v>
      </c>
      <c r="F797" s="12">
        <v>1.61</v>
      </c>
      <c r="G797" s="12" t="s">
        <v>21</v>
      </c>
      <c r="H797" s="12">
        <v>5000</v>
      </c>
      <c r="I797" s="6">
        <v>1000000</v>
      </c>
      <c r="J797" s="6">
        <v>1600</v>
      </c>
      <c r="K797" s="6">
        <v>25.071999999999999</v>
      </c>
      <c r="L797" s="11" t="b">
        <f>COUNTIF('[1]2_배당성향 25% 이상 종목명'!$A$2:$A$471,'2_2번 조건 대상 종목'!A797)&gt;0</f>
        <v>0</v>
      </c>
      <c r="M797" s="14" t="b">
        <f t="shared" si="12"/>
        <v>1</v>
      </c>
      <c r="N797" s="6">
        <v>1295200000</v>
      </c>
      <c r="O797" s="6"/>
      <c r="P797" s="6"/>
      <c r="Q797" s="6"/>
      <c r="R797" s="6">
        <v>2.2200000000000002</v>
      </c>
      <c r="S797" s="6">
        <v>57600000000</v>
      </c>
      <c r="T797" s="7">
        <v>13.14</v>
      </c>
      <c r="U797" s="7">
        <v>0.57999999999999996</v>
      </c>
      <c r="V797" s="7">
        <v>4384</v>
      </c>
    </row>
    <row r="798" spans="1:22" hidden="1" x14ac:dyDescent="0.4">
      <c r="A798" s="4" t="s">
        <v>929</v>
      </c>
      <c r="B798" s="5" t="s">
        <v>930</v>
      </c>
      <c r="C798" s="5" t="s">
        <v>18</v>
      </c>
      <c r="D798" s="5" t="s">
        <v>19</v>
      </c>
      <c r="E798" s="9" t="s">
        <v>21</v>
      </c>
      <c r="F798" s="9" t="s">
        <v>21</v>
      </c>
      <c r="G798" s="5" t="s">
        <v>21</v>
      </c>
      <c r="H798" s="5" t="s">
        <v>21</v>
      </c>
      <c r="I798" s="11" t="s">
        <v>21</v>
      </c>
      <c r="J798" s="11">
        <v>350</v>
      </c>
      <c r="K798" s="11">
        <v>41.58</v>
      </c>
      <c r="L798" s="11" t="b">
        <f>COUNTIF('[1]2_배당성향 25% 이상 종목명'!$A$2:$A$471,'2_2번 조건 대상 종목'!A798)&gt;0</f>
        <v>0</v>
      </c>
      <c r="M798" s="14" t="b">
        <f t="shared" si="12"/>
        <v>0</v>
      </c>
      <c r="N798" s="11">
        <v>3139276000</v>
      </c>
      <c r="O798" s="11"/>
      <c r="P798" s="11"/>
      <c r="Q798" s="11"/>
      <c r="R798" s="11" t="s">
        <v>21</v>
      </c>
      <c r="S798" s="6">
        <v>117559150000</v>
      </c>
      <c r="T798" s="7" t="s">
        <v>21</v>
      </c>
      <c r="U798" s="7">
        <v>1.25</v>
      </c>
      <c r="V798" s="7" t="s">
        <v>21</v>
      </c>
    </row>
    <row r="799" spans="1:22" hidden="1" x14ac:dyDescent="0.4">
      <c r="A799" s="4" t="s">
        <v>929</v>
      </c>
      <c r="B799" s="5" t="s">
        <v>930</v>
      </c>
      <c r="C799" s="5" t="s">
        <v>24</v>
      </c>
      <c r="D799" s="5" t="s">
        <v>19</v>
      </c>
      <c r="E799" s="9" t="s">
        <v>416</v>
      </c>
      <c r="F799" s="9">
        <v>2.14</v>
      </c>
      <c r="G799" s="5" t="s">
        <v>21</v>
      </c>
      <c r="H799" s="9">
        <v>500</v>
      </c>
      <c r="I799" s="11">
        <v>12119500</v>
      </c>
      <c r="J799" s="11">
        <v>300</v>
      </c>
      <c r="K799" s="11">
        <v>18.564</v>
      </c>
      <c r="L799" s="11" t="b">
        <f>COUNTIF('[1]2_배당성향 25% 이상 종목명'!$A$2:$A$471,'2_2번 조건 대상 종목'!A799)&gt;0</f>
        <v>0</v>
      </c>
      <c r="M799" s="14" t="b">
        <f t="shared" si="12"/>
        <v>0</v>
      </c>
      <c r="N799" s="11">
        <v>3620070000</v>
      </c>
      <c r="O799" s="11"/>
      <c r="P799" s="11"/>
      <c r="Q799" s="11"/>
      <c r="R799" s="11">
        <v>2.5</v>
      </c>
      <c r="S799" s="6">
        <v>117559150000</v>
      </c>
      <c r="T799" s="7" t="s">
        <v>21</v>
      </c>
      <c r="U799" s="7">
        <v>1.25</v>
      </c>
      <c r="V799" s="7" t="s">
        <v>21</v>
      </c>
    </row>
    <row r="800" spans="1:22" hidden="1" x14ac:dyDescent="0.4">
      <c r="A800" s="4" t="s">
        <v>414</v>
      </c>
      <c r="B800" s="5" t="s">
        <v>415</v>
      </c>
      <c r="C800" s="5" t="s">
        <v>18</v>
      </c>
      <c r="D800" s="5" t="s">
        <v>19</v>
      </c>
      <c r="E800" s="9" t="s">
        <v>416</v>
      </c>
      <c r="F800" s="9">
        <v>3.18</v>
      </c>
      <c r="G800" s="5" t="s">
        <v>21</v>
      </c>
      <c r="H800" s="10">
        <v>5000</v>
      </c>
      <c r="I800" s="11">
        <v>36953595</v>
      </c>
      <c r="J800" s="11">
        <v>500</v>
      </c>
      <c r="K800" s="11">
        <v>87.254999999999995</v>
      </c>
      <c r="L800" s="11" t="b">
        <f>COUNTIF('[1]2_배당성향 25% 이상 종목명'!$A$2:$A$471,'2_2번 조건 대상 종목'!A800)&gt;0</f>
        <v>0</v>
      </c>
      <c r="M800" s="14" t="b">
        <f t="shared" si="12"/>
        <v>0</v>
      </c>
      <c r="N800" s="11">
        <v>18107089000</v>
      </c>
      <c r="O800" s="11"/>
      <c r="P800" s="11"/>
      <c r="Q800" s="11"/>
      <c r="R800" s="11">
        <v>6.2</v>
      </c>
      <c r="S800" s="6">
        <v>142807493600</v>
      </c>
      <c r="T800" s="7" t="s">
        <v>21</v>
      </c>
      <c r="U800" s="7">
        <v>0.61</v>
      </c>
      <c r="V800" s="7" t="s">
        <v>21</v>
      </c>
    </row>
    <row r="801" spans="1:22" hidden="1" x14ac:dyDescent="0.4">
      <c r="A801" s="7" t="s">
        <v>414</v>
      </c>
      <c r="B801" s="12" t="s">
        <v>415</v>
      </c>
      <c r="C801" s="12" t="s">
        <v>2933</v>
      </c>
      <c r="D801" s="12" t="s">
        <v>19</v>
      </c>
      <c r="E801" s="12" t="s">
        <v>416</v>
      </c>
      <c r="F801" s="12">
        <v>1.63</v>
      </c>
      <c r="G801" s="12" t="s">
        <v>21</v>
      </c>
      <c r="H801" s="12">
        <v>5000</v>
      </c>
      <c r="I801" s="6">
        <v>36633924</v>
      </c>
      <c r="J801" s="6">
        <v>800</v>
      </c>
      <c r="K801" s="6">
        <v>19.38</v>
      </c>
      <c r="L801" s="11" t="b">
        <f>COUNTIF('[1]2_배당성향 25% 이상 종목명'!$A$2:$A$471,'2_2번 조건 대상 종목'!A801)&gt;0</f>
        <v>0</v>
      </c>
      <c r="M801" s="14" t="b">
        <f t="shared" si="12"/>
        <v>0</v>
      </c>
      <c r="N801" s="6">
        <v>28706910700</v>
      </c>
      <c r="O801" s="6"/>
      <c r="P801" s="6"/>
      <c r="Q801" s="6"/>
      <c r="R801" s="6">
        <v>6.7</v>
      </c>
      <c r="S801" s="6">
        <v>142807493600</v>
      </c>
      <c r="T801" s="7" t="s">
        <v>21</v>
      </c>
      <c r="U801" s="7">
        <v>0.61</v>
      </c>
      <c r="V801" s="7" t="s">
        <v>21</v>
      </c>
    </row>
    <row r="802" spans="1:22" hidden="1" x14ac:dyDescent="0.4">
      <c r="A802" s="4" t="s">
        <v>1961</v>
      </c>
      <c r="B802" s="5" t="s">
        <v>1962</v>
      </c>
      <c r="C802" s="5" t="s">
        <v>24</v>
      </c>
      <c r="D802" s="5" t="s">
        <v>19</v>
      </c>
      <c r="E802" s="9" t="s">
        <v>49</v>
      </c>
      <c r="F802" s="9">
        <v>2.11</v>
      </c>
      <c r="G802" s="5" t="s">
        <v>21</v>
      </c>
      <c r="H802" s="10">
        <v>5000</v>
      </c>
      <c r="I802" s="11">
        <v>28547679</v>
      </c>
      <c r="J802" s="11">
        <v>2900</v>
      </c>
      <c r="K802" s="11">
        <v>17.109000000000002</v>
      </c>
      <c r="L802" s="11" t="b">
        <f>COUNTIF('[1]2_배당성향 25% 이상 종목명'!$A$2:$A$471,'2_2번 조건 대상 종목'!A802)&gt;0</f>
        <v>0</v>
      </c>
      <c r="M802" s="14" t="b">
        <f t="shared" si="12"/>
        <v>1</v>
      </c>
      <c r="N802" s="11">
        <v>76485934200</v>
      </c>
      <c r="O802" s="11"/>
      <c r="P802" s="11"/>
      <c r="Q802" s="11"/>
      <c r="R802" s="11">
        <v>2.1</v>
      </c>
      <c r="S802" s="6">
        <v>2865573272100</v>
      </c>
      <c r="T802" s="7">
        <v>8.1300000000000008</v>
      </c>
      <c r="U802" s="7">
        <v>0.47</v>
      </c>
      <c r="V802" s="7">
        <v>13328</v>
      </c>
    </row>
    <row r="803" spans="1:22" hidden="1" x14ac:dyDescent="0.4">
      <c r="A803" s="4" t="s">
        <v>1961</v>
      </c>
      <c r="B803" s="5" t="s">
        <v>1962</v>
      </c>
      <c r="C803" s="5" t="s">
        <v>30</v>
      </c>
      <c r="D803" s="5" t="s">
        <v>19</v>
      </c>
      <c r="E803" s="9" t="s">
        <v>49</v>
      </c>
      <c r="F803" s="9">
        <v>1.64</v>
      </c>
      <c r="G803" s="5" t="s">
        <v>21</v>
      </c>
      <c r="H803" s="10">
        <v>5000</v>
      </c>
      <c r="I803" s="11">
        <v>27334587</v>
      </c>
      <c r="J803" s="11">
        <v>2200</v>
      </c>
      <c r="K803" s="11">
        <v>16.442</v>
      </c>
      <c r="L803" s="11" t="b">
        <f>COUNTIF('[1]2_배당성향 25% 이상 종목명'!$A$2:$A$471,'2_2번 조건 대상 종목'!A803)&gt;0</f>
        <v>0</v>
      </c>
      <c r="M803" s="14" t="b">
        <f t="shared" si="12"/>
        <v>1</v>
      </c>
      <c r="N803" s="11">
        <v>57316500100</v>
      </c>
      <c r="O803" s="11" t="b">
        <f>N803&gt;=VLOOKUP(A803,'[1]2023년만'!$A$2:$Q$1181,12,0)</f>
        <v>0</v>
      </c>
      <c r="P803" s="11"/>
      <c r="Q803" s="11"/>
      <c r="R803" s="11">
        <v>2.4</v>
      </c>
      <c r="S803" s="6">
        <v>2865573272100</v>
      </c>
      <c r="T803" s="7">
        <v>8.1300000000000008</v>
      </c>
      <c r="U803" s="7">
        <v>0.47</v>
      </c>
      <c r="V803" s="7">
        <v>13328</v>
      </c>
    </row>
    <row r="804" spans="1:22" hidden="1" x14ac:dyDescent="0.4">
      <c r="A804" s="4" t="s">
        <v>1961</v>
      </c>
      <c r="B804" s="5" t="s">
        <v>1962</v>
      </c>
      <c r="C804" s="5" t="s">
        <v>18</v>
      </c>
      <c r="D804" s="5" t="s">
        <v>19</v>
      </c>
      <c r="E804" s="9" t="s">
        <v>49</v>
      </c>
      <c r="F804" s="9">
        <v>2.41</v>
      </c>
      <c r="G804" s="5" t="s">
        <v>21</v>
      </c>
      <c r="H804" s="10">
        <v>5000</v>
      </c>
      <c r="I804" s="11">
        <v>29314312</v>
      </c>
      <c r="J804" s="11">
        <v>5400</v>
      </c>
      <c r="K804" s="11">
        <v>14.276</v>
      </c>
      <c r="L804" s="11" t="b">
        <f>COUNTIF('[1]2_배당성향 25% 이상 종목명'!$A$2:$A$471,'2_2번 조건 대상 종목'!A804)&gt;0</f>
        <v>0</v>
      </c>
      <c r="M804" s="14" t="b">
        <f t="shared" si="12"/>
        <v>1</v>
      </c>
      <c r="N804" s="11">
        <v>146431579900</v>
      </c>
      <c r="O804" s="11"/>
      <c r="P804" s="11"/>
      <c r="Q804" s="11"/>
      <c r="R804" s="11">
        <v>3.8</v>
      </c>
      <c r="S804" s="6">
        <v>2865573272100</v>
      </c>
      <c r="T804" s="7">
        <v>8.1300000000000008</v>
      </c>
      <c r="U804" s="7">
        <v>0.47</v>
      </c>
      <c r="V804" s="7">
        <v>13328</v>
      </c>
    </row>
    <row r="805" spans="1:22" hidden="1" x14ac:dyDescent="0.4">
      <c r="A805" s="7" t="s">
        <v>1961</v>
      </c>
      <c r="B805" s="12" t="s">
        <v>1962</v>
      </c>
      <c r="C805" s="12" t="s">
        <v>2933</v>
      </c>
      <c r="D805" s="12" t="s">
        <v>19</v>
      </c>
      <c r="E805" s="12" t="s">
        <v>49</v>
      </c>
      <c r="F805" s="12">
        <v>1.1000000000000001</v>
      </c>
      <c r="G805" s="12" t="s">
        <v>21</v>
      </c>
      <c r="H805" s="12">
        <v>5000</v>
      </c>
      <c r="I805" s="6">
        <v>30467691</v>
      </c>
      <c r="J805" s="6">
        <v>10000</v>
      </c>
      <c r="K805" s="6">
        <v>14.289</v>
      </c>
      <c r="L805" s="11" t="b">
        <f>COUNTIF('[1]2_배당성향 25% 이상 종목명'!$A$2:$A$471,'2_2번 조건 대상 종목'!A805)&gt;0</f>
        <v>0</v>
      </c>
      <c r="M805" s="14" t="b">
        <f t="shared" si="12"/>
        <v>1</v>
      </c>
      <c r="N805" s="6">
        <v>280856134300</v>
      </c>
      <c r="O805" s="6"/>
      <c r="P805" s="6"/>
      <c r="Q805" s="6"/>
      <c r="R805" s="6">
        <v>5.4</v>
      </c>
      <c r="S805" s="6">
        <v>2865573272100</v>
      </c>
      <c r="T805" s="7">
        <v>8.1300000000000008</v>
      </c>
      <c r="U805" s="7">
        <v>0.47</v>
      </c>
      <c r="V805" s="7">
        <v>13328</v>
      </c>
    </row>
    <row r="806" spans="1:22" hidden="1" x14ac:dyDescent="0.4">
      <c r="A806" s="4" t="s">
        <v>1413</v>
      </c>
      <c r="B806" s="5" t="s">
        <v>1414</v>
      </c>
      <c r="C806" s="5" t="s">
        <v>18</v>
      </c>
      <c r="D806" s="5" t="s">
        <v>19</v>
      </c>
      <c r="E806" s="9" t="s">
        <v>416</v>
      </c>
      <c r="F806" s="9">
        <v>1.91</v>
      </c>
      <c r="G806" s="5" t="s">
        <v>21</v>
      </c>
      <c r="H806" s="9">
        <v>500</v>
      </c>
      <c r="I806" s="11">
        <v>6000000</v>
      </c>
      <c r="J806" s="11">
        <v>1300</v>
      </c>
      <c r="K806" s="11">
        <v>27.638999999999999</v>
      </c>
      <c r="L806" s="11" t="b">
        <f>COUNTIF('[1]2_배당성향 25% 이상 종목명'!$A$2:$A$471,'2_2번 조건 대상 종목'!A806)&gt;0</f>
        <v>0</v>
      </c>
      <c r="M806" s="14" t="b">
        <f t="shared" si="12"/>
        <v>1</v>
      </c>
      <c r="N806" s="11">
        <v>7677527000</v>
      </c>
      <c r="O806" s="11"/>
      <c r="P806" s="11"/>
      <c r="Q806" s="11"/>
      <c r="R806" s="11">
        <v>4.5</v>
      </c>
      <c r="S806" s="6">
        <v>201000000000</v>
      </c>
      <c r="T806" s="7">
        <v>4.9400000000000004</v>
      </c>
      <c r="U806" s="7">
        <v>0.55000000000000004</v>
      </c>
      <c r="V806" s="7">
        <v>6780</v>
      </c>
    </row>
    <row r="807" spans="1:22" hidden="1" x14ac:dyDescent="0.4">
      <c r="A807" s="4" t="s">
        <v>1413</v>
      </c>
      <c r="B807" s="5" t="s">
        <v>1414</v>
      </c>
      <c r="C807" s="5" t="s">
        <v>30</v>
      </c>
      <c r="D807" s="5" t="s">
        <v>19</v>
      </c>
      <c r="E807" s="9" t="s">
        <v>416</v>
      </c>
      <c r="F807" s="9">
        <v>1.82</v>
      </c>
      <c r="G807" s="5" t="s">
        <v>21</v>
      </c>
      <c r="H807" s="9">
        <v>500</v>
      </c>
      <c r="I807" s="11">
        <v>6000000</v>
      </c>
      <c r="J807" s="11">
        <v>1400</v>
      </c>
      <c r="K807" s="11">
        <v>20.65</v>
      </c>
      <c r="L807" s="11" t="b">
        <f>COUNTIF('[1]2_배당성향 25% 이상 종목명'!$A$2:$A$471,'2_2번 조건 대상 종목'!A807)&gt;0</f>
        <v>0</v>
      </c>
      <c r="M807" s="14" t="b">
        <f t="shared" si="12"/>
        <v>1</v>
      </c>
      <c r="N807" s="11">
        <v>8268106000</v>
      </c>
      <c r="O807" s="11" t="b">
        <f>N807&gt;=VLOOKUP(A807,'[1]2023년만'!$A$2:$Q$1181,12,0)</f>
        <v>1</v>
      </c>
      <c r="P807" s="11"/>
      <c r="Q807" s="11"/>
      <c r="R807" s="11">
        <v>5.5</v>
      </c>
      <c r="S807" s="6">
        <v>201000000000</v>
      </c>
      <c r="T807" s="7">
        <v>4.9400000000000004</v>
      </c>
      <c r="U807" s="7">
        <v>0.55000000000000004</v>
      </c>
      <c r="V807" s="7">
        <v>6780</v>
      </c>
    </row>
    <row r="808" spans="1:22" hidden="1" x14ac:dyDescent="0.4">
      <c r="A808" s="4" t="s">
        <v>1413</v>
      </c>
      <c r="B808" s="5" t="s">
        <v>1414</v>
      </c>
      <c r="C808" s="5" t="s">
        <v>24</v>
      </c>
      <c r="D808" s="5" t="s">
        <v>19</v>
      </c>
      <c r="E808" s="9" t="s">
        <v>416</v>
      </c>
      <c r="F808" s="9">
        <v>2.14</v>
      </c>
      <c r="G808" s="5" t="s">
        <v>21</v>
      </c>
      <c r="H808" s="9">
        <v>500</v>
      </c>
      <c r="I808" s="11">
        <v>6000000</v>
      </c>
      <c r="J808" s="11">
        <v>1300</v>
      </c>
      <c r="K808" s="11">
        <v>0.02</v>
      </c>
      <c r="L808" s="11" t="b">
        <f>COUNTIF('[1]2_배당성향 25% 이상 종목명'!$A$2:$A$471,'2_2번 조건 대상 종목'!A808)&gt;0</f>
        <v>0</v>
      </c>
      <c r="M808" s="14" t="b">
        <f t="shared" si="12"/>
        <v>1</v>
      </c>
      <c r="N808" s="11">
        <v>7677527</v>
      </c>
      <c r="O808" s="11"/>
      <c r="P808" s="11"/>
      <c r="Q808" s="11"/>
      <c r="R808" s="11">
        <v>4.9000000000000004</v>
      </c>
      <c r="S808" s="6">
        <v>201000000000</v>
      </c>
      <c r="T808" s="7">
        <v>4.9400000000000004</v>
      </c>
      <c r="U808" s="7">
        <v>0.55000000000000004</v>
      </c>
      <c r="V808" s="7">
        <v>6780</v>
      </c>
    </row>
    <row r="809" spans="1:22" hidden="1" x14ac:dyDescent="0.4">
      <c r="A809" s="7" t="s">
        <v>1413</v>
      </c>
      <c r="B809" s="12" t="s">
        <v>1414</v>
      </c>
      <c r="C809" s="12" t="s">
        <v>2933</v>
      </c>
      <c r="D809" s="12" t="s">
        <v>19</v>
      </c>
      <c r="E809" s="12" t="s">
        <v>416</v>
      </c>
      <c r="F809" s="12">
        <v>1.48</v>
      </c>
      <c r="G809" s="12" t="s">
        <v>21</v>
      </c>
      <c r="H809" s="12">
        <v>500</v>
      </c>
      <c r="I809" s="6">
        <v>6000000</v>
      </c>
      <c r="J809" s="6">
        <v>1300</v>
      </c>
      <c r="K809" s="6">
        <v>33.194000000000003</v>
      </c>
      <c r="L809" s="11" t="b">
        <f>COUNTIF('[1]2_배당성향 25% 이상 종목명'!$A$2:$A$471,'2_2번 조건 대상 종목'!A809)&gt;0</f>
        <v>0</v>
      </c>
      <c r="M809" s="14" t="b">
        <f t="shared" si="12"/>
        <v>1</v>
      </c>
      <c r="N809" s="6">
        <v>7677527000</v>
      </c>
      <c r="O809" s="6"/>
      <c r="P809" s="6"/>
      <c r="Q809" s="6"/>
      <c r="R809" s="6">
        <v>3.9</v>
      </c>
      <c r="S809" s="6">
        <v>201000000000</v>
      </c>
      <c r="T809" s="7">
        <v>4.9400000000000004</v>
      </c>
      <c r="U809" s="7">
        <v>0.55000000000000004</v>
      </c>
      <c r="V809" s="7">
        <v>6780</v>
      </c>
    </row>
    <row r="810" spans="1:22" hidden="1" x14ac:dyDescent="0.4">
      <c r="A810" s="4" t="s">
        <v>148</v>
      </c>
      <c r="B810" s="5" t="s">
        <v>149</v>
      </c>
      <c r="C810" s="5" t="s">
        <v>30</v>
      </c>
      <c r="D810" s="5" t="s">
        <v>19</v>
      </c>
      <c r="E810" s="9" t="s">
        <v>20</v>
      </c>
      <c r="F810" s="9">
        <v>0.68</v>
      </c>
      <c r="G810" s="5" t="s">
        <v>21</v>
      </c>
      <c r="H810" s="9">
        <v>200</v>
      </c>
      <c r="I810" s="11">
        <v>12675758</v>
      </c>
      <c r="J810" s="11">
        <v>800</v>
      </c>
      <c r="K810" s="11">
        <v>297.20400000000001</v>
      </c>
      <c r="L810" s="11" t="b">
        <f>COUNTIF('[1]2_배당성향 25% 이상 종목명'!$A$2:$A$471,'2_2번 조건 대상 종목'!A810)&gt;0</f>
        <v>1</v>
      </c>
      <c r="M810" s="14" t="b">
        <f t="shared" si="12"/>
        <v>0</v>
      </c>
      <c r="N810" s="11">
        <v>10140606400</v>
      </c>
      <c r="O810" s="11" t="b">
        <f>N810&gt;=VLOOKUP(A810,'[1]2023년만'!$A$2:$Q$1181,12,0)</f>
        <v>1</v>
      </c>
      <c r="P810" s="11"/>
      <c r="Q810" s="11"/>
      <c r="R810" s="11">
        <v>3.1</v>
      </c>
      <c r="S810" s="6">
        <v>320696677400</v>
      </c>
      <c r="T810" s="7">
        <v>94.05</v>
      </c>
      <c r="U810" s="7">
        <v>1.56</v>
      </c>
      <c r="V810" s="7">
        <v>269</v>
      </c>
    </row>
    <row r="811" spans="1:22" hidden="1" x14ac:dyDescent="0.4">
      <c r="A811" s="4" t="s">
        <v>148</v>
      </c>
      <c r="B811" s="5" t="s">
        <v>149</v>
      </c>
      <c r="C811" s="5" t="s">
        <v>24</v>
      </c>
      <c r="D811" s="5" t="s">
        <v>19</v>
      </c>
      <c r="E811" s="9" t="s">
        <v>95</v>
      </c>
      <c r="F811" s="9">
        <v>0.59</v>
      </c>
      <c r="G811" s="5" t="s">
        <v>21</v>
      </c>
      <c r="H811" s="9">
        <v>200</v>
      </c>
      <c r="I811" s="11">
        <v>12675758</v>
      </c>
      <c r="J811" s="11">
        <v>800</v>
      </c>
      <c r="K811" s="11">
        <v>31.045999999999999</v>
      </c>
      <c r="L811" s="11" t="b">
        <f>COUNTIF('[1]2_배당성향 25% 이상 종목명'!$A$2:$A$471,'2_2번 조건 대상 종목'!A811)&gt;0</f>
        <v>1</v>
      </c>
      <c r="M811" s="14" t="b">
        <f t="shared" si="12"/>
        <v>0</v>
      </c>
      <c r="N811" s="11">
        <v>10140606400</v>
      </c>
      <c r="O811" s="11"/>
      <c r="P811" s="11"/>
      <c r="Q811" s="11"/>
      <c r="R811" s="11">
        <v>1.1200000000000001</v>
      </c>
      <c r="S811" s="6">
        <v>320696677400</v>
      </c>
      <c r="T811" s="7">
        <v>94.05</v>
      </c>
      <c r="U811" s="7">
        <v>1.56</v>
      </c>
      <c r="V811" s="7">
        <v>269</v>
      </c>
    </row>
    <row r="812" spans="1:22" hidden="1" x14ac:dyDescent="0.4">
      <c r="A812" s="4" t="s">
        <v>196</v>
      </c>
      <c r="B812" s="5" t="s">
        <v>197</v>
      </c>
      <c r="C812" s="5" t="s">
        <v>30</v>
      </c>
      <c r="D812" s="5" t="s">
        <v>198</v>
      </c>
      <c r="E812" s="9" t="s">
        <v>20</v>
      </c>
      <c r="F812" s="9">
        <v>1.01</v>
      </c>
      <c r="G812" s="5" t="s">
        <v>21</v>
      </c>
      <c r="H812" s="9">
        <v>500</v>
      </c>
      <c r="I812" s="11">
        <v>29200000</v>
      </c>
      <c r="J812" s="11">
        <v>120</v>
      </c>
      <c r="K812" s="11">
        <v>204.315</v>
      </c>
      <c r="L812" s="11" t="b">
        <f>COUNTIF('[1]2_배당성향 25% 이상 종목명'!$A$2:$A$471,'2_2번 조건 대상 종목'!A812)&gt;0</f>
        <v>1</v>
      </c>
      <c r="M812" s="14" t="b">
        <f t="shared" si="12"/>
        <v>1</v>
      </c>
      <c r="N812" s="11">
        <v>3504000000</v>
      </c>
      <c r="O812" s="11" t="b">
        <f>N812&gt;=VLOOKUP(A812,'[1]2023년만'!$A$2:$Q$1181,12,0)</f>
        <v>0</v>
      </c>
      <c r="P812" s="11">
        <f>VLOOKUP(A812,'[1]2_피벗 테이블'!$A$4:$B$376,2,0)</f>
        <v>4380000000</v>
      </c>
      <c r="Q812" s="11" t="b">
        <f>N812&gt;=(P812*1.05)</f>
        <v>0</v>
      </c>
      <c r="R812" s="11">
        <v>3.8</v>
      </c>
      <c r="S812" s="6">
        <v>71686000000</v>
      </c>
      <c r="T812" s="7">
        <v>41.61</v>
      </c>
      <c r="U812" s="7">
        <v>0.28999999999999998</v>
      </c>
      <c r="V812" s="7">
        <v>59</v>
      </c>
    </row>
    <row r="813" spans="1:22" hidden="1" x14ac:dyDescent="0.4">
      <c r="A813" s="4" t="s">
        <v>196</v>
      </c>
      <c r="B813" s="5" t="s">
        <v>197</v>
      </c>
      <c r="C813" s="5" t="s">
        <v>24</v>
      </c>
      <c r="D813" s="5" t="s">
        <v>198</v>
      </c>
      <c r="E813" s="9" t="s">
        <v>20</v>
      </c>
      <c r="F813" s="9">
        <v>1.36</v>
      </c>
      <c r="G813" s="5" t="s">
        <v>21</v>
      </c>
      <c r="H813" s="9">
        <v>500</v>
      </c>
      <c r="I813" s="11">
        <v>29200000</v>
      </c>
      <c r="J813" s="11">
        <v>150</v>
      </c>
      <c r="K813" s="11">
        <v>100.023</v>
      </c>
      <c r="L813" s="11" t="b">
        <f>COUNTIF('[1]2_배당성향 25% 이상 종목명'!$A$2:$A$471,'2_2번 조건 대상 종목'!A813)&gt;0</f>
        <v>1</v>
      </c>
      <c r="M813" s="14" t="b">
        <f t="shared" si="12"/>
        <v>1</v>
      </c>
      <c r="N813" s="11">
        <v>4380000000</v>
      </c>
      <c r="O813" s="11"/>
      <c r="P813" s="11"/>
      <c r="Q813" s="11"/>
      <c r="R813" s="11">
        <v>4</v>
      </c>
      <c r="S813" s="6">
        <v>71686000000</v>
      </c>
      <c r="T813" s="7">
        <v>41.61</v>
      </c>
      <c r="U813" s="7">
        <v>0.28999999999999998</v>
      </c>
      <c r="V813" s="7">
        <v>59</v>
      </c>
    </row>
    <row r="814" spans="1:22" hidden="1" x14ac:dyDescent="0.4">
      <c r="A814" s="4" t="s">
        <v>196</v>
      </c>
      <c r="B814" s="5" t="s">
        <v>197</v>
      </c>
      <c r="C814" s="5" t="s">
        <v>18</v>
      </c>
      <c r="D814" s="5" t="s">
        <v>198</v>
      </c>
      <c r="E814" s="9" t="s">
        <v>20</v>
      </c>
      <c r="F814" s="9">
        <v>0.78</v>
      </c>
      <c r="G814" s="5" t="s">
        <v>21</v>
      </c>
      <c r="H814" s="9">
        <v>500</v>
      </c>
      <c r="I814" s="11">
        <v>29200000</v>
      </c>
      <c r="J814" s="11">
        <v>150</v>
      </c>
      <c r="K814" s="11">
        <v>51.566000000000003</v>
      </c>
      <c r="L814" s="11" t="b">
        <f>COUNTIF('[1]2_배당성향 25% 이상 종목명'!$A$2:$A$471,'2_2번 조건 대상 종목'!A814)&gt;0</f>
        <v>1</v>
      </c>
      <c r="M814" s="14" t="b">
        <f t="shared" si="12"/>
        <v>1</v>
      </c>
      <c r="N814" s="11">
        <v>4380000000</v>
      </c>
      <c r="O814" s="11"/>
      <c r="P814" s="11"/>
      <c r="Q814" s="11"/>
      <c r="R814" s="11">
        <v>3.1</v>
      </c>
      <c r="S814" s="6">
        <v>71686000000</v>
      </c>
      <c r="T814" s="7">
        <v>41.61</v>
      </c>
      <c r="U814" s="7">
        <v>0.28999999999999998</v>
      </c>
      <c r="V814" s="7">
        <v>59</v>
      </c>
    </row>
    <row r="815" spans="1:22" hidden="1" x14ac:dyDescent="0.4">
      <c r="A815" s="7" t="s">
        <v>196</v>
      </c>
      <c r="B815" s="12" t="s">
        <v>197</v>
      </c>
      <c r="C815" s="12" t="s">
        <v>2933</v>
      </c>
      <c r="D815" s="12" t="s">
        <v>198</v>
      </c>
      <c r="E815" s="12" t="s">
        <v>20</v>
      </c>
      <c r="F815" s="12">
        <v>1.0900000000000001</v>
      </c>
      <c r="G815" s="12" t="s">
        <v>21</v>
      </c>
      <c r="H815" s="12">
        <v>500</v>
      </c>
      <c r="I815" s="6">
        <v>29200000</v>
      </c>
      <c r="J815" s="6">
        <v>150</v>
      </c>
      <c r="K815" s="6">
        <v>44.808</v>
      </c>
      <c r="L815" s="11" t="b">
        <f>COUNTIF('[1]2_배당성향 25% 이상 종목명'!$A$2:$A$471,'2_2번 조건 대상 종목'!A815)&gt;0</f>
        <v>1</v>
      </c>
      <c r="M815" s="14" t="b">
        <f t="shared" si="12"/>
        <v>1</v>
      </c>
      <c r="N815" s="6">
        <v>4380000000</v>
      </c>
      <c r="O815" s="6"/>
      <c r="P815" s="6"/>
      <c r="Q815" s="6"/>
      <c r="R815" s="6">
        <v>2.7</v>
      </c>
      <c r="S815" s="6">
        <v>71686000000</v>
      </c>
      <c r="T815" s="7">
        <v>41.61</v>
      </c>
      <c r="U815" s="7">
        <v>0.28999999999999998</v>
      </c>
      <c r="V815" s="7">
        <v>59</v>
      </c>
    </row>
    <row r="816" spans="1:22" x14ac:dyDescent="0.4">
      <c r="A816" s="4" t="s">
        <v>1045</v>
      </c>
      <c r="B816" s="5" t="s">
        <v>1046</v>
      </c>
      <c r="C816" s="5" t="s">
        <v>30</v>
      </c>
      <c r="D816" s="5" t="s">
        <v>19</v>
      </c>
      <c r="E816" s="9" t="s">
        <v>69</v>
      </c>
      <c r="F816" s="9">
        <v>2.73</v>
      </c>
      <c r="G816" s="5" t="s">
        <v>21</v>
      </c>
      <c r="H816" s="10">
        <v>1000</v>
      </c>
      <c r="I816" s="11">
        <v>17283906</v>
      </c>
      <c r="J816" s="11">
        <v>4100</v>
      </c>
      <c r="K816" s="11">
        <v>36.280999999999999</v>
      </c>
      <c r="L816" s="11" t="b">
        <f>COUNTIF('[1]2_배당성향 25% 이상 종목명'!$A$2:$A$471,'2_2번 조건 대상 종목'!A23)&gt;0</f>
        <v>1</v>
      </c>
      <c r="M816" s="14" t="b">
        <f t="shared" si="12"/>
        <v>1</v>
      </c>
      <c r="N816" s="11">
        <v>70827561500</v>
      </c>
      <c r="O816" s="11" t="b">
        <f>N816&gt;=VLOOKUP(A816,'[1]2023년만'!$A$2:$Q$1181,12,0)</f>
        <v>1</v>
      </c>
      <c r="P816" s="11">
        <f>VLOOKUP(A816,'[1]2_피벗 테이블'!$A$4:$B$376,2,0)</f>
        <v>64493389333.333336</v>
      </c>
      <c r="Q816" s="11" t="b">
        <f>N816&gt;=(P816*1.05)</f>
        <v>1</v>
      </c>
      <c r="R816" s="11">
        <v>3.9</v>
      </c>
      <c r="S816" s="6">
        <v>2056784814000</v>
      </c>
      <c r="T816" s="7">
        <v>10.53</v>
      </c>
      <c r="U816" s="7">
        <v>1.74</v>
      </c>
      <c r="V816" s="7">
        <v>11301</v>
      </c>
    </row>
    <row r="817" spans="1:22" hidden="1" x14ac:dyDescent="0.4">
      <c r="A817" s="4" t="s">
        <v>1494</v>
      </c>
      <c r="B817" s="5" t="s">
        <v>1495</v>
      </c>
      <c r="C817" s="5" t="s">
        <v>18</v>
      </c>
      <c r="D817" s="5" t="s">
        <v>19</v>
      </c>
      <c r="E817" s="9" t="s">
        <v>37</v>
      </c>
      <c r="F817" s="9">
        <v>2.2599999999999998</v>
      </c>
      <c r="G817" s="5" t="s">
        <v>21</v>
      </c>
      <c r="H817" s="10">
        <v>5000</v>
      </c>
      <c r="I817" s="11">
        <v>405363347</v>
      </c>
      <c r="J817" s="11">
        <v>3500</v>
      </c>
      <c r="K817" s="11">
        <v>25.943000000000001</v>
      </c>
      <c r="L817" s="11" t="b">
        <f>COUNTIF('[1]2_배당성향 25% 이상 종목명'!$A$2:$A$471,'2_2번 조건 대상 종목'!A817)&gt;0</f>
        <v>1</v>
      </c>
      <c r="M817" s="14" t="b">
        <f t="shared" si="12"/>
        <v>1</v>
      </c>
      <c r="N817" s="11">
        <v>1403256000000</v>
      </c>
      <c r="O817" s="11"/>
      <c r="P817" s="11"/>
      <c r="Q817" s="11"/>
      <c r="R817" s="11">
        <v>5.5</v>
      </c>
      <c r="S817" s="6">
        <v>41238651938400</v>
      </c>
      <c r="T817" s="7">
        <v>4.17</v>
      </c>
      <c r="U817" s="7">
        <v>0.73</v>
      </c>
      <c r="V817" s="7">
        <v>24893</v>
      </c>
    </row>
    <row r="818" spans="1:22" hidden="1" x14ac:dyDescent="0.4">
      <c r="A818" s="4" t="s">
        <v>1494</v>
      </c>
      <c r="B818" s="5" t="s">
        <v>1495</v>
      </c>
      <c r="C818" s="5" t="s">
        <v>24</v>
      </c>
      <c r="D818" s="5" t="s">
        <v>19</v>
      </c>
      <c r="E818" s="9" t="s">
        <v>37</v>
      </c>
      <c r="F818" s="9">
        <v>2.09</v>
      </c>
      <c r="G818" s="5" t="s">
        <v>21</v>
      </c>
      <c r="H818" s="10">
        <v>5000</v>
      </c>
      <c r="I818" s="11">
        <v>402044203</v>
      </c>
      <c r="J818" s="11">
        <v>5600</v>
      </c>
      <c r="K818" s="11">
        <v>24.998000000000001</v>
      </c>
      <c r="L818" s="11" t="b">
        <f>COUNTIF('[1]2_배당성향 25% 이상 종목명'!$A$2:$A$471,'2_2번 조건 대상 종목'!A818)&gt;0</f>
        <v>1</v>
      </c>
      <c r="M818" s="14" t="b">
        <f t="shared" si="12"/>
        <v>1</v>
      </c>
      <c r="N818" s="11">
        <v>2194277000000</v>
      </c>
      <c r="O818" s="11"/>
      <c r="P818" s="11"/>
      <c r="Q818" s="11"/>
      <c r="R818" s="11">
        <v>6.4</v>
      </c>
      <c r="S818" s="6">
        <v>41238651938400</v>
      </c>
      <c r="T818" s="7">
        <v>4.17</v>
      </c>
      <c r="U818" s="7">
        <v>0.73</v>
      </c>
      <c r="V818" s="7">
        <v>24893</v>
      </c>
    </row>
    <row r="819" spans="1:22" hidden="1" x14ac:dyDescent="0.4">
      <c r="A819" s="7" t="s">
        <v>1494</v>
      </c>
      <c r="B819" s="12" t="s">
        <v>1495</v>
      </c>
      <c r="C819" s="12" t="s">
        <v>2933</v>
      </c>
      <c r="D819" s="12" t="s">
        <v>19</v>
      </c>
      <c r="E819" s="12" t="s">
        <v>37</v>
      </c>
      <c r="F819" s="12">
        <v>1.02</v>
      </c>
      <c r="G819" s="12" t="s">
        <v>21</v>
      </c>
      <c r="H819" s="12">
        <v>5000</v>
      </c>
      <c r="I819" s="6">
        <v>405363347</v>
      </c>
      <c r="J819" s="6">
        <v>3000</v>
      </c>
      <c r="K819" s="6">
        <v>25.266999999999999</v>
      </c>
      <c r="L819" s="11" t="b">
        <f>COUNTIF('[1]2_배당성향 25% 이상 종목명'!$A$2:$A$471,'2_2번 조건 대상 종목'!A819)&gt;0</f>
        <v>1</v>
      </c>
      <c r="M819" s="14" t="b">
        <f t="shared" si="12"/>
        <v>1</v>
      </c>
      <c r="N819" s="6">
        <v>1202793000000</v>
      </c>
      <c r="O819" s="6"/>
      <c r="P819" s="6"/>
      <c r="Q819" s="6"/>
      <c r="R819" s="6">
        <v>3.6</v>
      </c>
      <c r="S819" s="6">
        <v>41238651938400</v>
      </c>
      <c r="T819" s="7">
        <v>4.17</v>
      </c>
      <c r="U819" s="7">
        <v>0.73</v>
      </c>
      <c r="V819" s="7">
        <v>24893</v>
      </c>
    </row>
    <row r="820" spans="1:22" x14ac:dyDescent="0.4">
      <c r="A820" s="4" t="s">
        <v>1005</v>
      </c>
      <c r="B820" s="5" t="s">
        <v>1006</v>
      </c>
      <c r="C820" s="5" t="s">
        <v>30</v>
      </c>
      <c r="D820" s="5" t="s">
        <v>19</v>
      </c>
      <c r="E820" s="9" t="s">
        <v>66</v>
      </c>
      <c r="F820" s="9">
        <v>3.55</v>
      </c>
      <c r="G820" s="5" t="s">
        <v>21</v>
      </c>
      <c r="H820" s="10">
        <v>1000</v>
      </c>
      <c r="I820" s="11">
        <v>36021895</v>
      </c>
      <c r="J820" s="11">
        <v>1100</v>
      </c>
      <c r="K820" s="11">
        <v>38.378999999999998</v>
      </c>
      <c r="L820" s="11" t="b">
        <f>COUNTIF('[1]2_배당성향 25% 이상 종목명'!$A$2:$A$471,'2_2번 조건 대상 종목'!A1278)&gt;0</f>
        <v>1</v>
      </c>
      <c r="M820" s="14" t="b">
        <f t="shared" si="12"/>
        <v>1</v>
      </c>
      <c r="N820" s="11">
        <v>43584538800</v>
      </c>
      <c r="O820" s="11" t="b">
        <f>N820&gt;=VLOOKUP(A820,'[1]2023년만'!$A$2:$Q$1181,12,0)</f>
        <v>1</v>
      </c>
      <c r="P820" s="11">
        <f>VLOOKUP(A820,'[1]2_피벗 테이블'!$A$4:$B$376,2,0)</f>
        <v>32153305500</v>
      </c>
      <c r="Q820" s="11" t="b">
        <f>N820&gt;=(P820*1.05)</f>
        <v>1</v>
      </c>
      <c r="R820" s="11">
        <v>2.9</v>
      </c>
      <c r="S820" s="6">
        <v>2046259151100</v>
      </c>
      <c r="T820" s="7">
        <v>24.39</v>
      </c>
      <c r="U820" s="7">
        <v>0.66</v>
      </c>
      <c r="V820" s="7">
        <v>1900</v>
      </c>
    </row>
    <row r="821" spans="1:22" hidden="1" x14ac:dyDescent="0.4">
      <c r="A821" s="4" t="s">
        <v>1210</v>
      </c>
      <c r="B821" s="5" t="s">
        <v>1211</v>
      </c>
      <c r="C821" s="5" t="s">
        <v>24</v>
      </c>
      <c r="D821" s="5" t="s">
        <v>19</v>
      </c>
      <c r="E821" s="9" t="s">
        <v>604</v>
      </c>
      <c r="F821" s="9" t="s">
        <v>21</v>
      </c>
      <c r="G821" s="5" t="s">
        <v>21</v>
      </c>
      <c r="H821" s="10">
        <v>5000</v>
      </c>
      <c r="I821" s="11">
        <v>797425869</v>
      </c>
      <c r="J821" s="11">
        <v>984</v>
      </c>
      <c r="K821" s="11">
        <v>29.331</v>
      </c>
      <c r="L821" s="11" t="b">
        <f>COUNTIF('[1]2_배당성향 25% 이상 종목명'!$A$2:$A$471,'2_2번 조건 대상 종목'!A821)&gt;0</f>
        <v>1</v>
      </c>
      <c r="M821" s="14" t="b">
        <f t="shared" si="12"/>
        <v>1</v>
      </c>
      <c r="N821" s="11">
        <v>784667053124</v>
      </c>
      <c r="O821" s="11"/>
      <c r="P821" s="11"/>
      <c r="Q821" s="11"/>
      <c r="R821" s="11">
        <v>7.3</v>
      </c>
      <c r="S821" s="6">
        <v>15517907410740</v>
      </c>
      <c r="T821" s="7">
        <v>6.27</v>
      </c>
      <c r="U821" s="7">
        <v>0.46</v>
      </c>
      <c r="V821" s="7">
        <v>3106</v>
      </c>
    </row>
    <row r="822" spans="1:22" hidden="1" x14ac:dyDescent="0.4">
      <c r="A822" s="4" t="s">
        <v>1210</v>
      </c>
      <c r="B822" s="5" t="s">
        <v>1211</v>
      </c>
      <c r="C822" s="5" t="s">
        <v>18</v>
      </c>
      <c r="D822" s="5" t="s">
        <v>19</v>
      </c>
      <c r="E822" s="9" t="s">
        <v>604</v>
      </c>
      <c r="F822" s="9" t="s">
        <v>21</v>
      </c>
      <c r="G822" s="5" t="s">
        <v>21</v>
      </c>
      <c r="H822" s="10">
        <v>5000</v>
      </c>
      <c r="I822" s="11">
        <v>797425869</v>
      </c>
      <c r="J822" s="11">
        <v>960</v>
      </c>
      <c r="K822" s="11">
        <v>27.529</v>
      </c>
      <c r="L822" s="11" t="b">
        <f>COUNTIF('[1]2_배당성향 25% 이상 종목명'!$A$2:$A$471,'2_2번 조건 대상 종목'!A822)&gt;0</f>
        <v>1</v>
      </c>
      <c r="M822" s="14" t="b">
        <f t="shared" si="12"/>
        <v>1</v>
      </c>
      <c r="N822" s="11">
        <v>765528832320</v>
      </c>
      <c r="O822" s="11"/>
      <c r="P822" s="11"/>
      <c r="Q822" s="11"/>
      <c r="R822" s="11">
        <v>8.6</v>
      </c>
      <c r="S822" s="6">
        <v>15517907410740</v>
      </c>
      <c r="T822" s="7">
        <v>6.27</v>
      </c>
      <c r="U822" s="7">
        <v>0.46</v>
      </c>
      <c r="V822" s="7">
        <v>3106</v>
      </c>
    </row>
    <row r="823" spans="1:22" hidden="1" x14ac:dyDescent="0.4">
      <c r="A823" s="7" t="s">
        <v>1210</v>
      </c>
      <c r="B823" s="12" t="s">
        <v>1211</v>
      </c>
      <c r="C823" s="12" t="s">
        <v>2933</v>
      </c>
      <c r="D823" s="12" t="s">
        <v>19</v>
      </c>
      <c r="E823" s="12" t="s">
        <v>604</v>
      </c>
      <c r="F823" s="12">
        <v>0.98</v>
      </c>
      <c r="G823" s="12" t="s">
        <v>21</v>
      </c>
      <c r="H823" s="12">
        <v>5000</v>
      </c>
      <c r="I823" s="6">
        <v>744300587</v>
      </c>
      <c r="J823" s="6">
        <v>780</v>
      </c>
      <c r="K823" s="6">
        <v>25.638999999999999</v>
      </c>
      <c r="L823" s="11" t="b">
        <f>COUNTIF('[1]2_배당성향 25% 이상 종목명'!$A$2:$A$471,'2_2번 조건 대상 종목'!A823)&gt;0</f>
        <v>1</v>
      </c>
      <c r="M823" s="14" t="b">
        <f t="shared" si="12"/>
        <v>1</v>
      </c>
      <c r="N823" s="6">
        <v>621992176260</v>
      </c>
      <c r="O823" s="6"/>
      <c r="P823" s="6"/>
      <c r="Q823" s="6"/>
      <c r="R823" s="6">
        <v>7</v>
      </c>
      <c r="S823" s="6">
        <v>15517907410740</v>
      </c>
      <c r="T823" s="7">
        <v>6.27</v>
      </c>
      <c r="U823" s="7">
        <v>0.46</v>
      </c>
      <c r="V823" s="7">
        <v>3106</v>
      </c>
    </row>
    <row r="824" spans="1:22" hidden="1" x14ac:dyDescent="0.4">
      <c r="A824" s="4" t="s">
        <v>1107</v>
      </c>
      <c r="B824" s="5" t="s">
        <v>1108</v>
      </c>
      <c r="C824" s="5" t="s">
        <v>24</v>
      </c>
      <c r="D824" s="5" t="s">
        <v>19</v>
      </c>
      <c r="E824" s="9" t="s">
        <v>416</v>
      </c>
      <c r="F824" s="9">
        <v>2.89</v>
      </c>
      <c r="G824" s="5" t="s">
        <v>21</v>
      </c>
      <c r="H824" s="9">
        <v>500</v>
      </c>
      <c r="I824" s="11">
        <v>45152280</v>
      </c>
      <c r="J824" s="11">
        <v>20</v>
      </c>
      <c r="K824" s="11">
        <v>34.625999999999998</v>
      </c>
      <c r="L824" s="11" t="b">
        <f>COUNTIF('[1]2_배당성향 25% 이상 종목명'!$A$2:$A$471,'2_2번 조건 대상 종목'!A824)&gt;0</f>
        <v>0</v>
      </c>
      <c r="M824" s="14" t="b">
        <f t="shared" si="12"/>
        <v>1</v>
      </c>
      <c r="N824" s="11">
        <v>903045600</v>
      </c>
      <c r="O824" s="11"/>
      <c r="P824" s="11"/>
      <c r="Q824" s="11"/>
      <c r="R824" s="11">
        <v>1.3</v>
      </c>
      <c r="S824" s="6">
        <v>71222989360</v>
      </c>
      <c r="T824" s="7" t="s">
        <v>21</v>
      </c>
      <c r="U824" s="7">
        <v>0.75</v>
      </c>
      <c r="V824" s="7" t="s">
        <v>21</v>
      </c>
    </row>
    <row r="825" spans="1:22" hidden="1" x14ac:dyDescent="0.4">
      <c r="A825" s="4" t="s">
        <v>1107</v>
      </c>
      <c r="B825" s="5" t="s">
        <v>1108</v>
      </c>
      <c r="C825" s="5" t="s">
        <v>30</v>
      </c>
      <c r="D825" s="5" t="s">
        <v>19</v>
      </c>
      <c r="E825" s="9" t="s">
        <v>416</v>
      </c>
      <c r="F825" s="9">
        <v>2.23</v>
      </c>
      <c r="G825" s="5" t="s">
        <v>21</v>
      </c>
      <c r="H825" s="9">
        <v>500</v>
      </c>
      <c r="I825" s="11">
        <v>59750830</v>
      </c>
      <c r="J825" s="11">
        <v>20</v>
      </c>
      <c r="K825" s="11">
        <v>-5.1180000000000003</v>
      </c>
      <c r="L825" s="11" t="b">
        <f>COUNTIF('[1]2_배당성향 25% 이상 종목명'!$A$2:$A$471,'2_2번 조건 대상 종목'!A825)&gt;0</f>
        <v>0</v>
      </c>
      <c r="M825" s="14" t="b">
        <f t="shared" si="12"/>
        <v>1</v>
      </c>
      <c r="N825" s="11">
        <v>1122023850</v>
      </c>
      <c r="O825" s="11" t="b">
        <f>N825&gt;=VLOOKUP(A825,'[1]2023년만'!$A$2:$Q$1181,12,0)</f>
        <v>1</v>
      </c>
      <c r="P825" s="11"/>
      <c r="Q825" s="11"/>
      <c r="R825" s="11">
        <v>1.5</v>
      </c>
      <c r="S825" s="6">
        <v>71222989360</v>
      </c>
      <c r="T825" s="7" t="s">
        <v>21</v>
      </c>
      <c r="U825" s="7">
        <v>0.75</v>
      </c>
      <c r="V825" s="7" t="s">
        <v>21</v>
      </c>
    </row>
    <row r="826" spans="1:22" hidden="1" x14ac:dyDescent="0.4">
      <c r="A826" s="4" t="s">
        <v>1107</v>
      </c>
      <c r="B826" s="5" t="s">
        <v>1108</v>
      </c>
      <c r="C826" s="5" t="s">
        <v>18</v>
      </c>
      <c r="D826" s="5" t="s">
        <v>19</v>
      </c>
      <c r="E826" s="9" t="s">
        <v>416</v>
      </c>
      <c r="F826" s="9">
        <v>3.18</v>
      </c>
      <c r="G826" s="5" t="s">
        <v>21</v>
      </c>
      <c r="H826" s="9">
        <v>500</v>
      </c>
      <c r="I826" s="11">
        <v>45152280</v>
      </c>
      <c r="J826" s="11">
        <v>20</v>
      </c>
      <c r="K826" s="11">
        <v>-5.657</v>
      </c>
      <c r="L826" s="11" t="b">
        <f>COUNTIF('[1]2_배당성향 25% 이상 종목명'!$A$2:$A$471,'2_2번 조건 대상 종목'!A826)&gt;0</f>
        <v>0</v>
      </c>
      <c r="M826" s="14" t="b">
        <f t="shared" si="12"/>
        <v>1</v>
      </c>
      <c r="N826" s="11">
        <v>898845600</v>
      </c>
      <c r="O826" s="11"/>
      <c r="P826" s="11"/>
      <c r="Q826" s="11"/>
      <c r="R826" s="11">
        <v>1</v>
      </c>
      <c r="S826" s="6">
        <v>71222989360</v>
      </c>
      <c r="T826" s="7" t="s">
        <v>21</v>
      </c>
      <c r="U826" s="7">
        <v>0.75</v>
      </c>
      <c r="V826" s="7" t="s">
        <v>21</v>
      </c>
    </row>
    <row r="827" spans="1:22" hidden="1" x14ac:dyDescent="0.4">
      <c r="A827" s="7" t="s">
        <v>1107</v>
      </c>
      <c r="B827" s="12" t="s">
        <v>1108</v>
      </c>
      <c r="C827" s="12" t="s">
        <v>2933</v>
      </c>
      <c r="D827" s="12" t="s">
        <v>19</v>
      </c>
      <c r="E827" s="12" t="s">
        <v>416</v>
      </c>
      <c r="F827" s="12">
        <v>1.63</v>
      </c>
      <c r="G827" s="12" t="s">
        <v>21</v>
      </c>
      <c r="H827" s="12">
        <v>500</v>
      </c>
      <c r="I827" s="6">
        <v>45152280</v>
      </c>
      <c r="J827" s="6">
        <v>20</v>
      </c>
      <c r="K827" s="6">
        <v>-29.385000000000002</v>
      </c>
      <c r="L827" s="11" t="b">
        <f>COUNTIF('[1]2_배당성향 25% 이상 종목명'!$A$2:$A$471,'2_2번 조건 대상 종목'!A827)&gt;0</f>
        <v>0</v>
      </c>
      <c r="M827" s="14" t="b">
        <f t="shared" si="12"/>
        <v>1</v>
      </c>
      <c r="N827" s="6">
        <v>886245600</v>
      </c>
      <c r="O827" s="6"/>
      <c r="P827" s="6"/>
      <c r="Q827" s="6"/>
      <c r="R827" s="6">
        <v>0.8</v>
      </c>
      <c r="S827" s="6">
        <v>71222989360</v>
      </c>
      <c r="T827" s="7" t="s">
        <v>21</v>
      </c>
      <c r="U827" s="7">
        <v>0.75</v>
      </c>
      <c r="V827" s="7" t="s">
        <v>21</v>
      </c>
    </row>
    <row r="828" spans="1:22" hidden="1" x14ac:dyDescent="0.4">
      <c r="A828" s="4" t="s">
        <v>1883</v>
      </c>
      <c r="B828" s="5" t="s">
        <v>1884</v>
      </c>
      <c r="C828" s="5" t="s">
        <v>24</v>
      </c>
      <c r="D828" s="5" t="s">
        <v>19</v>
      </c>
      <c r="E828" s="9" t="s">
        <v>49</v>
      </c>
      <c r="F828" s="9">
        <v>0.48</v>
      </c>
      <c r="G828" s="5" t="s">
        <v>21</v>
      </c>
      <c r="H828" s="9">
        <v>500</v>
      </c>
      <c r="I828" s="11">
        <v>12159878</v>
      </c>
      <c r="J828" s="11">
        <v>250</v>
      </c>
      <c r="K828" s="11">
        <v>18.667999999999999</v>
      </c>
      <c r="L828" s="11" t="b">
        <f>COUNTIF('[1]2_배당성향 25% 이상 종목명'!$A$2:$A$471,'2_2번 조건 대상 종목'!A828)&gt;0</f>
        <v>0</v>
      </c>
      <c r="M828" s="14" t="b">
        <f t="shared" si="12"/>
        <v>1</v>
      </c>
      <c r="N828" s="11">
        <v>3131342721</v>
      </c>
      <c r="O828" s="11"/>
      <c r="P828" s="11"/>
      <c r="Q828" s="11"/>
      <c r="R828" s="11">
        <v>0.2</v>
      </c>
      <c r="S828" s="6">
        <v>717235226400</v>
      </c>
      <c r="T828" s="7" t="s">
        <v>21</v>
      </c>
      <c r="U828" s="7">
        <v>2.88</v>
      </c>
      <c r="V828" s="7" t="s">
        <v>21</v>
      </c>
    </row>
    <row r="829" spans="1:22" hidden="1" x14ac:dyDescent="0.4">
      <c r="A829" s="4" t="s">
        <v>1883</v>
      </c>
      <c r="B829" s="5" t="s">
        <v>1884</v>
      </c>
      <c r="C829" s="5" t="s">
        <v>18</v>
      </c>
      <c r="D829" s="5" t="s">
        <v>19</v>
      </c>
      <c r="E829" s="9" t="s">
        <v>49</v>
      </c>
      <c r="F829" s="9">
        <v>0.56000000000000005</v>
      </c>
      <c r="G829" s="5" t="s">
        <v>21</v>
      </c>
      <c r="H829" s="9">
        <v>500</v>
      </c>
      <c r="I829" s="11">
        <v>10848333</v>
      </c>
      <c r="J829" s="11">
        <v>250</v>
      </c>
      <c r="K829" s="11">
        <v>14.643000000000001</v>
      </c>
      <c r="L829" s="11" t="b">
        <f>COUNTIF('[1]2_배당성향 25% 이상 종목명'!$A$2:$A$471,'2_2번 조건 대상 종목'!A829)&gt;0</f>
        <v>0</v>
      </c>
      <c r="M829" s="14" t="b">
        <f t="shared" si="12"/>
        <v>1</v>
      </c>
      <c r="N829" s="11">
        <v>2808539196</v>
      </c>
      <c r="O829" s="11"/>
      <c r="P829" s="11"/>
      <c r="Q829" s="11"/>
      <c r="R829" s="11">
        <v>0.315</v>
      </c>
      <c r="S829" s="6">
        <v>717235226400</v>
      </c>
      <c r="T829" s="7" t="s">
        <v>21</v>
      </c>
      <c r="U829" s="7">
        <v>2.88</v>
      </c>
      <c r="V829" s="7" t="s">
        <v>21</v>
      </c>
    </row>
    <row r="830" spans="1:22" hidden="1" x14ac:dyDescent="0.4">
      <c r="A830" s="4" t="s">
        <v>1883</v>
      </c>
      <c r="B830" s="5" t="s">
        <v>1884</v>
      </c>
      <c r="C830" s="5" t="s">
        <v>30</v>
      </c>
      <c r="D830" s="5" t="s">
        <v>19</v>
      </c>
      <c r="E830" s="9" t="s">
        <v>49</v>
      </c>
      <c r="F830" s="9">
        <v>0.6</v>
      </c>
      <c r="G830" s="5" t="s">
        <v>21</v>
      </c>
      <c r="H830" s="9">
        <v>500</v>
      </c>
      <c r="I830" s="11">
        <v>12196078</v>
      </c>
      <c r="J830" s="11">
        <v>250</v>
      </c>
      <c r="K830" s="11">
        <v>-161.42500000000001</v>
      </c>
      <c r="L830" s="11" t="b">
        <f>COUNTIF('[1]2_배당성향 25% 이상 종목명'!$A$2:$A$471,'2_2번 조건 대상 종목'!A830)&gt;0</f>
        <v>0</v>
      </c>
      <c r="M830" s="14" t="b">
        <f t="shared" si="12"/>
        <v>1</v>
      </c>
      <c r="N830" s="11">
        <v>2991196720</v>
      </c>
      <c r="O830" s="11" t="b">
        <f>N830&gt;=VLOOKUP(A830,'[1]2023년만'!$A$2:$Q$1181,12,0)</f>
        <v>0</v>
      </c>
      <c r="P830" s="11"/>
      <c r="Q830" s="11"/>
      <c r="R830" s="11">
        <v>0.4</v>
      </c>
      <c r="S830" s="6">
        <v>717235226400</v>
      </c>
      <c r="T830" s="7" t="s">
        <v>21</v>
      </c>
      <c r="U830" s="7">
        <v>2.88</v>
      </c>
      <c r="V830" s="7" t="s">
        <v>21</v>
      </c>
    </row>
    <row r="831" spans="1:22" hidden="1" x14ac:dyDescent="0.4">
      <c r="A831" s="7" t="s">
        <v>1883</v>
      </c>
      <c r="B831" s="12" t="s">
        <v>1884</v>
      </c>
      <c r="C831" s="12" t="s">
        <v>2933</v>
      </c>
      <c r="D831" s="12" t="s">
        <v>19</v>
      </c>
      <c r="E831" s="12" t="s">
        <v>49</v>
      </c>
      <c r="F831" s="12">
        <v>0.41</v>
      </c>
      <c r="G831" s="12" t="s">
        <v>21</v>
      </c>
      <c r="H831" s="12">
        <v>500</v>
      </c>
      <c r="I831" s="6">
        <v>10848333</v>
      </c>
      <c r="J831" s="6">
        <v>120</v>
      </c>
      <c r="K831" s="6">
        <v>19.254000000000001</v>
      </c>
      <c r="L831" s="11" t="b">
        <f>COUNTIF('[1]2_배당성향 25% 이상 종목명'!$A$2:$A$471,'2_2번 조건 대상 종목'!A831)&gt;0</f>
        <v>0</v>
      </c>
      <c r="M831" s="14" t="b">
        <f t="shared" si="12"/>
        <v>1</v>
      </c>
      <c r="N831" s="6">
        <v>1430535914</v>
      </c>
      <c r="O831" s="6"/>
      <c r="P831" s="6"/>
      <c r="Q831" s="6"/>
      <c r="R831" s="6">
        <v>0.2</v>
      </c>
      <c r="S831" s="6">
        <v>717235226400</v>
      </c>
      <c r="T831" s="7" t="s">
        <v>21</v>
      </c>
      <c r="U831" s="7">
        <v>2.88</v>
      </c>
      <c r="V831" s="7" t="s">
        <v>21</v>
      </c>
    </row>
    <row r="832" spans="1:22" hidden="1" x14ac:dyDescent="0.4">
      <c r="A832" s="4" t="s">
        <v>1989</v>
      </c>
      <c r="B832" s="5" t="s">
        <v>1990</v>
      </c>
      <c r="C832" s="5" t="s">
        <v>30</v>
      </c>
      <c r="D832" s="5" t="s">
        <v>19</v>
      </c>
      <c r="E832" s="9" t="s">
        <v>21</v>
      </c>
      <c r="F832" s="9" t="s">
        <v>21</v>
      </c>
      <c r="G832" s="5" t="s">
        <v>21</v>
      </c>
      <c r="H832" s="9">
        <v>500</v>
      </c>
      <c r="I832" s="11">
        <v>5020000</v>
      </c>
      <c r="J832" s="11">
        <v>100</v>
      </c>
      <c r="K832" s="11">
        <v>16.562000000000001</v>
      </c>
      <c r="L832" s="11" t="b">
        <f>COUNTIF('[1]2_배당성향 25% 이상 종목명'!$A$2:$A$471,'2_2번 조건 대상 종목'!A832)&gt;0</f>
        <v>0</v>
      </c>
      <c r="M832" s="14" t="b">
        <f t="shared" si="12"/>
        <v>0</v>
      </c>
      <c r="N832" s="11">
        <v>502000000</v>
      </c>
      <c r="O832" s="11" t="b">
        <f>N832&gt;=VLOOKUP(A832,'[1]2023년만'!$A$2:$Q$1181,12,0)</f>
        <v>1</v>
      </c>
      <c r="P832" s="11"/>
      <c r="Q832" s="11"/>
      <c r="R832" s="11">
        <v>5.69</v>
      </c>
      <c r="S832" s="6">
        <v>10968700000</v>
      </c>
      <c r="T832" s="7" t="e">
        <v>#N/A</v>
      </c>
      <c r="U832" s="7" t="e">
        <v>#N/A</v>
      </c>
      <c r="V832" s="7" t="e">
        <v>#N/A</v>
      </c>
    </row>
    <row r="833" spans="1:22" hidden="1" x14ac:dyDescent="0.4">
      <c r="A833" s="4" t="s">
        <v>1989</v>
      </c>
      <c r="B833" s="5" t="s">
        <v>1990</v>
      </c>
      <c r="C833" s="5" t="s">
        <v>24</v>
      </c>
      <c r="D833" s="5" t="s">
        <v>19</v>
      </c>
      <c r="E833" s="9" t="s">
        <v>21</v>
      </c>
      <c r="F833" s="9" t="s">
        <v>21</v>
      </c>
      <c r="G833" s="5" t="s">
        <v>21</v>
      </c>
      <c r="H833" s="9">
        <v>500</v>
      </c>
      <c r="I833" s="11">
        <v>5020000</v>
      </c>
      <c r="J833" s="11">
        <v>50</v>
      </c>
      <c r="K833" s="11">
        <v>6.7969999999999997</v>
      </c>
      <c r="L833" s="11" t="b">
        <f>COUNTIF('[1]2_배당성향 25% 이상 종목명'!$A$2:$A$471,'2_2번 조건 대상 종목'!A833)&gt;0</f>
        <v>0</v>
      </c>
      <c r="M833" s="14" t="b">
        <f t="shared" si="12"/>
        <v>0</v>
      </c>
      <c r="N833" s="11">
        <v>251000000</v>
      </c>
      <c r="O833" s="11"/>
      <c r="P833" s="11"/>
      <c r="Q833" s="11"/>
      <c r="R833" s="11">
        <v>1.62</v>
      </c>
      <c r="S833" s="6">
        <v>10968700000</v>
      </c>
      <c r="T833" s="7" t="e">
        <v>#N/A</v>
      </c>
      <c r="U833" s="7" t="e">
        <v>#N/A</v>
      </c>
      <c r="V833" s="7" t="e">
        <v>#N/A</v>
      </c>
    </row>
    <row r="834" spans="1:22" hidden="1" x14ac:dyDescent="0.4">
      <c r="A834" s="4" t="s">
        <v>2798</v>
      </c>
      <c r="B834" s="5" t="s">
        <v>2799</v>
      </c>
      <c r="C834" s="5" t="s">
        <v>24</v>
      </c>
      <c r="D834" s="5" t="s">
        <v>19</v>
      </c>
      <c r="E834" s="9" t="s">
        <v>69</v>
      </c>
      <c r="F834" s="9">
        <v>0.63</v>
      </c>
      <c r="G834" s="5" t="s">
        <v>21</v>
      </c>
      <c r="H834" s="10">
        <v>5000</v>
      </c>
      <c r="I834" s="11">
        <v>12878076</v>
      </c>
      <c r="J834" s="11">
        <v>80</v>
      </c>
      <c r="K834" s="11">
        <v>-90.007999999999996</v>
      </c>
      <c r="L834" s="11" t="b">
        <f>COUNTIF('[1]2_배당성향 25% 이상 종목명'!$A$2:$A$471,'2_2번 조건 대상 종목'!A834)&gt;0</f>
        <v>0</v>
      </c>
      <c r="M834" s="14" t="b">
        <f t="shared" si="12"/>
        <v>0</v>
      </c>
      <c r="N834" s="11">
        <v>994591440</v>
      </c>
      <c r="O834" s="11"/>
      <c r="P834" s="11"/>
      <c r="Q834" s="11"/>
      <c r="R834" s="11">
        <v>1.53</v>
      </c>
      <c r="S834" s="6">
        <v>35929832040</v>
      </c>
      <c r="T834" s="7" t="s">
        <v>21</v>
      </c>
      <c r="U834" s="7">
        <v>0.55000000000000004</v>
      </c>
      <c r="V834" s="7" t="s">
        <v>21</v>
      </c>
    </row>
    <row r="835" spans="1:22" x14ac:dyDescent="0.4">
      <c r="A835" s="4" t="s">
        <v>324</v>
      </c>
      <c r="B835" s="5" t="s">
        <v>325</v>
      </c>
      <c r="C835" s="5" t="s">
        <v>30</v>
      </c>
      <c r="D835" s="5" t="s">
        <v>19</v>
      </c>
      <c r="E835" s="9" t="s">
        <v>43</v>
      </c>
      <c r="F835" s="9">
        <v>2.46</v>
      </c>
      <c r="G835" s="5" t="s">
        <v>21</v>
      </c>
      <c r="H835" s="9">
        <v>500</v>
      </c>
      <c r="I835" s="11">
        <v>42171403</v>
      </c>
      <c r="J835" s="11">
        <v>1000</v>
      </c>
      <c r="K835" s="11">
        <v>28.843</v>
      </c>
      <c r="L835" s="11" t="b">
        <f>COUNTIF('[1]2_배당성향 25% 이상 종목명'!$A$2:$A$471,'2_2번 조건 대상 종목'!A2354)&gt;0</f>
        <v>1</v>
      </c>
      <c r="M835" s="14" t="b">
        <f t="shared" ref="M835:M898" si="13">COUNTIF($A$2:$A$4678,A835)=4</f>
        <v>1</v>
      </c>
      <c r="N835" s="11">
        <v>41438680000</v>
      </c>
      <c r="O835" s="11" t="b">
        <f>N835&gt;=VLOOKUP(A835,'[1]2023년만'!$A$2:$Q$1181,12,0)</f>
        <v>1</v>
      </c>
      <c r="P835" s="11">
        <f>VLOOKUP(A835,'[1]2_피벗 테이블'!$A$4:$B$376,2,0)</f>
        <v>22244102200</v>
      </c>
      <c r="Q835" s="11" t="b">
        <f>N835&gt;=(P835*1.05)</f>
        <v>1</v>
      </c>
      <c r="R835" s="11">
        <v>2.4</v>
      </c>
      <c r="S835" s="6">
        <v>1918798836500</v>
      </c>
      <c r="T835" s="7">
        <v>13.25</v>
      </c>
      <c r="U835" s="7">
        <v>1.64</v>
      </c>
      <c r="V835" s="7">
        <v>3434</v>
      </c>
    </row>
    <row r="836" spans="1:22" hidden="1" x14ac:dyDescent="0.4">
      <c r="A836" s="4" t="s">
        <v>643</v>
      </c>
      <c r="B836" s="5" t="s">
        <v>644</v>
      </c>
      <c r="C836" s="5" t="s">
        <v>24</v>
      </c>
      <c r="D836" s="5" t="s">
        <v>19</v>
      </c>
      <c r="E836" s="9" t="s">
        <v>20</v>
      </c>
      <c r="F836" s="9">
        <v>0.49</v>
      </c>
      <c r="G836" s="5" t="s">
        <v>21</v>
      </c>
      <c r="H836" s="9">
        <v>500</v>
      </c>
      <c r="I836" s="11">
        <v>14200000</v>
      </c>
      <c r="J836" s="11">
        <v>70</v>
      </c>
      <c r="K836" s="11">
        <v>10.837999999999999</v>
      </c>
      <c r="L836" s="11" t="b">
        <f>COUNTIF('[1]2_배당성향 25% 이상 종목명'!$A$2:$A$471,'2_2번 조건 대상 종목'!A836)&gt;0</f>
        <v>1</v>
      </c>
      <c r="M836" s="14" t="b">
        <f t="shared" si="13"/>
        <v>1</v>
      </c>
      <c r="N836" s="11">
        <v>966514850</v>
      </c>
      <c r="O836" s="11"/>
      <c r="P836" s="11"/>
      <c r="Q836" s="11"/>
      <c r="R836" s="11">
        <v>1.1000000000000001</v>
      </c>
      <c r="S836" s="6">
        <v>61273000000</v>
      </c>
      <c r="T836" s="7">
        <v>16.34</v>
      </c>
      <c r="U836" s="7">
        <v>0.56000000000000005</v>
      </c>
      <c r="V836" s="7">
        <v>264</v>
      </c>
    </row>
    <row r="837" spans="1:22" hidden="1" x14ac:dyDescent="0.4">
      <c r="A837" s="4" t="s">
        <v>643</v>
      </c>
      <c r="B837" s="5" t="s">
        <v>644</v>
      </c>
      <c r="C837" s="5" t="s">
        <v>18</v>
      </c>
      <c r="D837" s="5" t="s">
        <v>19</v>
      </c>
      <c r="E837" s="9" t="s">
        <v>20</v>
      </c>
      <c r="F837" s="9">
        <v>0.77</v>
      </c>
      <c r="G837" s="5" t="s">
        <v>21</v>
      </c>
      <c r="H837" s="9">
        <v>500</v>
      </c>
      <c r="I837" s="11">
        <v>14200000</v>
      </c>
      <c r="J837" s="11">
        <v>70</v>
      </c>
      <c r="K837" s="11">
        <v>10.144</v>
      </c>
      <c r="L837" s="11" t="b">
        <f>COUNTIF('[1]2_배당성향 25% 이상 종목명'!$A$2:$A$471,'2_2번 조건 대상 종목'!A837)&gt;0</f>
        <v>1</v>
      </c>
      <c r="M837" s="14" t="b">
        <f t="shared" si="13"/>
        <v>1</v>
      </c>
      <c r="N837" s="11">
        <v>966514850</v>
      </c>
      <c r="O837" s="11"/>
      <c r="P837" s="11"/>
      <c r="Q837" s="11"/>
      <c r="R837" s="11">
        <v>1.1000000000000001</v>
      </c>
      <c r="S837" s="6">
        <v>61273000000</v>
      </c>
      <c r="T837" s="7">
        <v>16.34</v>
      </c>
      <c r="U837" s="7">
        <v>0.56000000000000005</v>
      </c>
      <c r="V837" s="7">
        <v>264</v>
      </c>
    </row>
    <row r="838" spans="1:22" hidden="1" x14ac:dyDescent="0.4">
      <c r="A838" s="7" t="s">
        <v>643</v>
      </c>
      <c r="B838" s="12" t="s">
        <v>644</v>
      </c>
      <c r="C838" s="12" t="s">
        <v>2933</v>
      </c>
      <c r="D838" s="12" t="s">
        <v>19</v>
      </c>
      <c r="E838" s="12" t="s">
        <v>20</v>
      </c>
      <c r="F838" s="12">
        <v>0.53</v>
      </c>
      <c r="G838" s="12" t="s">
        <v>21</v>
      </c>
      <c r="H838" s="12">
        <v>500</v>
      </c>
      <c r="I838" s="6">
        <v>14200000</v>
      </c>
      <c r="J838" s="6">
        <v>50</v>
      </c>
      <c r="K838" s="6">
        <v>18.628</v>
      </c>
      <c r="L838" s="11" t="b">
        <f>COUNTIF('[1]2_배당성향 25% 이상 종목명'!$A$2:$A$471,'2_2번 조건 대상 종목'!A838)&gt;0</f>
        <v>1</v>
      </c>
      <c r="M838" s="14" t="b">
        <f t="shared" si="13"/>
        <v>1</v>
      </c>
      <c r="N838" s="6">
        <v>690367750</v>
      </c>
      <c r="O838" s="6"/>
      <c r="P838" s="6"/>
      <c r="Q838" s="6"/>
      <c r="R838" s="6">
        <v>0.5</v>
      </c>
      <c r="S838" s="6">
        <v>61273000000</v>
      </c>
      <c r="T838" s="7">
        <v>16.34</v>
      </c>
      <c r="U838" s="7">
        <v>0.56000000000000005</v>
      </c>
      <c r="V838" s="7">
        <v>264</v>
      </c>
    </row>
    <row r="839" spans="1:22" hidden="1" x14ac:dyDescent="0.4">
      <c r="A839" s="4" t="s">
        <v>873</v>
      </c>
      <c r="B839" s="5" t="s">
        <v>874</v>
      </c>
      <c r="C839" s="5" t="s">
        <v>18</v>
      </c>
      <c r="D839" s="5" t="s">
        <v>19</v>
      </c>
      <c r="E839" s="9" t="s">
        <v>20</v>
      </c>
      <c r="F839" s="9">
        <v>0.77</v>
      </c>
      <c r="G839" s="5" t="s">
        <v>21</v>
      </c>
      <c r="H839" s="9">
        <v>500</v>
      </c>
      <c r="I839" s="11">
        <v>11059422</v>
      </c>
      <c r="J839" s="11">
        <v>100</v>
      </c>
      <c r="K839" s="11">
        <v>43.851999999999997</v>
      </c>
      <c r="L839" s="11" t="b">
        <f>COUNTIF('[1]2_배당성향 25% 이상 종목명'!$A$2:$A$471,'2_2번 조건 대상 종목'!A839)&gt;0</f>
        <v>0</v>
      </c>
      <c r="M839" s="14" t="b">
        <f t="shared" si="13"/>
        <v>0</v>
      </c>
      <c r="N839" s="11">
        <v>1105942200</v>
      </c>
      <c r="O839" s="11"/>
      <c r="P839" s="11"/>
      <c r="Q839" s="11"/>
      <c r="R839" s="11">
        <v>1.3</v>
      </c>
      <c r="S839" s="6">
        <v>40145701860</v>
      </c>
      <c r="T839" s="7" t="s">
        <v>21</v>
      </c>
      <c r="U839" s="7">
        <v>0.53</v>
      </c>
      <c r="V839" s="7" t="s">
        <v>21</v>
      </c>
    </row>
    <row r="840" spans="1:22" hidden="1" x14ac:dyDescent="0.4">
      <c r="A840" s="7" t="s">
        <v>873</v>
      </c>
      <c r="B840" s="12" t="s">
        <v>874</v>
      </c>
      <c r="C840" s="12" t="s">
        <v>2933</v>
      </c>
      <c r="D840" s="12" t="s">
        <v>19</v>
      </c>
      <c r="E840" s="12" t="s">
        <v>21</v>
      </c>
      <c r="F840" s="12" t="s">
        <v>21</v>
      </c>
      <c r="G840" s="12" t="s">
        <v>21</v>
      </c>
      <c r="H840" s="12" t="s">
        <v>21</v>
      </c>
      <c r="I840" s="6" t="s">
        <v>21</v>
      </c>
      <c r="J840" s="6">
        <v>200</v>
      </c>
      <c r="K840" s="6">
        <v>9.6069999999999993</v>
      </c>
      <c r="L840" s="11" t="b">
        <f>COUNTIF('[1]2_배당성향 25% 이상 종목명'!$A$2:$A$471,'2_2번 조건 대상 종목'!A840)&gt;0</f>
        <v>0</v>
      </c>
      <c r="M840" s="14" t="b">
        <f t="shared" si="13"/>
        <v>0</v>
      </c>
      <c r="N840" s="6">
        <v>1678456000</v>
      </c>
      <c r="O840" s="6"/>
      <c r="P840" s="6"/>
      <c r="Q840" s="6"/>
      <c r="R840" s="6" t="s">
        <v>21</v>
      </c>
      <c r="S840" s="6">
        <v>40145701860</v>
      </c>
      <c r="T840" s="7" t="s">
        <v>21</v>
      </c>
      <c r="U840" s="7">
        <v>0.53</v>
      </c>
      <c r="V840" s="7" t="s">
        <v>21</v>
      </c>
    </row>
    <row r="841" spans="1:22" hidden="1" x14ac:dyDescent="0.4">
      <c r="A841" s="4" t="s">
        <v>1047</v>
      </c>
      <c r="B841" s="5" t="s">
        <v>1048</v>
      </c>
      <c r="C841" s="5" t="s">
        <v>30</v>
      </c>
      <c r="D841" s="5" t="s">
        <v>19</v>
      </c>
      <c r="E841" s="9" t="s">
        <v>81</v>
      </c>
      <c r="F841" s="9">
        <v>0.51</v>
      </c>
      <c r="G841" s="5" t="s">
        <v>21</v>
      </c>
      <c r="H841" s="9">
        <v>500</v>
      </c>
      <c r="I841" s="11">
        <v>16264384</v>
      </c>
      <c r="J841" s="11">
        <v>650</v>
      </c>
      <c r="K841" s="11">
        <v>36.570999999999998</v>
      </c>
      <c r="L841" s="11" t="b">
        <f>COUNTIF('[1]2_배당성향 25% 이상 종목명'!$A$2:$A$471,'2_2번 조건 대상 종목'!A841)&gt;0</f>
        <v>1</v>
      </c>
      <c r="M841" s="14" t="b">
        <f t="shared" si="13"/>
        <v>0</v>
      </c>
      <c r="N841" s="11">
        <v>9550775650</v>
      </c>
      <c r="O841" s="11" t="e">
        <f>N841&gt;=VLOOKUP(A841,'[1]2023년만'!$A$2:$Q$1181,12,0)</f>
        <v>#N/A</v>
      </c>
      <c r="P841" s="11"/>
      <c r="Q841" s="11"/>
      <c r="R841" s="11">
        <v>4.9000000000000004</v>
      </c>
      <c r="S841" s="6">
        <v>245824958160</v>
      </c>
      <c r="T841" s="7">
        <v>9.9600000000000009</v>
      </c>
      <c r="U841" s="7">
        <v>1.47</v>
      </c>
      <c r="V841" s="7">
        <v>1680</v>
      </c>
    </row>
    <row r="842" spans="1:22" hidden="1" x14ac:dyDescent="0.4">
      <c r="A842" s="4" t="s">
        <v>410</v>
      </c>
      <c r="B842" s="5" t="s">
        <v>411</v>
      </c>
      <c r="C842" s="5" t="s">
        <v>24</v>
      </c>
      <c r="D842" s="5" t="s">
        <v>19</v>
      </c>
      <c r="E842" s="9" t="s">
        <v>66</v>
      </c>
      <c r="F842" s="9">
        <v>0.34</v>
      </c>
      <c r="G842" s="5" t="s">
        <v>21</v>
      </c>
      <c r="H842" s="9">
        <v>500</v>
      </c>
      <c r="I842" s="11">
        <v>95770000</v>
      </c>
      <c r="J842" s="11">
        <v>18</v>
      </c>
      <c r="K842" s="11">
        <v>87.340999999999994</v>
      </c>
      <c r="L842" s="11" t="b">
        <f>COUNTIF('[1]2_배당성향 25% 이상 종목명'!$A$2:$A$471,'2_2번 조건 대상 종목'!A842)&gt;0</f>
        <v>0</v>
      </c>
      <c r="M842" s="14" t="b">
        <f t="shared" si="13"/>
        <v>1</v>
      </c>
      <c r="N842" s="11">
        <v>1693547100</v>
      </c>
      <c r="O842" s="11"/>
      <c r="P842" s="11"/>
      <c r="Q842" s="11"/>
      <c r="R842" s="11">
        <v>1.4</v>
      </c>
      <c r="S842" s="6">
        <v>127680782750</v>
      </c>
      <c r="T842" s="7">
        <v>16.010000000000002</v>
      </c>
      <c r="U842" s="7">
        <v>1.27</v>
      </c>
      <c r="V842" s="7">
        <v>84</v>
      </c>
    </row>
    <row r="843" spans="1:22" hidden="1" x14ac:dyDescent="0.4">
      <c r="A843" s="4" t="s">
        <v>410</v>
      </c>
      <c r="B843" s="5" t="s">
        <v>411</v>
      </c>
      <c r="C843" s="5" t="s">
        <v>30</v>
      </c>
      <c r="D843" s="5" t="s">
        <v>19</v>
      </c>
      <c r="E843" s="9" t="s">
        <v>66</v>
      </c>
      <c r="F843" s="9">
        <v>0.71</v>
      </c>
      <c r="G843" s="5" t="s">
        <v>21</v>
      </c>
      <c r="H843" s="9">
        <v>500</v>
      </c>
      <c r="I843" s="11">
        <v>94929950</v>
      </c>
      <c r="J843" s="11">
        <v>20</v>
      </c>
      <c r="K843" s="11">
        <v>23.888999999999999</v>
      </c>
      <c r="L843" s="11" t="b">
        <f>COUNTIF('[1]2_배당성향 25% 이상 종목명'!$A$2:$A$471,'2_2번 조건 대상 종목'!A843)&gt;0</f>
        <v>0</v>
      </c>
      <c r="M843" s="14" t="b">
        <f t="shared" si="13"/>
        <v>1</v>
      </c>
      <c r="N843" s="11">
        <v>1894599000</v>
      </c>
      <c r="O843" s="11" t="b">
        <f>N843&gt;=VLOOKUP(A843,'[1]2023년만'!$A$2:$Q$1181,12,0)</f>
        <v>1</v>
      </c>
      <c r="P843" s="11"/>
      <c r="Q843" s="11"/>
      <c r="R843" s="11">
        <v>1.6</v>
      </c>
      <c r="S843" s="6">
        <v>127680782750</v>
      </c>
      <c r="T843" s="7">
        <v>16.010000000000002</v>
      </c>
      <c r="U843" s="7">
        <v>1.27</v>
      </c>
      <c r="V843" s="7">
        <v>84</v>
      </c>
    </row>
    <row r="844" spans="1:22" hidden="1" x14ac:dyDescent="0.4">
      <c r="A844" s="4" t="s">
        <v>410</v>
      </c>
      <c r="B844" s="5" t="s">
        <v>411</v>
      </c>
      <c r="C844" s="5" t="s">
        <v>18</v>
      </c>
      <c r="D844" s="5" t="s">
        <v>19</v>
      </c>
      <c r="E844" s="9" t="s">
        <v>66</v>
      </c>
      <c r="F844" s="9">
        <v>1.62</v>
      </c>
      <c r="G844" s="5" t="s">
        <v>21</v>
      </c>
      <c r="H844" s="10">
        <v>5000</v>
      </c>
      <c r="I844" s="11">
        <v>9577000</v>
      </c>
      <c r="J844" s="11">
        <v>180</v>
      </c>
      <c r="K844" s="11">
        <v>20.402000000000001</v>
      </c>
      <c r="L844" s="11" t="b">
        <f>COUNTIF('[1]2_배당성향 25% 이상 종목명'!$A$2:$A$471,'2_2번 조건 대상 종목'!A844)&gt;0</f>
        <v>0</v>
      </c>
      <c r="M844" s="14" t="b">
        <f t="shared" si="13"/>
        <v>1</v>
      </c>
      <c r="N844" s="11">
        <v>1693547100</v>
      </c>
      <c r="O844" s="11"/>
      <c r="P844" s="11"/>
      <c r="Q844" s="11"/>
      <c r="R844" s="11">
        <v>1.4</v>
      </c>
      <c r="S844" s="6">
        <v>127680782750</v>
      </c>
      <c r="T844" s="7">
        <v>16.010000000000002</v>
      </c>
      <c r="U844" s="7">
        <v>1.27</v>
      </c>
      <c r="V844" s="7">
        <v>84</v>
      </c>
    </row>
    <row r="845" spans="1:22" hidden="1" x14ac:dyDescent="0.4">
      <c r="A845" s="7" t="s">
        <v>410</v>
      </c>
      <c r="B845" s="12" t="s">
        <v>411</v>
      </c>
      <c r="C845" s="12" t="s">
        <v>2933</v>
      </c>
      <c r="D845" s="12" t="s">
        <v>19</v>
      </c>
      <c r="E845" s="12" t="s">
        <v>66</v>
      </c>
      <c r="F845" s="12">
        <v>1.34</v>
      </c>
      <c r="G845" s="12" t="s">
        <v>21</v>
      </c>
      <c r="H845" s="12">
        <v>5000</v>
      </c>
      <c r="I845" s="6">
        <v>9577000</v>
      </c>
      <c r="J845" s="6">
        <v>150</v>
      </c>
      <c r="K845" s="6">
        <v>11.247</v>
      </c>
      <c r="L845" s="11" t="b">
        <f>COUNTIF('[1]2_배당성향 25% 이상 종목명'!$A$2:$A$471,'2_2번 조건 대상 종목'!A845)&gt;0</f>
        <v>0</v>
      </c>
      <c r="M845" s="14" t="b">
        <f t="shared" si="13"/>
        <v>1</v>
      </c>
      <c r="N845" s="6">
        <v>1421103600</v>
      </c>
      <c r="O845" s="6"/>
      <c r="P845" s="6"/>
      <c r="Q845" s="6"/>
      <c r="R845" s="6">
        <v>1.5</v>
      </c>
      <c r="S845" s="6">
        <v>127680782750</v>
      </c>
      <c r="T845" s="7">
        <v>16.010000000000002</v>
      </c>
      <c r="U845" s="7">
        <v>1.27</v>
      </c>
      <c r="V845" s="7">
        <v>84</v>
      </c>
    </row>
    <row r="846" spans="1:22" hidden="1" x14ac:dyDescent="0.4">
      <c r="A846" s="4" t="s">
        <v>1445</v>
      </c>
      <c r="B846" s="5" t="s">
        <v>1446</v>
      </c>
      <c r="C846" s="5" t="s">
        <v>24</v>
      </c>
      <c r="D846" s="5" t="s">
        <v>19</v>
      </c>
      <c r="E846" s="9" t="s">
        <v>34</v>
      </c>
      <c r="F846" s="9">
        <v>0.56000000000000005</v>
      </c>
      <c r="G846" s="5" t="s">
        <v>21</v>
      </c>
      <c r="H846" s="9">
        <v>500</v>
      </c>
      <c r="I846" s="11">
        <v>15400000</v>
      </c>
      <c r="J846" s="11">
        <v>182</v>
      </c>
      <c r="K846" s="11">
        <v>27.01</v>
      </c>
      <c r="L846" s="11" t="b">
        <f>COUNTIF('[1]2_배당성향 25% 이상 종목명'!$A$2:$A$471,'2_2번 조건 대상 종목'!A846)&gt;0</f>
        <v>0</v>
      </c>
      <c r="M846" s="14" t="b">
        <f t="shared" si="13"/>
        <v>1</v>
      </c>
      <c r="N846" s="11">
        <v>2802800000</v>
      </c>
      <c r="O846" s="11"/>
      <c r="P846" s="11"/>
      <c r="Q846" s="11"/>
      <c r="R846" s="11">
        <v>2.9</v>
      </c>
      <c r="S846" s="6">
        <v>83160000000</v>
      </c>
      <c r="T846" s="7">
        <v>6.09</v>
      </c>
      <c r="U846" s="7">
        <v>0.82</v>
      </c>
      <c r="V846" s="7">
        <v>887</v>
      </c>
    </row>
    <row r="847" spans="1:22" hidden="1" x14ac:dyDescent="0.4">
      <c r="A847" s="4" t="s">
        <v>1445</v>
      </c>
      <c r="B847" s="5" t="s">
        <v>1446</v>
      </c>
      <c r="C847" s="5" t="s">
        <v>30</v>
      </c>
      <c r="D847" s="5" t="s">
        <v>19</v>
      </c>
      <c r="E847" s="9" t="s">
        <v>34</v>
      </c>
      <c r="F847" s="9">
        <v>0.48</v>
      </c>
      <c r="G847" s="5" t="s">
        <v>21</v>
      </c>
      <c r="H847" s="9">
        <v>500</v>
      </c>
      <c r="I847" s="11">
        <v>15400000</v>
      </c>
      <c r="J847" s="11">
        <v>205</v>
      </c>
      <c r="K847" s="11">
        <v>23.106000000000002</v>
      </c>
      <c r="L847" s="11" t="b">
        <f>COUNTIF('[1]2_배당성향 25% 이상 종목명'!$A$2:$A$471,'2_2번 조건 대상 종목'!A847)&gt;0</f>
        <v>0</v>
      </c>
      <c r="M847" s="14" t="b">
        <f t="shared" si="13"/>
        <v>1</v>
      </c>
      <c r="N847" s="11">
        <v>3157000000</v>
      </c>
      <c r="O847" s="11" t="b">
        <f>N847&gt;=VLOOKUP(A847,'[1]2023년만'!$A$2:$Q$1181,12,0)</f>
        <v>1</v>
      </c>
      <c r="P847" s="11"/>
      <c r="Q847" s="11"/>
      <c r="R847" s="11">
        <v>4.4000000000000004</v>
      </c>
      <c r="S847" s="6">
        <v>83160000000</v>
      </c>
      <c r="T847" s="7">
        <v>6.09</v>
      </c>
      <c r="U847" s="7">
        <v>0.82</v>
      </c>
      <c r="V847" s="7">
        <v>887</v>
      </c>
    </row>
    <row r="848" spans="1:22" hidden="1" x14ac:dyDescent="0.4">
      <c r="A848" s="4" t="s">
        <v>1445</v>
      </c>
      <c r="B848" s="5" t="s">
        <v>1446</v>
      </c>
      <c r="C848" s="5" t="s">
        <v>18</v>
      </c>
      <c r="D848" s="5" t="s">
        <v>19</v>
      </c>
      <c r="E848" s="9" t="s">
        <v>34</v>
      </c>
      <c r="F848" s="9">
        <v>1.01</v>
      </c>
      <c r="G848" s="5" t="s">
        <v>21</v>
      </c>
      <c r="H848" s="9">
        <v>500</v>
      </c>
      <c r="I848" s="11">
        <v>15400000</v>
      </c>
      <c r="J848" s="11">
        <v>182</v>
      </c>
      <c r="K848" s="11">
        <v>19.654</v>
      </c>
      <c r="L848" s="11" t="b">
        <f>COUNTIF('[1]2_배당성향 25% 이상 종목명'!$A$2:$A$471,'2_2번 조건 대상 종목'!A848)&gt;0</f>
        <v>0</v>
      </c>
      <c r="M848" s="14" t="b">
        <f t="shared" si="13"/>
        <v>1</v>
      </c>
      <c r="N848" s="11">
        <v>2802800000</v>
      </c>
      <c r="O848" s="11"/>
      <c r="P848" s="11"/>
      <c r="Q848" s="11"/>
      <c r="R848" s="11">
        <v>2.4</v>
      </c>
      <c r="S848" s="6">
        <v>83160000000</v>
      </c>
      <c r="T848" s="7">
        <v>6.09</v>
      </c>
      <c r="U848" s="7">
        <v>0.82</v>
      </c>
      <c r="V848" s="7">
        <v>887</v>
      </c>
    </row>
    <row r="849" spans="1:22" hidden="1" x14ac:dyDescent="0.4">
      <c r="A849" s="7" t="s">
        <v>1445</v>
      </c>
      <c r="B849" s="12" t="s">
        <v>1446</v>
      </c>
      <c r="C849" s="12" t="s">
        <v>2933</v>
      </c>
      <c r="D849" s="12" t="s">
        <v>19</v>
      </c>
      <c r="E849" s="12" t="s">
        <v>34</v>
      </c>
      <c r="F849" s="12">
        <v>0.5</v>
      </c>
      <c r="G849" s="12" t="s">
        <v>21</v>
      </c>
      <c r="H849" s="12">
        <v>500</v>
      </c>
      <c r="I849" s="6">
        <v>15400000</v>
      </c>
      <c r="J849" s="6">
        <v>230</v>
      </c>
      <c r="K849" s="6">
        <v>25.251000000000001</v>
      </c>
      <c r="L849" s="11" t="b">
        <f>COUNTIF('[1]2_배당성향 25% 이상 종목명'!$A$2:$A$471,'2_2번 조건 대상 종목'!A849)&gt;0</f>
        <v>0</v>
      </c>
      <c r="M849" s="14" t="b">
        <f t="shared" si="13"/>
        <v>1</v>
      </c>
      <c r="N849" s="6">
        <v>3542000000</v>
      </c>
      <c r="O849" s="6"/>
      <c r="P849" s="6"/>
      <c r="Q849" s="6"/>
      <c r="R849" s="6">
        <v>2.4</v>
      </c>
      <c r="S849" s="6">
        <v>83160000000</v>
      </c>
      <c r="T849" s="7">
        <v>6.09</v>
      </c>
      <c r="U849" s="7">
        <v>0.82</v>
      </c>
      <c r="V849" s="7">
        <v>887</v>
      </c>
    </row>
    <row r="850" spans="1:22" hidden="1" x14ac:dyDescent="0.4">
      <c r="A850" s="4" t="s">
        <v>1685</v>
      </c>
      <c r="B850" s="5" t="s">
        <v>1686</v>
      </c>
      <c r="C850" s="5" t="s">
        <v>24</v>
      </c>
      <c r="D850" s="5" t="s">
        <v>19</v>
      </c>
      <c r="E850" s="9" t="s">
        <v>347</v>
      </c>
      <c r="F850" s="9">
        <v>1.04</v>
      </c>
      <c r="G850" s="5" t="s">
        <v>21</v>
      </c>
      <c r="H850" s="9">
        <v>500</v>
      </c>
      <c r="I850" s="11">
        <v>10000000</v>
      </c>
      <c r="J850" s="11">
        <v>730</v>
      </c>
      <c r="K850" s="11">
        <v>22.001000000000001</v>
      </c>
      <c r="L850" s="11" t="b">
        <f>COUNTIF('[1]2_배당성향 25% 이상 종목명'!$A$2:$A$471,'2_2번 조건 대상 종목'!A850)&gt;0</f>
        <v>0</v>
      </c>
      <c r="M850" s="14" t="b">
        <f t="shared" si="13"/>
        <v>1</v>
      </c>
      <c r="N850" s="11">
        <v>6545480030</v>
      </c>
      <c r="O850" s="11"/>
      <c r="P850" s="11"/>
      <c r="Q850" s="11"/>
      <c r="R850" s="11">
        <v>3.4</v>
      </c>
      <c r="S850" s="6">
        <v>236500000000</v>
      </c>
      <c r="T850" s="7">
        <v>5.44</v>
      </c>
      <c r="U850" s="7">
        <v>0.59</v>
      </c>
      <c r="V850" s="7">
        <v>4349</v>
      </c>
    </row>
    <row r="851" spans="1:22" hidden="1" x14ac:dyDescent="0.4">
      <c r="A851" s="4" t="s">
        <v>1685</v>
      </c>
      <c r="B851" s="5" t="s">
        <v>1686</v>
      </c>
      <c r="C851" s="5" t="s">
        <v>30</v>
      </c>
      <c r="D851" s="5" t="s">
        <v>19</v>
      </c>
      <c r="E851" s="9" t="s">
        <v>116</v>
      </c>
      <c r="F851" s="9">
        <v>1.69</v>
      </c>
      <c r="G851" s="5" t="s">
        <v>21</v>
      </c>
      <c r="H851" s="9">
        <v>500</v>
      </c>
      <c r="I851" s="11">
        <v>10000000</v>
      </c>
      <c r="J851" s="11">
        <v>810</v>
      </c>
      <c r="K851" s="11">
        <v>18.792999999999999</v>
      </c>
      <c r="L851" s="11" t="b">
        <f>COUNTIF('[1]2_배당성향 25% 이상 종목명'!$A$2:$A$471,'2_2번 조건 대상 종목'!A851)&gt;0</f>
        <v>0</v>
      </c>
      <c r="M851" s="14" t="b">
        <f t="shared" si="13"/>
        <v>1</v>
      </c>
      <c r="N851" s="11">
        <v>7076119500</v>
      </c>
      <c r="O851" s="11" t="b">
        <f>N851&gt;=VLOOKUP(A851,'[1]2023년만'!$A$2:$Q$1181,12,0)</f>
        <v>1</v>
      </c>
      <c r="P851" s="11"/>
      <c r="Q851" s="11"/>
      <c r="R851" s="11">
        <v>4.7</v>
      </c>
      <c r="S851" s="6">
        <v>236500000000</v>
      </c>
      <c r="T851" s="7">
        <v>5.44</v>
      </c>
      <c r="U851" s="7">
        <v>0.59</v>
      </c>
      <c r="V851" s="7">
        <v>4349</v>
      </c>
    </row>
    <row r="852" spans="1:22" hidden="1" x14ac:dyDescent="0.4">
      <c r="A852" s="4" t="s">
        <v>1685</v>
      </c>
      <c r="B852" s="5" t="s">
        <v>1686</v>
      </c>
      <c r="C852" s="5" t="s">
        <v>18</v>
      </c>
      <c r="D852" s="5" t="s">
        <v>19</v>
      </c>
      <c r="E852" s="9" t="s">
        <v>347</v>
      </c>
      <c r="F852" s="9">
        <v>1.1100000000000001</v>
      </c>
      <c r="G852" s="5" t="s">
        <v>21</v>
      </c>
      <c r="H852" s="9">
        <v>500</v>
      </c>
      <c r="I852" s="11">
        <v>10000000</v>
      </c>
      <c r="J852" s="11">
        <v>650</v>
      </c>
      <c r="K852" s="11">
        <v>15.005000000000001</v>
      </c>
      <c r="L852" s="11" t="b">
        <f>COUNTIF('[1]2_배당성향 25% 이상 종목명'!$A$2:$A$471,'2_2번 조건 대상 종목'!A852)&gt;0</f>
        <v>0</v>
      </c>
      <c r="M852" s="14" t="b">
        <f t="shared" si="13"/>
        <v>1</v>
      </c>
      <c r="N852" s="11">
        <v>6033314300</v>
      </c>
      <c r="O852" s="11"/>
      <c r="P852" s="11"/>
      <c r="Q852" s="11"/>
      <c r="R852" s="11">
        <v>2.4</v>
      </c>
      <c r="S852" s="6">
        <v>236500000000</v>
      </c>
      <c r="T852" s="7">
        <v>5.44</v>
      </c>
      <c r="U852" s="7">
        <v>0.59</v>
      </c>
      <c r="V852" s="7">
        <v>4349</v>
      </c>
    </row>
    <row r="853" spans="1:22" hidden="1" x14ac:dyDescent="0.4">
      <c r="A853" s="7" t="s">
        <v>1685</v>
      </c>
      <c r="B853" s="12" t="s">
        <v>1686</v>
      </c>
      <c r="C853" s="12" t="s">
        <v>2933</v>
      </c>
      <c r="D853" s="12" t="s">
        <v>19</v>
      </c>
      <c r="E853" s="12" t="s">
        <v>347</v>
      </c>
      <c r="F853" s="12">
        <v>0.68</v>
      </c>
      <c r="G853" s="12" t="s">
        <v>21</v>
      </c>
      <c r="H853" s="12">
        <v>500</v>
      </c>
      <c r="I853" s="6">
        <v>10000000</v>
      </c>
      <c r="J853" s="6">
        <v>590</v>
      </c>
      <c r="K853" s="6">
        <v>13.961</v>
      </c>
      <c r="L853" s="11" t="b">
        <f>COUNTIF('[1]2_배당성향 25% 이상 종목명'!$A$2:$A$471,'2_2번 조건 대상 종목'!A853)&gt;0</f>
        <v>0</v>
      </c>
      <c r="M853" s="14" t="b">
        <f t="shared" si="13"/>
        <v>1</v>
      </c>
      <c r="N853" s="6">
        <v>5530672980</v>
      </c>
      <c r="O853" s="6"/>
      <c r="P853" s="6"/>
      <c r="Q853" s="6"/>
      <c r="R853" s="6">
        <v>2</v>
      </c>
      <c r="S853" s="6">
        <v>236500000000</v>
      </c>
      <c r="T853" s="7">
        <v>5.44</v>
      </c>
      <c r="U853" s="7">
        <v>0.59</v>
      </c>
      <c r="V853" s="7">
        <v>4349</v>
      </c>
    </row>
    <row r="854" spans="1:22" hidden="1" x14ac:dyDescent="0.4">
      <c r="A854" s="4" t="s">
        <v>1569</v>
      </c>
      <c r="B854" s="5" t="s">
        <v>1570</v>
      </c>
      <c r="C854" s="5" t="s">
        <v>18</v>
      </c>
      <c r="D854" s="5" t="s">
        <v>19</v>
      </c>
      <c r="E854" s="9" t="s">
        <v>69</v>
      </c>
      <c r="F854" s="9">
        <v>2.79</v>
      </c>
      <c r="G854" s="5" t="s">
        <v>21</v>
      </c>
      <c r="H854" s="9">
        <v>500</v>
      </c>
      <c r="I854" s="11">
        <v>36212160</v>
      </c>
      <c r="J854" s="11">
        <v>25</v>
      </c>
      <c r="K854" s="11">
        <v>24.725999999999999</v>
      </c>
      <c r="L854" s="11" t="b">
        <f>COUNTIF('[1]2_배당성향 25% 이상 종목명'!$A$2:$A$471,'2_2번 조건 대상 종목'!A854)&gt;0</f>
        <v>0</v>
      </c>
      <c r="M854" s="14" t="b">
        <f t="shared" si="13"/>
        <v>0</v>
      </c>
      <c r="N854" s="11">
        <v>783062175</v>
      </c>
      <c r="O854" s="11"/>
      <c r="P854" s="11"/>
      <c r="Q854" s="11"/>
      <c r="R854" s="11">
        <v>1.2</v>
      </c>
      <c r="S854" s="6">
        <v>37588222080</v>
      </c>
      <c r="T854" s="7">
        <v>7.31</v>
      </c>
      <c r="U854" s="7">
        <v>0.3</v>
      </c>
      <c r="V854" s="7">
        <v>142</v>
      </c>
    </row>
    <row r="855" spans="1:22" hidden="1" x14ac:dyDescent="0.4">
      <c r="A855" s="7" t="s">
        <v>1569</v>
      </c>
      <c r="B855" s="12" t="s">
        <v>1570</v>
      </c>
      <c r="C855" s="12" t="s">
        <v>2933</v>
      </c>
      <c r="D855" s="12" t="s">
        <v>19</v>
      </c>
      <c r="E855" s="12" t="s">
        <v>69</v>
      </c>
      <c r="F855" s="12">
        <v>1.59</v>
      </c>
      <c r="G855" s="12" t="s">
        <v>21</v>
      </c>
      <c r="H855" s="12">
        <v>500</v>
      </c>
      <c r="I855" s="6">
        <v>36212160</v>
      </c>
      <c r="J855" s="6">
        <v>25</v>
      </c>
      <c r="K855" s="6">
        <v>11.029</v>
      </c>
      <c r="L855" s="11" t="b">
        <f>COUNTIF('[1]2_배당성향 25% 이상 종목명'!$A$2:$A$471,'2_2번 조건 대상 종목'!A855)&gt;0</f>
        <v>0</v>
      </c>
      <c r="M855" s="14" t="b">
        <f t="shared" si="13"/>
        <v>0</v>
      </c>
      <c r="N855" s="6">
        <v>783062175</v>
      </c>
      <c r="O855" s="6"/>
      <c r="P855" s="6"/>
      <c r="Q855" s="6"/>
      <c r="R855" s="6">
        <v>0.8</v>
      </c>
      <c r="S855" s="6">
        <v>37588222080</v>
      </c>
      <c r="T855" s="7">
        <v>7.31</v>
      </c>
      <c r="U855" s="7">
        <v>0.3</v>
      </c>
      <c r="V855" s="7">
        <v>142</v>
      </c>
    </row>
    <row r="856" spans="1:22" hidden="1" x14ac:dyDescent="0.4">
      <c r="A856" s="4" t="s">
        <v>125</v>
      </c>
      <c r="B856" s="5" t="s">
        <v>126</v>
      </c>
      <c r="C856" s="5" t="s">
        <v>30</v>
      </c>
      <c r="D856" s="5" t="s">
        <v>19</v>
      </c>
      <c r="E856" s="9" t="s">
        <v>40</v>
      </c>
      <c r="F856" s="9">
        <v>2.63</v>
      </c>
      <c r="G856" s="5" t="s">
        <v>21</v>
      </c>
      <c r="H856" s="9">
        <v>500</v>
      </c>
      <c r="I856" s="11">
        <v>6797310</v>
      </c>
      <c r="J856" s="11">
        <v>100</v>
      </c>
      <c r="K856" s="11">
        <v>334.274</v>
      </c>
      <c r="L856" s="11" t="b">
        <f>COUNTIF('[1]2_배당성향 25% 이상 종목명'!$A$2:$A$471,'2_2번 조건 대상 종목'!A856)&gt;0</f>
        <v>1</v>
      </c>
      <c r="M856" s="14" t="b">
        <f t="shared" si="13"/>
        <v>1</v>
      </c>
      <c r="N856" s="11">
        <v>835685500</v>
      </c>
      <c r="O856" s="11" t="b">
        <f>N856&gt;=VLOOKUP(A856,'[1]2023년만'!$A$2:$Q$1181,12,0)</f>
        <v>0</v>
      </c>
      <c r="P856" s="11">
        <f>VLOOKUP(A856,'[1]2_피벗 테이블'!$A$4:$B$376,2,0)</f>
        <v>866375400</v>
      </c>
      <c r="Q856" s="11" t="b">
        <f>N856&gt;=(P856*1.05)</f>
        <v>0</v>
      </c>
      <c r="R856" s="11">
        <v>0.2</v>
      </c>
      <c r="S856" s="6">
        <v>361800000000</v>
      </c>
      <c r="T856" s="7">
        <v>2233.33</v>
      </c>
      <c r="U856" s="7">
        <v>0.79</v>
      </c>
      <c r="V856" s="7">
        <v>27</v>
      </c>
    </row>
    <row r="857" spans="1:22" hidden="1" x14ac:dyDescent="0.4">
      <c r="A857" s="4" t="s">
        <v>125</v>
      </c>
      <c r="B857" s="5" t="s">
        <v>126</v>
      </c>
      <c r="C857" s="5" t="s">
        <v>18</v>
      </c>
      <c r="D857" s="5" t="s">
        <v>19</v>
      </c>
      <c r="E857" s="9" t="s">
        <v>40</v>
      </c>
      <c r="F857" s="9">
        <v>1.43</v>
      </c>
      <c r="G857" s="5" t="s">
        <v>21</v>
      </c>
      <c r="H857" s="10">
        <v>5000</v>
      </c>
      <c r="I857" s="11">
        <v>720000</v>
      </c>
      <c r="J857" s="11">
        <v>1000</v>
      </c>
      <c r="K857" s="11">
        <v>-1.0900000000000001</v>
      </c>
      <c r="L857" s="11" t="b">
        <f>COUNTIF('[1]2_배당성향 25% 이상 종목명'!$A$2:$A$471,'2_2번 조건 대상 종목'!A857)&gt;0</f>
        <v>1</v>
      </c>
      <c r="M857" s="14" t="b">
        <f t="shared" si="13"/>
        <v>1</v>
      </c>
      <c r="N857" s="11">
        <v>854707100</v>
      </c>
      <c r="O857" s="11"/>
      <c r="P857" s="11"/>
      <c r="Q857" s="11"/>
      <c r="R857" s="11">
        <v>0.2</v>
      </c>
      <c r="S857" s="6">
        <v>361800000000</v>
      </c>
      <c r="T857" s="7">
        <v>2233.33</v>
      </c>
      <c r="U857" s="7">
        <v>0.79</v>
      </c>
      <c r="V857" s="7">
        <v>27</v>
      </c>
    </row>
    <row r="858" spans="1:22" hidden="1" x14ac:dyDescent="0.4">
      <c r="A858" s="4" t="s">
        <v>125</v>
      </c>
      <c r="B858" s="5" t="s">
        <v>126</v>
      </c>
      <c r="C858" s="5" t="s">
        <v>24</v>
      </c>
      <c r="D858" s="5" t="s">
        <v>19</v>
      </c>
      <c r="E858" s="9" t="s">
        <v>40</v>
      </c>
      <c r="F858" s="9">
        <v>1.7</v>
      </c>
      <c r="G858" s="5" t="s">
        <v>21</v>
      </c>
      <c r="H858" s="10">
        <v>5000</v>
      </c>
      <c r="I858" s="11">
        <v>720000</v>
      </c>
      <c r="J858" s="11">
        <v>1000</v>
      </c>
      <c r="K858" s="11">
        <v>-1.3260000000000001</v>
      </c>
      <c r="L858" s="11" t="b">
        <f>COUNTIF('[1]2_배당성향 25% 이상 종목명'!$A$2:$A$471,'2_2번 조건 대상 종목'!A858)&gt;0</f>
        <v>1</v>
      </c>
      <c r="M858" s="14" t="b">
        <f t="shared" si="13"/>
        <v>1</v>
      </c>
      <c r="N858" s="11">
        <v>889712000</v>
      </c>
      <c r="O858" s="11"/>
      <c r="P858" s="11"/>
      <c r="Q858" s="11"/>
      <c r="R858" s="11">
        <v>0.2</v>
      </c>
      <c r="S858" s="6">
        <v>361800000000</v>
      </c>
      <c r="T858" s="7">
        <v>2233.33</v>
      </c>
      <c r="U858" s="7">
        <v>0.79</v>
      </c>
      <c r="V858" s="7">
        <v>27</v>
      </c>
    </row>
    <row r="859" spans="1:22" hidden="1" x14ac:dyDescent="0.4">
      <c r="A859" s="7" t="s">
        <v>125</v>
      </c>
      <c r="B859" s="12" t="s">
        <v>126</v>
      </c>
      <c r="C859" s="12" t="s">
        <v>2933</v>
      </c>
      <c r="D859" s="12" t="s">
        <v>19</v>
      </c>
      <c r="E859" s="12" t="s">
        <v>40</v>
      </c>
      <c r="F859" s="12">
        <v>1.34</v>
      </c>
      <c r="G859" s="12" t="s">
        <v>21</v>
      </c>
      <c r="H859" s="12">
        <v>5000</v>
      </c>
      <c r="I859" s="6">
        <v>720000</v>
      </c>
      <c r="J859" s="6">
        <v>1000</v>
      </c>
      <c r="K859" s="6">
        <v>-1.4510000000000001</v>
      </c>
      <c r="L859" s="11" t="b">
        <f>COUNTIF('[1]2_배당성향 25% 이상 종목명'!$A$2:$A$471,'2_2번 조건 대상 종목'!A859)&gt;0</f>
        <v>1</v>
      </c>
      <c r="M859" s="14" t="b">
        <f t="shared" si="13"/>
        <v>1</v>
      </c>
      <c r="N859" s="6">
        <v>854707100</v>
      </c>
      <c r="O859" s="6"/>
      <c r="P859" s="6"/>
      <c r="Q859" s="6"/>
      <c r="R859" s="6">
        <v>0.2</v>
      </c>
      <c r="S859" s="6">
        <v>361800000000</v>
      </c>
      <c r="T859" s="7">
        <v>2233.33</v>
      </c>
      <c r="U859" s="7">
        <v>0.79</v>
      </c>
      <c r="V859" s="7">
        <v>27</v>
      </c>
    </row>
    <row r="860" spans="1:22" hidden="1" x14ac:dyDescent="0.4">
      <c r="A860" s="4" t="s">
        <v>1453</v>
      </c>
      <c r="B860" s="5" t="s">
        <v>1454</v>
      </c>
      <c r="C860" s="5" t="s">
        <v>24</v>
      </c>
      <c r="D860" s="5" t="s">
        <v>19</v>
      </c>
      <c r="E860" s="9" t="s">
        <v>49</v>
      </c>
      <c r="F860" s="9">
        <v>2.11</v>
      </c>
      <c r="G860" s="5" t="s">
        <v>21</v>
      </c>
      <c r="H860" s="10">
        <v>1000</v>
      </c>
      <c r="I860" s="11">
        <v>49678843</v>
      </c>
      <c r="J860" s="11">
        <v>60</v>
      </c>
      <c r="K860" s="11">
        <v>26.943000000000001</v>
      </c>
      <c r="L860" s="11" t="b">
        <f>COUNTIF('[1]2_배당성향 25% 이상 종목명'!$A$2:$A$471,'2_2번 조건 대상 종목'!A860)&gt;0</f>
        <v>0</v>
      </c>
      <c r="M860" s="14" t="b">
        <f t="shared" si="13"/>
        <v>1</v>
      </c>
      <c r="N860" s="11">
        <v>2876921700</v>
      </c>
      <c r="O860" s="11"/>
      <c r="P860" s="11"/>
      <c r="Q860" s="11"/>
      <c r="R860" s="11">
        <v>0.81</v>
      </c>
      <c r="S860" s="6">
        <v>373088110930</v>
      </c>
      <c r="T860" s="7">
        <v>14.3</v>
      </c>
      <c r="U860" s="7">
        <v>0.68</v>
      </c>
      <c r="V860" s="7">
        <v>525</v>
      </c>
    </row>
    <row r="861" spans="1:22" hidden="1" x14ac:dyDescent="0.4">
      <c r="A861" s="4" t="s">
        <v>1453</v>
      </c>
      <c r="B861" s="5" t="s">
        <v>1454</v>
      </c>
      <c r="C861" s="5" t="s">
        <v>30</v>
      </c>
      <c r="D861" s="5" t="s">
        <v>19</v>
      </c>
      <c r="E861" s="9" t="s">
        <v>49</v>
      </c>
      <c r="F861" s="9">
        <v>1.64</v>
      </c>
      <c r="G861" s="5" t="s">
        <v>21</v>
      </c>
      <c r="H861" s="10">
        <v>1000</v>
      </c>
      <c r="I861" s="11">
        <v>49678843</v>
      </c>
      <c r="J861" s="11">
        <v>80</v>
      </c>
      <c r="K861" s="11">
        <v>17.823</v>
      </c>
      <c r="L861" s="11" t="b">
        <f>COUNTIF('[1]2_배당성향 25% 이상 종목명'!$A$2:$A$471,'2_2번 조건 대상 종목'!A861)&gt;0</f>
        <v>0</v>
      </c>
      <c r="M861" s="14" t="b">
        <f t="shared" si="13"/>
        <v>1</v>
      </c>
      <c r="N861" s="11">
        <v>3835895600</v>
      </c>
      <c r="O861" s="11" t="b">
        <f>N861&gt;=VLOOKUP(A861,'[1]2023년만'!$A$2:$Q$1181,12,0)</f>
        <v>1</v>
      </c>
      <c r="P861" s="11"/>
      <c r="Q861" s="11"/>
      <c r="R861" s="11">
        <v>0.95</v>
      </c>
      <c r="S861" s="6">
        <v>373088110930</v>
      </c>
      <c r="T861" s="7">
        <v>14.3</v>
      </c>
      <c r="U861" s="7">
        <v>0.68</v>
      </c>
      <c r="V861" s="7">
        <v>525</v>
      </c>
    </row>
    <row r="862" spans="1:22" hidden="1" x14ac:dyDescent="0.4">
      <c r="A862" s="4" t="s">
        <v>1453</v>
      </c>
      <c r="B862" s="5" t="s">
        <v>1454</v>
      </c>
      <c r="C862" s="5" t="s">
        <v>18</v>
      </c>
      <c r="D862" s="5" t="s">
        <v>19</v>
      </c>
      <c r="E862" s="9" t="s">
        <v>49</v>
      </c>
      <c r="F862" s="9">
        <v>2.41</v>
      </c>
      <c r="G862" s="5" t="s">
        <v>21</v>
      </c>
      <c r="H862" s="10">
        <v>1000</v>
      </c>
      <c r="I862" s="11">
        <v>49678843</v>
      </c>
      <c r="J862" s="11">
        <v>100</v>
      </c>
      <c r="K862" s="11">
        <v>10.178000000000001</v>
      </c>
      <c r="L862" s="11" t="b">
        <f>COUNTIF('[1]2_배당성향 25% 이상 종목명'!$A$2:$A$471,'2_2번 조건 대상 종목'!A862)&gt;0</f>
        <v>0</v>
      </c>
      <c r="M862" s="14" t="b">
        <f t="shared" si="13"/>
        <v>1</v>
      </c>
      <c r="N862" s="11">
        <v>4794869500</v>
      </c>
      <c r="O862" s="11"/>
      <c r="P862" s="11"/>
      <c r="Q862" s="11"/>
      <c r="R862" s="11">
        <v>1.2</v>
      </c>
      <c r="S862" s="6">
        <v>373088110930</v>
      </c>
      <c r="T862" s="7">
        <v>14.3</v>
      </c>
      <c r="U862" s="7">
        <v>0.68</v>
      </c>
      <c r="V862" s="7">
        <v>525</v>
      </c>
    </row>
    <row r="863" spans="1:22" hidden="1" x14ac:dyDescent="0.4">
      <c r="A863" s="7" t="s">
        <v>1453</v>
      </c>
      <c r="B863" s="12" t="s">
        <v>1454</v>
      </c>
      <c r="C863" s="12" t="s">
        <v>2933</v>
      </c>
      <c r="D863" s="12" t="s">
        <v>19</v>
      </c>
      <c r="E863" s="12" t="s">
        <v>49</v>
      </c>
      <c r="F863" s="12">
        <v>1.1000000000000001</v>
      </c>
      <c r="G863" s="12" t="s">
        <v>21</v>
      </c>
      <c r="H863" s="12">
        <v>1000</v>
      </c>
      <c r="I863" s="6">
        <v>49678843</v>
      </c>
      <c r="J863" s="6">
        <v>60</v>
      </c>
      <c r="K863" s="6">
        <v>13.279</v>
      </c>
      <c r="L863" s="11" t="b">
        <f>COUNTIF('[1]2_배당성향 25% 이상 종목명'!$A$2:$A$471,'2_2번 조건 대상 종목'!A863)&gt;0</f>
        <v>0</v>
      </c>
      <c r="M863" s="14" t="b">
        <f t="shared" si="13"/>
        <v>1</v>
      </c>
      <c r="N863" s="6">
        <v>2876921700</v>
      </c>
      <c r="O863" s="6"/>
      <c r="P863" s="6"/>
      <c r="Q863" s="6"/>
      <c r="R863" s="6">
        <v>1</v>
      </c>
      <c r="S863" s="6">
        <v>373088110930</v>
      </c>
      <c r="T863" s="7">
        <v>14.3</v>
      </c>
      <c r="U863" s="7">
        <v>0.68</v>
      </c>
      <c r="V863" s="7">
        <v>525</v>
      </c>
    </row>
    <row r="864" spans="1:22" hidden="1" x14ac:dyDescent="0.4">
      <c r="A864" s="4" t="s">
        <v>1021</v>
      </c>
      <c r="B864" s="5" t="s">
        <v>1022</v>
      </c>
      <c r="C864" s="5" t="s">
        <v>30</v>
      </c>
      <c r="D864" s="5" t="s">
        <v>19</v>
      </c>
      <c r="E864" s="9" t="s">
        <v>46</v>
      </c>
      <c r="F864" s="9">
        <v>0.7</v>
      </c>
      <c r="G864" s="5" t="s">
        <v>21</v>
      </c>
      <c r="H864" s="9">
        <v>200</v>
      </c>
      <c r="I864" s="11">
        <v>20588000</v>
      </c>
      <c r="J864" s="11">
        <v>200</v>
      </c>
      <c r="K864" s="11">
        <v>37.661999999999999</v>
      </c>
      <c r="L864" s="11" t="b">
        <f>COUNTIF('[1]2_배당성향 25% 이상 종목명'!$A$2:$A$471,'2_2번 조건 대상 종목'!A864)&gt;0</f>
        <v>1</v>
      </c>
      <c r="M864" s="14" t="b">
        <f t="shared" si="13"/>
        <v>1</v>
      </c>
      <c r="N864" s="11">
        <v>4117600000</v>
      </c>
      <c r="O864" s="11" t="b">
        <f>N864&gt;=VLOOKUP(A864,'[1]2023년만'!$A$2:$Q$1181,12,0)</f>
        <v>1</v>
      </c>
      <c r="P864" s="11">
        <f>VLOOKUP(A864,'[1]2_피벗 테이블'!$A$4:$B$376,2,0)</f>
        <v>4803866666.666667</v>
      </c>
      <c r="Q864" s="11" t="b">
        <f>N864&gt;=(P864*1.05)</f>
        <v>0</v>
      </c>
      <c r="R864" s="11">
        <v>3.7</v>
      </c>
      <c r="S864" s="6">
        <v>99337100000</v>
      </c>
      <c r="T864" s="7">
        <v>9.09</v>
      </c>
      <c r="U864" s="7">
        <v>0.53</v>
      </c>
      <c r="V864" s="7">
        <v>531</v>
      </c>
    </row>
    <row r="865" spans="1:22" hidden="1" x14ac:dyDescent="0.4">
      <c r="A865" s="4" t="s">
        <v>1021</v>
      </c>
      <c r="B865" s="5" t="s">
        <v>1022</v>
      </c>
      <c r="C865" s="5" t="s">
        <v>18</v>
      </c>
      <c r="D865" s="5" t="s">
        <v>19</v>
      </c>
      <c r="E865" s="9" t="s">
        <v>46</v>
      </c>
      <c r="F865" s="9">
        <v>0.2</v>
      </c>
      <c r="G865" s="5" t="s">
        <v>21</v>
      </c>
      <c r="H865" s="9">
        <v>200</v>
      </c>
      <c r="I865" s="11">
        <v>20588000</v>
      </c>
      <c r="J865" s="11">
        <v>300</v>
      </c>
      <c r="K865" s="11">
        <v>29.92</v>
      </c>
      <c r="L865" s="11" t="b">
        <f>COUNTIF('[1]2_배당성향 25% 이상 종목명'!$A$2:$A$471,'2_2번 조건 대상 종목'!A865)&gt;0</f>
        <v>1</v>
      </c>
      <c r="M865" s="14" t="b">
        <f t="shared" si="13"/>
        <v>1</v>
      </c>
      <c r="N865" s="11">
        <v>6176400000</v>
      </c>
      <c r="O865" s="11"/>
      <c r="P865" s="11"/>
      <c r="Q865" s="11"/>
      <c r="R865" s="11">
        <v>3.59</v>
      </c>
      <c r="S865" s="6">
        <v>99337100000</v>
      </c>
      <c r="T865" s="7">
        <v>9.09</v>
      </c>
      <c r="U865" s="7">
        <v>0.53</v>
      </c>
      <c r="V865" s="7">
        <v>531</v>
      </c>
    </row>
    <row r="866" spans="1:22" hidden="1" x14ac:dyDescent="0.4">
      <c r="A866" s="4" t="s">
        <v>1021</v>
      </c>
      <c r="B866" s="5" t="s">
        <v>1022</v>
      </c>
      <c r="C866" s="5" t="s">
        <v>24</v>
      </c>
      <c r="D866" s="5" t="s">
        <v>19</v>
      </c>
      <c r="E866" s="9" t="s">
        <v>46</v>
      </c>
      <c r="F866" s="9">
        <v>0.41</v>
      </c>
      <c r="G866" s="5" t="s">
        <v>21</v>
      </c>
      <c r="H866" s="9">
        <v>200</v>
      </c>
      <c r="I866" s="11">
        <v>20588000</v>
      </c>
      <c r="J866" s="11">
        <v>200</v>
      </c>
      <c r="K866" s="11">
        <v>23.321000000000002</v>
      </c>
      <c r="L866" s="11" t="b">
        <f>COUNTIF('[1]2_배당성향 25% 이상 종목명'!$A$2:$A$471,'2_2번 조건 대상 종목'!A866)&gt;0</f>
        <v>1</v>
      </c>
      <c r="M866" s="14" t="b">
        <f t="shared" si="13"/>
        <v>1</v>
      </c>
      <c r="N866" s="11">
        <v>4117600000</v>
      </c>
      <c r="O866" s="11"/>
      <c r="P866" s="11"/>
      <c r="Q866" s="11"/>
      <c r="R866" s="11">
        <v>3.1</v>
      </c>
      <c r="S866" s="6">
        <v>99337100000</v>
      </c>
      <c r="T866" s="7">
        <v>9.09</v>
      </c>
      <c r="U866" s="7">
        <v>0.53</v>
      </c>
      <c r="V866" s="7">
        <v>531</v>
      </c>
    </row>
    <row r="867" spans="1:22" hidden="1" x14ac:dyDescent="0.4">
      <c r="A867" s="7" t="s">
        <v>1021</v>
      </c>
      <c r="B867" s="12" t="s">
        <v>1022</v>
      </c>
      <c r="C867" s="12" t="s">
        <v>2933</v>
      </c>
      <c r="D867" s="12" t="s">
        <v>19</v>
      </c>
      <c r="E867" s="12" t="s">
        <v>46</v>
      </c>
      <c r="F867" s="12">
        <v>0.04</v>
      </c>
      <c r="G867" s="12" t="s">
        <v>21</v>
      </c>
      <c r="H867" s="12">
        <v>200</v>
      </c>
      <c r="I867" s="6">
        <v>20588000</v>
      </c>
      <c r="J867" s="6">
        <v>200</v>
      </c>
      <c r="K867" s="6">
        <v>29.975000000000001</v>
      </c>
      <c r="L867" s="11" t="b">
        <f>COUNTIF('[1]2_배당성향 25% 이상 종목명'!$A$2:$A$471,'2_2번 조건 대상 종목'!A867)&gt;0</f>
        <v>1</v>
      </c>
      <c r="M867" s="14" t="b">
        <f t="shared" si="13"/>
        <v>1</v>
      </c>
      <c r="N867" s="6">
        <v>4117600000</v>
      </c>
      <c r="O867" s="6"/>
      <c r="P867" s="6"/>
      <c r="Q867" s="6"/>
      <c r="R867" s="6">
        <v>2.4</v>
      </c>
      <c r="S867" s="6">
        <v>99337100000</v>
      </c>
      <c r="T867" s="7">
        <v>9.09</v>
      </c>
      <c r="U867" s="7">
        <v>0.53</v>
      </c>
      <c r="V867" s="7">
        <v>531</v>
      </c>
    </row>
    <row r="868" spans="1:22" hidden="1" x14ac:dyDescent="0.4">
      <c r="A868" s="4" t="s">
        <v>2049</v>
      </c>
      <c r="B868" s="5" t="s">
        <v>2050</v>
      </c>
      <c r="C868" s="5" t="s">
        <v>30</v>
      </c>
      <c r="D868" s="5" t="s">
        <v>19</v>
      </c>
      <c r="E868" s="9" t="s">
        <v>416</v>
      </c>
      <c r="F868" s="9">
        <v>1.82</v>
      </c>
      <c r="G868" s="5" t="s">
        <v>21</v>
      </c>
      <c r="H868" s="9">
        <v>500</v>
      </c>
      <c r="I868" s="11">
        <v>11740000</v>
      </c>
      <c r="J868" s="11">
        <v>100</v>
      </c>
      <c r="K868" s="11">
        <v>15.486000000000001</v>
      </c>
      <c r="L868" s="11" t="b">
        <f>COUNTIF('[1]2_배당성향 25% 이상 종목명'!$A$2:$A$471,'2_2번 조건 대상 종목'!A868)&gt;0</f>
        <v>0</v>
      </c>
      <c r="M868" s="14" t="b">
        <f t="shared" si="13"/>
        <v>1</v>
      </c>
      <c r="N868" s="11">
        <v>1174000000</v>
      </c>
      <c r="O868" s="11" t="b">
        <f>N868&gt;=VLOOKUP(A868,'[1]2023년만'!$A$2:$Q$1181,12,0)</f>
        <v>1</v>
      </c>
      <c r="P868" s="11"/>
      <c r="Q868" s="11"/>
      <c r="R868" s="11">
        <v>2.34</v>
      </c>
      <c r="S868" s="6">
        <v>49660200000</v>
      </c>
      <c r="T868" s="7">
        <v>6.69</v>
      </c>
      <c r="U868" s="7">
        <v>0.31</v>
      </c>
      <c r="V868" s="7">
        <v>632</v>
      </c>
    </row>
    <row r="869" spans="1:22" hidden="1" x14ac:dyDescent="0.4">
      <c r="A869" s="4" t="s">
        <v>2049</v>
      </c>
      <c r="B869" s="5" t="s">
        <v>2050</v>
      </c>
      <c r="C869" s="5" t="s">
        <v>18</v>
      </c>
      <c r="D869" s="5" t="s">
        <v>19</v>
      </c>
      <c r="E869" s="9" t="s">
        <v>416</v>
      </c>
      <c r="F869" s="9">
        <v>1.91</v>
      </c>
      <c r="G869" s="5" t="s">
        <v>21</v>
      </c>
      <c r="H869" s="9">
        <v>500</v>
      </c>
      <c r="I869" s="11">
        <v>11740000</v>
      </c>
      <c r="J869" s="11">
        <v>200</v>
      </c>
      <c r="K869" s="11">
        <v>11.316000000000001</v>
      </c>
      <c r="L869" s="11" t="b">
        <f>COUNTIF('[1]2_배당성향 25% 이상 종목명'!$A$2:$A$471,'2_2번 조건 대상 종목'!A869)&gt;0</f>
        <v>0</v>
      </c>
      <c r="M869" s="14" t="b">
        <f t="shared" si="13"/>
        <v>1</v>
      </c>
      <c r="N869" s="11">
        <v>2348000000</v>
      </c>
      <c r="O869" s="11"/>
      <c r="P869" s="11"/>
      <c r="Q869" s="11"/>
      <c r="R869" s="11">
        <v>2.02</v>
      </c>
      <c r="S869" s="6">
        <v>49660200000</v>
      </c>
      <c r="T869" s="7">
        <v>6.69</v>
      </c>
      <c r="U869" s="7">
        <v>0.31</v>
      </c>
      <c r="V869" s="7">
        <v>632</v>
      </c>
    </row>
    <row r="870" spans="1:22" hidden="1" x14ac:dyDescent="0.4">
      <c r="A870" s="4" t="s">
        <v>2049</v>
      </c>
      <c r="B870" s="5" t="s">
        <v>2050</v>
      </c>
      <c r="C870" s="5" t="s">
        <v>24</v>
      </c>
      <c r="D870" s="5" t="s">
        <v>19</v>
      </c>
      <c r="E870" s="9" t="s">
        <v>416</v>
      </c>
      <c r="F870" s="9">
        <v>2.14</v>
      </c>
      <c r="G870" s="5" t="s">
        <v>21</v>
      </c>
      <c r="H870" s="9">
        <v>500</v>
      </c>
      <c r="I870" s="11">
        <v>11740000</v>
      </c>
      <c r="J870" s="11">
        <v>50</v>
      </c>
      <c r="K870" s="11">
        <v>-5.2270000000000003</v>
      </c>
      <c r="L870" s="11" t="b">
        <f>COUNTIF('[1]2_배당성향 25% 이상 종목명'!$A$2:$A$471,'2_2번 조건 대상 종목'!A870)&gt;0</f>
        <v>0</v>
      </c>
      <c r="M870" s="14" t="b">
        <f t="shared" si="13"/>
        <v>1</v>
      </c>
      <c r="N870" s="11">
        <v>587000000</v>
      </c>
      <c r="O870" s="11"/>
      <c r="P870" s="11"/>
      <c r="Q870" s="11"/>
      <c r="R870" s="11">
        <v>0.74</v>
      </c>
      <c r="S870" s="6">
        <v>49660200000</v>
      </c>
      <c r="T870" s="7">
        <v>6.69</v>
      </c>
      <c r="U870" s="7">
        <v>0.31</v>
      </c>
      <c r="V870" s="7">
        <v>632</v>
      </c>
    </row>
    <row r="871" spans="1:22" hidden="1" x14ac:dyDescent="0.4">
      <c r="A871" s="7" t="s">
        <v>2049</v>
      </c>
      <c r="B871" s="12" t="s">
        <v>2050</v>
      </c>
      <c r="C871" s="12" t="s">
        <v>2933</v>
      </c>
      <c r="D871" s="12" t="s">
        <v>19</v>
      </c>
      <c r="E871" s="12" t="s">
        <v>416</v>
      </c>
      <c r="F871" s="12">
        <v>1.48</v>
      </c>
      <c r="G871" s="12" t="s">
        <v>21</v>
      </c>
      <c r="H871" s="12">
        <v>500</v>
      </c>
      <c r="I871" s="6">
        <v>11740000</v>
      </c>
      <c r="J871" s="6">
        <v>150</v>
      </c>
      <c r="K871" s="6">
        <v>13.44</v>
      </c>
      <c r="L871" s="11" t="b">
        <f>COUNTIF('[1]2_배당성향 25% 이상 종목명'!$A$2:$A$471,'2_2번 조건 대상 종목'!A871)&gt;0</f>
        <v>0</v>
      </c>
      <c r="M871" s="14" t="b">
        <f t="shared" si="13"/>
        <v>1</v>
      </c>
      <c r="N871" s="6">
        <v>1761000000</v>
      </c>
      <c r="O871" s="6"/>
      <c r="P871" s="6"/>
      <c r="Q871" s="6"/>
      <c r="R871" s="6">
        <v>1.72</v>
      </c>
      <c r="S871" s="6">
        <v>49660200000</v>
      </c>
      <c r="T871" s="7">
        <v>6.69</v>
      </c>
      <c r="U871" s="7">
        <v>0.31</v>
      </c>
      <c r="V871" s="7">
        <v>632</v>
      </c>
    </row>
    <row r="872" spans="1:22" hidden="1" x14ac:dyDescent="0.4">
      <c r="A872" s="4" t="s">
        <v>2100</v>
      </c>
      <c r="B872" s="5" t="s">
        <v>2101</v>
      </c>
      <c r="C872" s="5" t="s">
        <v>24</v>
      </c>
      <c r="D872" s="5" t="s">
        <v>19</v>
      </c>
      <c r="E872" s="9" t="s">
        <v>95</v>
      </c>
      <c r="F872" s="9">
        <v>0.59</v>
      </c>
      <c r="G872" s="5" t="s">
        <v>21</v>
      </c>
      <c r="H872" s="9">
        <v>100</v>
      </c>
      <c r="I872" s="11">
        <v>42346326</v>
      </c>
      <c r="J872" s="11">
        <v>30</v>
      </c>
      <c r="K872" s="11">
        <v>14.967000000000001</v>
      </c>
      <c r="L872" s="11" t="b">
        <f>COUNTIF('[1]2_배당성향 25% 이상 종목명'!$A$2:$A$471,'2_2번 조건 대상 종목'!A872)&gt;0</f>
        <v>0</v>
      </c>
      <c r="M872" s="14" t="b">
        <f t="shared" si="13"/>
        <v>1</v>
      </c>
      <c r="N872" s="11">
        <v>1239592590</v>
      </c>
      <c r="O872" s="11"/>
      <c r="P872" s="11"/>
      <c r="Q872" s="11"/>
      <c r="R872" s="11">
        <v>0.42</v>
      </c>
      <c r="S872" s="6">
        <v>382539110080</v>
      </c>
      <c r="T872" s="7">
        <v>19.25</v>
      </c>
      <c r="U872" s="7">
        <v>3.2</v>
      </c>
      <c r="V872" s="7">
        <v>453</v>
      </c>
    </row>
    <row r="873" spans="1:22" hidden="1" x14ac:dyDescent="0.4">
      <c r="A873" s="4" t="s">
        <v>2100</v>
      </c>
      <c r="B873" s="5" t="s">
        <v>2101</v>
      </c>
      <c r="C873" s="5" t="s">
        <v>30</v>
      </c>
      <c r="D873" s="5" t="s">
        <v>19</v>
      </c>
      <c r="E873" s="9" t="s">
        <v>20</v>
      </c>
      <c r="F873" s="9">
        <v>0.68</v>
      </c>
      <c r="G873" s="5" t="s">
        <v>21</v>
      </c>
      <c r="H873" s="9">
        <v>100</v>
      </c>
      <c r="I873" s="11">
        <v>43869164</v>
      </c>
      <c r="J873" s="11">
        <v>60</v>
      </c>
      <c r="K873" s="11">
        <v>13.271000000000001</v>
      </c>
      <c r="L873" s="11" t="b">
        <f>COUNTIF('[1]2_배당성향 25% 이상 종목명'!$A$2:$A$471,'2_2번 조건 대상 종목'!A873)&gt;0</f>
        <v>0</v>
      </c>
      <c r="M873" s="14" t="b">
        <f t="shared" si="13"/>
        <v>1</v>
      </c>
      <c r="N873" s="11">
        <v>2549943720</v>
      </c>
      <c r="O873" s="11" t="b">
        <f>N873&gt;=VLOOKUP(A873,'[1]2023년만'!$A$2:$Q$1181,12,0)</f>
        <v>1</v>
      </c>
      <c r="P873" s="11"/>
      <c r="Q873" s="11"/>
      <c r="R873" s="11">
        <v>0.66</v>
      </c>
      <c r="S873" s="6">
        <v>382539110080</v>
      </c>
      <c r="T873" s="7">
        <v>19.25</v>
      </c>
      <c r="U873" s="7">
        <v>3.2</v>
      </c>
      <c r="V873" s="7">
        <v>453</v>
      </c>
    </row>
    <row r="874" spans="1:22" hidden="1" x14ac:dyDescent="0.4">
      <c r="A874" s="4" t="s">
        <v>2100</v>
      </c>
      <c r="B874" s="5" t="s">
        <v>2101</v>
      </c>
      <c r="C874" s="5" t="s">
        <v>18</v>
      </c>
      <c r="D874" s="5" t="s">
        <v>19</v>
      </c>
      <c r="E874" s="9" t="s">
        <v>95</v>
      </c>
      <c r="F874" s="9">
        <v>0.96</v>
      </c>
      <c r="G874" s="5" t="s">
        <v>21</v>
      </c>
      <c r="H874" s="9">
        <v>100</v>
      </c>
      <c r="I874" s="11">
        <v>38454626</v>
      </c>
      <c r="J874" s="11">
        <v>35</v>
      </c>
      <c r="K874" s="11">
        <v>12.715999999999999</v>
      </c>
      <c r="L874" s="11" t="b">
        <f>COUNTIF('[1]2_배당성향 25% 이상 종목명'!$A$2:$A$471,'2_2번 조건 대상 종목'!A874)&gt;0</f>
        <v>0</v>
      </c>
      <c r="M874" s="14" t="b">
        <f t="shared" si="13"/>
        <v>1</v>
      </c>
      <c r="N874" s="11">
        <v>1271487840</v>
      </c>
      <c r="O874" s="11"/>
      <c r="P874" s="11"/>
      <c r="Q874" s="11"/>
      <c r="R874" s="11">
        <v>1</v>
      </c>
      <c r="S874" s="6">
        <v>382539110080</v>
      </c>
      <c r="T874" s="7">
        <v>19.25</v>
      </c>
      <c r="U874" s="7">
        <v>3.2</v>
      </c>
      <c r="V874" s="7">
        <v>453</v>
      </c>
    </row>
    <row r="875" spans="1:22" hidden="1" x14ac:dyDescent="0.4">
      <c r="A875" s="7" t="s">
        <v>2100</v>
      </c>
      <c r="B875" s="12" t="s">
        <v>2101</v>
      </c>
      <c r="C875" s="12" t="s">
        <v>2933</v>
      </c>
      <c r="D875" s="12" t="s">
        <v>19</v>
      </c>
      <c r="E875" s="12" t="s">
        <v>95</v>
      </c>
      <c r="F875" s="12">
        <v>0.42</v>
      </c>
      <c r="G875" s="12" t="s">
        <v>21</v>
      </c>
      <c r="H875" s="12">
        <v>100</v>
      </c>
      <c r="I875" s="6">
        <v>37677501</v>
      </c>
      <c r="J875" s="6">
        <v>15</v>
      </c>
      <c r="K875" s="6">
        <v>9.6609999999999996</v>
      </c>
      <c r="L875" s="11" t="b">
        <f>COUNTIF('[1]2_배당성향 25% 이상 종목명'!$A$2:$A$471,'2_2번 조건 대상 종목'!A875)&gt;0</f>
        <v>0</v>
      </c>
      <c r="M875" s="14" t="b">
        <f t="shared" si="13"/>
        <v>1</v>
      </c>
      <c r="N875" s="6">
        <v>545247525</v>
      </c>
      <c r="O875" s="6"/>
      <c r="P875" s="6"/>
      <c r="Q875" s="6"/>
      <c r="R875" s="6">
        <v>0.43</v>
      </c>
      <c r="S875" s="6">
        <v>382539110080</v>
      </c>
      <c r="T875" s="7">
        <v>19.25</v>
      </c>
      <c r="U875" s="7">
        <v>3.2</v>
      </c>
      <c r="V875" s="7">
        <v>453</v>
      </c>
    </row>
    <row r="876" spans="1:22" hidden="1" x14ac:dyDescent="0.4">
      <c r="A876" s="4" t="s">
        <v>2371</v>
      </c>
      <c r="B876" s="5" t="s">
        <v>2372</v>
      </c>
      <c r="C876" s="5" t="s">
        <v>18</v>
      </c>
      <c r="D876" s="5" t="s">
        <v>19</v>
      </c>
      <c r="E876" s="9" t="s">
        <v>37</v>
      </c>
      <c r="F876" s="9">
        <v>0.85</v>
      </c>
      <c r="G876" s="5" t="s">
        <v>21</v>
      </c>
      <c r="H876" s="9">
        <v>500</v>
      </c>
      <c r="I876" s="11">
        <v>7874963</v>
      </c>
      <c r="J876" s="11">
        <v>100</v>
      </c>
      <c r="K876" s="11">
        <v>10.029999999999999</v>
      </c>
      <c r="L876" s="11" t="b">
        <f>COUNTIF('[1]2_배당성향 25% 이상 종목명'!$A$2:$A$471,'2_2번 조건 대상 종목'!A876)&gt;0</f>
        <v>0</v>
      </c>
      <c r="M876" s="14" t="b">
        <f t="shared" si="13"/>
        <v>1</v>
      </c>
      <c r="N876" s="11">
        <v>787455700</v>
      </c>
      <c r="O876" s="11"/>
      <c r="P876" s="11"/>
      <c r="Q876" s="11"/>
      <c r="R876" s="11">
        <v>1.5</v>
      </c>
      <c r="S876" s="6">
        <v>65085447910</v>
      </c>
      <c r="T876" s="7">
        <v>3.67</v>
      </c>
      <c r="U876" s="7">
        <v>0.52</v>
      </c>
      <c r="V876" s="7">
        <v>1502</v>
      </c>
    </row>
    <row r="877" spans="1:22" hidden="1" x14ac:dyDescent="0.4">
      <c r="A877" s="4" t="s">
        <v>2371</v>
      </c>
      <c r="B877" s="5" t="s">
        <v>2372</v>
      </c>
      <c r="C877" s="5" t="s">
        <v>24</v>
      </c>
      <c r="D877" s="5" t="s">
        <v>19</v>
      </c>
      <c r="E877" s="9" t="s">
        <v>37</v>
      </c>
      <c r="F877" s="9">
        <v>0.89</v>
      </c>
      <c r="G877" s="5" t="s">
        <v>21</v>
      </c>
      <c r="H877" s="9">
        <v>500</v>
      </c>
      <c r="I877" s="11">
        <v>7874963</v>
      </c>
      <c r="J877" s="11">
        <v>150</v>
      </c>
      <c r="K877" s="11">
        <v>9.9060000000000006</v>
      </c>
      <c r="L877" s="11" t="b">
        <f>COUNTIF('[1]2_배당성향 25% 이상 종목명'!$A$2:$A$471,'2_2번 조건 대상 종목'!A877)&gt;0</f>
        <v>0</v>
      </c>
      <c r="M877" s="14" t="b">
        <f t="shared" si="13"/>
        <v>1</v>
      </c>
      <c r="N877" s="11">
        <v>1181183550</v>
      </c>
      <c r="O877" s="11"/>
      <c r="P877" s="11"/>
      <c r="Q877" s="11"/>
      <c r="R877" s="11">
        <v>1.5</v>
      </c>
      <c r="S877" s="6">
        <v>65085447910</v>
      </c>
      <c r="T877" s="7">
        <v>3.67</v>
      </c>
      <c r="U877" s="7">
        <v>0.52</v>
      </c>
      <c r="V877" s="7">
        <v>1502</v>
      </c>
    </row>
    <row r="878" spans="1:22" hidden="1" x14ac:dyDescent="0.4">
      <c r="A878" s="4" t="s">
        <v>2371</v>
      </c>
      <c r="B878" s="5" t="s">
        <v>2372</v>
      </c>
      <c r="C878" s="5" t="s">
        <v>30</v>
      </c>
      <c r="D878" s="5" t="s">
        <v>19</v>
      </c>
      <c r="E878" s="9" t="s">
        <v>37</v>
      </c>
      <c r="F878" s="9">
        <v>1.48</v>
      </c>
      <c r="G878" s="5" t="s">
        <v>21</v>
      </c>
      <c r="H878" s="9">
        <v>500</v>
      </c>
      <c r="I878" s="11">
        <v>7874963</v>
      </c>
      <c r="J878" s="11">
        <v>200</v>
      </c>
      <c r="K878" s="11">
        <v>8.89</v>
      </c>
      <c r="L878" s="11" t="b">
        <f>COUNTIF('[1]2_배당성향 25% 이상 종목명'!$A$2:$A$471,'2_2번 조건 대상 종목'!A878)&gt;0</f>
        <v>0</v>
      </c>
      <c r="M878" s="14" t="b">
        <f t="shared" si="13"/>
        <v>1</v>
      </c>
      <c r="N878" s="11">
        <v>1574911400</v>
      </c>
      <c r="O878" s="11" t="b">
        <f>N878&gt;=VLOOKUP(A878,'[1]2023년만'!$A$2:$Q$1181,12,0)</f>
        <v>1</v>
      </c>
      <c r="P878" s="11"/>
      <c r="Q878" s="11"/>
      <c r="R878" s="11">
        <v>2.7</v>
      </c>
      <c r="S878" s="6">
        <v>65085447910</v>
      </c>
      <c r="T878" s="7">
        <v>3.67</v>
      </c>
      <c r="U878" s="7">
        <v>0.52</v>
      </c>
      <c r="V878" s="7">
        <v>1502</v>
      </c>
    </row>
    <row r="879" spans="1:22" hidden="1" x14ac:dyDescent="0.4">
      <c r="A879" s="7" t="s">
        <v>2371</v>
      </c>
      <c r="B879" s="12" t="s">
        <v>2372</v>
      </c>
      <c r="C879" s="12" t="s">
        <v>2933</v>
      </c>
      <c r="D879" s="12" t="s">
        <v>19</v>
      </c>
      <c r="E879" s="12" t="s">
        <v>37</v>
      </c>
      <c r="F879" s="12">
        <v>0.36</v>
      </c>
      <c r="G879" s="12" t="s">
        <v>21</v>
      </c>
      <c r="H879" s="12">
        <v>500</v>
      </c>
      <c r="I879" s="6">
        <v>7874963</v>
      </c>
      <c r="J879" s="6">
        <v>70</v>
      </c>
      <c r="K879" s="6">
        <v>8.3919999999999995</v>
      </c>
      <c r="L879" s="11" t="b">
        <f>COUNTIF('[1]2_배당성향 25% 이상 종목명'!$A$2:$A$471,'2_2번 조건 대상 종목'!A879)&gt;0</f>
        <v>0</v>
      </c>
      <c r="M879" s="14" t="b">
        <f t="shared" si="13"/>
        <v>1</v>
      </c>
      <c r="N879" s="6">
        <v>551218990</v>
      </c>
      <c r="O879" s="6"/>
      <c r="P879" s="6"/>
      <c r="Q879" s="6"/>
      <c r="R879" s="6">
        <v>1</v>
      </c>
      <c r="S879" s="6">
        <v>65085447910</v>
      </c>
      <c r="T879" s="7">
        <v>3.67</v>
      </c>
      <c r="U879" s="7">
        <v>0.52</v>
      </c>
      <c r="V879" s="7">
        <v>1502</v>
      </c>
    </row>
    <row r="880" spans="1:22" hidden="1" x14ac:dyDescent="0.4">
      <c r="A880" s="4" t="s">
        <v>2337</v>
      </c>
      <c r="B880" s="5" t="s">
        <v>2338</v>
      </c>
      <c r="C880" s="5" t="s">
        <v>24</v>
      </c>
      <c r="D880" s="5" t="s">
        <v>19</v>
      </c>
      <c r="E880" s="9" t="s">
        <v>535</v>
      </c>
      <c r="F880" s="9">
        <v>0.42</v>
      </c>
      <c r="G880" s="5" t="s">
        <v>21</v>
      </c>
      <c r="H880" s="9">
        <v>500</v>
      </c>
      <c r="I880" s="11">
        <v>22033719</v>
      </c>
      <c r="J880" s="11">
        <v>245</v>
      </c>
      <c r="K880" s="11">
        <v>10.76</v>
      </c>
      <c r="L880" s="11" t="b">
        <f>COUNTIF('[1]2_배당성향 25% 이상 종목명'!$A$2:$A$471,'2_2번 조건 대상 종목'!A880)&gt;0</f>
        <v>0</v>
      </c>
      <c r="M880" s="14" t="b">
        <f t="shared" si="13"/>
        <v>0</v>
      </c>
      <c r="N880" s="11">
        <v>4995224150</v>
      </c>
      <c r="O880" s="11"/>
      <c r="P880" s="11"/>
      <c r="Q880" s="11"/>
      <c r="R880" s="11">
        <v>0.9</v>
      </c>
      <c r="S880" s="6">
        <v>508170972000</v>
      </c>
      <c r="T880" s="7">
        <v>197.03</v>
      </c>
      <c r="U880" s="7">
        <v>0.95</v>
      </c>
      <c r="V880" s="7">
        <v>118</v>
      </c>
    </row>
    <row r="881" spans="1:22" hidden="1" x14ac:dyDescent="0.4">
      <c r="A881" s="4" t="s">
        <v>2751</v>
      </c>
      <c r="B881" s="5" t="s">
        <v>2752</v>
      </c>
      <c r="C881" s="5" t="s">
        <v>30</v>
      </c>
      <c r="D881" s="5" t="s">
        <v>19</v>
      </c>
      <c r="E881" s="9" t="s">
        <v>52</v>
      </c>
      <c r="F881" s="9">
        <v>0.72</v>
      </c>
      <c r="G881" s="5" t="s">
        <v>21</v>
      </c>
      <c r="H881" s="9">
        <v>500</v>
      </c>
      <c r="I881" s="11">
        <v>8856866</v>
      </c>
      <c r="J881" s="11">
        <v>313</v>
      </c>
      <c r="K881" s="11">
        <v>-10.207000000000001</v>
      </c>
      <c r="L881" s="11" t="b">
        <f>COUNTIF('[1]2_배당성향 25% 이상 종목명'!$A$2:$A$471,'2_2번 조건 대상 종목'!A881)&gt;0</f>
        <v>0</v>
      </c>
      <c r="M881" s="14" t="b">
        <f t="shared" si="13"/>
        <v>0</v>
      </c>
      <c r="N881" s="11">
        <v>1997801689</v>
      </c>
      <c r="O881" s="11" t="e">
        <f>N881&gt;=VLOOKUP(A881,'[1]2023년만'!$A$2:$Q$1181,12,0)</f>
        <v>#N/A</v>
      </c>
      <c r="P881" s="11"/>
      <c r="Q881" s="11"/>
      <c r="R881" s="11">
        <v>1.7</v>
      </c>
      <c r="S881" s="6">
        <v>198947534900</v>
      </c>
      <c r="T881" s="7" t="s">
        <v>21</v>
      </c>
      <c r="U881" s="7">
        <v>0.46</v>
      </c>
      <c r="V881" s="7" t="s">
        <v>21</v>
      </c>
    </row>
    <row r="882" spans="1:22" hidden="1" x14ac:dyDescent="0.4">
      <c r="A882" s="7" t="s">
        <v>2751</v>
      </c>
      <c r="B882" s="12" t="s">
        <v>2752</v>
      </c>
      <c r="C882" s="12" t="s">
        <v>2933</v>
      </c>
      <c r="D882" s="12" t="s">
        <v>19</v>
      </c>
      <c r="E882" s="12" t="s">
        <v>535</v>
      </c>
      <c r="F882" s="12">
        <v>0.1</v>
      </c>
      <c r="G882" s="12" t="s">
        <v>21</v>
      </c>
      <c r="H882" s="12">
        <v>500</v>
      </c>
      <c r="I882" s="6">
        <v>8856866</v>
      </c>
      <c r="J882" s="6">
        <v>692</v>
      </c>
      <c r="K882" s="6">
        <v>4.82</v>
      </c>
      <c r="L882" s="11" t="b">
        <f>COUNTIF('[1]2_배당성향 25% 이상 종목명'!$A$2:$A$471,'2_2번 조건 대상 종목'!A882)&gt;0</f>
        <v>0</v>
      </c>
      <c r="M882" s="14" t="b">
        <f t="shared" si="13"/>
        <v>0</v>
      </c>
      <c r="N882" s="6">
        <v>4997483524</v>
      </c>
      <c r="O882" s="6"/>
      <c r="P882" s="6"/>
      <c r="Q882" s="6"/>
      <c r="R882" s="6">
        <v>0.9</v>
      </c>
      <c r="S882" s="6">
        <v>198947534900</v>
      </c>
      <c r="T882" s="7" t="s">
        <v>21</v>
      </c>
      <c r="U882" s="7">
        <v>0.46</v>
      </c>
      <c r="V882" s="7" t="s">
        <v>21</v>
      </c>
    </row>
    <row r="883" spans="1:22" hidden="1" x14ac:dyDescent="0.4">
      <c r="A883" s="4" t="s">
        <v>776</v>
      </c>
      <c r="B883" s="5" t="s">
        <v>777</v>
      </c>
      <c r="C883" s="5" t="s">
        <v>18</v>
      </c>
      <c r="D883" s="5" t="s">
        <v>19</v>
      </c>
      <c r="E883" s="9" t="s">
        <v>37</v>
      </c>
      <c r="F883" s="9">
        <v>0.85</v>
      </c>
      <c r="G883" s="5" t="s">
        <v>21</v>
      </c>
      <c r="H883" s="9">
        <v>500</v>
      </c>
      <c r="I883" s="11">
        <v>13828718</v>
      </c>
      <c r="J883" s="11">
        <v>250</v>
      </c>
      <c r="K883" s="11">
        <v>49.390999999999998</v>
      </c>
      <c r="L883" s="11" t="b">
        <f>COUNTIF('[1]2_배당성향 25% 이상 종목명'!$A$2:$A$471,'2_2번 조건 대상 종목'!A883)&gt;0</f>
        <v>1</v>
      </c>
      <c r="M883" s="14" t="b">
        <f t="shared" si="13"/>
        <v>1</v>
      </c>
      <c r="N883" s="11">
        <v>3317621000</v>
      </c>
      <c r="O883" s="11"/>
      <c r="P883" s="11"/>
      <c r="Q883" s="11"/>
      <c r="R883" s="11">
        <v>5.03</v>
      </c>
      <c r="S883" s="6">
        <v>45357832590</v>
      </c>
      <c r="T883" s="7">
        <v>8.6300000000000008</v>
      </c>
      <c r="U883" s="7">
        <v>0.82</v>
      </c>
      <c r="V883" s="7">
        <v>377</v>
      </c>
    </row>
    <row r="884" spans="1:22" hidden="1" x14ac:dyDescent="0.4">
      <c r="A884" s="4" t="s">
        <v>776</v>
      </c>
      <c r="B884" s="5" t="s">
        <v>777</v>
      </c>
      <c r="C884" s="5" t="s">
        <v>30</v>
      </c>
      <c r="D884" s="5" t="s">
        <v>19</v>
      </c>
      <c r="E884" s="9" t="s">
        <v>37</v>
      </c>
      <c r="F884" s="9">
        <v>1.48</v>
      </c>
      <c r="G884" s="5" t="s">
        <v>21</v>
      </c>
      <c r="H884" s="9">
        <v>500</v>
      </c>
      <c r="I884" s="11">
        <v>13934818</v>
      </c>
      <c r="J884" s="11">
        <v>200</v>
      </c>
      <c r="K884" s="11">
        <v>42.902999999999999</v>
      </c>
      <c r="L884" s="11" t="b">
        <f>COUNTIF('[1]2_배당성향 25% 이상 종목명'!$A$2:$A$471,'2_2번 조건 대상 종목'!A884)&gt;0</f>
        <v>1</v>
      </c>
      <c r="M884" s="14" t="b">
        <f t="shared" si="13"/>
        <v>1</v>
      </c>
      <c r="N884" s="11">
        <v>2675454800</v>
      </c>
      <c r="O884" s="11" t="b">
        <f>N884&gt;=VLOOKUP(A884,'[1]2023년만'!$A$2:$Q$1181,12,0)</f>
        <v>1</v>
      </c>
      <c r="P884" s="11">
        <f>VLOOKUP(A884,'[1]2_피벗 테이블'!$A$4:$B$376,2,0)</f>
        <v>2928764650</v>
      </c>
      <c r="Q884" s="11" t="b">
        <f>N884&gt;=(P884*1.05)</f>
        <v>0</v>
      </c>
      <c r="R884" s="11">
        <v>6.07</v>
      </c>
      <c r="S884" s="6">
        <v>45357832590</v>
      </c>
      <c r="T884" s="7">
        <v>8.6300000000000008</v>
      </c>
      <c r="U884" s="7">
        <v>0.82</v>
      </c>
      <c r="V884" s="7">
        <v>377</v>
      </c>
    </row>
    <row r="885" spans="1:22" hidden="1" x14ac:dyDescent="0.4">
      <c r="A885" s="4" t="s">
        <v>776</v>
      </c>
      <c r="B885" s="5" t="s">
        <v>777</v>
      </c>
      <c r="C885" s="5" t="s">
        <v>24</v>
      </c>
      <c r="D885" s="5" t="s">
        <v>19</v>
      </c>
      <c r="E885" s="9" t="s">
        <v>37</v>
      </c>
      <c r="F885" s="9">
        <v>0.89</v>
      </c>
      <c r="G885" s="5" t="s">
        <v>21</v>
      </c>
      <c r="H885" s="9">
        <v>500</v>
      </c>
      <c r="I885" s="11">
        <v>13934818</v>
      </c>
      <c r="J885" s="11">
        <v>200</v>
      </c>
      <c r="K885" s="11">
        <v>-65.766000000000005</v>
      </c>
      <c r="L885" s="11" t="b">
        <f>COUNTIF('[1]2_배당성향 25% 이상 종목명'!$A$2:$A$471,'2_2번 조건 대상 종목'!A885)&gt;0</f>
        <v>1</v>
      </c>
      <c r="M885" s="14" t="b">
        <f t="shared" si="13"/>
        <v>1</v>
      </c>
      <c r="N885" s="11">
        <v>2176209200</v>
      </c>
      <c r="O885" s="11"/>
      <c r="P885" s="11"/>
      <c r="Q885" s="11"/>
      <c r="R885" s="11">
        <v>5.54</v>
      </c>
      <c r="S885" s="6">
        <v>45357832590</v>
      </c>
      <c r="T885" s="7">
        <v>8.6300000000000008</v>
      </c>
      <c r="U885" s="7">
        <v>0.82</v>
      </c>
      <c r="V885" s="7">
        <v>377</v>
      </c>
    </row>
    <row r="886" spans="1:22" hidden="1" x14ac:dyDescent="0.4">
      <c r="A886" s="7" t="s">
        <v>776</v>
      </c>
      <c r="B886" s="12" t="s">
        <v>777</v>
      </c>
      <c r="C886" s="12" t="s">
        <v>2933</v>
      </c>
      <c r="D886" s="12" t="s">
        <v>19</v>
      </c>
      <c r="E886" s="12" t="s">
        <v>37</v>
      </c>
      <c r="F886" s="12">
        <v>0.36</v>
      </c>
      <c r="G886" s="12" t="s">
        <v>21</v>
      </c>
      <c r="H886" s="12">
        <v>500</v>
      </c>
      <c r="I886" s="6">
        <v>13730519</v>
      </c>
      <c r="J886" s="6">
        <v>250</v>
      </c>
      <c r="K886" s="6">
        <v>42.654000000000003</v>
      </c>
      <c r="L886" s="11" t="b">
        <f>COUNTIF('[1]2_배당성향 25% 이상 종목명'!$A$2:$A$471,'2_2번 조건 대상 종목'!A886)&gt;0</f>
        <v>1</v>
      </c>
      <c r="M886" s="14" t="b">
        <f t="shared" si="13"/>
        <v>1</v>
      </c>
      <c r="N886" s="6">
        <v>3292463750</v>
      </c>
      <c r="O886" s="6"/>
      <c r="P886" s="6"/>
      <c r="Q886" s="6"/>
      <c r="R886" s="6">
        <v>4.79</v>
      </c>
      <c r="S886" s="6">
        <v>45357832590</v>
      </c>
      <c r="T886" s="7">
        <v>8.6300000000000008</v>
      </c>
      <c r="U886" s="7">
        <v>0.82</v>
      </c>
      <c r="V886" s="7">
        <v>377</v>
      </c>
    </row>
    <row r="887" spans="1:22" x14ac:dyDescent="0.4">
      <c r="A887" s="4" t="s">
        <v>792</v>
      </c>
      <c r="B887" s="5" t="s">
        <v>793</v>
      </c>
      <c r="C887" s="5" t="s">
        <v>30</v>
      </c>
      <c r="D887" s="5" t="s">
        <v>19</v>
      </c>
      <c r="E887" s="9" t="s">
        <v>37</v>
      </c>
      <c r="F887" s="9">
        <v>2.7</v>
      </c>
      <c r="G887" s="5" t="s">
        <v>21</v>
      </c>
      <c r="H887" s="10">
        <v>2500</v>
      </c>
      <c r="I887" s="11">
        <v>33252697</v>
      </c>
      <c r="J887" s="11">
        <v>1300</v>
      </c>
      <c r="K887" s="11">
        <v>30.283000000000001</v>
      </c>
      <c r="L887" s="11" t="b">
        <f>COUNTIF('[1]2_배당성향 25% 이상 종목명'!$A$2:$A$471,'2_2번 조건 대상 종목'!A548)&gt;0</f>
        <v>1</v>
      </c>
      <c r="M887" s="14" t="b">
        <f t="shared" si="13"/>
        <v>1</v>
      </c>
      <c r="N887" s="11">
        <v>29112006300</v>
      </c>
      <c r="O887" s="11" t="b">
        <f>N887&gt;=VLOOKUP(A887,'[1]2023년만'!$A$2:$Q$1181,12,0)</f>
        <v>1</v>
      </c>
      <c r="P887" s="11">
        <f>VLOOKUP(A887,'[1]2_피벗 테이블'!$A$4:$B$376,2,0)</f>
        <v>11934018300</v>
      </c>
      <c r="Q887" s="11" t="b">
        <f>N887&gt;=(P887*1.05)</f>
        <v>1</v>
      </c>
      <c r="R887" s="11">
        <v>6.9</v>
      </c>
      <c r="S887" s="6">
        <v>1902054268400</v>
      </c>
      <c r="T887" s="7">
        <v>13.32</v>
      </c>
      <c r="U887" s="7">
        <v>1.62</v>
      </c>
      <c r="V887" s="7">
        <v>4293</v>
      </c>
    </row>
    <row r="888" spans="1:22" hidden="1" x14ac:dyDescent="0.4">
      <c r="A888" s="4" t="s">
        <v>949</v>
      </c>
      <c r="B888" s="5" t="s">
        <v>950</v>
      </c>
      <c r="C888" s="5" t="s">
        <v>18</v>
      </c>
      <c r="D888" s="5" t="s">
        <v>19</v>
      </c>
      <c r="E888" s="9" t="s">
        <v>49</v>
      </c>
      <c r="F888" s="9">
        <v>0.56000000000000005</v>
      </c>
      <c r="G888" s="5" t="s">
        <v>21</v>
      </c>
      <c r="H888" s="9">
        <v>500</v>
      </c>
      <c r="I888" s="11">
        <v>8207361</v>
      </c>
      <c r="J888" s="11">
        <v>700</v>
      </c>
      <c r="K888" s="11">
        <v>32.152000000000001</v>
      </c>
      <c r="L888" s="11" t="b">
        <f>COUNTIF('[1]2_배당성향 25% 이상 종목명'!$A$2:$A$471,'2_2번 조건 대상 종목'!A888)&gt;0</f>
        <v>1</v>
      </c>
      <c r="M888" s="14" t="b">
        <f t="shared" si="13"/>
        <v>1</v>
      </c>
      <c r="N888" s="11">
        <v>5474439600</v>
      </c>
      <c r="O888" s="11"/>
      <c r="P888" s="11"/>
      <c r="Q888" s="11"/>
      <c r="R888" s="11">
        <v>3.6</v>
      </c>
      <c r="S888" s="6">
        <v>300524793750</v>
      </c>
      <c r="T888" s="7">
        <v>12.71</v>
      </c>
      <c r="U888" s="7">
        <v>1.66</v>
      </c>
      <c r="V888" s="7">
        <v>1475</v>
      </c>
    </row>
    <row r="889" spans="1:22" hidden="1" x14ac:dyDescent="0.4">
      <c r="A889" s="4" t="s">
        <v>949</v>
      </c>
      <c r="B889" s="5" t="s">
        <v>950</v>
      </c>
      <c r="C889" s="5" t="s">
        <v>24</v>
      </c>
      <c r="D889" s="5" t="s">
        <v>19</v>
      </c>
      <c r="E889" s="9" t="s">
        <v>49</v>
      </c>
      <c r="F889" s="9">
        <v>0.48</v>
      </c>
      <c r="G889" s="5" t="s">
        <v>21</v>
      </c>
      <c r="H889" s="9">
        <v>500</v>
      </c>
      <c r="I889" s="11">
        <v>8207361</v>
      </c>
      <c r="J889" s="11">
        <v>750</v>
      </c>
      <c r="K889" s="11">
        <v>25.268999999999998</v>
      </c>
      <c r="L889" s="11" t="b">
        <f>COUNTIF('[1]2_배당성향 25% 이상 종목명'!$A$2:$A$471,'2_2번 조건 대상 종목'!A889)&gt;0</f>
        <v>1</v>
      </c>
      <c r="M889" s="14" t="b">
        <f t="shared" si="13"/>
        <v>1</v>
      </c>
      <c r="N889" s="11">
        <v>5865471000</v>
      </c>
      <c r="O889" s="11"/>
      <c r="P889" s="11"/>
      <c r="Q889" s="11"/>
      <c r="R889" s="11">
        <v>3</v>
      </c>
      <c r="S889" s="6">
        <v>300524793750</v>
      </c>
      <c r="T889" s="7">
        <v>12.71</v>
      </c>
      <c r="U889" s="7">
        <v>1.66</v>
      </c>
      <c r="V889" s="7">
        <v>1475</v>
      </c>
    </row>
    <row r="890" spans="1:22" hidden="1" x14ac:dyDescent="0.4">
      <c r="A890" s="7" t="s">
        <v>949</v>
      </c>
      <c r="B890" s="12" t="s">
        <v>950</v>
      </c>
      <c r="C890" s="12" t="s">
        <v>2933</v>
      </c>
      <c r="D890" s="12" t="s">
        <v>19</v>
      </c>
      <c r="E890" s="12" t="s">
        <v>49</v>
      </c>
      <c r="F890" s="12">
        <v>0.41</v>
      </c>
      <c r="G890" s="12" t="s">
        <v>21</v>
      </c>
      <c r="H890" s="12">
        <v>500</v>
      </c>
      <c r="I890" s="6">
        <v>8207361</v>
      </c>
      <c r="J890" s="6">
        <v>700</v>
      </c>
      <c r="K890" s="6">
        <v>30.905999999999999</v>
      </c>
      <c r="L890" s="11" t="b">
        <f>COUNTIF('[1]2_배당성향 25% 이상 종목명'!$A$2:$A$471,'2_2번 조건 대상 종목'!A890)&gt;0</f>
        <v>1</v>
      </c>
      <c r="M890" s="14" t="b">
        <f t="shared" si="13"/>
        <v>1</v>
      </c>
      <c r="N890" s="6">
        <v>5474439600</v>
      </c>
      <c r="O890" s="6"/>
      <c r="P890" s="6"/>
      <c r="Q890" s="6"/>
      <c r="R890" s="6">
        <v>2.8</v>
      </c>
      <c r="S890" s="6">
        <v>300524793750</v>
      </c>
      <c r="T890" s="7">
        <v>12.71</v>
      </c>
      <c r="U890" s="7">
        <v>1.66</v>
      </c>
      <c r="V890" s="7">
        <v>1475</v>
      </c>
    </row>
    <row r="891" spans="1:22" hidden="1" x14ac:dyDescent="0.4">
      <c r="A891" s="4" t="s">
        <v>2806</v>
      </c>
      <c r="B891" s="5" t="s">
        <v>2807</v>
      </c>
      <c r="C891" s="5" t="s">
        <v>18</v>
      </c>
      <c r="D891" s="5" t="s">
        <v>19</v>
      </c>
      <c r="E891" s="9" t="s">
        <v>103</v>
      </c>
      <c r="F891" s="9">
        <v>0.57999999999999996</v>
      </c>
      <c r="G891" s="5" t="s">
        <v>21</v>
      </c>
      <c r="H891" s="9">
        <v>100</v>
      </c>
      <c r="I891" s="11">
        <v>22015886</v>
      </c>
      <c r="J891" s="11">
        <v>16</v>
      </c>
      <c r="K891" s="11">
        <v>-193.54400000000001</v>
      </c>
      <c r="L891" s="11" t="b">
        <f>COUNTIF('[1]2_배당성향 25% 이상 종목명'!$A$2:$A$471,'2_2번 조건 대상 종목'!A891)&gt;0</f>
        <v>0</v>
      </c>
      <c r="M891" s="14" t="b">
        <f t="shared" si="13"/>
        <v>0</v>
      </c>
      <c r="N891" s="11">
        <v>352250816</v>
      </c>
      <c r="O891" s="11"/>
      <c r="P891" s="11"/>
      <c r="Q891" s="11"/>
      <c r="R891" s="11">
        <v>0.56000000000000005</v>
      </c>
      <c r="S891" s="6">
        <v>43987740228</v>
      </c>
      <c r="T891" s="7" t="s">
        <v>21</v>
      </c>
      <c r="U891" s="7">
        <v>2.48</v>
      </c>
      <c r="V891" s="7" t="s">
        <v>21</v>
      </c>
    </row>
    <row r="892" spans="1:22" hidden="1" x14ac:dyDescent="0.4">
      <c r="A892" s="7" t="s">
        <v>2806</v>
      </c>
      <c r="B892" s="12" t="s">
        <v>2807</v>
      </c>
      <c r="C892" s="12" t="s">
        <v>2933</v>
      </c>
      <c r="D892" s="12" t="s">
        <v>19</v>
      </c>
      <c r="E892" s="12" t="s">
        <v>103</v>
      </c>
      <c r="F892" s="12">
        <v>0.36</v>
      </c>
      <c r="G892" s="12" t="s">
        <v>21</v>
      </c>
      <c r="H892" s="12">
        <v>100</v>
      </c>
      <c r="I892" s="6">
        <v>20345886</v>
      </c>
      <c r="J892" s="6">
        <v>59</v>
      </c>
      <c r="K892" s="6">
        <v>-17.146000000000001</v>
      </c>
      <c r="L892" s="11" t="b">
        <f>COUNTIF('[1]2_배당성향 25% 이상 종목명'!$A$2:$A$471,'2_2번 조건 대상 종목'!A892)&gt;0</f>
        <v>0</v>
      </c>
      <c r="M892" s="14" t="b">
        <f t="shared" si="13"/>
        <v>0</v>
      </c>
      <c r="N892" s="6">
        <v>1200394884</v>
      </c>
      <c r="O892" s="6"/>
      <c r="P892" s="6"/>
      <c r="Q892" s="6"/>
      <c r="R892" s="6">
        <v>1.1599999999999999</v>
      </c>
      <c r="S892" s="6">
        <v>43987740228</v>
      </c>
      <c r="T892" s="7" t="s">
        <v>21</v>
      </c>
      <c r="U892" s="7">
        <v>2.48</v>
      </c>
      <c r="V892" s="7" t="s">
        <v>21</v>
      </c>
    </row>
    <row r="893" spans="1:22" hidden="1" x14ac:dyDescent="0.4">
      <c r="A893" s="4" t="s">
        <v>123</v>
      </c>
      <c r="B893" s="5" t="s">
        <v>124</v>
      </c>
      <c r="C893" s="5" t="s">
        <v>18</v>
      </c>
      <c r="D893" s="5" t="s">
        <v>19</v>
      </c>
      <c r="E893" s="9" t="s">
        <v>49</v>
      </c>
      <c r="F893" s="9">
        <v>2.41</v>
      </c>
      <c r="G893" s="5" t="s">
        <v>21</v>
      </c>
      <c r="H893" s="9">
        <v>500</v>
      </c>
      <c r="I893" s="11">
        <v>53543977</v>
      </c>
      <c r="J893" s="11">
        <v>110</v>
      </c>
      <c r="K893" s="11">
        <v>335.38099999999997</v>
      </c>
      <c r="L893" s="11" t="b">
        <f>COUNTIF('[1]2_배당성향 25% 이상 종목명'!$A$2:$A$471,'2_2번 조건 대상 종목'!A893)&gt;0</f>
        <v>0</v>
      </c>
      <c r="M893" s="14" t="b">
        <f t="shared" si="13"/>
        <v>1</v>
      </c>
      <c r="N893" s="11">
        <v>5959714180</v>
      </c>
      <c r="O893" s="11"/>
      <c r="P893" s="11"/>
      <c r="Q893" s="11"/>
      <c r="R893" s="11">
        <v>2.7</v>
      </c>
      <c r="S893" s="6">
        <v>308413307520</v>
      </c>
      <c r="T893" s="7">
        <v>3.52</v>
      </c>
      <c r="U893" s="7">
        <v>0.24</v>
      </c>
      <c r="V893" s="7">
        <v>1637</v>
      </c>
    </row>
    <row r="894" spans="1:22" hidden="1" x14ac:dyDescent="0.4">
      <c r="A894" s="4" t="s">
        <v>123</v>
      </c>
      <c r="B894" s="5" t="s">
        <v>124</v>
      </c>
      <c r="C894" s="5" t="s">
        <v>24</v>
      </c>
      <c r="D894" s="5" t="s">
        <v>19</v>
      </c>
      <c r="E894" s="9" t="s">
        <v>49</v>
      </c>
      <c r="F894" s="9">
        <v>2.11</v>
      </c>
      <c r="G894" s="5" t="s">
        <v>21</v>
      </c>
      <c r="H894" s="9">
        <v>500</v>
      </c>
      <c r="I894" s="11">
        <v>53543977</v>
      </c>
      <c r="J894" s="11">
        <v>125</v>
      </c>
      <c r="K894" s="11">
        <v>6.601</v>
      </c>
      <c r="L894" s="11" t="b">
        <f>COUNTIF('[1]2_배당성향 25% 이상 종목명'!$A$2:$A$471,'2_2번 조건 대상 종목'!A894)&gt;0</f>
        <v>0</v>
      </c>
      <c r="M894" s="14" t="b">
        <f t="shared" si="13"/>
        <v>1</v>
      </c>
      <c r="N894" s="11">
        <v>6630820250</v>
      </c>
      <c r="O894" s="11"/>
      <c r="P894" s="11"/>
      <c r="Q894" s="11"/>
      <c r="R894" s="11">
        <v>3</v>
      </c>
      <c r="S894" s="6">
        <v>308413307520</v>
      </c>
      <c r="T894" s="7">
        <v>3.52</v>
      </c>
      <c r="U894" s="7">
        <v>0.24</v>
      </c>
      <c r="V894" s="7">
        <v>1637</v>
      </c>
    </row>
    <row r="895" spans="1:22" hidden="1" x14ac:dyDescent="0.4">
      <c r="A895" s="4" t="s">
        <v>123</v>
      </c>
      <c r="B895" s="5" t="s">
        <v>124</v>
      </c>
      <c r="C895" s="5" t="s">
        <v>30</v>
      </c>
      <c r="D895" s="5" t="s">
        <v>19</v>
      </c>
      <c r="E895" s="9" t="s">
        <v>49</v>
      </c>
      <c r="F895" s="9">
        <v>1.64</v>
      </c>
      <c r="G895" s="5" t="s">
        <v>21</v>
      </c>
      <c r="H895" s="9">
        <v>500</v>
      </c>
      <c r="I895" s="11">
        <v>53543977</v>
      </c>
      <c r="J895" s="11">
        <v>135</v>
      </c>
      <c r="K895" s="11">
        <v>4.43</v>
      </c>
      <c r="L895" s="11" t="b">
        <f>COUNTIF('[1]2_배당성향 25% 이상 종목명'!$A$2:$A$471,'2_2번 조건 대상 종목'!A895)&gt;0</f>
        <v>0</v>
      </c>
      <c r="M895" s="14" t="b">
        <f t="shared" si="13"/>
        <v>1</v>
      </c>
      <c r="N895" s="11">
        <v>7019095350</v>
      </c>
      <c r="O895" s="11" t="b">
        <f>N895&gt;=VLOOKUP(A895,'[1]2023년만'!$A$2:$Q$1181,12,0)</f>
        <v>1</v>
      </c>
      <c r="P895" s="11"/>
      <c r="Q895" s="11"/>
      <c r="R895" s="11">
        <v>2.9</v>
      </c>
      <c r="S895" s="6">
        <v>308413307520</v>
      </c>
      <c r="T895" s="7">
        <v>3.52</v>
      </c>
      <c r="U895" s="7">
        <v>0.24</v>
      </c>
      <c r="V895" s="7">
        <v>1637</v>
      </c>
    </row>
    <row r="896" spans="1:22" hidden="1" x14ac:dyDescent="0.4">
      <c r="A896" s="7" t="s">
        <v>123</v>
      </c>
      <c r="B896" s="12" t="s">
        <v>124</v>
      </c>
      <c r="C896" s="12" t="s">
        <v>2933</v>
      </c>
      <c r="D896" s="12" t="s">
        <v>19</v>
      </c>
      <c r="E896" s="12" t="s">
        <v>49</v>
      </c>
      <c r="F896" s="12">
        <v>1.1000000000000001</v>
      </c>
      <c r="G896" s="12" t="s">
        <v>21</v>
      </c>
      <c r="H896" s="12">
        <v>500</v>
      </c>
      <c r="I896" s="6">
        <v>53543977</v>
      </c>
      <c r="J896" s="6">
        <v>100</v>
      </c>
      <c r="K896" s="6">
        <v>18.841000000000001</v>
      </c>
      <c r="L896" s="11" t="b">
        <f>COUNTIF('[1]2_배당성향 25% 이상 종목명'!$A$2:$A$471,'2_2번 조건 대상 종목'!A896)&gt;0</f>
        <v>0</v>
      </c>
      <c r="M896" s="14" t="b">
        <f t="shared" si="13"/>
        <v>1</v>
      </c>
      <c r="N896" s="6">
        <v>5543276800</v>
      </c>
      <c r="O896" s="6"/>
      <c r="P896" s="6"/>
      <c r="Q896" s="6"/>
      <c r="R896" s="6">
        <v>2.1800000000000002</v>
      </c>
      <c r="S896" s="6">
        <v>308413307520</v>
      </c>
      <c r="T896" s="7">
        <v>3.52</v>
      </c>
      <c r="U896" s="7">
        <v>0.24</v>
      </c>
      <c r="V896" s="7">
        <v>1637</v>
      </c>
    </row>
    <row r="897" spans="1:22" hidden="1" x14ac:dyDescent="0.4">
      <c r="A897" s="4" t="s">
        <v>2297</v>
      </c>
      <c r="B897" s="5" t="s">
        <v>2298</v>
      </c>
      <c r="C897" s="5" t="s">
        <v>24</v>
      </c>
      <c r="D897" s="5" t="s">
        <v>19</v>
      </c>
      <c r="E897" s="9" t="s">
        <v>49</v>
      </c>
      <c r="F897" s="9">
        <v>2.11</v>
      </c>
      <c r="G897" s="5" t="s">
        <v>21</v>
      </c>
      <c r="H897" s="9">
        <v>500</v>
      </c>
      <c r="I897" s="11">
        <v>97667877</v>
      </c>
      <c r="J897" s="11">
        <v>115</v>
      </c>
      <c r="K897" s="11">
        <v>11.481</v>
      </c>
      <c r="L897" s="11" t="b">
        <f>COUNTIF('[1]2_배당성향 25% 이상 종목명'!$A$2:$A$471,'2_2번 조건 대상 종목'!A897)&gt;0</f>
        <v>0</v>
      </c>
      <c r="M897" s="14" t="b">
        <f t="shared" si="13"/>
        <v>1</v>
      </c>
      <c r="N897" s="11">
        <v>11838793990</v>
      </c>
      <c r="O897" s="11"/>
      <c r="P897" s="11"/>
      <c r="Q897" s="11"/>
      <c r="R897" s="11">
        <v>1.4</v>
      </c>
      <c r="S897" s="6">
        <v>561590292750</v>
      </c>
      <c r="T897" s="7">
        <v>4.67</v>
      </c>
      <c r="U897" s="7">
        <v>0.32</v>
      </c>
      <c r="V897" s="7">
        <v>1231</v>
      </c>
    </row>
    <row r="898" spans="1:22" hidden="1" x14ac:dyDescent="0.4">
      <c r="A898" s="4" t="s">
        <v>2297</v>
      </c>
      <c r="B898" s="5" t="s">
        <v>2298</v>
      </c>
      <c r="C898" s="5" t="s">
        <v>30</v>
      </c>
      <c r="D898" s="5" t="s">
        <v>19</v>
      </c>
      <c r="E898" s="9" t="s">
        <v>49</v>
      </c>
      <c r="F898" s="9">
        <v>1.64</v>
      </c>
      <c r="G898" s="5" t="s">
        <v>21</v>
      </c>
      <c r="H898" s="9">
        <v>500</v>
      </c>
      <c r="I898" s="11">
        <v>97667877</v>
      </c>
      <c r="J898" s="11">
        <v>130</v>
      </c>
      <c r="K898" s="11">
        <v>10.558</v>
      </c>
      <c r="L898" s="11" t="b">
        <f>COUNTIF('[1]2_배당성향 25% 이상 종목명'!$A$2:$A$471,'2_2번 조건 대상 종목'!A898)&gt;0</f>
        <v>0</v>
      </c>
      <c r="M898" s="14" t="b">
        <f t="shared" si="13"/>
        <v>1</v>
      </c>
      <c r="N898" s="11">
        <v>13378745380</v>
      </c>
      <c r="O898" s="11" t="b">
        <f>N898&gt;=VLOOKUP(A898,'[1]2023년만'!$A$2:$Q$1181,12,0)</f>
        <v>1</v>
      </c>
      <c r="P898" s="11"/>
      <c r="Q898" s="11"/>
      <c r="R898" s="11">
        <v>2.5</v>
      </c>
      <c r="S898" s="6">
        <v>561590292750</v>
      </c>
      <c r="T898" s="7">
        <v>4.67</v>
      </c>
      <c r="U898" s="7">
        <v>0.32</v>
      </c>
      <c r="V898" s="7">
        <v>1231</v>
      </c>
    </row>
    <row r="899" spans="1:22" hidden="1" x14ac:dyDescent="0.4">
      <c r="A899" s="4" t="s">
        <v>2297</v>
      </c>
      <c r="B899" s="5" t="s">
        <v>2298</v>
      </c>
      <c r="C899" s="5" t="s">
        <v>18</v>
      </c>
      <c r="D899" s="5" t="s">
        <v>19</v>
      </c>
      <c r="E899" s="9" t="s">
        <v>49</v>
      </c>
      <c r="F899" s="9">
        <v>2.41</v>
      </c>
      <c r="G899" s="5" t="s">
        <v>21</v>
      </c>
      <c r="H899" s="9">
        <v>500</v>
      </c>
      <c r="I899" s="11">
        <v>97667877</v>
      </c>
      <c r="J899" s="11">
        <v>100</v>
      </c>
      <c r="K899" s="11">
        <v>-37.442</v>
      </c>
      <c r="L899" s="11" t="b">
        <f>COUNTIF('[1]2_배당성향 25% 이상 종목명'!$A$2:$A$471,'2_2번 조건 대상 종목'!A899)&gt;0</f>
        <v>0</v>
      </c>
      <c r="M899" s="14" t="b">
        <f t="shared" ref="M899:M962" si="14">COUNTIF($A$2:$A$4678,A899)=4</f>
        <v>1</v>
      </c>
      <c r="N899" s="11">
        <v>10298842600</v>
      </c>
      <c r="O899" s="11"/>
      <c r="P899" s="11"/>
      <c r="Q899" s="11"/>
      <c r="R899" s="11">
        <v>1.5</v>
      </c>
      <c r="S899" s="6">
        <v>561590292750</v>
      </c>
      <c r="T899" s="7">
        <v>4.67</v>
      </c>
      <c r="U899" s="7">
        <v>0.32</v>
      </c>
      <c r="V899" s="7">
        <v>1231</v>
      </c>
    </row>
    <row r="900" spans="1:22" hidden="1" x14ac:dyDescent="0.4">
      <c r="A900" s="7" t="s">
        <v>2297</v>
      </c>
      <c r="B900" s="12" t="s">
        <v>2298</v>
      </c>
      <c r="C900" s="12" t="s">
        <v>2933</v>
      </c>
      <c r="D900" s="12" t="s">
        <v>19</v>
      </c>
      <c r="E900" s="12" t="s">
        <v>49</v>
      </c>
      <c r="F900" s="12">
        <v>1.1000000000000001</v>
      </c>
      <c r="G900" s="12" t="s">
        <v>21</v>
      </c>
      <c r="H900" s="12">
        <v>500</v>
      </c>
      <c r="I900" s="6">
        <v>97667877</v>
      </c>
      <c r="J900" s="6">
        <v>105</v>
      </c>
      <c r="K900" s="6">
        <v>233.322</v>
      </c>
      <c r="L900" s="11" t="b">
        <f>COUNTIF('[1]2_배당성향 25% 이상 종목명'!$A$2:$A$471,'2_2번 조건 대상 종목'!A900)&gt;0</f>
        <v>0</v>
      </c>
      <c r="M900" s="14" t="b">
        <f t="shared" si="14"/>
        <v>1</v>
      </c>
      <c r="N900" s="6">
        <v>10812159730</v>
      </c>
      <c r="O900" s="6"/>
      <c r="P900" s="6"/>
      <c r="Q900" s="6"/>
      <c r="R900" s="6">
        <v>1.54</v>
      </c>
      <c r="S900" s="6">
        <v>561590292750</v>
      </c>
      <c r="T900" s="7">
        <v>4.67</v>
      </c>
      <c r="U900" s="7">
        <v>0.32</v>
      </c>
      <c r="V900" s="7">
        <v>1231</v>
      </c>
    </row>
    <row r="901" spans="1:22" hidden="1" x14ac:dyDescent="0.4">
      <c r="A901" s="4" t="s">
        <v>2001</v>
      </c>
      <c r="B901" s="5" t="s">
        <v>2002</v>
      </c>
      <c r="C901" s="5" t="s">
        <v>24</v>
      </c>
      <c r="D901" s="5" t="s">
        <v>19</v>
      </c>
      <c r="E901" s="9" t="s">
        <v>95</v>
      </c>
      <c r="F901" s="9">
        <v>0.59</v>
      </c>
      <c r="G901" s="5" t="s">
        <v>21</v>
      </c>
      <c r="H901" s="9">
        <v>500</v>
      </c>
      <c r="I901" s="11">
        <v>10278332</v>
      </c>
      <c r="J901" s="11">
        <v>500</v>
      </c>
      <c r="K901" s="11">
        <v>16.463999999999999</v>
      </c>
      <c r="L901" s="11" t="b">
        <f>COUNTIF('[1]2_배당성향 25% 이상 종목명'!$A$2:$A$471,'2_2번 조건 대상 종목'!A901)&gt;0</f>
        <v>0</v>
      </c>
      <c r="M901" s="14" t="b">
        <f t="shared" si="14"/>
        <v>1</v>
      </c>
      <c r="N901" s="11">
        <v>5093125500</v>
      </c>
      <c r="O901" s="11"/>
      <c r="P901" s="11"/>
      <c r="Q901" s="11"/>
      <c r="R901" s="11">
        <v>0.72</v>
      </c>
      <c r="S901" s="6">
        <v>496610037000</v>
      </c>
      <c r="T901" s="7">
        <v>12.65</v>
      </c>
      <c r="U901" s="7">
        <v>3.09</v>
      </c>
      <c r="V901" s="7">
        <v>3748</v>
      </c>
    </row>
    <row r="902" spans="1:22" hidden="1" x14ac:dyDescent="0.4">
      <c r="A902" s="4" t="s">
        <v>2001</v>
      </c>
      <c r="B902" s="5" t="s">
        <v>2002</v>
      </c>
      <c r="C902" s="5" t="s">
        <v>30</v>
      </c>
      <c r="D902" s="5" t="s">
        <v>19</v>
      </c>
      <c r="E902" s="9" t="s">
        <v>20</v>
      </c>
      <c r="F902" s="9">
        <v>0.68</v>
      </c>
      <c r="G902" s="5" t="s">
        <v>21</v>
      </c>
      <c r="H902" s="9">
        <v>500</v>
      </c>
      <c r="I902" s="11">
        <v>10437250</v>
      </c>
      <c r="J902" s="11">
        <v>500</v>
      </c>
      <c r="K902" s="11">
        <v>13.372999999999999</v>
      </c>
      <c r="L902" s="11" t="b">
        <f>COUNTIF('[1]2_배당성향 25% 이상 종목명'!$A$2:$A$471,'2_2번 조건 대상 종목'!A902)&gt;0</f>
        <v>0</v>
      </c>
      <c r="M902" s="14" t="b">
        <f t="shared" si="14"/>
        <v>1</v>
      </c>
      <c r="N902" s="11">
        <v>5138818500</v>
      </c>
      <c r="O902" s="11" t="b">
        <f>N902&gt;=VLOOKUP(A902,'[1]2023년만'!$A$2:$Q$1181,12,0)</f>
        <v>1</v>
      </c>
      <c r="P902" s="11"/>
      <c r="Q902" s="11"/>
      <c r="R902" s="11">
        <v>0.98</v>
      </c>
      <c r="S902" s="6">
        <v>496610037000</v>
      </c>
      <c r="T902" s="7">
        <v>12.65</v>
      </c>
      <c r="U902" s="7">
        <v>3.09</v>
      </c>
      <c r="V902" s="7">
        <v>3748</v>
      </c>
    </row>
    <row r="903" spans="1:22" hidden="1" x14ac:dyDescent="0.4">
      <c r="A903" s="4" t="s">
        <v>2001</v>
      </c>
      <c r="B903" s="5" t="s">
        <v>2002</v>
      </c>
      <c r="C903" s="5" t="s">
        <v>18</v>
      </c>
      <c r="D903" s="5" t="s">
        <v>19</v>
      </c>
      <c r="E903" s="9" t="s">
        <v>95</v>
      </c>
      <c r="F903" s="9">
        <v>0.96</v>
      </c>
      <c r="G903" s="5" t="s">
        <v>21</v>
      </c>
      <c r="H903" s="9">
        <v>500</v>
      </c>
      <c r="I903" s="11">
        <v>9956674</v>
      </c>
      <c r="J903" s="11">
        <v>500</v>
      </c>
      <c r="K903" s="11">
        <v>11.362</v>
      </c>
      <c r="L903" s="11" t="b">
        <f>COUNTIF('[1]2_배당성향 25% 이상 종목명'!$A$2:$A$471,'2_2번 조건 대상 종목'!A903)&gt;0</f>
        <v>0</v>
      </c>
      <c r="M903" s="14" t="b">
        <f t="shared" si="14"/>
        <v>1</v>
      </c>
      <c r="N903" s="11">
        <v>4932296500</v>
      </c>
      <c r="O903" s="11"/>
      <c r="P903" s="11"/>
      <c r="Q903" s="11"/>
      <c r="R903" s="11">
        <v>0.97</v>
      </c>
      <c r="S903" s="6">
        <v>496610037000</v>
      </c>
      <c r="T903" s="7">
        <v>12.65</v>
      </c>
      <c r="U903" s="7">
        <v>3.09</v>
      </c>
      <c r="V903" s="7">
        <v>3748</v>
      </c>
    </row>
    <row r="904" spans="1:22" hidden="1" x14ac:dyDescent="0.4">
      <c r="A904" s="7" t="s">
        <v>2001</v>
      </c>
      <c r="B904" s="12" t="s">
        <v>2002</v>
      </c>
      <c r="C904" s="12" t="s">
        <v>2933</v>
      </c>
      <c r="D904" s="12" t="s">
        <v>19</v>
      </c>
      <c r="E904" s="12" t="s">
        <v>95</v>
      </c>
      <c r="F904" s="12">
        <v>0.42</v>
      </c>
      <c r="G904" s="12" t="s">
        <v>21</v>
      </c>
      <c r="H904" s="12">
        <v>500</v>
      </c>
      <c r="I904" s="6">
        <v>9682380</v>
      </c>
      <c r="J904" s="6">
        <v>500</v>
      </c>
      <c r="K904" s="6">
        <v>26.783999999999999</v>
      </c>
      <c r="L904" s="11" t="b">
        <f>COUNTIF('[1]2_배당성향 25% 이상 종목명'!$A$2:$A$471,'2_2번 조건 대상 종목'!A904)&gt;0</f>
        <v>0</v>
      </c>
      <c r="M904" s="14" t="b">
        <f t="shared" si="14"/>
        <v>1</v>
      </c>
      <c r="N904" s="6">
        <v>4841190000</v>
      </c>
      <c r="O904" s="6"/>
      <c r="P904" s="6"/>
      <c r="Q904" s="6"/>
      <c r="R904" s="6">
        <v>0.88</v>
      </c>
      <c r="S904" s="6">
        <v>496610037000</v>
      </c>
      <c r="T904" s="7">
        <v>12.65</v>
      </c>
      <c r="U904" s="7">
        <v>3.09</v>
      </c>
      <c r="V904" s="7">
        <v>3748</v>
      </c>
    </row>
    <row r="905" spans="1:22" hidden="1" x14ac:dyDescent="0.4">
      <c r="A905" s="4" t="s">
        <v>1879</v>
      </c>
      <c r="B905" s="5" t="s">
        <v>1880</v>
      </c>
      <c r="C905" s="5" t="s">
        <v>30</v>
      </c>
      <c r="D905" s="5" t="s">
        <v>19</v>
      </c>
      <c r="E905" s="9" t="s">
        <v>43</v>
      </c>
      <c r="F905" s="9">
        <v>2.46</v>
      </c>
      <c r="G905" s="5" t="s">
        <v>21</v>
      </c>
      <c r="H905" s="9">
        <v>500</v>
      </c>
      <c r="I905" s="11">
        <v>26002000</v>
      </c>
      <c r="J905" s="11">
        <v>250</v>
      </c>
      <c r="K905" s="11">
        <v>18.742000000000001</v>
      </c>
      <c r="L905" s="11" t="b">
        <f>COUNTIF('[1]2_배당성향 25% 이상 종목명'!$A$2:$A$471,'2_2번 조건 대상 종목'!A905)&gt;0</f>
        <v>0</v>
      </c>
      <c r="M905" s="14" t="b">
        <f t="shared" si="14"/>
        <v>0</v>
      </c>
      <c r="N905" s="11">
        <v>6500500000</v>
      </c>
      <c r="O905" s="11" t="b">
        <f>N905&gt;=VLOOKUP(A905,'[1]2023년만'!$A$2:$Q$1181,12,0)</f>
        <v>0</v>
      </c>
      <c r="P905" s="11"/>
      <c r="Q905" s="11"/>
      <c r="R905" s="11">
        <v>3.01</v>
      </c>
      <c r="S905" s="6">
        <v>395230400000</v>
      </c>
      <c r="T905" s="7">
        <v>11.39</v>
      </c>
      <c r="U905" s="7">
        <v>0.85</v>
      </c>
      <c r="V905" s="7">
        <v>1334</v>
      </c>
    </row>
    <row r="906" spans="1:22" hidden="1" x14ac:dyDescent="0.4">
      <c r="A906" s="4" t="s">
        <v>1879</v>
      </c>
      <c r="B906" s="5" t="s">
        <v>1880</v>
      </c>
      <c r="C906" s="5" t="s">
        <v>24</v>
      </c>
      <c r="D906" s="5" t="s">
        <v>19</v>
      </c>
      <c r="E906" s="9" t="s">
        <v>43</v>
      </c>
      <c r="F906" s="9">
        <v>2.37</v>
      </c>
      <c r="G906" s="5" t="s">
        <v>21</v>
      </c>
      <c r="H906" s="9">
        <v>500</v>
      </c>
      <c r="I906" s="11">
        <v>26002000</v>
      </c>
      <c r="J906" s="11">
        <v>700</v>
      </c>
      <c r="K906" s="11">
        <v>14.045999999999999</v>
      </c>
      <c r="L906" s="11" t="b">
        <f>COUNTIF('[1]2_배당성향 25% 이상 종목명'!$A$2:$A$471,'2_2번 조건 대상 종목'!A906)&gt;0</f>
        <v>0</v>
      </c>
      <c r="M906" s="14" t="b">
        <f t="shared" si="14"/>
        <v>0</v>
      </c>
      <c r="N906" s="11">
        <v>18201400000</v>
      </c>
      <c r="O906" s="11"/>
      <c r="P906" s="11"/>
      <c r="Q906" s="11"/>
      <c r="R906" s="11">
        <v>8.9600000000000009</v>
      </c>
      <c r="S906" s="6">
        <v>395230400000</v>
      </c>
      <c r="T906" s="7">
        <v>11.39</v>
      </c>
      <c r="U906" s="7">
        <v>0.85</v>
      </c>
      <c r="V906" s="7">
        <v>1334</v>
      </c>
    </row>
    <row r="907" spans="1:22" hidden="1" x14ac:dyDescent="0.4">
      <c r="A907" s="4" t="s">
        <v>50</v>
      </c>
      <c r="B907" s="5" t="s">
        <v>51</v>
      </c>
      <c r="C907" s="5" t="s">
        <v>30</v>
      </c>
      <c r="D907" s="5" t="s">
        <v>19</v>
      </c>
      <c r="E907" s="9" t="s">
        <v>52</v>
      </c>
      <c r="F907" s="9">
        <v>0.68</v>
      </c>
      <c r="G907" s="5" t="s">
        <v>21</v>
      </c>
      <c r="H907" s="9">
        <v>100</v>
      </c>
      <c r="I907" s="11">
        <v>85953502</v>
      </c>
      <c r="J907" s="11">
        <v>417</v>
      </c>
      <c r="K907" s="11">
        <v>1062.3979999999999</v>
      </c>
      <c r="L907" s="11" t="b">
        <f>COUNTIF('[1]2_배당성향 25% 이상 종목명'!$A$2:$A$471,'2_2번 조건 대상 종목'!A907)&gt;0</f>
        <v>1</v>
      </c>
      <c r="M907" s="14" t="b">
        <f t="shared" si="14"/>
        <v>0</v>
      </c>
      <c r="N907" s="11">
        <v>34166716107</v>
      </c>
      <c r="O907" s="11" t="e">
        <f>N907&gt;=VLOOKUP(A907,'[1]2023년만'!$A$2:$Q$1181,12,0)</f>
        <v>#N/A</v>
      </c>
      <c r="P907" s="11"/>
      <c r="Q907" s="11"/>
      <c r="R907" s="11">
        <v>0.8</v>
      </c>
      <c r="S907" s="6">
        <v>5062661267800</v>
      </c>
      <c r="T907" s="7">
        <v>188.18</v>
      </c>
      <c r="U907" s="7">
        <v>0.89</v>
      </c>
      <c r="V907" s="7">
        <v>313</v>
      </c>
    </row>
    <row r="908" spans="1:22" hidden="1" x14ac:dyDescent="0.4">
      <c r="A908" s="7" t="s">
        <v>50</v>
      </c>
      <c r="B908" s="12" t="s">
        <v>51</v>
      </c>
      <c r="C908" s="12" t="s">
        <v>2933</v>
      </c>
      <c r="D908" s="12" t="s">
        <v>19</v>
      </c>
      <c r="E908" s="12" t="s">
        <v>34</v>
      </c>
      <c r="F908" s="12">
        <v>0.43</v>
      </c>
      <c r="G908" s="12" t="s">
        <v>21</v>
      </c>
      <c r="H908" s="12">
        <v>100</v>
      </c>
      <c r="I908" s="6">
        <v>85953502</v>
      </c>
      <c r="J908" s="6">
        <v>528</v>
      </c>
      <c r="K908" s="6">
        <v>17.361999999999998</v>
      </c>
      <c r="L908" s="11" t="b">
        <f>COUNTIF('[1]2_배당성향 25% 이상 종목명'!$A$2:$A$471,'2_2번 조건 대상 종목'!A908)&gt;0</f>
        <v>1</v>
      </c>
      <c r="M908" s="14" t="b">
        <f t="shared" si="14"/>
        <v>0</v>
      </c>
      <c r="N908" s="6">
        <v>43261453488</v>
      </c>
      <c r="O908" s="6"/>
      <c r="P908" s="6"/>
      <c r="Q908" s="6"/>
      <c r="R908" s="6">
        <v>0.4</v>
      </c>
      <c r="S908" s="6">
        <v>5062661267800</v>
      </c>
      <c r="T908" s="7">
        <v>188.18</v>
      </c>
      <c r="U908" s="7">
        <v>0.89</v>
      </c>
      <c r="V908" s="7">
        <v>313</v>
      </c>
    </row>
    <row r="909" spans="1:22" hidden="1" x14ac:dyDescent="0.4">
      <c r="A909" s="4" t="s">
        <v>786</v>
      </c>
      <c r="B909" s="5" t="s">
        <v>787</v>
      </c>
      <c r="C909" s="5" t="s">
        <v>18</v>
      </c>
      <c r="D909" s="5" t="s">
        <v>19</v>
      </c>
      <c r="E909" s="9" t="s">
        <v>49</v>
      </c>
      <c r="F909" s="9">
        <v>2.41</v>
      </c>
      <c r="G909" s="5" t="s">
        <v>21</v>
      </c>
      <c r="H909" s="9">
        <v>500</v>
      </c>
      <c r="I909" s="11">
        <v>20000000</v>
      </c>
      <c r="J909" s="11">
        <v>275</v>
      </c>
      <c r="K909" s="11">
        <v>48.75</v>
      </c>
      <c r="L909" s="11" t="b">
        <f>COUNTIF('[1]2_배당성향 25% 이상 종목명'!$A$2:$A$471,'2_2번 조건 대상 종목'!A909)&gt;0</f>
        <v>0</v>
      </c>
      <c r="M909" s="14" t="b">
        <f t="shared" si="14"/>
        <v>1</v>
      </c>
      <c r="N909" s="11">
        <v>5629675280</v>
      </c>
      <c r="O909" s="11"/>
      <c r="P909" s="11"/>
      <c r="Q909" s="11"/>
      <c r="R909" s="11">
        <v>3.4</v>
      </c>
      <c r="S909" s="6">
        <v>176000000000</v>
      </c>
      <c r="T909" s="7">
        <v>5.12</v>
      </c>
      <c r="U909" s="7">
        <v>0.44</v>
      </c>
      <c r="V909" s="7">
        <v>1718</v>
      </c>
    </row>
    <row r="910" spans="1:22" hidden="1" x14ac:dyDescent="0.4">
      <c r="A910" s="4" t="s">
        <v>786</v>
      </c>
      <c r="B910" s="5" t="s">
        <v>787</v>
      </c>
      <c r="C910" s="5" t="s">
        <v>24</v>
      </c>
      <c r="D910" s="5" t="s">
        <v>19</v>
      </c>
      <c r="E910" s="9" t="s">
        <v>49</v>
      </c>
      <c r="F910" s="9">
        <v>2.11</v>
      </c>
      <c r="G910" s="5" t="s">
        <v>21</v>
      </c>
      <c r="H910" s="9">
        <v>500</v>
      </c>
      <c r="I910" s="11">
        <v>20000000</v>
      </c>
      <c r="J910" s="11">
        <v>325</v>
      </c>
      <c r="K910" s="11">
        <v>23.873999999999999</v>
      </c>
      <c r="L910" s="11" t="b">
        <f>COUNTIF('[1]2_배당성향 25% 이상 종목명'!$A$2:$A$471,'2_2번 조건 대상 종목'!A910)&gt;0</f>
        <v>0</v>
      </c>
      <c r="M910" s="14" t="b">
        <f t="shared" si="14"/>
        <v>1</v>
      </c>
      <c r="N910" s="11">
        <v>6652831580</v>
      </c>
      <c r="O910" s="11"/>
      <c r="P910" s="11"/>
      <c r="Q910" s="11"/>
      <c r="R910" s="11">
        <v>3.5</v>
      </c>
      <c r="S910" s="6">
        <v>176000000000</v>
      </c>
      <c r="T910" s="7">
        <v>5.12</v>
      </c>
      <c r="U910" s="7">
        <v>0.44</v>
      </c>
      <c r="V910" s="7">
        <v>1718</v>
      </c>
    </row>
    <row r="911" spans="1:22" hidden="1" x14ac:dyDescent="0.4">
      <c r="A911" s="4" t="s">
        <v>786</v>
      </c>
      <c r="B911" s="5" t="s">
        <v>787</v>
      </c>
      <c r="C911" s="5" t="s">
        <v>30</v>
      </c>
      <c r="D911" s="5" t="s">
        <v>19</v>
      </c>
      <c r="E911" s="9" t="s">
        <v>49</v>
      </c>
      <c r="F911" s="9">
        <v>1.64</v>
      </c>
      <c r="G911" s="5" t="s">
        <v>21</v>
      </c>
      <c r="H911" s="9">
        <v>500</v>
      </c>
      <c r="I911" s="11">
        <v>20000000</v>
      </c>
      <c r="J911" s="11">
        <v>350</v>
      </c>
      <c r="K911" s="11">
        <v>20.373000000000001</v>
      </c>
      <c r="L911" s="11" t="b">
        <f>COUNTIF('[1]2_배당성향 25% 이상 종목명'!$A$2:$A$471,'2_2번 조건 대상 종목'!A911)&gt;0</f>
        <v>0</v>
      </c>
      <c r="M911" s="14" t="b">
        <f t="shared" si="14"/>
        <v>1</v>
      </c>
      <c r="N911" s="11">
        <v>7164409730</v>
      </c>
      <c r="O911" s="11" t="b">
        <f>N911&gt;=VLOOKUP(A911,'[1]2023년만'!$A$2:$Q$1181,12,0)</f>
        <v>1</v>
      </c>
      <c r="P911" s="11"/>
      <c r="Q911" s="11"/>
      <c r="R911" s="11">
        <v>4.3</v>
      </c>
      <c r="S911" s="6">
        <v>176000000000</v>
      </c>
      <c r="T911" s="7">
        <v>5.12</v>
      </c>
      <c r="U911" s="7">
        <v>0.44</v>
      </c>
      <c r="V911" s="7">
        <v>1718</v>
      </c>
    </row>
    <row r="912" spans="1:22" hidden="1" x14ac:dyDescent="0.4">
      <c r="A912" s="7" t="s">
        <v>786</v>
      </c>
      <c r="B912" s="12" t="s">
        <v>787</v>
      </c>
      <c r="C912" s="12" t="s">
        <v>2933</v>
      </c>
      <c r="D912" s="12" t="s">
        <v>19</v>
      </c>
      <c r="E912" s="12" t="s">
        <v>49</v>
      </c>
      <c r="F912" s="12">
        <v>1.1000000000000001</v>
      </c>
      <c r="G912" s="12" t="s">
        <v>21</v>
      </c>
      <c r="H912" s="12">
        <v>500</v>
      </c>
      <c r="I912" s="6">
        <v>20000000</v>
      </c>
      <c r="J912" s="6">
        <v>275</v>
      </c>
      <c r="K912" s="6">
        <v>38.97</v>
      </c>
      <c r="L912" s="11" t="b">
        <f>COUNTIF('[1]2_배당성향 25% 이상 종목명'!$A$2:$A$471,'2_2번 조건 대상 종목'!A912)&gt;0</f>
        <v>0</v>
      </c>
      <c r="M912" s="14" t="b">
        <f t="shared" si="14"/>
        <v>1</v>
      </c>
      <c r="N912" s="6">
        <v>5629675280</v>
      </c>
      <c r="O912" s="6"/>
      <c r="P912" s="6"/>
      <c r="Q912" s="6"/>
      <c r="R912" s="6">
        <v>2.2000000000000002</v>
      </c>
      <c r="S912" s="6">
        <v>176000000000</v>
      </c>
      <c r="T912" s="7">
        <v>5.12</v>
      </c>
      <c r="U912" s="7">
        <v>0.44</v>
      </c>
      <c r="V912" s="7">
        <v>1718</v>
      </c>
    </row>
    <row r="913" spans="1:22" hidden="1" x14ac:dyDescent="0.4">
      <c r="A913" s="4" t="s">
        <v>2027</v>
      </c>
      <c r="B913" s="5" t="s">
        <v>2028</v>
      </c>
      <c r="C913" s="5" t="s">
        <v>18</v>
      </c>
      <c r="D913" s="5" t="s">
        <v>19</v>
      </c>
      <c r="E913" s="9" t="s">
        <v>66</v>
      </c>
      <c r="F913" s="9">
        <v>4.37</v>
      </c>
      <c r="G913" s="5" t="s">
        <v>21</v>
      </c>
      <c r="H913" s="9">
        <v>500</v>
      </c>
      <c r="I913" s="11">
        <v>13291151</v>
      </c>
      <c r="J913" s="11">
        <v>500</v>
      </c>
      <c r="K913" s="11">
        <v>15.692</v>
      </c>
      <c r="L913" s="11" t="b">
        <f>COUNTIF('[1]2_배당성향 25% 이상 종목명'!$A$2:$A$471,'2_2번 조건 대상 종목'!A913)&gt;0</f>
        <v>0</v>
      </c>
      <c r="M913" s="14" t="b">
        <f t="shared" si="14"/>
        <v>1</v>
      </c>
      <c r="N913" s="11">
        <v>5239600440</v>
      </c>
      <c r="O913" s="11"/>
      <c r="P913" s="11"/>
      <c r="Q913" s="11"/>
      <c r="R913" s="11">
        <v>4.72</v>
      </c>
      <c r="S913" s="6">
        <v>350221828850</v>
      </c>
      <c r="T913" s="7">
        <v>5.45</v>
      </c>
      <c r="U913" s="7">
        <v>0.59</v>
      </c>
      <c r="V913" s="7">
        <v>4836</v>
      </c>
    </row>
    <row r="914" spans="1:22" hidden="1" x14ac:dyDescent="0.4">
      <c r="A914" s="4" t="s">
        <v>2027</v>
      </c>
      <c r="B914" s="5" t="s">
        <v>2028</v>
      </c>
      <c r="C914" s="5" t="s">
        <v>24</v>
      </c>
      <c r="D914" s="5" t="s">
        <v>19</v>
      </c>
      <c r="E914" s="9" t="s">
        <v>66</v>
      </c>
      <c r="F914" s="9">
        <v>3.86</v>
      </c>
      <c r="G914" s="5" t="s">
        <v>21</v>
      </c>
      <c r="H914" s="9">
        <v>500</v>
      </c>
      <c r="I914" s="11">
        <v>13291151</v>
      </c>
      <c r="J914" s="11">
        <v>500</v>
      </c>
      <c r="K914" s="11">
        <v>10.154</v>
      </c>
      <c r="L914" s="11" t="b">
        <f>COUNTIF('[1]2_배당성향 25% 이상 종목명'!$A$2:$A$471,'2_2번 조건 대상 종목'!A914)&gt;0</f>
        <v>0</v>
      </c>
      <c r="M914" s="14" t="b">
        <f t="shared" si="14"/>
        <v>1</v>
      </c>
      <c r="N914" s="11">
        <v>5247257440</v>
      </c>
      <c r="O914" s="11"/>
      <c r="P914" s="11"/>
      <c r="Q914" s="11"/>
      <c r="R914" s="11">
        <v>4.29</v>
      </c>
      <c r="S914" s="6">
        <v>350221828850</v>
      </c>
      <c r="T914" s="7">
        <v>5.45</v>
      </c>
      <c r="U914" s="7">
        <v>0.59</v>
      </c>
      <c r="V914" s="7">
        <v>4836</v>
      </c>
    </row>
    <row r="915" spans="1:22" hidden="1" x14ac:dyDescent="0.4">
      <c r="A915" s="4" t="s">
        <v>2027</v>
      </c>
      <c r="B915" s="5" t="s">
        <v>2028</v>
      </c>
      <c r="C915" s="5" t="s">
        <v>30</v>
      </c>
      <c r="D915" s="5" t="s">
        <v>19</v>
      </c>
      <c r="E915" s="9" t="s">
        <v>66</v>
      </c>
      <c r="F915" s="9">
        <v>3.55</v>
      </c>
      <c r="G915" s="5" t="s">
        <v>21</v>
      </c>
      <c r="H915" s="9">
        <v>500</v>
      </c>
      <c r="I915" s="11">
        <v>13291151</v>
      </c>
      <c r="J915" s="11">
        <v>550</v>
      </c>
      <c r="K915" s="11">
        <v>7.0330000000000004</v>
      </c>
      <c r="L915" s="11" t="b">
        <f>COUNTIF('[1]2_배당성향 25% 이상 종목명'!$A$2:$A$471,'2_2번 조건 대상 종목'!A915)&gt;0</f>
        <v>0</v>
      </c>
      <c r="M915" s="14" t="b">
        <f t="shared" si="14"/>
        <v>1</v>
      </c>
      <c r="N915" s="11">
        <v>5771861490</v>
      </c>
      <c r="O915" s="11" t="b">
        <f>N915&gt;=VLOOKUP(A915,'[1]2023년만'!$A$2:$Q$1181,12,0)</f>
        <v>1</v>
      </c>
      <c r="P915" s="11"/>
      <c r="Q915" s="11"/>
      <c r="R915" s="11">
        <v>4.2</v>
      </c>
      <c r="S915" s="6">
        <v>350221828850</v>
      </c>
      <c r="T915" s="7">
        <v>5.45</v>
      </c>
      <c r="U915" s="7">
        <v>0.59</v>
      </c>
      <c r="V915" s="7">
        <v>4836</v>
      </c>
    </row>
    <row r="916" spans="1:22" hidden="1" x14ac:dyDescent="0.4">
      <c r="A916" s="7" t="s">
        <v>2027</v>
      </c>
      <c r="B916" s="12" t="s">
        <v>2028</v>
      </c>
      <c r="C916" s="12" t="s">
        <v>2933</v>
      </c>
      <c r="D916" s="12" t="s">
        <v>19</v>
      </c>
      <c r="E916" s="12" t="s">
        <v>66</v>
      </c>
      <c r="F916" s="12">
        <v>2.61</v>
      </c>
      <c r="G916" s="12" t="s">
        <v>21</v>
      </c>
      <c r="H916" s="12">
        <v>500</v>
      </c>
      <c r="I916" s="6">
        <v>13291151</v>
      </c>
      <c r="J916" s="6">
        <v>450</v>
      </c>
      <c r="K916" s="6">
        <v>43.790999999999997</v>
      </c>
      <c r="L916" s="11" t="b">
        <f>COUNTIF('[1]2_배당성향 25% 이상 종목명'!$A$2:$A$471,'2_2번 조건 대상 종목'!A916)&gt;0</f>
        <v>0</v>
      </c>
      <c r="M916" s="14" t="b">
        <f t="shared" si="14"/>
        <v>1</v>
      </c>
      <c r="N916" s="6">
        <v>4689121695</v>
      </c>
      <c r="O916" s="6"/>
      <c r="P916" s="6"/>
      <c r="Q916" s="6"/>
      <c r="R916" s="6">
        <v>3.62</v>
      </c>
      <c r="S916" s="6">
        <v>350221828850</v>
      </c>
      <c r="T916" s="7">
        <v>5.45</v>
      </c>
      <c r="U916" s="7">
        <v>0.59</v>
      </c>
      <c r="V916" s="7">
        <v>4836</v>
      </c>
    </row>
    <row r="917" spans="1:22" hidden="1" x14ac:dyDescent="0.4">
      <c r="A917" s="4" t="s">
        <v>2013</v>
      </c>
      <c r="B917" s="5" t="s">
        <v>2014</v>
      </c>
      <c r="C917" s="5" t="s">
        <v>24</v>
      </c>
      <c r="D917" s="5" t="s">
        <v>19</v>
      </c>
      <c r="E917" s="9" t="s">
        <v>40</v>
      </c>
      <c r="F917" s="9">
        <v>0.97</v>
      </c>
      <c r="G917" s="5" t="s">
        <v>21</v>
      </c>
      <c r="H917" s="9">
        <v>500</v>
      </c>
      <c r="I917" s="11">
        <v>18754848</v>
      </c>
      <c r="J917" s="11">
        <v>200</v>
      </c>
      <c r="K917" s="11">
        <v>16.111999999999998</v>
      </c>
      <c r="L917" s="11" t="b">
        <f>COUNTIF('[1]2_배당성향 25% 이상 종목명'!$A$2:$A$471,'2_2번 조건 대상 종목'!A917)&gt;0</f>
        <v>0</v>
      </c>
      <c r="M917" s="14" t="b">
        <f t="shared" si="14"/>
        <v>1</v>
      </c>
      <c r="N917" s="11">
        <v>3540443200</v>
      </c>
      <c r="O917" s="11"/>
      <c r="P917" s="11"/>
      <c r="Q917" s="11"/>
      <c r="R917" s="11">
        <v>1.6</v>
      </c>
      <c r="S917" s="6">
        <v>364594245120</v>
      </c>
      <c r="T917" s="7">
        <v>14.95</v>
      </c>
      <c r="U917" s="7">
        <v>1.57</v>
      </c>
      <c r="V917" s="7">
        <v>1300</v>
      </c>
    </row>
    <row r="918" spans="1:22" hidden="1" x14ac:dyDescent="0.4">
      <c r="A918" s="4" t="s">
        <v>2013</v>
      </c>
      <c r="B918" s="5" t="s">
        <v>2014</v>
      </c>
      <c r="C918" s="5" t="s">
        <v>30</v>
      </c>
      <c r="D918" s="5" t="s">
        <v>19</v>
      </c>
      <c r="E918" s="9" t="s">
        <v>40</v>
      </c>
      <c r="F918" s="9">
        <v>1.95</v>
      </c>
      <c r="G918" s="5" t="s">
        <v>21</v>
      </c>
      <c r="H918" s="9">
        <v>500</v>
      </c>
      <c r="I918" s="11">
        <v>18754848</v>
      </c>
      <c r="J918" s="11">
        <v>200</v>
      </c>
      <c r="K918" s="11">
        <v>14.852</v>
      </c>
      <c r="L918" s="11" t="b">
        <f>COUNTIF('[1]2_배당성향 25% 이상 종목명'!$A$2:$A$471,'2_2번 조건 대상 종목'!A918)&gt;0</f>
        <v>0</v>
      </c>
      <c r="M918" s="14" t="b">
        <f t="shared" si="14"/>
        <v>1</v>
      </c>
      <c r="N918" s="11">
        <v>3540443200</v>
      </c>
      <c r="O918" s="11" t="b">
        <f>N918&gt;=VLOOKUP(A918,'[1]2023년만'!$A$2:$Q$1181,12,0)</f>
        <v>1</v>
      </c>
      <c r="P918" s="11"/>
      <c r="Q918" s="11"/>
      <c r="R918" s="11">
        <v>2.7</v>
      </c>
      <c r="S918" s="6">
        <v>364594245120</v>
      </c>
      <c r="T918" s="7">
        <v>14.95</v>
      </c>
      <c r="U918" s="7">
        <v>1.57</v>
      </c>
      <c r="V918" s="7">
        <v>1300</v>
      </c>
    </row>
    <row r="919" spans="1:22" hidden="1" x14ac:dyDescent="0.4">
      <c r="A919" s="4" t="s">
        <v>2013</v>
      </c>
      <c r="B919" s="5" t="s">
        <v>2014</v>
      </c>
      <c r="C919" s="5" t="s">
        <v>18</v>
      </c>
      <c r="D919" s="5" t="s">
        <v>19</v>
      </c>
      <c r="E919" s="9" t="s">
        <v>40</v>
      </c>
      <c r="F919" s="9">
        <v>1.31</v>
      </c>
      <c r="G919" s="5" t="s">
        <v>21</v>
      </c>
      <c r="H919" s="9">
        <v>500</v>
      </c>
      <c r="I919" s="11">
        <v>18754848</v>
      </c>
      <c r="J919" s="11">
        <v>150</v>
      </c>
      <c r="K919" s="11">
        <v>13.315</v>
      </c>
      <c r="L919" s="11" t="b">
        <f>COUNTIF('[1]2_배당성향 25% 이상 종목명'!$A$2:$A$471,'2_2번 조건 대상 종목'!A919)&gt;0</f>
        <v>0</v>
      </c>
      <c r="M919" s="14" t="b">
        <f t="shared" si="14"/>
        <v>1</v>
      </c>
      <c r="N919" s="11">
        <v>2655332400</v>
      </c>
      <c r="O919" s="11"/>
      <c r="P919" s="11"/>
      <c r="Q919" s="11"/>
      <c r="R919" s="11">
        <v>1.5</v>
      </c>
      <c r="S919" s="6">
        <v>364594245120</v>
      </c>
      <c r="T919" s="7">
        <v>14.95</v>
      </c>
      <c r="U919" s="7">
        <v>1.57</v>
      </c>
      <c r="V919" s="7">
        <v>1300</v>
      </c>
    </row>
    <row r="920" spans="1:22" hidden="1" x14ac:dyDescent="0.4">
      <c r="A920" s="7" t="s">
        <v>2013</v>
      </c>
      <c r="B920" s="12" t="s">
        <v>2014</v>
      </c>
      <c r="C920" s="12" t="s">
        <v>2933</v>
      </c>
      <c r="D920" s="12" t="s">
        <v>19</v>
      </c>
      <c r="E920" s="12" t="s">
        <v>40</v>
      </c>
      <c r="F920" s="12">
        <v>0.86</v>
      </c>
      <c r="G920" s="12" t="s">
        <v>21</v>
      </c>
      <c r="H920" s="12">
        <v>500</v>
      </c>
      <c r="I920" s="6">
        <v>9003740</v>
      </c>
      <c r="J920" s="6">
        <v>300</v>
      </c>
      <c r="K920" s="6">
        <v>9.0649999999999995</v>
      </c>
      <c r="L920" s="11" t="b">
        <f>COUNTIF('[1]2_배당성향 25% 이상 종목명'!$A$2:$A$471,'2_2번 조건 대상 종목'!A920)&gt;0</f>
        <v>0</v>
      </c>
      <c r="M920" s="14" t="b">
        <f t="shared" si="14"/>
        <v>1</v>
      </c>
      <c r="N920" s="6">
        <v>2385332400</v>
      </c>
      <c r="O920" s="6"/>
      <c r="P920" s="6"/>
      <c r="Q920" s="6"/>
      <c r="R920" s="6">
        <v>0.8</v>
      </c>
      <c r="S920" s="6">
        <v>364594245120</v>
      </c>
      <c r="T920" s="7">
        <v>14.95</v>
      </c>
      <c r="U920" s="7">
        <v>1.57</v>
      </c>
      <c r="V920" s="7">
        <v>1300</v>
      </c>
    </row>
    <row r="921" spans="1:22" x14ac:dyDescent="0.4">
      <c r="A921" s="4" t="s">
        <v>1248</v>
      </c>
      <c r="B921" s="5" t="s">
        <v>1249</v>
      </c>
      <c r="C921" s="5" t="s">
        <v>30</v>
      </c>
      <c r="D921" s="5" t="s">
        <v>19</v>
      </c>
      <c r="E921" s="9" t="s">
        <v>81</v>
      </c>
      <c r="F921" s="9">
        <v>1.59</v>
      </c>
      <c r="G921" s="5" t="s">
        <v>21</v>
      </c>
      <c r="H921" s="10">
        <v>1000</v>
      </c>
      <c r="I921" s="11">
        <v>47685390</v>
      </c>
      <c r="J921" s="11">
        <v>300</v>
      </c>
      <c r="K921" s="11">
        <v>30.963999999999999</v>
      </c>
      <c r="L921" s="11" t="b">
        <f>COUNTIF('[1]2_배당성향 25% 이상 종목명'!$A$2:$A$471,'2_2번 조건 대상 종목'!A3301)&gt;0</f>
        <v>1</v>
      </c>
      <c r="M921" s="14" t="b">
        <f t="shared" si="14"/>
        <v>1</v>
      </c>
      <c r="N921" s="11">
        <v>14303180700</v>
      </c>
      <c r="O921" s="11" t="b">
        <f>N921&gt;=VLOOKUP(A921,'[1]2023년만'!$A$2:$Q$1181,12,0)</f>
        <v>1</v>
      </c>
      <c r="P921" s="11">
        <f>VLOOKUP(A921,'[1]2_피벗 테이블'!$A$4:$B$376,2,0)</f>
        <v>5560840350</v>
      </c>
      <c r="Q921" s="11" t="b">
        <f>N921&gt;=(P921*1.05)</f>
        <v>1</v>
      </c>
      <c r="R921" s="11">
        <v>1.1000000000000001</v>
      </c>
      <c r="S921" s="6">
        <v>1878804366000</v>
      </c>
      <c r="T921" s="7">
        <v>40.08</v>
      </c>
      <c r="U921" s="7">
        <v>3.75</v>
      </c>
      <c r="V921" s="7">
        <v>983</v>
      </c>
    </row>
    <row r="922" spans="1:22" hidden="1" x14ac:dyDescent="0.4">
      <c r="A922" s="4" t="s">
        <v>462</v>
      </c>
      <c r="B922" s="5" t="s">
        <v>463</v>
      </c>
      <c r="C922" s="5" t="s">
        <v>24</v>
      </c>
      <c r="D922" s="5" t="s">
        <v>19</v>
      </c>
      <c r="E922" s="9" t="s">
        <v>228</v>
      </c>
      <c r="F922" s="9">
        <v>1.01</v>
      </c>
      <c r="G922" s="5" t="s">
        <v>21</v>
      </c>
      <c r="H922" s="9">
        <v>500</v>
      </c>
      <c r="I922" s="11">
        <v>10575831</v>
      </c>
      <c r="J922" s="11">
        <v>500</v>
      </c>
      <c r="K922" s="11">
        <v>17.082999999999998</v>
      </c>
      <c r="L922" s="11" t="b">
        <f>COUNTIF('[1]2_배당성향 25% 이상 종목명'!$A$2:$A$471,'2_2번 조건 대상 종목'!A922)&gt;0</f>
        <v>1</v>
      </c>
      <c r="M922" s="14" t="b">
        <f t="shared" si="14"/>
        <v>1</v>
      </c>
      <c r="N922" s="11">
        <v>5063456500</v>
      </c>
      <c r="O922" s="11"/>
      <c r="P922" s="11"/>
      <c r="Q922" s="11"/>
      <c r="R922" s="11">
        <v>2.1</v>
      </c>
      <c r="S922" s="6">
        <v>232668282000</v>
      </c>
      <c r="T922" s="7">
        <v>12.69</v>
      </c>
      <c r="U922" s="7">
        <v>1.31</v>
      </c>
      <c r="V922" s="7">
        <v>1733</v>
      </c>
    </row>
    <row r="923" spans="1:22" hidden="1" x14ac:dyDescent="0.4">
      <c r="A923" s="4" t="s">
        <v>462</v>
      </c>
      <c r="B923" s="5" t="s">
        <v>463</v>
      </c>
      <c r="C923" s="5" t="s">
        <v>18</v>
      </c>
      <c r="D923" s="5" t="s">
        <v>19</v>
      </c>
      <c r="E923" s="9" t="s">
        <v>228</v>
      </c>
      <c r="F923" s="9">
        <v>0.23</v>
      </c>
      <c r="G923" s="5" t="s">
        <v>21</v>
      </c>
      <c r="H923" s="9">
        <v>500</v>
      </c>
      <c r="I923" s="11">
        <v>10575831</v>
      </c>
      <c r="J923" s="11">
        <v>200</v>
      </c>
      <c r="K923" s="11">
        <v>14.362</v>
      </c>
      <c r="L923" s="11" t="b">
        <f>COUNTIF('[1]2_배당성향 25% 이상 종목명'!$A$2:$A$471,'2_2번 조건 대상 종목'!A923)&gt;0</f>
        <v>1</v>
      </c>
      <c r="M923" s="14" t="b">
        <f t="shared" si="14"/>
        <v>1</v>
      </c>
      <c r="N923" s="11">
        <v>2048576000</v>
      </c>
      <c r="O923" s="11"/>
      <c r="P923" s="11"/>
      <c r="Q923" s="11"/>
      <c r="R923" s="11">
        <v>0.9</v>
      </c>
      <c r="S923" s="6">
        <v>232668282000</v>
      </c>
      <c r="T923" s="7">
        <v>12.69</v>
      </c>
      <c r="U923" s="7">
        <v>1.31</v>
      </c>
      <c r="V923" s="7">
        <v>1733</v>
      </c>
    </row>
    <row r="924" spans="1:22" hidden="1" x14ac:dyDescent="0.4">
      <c r="A924" s="7" t="s">
        <v>462</v>
      </c>
      <c r="B924" s="12" t="s">
        <v>463</v>
      </c>
      <c r="C924" s="12" t="s">
        <v>2933</v>
      </c>
      <c r="D924" s="12" t="s">
        <v>19</v>
      </c>
      <c r="E924" s="12" t="s">
        <v>228</v>
      </c>
      <c r="F924" s="12">
        <v>0.64</v>
      </c>
      <c r="G924" s="12" t="s">
        <v>2937</v>
      </c>
      <c r="H924" s="12">
        <v>500</v>
      </c>
      <c r="I924" s="6">
        <v>10081744</v>
      </c>
      <c r="J924" s="6">
        <v>150</v>
      </c>
      <c r="K924" s="6">
        <v>4.2720000000000002</v>
      </c>
      <c r="L924" s="11" t="b">
        <f>COUNTIF('[1]2_배당성향 25% 이상 종목명'!$A$2:$A$471,'2_2번 조건 대상 종목'!A924)&gt;0</f>
        <v>1</v>
      </c>
      <c r="M924" s="14" t="b">
        <f t="shared" si="14"/>
        <v>1</v>
      </c>
      <c r="N924" s="6">
        <v>1482261600</v>
      </c>
      <c r="O924" s="6"/>
      <c r="P924" s="6"/>
      <c r="Q924" s="6"/>
      <c r="R924" s="6">
        <v>0.4</v>
      </c>
      <c r="S924" s="6">
        <v>232668282000</v>
      </c>
      <c r="T924" s="7">
        <v>12.69</v>
      </c>
      <c r="U924" s="7">
        <v>1.31</v>
      </c>
      <c r="V924" s="7">
        <v>1733</v>
      </c>
    </row>
    <row r="925" spans="1:22" hidden="1" x14ac:dyDescent="0.4">
      <c r="A925" s="4" t="s">
        <v>1363</v>
      </c>
      <c r="B925" s="5" t="s">
        <v>1364</v>
      </c>
      <c r="C925" s="5" t="s">
        <v>18</v>
      </c>
      <c r="D925" s="5" t="s">
        <v>19</v>
      </c>
      <c r="E925" s="9" t="s">
        <v>25</v>
      </c>
      <c r="F925" s="9">
        <v>0.28999999999999998</v>
      </c>
      <c r="G925" s="5" t="s">
        <v>21</v>
      </c>
      <c r="H925" s="10">
        <v>5000</v>
      </c>
      <c r="I925" s="11">
        <v>11686538</v>
      </c>
      <c r="J925" s="11">
        <v>1750</v>
      </c>
      <c r="K925" s="11">
        <v>28.773</v>
      </c>
      <c r="L925" s="11" t="b">
        <f>COUNTIF('[1]2_배당성향 25% 이상 종목명'!$A$2:$A$471,'2_2번 조건 대상 종목'!A925)&gt;0</f>
        <v>0</v>
      </c>
      <c r="M925" s="14" t="b">
        <f t="shared" si="14"/>
        <v>1</v>
      </c>
      <c r="N925" s="11">
        <v>19973061500</v>
      </c>
      <c r="O925" s="11"/>
      <c r="P925" s="11"/>
      <c r="Q925" s="11"/>
      <c r="R925" s="11">
        <v>1.3</v>
      </c>
      <c r="S925" s="6">
        <v>1573008014800</v>
      </c>
      <c r="T925" s="7" t="s">
        <v>21</v>
      </c>
      <c r="U925" s="7">
        <v>1.23</v>
      </c>
      <c r="V925" s="7" t="s">
        <v>21</v>
      </c>
    </row>
    <row r="926" spans="1:22" hidden="1" x14ac:dyDescent="0.4">
      <c r="A926" s="4" t="s">
        <v>1363</v>
      </c>
      <c r="B926" s="5" t="s">
        <v>1364</v>
      </c>
      <c r="C926" s="5" t="s">
        <v>30</v>
      </c>
      <c r="D926" s="5" t="s">
        <v>19</v>
      </c>
      <c r="E926" s="9" t="s">
        <v>25</v>
      </c>
      <c r="F926" s="9">
        <v>0.21</v>
      </c>
      <c r="G926" s="5" t="s">
        <v>21</v>
      </c>
      <c r="H926" s="10">
        <v>5000</v>
      </c>
      <c r="I926" s="11">
        <v>11686538</v>
      </c>
      <c r="J926" s="11">
        <v>1500</v>
      </c>
      <c r="K926" s="11">
        <v>-40.152000000000001</v>
      </c>
      <c r="L926" s="11" t="b">
        <f>COUNTIF('[1]2_배당성향 25% 이상 종목명'!$A$2:$A$471,'2_2번 조건 대상 종목'!A926)&gt;0</f>
        <v>0</v>
      </c>
      <c r="M926" s="14" t="b">
        <f t="shared" si="14"/>
        <v>1</v>
      </c>
      <c r="N926" s="11">
        <v>17119767000</v>
      </c>
      <c r="O926" s="11" t="b">
        <f>N926&gt;=VLOOKUP(A926,'[1]2023년만'!$A$2:$Q$1181,12,0)</f>
        <v>1</v>
      </c>
      <c r="P926" s="11"/>
      <c r="Q926" s="11"/>
      <c r="R926" s="11">
        <v>0.9</v>
      </c>
      <c r="S926" s="6">
        <v>1573008014800</v>
      </c>
      <c r="T926" s="7" t="s">
        <v>21</v>
      </c>
      <c r="U926" s="7">
        <v>1.23</v>
      </c>
      <c r="V926" s="7" t="s">
        <v>21</v>
      </c>
    </row>
    <row r="927" spans="1:22" hidden="1" x14ac:dyDescent="0.4">
      <c r="A927" s="4" t="s">
        <v>1363</v>
      </c>
      <c r="B927" s="5" t="s">
        <v>1364</v>
      </c>
      <c r="C927" s="5" t="s">
        <v>24</v>
      </c>
      <c r="D927" s="5" t="s">
        <v>19</v>
      </c>
      <c r="E927" s="9" t="s">
        <v>25</v>
      </c>
      <c r="F927" s="9">
        <v>0.23</v>
      </c>
      <c r="G927" s="5" t="s">
        <v>21</v>
      </c>
      <c r="H927" s="10">
        <v>5000</v>
      </c>
      <c r="I927" s="11">
        <v>11686538</v>
      </c>
      <c r="J927" s="11">
        <v>1500</v>
      </c>
      <c r="K927" s="11">
        <v>-86.424000000000007</v>
      </c>
      <c r="L927" s="11" t="b">
        <f>COUNTIF('[1]2_배당성향 25% 이상 종목명'!$A$2:$A$471,'2_2번 조건 대상 종목'!A927)&gt;0</f>
        <v>0</v>
      </c>
      <c r="M927" s="14" t="b">
        <f t="shared" si="14"/>
        <v>1</v>
      </c>
      <c r="N927" s="11">
        <v>17119767000</v>
      </c>
      <c r="O927" s="11"/>
      <c r="P927" s="11"/>
      <c r="Q927" s="11"/>
      <c r="R927" s="11">
        <v>1.2</v>
      </c>
      <c r="S927" s="6">
        <v>1573008014800</v>
      </c>
      <c r="T927" s="7" t="s">
        <v>21</v>
      </c>
      <c r="U927" s="7">
        <v>1.23</v>
      </c>
      <c r="V927" s="7" t="s">
        <v>21</v>
      </c>
    </row>
    <row r="928" spans="1:22" hidden="1" x14ac:dyDescent="0.4">
      <c r="A928" s="7" t="s">
        <v>1363</v>
      </c>
      <c r="B928" s="12" t="s">
        <v>1364</v>
      </c>
      <c r="C928" s="12" t="s">
        <v>2933</v>
      </c>
      <c r="D928" s="12" t="s">
        <v>19</v>
      </c>
      <c r="E928" s="12" t="s">
        <v>25</v>
      </c>
      <c r="F928" s="12">
        <v>0.12</v>
      </c>
      <c r="G928" s="12" t="s">
        <v>21</v>
      </c>
      <c r="H928" s="12">
        <v>5000</v>
      </c>
      <c r="I928" s="6">
        <v>11686538</v>
      </c>
      <c r="J928" s="6">
        <v>2000</v>
      </c>
      <c r="K928" s="6">
        <v>16.667999999999999</v>
      </c>
      <c r="L928" s="11" t="b">
        <f>COUNTIF('[1]2_배당성향 25% 이상 종목명'!$A$2:$A$471,'2_2번 조건 대상 종목'!A928)&gt;0</f>
        <v>0</v>
      </c>
      <c r="M928" s="14" t="b">
        <f t="shared" si="14"/>
        <v>1</v>
      </c>
      <c r="N928" s="6">
        <v>22826356000</v>
      </c>
      <c r="O928" s="6"/>
      <c r="P928" s="6"/>
      <c r="Q928" s="6"/>
      <c r="R928" s="6">
        <v>0.9</v>
      </c>
      <c r="S928" s="6">
        <v>1573008014800</v>
      </c>
      <c r="T928" s="7" t="s">
        <v>21</v>
      </c>
      <c r="U928" s="7">
        <v>1.23</v>
      </c>
      <c r="V928" s="7" t="s">
        <v>21</v>
      </c>
    </row>
    <row r="929" spans="1:22" x14ac:dyDescent="0.4">
      <c r="A929" s="4" t="s">
        <v>707</v>
      </c>
      <c r="B929" s="5" t="s">
        <v>708</v>
      </c>
      <c r="C929" s="5" t="s">
        <v>30</v>
      </c>
      <c r="D929" s="5" t="s">
        <v>19</v>
      </c>
      <c r="E929" s="9" t="s">
        <v>25</v>
      </c>
      <c r="F929" s="9">
        <v>0.43</v>
      </c>
      <c r="G929" s="5" t="s">
        <v>21</v>
      </c>
      <c r="H929" s="9">
        <v>500</v>
      </c>
      <c r="I929" s="11">
        <v>20135310</v>
      </c>
      <c r="J929" s="11">
        <v>500</v>
      </c>
      <c r="K929" s="11">
        <v>31.039000000000001</v>
      </c>
      <c r="L929" s="11" t="b">
        <f>COUNTIF('[1]2_배당성향 25% 이상 종목명'!$A$2:$A$471,'2_2번 조건 대상 종목'!A2591)&gt;0</f>
        <v>1</v>
      </c>
      <c r="M929" s="14" t="b">
        <f t="shared" si="14"/>
        <v>1</v>
      </c>
      <c r="N929" s="11">
        <v>10076444000</v>
      </c>
      <c r="O929" s="11" t="b">
        <f>N929&gt;=VLOOKUP(A929,'[1]2023년만'!$A$2:$Q$1181,12,0)</f>
        <v>1</v>
      </c>
      <c r="P929" s="11">
        <f>VLOOKUP(A929,'[1]2_피벗 테이블'!$A$4:$B$376,2,0)</f>
        <v>9404387500</v>
      </c>
      <c r="Q929" s="11" t="b">
        <f>N929&gt;=(P929*1.05)</f>
        <v>1</v>
      </c>
      <c r="R929" s="11">
        <v>0.6</v>
      </c>
      <c r="S929" s="6">
        <v>1870188006400</v>
      </c>
      <c r="T929" s="7">
        <v>52.13</v>
      </c>
      <c r="U929" s="7">
        <v>3.72</v>
      </c>
      <c r="V929" s="7">
        <v>1780</v>
      </c>
    </row>
    <row r="930" spans="1:22" hidden="1" x14ac:dyDescent="0.4">
      <c r="A930" s="4" t="s">
        <v>1293</v>
      </c>
      <c r="B930" s="5" t="s">
        <v>1294</v>
      </c>
      <c r="C930" s="5" t="s">
        <v>24</v>
      </c>
      <c r="D930" s="5" t="s">
        <v>19</v>
      </c>
      <c r="E930" s="9" t="s">
        <v>25</v>
      </c>
      <c r="F930" s="9">
        <v>0.41</v>
      </c>
      <c r="G930" s="5" t="s">
        <v>21</v>
      </c>
      <c r="H930" s="9">
        <v>500</v>
      </c>
      <c r="I930" s="11">
        <v>17752276</v>
      </c>
      <c r="J930" s="11">
        <v>100</v>
      </c>
      <c r="K930" s="11">
        <v>26.306999999999999</v>
      </c>
      <c r="L930" s="11" t="b">
        <f>COUNTIF('[1]2_배당성향 25% 이상 종목명'!$A$2:$A$471,'2_2번 조건 대상 종목'!A930)&gt;0</f>
        <v>1</v>
      </c>
      <c r="M930" s="14" t="b">
        <f t="shared" si="14"/>
        <v>1</v>
      </c>
      <c r="N930" s="11">
        <v>1775227600</v>
      </c>
      <c r="O930" s="11"/>
      <c r="P930" s="11"/>
      <c r="Q930" s="11"/>
      <c r="R930" s="11">
        <v>1.4</v>
      </c>
      <c r="S930" s="6">
        <v>170066804080</v>
      </c>
      <c r="T930" s="7">
        <v>24.07</v>
      </c>
      <c r="U930" s="7">
        <v>1.62</v>
      </c>
      <c r="V930" s="7">
        <v>398</v>
      </c>
    </row>
    <row r="931" spans="1:22" hidden="1" x14ac:dyDescent="0.4">
      <c r="A931" s="4" t="s">
        <v>1293</v>
      </c>
      <c r="B931" s="5" t="s">
        <v>1294</v>
      </c>
      <c r="C931" s="5" t="s">
        <v>18</v>
      </c>
      <c r="D931" s="5" t="s">
        <v>19</v>
      </c>
      <c r="E931" s="9" t="s">
        <v>25</v>
      </c>
      <c r="F931" s="9">
        <v>0.52</v>
      </c>
      <c r="G931" s="5" t="s">
        <v>21</v>
      </c>
      <c r="H931" s="9">
        <v>500</v>
      </c>
      <c r="I931" s="11">
        <v>17752276</v>
      </c>
      <c r="J931" s="11">
        <v>100</v>
      </c>
      <c r="K931" s="11">
        <v>22.187999999999999</v>
      </c>
      <c r="L931" s="11" t="b">
        <f>COUNTIF('[1]2_배당성향 25% 이상 종목명'!$A$2:$A$471,'2_2번 조건 대상 종목'!A931)&gt;0</f>
        <v>1</v>
      </c>
      <c r="M931" s="14" t="b">
        <f t="shared" si="14"/>
        <v>1</v>
      </c>
      <c r="N931" s="11">
        <v>1775227600</v>
      </c>
      <c r="O931" s="11"/>
      <c r="P931" s="11"/>
      <c r="Q931" s="11"/>
      <c r="R931" s="11">
        <v>1.1000000000000001</v>
      </c>
      <c r="S931" s="6">
        <v>170066804080</v>
      </c>
      <c r="T931" s="7">
        <v>24.07</v>
      </c>
      <c r="U931" s="7">
        <v>1.62</v>
      </c>
      <c r="V931" s="7">
        <v>398</v>
      </c>
    </row>
    <row r="932" spans="1:22" hidden="1" x14ac:dyDescent="0.4">
      <c r="A932" s="7" t="s">
        <v>1293</v>
      </c>
      <c r="B932" s="12" t="s">
        <v>1294</v>
      </c>
      <c r="C932" s="12" t="s">
        <v>2933</v>
      </c>
      <c r="D932" s="12" t="s">
        <v>19</v>
      </c>
      <c r="E932" s="12" t="s">
        <v>25</v>
      </c>
      <c r="F932" s="12">
        <v>0.3</v>
      </c>
      <c r="G932" s="12" t="s">
        <v>21</v>
      </c>
      <c r="H932" s="12">
        <v>500</v>
      </c>
      <c r="I932" s="6">
        <v>17752276</v>
      </c>
      <c r="J932" s="6">
        <v>80</v>
      </c>
      <c r="K932" s="6">
        <v>21.187000000000001</v>
      </c>
      <c r="L932" s="11" t="b">
        <f>COUNTIF('[1]2_배당성향 25% 이상 종목명'!$A$2:$A$471,'2_2번 조건 대상 종목'!A932)&gt;0</f>
        <v>1</v>
      </c>
      <c r="M932" s="14" t="b">
        <f t="shared" si="14"/>
        <v>1</v>
      </c>
      <c r="N932" s="6">
        <v>1420182080</v>
      </c>
      <c r="O932" s="6"/>
      <c r="P932" s="6"/>
      <c r="Q932" s="6"/>
      <c r="R932" s="6">
        <v>0.8</v>
      </c>
      <c r="S932" s="6">
        <v>170066804080</v>
      </c>
      <c r="T932" s="7">
        <v>24.07</v>
      </c>
      <c r="U932" s="7">
        <v>1.62</v>
      </c>
      <c r="V932" s="7">
        <v>398</v>
      </c>
    </row>
    <row r="933" spans="1:22" hidden="1" x14ac:dyDescent="0.4">
      <c r="A933" s="4" t="s">
        <v>1643</v>
      </c>
      <c r="B933" s="5" t="s">
        <v>1644</v>
      </c>
      <c r="C933" s="5" t="s">
        <v>18</v>
      </c>
      <c r="D933" s="5" t="s">
        <v>19</v>
      </c>
      <c r="E933" s="9" t="s">
        <v>34</v>
      </c>
      <c r="F933" s="9">
        <v>0.78</v>
      </c>
      <c r="G933" s="5" t="s">
        <v>21</v>
      </c>
      <c r="H933" s="9">
        <v>500</v>
      </c>
      <c r="I933" s="11">
        <v>47028210</v>
      </c>
      <c r="J933" s="11">
        <v>300</v>
      </c>
      <c r="K933" s="11">
        <v>23.128</v>
      </c>
      <c r="L933" s="11" t="b">
        <f>COUNTIF('[1]2_배당성향 25% 이상 종목명'!$A$2:$A$471,'2_2번 조건 대상 종목'!A933)&gt;0</f>
        <v>0</v>
      </c>
      <c r="M933" s="14" t="b">
        <f t="shared" si="14"/>
        <v>1</v>
      </c>
      <c r="N933" s="11">
        <v>13621653720</v>
      </c>
      <c r="O933" s="11"/>
      <c r="P933" s="11"/>
      <c r="Q933" s="11"/>
      <c r="R933" s="11">
        <v>1.7</v>
      </c>
      <c r="S933" s="6">
        <v>731758947600</v>
      </c>
      <c r="T933" s="7">
        <v>29.41</v>
      </c>
      <c r="U933" s="7">
        <v>0.71</v>
      </c>
      <c r="V933" s="7">
        <v>529</v>
      </c>
    </row>
    <row r="934" spans="1:22" hidden="1" x14ac:dyDescent="0.4">
      <c r="A934" s="4" t="s">
        <v>1643</v>
      </c>
      <c r="B934" s="5" t="s">
        <v>1644</v>
      </c>
      <c r="C934" s="5" t="s">
        <v>24</v>
      </c>
      <c r="D934" s="5" t="s">
        <v>19</v>
      </c>
      <c r="E934" s="9" t="s">
        <v>34</v>
      </c>
      <c r="F934" s="9">
        <v>0.87</v>
      </c>
      <c r="G934" s="5" t="s">
        <v>21</v>
      </c>
      <c r="H934" s="9">
        <v>500</v>
      </c>
      <c r="I934" s="11">
        <v>47028210</v>
      </c>
      <c r="J934" s="11">
        <v>300</v>
      </c>
      <c r="K934" s="11">
        <v>-18.713000000000001</v>
      </c>
      <c r="L934" s="11" t="b">
        <f>COUNTIF('[1]2_배당성향 25% 이상 종목명'!$A$2:$A$471,'2_2번 조건 대상 종목'!A934)&gt;0</f>
        <v>0</v>
      </c>
      <c r="M934" s="14" t="b">
        <f t="shared" si="14"/>
        <v>1</v>
      </c>
      <c r="N934" s="11">
        <v>13621653720</v>
      </c>
      <c r="O934" s="11"/>
      <c r="P934" s="11"/>
      <c r="Q934" s="11"/>
      <c r="R934" s="11">
        <v>1.9</v>
      </c>
      <c r="S934" s="6">
        <v>731758947600</v>
      </c>
      <c r="T934" s="7">
        <v>29.41</v>
      </c>
      <c r="U934" s="7">
        <v>0.71</v>
      </c>
      <c r="V934" s="7">
        <v>529</v>
      </c>
    </row>
    <row r="935" spans="1:22" hidden="1" x14ac:dyDescent="0.4">
      <c r="A935" s="4" t="s">
        <v>1643</v>
      </c>
      <c r="B935" s="5" t="s">
        <v>1644</v>
      </c>
      <c r="C935" s="5" t="s">
        <v>30</v>
      </c>
      <c r="D935" s="5" t="s">
        <v>19</v>
      </c>
      <c r="E935" s="9" t="s">
        <v>34</v>
      </c>
      <c r="F935" s="9">
        <v>1.84</v>
      </c>
      <c r="G935" s="5" t="s">
        <v>21</v>
      </c>
      <c r="H935" s="9">
        <v>500</v>
      </c>
      <c r="I935" s="11">
        <v>47028210</v>
      </c>
      <c r="J935" s="11">
        <v>500</v>
      </c>
      <c r="K935" s="11">
        <v>-204.70699999999999</v>
      </c>
      <c r="L935" s="11" t="b">
        <f>COUNTIF('[1]2_배당성향 25% 이상 종목명'!$A$2:$A$471,'2_2번 조건 대상 종목'!A935)&gt;0</f>
        <v>0</v>
      </c>
      <c r="M935" s="14" t="b">
        <f t="shared" si="14"/>
        <v>1</v>
      </c>
      <c r="N935" s="11">
        <v>22701999920</v>
      </c>
      <c r="O935" s="11" t="b">
        <f>N935&gt;=VLOOKUP(A935,'[1]2023년만'!$A$2:$Q$1181,12,0)</f>
        <v>1</v>
      </c>
      <c r="P935" s="11"/>
      <c r="Q935" s="11"/>
      <c r="R935" s="11">
        <v>2.9</v>
      </c>
      <c r="S935" s="6">
        <v>731758947600</v>
      </c>
      <c r="T935" s="7">
        <v>29.41</v>
      </c>
      <c r="U935" s="7">
        <v>0.71</v>
      </c>
      <c r="V935" s="7">
        <v>529</v>
      </c>
    </row>
    <row r="936" spans="1:22" hidden="1" x14ac:dyDescent="0.4">
      <c r="A936" s="7" t="s">
        <v>1643</v>
      </c>
      <c r="B936" s="12" t="s">
        <v>1644</v>
      </c>
      <c r="C936" s="12" t="s">
        <v>2933</v>
      </c>
      <c r="D936" s="12" t="s">
        <v>19</v>
      </c>
      <c r="E936" s="12" t="s">
        <v>34</v>
      </c>
      <c r="F936" s="12">
        <v>0.43</v>
      </c>
      <c r="G936" s="12" t="s">
        <v>21</v>
      </c>
      <c r="H936" s="12">
        <v>500</v>
      </c>
      <c r="I936" s="6">
        <v>47028210</v>
      </c>
      <c r="J936" s="6">
        <v>400</v>
      </c>
      <c r="K936" s="6">
        <v>14.227</v>
      </c>
      <c r="L936" s="11" t="b">
        <f>COUNTIF('[1]2_배당성향 25% 이상 종목명'!$A$2:$A$471,'2_2번 조건 대상 종목'!A936)&gt;0</f>
        <v>0</v>
      </c>
      <c r="M936" s="14" t="b">
        <f t="shared" si="14"/>
        <v>1</v>
      </c>
      <c r="N936" s="6">
        <v>18161826820</v>
      </c>
      <c r="O936" s="6"/>
      <c r="P936" s="6"/>
      <c r="Q936" s="6"/>
      <c r="R936" s="6">
        <v>1.5</v>
      </c>
      <c r="S936" s="6">
        <v>731758947600</v>
      </c>
      <c r="T936" s="7">
        <v>29.41</v>
      </c>
      <c r="U936" s="7">
        <v>0.71</v>
      </c>
      <c r="V936" s="7">
        <v>529</v>
      </c>
    </row>
    <row r="937" spans="1:22" hidden="1" x14ac:dyDescent="0.4">
      <c r="A937" s="4" t="s">
        <v>1552</v>
      </c>
      <c r="B937" s="5" t="s">
        <v>1553</v>
      </c>
      <c r="C937" s="5" t="s">
        <v>18</v>
      </c>
      <c r="D937" s="5" t="s">
        <v>19</v>
      </c>
      <c r="E937" s="9" t="s">
        <v>40</v>
      </c>
      <c r="F937" s="9">
        <v>1.43</v>
      </c>
      <c r="G937" s="5" t="s">
        <v>21</v>
      </c>
      <c r="H937" s="10">
        <v>5000</v>
      </c>
      <c r="I937" s="11">
        <v>6082642</v>
      </c>
      <c r="J937" s="11">
        <v>5000</v>
      </c>
      <c r="K937" s="11">
        <v>24.917999999999999</v>
      </c>
      <c r="L937" s="11" t="b">
        <f>COUNTIF('[1]2_배당성향 25% 이상 종목명'!$A$2:$A$471,'2_2번 조건 대상 종목'!A937)&gt;0</f>
        <v>0</v>
      </c>
      <c r="M937" s="14" t="b">
        <f t="shared" si="14"/>
        <v>1</v>
      </c>
      <c r="N937" s="11">
        <v>28913120000</v>
      </c>
      <c r="O937" s="11"/>
      <c r="P937" s="11"/>
      <c r="Q937" s="11"/>
      <c r="R937" s="11" t="s">
        <v>21</v>
      </c>
      <c r="S937" s="6">
        <v>2317486602000</v>
      </c>
      <c r="T937" s="7">
        <v>14.01</v>
      </c>
      <c r="U937" s="7">
        <v>0.82</v>
      </c>
      <c r="V937" s="7">
        <v>27202</v>
      </c>
    </row>
    <row r="938" spans="1:22" hidden="1" x14ac:dyDescent="0.4">
      <c r="A938" s="4" t="s">
        <v>1552</v>
      </c>
      <c r="B938" s="5" t="s">
        <v>1553</v>
      </c>
      <c r="C938" s="5" t="s">
        <v>30</v>
      </c>
      <c r="D938" s="5" t="s">
        <v>19</v>
      </c>
      <c r="E938" s="9" t="s">
        <v>40</v>
      </c>
      <c r="F938" s="9">
        <v>2.63</v>
      </c>
      <c r="G938" s="5" t="s">
        <v>21</v>
      </c>
      <c r="H938" s="10">
        <v>5000</v>
      </c>
      <c r="I938" s="11">
        <v>6082642</v>
      </c>
      <c r="J938" s="11">
        <v>5000</v>
      </c>
      <c r="K938" s="11">
        <v>18.341999999999999</v>
      </c>
      <c r="L938" s="11" t="b">
        <f>COUNTIF('[1]2_배당성향 25% 이상 종목명'!$A$2:$A$471,'2_2번 조건 대상 종목'!A938)&gt;0</f>
        <v>0</v>
      </c>
      <c r="M938" s="14" t="b">
        <f t="shared" si="14"/>
        <v>1</v>
      </c>
      <c r="N938" s="11">
        <v>28913110000</v>
      </c>
      <c r="O938" s="11" t="b">
        <f>N938&gt;=VLOOKUP(A938,'[1]2023년만'!$A$2:$Q$1181,12,0)</f>
        <v>0</v>
      </c>
      <c r="P938" s="11"/>
      <c r="Q938" s="11"/>
      <c r="R938" s="11" t="s">
        <v>21</v>
      </c>
      <c r="S938" s="6">
        <v>2317486602000</v>
      </c>
      <c r="T938" s="7">
        <v>14.01</v>
      </c>
      <c r="U938" s="7">
        <v>0.82</v>
      </c>
      <c r="V938" s="7">
        <v>27202</v>
      </c>
    </row>
    <row r="939" spans="1:22" hidden="1" x14ac:dyDescent="0.4">
      <c r="A939" s="4" t="s">
        <v>1552</v>
      </c>
      <c r="B939" s="5" t="s">
        <v>1553</v>
      </c>
      <c r="C939" s="5" t="s">
        <v>24</v>
      </c>
      <c r="D939" s="5" t="s">
        <v>19</v>
      </c>
      <c r="E939" s="9" t="s">
        <v>40</v>
      </c>
      <c r="F939" s="9">
        <v>1.7</v>
      </c>
      <c r="G939" s="5" t="s">
        <v>21</v>
      </c>
      <c r="H939" s="10">
        <v>5000</v>
      </c>
      <c r="I939" s="11">
        <v>6082642</v>
      </c>
      <c r="J939" s="11">
        <v>5000</v>
      </c>
      <c r="K939" s="11">
        <v>16.861999999999998</v>
      </c>
      <c r="L939" s="11" t="b">
        <f>COUNTIF('[1]2_배당성향 25% 이상 종목명'!$A$2:$A$471,'2_2번 조건 대상 종목'!A939)&gt;0</f>
        <v>0</v>
      </c>
      <c r="M939" s="14" t="b">
        <f t="shared" si="14"/>
        <v>1</v>
      </c>
      <c r="N939" s="11">
        <v>28913115000</v>
      </c>
      <c r="O939" s="11"/>
      <c r="P939" s="11"/>
      <c r="Q939" s="11"/>
      <c r="R939" s="11" t="s">
        <v>21</v>
      </c>
      <c r="S939" s="6">
        <v>2317486602000</v>
      </c>
      <c r="T939" s="7">
        <v>14.01</v>
      </c>
      <c r="U939" s="7">
        <v>0.82</v>
      </c>
      <c r="V939" s="7">
        <v>27202</v>
      </c>
    </row>
    <row r="940" spans="1:22" hidden="1" x14ac:dyDescent="0.4">
      <c r="A940" s="7" t="s">
        <v>1552</v>
      </c>
      <c r="B940" s="12" t="s">
        <v>1553</v>
      </c>
      <c r="C940" s="12" t="s">
        <v>2933</v>
      </c>
      <c r="D940" s="12" t="s">
        <v>19</v>
      </c>
      <c r="E940" s="12" t="s">
        <v>40</v>
      </c>
      <c r="F940" s="12">
        <v>1.34</v>
      </c>
      <c r="G940" s="12" t="s">
        <v>21</v>
      </c>
      <c r="H940" s="12">
        <v>5000</v>
      </c>
      <c r="I940" s="6">
        <v>6082642</v>
      </c>
      <c r="J940" s="6">
        <v>4000</v>
      </c>
      <c r="K940" s="6">
        <v>23.215</v>
      </c>
      <c r="L940" s="11" t="b">
        <f>COUNTIF('[1]2_배당성향 25% 이상 종목명'!$A$2:$A$471,'2_2번 조건 대상 종목'!A940)&gt;0</f>
        <v>0</v>
      </c>
      <c r="M940" s="14" t="b">
        <f t="shared" si="14"/>
        <v>1</v>
      </c>
      <c r="N940" s="6">
        <v>23130496000</v>
      </c>
      <c r="O940" s="6"/>
      <c r="P940" s="6"/>
      <c r="Q940" s="6"/>
      <c r="R940" s="6">
        <v>1.3</v>
      </c>
      <c r="S940" s="6">
        <v>2317486602000</v>
      </c>
      <c r="T940" s="7">
        <v>14.01</v>
      </c>
      <c r="U940" s="7">
        <v>0.82</v>
      </c>
      <c r="V940" s="7">
        <v>27202</v>
      </c>
    </row>
    <row r="941" spans="1:22" hidden="1" x14ac:dyDescent="0.4">
      <c r="A941" s="4" t="s">
        <v>1136</v>
      </c>
      <c r="B941" s="5" t="s">
        <v>1137</v>
      </c>
      <c r="C941" s="5" t="s">
        <v>18</v>
      </c>
      <c r="D941" s="5" t="s">
        <v>19</v>
      </c>
      <c r="E941" s="9" t="s">
        <v>66</v>
      </c>
      <c r="F941" s="9">
        <v>4.37</v>
      </c>
      <c r="G941" s="5" t="s">
        <v>21</v>
      </c>
      <c r="H941" s="10">
        <v>5000</v>
      </c>
      <c r="I941" s="11">
        <v>4637790</v>
      </c>
      <c r="J941" s="11">
        <v>2500</v>
      </c>
      <c r="K941" s="11">
        <v>33.896000000000001</v>
      </c>
      <c r="L941" s="11" t="b">
        <f>COUNTIF('[1]2_배당성향 25% 이상 종목명'!$A$2:$A$471,'2_2번 조건 대상 종목'!A941)&gt;0</f>
        <v>0</v>
      </c>
      <c r="M941" s="14" t="b">
        <f t="shared" si="14"/>
        <v>1</v>
      </c>
      <c r="N941" s="11">
        <v>11594475000</v>
      </c>
      <c r="O941" s="11"/>
      <c r="P941" s="11"/>
      <c r="Q941" s="11"/>
      <c r="R941" s="11">
        <v>3.7</v>
      </c>
      <c r="S941" s="6">
        <v>375660990000</v>
      </c>
      <c r="T941" s="7">
        <v>5.03</v>
      </c>
      <c r="U941" s="7">
        <v>0.31</v>
      </c>
      <c r="V941" s="7">
        <v>16118</v>
      </c>
    </row>
    <row r="942" spans="1:22" hidden="1" x14ac:dyDescent="0.4">
      <c r="A942" s="4" t="s">
        <v>1136</v>
      </c>
      <c r="B942" s="5" t="s">
        <v>1137</v>
      </c>
      <c r="C942" s="5" t="s">
        <v>24</v>
      </c>
      <c r="D942" s="5" t="s">
        <v>19</v>
      </c>
      <c r="E942" s="9" t="s">
        <v>66</v>
      </c>
      <c r="F942" s="9">
        <v>3.86</v>
      </c>
      <c r="G942" s="5" t="s">
        <v>21</v>
      </c>
      <c r="H942" s="10">
        <v>5000</v>
      </c>
      <c r="I942" s="11">
        <v>4637790</v>
      </c>
      <c r="J942" s="11">
        <v>2500</v>
      </c>
      <c r="K942" s="11">
        <v>17.236999999999998</v>
      </c>
      <c r="L942" s="11" t="b">
        <f>COUNTIF('[1]2_배당성향 25% 이상 종목명'!$A$2:$A$471,'2_2번 조건 대상 종목'!A942)&gt;0</f>
        <v>0</v>
      </c>
      <c r="M942" s="14" t="b">
        <f t="shared" si="14"/>
        <v>1</v>
      </c>
      <c r="N942" s="11">
        <v>11594475000</v>
      </c>
      <c r="O942" s="11"/>
      <c r="P942" s="11"/>
      <c r="Q942" s="11"/>
      <c r="R942" s="11">
        <v>3.8</v>
      </c>
      <c r="S942" s="6">
        <v>375660990000</v>
      </c>
      <c r="T942" s="7">
        <v>5.03</v>
      </c>
      <c r="U942" s="7">
        <v>0.31</v>
      </c>
      <c r="V942" s="7">
        <v>16118</v>
      </c>
    </row>
    <row r="943" spans="1:22" hidden="1" x14ac:dyDescent="0.4">
      <c r="A943" s="4" t="s">
        <v>1136</v>
      </c>
      <c r="B943" s="5" t="s">
        <v>1137</v>
      </c>
      <c r="C943" s="5" t="s">
        <v>30</v>
      </c>
      <c r="D943" s="5" t="s">
        <v>19</v>
      </c>
      <c r="E943" s="9" t="s">
        <v>66</v>
      </c>
      <c r="F943" s="9">
        <v>3.55</v>
      </c>
      <c r="G943" s="5" t="s">
        <v>21</v>
      </c>
      <c r="H943" s="10">
        <v>5000</v>
      </c>
      <c r="I943" s="11">
        <v>4637790</v>
      </c>
      <c r="J943" s="11">
        <v>2500</v>
      </c>
      <c r="K943" s="11">
        <v>15.49</v>
      </c>
      <c r="L943" s="11" t="b">
        <f>COUNTIF('[1]2_배당성향 25% 이상 종목명'!$A$2:$A$471,'2_2번 조건 대상 종목'!A943)&gt;0</f>
        <v>0</v>
      </c>
      <c r="M943" s="14" t="b">
        <f t="shared" si="14"/>
        <v>1</v>
      </c>
      <c r="N943" s="11">
        <v>11594475000</v>
      </c>
      <c r="O943" s="11" t="b">
        <f>N943&gt;=VLOOKUP(A943,'[1]2023년만'!$A$2:$Q$1181,12,0)</f>
        <v>1</v>
      </c>
      <c r="P943" s="11"/>
      <c r="Q943" s="11"/>
      <c r="R943" s="11">
        <v>3.8</v>
      </c>
      <c r="S943" s="6">
        <v>375660990000</v>
      </c>
      <c r="T943" s="7">
        <v>5.03</v>
      </c>
      <c r="U943" s="7">
        <v>0.31</v>
      </c>
      <c r="V943" s="7">
        <v>16118</v>
      </c>
    </row>
    <row r="944" spans="1:22" hidden="1" x14ac:dyDescent="0.4">
      <c r="A944" s="7" t="s">
        <v>1136</v>
      </c>
      <c r="B944" s="12" t="s">
        <v>1137</v>
      </c>
      <c r="C944" s="12" t="s">
        <v>2933</v>
      </c>
      <c r="D944" s="12" t="s">
        <v>19</v>
      </c>
      <c r="E944" s="12" t="s">
        <v>66</v>
      </c>
      <c r="F944" s="12">
        <v>2.61</v>
      </c>
      <c r="G944" s="12" t="s">
        <v>21</v>
      </c>
      <c r="H944" s="12">
        <v>5000</v>
      </c>
      <c r="I944" s="6">
        <v>4637790</v>
      </c>
      <c r="J944" s="6">
        <v>2000</v>
      </c>
      <c r="K944" s="6">
        <v>18.867000000000001</v>
      </c>
      <c r="L944" s="11" t="b">
        <f>COUNTIF('[1]2_배당성향 25% 이상 종목명'!$A$2:$A$471,'2_2번 조건 대상 종목'!A944)&gt;0</f>
        <v>0</v>
      </c>
      <c r="M944" s="14" t="b">
        <f t="shared" si="14"/>
        <v>1</v>
      </c>
      <c r="N944" s="6">
        <v>9275528000</v>
      </c>
      <c r="O944" s="6"/>
      <c r="P944" s="6"/>
      <c r="Q944" s="6"/>
      <c r="R944" s="6">
        <v>2.6</v>
      </c>
      <c r="S944" s="6">
        <v>375660990000</v>
      </c>
      <c r="T944" s="7">
        <v>5.03</v>
      </c>
      <c r="U944" s="7">
        <v>0.31</v>
      </c>
      <c r="V944" s="7">
        <v>16118</v>
      </c>
    </row>
    <row r="945" spans="1:22" hidden="1" x14ac:dyDescent="0.4">
      <c r="A945" s="4" t="s">
        <v>1188</v>
      </c>
      <c r="B945" s="5" t="s">
        <v>1189</v>
      </c>
      <c r="C945" s="5" t="s">
        <v>18</v>
      </c>
      <c r="D945" s="5" t="s">
        <v>19</v>
      </c>
      <c r="E945" s="9" t="s">
        <v>21</v>
      </c>
      <c r="F945" s="9" t="s">
        <v>21</v>
      </c>
      <c r="G945" s="5" t="s">
        <v>21</v>
      </c>
      <c r="H945" s="9">
        <v>500</v>
      </c>
      <c r="I945" s="11">
        <v>16030561</v>
      </c>
      <c r="J945" s="11">
        <v>200</v>
      </c>
      <c r="K945" s="11">
        <v>32.645000000000003</v>
      </c>
      <c r="L945" s="11" t="b">
        <f>COUNTIF('[1]2_배당성향 25% 이상 종목명'!$A$2:$A$471,'2_2번 조건 대상 종목'!A945)&gt;0</f>
        <v>1</v>
      </c>
      <c r="M945" s="14" t="b">
        <f t="shared" si="14"/>
        <v>1</v>
      </c>
      <c r="N945" s="11">
        <v>3206112200</v>
      </c>
      <c r="O945" s="11"/>
      <c r="P945" s="11"/>
      <c r="Q945" s="11"/>
      <c r="R945" s="11">
        <v>2.2999999999999998</v>
      </c>
      <c r="S945" s="6">
        <v>134175795570</v>
      </c>
      <c r="T945" s="7">
        <v>12.38</v>
      </c>
      <c r="U945" s="7">
        <v>0.5</v>
      </c>
      <c r="V945" s="7">
        <v>676</v>
      </c>
    </row>
    <row r="946" spans="1:22" x14ac:dyDescent="0.4">
      <c r="A946" s="4" t="s">
        <v>1224</v>
      </c>
      <c r="B946" s="5" t="s">
        <v>1225</v>
      </c>
      <c r="C946" s="5" t="s">
        <v>30</v>
      </c>
      <c r="D946" s="5" t="s">
        <v>19</v>
      </c>
      <c r="E946" s="9" t="s">
        <v>43</v>
      </c>
      <c r="F946" s="9">
        <v>2.46</v>
      </c>
      <c r="G946" s="5" t="s">
        <v>21</v>
      </c>
      <c r="H946" s="9">
        <v>500</v>
      </c>
      <c r="I946" s="11">
        <v>51908452</v>
      </c>
      <c r="J946" s="11">
        <v>130</v>
      </c>
      <c r="K946" s="11">
        <v>31.486000000000001</v>
      </c>
      <c r="L946" s="11" t="b">
        <f>COUNTIF('[1]2_배당성향 25% 이상 종목명'!$A$2:$A$471,'2_2번 조건 대상 종목'!A4228)&gt;0</f>
        <v>1</v>
      </c>
      <c r="M946" s="14" t="b">
        <f t="shared" si="14"/>
        <v>1</v>
      </c>
      <c r="N946" s="11">
        <v>6398306980</v>
      </c>
      <c r="O946" s="11" t="b">
        <f>N946&gt;=VLOOKUP(A946,'[1]2023년만'!$A$2:$Q$1181,12,0)</f>
        <v>1</v>
      </c>
      <c r="P946" s="11">
        <f>VLOOKUP(A946,'[1]2_피벗 테이블'!$A$4:$B$376,2,0)</f>
        <v>5820052753.333333</v>
      </c>
      <c r="Q946" s="11" t="b">
        <f>N946&gt;=(P946*1.05)</f>
        <v>1</v>
      </c>
      <c r="R946" s="11">
        <v>1.2</v>
      </c>
      <c r="S946" s="6">
        <v>1585803208600</v>
      </c>
      <c r="T946" s="7">
        <v>73.97</v>
      </c>
      <c r="U946" s="7">
        <v>3.17</v>
      </c>
      <c r="V946" s="7">
        <v>413</v>
      </c>
    </row>
    <row r="947" spans="1:22" hidden="1" x14ac:dyDescent="0.4">
      <c r="A947" s="4" t="s">
        <v>1188</v>
      </c>
      <c r="B947" s="5" t="s">
        <v>1189</v>
      </c>
      <c r="C947" s="5" t="s">
        <v>24</v>
      </c>
      <c r="D947" s="5" t="s">
        <v>19</v>
      </c>
      <c r="E947" s="9" t="s">
        <v>21</v>
      </c>
      <c r="F947" s="9" t="s">
        <v>21</v>
      </c>
      <c r="G947" s="5" t="s">
        <v>21</v>
      </c>
      <c r="H947" s="9">
        <v>500</v>
      </c>
      <c r="I947" s="11">
        <v>16030561</v>
      </c>
      <c r="J947" s="11">
        <v>200</v>
      </c>
      <c r="K947" s="11">
        <v>31.064</v>
      </c>
      <c r="L947" s="11" t="b">
        <f>COUNTIF('[1]2_배당성향 25% 이상 종목명'!$A$2:$A$471,'2_2번 조건 대상 종목'!A947)&gt;0</f>
        <v>1</v>
      </c>
      <c r="M947" s="14" t="b">
        <f t="shared" si="14"/>
        <v>1</v>
      </c>
      <c r="N947" s="11">
        <v>3206112200</v>
      </c>
      <c r="O947" s="11"/>
      <c r="P947" s="11"/>
      <c r="Q947" s="11"/>
      <c r="R947" s="11">
        <v>2.4</v>
      </c>
      <c r="S947" s="6">
        <v>134175795570</v>
      </c>
      <c r="T947" s="7">
        <v>12.38</v>
      </c>
      <c r="U947" s="7">
        <v>0.5</v>
      </c>
      <c r="V947" s="7">
        <v>676</v>
      </c>
    </row>
    <row r="948" spans="1:22" hidden="1" x14ac:dyDescent="0.4">
      <c r="A948" s="7" t="s">
        <v>1188</v>
      </c>
      <c r="B948" s="12" t="s">
        <v>1189</v>
      </c>
      <c r="C948" s="12" t="s">
        <v>2933</v>
      </c>
      <c r="D948" s="12" t="s">
        <v>19</v>
      </c>
      <c r="E948" s="12" t="s">
        <v>21</v>
      </c>
      <c r="F948" s="12" t="s">
        <v>21</v>
      </c>
      <c r="G948" s="12" t="s">
        <v>21</v>
      </c>
      <c r="H948" s="12">
        <v>500</v>
      </c>
      <c r="I948" s="6">
        <v>16030561</v>
      </c>
      <c r="J948" s="6">
        <v>200</v>
      </c>
      <c r="K948" s="6">
        <v>39.435000000000002</v>
      </c>
      <c r="L948" s="11" t="b">
        <f>COUNTIF('[1]2_배당성향 25% 이상 종목명'!$A$2:$A$471,'2_2번 조건 대상 종목'!A948)&gt;0</f>
        <v>1</v>
      </c>
      <c r="M948" s="14" t="b">
        <f t="shared" si="14"/>
        <v>1</v>
      </c>
      <c r="N948" s="6">
        <v>2741916200</v>
      </c>
      <c r="O948" s="6"/>
      <c r="P948" s="6"/>
      <c r="Q948" s="6"/>
      <c r="R948" s="6">
        <v>1.8</v>
      </c>
      <c r="S948" s="6">
        <v>134175795570</v>
      </c>
      <c r="T948" s="7">
        <v>12.38</v>
      </c>
      <c r="U948" s="7">
        <v>0.5</v>
      </c>
      <c r="V948" s="7">
        <v>676</v>
      </c>
    </row>
    <row r="949" spans="1:22" hidden="1" x14ac:dyDescent="0.4">
      <c r="A949" s="4" t="s">
        <v>1659</v>
      </c>
      <c r="B949" s="5" t="s">
        <v>1660</v>
      </c>
      <c r="C949" s="5" t="s">
        <v>24</v>
      </c>
      <c r="D949" s="5" t="s">
        <v>19</v>
      </c>
      <c r="E949" s="9" t="s">
        <v>61</v>
      </c>
      <c r="F949" s="9">
        <v>0.55000000000000004</v>
      </c>
      <c r="G949" s="5" t="s">
        <v>21</v>
      </c>
      <c r="H949" s="9">
        <v>500</v>
      </c>
      <c r="I949" s="11">
        <v>12055535</v>
      </c>
      <c r="J949" s="11">
        <v>50</v>
      </c>
      <c r="K949" s="11">
        <v>22.623000000000001</v>
      </c>
      <c r="L949" s="11" t="b">
        <f>COUNTIF('[1]2_배당성향 25% 이상 종목명'!$A$2:$A$471,'2_2번 조건 대상 종목'!A949)&gt;0</f>
        <v>0</v>
      </c>
      <c r="M949" s="14" t="b">
        <f t="shared" si="14"/>
        <v>0</v>
      </c>
      <c r="N949" s="11">
        <v>564899250</v>
      </c>
      <c r="O949" s="11"/>
      <c r="P949" s="11"/>
      <c r="Q949" s="11"/>
      <c r="R949" s="11">
        <v>0.9</v>
      </c>
      <c r="S949" s="6">
        <v>58650177775</v>
      </c>
      <c r="T949" s="7" t="s">
        <v>21</v>
      </c>
      <c r="U949" s="7">
        <v>0.71</v>
      </c>
      <c r="V949" s="7" t="s">
        <v>21</v>
      </c>
    </row>
    <row r="950" spans="1:22" hidden="1" x14ac:dyDescent="0.4">
      <c r="A950" s="4" t="s">
        <v>808</v>
      </c>
      <c r="B950" s="5" t="s">
        <v>809</v>
      </c>
      <c r="C950" s="5" t="s">
        <v>18</v>
      </c>
      <c r="D950" s="5" t="s">
        <v>19</v>
      </c>
      <c r="E950" s="9" t="s">
        <v>40</v>
      </c>
      <c r="F950" s="9">
        <v>1.31</v>
      </c>
      <c r="G950" s="5" t="s">
        <v>21</v>
      </c>
      <c r="H950" s="9">
        <v>500</v>
      </c>
      <c r="I950" s="11">
        <v>9200224</v>
      </c>
      <c r="J950" s="11">
        <v>250</v>
      </c>
      <c r="K950" s="11">
        <v>47.331000000000003</v>
      </c>
      <c r="L950" s="11" t="b">
        <f>COUNTIF('[1]2_배당성향 25% 이상 종목명'!$A$2:$A$471,'2_2번 조건 대상 종목'!A950)&gt;0</f>
        <v>0</v>
      </c>
      <c r="M950" s="14" t="b">
        <f t="shared" si="14"/>
        <v>0</v>
      </c>
      <c r="N950" s="11">
        <v>2248711500</v>
      </c>
      <c r="O950" s="11"/>
      <c r="P950" s="11"/>
      <c r="Q950" s="11"/>
      <c r="R950" s="11">
        <v>2.2000000000000002</v>
      </c>
      <c r="S950" s="6">
        <v>52625281280</v>
      </c>
      <c r="T950" s="7">
        <v>10.71</v>
      </c>
      <c r="U950" s="7">
        <v>0.48</v>
      </c>
      <c r="V950" s="7">
        <v>534</v>
      </c>
    </row>
    <row r="951" spans="1:22" hidden="1" x14ac:dyDescent="0.4">
      <c r="A951" s="7" t="s">
        <v>808</v>
      </c>
      <c r="B951" s="12" t="s">
        <v>809</v>
      </c>
      <c r="C951" s="12" t="s">
        <v>2933</v>
      </c>
      <c r="D951" s="12" t="s">
        <v>19</v>
      </c>
      <c r="E951" s="12" t="s">
        <v>40</v>
      </c>
      <c r="F951" s="12">
        <v>0.86</v>
      </c>
      <c r="G951" s="12" t="s">
        <v>21</v>
      </c>
      <c r="H951" s="12">
        <v>500</v>
      </c>
      <c r="I951" s="6">
        <v>9113224</v>
      </c>
      <c r="J951" s="6">
        <v>250</v>
      </c>
      <c r="K951" s="6">
        <v>11.199</v>
      </c>
      <c r="L951" s="11" t="b">
        <f>COUNTIF('[1]2_배당성향 25% 이상 종목명'!$A$2:$A$471,'2_2번 조건 대상 종목'!A951)&gt;0</f>
        <v>0</v>
      </c>
      <c r="M951" s="14" t="b">
        <f t="shared" si="14"/>
        <v>0</v>
      </c>
      <c r="N951" s="6">
        <v>2226961500</v>
      </c>
      <c r="O951" s="6"/>
      <c r="P951" s="6"/>
      <c r="Q951" s="6"/>
      <c r="R951" s="6">
        <v>1.1000000000000001</v>
      </c>
      <c r="S951" s="6">
        <v>52625281280</v>
      </c>
      <c r="T951" s="7">
        <v>10.71</v>
      </c>
      <c r="U951" s="7">
        <v>0.48</v>
      </c>
      <c r="V951" s="7">
        <v>534</v>
      </c>
    </row>
    <row r="952" spans="1:22" hidden="1" x14ac:dyDescent="0.4">
      <c r="A952" s="4" t="s">
        <v>2245</v>
      </c>
      <c r="B952" s="5" t="s">
        <v>2246</v>
      </c>
      <c r="C952" s="5" t="s">
        <v>24</v>
      </c>
      <c r="D952" s="5" t="s">
        <v>19</v>
      </c>
      <c r="E952" s="9" t="s">
        <v>20</v>
      </c>
      <c r="F952" s="9">
        <v>0.49</v>
      </c>
      <c r="G952" s="5" t="s">
        <v>21</v>
      </c>
      <c r="H952" s="9">
        <v>100</v>
      </c>
      <c r="I952" s="11">
        <v>43692624</v>
      </c>
      <c r="J952" s="11">
        <v>50</v>
      </c>
      <c r="K952" s="11">
        <v>12.44</v>
      </c>
      <c r="L952" s="11" t="b">
        <f>COUNTIF('[1]2_배당성향 25% 이상 종목명'!$A$2:$A$471,'2_2번 조건 대상 종목'!A952)&gt;0</f>
        <v>0</v>
      </c>
      <c r="M952" s="14" t="b">
        <f t="shared" si="14"/>
        <v>1</v>
      </c>
      <c r="N952" s="11">
        <v>2023289150</v>
      </c>
      <c r="O952" s="11"/>
      <c r="P952" s="11"/>
      <c r="Q952" s="11"/>
      <c r="R952" s="11">
        <v>0.96</v>
      </c>
      <c r="S952" s="6">
        <v>239872505760</v>
      </c>
      <c r="T952" s="7">
        <v>11.63</v>
      </c>
      <c r="U952" s="7">
        <v>0.82</v>
      </c>
      <c r="V952" s="7">
        <v>472</v>
      </c>
    </row>
    <row r="953" spans="1:22" hidden="1" x14ac:dyDescent="0.4">
      <c r="A953" s="4" t="s">
        <v>2245</v>
      </c>
      <c r="B953" s="5" t="s">
        <v>2246</v>
      </c>
      <c r="C953" s="5" t="s">
        <v>18</v>
      </c>
      <c r="D953" s="5" t="s">
        <v>19</v>
      </c>
      <c r="E953" s="9" t="s">
        <v>20</v>
      </c>
      <c r="F953" s="9">
        <v>0.77</v>
      </c>
      <c r="G953" s="5" t="s">
        <v>21</v>
      </c>
      <c r="H953" s="9">
        <v>100</v>
      </c>
      <c r="I953" s="11">
        <v>43692624</v>
      </c>
      <c r="J953" s="11">
        <v>50</v>
      </c>
      <c r="K953" s="11">
        <v>10.185</v>
      </c>
      <c r="L953" s="11" t="b">
        <f>COUNTIF('[1]2_배당성향 25% 이상 종목명'!$A$2:$A$471,'2_2번 조건 대상 종목'!A953)&gt;0</f>
        <v>0</v>
      </c>
      <c r="M953" s="14" t="b">
        <f t="shared" si="14"/>
        <v>1</v>
      </c>
      <c r="N953" s="11">
        <v>2063919750</v>
      </c>
      <c r="O953" s="11"/>
      <c r="P953" s="11"/>
      <c r="Q953" s="11"/>
      <c r="R953" s="11">
        <v>1.42</v>
      </c>
      <c r="S953" s="6">
        <v>239872505760</v>
      </c>
      <c r="T953" s="7">
        <v>11.63</v>
      </c>
      <c r="U953" s="7">
        <v>0.82</v>
      </c>
      <c r="V953" s="7">
        <v>472</v>
      </c>
    </row>
    <row r="954" spans="1:22" hidden="1" x14ac:dyDescent="0.4">
      <c r="A954" s="4" t="s">
        <v>2245</v>
      </c>
      <c r="B954" s="5" t="s">
        <v>2246</v>
      </c>
      <c r="C954" s="5" t="s">
        <v>30</v>
      </c>
      <c r="D954" s="5" t="s">
        <v>19</v>
      </c>
      <c r="E954" s="9" t="s">
        <v>20</v>
      </c>
      <c r="F954" s="9">
        <v>0.68</v>
      </c>
      <c r="G954" s="5" t="s">
        <v>21</v>
      </c>
      <c r="H954" s="9">
        <v>100</v>
      </c>
      <c r="I954" s="11">
        <v>43692624</v>
      </c>
      <c r="J954" s="11">
        <v>50</v>
      </c>
      <c r="K954" s="11">
        <v>8.7200000000000006</v>
      </c>
      <c r="L954" s="11" t="b">
        <f>COUNTIF('[1]2_배당성향 25% 이상 종목명'!$A$2:$A$471,'2_2번 조건 대상 종목'!A954)&gt;0</f>
        <v>0</v>
      </c>
      <c r="M954" s="14" t="b">
        <f t="shared" si="14"/>
        <v>1</v>
      </c>
      <c r="N954" s="11">
        <v>2023289150</v>
      </c>
      <c r="O954" s="11" t="b">
        <f>N954&gt;=VLOOKUP(A954,'[1]2023년만'!$A$2:$Q$1181,12,0)</f>
        <v>1</v>
      </c>
      <c r="P954" s="11"/>
      <c r="Q954" s="11"/>
      <c r="R954" s="11">
        <v>1.1000000000000001</v>
      </c>
      <c r="S954" s="6">
        <v>239872505760</v>
      </c>
      <c r="T954" s="7">
        <v>11.63</v>
      </c>
      <c r="U954" s="7">
        <v>0.82</v>
      </c>
      <c r="V954" s="7">
        <v>472</v>
      </c>
    </row>
    <row r="955" spans="1:22" hidden="1" x14ac:dyDescent="0.4">
      <c r="A955" s="7" t="s">
        <v>2245</v>
      </c>
      <c r="B955" s="12" t="s">
        <v>2246</v>
      </c>
      <c r="C955" s="12" t="s">
        <v>2933</v>
      </c>
      <c r="D955" s="12" t="s">
        <v>19</v>
      </c>
      <c r="E955" s="12" t="s">
        <v>20</v>
      </c>
      <c r="F955" s="12">
        <v>0.53</v>
      </c>
      <c r="G955" s="12" t="s">
        <v>21</v>
      </c>
      <c r="H955" s="12">
        <v>100</v>
      </c>
      <c r="I955" s="6">
        <v>43692624</v>
      </c>
      <c r="J955" s="6">
        <v>50</v>
      </c>
      <c r="K955" s="6">
        <v>7.56</v>
      </c>
      <c r="L955" s="11" t="b">
        <f>COUNTIF('[1]2_배당성향 25% 이상 종목명'!$A$2:$A$471,'2_2번 조건 대상 종목'!A955)&gt;0</f>
        <v>0</v>
      </c>
      <c r="M955" s="14" t="b">
        <f t="shared" si="14"/>
        <v>1</v>
      </c>
      <c r="N955" s="6">
        <v>2063919750</v>
      </c>
      <c r="O955" s="6"/>
      <c r="P955" s="6"/>
      <c r="Q955" s="6"/>
      <c r="R955" s="6">
        <v>0.78</v>
      </c>
      <c r="S955" s="6">
        <v>239872505760</v>
      </c>
      <c r="T955" s="7">
        <v>11.63</v>
      </c>
      <c r="U955" s="7">
        <v>0.82</v>
      </c>
      <c r="V955" s="7">
        <v>472</v>
      </c>
    </row>
    <row r="956" spans="1:22" hidden="1" x14ac:dyDescent="0.4">
      <c r="A956" s="4" t="s">
        <v>2235</v>
      </c>
      <c r="B956" s="5" t="s">
        <v>2236</v>
      </c>
      <c r="C956" s="5" t="s">
        <v>24</v>
      </c>
      <c r="D956" s="5" t="s">
        <v>19</v>
      </c>
      <c r="E956" s="9" t="s">
        <v>20</v>
      </c>
      <c r="F956" s="9">
        <v>1.1299999999999999</v>
      </c>
      <c r="G956" s="5" t="s">
        <v>21</v>
      </c>
      <c r="H956" s="9">
        <v>500</v>
      </c>
      <c r="I956" s="11">
        <v>19396941</v>
      </c>
      <c r="J956" s="11">
        <v>100</v>
      </c>
      <c r="K956" s="11">
        <v>12.643000000000001</v>
      </c>
      <c r="L956" s="11" t="b">
        <f>COUNTIF('[1]2_배당성향 25% 이상 종목명'!$A$2:$A$471,'2_2번 조건 대상 종목'!A956)&gt;0</f>
        <v>0</v>
      </c>
      <c r="M956" s="14" t="b">
        <f t="shared" si="14"/>
        <v>0</v>
      </c>
      <c r="N956" s="11">
        <v>1818124000</v>
      </c>
      <c r="O956" s="11"/>
      <c r="P956" s="11"/>
      <c r="Q956" s="11"/>
      <c r="R956" s="11">
        <v>2.2999999999999998</v>
      </c>
      <c r="S956" s="6">
        <v>57706608870</v>
      </c>
      <c r="T956" s="7" t="s">
        <v>21</v>
      </c>
      <c r="U956" s="7">
        <v>0.39</v>
      </c>
      <c r="V956" s="7" t="s">
        <v>21</v>
      </c>
    </row>
    <row r="957" spans="1:22" hidden="1" x14ac:dyDescent="0.4">
      <c r="A957" s="4" t="s">
        <v>2443</v>
      </c>
      <c r="B957" s="5" t="s">
        <v>2444</v>
      </c>
      <c r="C957" s="5" t="s">
        <v>18</v>
      </c>
      <c r="D957" s="5" t="s">
        <v>19</v>
      </c>
      <c r="E957" s="9" t="s">
        <v>247</v>
      </c>
      <c r="F957" s="9">
        <v>6.19</v>
      </c>
      <c r="G957" s="5" t="s">
        <v>21</v>
      </c>
      <c r="H957" s="10">
        <v>5000</v>
      </c>
      <c r="I957" s="11">
        <v>60314092</v>
      </c>
      <c r="J957" s="11">
        <v>150</v>
      </c>
      <c r="K957" s="11">
        <v>9.0060000000000002</v>
      </c>
      <c r="L957" s="11" t="b">
        <f>COUNTIF('[1]2_배당성향 25% 이상 종목명'!$A$2:$A$471,'2_2번 조건 대상 종목'!A957)&gt;0</f>
        <v>0</v>
      </c>
      <c r="M957" s="14" t="b">
        <f t="shared" si="14"/>
        <v>1</v>
      </c>
      <c r="N957" s="11">
        <v>8446457802</v>
      </c>
      <c r="O957" s="11"/>
      <c r="P957" s="11"/>
      <c r="Q957" s="11"/>
      <c r="R957" s="11">
        <v>5.0999999999999996</v>
      </c>
      <c r="S957" s="6">
        <v>215929870770</v>
      </c>
      <c r="T957" s="7" t="s">
        <v>21</v>
      </c>
      <c r="U957" s="7">
        <v>0.41</v>
      </c>
      <c r="V957" s="7" t="s">
        <v>21</v>
      </c>
    </row>
    <row r="958" spans="1:22" hidden="1" x14ac:dyDescent="0.4">
      <c r="A958" s="4" t="s">
        <v>2443</v>
      </c>
      <c r="B958" s="5" t="s">
        <v>2444</v>
      </c>
      <c r="C958" s="5" t="s">
        <v>30</v>
      </c>
      <c r="D958" s="5" t="s">
        <v>19</v>
      </c>
      <c r="E958" s="9" t="s">
        <v>247</v>
      </c>
      <c r="F958" s="9">
        <v>3.56</v>
      </c>
      <c r="G958" s="5" t="s">
        <v>21</v>
      </c>
      <c r="H958" s="10">
        <v>5000</v>
      </c>
      <c r="I958" s="11">
        <v>60911106</v>
      </c>
      <c r="J958" s="11">
        <v>150</v>
      </c>
      <c r="K958" s="11">
        <v>-24.99</v>
      </c>
      <c r="L958" s="11" t="b">
        <f>COUNTIF('[1]2_배당성향 25% 이상 종목명'!$A$2:$A$471,'2_2번 조건 대상 종목'!A958)&gt;0</f>
        <v>0</v>
      </c>
      <c r="M958" s="14" t="b">
        <f t="shared" si="14"/>
        <v>1</v>
      </c>
      <c r="N958" s="11">
        <v>11359163715</v>
      </c>
      <c r="O958" s="11" t="b">
        <f>N958&gt;=VLOOKUP(A958,'[1]2023년만'!$A$2:$Q$1181,12,0)</f>
        <v>0</v>
      </c>
      <c r="P958" s="11"/>
      <c r="Q958" s="11"/>
      <c r="R958" s="11">
        <v>4.8</v>
      </c>
      <c r="S958" s="6">
        <v>215929870770</v>
      </c>
      <c r="T958" s="7" t="s">
        <v>21</v>
      </c>
      <c r="U958" s="7">
        <v>0.41</v>
      </c>
      <c r="V958" s="7" t="s">
        <v>21</v>
      </c>
    </row>
    <row r="959" spans="1:22" hidden="1" x14ac:dyDescent="0.4">
      <c r="A959" s="4" t="s">
        <v>2443</v>
      </c>
      <c r="B959" s="5" t="s">
        <v>2444</v>
      </c>
      <c r="C959" s="5" t="s">
        <v>24</v>
      </c>
      <c r="D959" s="5" t="s">
        <v>19</v>
      </c>
      <c r="E959" s="9" t="s">
        <v>247</v>
      </c>
      <c r="F959" s="9">
        <v>3.7</v>
      </c>
      <c r="G959" s="5" t="s">
        <v>21</v>
      </c>
      <c r="H959" s="10">
        <v>5000</v>
      </c>
      <c r="I959" s="11">
        <v>60911106</v>
      </c>
      <c r="J959" s="11">
        <v>150</v>
      </c>
      <c r="K959" s="11">
        <v>-105.056</v>
      </c>
      <c r="L959" s="11" t="b">
        <f>COUNTIF('[1]2_배당성향 25% 이상 종목명'!$A$2:$A$471,'2_2번 조건 대상 종목'!A959)&gt;0</f>
        <v>0</v>
      </c>
      <c r="M959" s="14" t="b">
        <f t="shared" si="14"/>
        <v>1</v>
      </c>
      <c r="N959" s="11">
        <v>11942730800</v>
      </c>
      <c r="O959" s="11"/>
      <c r="P959" s="11"/>
      <c r="Q959" s="11"/>
      <c r="R959" s="11">
        <v>4.2</v>
      </c>
      <c r="S959" s="6">
        <v>215929870770</v>
      </c>
      <c r="T959" s="7" t="s">
        <v>21</v>
      </c>
      <c r="U959" s="7">
        <v>0.41</v>
      </c>
      <c r="V959" s="7" t="s">
        <v>21</v>
      </c>
    </row>
    <row r="960" spans="1:22" hidden="1" x14ac:dyDescent="0.4">
      <c r="A960" s="7" t="s">
        <v>2443</v>
      </c>
      <c r="B960" s="12" t="s">
        <v>2444</v>
      </c>
      <c r="C960" s="12" t="s">
        <v>2933</v>
      </c>
      <c r="D960" s="12" t="s">
        <v>19</v>
      </c>
      <c r="E960" s="12" t="s">
        <v>247</v>
      </c>
      <c r="F960" s="12">
        <v>3.64</v>
      </c>
      <c r="G960" s="12" t="s">
        <v>21</v>
      </c>
      <c r="H960" s="12">
        <v>5000</v>
      </c>
      <c r="I960" s="6">
        <v>60314092</v>
      </c>
      <c r="J960" s="6">
        <v>250</v>
      </c>
      <c r="K960" s="6">
        <v>27.303999999999998</v>
      </c>
      <c r="L960" s="11" t="b">
        <f>COUNTIF('[1]2_배당성향 25% 이상 종목명'!$A$2:$A$471,'2_2번 조건 대상 종목'!A960)&gt;0</f>
        <v>0</v>
      </c>
      <c r="M960" s="14" t="b">
        <f t="shared" si="14"/>
        <v>1</v>
      </c>
      <c r="N960" s="6">
        <v>48085315461</v>
      </c>
      <c r="O960" s="6"/>
      <c r="P960" s="6"/>
      <c r="Q960" s="6"/>
      <c r="R960" s="6">
        <v>4.5999999999999996</v>
      </c>
      <c r="S960" s="6">
        <v>215929870770</v>
      </c>
      <c r="T960" s="7" t="s">
        <v>21</v>
      </c>
      <c r="U960" s="7">
        <v>0.41</v>
      </c>
      <c r="V960" s="7" t="s">
        <v>21</v>
      </c>
    </row>
    <row r="961" spans="1:22" hidden="1" x14ac:dyDescent="0.4">
      <c r="A961" s="4" t="s">
        <v>2529</v>
      </c>
      <c r="B961" s="5" t="s">
        <v>2530</v>
      </c>
      <c r="C961" s="5" t="s">
        <v>30</v>
      </c>
      <c r="D961" s="5" t="s">
        <v>19</v>
      </c>
      <c r="E961" s="9" t="s">
        <v>52</v>
      </c>
      <c r="F961" s="9">
        <v>0.68</v>
      </c>
      <c r="G961" s="5" t="s">
        <v>21</v>
      </c>
      <c r="H961" s="9">
        <v>500</v>
      </c>
      <c r="I961" s="11">
        <v>44866617</v>
      </c>
      <c r="J961" s="11">
        <v>1400</v>
      </c>
      <c r="K961" s="11">
        <v>7.0839999999999996</v>
      </c>
      <c r="L961" s="11" t="b">
        <f>COUNTIF('[1]2_배당성향 25% 이상 종목명'!$A$2:$A$471,'2_2번 조건 대상 종목'!A961)&gt;0</f>
        <v>0</v>
      </c>
      <c r="M961" s="14" t="b">
        <f t="shared" si="14"/>
        <v>1</v>
      </c>
      <c r="N961" s="11">
        <v>60411188600</v>
      </c>
      <c r="O961" s="11" t="b">
        <f>N961&gt;=VLOOKUP(A961,'[1]2023년만'!$A$2:$Q$1181,12,0)</f>
        <v>1</v>
      </c>
      <c r="P961" s="11"/>
      <c r="Q961" s="11"/>
      <c r="R961" s="11">
        <v>7.4</v>
      </c>
      <c r="S961" s="6">
        <v>1498545007800</v>
      </c>
      <c r="T961" s="7">
        <v>4.05</v>
      </c>
      <c r="U961" s="7">
        <v>0.5</v>
      </c>
      <c r="V961" s="7">
        <v>8246</v>
      </c>
    </row>
    <row r="962" spans="1:22" hidden="1" x14ac:dyDescent="0.4">
      <c r="A962" s="4" t="s">
        <v>2529</v>
      </c>
      <c r="B962" s="5" t="s">
        <v>2530</v>
      </c>
      <c r="C962" s="5" t="s">
        <v>24</v>
      </c>
      <c r="D962" s="5" t="s">
        <v>19</v>
      </c>
      <c r="E962" s="9" t="s">
        <v>34</v>
      </c>
      <c r="F962" s="9">
        <v>0.87</v>
      </c>
      <c r="G962" s="5" t="s">
        <v>21</v>
      </c>
      <c r="H962" s="9">
        <v>500</v>
      </c>
      <c r="I962" s="11">
        <v>44866617</v>
      </c>
      <c r="J962" s="11">
        <v>700</v>
      </c>
      <c r="K962" s="11">
        <v>6.1639999999999997</v>
      </c>
      <c r="L962" s="11" t="b">
        <f>COUNTIF('[1]2_배당성향 25% 이상 종목명'!$A$2:$A$471,'2_2번 조건 대상 종목'!A962)&gt;0</f>
        <v>0</v>
      </c>
      <c r="M962" s="14" t="b">
        <f t="shared" si="14"/>
        <v>1</v>
      </c>
      <c r="N962" s="11">
        <v>30205594300</v>
      </c>
      <c r="O962" s="11"/>
      <c r="P962" s="11"/>
      <c r="Q962" s="11"/>
      <c r="R962" s="11">
        <v>3.8</v>
      </c>
      <c r="S962" s="6">
        <v>1498545007800</v>
      </c>
      <c r="T962" s="7">
        <v>4.05</v>
      </c>
      <c r="U962" s="7">
        <v>0.5</v>
      </c>
      <c r="V962" s="7">
        <v>8246</v>
      </c>
    </row>
    <row r="963" spans="1:22" hidden="1" x14ac:dyDescent="0.4">
      <c r="A963" s="4" t="s">
        <v>2529</v>
      </c>
      <c r="B963" s="5" t="s">
        <v>2530</v>
      </c>
      <c r="C963" s="5" t="s">
        <v>18</v>
      </c>
      <c r="D963" s="5" t="s">
        <v>19</v>
      </c>
      <c r="E963" s="9" t="s">
        <v>34</v>
      </c>
      <c r="F963" s="9">
        <v>0.78</v>
      </c>
      <c r="G963" s="5" t="s">
        <v>21</v>
      </c>
      <c r="H963" s="9">
        <v>500</v>
      </c>
      <c r="I963" s="11">
        <v>44866617</v>
      </c>
      <c r="J963" s="11">
        <v>600</v>
      </c>
      <c r="K963" s="11">
        <v>3.8039999999999998</v>
      </c>
      <c r="L963" s="11" t="b">
        <f>COUNTIF('[1]2_배당성향 25% 이상 종목명'!$A$2:$A$471,'2_2번 조건 대상 종목'!A963)&gt;0</f>
        <v>0</v>
      </c>
      <c r="M963" s="14" t="b">
        <f t="shared" ref="M963:M1026" si="15">COUNTIF($A$2:$A$4678,A963)=4</f>
        <v>1</v>
      </c>
      <c r="N963" s="11">
        <v>25890509400</v>
      </c>
      <c r="O963" s="11"/>
      <c r="P963" s="11"/>
      <c r="Q963" s="11"/>
      <c r="R963" s="11">
        <v>3.1</v>
      </c>
      <c r="S963" s="6">
        <v>1498545007800</v>
      </c>
      <c r="T963" s="7">
        <v>4.05</v>
      </c>
      <c r="U963" s="7">
        <v>0.5</v>
      </c>
      <c r="V963" s="7">
        <v>8246</v>
      </c>
    </row>
    <row r="964" spans="1:22" hidden="1" x14ac:dyDescent="0.4">
      <c r="A964" s="7" t="s">
        <v>2529</v>
      </c>
      <c r="B964" s="12" t="s">
        <v>2530</v>
      </c>
      <c r="C964" s="12" t="s">
        <v>2933</v>
      </c>
      <c r="D964" s="12" t="s">
        <v>19</v>
      </c>
      <c r="E964" s="12" t="s">
        <v>34</v>
      </c>
      <c r="F964" s="12">
        <v>0.43</v>
      </c>
      <c r="G964" s="12" t="s">
        <v>21</v>
      </c>
      <c r="H964" s="12">
        <v>500</v>
      </c>
      <c r="I964" s="6">
        <v>44866617</v>
      </c>
      <c r="J964" s="6">
        <v>600</v>
      </c>
      <c r="K964" s="6">
        <v>2.84</v>
      </c>
      <c r="L964" s="11" t="b">
        <f>COUNTIF('[1]2_배당성향 25% 이상 종목명'!$A$2:$A$471,'2_2번 조건 대상 종목'!A964)&gt;0</f>
        <v>0</v>
      </c>
      <c r="M964" s="14" t="b">
        <f t="shared" si="15"/>
        <v>1</v>
      </c>
      <c r="N964" s="6">
        <v>25959970200</v>
      </c>
      <c r="O964" s="6"/>
      <c r="P964" s="6"/>
      <c r="Q964" s="6"/>
      <c r="R964" s="6">
        <v>2.6</v>
      </c>
      <c r="S964" s="6">
        <v>1498545007800</v>
      </c>
      <c r="T964" s="7">
        <v>4.05</v>
      </c>
      <c r="U964" s="7">
        <v>0.5</v>
      </c>
      <c r="V964" s="7">
        <v>8246</v>
      </c>
    </row>
    <row r="965" spans="1:22" hidden="1" x14ac:dyDescent="0.4">
      <c r="A965" s="4" t="s">
        <v>2683</v>
      </c>
      <c r="B965" s="5" t="s">
        <v>2684</v>
      </c>
      <c r="C965" s="5" t="s">
        <v>24</v>
      </c>
      <c r="D965" s="5" t="s">
        <v>19</v>
      </c>
      <c r="E965" s="9" t="s">
        <v>69</v>
      </c>
      <c r="F965" s="9">
        <v>0.63</v>
      </c>
      <c r="G965" s="5" t="s">
        <v>21</v>
      </c>
      <c r="H965" s="9">
        <v>500</v>
      </c>
      <c r="I965" s="11">
        <v>38300000</v>
      </c>
      <c r="J965" s="11">
        <v>250</v>
      </c>
      <c r="K965" s="11">
        <v>2.1619999999999999</v>
      </c>
      <c r="L965" s="11" t="b">
        <f>COUNTIF('[1]2_배당성향 25% 이상 종목명'!$A$2:$A$471,'2_2번 조건 대상 종목'!A965)&gt;0</f>
        <v>0</v>
      </c>
      <c r="M965" s="14" t="b">
        <f t="shared" si="15"/>
        <v>1</v>
      </c>
      <c r="N965" s="11">
        <v>9575000000</v>
      </c>
      <c r="O965" s="11"/>
      <c r="P965" s="11"/>
      <c r="Q965" s="11"/>
      <c r="R965" s="11">
        <v>1.86</v>
      </c>
      <c r="S965" s="6">
        <v>608587000000</v>
      </c>
      <c r="T965" s="7">
        <v>3.7</v>
      </c>
      <c r="U965" s="7">
        <v>0.45</v>
      </c>
      <c r="V965" s="7">
        <v>4290</v>
      </c>
    </row>
    <row r="966" spans="1:22" hidden="1" x14ac:dyDescent="0.4">
      <c r="A966" s="4" t="s">
        <v>2683</v>
      </c>
      <c r="B966" s="5" t="s">
        <v>2684</v>
      </c>
      <c r="C966" s="5" t="s">
        <v>30</v>
      </c>
      <c r="D966" s="5" t="s">
        <v>19</v>
      </c>
      <c r="E966" s="9" t="s">
        <v>69</v>
      </c>
      <c r="F966" s="9">
        <v>0.93</v>
      </c>
      <c r="G966" s="5" t="s">
        <v>21</v>
      </c>
      <c r="H966" s="9">
        <v>500</v>
      </c>
      <c r="I966" s="11">
        <v>38300000</v>
      </c>
      <c r="J966" s="11">
        <v>450</v>
      </c>
      <c r="K966" s="11">
        <v>1.99</v>
      </c>
      <c r="L966" s="11" t="b">
        <f>COUNTIF('[1]2_배당성향 25% 이상 종목명'!$A$2:$A$471,'2_2번 조건 대상 종목'!A966)&gt;0</f>
        <v>0</v>
      </c>
      <c r="M966" s="14" t="b">
        <f t="shared" si="15"/>
        <v>1</v>
      </c>
      <c r="N966" s="11">
        <v>17235000000</v>
      </c>
      <c r="O966" s="11" t="b">
        <f>N966&gt;=VLOOKUP(A966,'[1]2023년만'!$A$2:$Q$1181,12,0)</f>
        <v>1</v>
      </c>
      <c r="P966" s="11"/>
      <c r="Q966" s="11"/>
      <c r="R966" s="11">
        <v>4.22</v>
      </c>
      <c r="S966" s="6">
        <v>608587000000</v>
      </c>
      <c r="T966" s="7">
        <v>3.7</v>
      </c>
      <c r="U966" s="7">
        <v>0.45</v>
      </c>
      <c r="V966" s="7">
        <v>4290</v>
      </c>
    </row>
    <row r="967" spans="1:22" hidden="1" x14ac:dyDescent="0.4">
      <c r="A967" s="4" t="s">
        <v>2683</v>
      </c>
      <c r="B967" s="5" t="s">
        <v>2684</v>
      </c>
      <c r="C967" s="5" t="s">
        <v>18</v>
      </c>
      <c r="D967" s="5" t="s">
        <v>19</v>
      </c>
      <c r="E967" s="9" t="s">
        <v>69</v>
      </c>
      <c r="F967" s="9">
        <v>0.81</v>
      </c>
      <c r="G967" s="5" t="s">
        <v>21</v>
      </c>
      <c r="H967" s="9">
        <v>500</v>
      </c>
      <c r="I967" s="11">
        <v>38300000</v>
      </c>
      <c r="J967" s="11">
        <v>300</v>
      </c>
      <c r="K967" s="11">
        <v>1.5660000000000001</v>
      </c>
      <c r="L967" s="11" t="b">
        <f>COUNTIF('[1]2_배당성향 25% 이상 종목명'!$A$2:$A$471,'2_2번 조건 대상 종목'!A967)&gt;0</f>
        <v>0</v>
      </c>
      <c r="M967" s="14" t="b">
        <f t="shared" si="15"/>
        <v>1</v>
      </c>
      <c r="N967" s="11">
        <v>11490000000</v>
      </c>
      <c r="O967" s="11"/>
      <c r="P967" s="11"/>
      <c r="Q967" s="11"/>
      <c r="R967" s="11">
        <v>1.02</v>
      </c>
      <c r="S967" s="6">
        <v>608587000000</v>
      </c>
      <c r="T967" s="7">
        <v>3.7</v>
      </c>
      <c r="U967" s="7">
        <v>0.45</v>
      </c>
      <c r="V967" s="7">
        <v>4290</v>
      </c>
    </row>
    <row r="968" spans="1:22" hidden="1" x14ac:dyDescent="0.4">
      <c r="A968" s="7" t="s">
        <v>2683</v>
      </c>
      <c r="B968" s="12" t="s">
        <v>2684</v>
      </c>
      <c r="C968" s="12" t="s">
        <v>2933</v>
      </c>
      <c r="D968" s="12" t="s">
        <v>19</v>
      </c>
      <c r="E968" s="12" t="s">
        <v>69</v>
      </c>
      <c r="F968" s="12">
        <v>0.36</v>
      </c>
      <c r="G968" s="12" t="s">
        <v>21</v>
      </c>
      <c r="H968" s="12">
        <v>500</v>
      </c>
      <c r="I968" s="6">
        <v>38300000</v>
      </c>
      <c r="J968" s="6">
        <v>300</v>
      </c>
      <c r="K968" s="6">
        <v>1.274</v>
      </c>
      <c r="L968" s="11" t="b">
        <f>COUNTIF('[1]2_배당성향 25% 이상 종목명'!$A$2:$A$471,'2_2번 조건 대상 종목'!A968)&gt;0</f>
        <v>0</v>
      </c>
      <c r="M968" s="14" t="b">
        <f t="shared" si="15"/>
        <v>1</v>
      </c>
      <c r="N968" s="6">
        <v>11490000000</v>
      </c>
      <c r="O968" s="6"/>
      <c r="P968" s="6"/>
      <c r="Q968" s="6"/>
      <c r="R968" s="6">
        <v>2.04</v>
      </c>
      <c r="S968" s="6">
        <v>608587000000</v>
      </c>
      <c r="T968" s="7">
        <v>3.7</v>
      </c>
      <c r="U968" s="7">
        <v>0.45</v>
      </c>
      <c r="V968" s="7">
        <v>4290</v>
      </c>
    </row>
    <row r="969" spans="1:22" hidden="1" x14ac:dyDescent="0.4">
      <c r="A969" s="7" t="s">
        <v>2832</v>
      </c>
      <c r="B969" s="12" t="s">
        <v>2833</v>
      </c>
      <c r="C969" s="12" t="s">
        <v>2933</v>
      </c>
      <c r="D969" s="12" t="s">
        <v>19</v>
      </c>
      <c r="E969" s="12" t="s">
        <v>103</v>
      </c>
      <c r="F969" s="12">
        <v>0.36</v>
      </c>
      <c r="G969" s="12" t="s">
        <v>21</v>
      </c>
      <c r="H969" s="12">
        <v>500</v>
      </c>
      <c r="I969" s="6">
        <v>31630519</v>
      </c>
      <c r="J969" s="6">
        <v>50</v>
      </c>
      <c r="K969" s="6">
        <v>-8.5299999999999994</v>
      </c>
      <c r="L969" s="11" t="b">
        <f>COUNTIF('[1]2_배당성향 25% 이상 종목명'!$A$2:$A$471,'2_2번 조건 대상 종목'!A969)&gt;0</f>
        <v>0</v>
      </c>
      <c r="M969" s="14" t="b">
        <f t="shared" si="15"/>
        <v>0</v>
      </c>
      <c r="N969" s="6">
        <v>1557121850</v>
      </c>
      <c r="O969" s="6"/>
      <c r="P969" s="6"/>
      <c r="Q969" s="6"/>
      <c r="R969" s="6">
        <v>0.18</v>
      </c>
      <c r="S969" s="6">
        <v>308360570960</v>
      </c>
      <c r="T969" s="7">
        <v>26.41</v>
      </c>
      <c r="U969" s="7">
        <v>1.2</v>
      </c>
      <c r="V969" s="7">
        <v>306</v>
      </c>
    </row>
    <row r="970" spans="1:22" hidden="1" x14ac:dyDescent="0.4">
      <c r="A970" s="4" t="s">
        <v>2059</v>
      </c>
      <c r="B970" s="5" t="s">
        <v>2060</v>
      </c>
      <c r="C970" s="5" t="s">
        <v>30</v>
      </c>
      <c r="D970" s="5" t="s">
        <v>19</v>
      </c>
      <c r="E970" s="9" t="s">
        <v>34</v>
      </c>
      <c r="F970" s="9">
        <v>1.84</v>
      </c>
      <c r="G970" s="5" t="s">
        <v>21</v>
      </c>
      <c r="H970" s="9">
        <v>500</v>
      </c>
      <c r="I970" s="11">
        <v>84702850</v>
      </c>
      <c r="J970" s="11" t="s">
        <v>21</v>
      </c>
      <c r="K970" s="11">
        <v>15.413</v>
      </c>
      <c r="L970" s="11" t="b">
        <f>COUNTIF('[1]2_배당성향 25% 이상 종목명'!$A$2:$A$471,'2_2번 조건 대상 종목'!A970)&gt;0</f>
        <v>0</v>
      </c>
      <c r="M970" s="14" t="b">
        <f t="shared" si="15"/>
        <v>1</v>
      </c>
      <c r="N970" s="11">
        <v>622234080</v>
      </c>
      <c r="O970" s="11" t="b">
        <f>N970&gt;=VLOOKUP(A970,'[1]2023년만'!$A$2:$Q$1181,12,0)</f>
        <v>0</v>
      </c>
      <c r="P970" s="11"/>
      <c r="Q970" s="11"/>
      <c r="R970" s="11" t="s">
        <v>21</v>
      </c>
      <c r="S970" s="6">
        <v>179993556250</v>
      </c>
      <c r="T970" s="7">
        <v>42.5</v>
      </c>
      <c r="U970" s="7">
        <v>0.56000000000000005</v>
      </c>
      <c r="V970" s="7">
        <v>50</v>
      </c>
    </row>
    <row r="971" spans="1:22" hidden="1" x14ac:dyDescent="0.4">
      <c r="A971" s="4" t="s">
        <v>2059</v>
      </c>
      <c r="B971" s="5" t="s">
        <v>2060</v>
      </c>
      <c r="C971" s="5" t="s">
        <v>24</v>
      </c>
      <c r="D971" s="5" t="s">
        <v>19</v>
      </c>
      <c r="E971" s="9" t="s">
        <v>34</v>
      </c>
      <c r="F971" s="9">
        <v>0.87</v>
      </c>
      <c r="G971" s="5" t="s">
        <v>21</v>
      </c>
      <c r="H971" s="9">
        <v>500</v>
      </c>
      <c r="I971" s="11">
        <v>84702850</v>
      </c>
      <c r="J971" s="11" t="s">
        <v>21</v>
      </c>
      <c r="K971" s="11">
        <v>-0.65100000000000002</v>
      </c>
      <c r="L971" s="11" t="b">
        <f>COUNTIF('[1]2_배당성향 25% 이상 종목명'!$A$2:$A$471,'2_2번 조건 대상 종목'!A971)&gt;0</f>
        <v>0</v>
      </c>
      <c r="M971" s="14" t="b">
        <f t="shared" si="15"/>
        <v>1</v>
      </c>
      <c r="N971" s="11">
        <v>627270120</v>
      </c>
      <c r="O971" s="11"/>
      <c r="P971" s="11"/>
      <c r="Q971" s="11"/>
      <c r="R971" s="11" t="s">
        <v>21</v>
      </c>
      <c r="S971" s="6">
        <v>179993556250</v>
      </c>
      <c r="T971" s="7">
        <v>42.5</v>
      </c>
      <c r="U971" s="7">
        <v>0.56000000000000005</v>
      </c>
      <c r="V971" s="7">
        <v>50</v>
      </c>
    </row>
    <row r="972" spans="1:22" hidden="1" x14ac:dyDescent="0.4">
      <c r="A972" s="4" t="s">
        <v>2059</v>
      </c>
      <c r="B972" s="5" t="s">
        <v>2060</v>
      </c>
      <c r="C972" s="5" t="s">
        <v>18</v>
      </c>
      <c r="D972" s="5" t="s">
        <v>19</v>
      </c>
      <c r="E972" s="9" t="s">
        <v>34</v>
      </c>
      <c r="F972" s="9">
        <v>0.78</v>
      </c>
      <c r="G972" s="5" t="s">
        <v>21</v>
      </c>
      <c r="H972" s="9">
        <v>500</v>
      </c>
      <c r="I972" s="11">
        <v>84702850</v>
      </c>
      <c r="J972" s="11">
        <v>30</v>
      </c>
      <c r="K972" s="11">
        <v>-1.984</v>
      </c>
      <c r="L972" s="11" t="b">
        <f>COUNTIF('[1]2_배당성향 25% 이상 종목명'!$A$2:$A$471,'2_2번 조건 대상 종목'!A972)&gt;0</f>
        <v>0</v>
      </c>
      <c r="M972" s="14" t="b">
        <f t="shared" si="15"/>
        <v>1</v>
      </c>
      <c r="N972" s="11">
        <v>2701600635</v>
      </c>
      <c r="O972" s="11"/>
      <c r="P972" s="11"/>
      <c r="Q972" s="11"/>
      <c r="R972" s="11">
        <v>1.1000000000000001</v>
      </c>
      <c r="S972" s="6">
        <v>179993556250</v>
      </c>
      <c r="T972" s="7">
        <v>42.5</v>
      </c>
      <c r="U972" s="7">
        <v>0.56000000000000005</v>
      </c>
      <c r="V972" s="7">
        <v>50</v>
      </c>
    </row>
    <row r="973" spans="1:22" hidden="1" x14ac:dyDescent="0.4">
      <c r="A973" s="7" t="s">
        <v>2059</v>
      </c>
      <c r="B973" s="12" t="s">
        <v>2060</v>
      </c>
      <c r="C973" s="12" t="s">
        <v>2933</v>
      </c>
      <c r="D973" s="12" t="s">
        <v>19</v>
      </c>
      <c r="E973" s="12" t="s">
        <v>34</v>
      </c>
      <c r="F973" s="12">
        <v>0.43</v>
      </c>
      <c r="G973" s="12" t="s">
        <v>21</v>
      </c>
      <c r="H973" s="12">
        <v>500</v>
      </c>
      <c r="I973" s="6">
        <v>84702850</v>
      </c>
      <c r="J973" s="6">
        <v>80</v>
      </c>
      <c r="K973" s="6">
        <v>-10.135999999999999</v>
      </c>
      <c r="L973" s="11" t="b">
        <f>COUNTIF('[1]2_배당성향 25% 이상 종목명'!$A$2:$A$471,'2_2번 조건 대상 종목'!A973)&gt;0</f>
        <v>0</v>
      </c>
      <c r="M973" s="14" t="b">
        <f t="shared" si="15"/>
        <v>1</v>
      </c>
      <c r="N973" s="6">
        <v>4302658320</v>
      </c>
      <c r="O973" s="6"/>
      <c r="P973" s="6"/>
      <c r="Q973" s="6"/>
      <c r="R973" s="6">
        <v>2.1</v>
      </c>
      <c r="S973" s="6">
        <v>179993556250</v>
      </c>
      <c r="T973" s="7">
        <v>42.5</v>
      </c>
      <c r="U973" s="7">
        <v>0.56000000000000005</v>
      </c>
      <c r="V973" s="7">
        <v>50</v>
      </c>
    </row>
    <row r="974" spans="1:22" hidden="1" x14ac:dyDescent="0.4">
      <c r="A974" s="4" t="s">
        <v>2718</v>
      </c>
      <c r="B974" s="5" t="s">
        <v>2719</v>
      </c>
      <c r="C974" s="5" t="s">
        <v>24</v>
      </c>
      <c r="D974" s="5" t="s">
        <v>19</v>
      </c>
      <c r="E974" s="9" t="s">
        <v>69</v>
      </c>
      <c r="F974" s="9">
        <v>2.13</v>
      </c>
      <c r="G974" s="5" t="s">
        <v>21</v>
      </c>
      <c r="H974" s="10">
        <v>5000</v>
      </c>
      <c r="I974" s="11">
        <v>10821611</v>
      </c>
      <c r="J974" s="11">
        <v>50</v>
      </c>
      <c r="K974" s="11">
        <v>-1.4039999999999999</v>
      </c>
      <c r="L974" s="11" t="b">
        <f>COUNTIF('[1]2_배당성향 25% 이상 종목명'!$A$2:$A$471,'2_2번 조건 대상 종목'!A974)&gt;0</f>
        <v>0</v>
      </c>
      <c r="M974" s="14" t="b">
        <f t="shared" si="15"/>
        <v>0</v>
      </c>
      <c r="N974" s="11">
        <v>416508750</v>
      </c>
      <c r="O974" s="11"/>
      <c r="P974" s="11"/>
      <c r="Q974" s="11"/>
      <c r="R974" s="11">
        <v>0.52</v>
      </c>
      <c r="S974" s="6">
        <v>63198208240</v>
      </c>
      <c r="T974" s="7" t="s">
        <v>21</v>
      </c>
      <c r="U974" s="7">
        <v>0.28999999999999998</v>
      </c>
      <c r="V974" s="7" t="s">
        <v>21</v>
      </c>
    </row>
    <row r="975" spans="1:22" hidden="1" x14ac:dyDescent="0.4">
      <c r="A975" s="4" t="s">
        <v>2718</v>
      </c>
      <c r="B975" s="5" t="s">
        <v>2719</v>
      </c>
      <c r="C975" s="5" t="s">
        <v>18</v>
      </c>
      <c r="D975" s="5" t="s">
        <v>19</v>
      </c>
      <c r="E975" s="9" t="s">
        <v>69</v>
      </c>
      <c r="F975" s="9">
        <v>2.79</v>
      </c>
      <c r="G975" s="5" t="s">
        <v>21</v>
      </c>
      <c r="H975" s="10">
        <v>5000</v>
      </c>
      <c r="I975" s="11">
        <v>10821611</v>
      </c>
      <c r="J975" s="11">
        <v>50</v>
      </c>
      <c r="K975" s="11">
        <v>-2.2389999999999999</v>
      </c>
      <c r="L975" s="11" t="b">
        <f>COUNTIF('[1]2_배당성향 25% 이상 종목명'!$A$2:$A$471,'2_2번 조건 대상 종목'!A975)&gt;0</f>
        <v>0</v>
      </c>
      <c r="M975" s="14" t="b">
        <f t="shared" si="15"/>
        <v>0</v>
      </c>
      <c r="N975" s="11">
        <v>416508750</v>
      </c>
      <c r="O975" s="11"/>
      <c r="P975" s="11"/>
      <c r="Q975" s="11"/>
      <c r="R975" s="11">
        <v>0.51</v>
      </c>
      <c r="S975" s="6">
        <v>63198208240</v>
      </c>
      <c r="T975" s="7" t="s">
        <v>21</v>
      </c>
      <c r="U975" s="7">
        <v>0.28999999999999998</v>
      </c>
      <c r="V975" s="7" t="s">
        <v>21</v>
      </c>
    </row>
    <row r="976" spans="1:22" hidden="1" x14ac:dyDescent="0.4">
      <c r="A976" s="7" t="s">
        <v>2718</v>
      </c>
      <c r="B976" s="12" t="s">
        <v>2719</v>
      </c>
      <c r="C976" s="12" t="s">
        <v>2933</v>
      </c>
      <c r="D976" s="12" t="s">
        <v>19</v>
      </c>
      <c r="E976" s="12" t="s">
        <v>69</v>
      </c>
      <c r="F976" s="12">
        <v>1.59</v>
      </c>
      <c r="G976" s="12" t="s">
        <v>21</v>
      </c>
      <c r="H976" s="12">
        <v>5000</v>
      </c>
      <c r="I976" s="6">
        <v>10821611</v>
      </c>
      <c r="J976" s="6">
        <v>100</v>
      </c>
      <c r="K976" s="6">
        <v>-14.28</v>
      </c>
      <c r="L976" s="11" t="b">
        <f>COUNTIF('[1]2_배당성향 25% 이상 종목명'!$A$2:$A$471,'2_2번 조건 대상 종목'!A976)&gt;0</f>
        <v>0</v>
      </c>
      <c r="M976" s="14" t="b">
        <f t="shared" si="15"/>
        <v>0</v>
      </c>
      <c r="N976" s="6">
        <v>832803400</v>
      </c>
      <c r="O976" s="6"/>
      <c r="P976" s="6"/>
      <c r="Q976" s="6"/>
      <c r="R976" s="6">
        <v>0.85</v>
      </c>
      <c r="S976" s="6">
        <v>63198208240</v>
      </c>
      <c r="T976" s="7" t="s">
        <v>21</v>
      </c>
      <c r="U976" s="7">
        <v>0.28999999999999998</v>
      </c>
      <c r="V976" s="7" t="s">
        <v>21</v>
      </c>
    </row>
    <row r="977" spans="1:22" x14ac:dyDescent="0.4">
      <c r="A977" s="4" t="s">
        <v>1289</v>
      </c>
      <c r="B977" s="5" t="s">
        <v>1290</v>
      </c>
      <c r="C977" s="5" t="s">
        <v>30</v>
      </c>
      <c r="D977" s="5" t="s">
        <v>19</v>
      </c>
      <c r="E977" s="9" t="s">
        <v>69</v>
      </c>
      <c r="F977" s="9">
        <v>0.93</v>
      </c>
      <c r="G977" s="5" t="s">
        <v>21</v>
      </c>
      <c r="H977" s="9">
        <v>500</v>
      </c>
      <c r="I977" s="11">
        <v>21197058</v>
      </c>
      <c r="J977" s="11">
        <v>810</v>
      </c>
      <c r="K977" s="11">
        <v>30.193999999999999</v>
      </c>
      <c r="L977" s="11" t="b">
        <f>COUNTIF('[1]2_배당성향 25% 이상 종목명'!$A$2:$A$471,'2_2번 조건 대상 종목'!A233)&gt;0</f>
        <v>1</v>
      </c>
      <c r="M977" s="14" t="b">
        <f t="shared" si="15"/>
        <v>1</v>
      </c>
      <c r="N977" s="11">
        <v>16575995520</v>
      </c>
      <c r="O977" s="11" t="b">
        <f>N977&gt;=VLOOKUP(A977,'[1]2023년만'!$A$2:$Q$1181,12,0)</f>
        <v>1</v>
      </c>
      <c r="P977" s="11">
        <f>VLOOKUP(A977,'[1]2_피벗 테이블'!$A$4:$B$376,2,0)</f>
        <v>5751710466.666667</v>
      </c>
      <c r="Q977" s="11" t="b">
        <f>N977&gt;=(P977*1.05)</f>
        <v>1</v>
      </c>
      <c r="R977" s="11">
        <v>1.2</v>
      </c>
      <c r="S977" s="6">
        <v>1365090535200</v>
      </c>
      <c r="T977" s="7">
        <v>24.11</v>
      </c>
      <c r="U977" s="7">
        <v>2.52</v>
      </c>
      <c r="V977" s="7">
        <v>2671</v>
      </c>
    </row>
    <row r="978" spans="1:22" hidden="1" x14ac:dyDescent="0.4">
      <c r="A978" s="4" t="s">
        <v>947</v>
      </c>
      <c r="B978" s="5" t="s">
        <v>948</v>
      </c>
      <c r="C978" s="5" t="s">
        <v>24</v>
      </c>
      <c r="D978" s="5" t="s">
        <v>19</v>
      </c>
      <c r="E978" s="9" t="s">
        <v>66</v>
      </c>
      <c r="F978" s="9">
        <v>3.86</v>
      </c>
      <c r="G978" s="5" t="s">
        <v>21</v>
      </c>
      <c r="H978" s="9">
        <v>500</v>
      </c>
      <c r="I978" s="11">
        <v>33890150</v>
      </c>
      <c r="J978" s="11">
        <v>400</v>
      </c>
      <c r="K978" s="11">
        <v>39.088999999999999</v>
      </c>
      <c r="L978" s="11" t="b">
        <f>COUNTIF('[1]2_배당성향 25% 이상 종목명'!$A$2:$A$471,'2_2번 조건 대상 종목'!A978)&gt;0</f>
        <v>1</v>
      </c>
      <c r="M978" s="14" t="b">
        <f t="shared" si="15"/>
        <v>1</v>
      </c>
      <c r="N978" s="11">
        <v>14047064585</v>
      </c>
      <c r="O978" s="11"/>
      <c r="P978" s="11"/>
      <c r="Q978" s="11"/>
      <c r="R978" s="11">
        <v>6</v>
      </c>
      <c r="S978" s="6">
        <v>271799003000</v>
      </c>
      <c r="T978" s="7">
        <v>12.45</v>
      </c>
      <c r="U978" s="7">
        <v>0.45</v>
      </c>
      <c r="V978" s="7">
        <v>644</v>
      </c>
    </row>
    <row r="979" spans="1:22" hidden="1" x14ac:dyDescent="0.4">
      <c r="A979" s="4" t="s">
        <v>947</v>
      </c>
      <c r="B979" s="5" t="s">
        <v>948</v>
      </c>
      <c r="C979" s="5" t="s">
        <v>18</v>
      </c>
      <c r="D979" s="5" t="s">
        <v>19</v>
      </c>
      <c r="E979" s="9" t="s">
        <v>66</v>
      </c>
      <c r="F979" s="9">
        <v>4.37</v>
      </c>
      <c r="G979" s="5" t="s">
        <v>21</v>
      </c>
      <c r="H979" s="9">
        <v>500</v>
      </c>
      <c r="I979" s="11">
        <v>33890150</v>
      </c>
      <c r="J979" s="11">
        <v>400</v>
      </c>
      <c r="K979" s="11">
        <v>10.53</v>
      </c>
      <c r="L979" s="11" t="b">
        <f>COUNTIF('[1]2_배당성향 25% 이상 종목명'!$A$2:$A$471,'2_2번 조건 대상 종목'!A979)&gt;0</f>
        <v>1</v>
      </c>
      <c r="M979" s="14" t="b">
        <f t="shared" si="15"/>
        <v>1</v>
      </c>
      <c r="N979" s="11">
        <v>14047064585</v>
      </c>
      <c r="O979" s="11"/>
      <c r="P979" s="11"/>
      <c r="Q979" s="11"/>
      <c r="R979" s="11">
        <v>5.9</v>
      </c>
      <c r="S979" s="6">
        <v>271799003000</v>
      </c>
      <c r="T979" s="7">
        <v>12.45</v>
      </c>
      <c r="U979" s="7">
        <v>0.45</v>
      </c>
      <c r="V979" s="7">
        <v>644</v>
      </c>
    </row>
    <row r="980" spans="1:22" hidden="1" x14ac:dyDescent="0.4">
      <c r="A980" s="7" t="s">
        <v>947</v>
      </c>
      <c r="B980" s="12" t="s">
        <v>948</v>
      </c>
      <c r="C980" s="12" t="s">
        <v>2933</v>
      </c>
      <c r="D980" s="12" t="s">
        <v>19</v>
      </c>
      <c r="E980" s="12" t="s">
        <v>66</v>
      </c>
      <c r="F980" s="12">
        <v>2.61</v>
      </c>
      <c r="G980" s="12" t="s">
        <v>21</v>
      </c>
      <c r="H980" s="12">
        <v>500</v>
      </c>
      <c r="I980" s="6">
        <v>33890150</v>
      </c>
      <c r="J980" s="6">
        <v>300</v>
      </c>
      <c r="K980" s="6">
        <v>19.257999999999999</v>
      </c>
      <c r="L980" s="11" t="b">
        <f>COUNTIF('[1]2_배당성향 25% 이상 종목명'!$A$2:$A$471,'2_2번 조건 대상 종목'!A980)&gt;0</f>
        <v>1</v>
      </c>
      <c r="M980" s="14" t="b">
        <f t="shared" si="15"/>
        <v>1</v>
      </c>
      <c r="N980" s="6">
        <v>10536813885</v>
      </c>
      <c r="O980" s="6"/>
      <c r="P980" s="6"/>
      <c r="Q980" s="6"/>
      <c r="R980" s="6">
        <v>3.7</v>
      </c>
      <c r="S980" s="6">
        <v>271799003000</v>
      </c>
      <c r="T980" s="7">
        <v>12.45</v>
      </c>
      <c r="U980" s="7">
        <v>0.45</v>
      </c>
      <c r="V980" s="7">
        <v>644</v>
      </c>
    </row>
    <row r="981" spans="1:22" x14ac:dyDescent="0.4">
      <c r="A981" s="4" t="s">
        <v>477</v>
      </c>
      <c r="B981" s="5" t="s">
        <v>478</v>
      </c>
      <c r="C981" s="5" t="s">
        <v>30</v>
      </c>
      <c r="D981" s="5" t="s">
        <v>19</v>
      </c>
      <c r="E981" s="9" t="s">
        <v>416</v>
      </c>
      <c r="F981" s="9">
        <v>2.23</v>
      </c>
      <c r="G981" s="5" t="s">
        <v>21</v>
      </c>
      <c r="H981" s="10">
        <v>5000</v>
      </c>
      <c r="I981" s="11">
        <v>65907330</v>
      </c>
      <c r="J981" s="11">
        <v>700</v>
      </c>
      <c r="K981" s="11">
        <v>28.846</v>
      </c>
      <c r="L981" s="11" t="b">
        <f>COUNTIF('[1]2_배당성향 25% 이상 종목명'!$A$2:$A$471,'2_2번 조건 대상 종목'!A166)&gt;0</f>
        <v>1</v>
      </c>
      <c r="M981" s="14" t="b">
        <f t="shared" si="15"/>
        <v>1</v>
      </c>
      <c r="N981" s="11">
        <v>44918531000</v>
      </c>
      <c r="O981" s="11" t="b">
        <f>N981&gt;=VLOOKUP(A981,'[1]2023년만'!$A$2:$Q$1181,12,0)</f>
        <v>1</v>
      </c>
      <c r="P981" s="11">
        <f>VLOOKUP(A981,'[1]2_피벗 테이블'!$A$4:$B$376,2,0)</f>
        <v>41331987666.666664</v>
      </c>
      <c r="Q981" s="11" t="b">
        <f>N981&gt;=(P981*1.05)</f>
        <v>1</v>
      </c>
      <c r="R981" s="11">
        <v>3.7</v>
      </c>
      <c r="S981" s="6">
        <v>1360986364500</v>
      </c>
      <c r="T981" s="7">
        <v>8.51</v>
      </c>
      <c r="U981" s="7">
        <v>0.43</v>
      </c>
      <c r="V981" s="7">
        <v>2427</v>
      </c>
    </row>
    <row r="982" spans="1:22" hidden="1" x14ac:dyDescent="0.4">
      <c r="A982" s="4" t="s">
        <v>419</v>
      </c>
      <c r="B982" s="5" t="s">
        <v>420</v>
      </c>
      <c r="C982" s="5" t="s">
        <v>24</v>
      </c>
      <c r="D982" s="5" t="s">
        <v>19</v>
      </c>
      <c r="E982" s="9" t="s">
        <v>81</v>
      </c>
      <c r="F982" s="9">
        <v>1.25</v>
      </c>
      <c r="G982" s="5" t="s">
        <v>21</v>
      </c>
      <c r="H982" s="9">
        <v>500</v>
      </c>
      <c r="I982" s="11">
        <v>49416925</v>
      </c>
      <c r="J982" s="11">
        <v>300</v>
      </c>
      <c r="K982" s="11">
        <v>60.935000000000002</v>
      </c>
      <c r="L982" s="11" t="b">
        <f>COUNTIF('[1]2_배당성향 25% 이상 종목명'!$A$2:$A$471,'2_2번 조건 대상 종목'!A982)&gt;0</f>
        <v>1</v>
      </c>
      <c r="M982" s="14" t="b">
        <f t="shared" si="15"/>
        <v>1</v>
      </c>
      <c r="N982" s="11">
        <v>15464210795</v>
      </c>
      <c r="O982" s="11"/>
      <c r="P982" s="11"/>
      <c r="Q982" s="11"/>
      <c r="R982" s="11">
        <v>1.3</v>
      </c>
      <c r="S982" s="6">
        <v>1153885198750</v>
      </c>
      <c r="T982" s="7">
        <v>50.65</v>
      </c>
      <c r="U982" s="7">
        <v>1.37</v>
      </c>
      <c r="V982" s="7">
        <v>461</v>
      </c>
    </row>
    <row r="983" spans="1:22" hidden="1" x14ac:dyDescent="0.4">
      <c r="A983" s="4" t="s">
        <v>419</v>
      </c>
      <c r="B983" s="5" t="s">
        <v>420</v>
      </c>
      <c r="C983" s="5" t="s">
        <v>18</v>
      </c>
      <c r="D983" s="5" t="s">
        <v>19</v>
      </c>
      <c r="E983" s="9" t="s">
        <v>81</v>
      </c>
      <c r="F983" s="9">
        <v>1.8</v>
      </c>
      <c r="G983" s="5" t="s">
        <v>21</v>
      </c>
      <c r="H983" s="9">
        <v>500</v>
      </c>
      <c r="I983" s="11">
        <v>49416925</v>
      </c>
      <c r="J983" s="11">
        <v>400</v>
      </c>
      <c r="K983" s="11">
        <v>11.209</v>
      </c>
      <c r="L983" s="11" t="b">
        <f>COUNTIF('[1]2_배당성향 25% 이상 종목명'!$A$2:$A$471,'2_2번 조건 대상 종목'!A983)&gt;0</f>
        <v>1</v>
      </c>
      <c r="M983" s="14" t="b">
        <f t="shared" si="15"/>
        <v>1</v>
      </c>
      <c r="N983" s="11">
        <v>20615455195</v>
      </c>
      <c r="O983" s="11"/>
      <c r="P983" s="11"/>
      <c r="Q983" s="11"/>
      <c r="R983" s="11">
        <v>1.98</v>
      </c>
      <c r="S983" s="6">
        <v>1153885198750</v>
      </c>
      <c r="T983" s="7">
        <v>50.65</v>
      </c>
      <c r="U983" s="7">
        <v>1.37</v>
      </c>
      <c r="V983" s="7">
        <v>461</v>
      </c>
    </row>
    <row r="984" spans="1:22" hidden="1" x14ac:dyDescent="0.4">
      <c r="A984" s="7" t="s">
        <v>419</v>
      </c>
      <c r="B984" s="12" t="s">
        <v>420</v>
      </c>
      <c r="C984" s="12" t="s">
        <v>2933</v>
      </c>
      <c r="D984" s="12" t="s">
        <v>19</v>
      </c>
      <c r="E984" s="12" t="s">
        <v>81</v>
      </c>
      <c r="F984" s="12">
        <v>2.7</v>
      </c>
      <c r="G984" s="12" t="s">
        <v>21</v>
      </c>
      <c r="H984" s="12">
        <v>500</v>
      </c>
      <c r="I984" s="6">
        <v>49416925</v>
      </c>
      <c r="J984" s="6">
        <v>300</v>
      </c>
      <c r="K984" s="6">
        <v>24.536000000000001</v>
      </c>
      <c r="L984" s="11" t="b">
        <f>COUNTIF('[1]2_배당성향 25% 이상 종목명'!$A$2:$A$471,'2_2번 조건 대상 종목'!A984)&gt;0</f>
        <v>1</v>
      </c>
      <c r="M984" s="14" t="b">
        <f t="shared" si="15"/>
        <v>1</v>
      </c>
      <c r="N984" s="6">
        <v>15464210795</v>
      </c>
      <c r="O984" s="6"/>
      <c r="P984" s="6"/>
      <c r="Q984" s="6"/>
      <c r="R984" s="6">
        <v>1.27</v>
      </c>
      <c r="S984" s="6">
        <v>1153885198750</v>
      </c>
      <c r="T984" s="7">
        <v>50.65</v>
      </c>
      <c r="U984" s="7">
        <v>1.37</v>
      </c>
      <c r="V984" s="7">
        <v>461</v>
      </c>
    </row>
    <row r="985" spans="1:22" hidden="1" x14ac:dyDescent="0.4">
      <c r="A985" s="4" t="s">
        <v>1796</v>
      </c>
      <c r="B985" s="5" t="s">
        <v>1797</v>
      </c>
      <c r="C985" s="5" t="s">
        <v>24</v>
      </c>
      <c r="D985" s="5" t="s">
        <v>19</v>
      </c>
      <c r="E985" s="9" t="s">
        <v>20</v>
      </c>
      <c r="F985" s="9">
        <v>1.1299999999999999</v>
      </c>
      <c r="G985" s="5" t="s">
        <v>21</v>
      </c>
      <c r="H985" s="10">
        <v>1000</v>
      </c>
      <c r="I985" s="11">
        <v>25392588</v>
      </c>
      <c r="J985" s="11">
        <v>100</v>
      </c>
      <c r="K985" s="11">
        <v>19.966000000000001</v>
      </c>
      <c r="L985" s="11" t="b">
        <f>COUNTIF('[1]2_배당성향 25% 이상 종목명'!$A$2:$A$471,'2_2번 조건 대상 종목'!A985)&gt;0</f>
        <v>0</v>
      </c>
      <c r="M985" s="14" t="b">
        <f t="shared" si="15"/>
        <v>1</v>
      </c>
      <c r="N985" s="11">
        <v>2379923300</v>
      </c>
      <c r="O985" s="11"/>
      <c r="P985" s="11"/>
      <c r="Q985" s="11"/>
      <c r="R985" s="11">
        <v>0.6</v>
      </c>
      <c r="S985" s="6">
        <v>280817881120</v>
      </c>
      <c r="T985" s="7" t="s">
        <v>21</v>
      </c>
      <c r="U985" s="7">
        <v>0.59</v>
      </c>
      <c r="V985" s="7" t="s">
        <v>21</v>
      </c>
    </row>
    <row r="986" spans="1:22" hidden="1" x14ac:dyDescent="0.4">
      <c r="A986" s="4" t="s">
        <v>1796</v>
      </c>
      <c r="B986" s="5" t="s">
        <v>1797</v>
      </c>
      <c r="C986" s="5" t="s">
        <v>18</v>
      </c>
      <c r="D986" s="5" t="s">
        <v>19</v>
      </c>
      <c r="E986" s="9" t="s">
        <v>20</v>
      </c>
      <c r="F986" s="9">
        <v>1.49</v>
      </c>
      <c r="G986" s="5" t="s">
        <v>21</v>
      </c>
      <c r="H986" s="10">
        <v>1000</v>
      </c>
      <c r="I986" s="11">
        <v>23932354</v>
      </c>
      <c r="J986" s="11">
        <v>100</v>
      </c>
      <c r="K986" s="11">
        <v>6.0039999999999996</v>
      </c>
      <c r="L986" s="11" t="b">
        <f>COUNTIF('[1]2_배당성향 25% 이상 종목명'!$A$2:$A$471,'2_2번 조건 대상 종목'!A986)&gt;0</f>
        <v>0</v>
      </c>
      <c r="M986" s="14" t="b">
        <f t="shared" si="15"/>
        <v>1</v>
      </c>
      <c r="N986" s="11">
        <v>2309784300</v>
      </c>
      <c r="O986" s="11"/>
      <c r="P986" s="11"/>
      <c r="Q986" s="11"/>
      <c r="R986" s="11">
        <v>0.8</v>
      </c>
      <c r="S986" s="6">
        <v>280817881120</v>
      </c>
      <c r="T986" s="7" t="s">
        <v>21</v>
      </c>
      <c r="U986" s="7">
        <v>0.59</v>
      </c>
      <c r="V986" s="7" t="s">
        <v>21</v>
      </c>
    </row>
    <row r="987" spans="1:22" hidden="1" x14ac:dyDescent="0.4">
      <c r="A987" s="4" t="s">
        <v>1796</v>
      </c>
      <c r="B987" s="5" t="s">
        <v>1797</v>
      </c>
      <c r="C987" s="5" t="s">
        <v>30</v>
      </c>
      <c r="D987" s="5" t="s">
        <v>19</v>
      </c>
      <c r="E987" s="9" t="s">
        <v>20</v>
      </c>
      <c r="F987" s="9">
        <v>1.55</v>
      </c>
      <c r="G987" s="5" t="s">
        <v>21</v>
      </c>
      <c r="H987" s="10">
        <v>1000</v>
      </c>
      <c r="I987" s="11">
        <v>25640788</v>
      </c>
      <c r="J987" s="11">
        <v>100</v>
      </c>
      <c r="K987" s="11">
        <v>-5.3410000000000002</v>
      </c>
      <c r="L987" s="11" t="b">
        <f>COUNTIF('[1]2_배당성향 25% 이상 종목명'!$A$2:$A$471,'2_2번 조건 대상 종목'!A987)&gt;0</f>
        <v>0</v>
      </c>
      <c r="M987" s="14" t="b">
        <f t="shared" si="15"/>
        <v>1</v>
      </c>
      <c r="N987" s="11">
        <v>2410385900</v>
      </c>
      <c r="O987" s="11" t="b">
        <f>N987&gt;=VLOOKUP(A987,'[1]2023년만'!$A$2:$Q$1181,12,0)</f>
        <v>1</v>
      </c>
      <c r="P987" s="11"/>
      <c r="Q987" s="11"/>
      <c r="R987" s="11">
        <v>1</v>
      </c>
      <c r="S987" s="6">
        <v>280817881120</v>
      </c>
      <c r="T987" s="7" t="s">
        <v>21</v>
      </c>
      <c r="U987" s="7">
        <v>0.59</v>
      </c>
      <c r="V987" s="7" t="s">
        <v>21</v>
      </c>
    </row>
    <row r="988" spans="1:22" hidden="1" x14ac:dyDescent="0.4">
      <c r="A988" s="7" t="s">
        <v>1796</v>
      </c>
      <c r="B988" s="12" t="s">
        <v>1797</v>
      </c>
      <c r="C988" s="12" t="s">
        <v>2933</v>
      </c>
      <c r="D988" s="12" t="s">
        <v>19</v>
      </c>
      <c r="E988" s="12" t="s">
        <v>20</v>
      </c>
      <c r="F988" s="12">
        <v>0.76</v>
      </c>
      <c r="G988" s="12" t="s">
        <v>21</v>
      </c>
      <c r="H988" s="12">
        <v>1000</v>
      </c>
      <c r="I988" s="6">
        <v>23728210</v>
      </c>
      <c r="J988" s="6">
        <v>80</v>
      </c>
      <c r="K988" s="6">
        <v>4.7830000000000004</v>
      </c>
      <c r="L988" s="11" t="b">
        <f>COUNTIF('[1]2_배당성향 25% 이상 종목명'!$A$2:$A$471,'2_2번 조건 대상 종목'!A988)&gt;0</f>
        <v>0</v>
      </c>
      <c r="M988" s="14" t="b">
        <f t="shared" si="15"/>
        <v>1</v>
      </c>
      <c r="N988" s="6">
        <v>1658256800</v>
      </c>
      <c r="O988" s="6"/>
      <c r="P988" s="6"/>
      <c r="Q988" s="6"/>
      <c r="R988" s="6">
        <v>0.8</v>
      </c>
      <c r="S988" s="6">
        <v>280817881120</v>
      </c>
      <c r="T988" s="7" t="s">
        <v>21</v>
      </c>
      <c r="U988" s="7">
        <v>0.59</v>
      </c>
      <c r="V988" s="7" t="s">
        <v>21</v>
      </c>
    </row>
    <row r="989" spans="1:22" hidden="1" x14ac:dyDescent="0.4">
      <c r="A989" s="4" t="s">
        <v>2429</v>
      </c>
      <c r="B989" s="5" t="s">
        <v>2430</v>
      </c>
      <c r="C989" s="5" t="s">
        <v>30</v>
      </c>
      <c r="D989" s="5" t="s">
        <v>505</v>
      </c>
      <c r="E989" s="9" t="s">
        <v>21</v>
      </c>
      <c r="F989" s="9" t="s">
        <v>21</v>
      </c>
      <c r="G989" s="5" t="s">
        <v>21</v>
      </c>
      <c r="H989" s="9">
        <v>500</v>
      </c>
      <c r="I989" s="11">
        <v>4449600</v>
      </c>
      <c r="J989" s="11" t="s">
        <v>21</v>
      </c>
      <c r="K989" s="11">
        <v>9.1449999999999996</v>
      </c>
      <c r="L989" s="11" t="b">
        <f>COUNTIF('[1]2_배당성향 25% 이상 종목명'!$A$2:$A$471,'2_2번 조건 대상 종목'!A989)&gt;0</f>
        <v>0</v>
      </c>
      <c r="M989" s="14" t="b">
        <f t="shared" si="15"/>
        <v>1</v>
      </c>
      <c r="N989" s="11">
        <v>44263975</v>
      </c>
      <c r="O989" s="11" t="b">
        <f>N989&gt;=VLOOKUP(A989,'[1]2023년만'!$A$2:$Q$1181,12,0)</f>
        <v>0</v>
      </c>
      <c r="P989" s="11"/>
      <c r="Q989" s="11"/>
      <c r="R989" s="11" t="s">
        <v>21</v>
      </c>
      <c r="S989" s="6">
        <v>10234080000</v>
      </c>
      <c r="T989" s="7" t="e">
        <v>#N/A</v>
      </c>
      <c r="U989" s="7" t="e">
        <v>#N/A</v>
      </c>
      <c r="V989" s="7" t="e">
        <v>#N/A</v>
      </c>
    </row>
    <row r="990" spans="1:22" hidden="1" x14ac:dyDescent="0.4">
      <c r="A990" s="4" t="s">
        <v>2429</v>
      </c>
      <c r="B990" s="5" t="s">
        <v>2430</v>
      </c>
      <c r="C990" s="5" t="s">
        <v>18</v>
      </c>
      <c r="D990" s="5" t="s">
        <v>505</v>
      </c>
      <c r="E990" s="9" t="s">
        <v>21</v>
      </c>
      <c r="F990" s="9" t="s">
        <v>21</v>
      </c>
      <c r="G990" s="5" t="s">
        <v>21</v>
      </c>
      <c r="H990" s="9">
        <v>500</v>
      </c>
      <c r="I990" s="11">
        <v>4449600</v>
      </c>
      <c r="J990" s="11" t="s">
        <v>21</v>
      </c>
      <c r="K990" s="11">
        <v>2.286</v>
      </c>
      <c r="L990" s="11" t="b">
        <f>COUNTIF('[1]2_배당성향 25% 이상 종목명'!$A$2:$A$471,'2_2번 조건 대상 종목'!A990)&gt;0</f>
        <v>0</v>
      </c>
      <c r="M990" s="14" t="b">
        <f t="shared" si="15"/>
        <v>1</v>
      </c>
      <c r="N990" s="11">
        <v>49263955</v>
      </c>
      <c r="O990" s="11"/>
      <c r="P990" s="11"/>
      <c r="Q990" s="11"/>
      <c r="R990" s="11" t="s">
        <v>21</v>
      </c>
      <c r="S990" s="6">
        <v>10234080000</v>
      </c>
      <c r="T990" s="7" t="e">
        <v>#N/A</v>
      </c>
      <c r="U990" s="7" t="e">
        <v>#N/A</v>
      </c>
      <c r="V990" s="7" t="e">
        <v>#N/A</v>
      </c>
    </row>
    <row r="991" spans="1:22" hidden="1" x14ac:dyDescent="0.4">
      <c r="A991" s="4" t="s">
        <v>2429</v>
      </c>
      <c r="B991" s="5" t="s">
        <v>2430</v>
      </c>
      <c r="C991" s="5" t="s">
        <v>24</v>
      </c>
      <c r="D991" s="5" t="s">
        <v>505</v>
      </c>
      <c r="E991" s="9" t="s">
        <v>21</v>
      </c>
      <c r="F991" s="9" t="s">
        <v>21</v>
      </c>
      <c r="G991" s="5" t="s">
        <v>21</v>
      </c>
      <c r="H991" s="9">
        <v>500</v>
      </c>
      <c r="I991" s="11">
        <v>4449600</v>
      </c>
      <c r="J991" s="11" t="s">
        <v>21</v>
      </c>
      <c r="K991" s="11">
        <v>1.889</v>
      </c>
      <c r="L991" s="11" t="b">
        <f>COUNTIF('[1]2_배당성향 25% 이상 종목명'!$A$2:$A$471,'2_2번 조건 대상 종목'!A991)&gt;0</f>
        <v>0</v>
      </c>
      <c r="M991" s="14" t="b">
        <f t="shared" si="15"/>
        <v>1</v>
      </c>
      <c r="N991" s="11">
        <v>49263955</v>
      </c>
      <c r="O991" s="11"/>
      <c r="P991" s="11"/>
      <c r="Q991" s="11"/>
      <c r="R991" s="11" t="s">
        <v>21</v>
      </c>
      <c r="S991" s="6">
        <v>10234080000</v>
      </c>
      <c r="T991" s="7" t="e">
        <v>#N/A</v>
      </c>
      <c r="U991" s="7" t="e">
        <v>#N/A</v>
      </c>
      <c r="V991" s="7" t="e">
        <v>#N/A</v>
      </c>
    </row>
    <row r="992" spans="1:22" hidden="1" x14ac:dyDescent="0.4">
      <c r="A992" s="7" t="s">
        <v>2429</v>
      </c>
      <c r="B992" s="12" t="s">
        <v>2430</v>
      </c>
      <c r="C992" s="12" t="s">
        <v>2933</v>
      </c>
      <c r="D992" s="12" t="s">
        <v>505</v>
      </c>
      <c r="E992" s="12" t="s">
        <v>21</v>
      </c>
      <c r="F992" s="12" t="s">
        <v>21</v>
      </c>
      <c r="G992" s="12" t="s">
        <v>21</v>
      </c>
      <c r="H992" s="12">
        <v>500</v>
      </c>
      <c r="I992" s="6">
        <v>4449600</v>
      </c>
      <c r="J992" s="6" t="s">
        <v>21</v>
      </c>
      <c r="K992" s="6">
        <v>2.117</v>
      </c>
      <c r="L992" s="11" t="b">
        <f>COUNTIF('[1]2_배당성향 25% 이상 종목명'!$A$2:$A$471,'2_2번 조건 대상 종목'!A992)&gt;0</f>
        <v>0</v>
      </c>
      <c r="M992" s="14" t="b">
        <f t="shared" si="15"/>
        <v>1</v>
      </c>
      <c r="N992" s="6">
        <v>49263955</v>
      </c>
      <c r="O992" s="6"/>
      <c r="P992" s="6"/>
      <c r="Q992" s="6"/>
      <c r="R992" s="6" t="s">
        <v>21</v>
      </c>
      <c r="S992" s="6">
        <v>10234080000</v>
      </c>
      <c r="T992" s="7" t="e">
        <v>#N/A</v>
      </c>
      <c r="U992" s="7" t="e">
        <v>#N/A</v>
      </c>
      <c r="V992" s="7" t="e">
        <v>#N/A</v>
      </c>
    </row>
    <row r="993" spans="1:22" hidden="1" x14ac:dyDescent="0.4">
      <c r="A993" s="4" t="s">
        <v>1645</v>
      </c>
      <c r="B993" s="5" t="s">
        <v>1646</v>
      </c>
      <c r="C993" s="5" t="s">
        <v>24</v>
      </c>
      <c r="D993" s="5" t="s">
        <v>19</v>
      </c>
      <c r="E993" s="9" t="s">
        <v>43</v>
      </c>
      <c r="F993" s="9">
        <v>0.94</v>
      </c>
      <c r="G993" s="5" t="s">
        <v>21</v>
      </c>
      <c r="H993" s="10">
        <v>1000</v>
      </c>
      <c r="I993" s="11">
        <v>3189166</v>
      </c>
      <c r="J993" s="11">
        <v>60</v>
      </c>
      <c r="K993" s="11">
        <v>23.053999999999998</v>
      </c>
      <c r="L993" s="11" t="b">
        <f>COUNTIF('[1]2_배당성향 25% 이상 종목명'!$A$2:$A$471,'2_2번 조건 대상 종목'!A993)&gt;0</f>
        <v>0</v>
      </c>
      <c r="M993" s="14" t="b">
        <f t="shared" si="15"/>
        <v>1</v>
      </c>
      <c r="N993" s="11">
        <v>191349960</v>
      </c>
      <c r="O993" s="11"/>
      <c r="P993" s="11"/>
      <c r="Q993" s="11"/>
      <c r="R993" s="11">
        <v>0.5</v>
      </c>
      <c r="S993" s="6">
        <v>19103104340</v>
      </c>
      <c r="T993" s="7" t="s">
        <v>21</v>
      </c>
      <c r="U993" s="7">
        <v>0.42</v>
      </c>
      <c r="V993" s="7" t="s">
        <v>21</v>
      </c>
    </row>
    <row r="994" spans="1:22" hidden="1" x14ac:dyDescent="0.4">
      <c r="A994" s="4" t="s">
        <v>1645</v>
      </c>
      <c r="B994" s="5" t="s">
        <v>1646</v>
      </c>
      <c r="C994" s="5" t="s">
        <v>18</v>
      </c>
      <c r="D994" s="5" t="s">
        <v>19</v>
      </c>
      <c r="E994" s="9" t="s">
        <v>43</v>
      </c>
      <c r="F994" s="9">
        <v>0.91</v>
      </c>
      <c r="G994" s="5" t="s">
        <v>21</v>
      </c>
      <c r="H994" s="10">
        <v>1000</v>
      </c>
      <c r="I994" s="11">
        <v>3189166</v>
      </c>
      <c r="J994" s="11">
        <v>60</v>
      </c>
      <c r="K994" s="11">
        <v>8.7690000000000001</v>
      </c>
      <c r="L994" s="11" t="b">
        <f>COUNTIF('[1]2_배당성향 25% 이상 종목명'!$A$2:$A$471,'2_2번 조건 대상 종목'!A994)&gt;0</f>
        <v>0</v>
      </c>
      <c r="M994" s="14" t="b">
        <f t="shared" si="15"/>
        <v>1</v>
      </c>
      <c r="N994" s="11">
        <v>191349960</v>
      </c>
      <c r="O994" s="11"/>
      <c r="P994" s="11"/>
      <c r="Q994" s="11"/>
      <c r="R994" s="11">
        <v>0.6</v>
      </c>
      <c r="S994" s="6">
        <v>19103104340</v>
      </c>
      <c r="T994" s="7" t="s">
        <v>21</v>
      </c>
      <c r="U994" s="7">
        <v>0.42</v>
      </c>
      <c r="V994" s="7" t="s">
        <v>21</v>
      </c>
    </row>
    <row r="995" spans="1:22" hidden="1" x14ac:dyDescent="0.4">
      <c r="A995" s="4" t="s">
        <v>1645</v>
      </c>
      <c r="B995" s="5" t="s">
        <v>1646</v>
      </c>
      <c r="C995" s="5" t="s">
        <v>30</v>
      </c>
      <c r="D995" s="5" t="s">
        <v>19</v>
      </c>
      <c r="E995" s="9" t="s">
        <v>43</v>
      </c>
      <c r="F995" s="9">
        <v>1.34</v>
      </c>
      <c r="G995" s="5" t="s">
        <v>21</v>
      </c>
      <c r="H995" s="10">
        <v>1000</v>
      </c>
      <c r="I995" s="11">
        <v>3189166</v>
      </c>
      <c r="J995" s="11">
        <v>60</v>
      </c>
      <c r="K995" s="11">
        <v>-3.286</v>
      </c>
      <c r="L995" s="11" t="b">
        <f>COUNTIF('[1]2_배당성향 25% 이상 종목명'!$A$2:$A$471,'2_2번 조건 대상 종목'!A995)&gt;0</f>
        <v>0</v>
      </c>
      <c r="M995" s="14" t="b">
        <f t="shared" si="15"/>
        <v>1</v>
      </c>
      <c r="N995" s="11">
        <v>191349960</v>
      </c>
      <c r="O995" s="11" t="b">
        <f>N995&gt;=VLOOKUP(A995,'[1]2023년만'!$A$2:$Q$1181,12,0)</f>
        <v>1</v>
      </c>
      <c r="P995" s="11"/>
      <c r="Q995" s="11"/>
      <c r="R995" s="11">
        <v>0.9</v>
      </c>
      <c r="S995" s="6">
        <v>19103104340</v>
      </c>
      <c r="T995" s="7" t="s">
        <v>21</v>
      </c>
      <c r="U995" s="7">
        <v>0.42</v>
      </c>
      <c r="V995" s="7" t="s">
        <v>21</v>
      </c>
    </row>
    <row r="996" spans="1:22" hidden="1" x14ac:dyDescent="0.4">
      <c r="A996" s="7" t="s">
        <v>1645</v>
      </c>
      <c r="B996" s="12" t="s">
        <v>1646</v>
      </c>
      <c r="C996" s="12" t="s">
        <v>2933</v>
      </c>
      <c r="D996" s="12" t="s">
        <v>19</v>
      </c>
      <c r="E996" s="12" t="s">
        <v>43</v>
      </c>
      <c r="F996" s="12">
        <v>0.87</v>
      </c>
      <c r="G996" s="12" t="s">
        <v>21</v>
      </c>
      <c r="H996" s="12">
        <v>1000</v>
      </c>
      <c r="I996" s="6">
        <v>3189166</v>
      </c>
      <c r="J996" s="6">
        <v>60</v>
      </c>
      <c r="K996" s="6">
        <v>7.4569999999999999</v>
      </c>
      <c r="L996" s="11" t="b">
        <f>COUNTIF('[1]2_배당성향 25% 이상 종목명'!$A$2:$A$471,'2_2번 조건 대상 종목'!A996)&gt;0</f>
        <v>0</v>
      </c>
      <c r="M996" s="14" t="b">
        <f t="shared" si="15"/>
        <v>1</v>
      </c>
      <c r="N996" s="6">
        <v>191349960</v>
      </c>
      <c r="O996" s="6"/>
      <c r="P996" s="6"/>
      <c r="Q996" s="6"/>
      <c r="R996" s="6">
        <v>0.6</v>
      </c>
      <c r="S996" s="6">
        <v>19103104340</v>
      </c>
      <c r="T996" s="7" t="s">
        <v>21</v>
      </c>
      <c r="U996" s="7">
        <v>0.42</v>
      </c>
      <c r="V996" s="7" t="s">
        <v>21</v>
      </c>
    </row>
    <row r="997" spans="1:22" hidden="1" x14ac:dyDescent="0.4">
      <c r="A997" s="4" t="s">
        <v>1254</v>
      </c>
      <c r="B997" s="5" t="s">
        <v>1255</v>
      </c>
      <c r="C997" s="5" t="s">
        <v>30</v>
      </c>
      <c r="D997" s="5" t="s">
        <v>19</v>
      </c>
      <c r="E997" s="9" t="s">
        <v>20</v>
      </c>
      <c r="F997" s="9">
        <v>0.68</v>
      </c>
      <c r="G997" s="5" t="s">
        <v>21</v>
      </c>
      <c r="H997" s="9">
        <v>500</v>
      </c>
      <c r="I997" s="11">
        <v>8987520</v>
      </c>
      <c r="J997" s="11">
        <v>40</v>
      </c>
      <c r="K997" s="11">
        <v>30.779</v>
      </c>
      <c r="L997" s="11" t="b">
        <f>COUNTIF('[1]2_배당성향 25% 이상 종목명'!$A$2:$A$471,'2_2번 조건 대상 종목'!A997)&gt;0</f>
        <v>1</v>
      </c>
      <c r="M997" s="14" t="b">
        <f t="shared" si="15"/>
        <v>1</v>
      </c>
      <c r="N997" s="11">
        <v>359500800</v>
      </c>
      <c r="O997" s="11" t="b">
        <f>N997&gt;=VLOOKUP(A997,'[1]2023년만'!$A$2:$Q$1181,12,0)</f>
        <v>1</v>
      </c>
      <c r="P997" s="11">
        <f>VLOOKUP(A997,'[1]2_피벗 테이블'!$A$4:$B$376,2,0)</f>
        <v>359500800</v>
      </c>
      <c r="Q997" s="11" t="b">
        <f>N997&gt;=(P997*1.05)</f>
        <v>0</v>
      </c>
      <c r="R997" s="11">
        <v>0.3</v>
      </c>
      <c r="S997" s="6">
        <v>163572864000</v>
      </c>
      <c r="T997" s="7">
        <v>140</v>
      </c>
      <c r="U997" s="7">
        <v>1.91</v>
      </c>
      <c r="V997" s="7">
        <v>130</v>
      </c>
    </row>
    <row r="998" spans="1:22" hidden="1" x14ac:dyDescent="0.4">
      <c r="A998" s="4" t="s">
        <v>1254</v>
      </c>
      <c r="B998" s="5" t="s">
        <v>1255</v>
      </c>
      <c r="C998" s="5" t="s">
        <v>24</v>
      </c>
      <c r="D998" s="5" t="s">
        <v>19</v>
      </c>
      <c r="E998" s="9" t="s">
        <v>20</v>
      </c>
      <c r="F998" s="9">
        <v>0.49</v>
      </c>
      <c r="G998" s="5" t="s">
        <v>21</v>
      </c>
      <c r="H998" s="9">
        <v>500</v>
      </c>
      <c r="I998" s="11">
        <v>8987520</v>
      </c>
      <c r="J998" s="11">
        <v>40</v>
      </c>
      <c r="K998" s="11">
        <v>12.974</v>
      </c>
      <c r="L998" s="11" t="b">
        <f>COUNTIF('[1]2_배당성향 25% 이상 종목명'!$A$2:$A$471,'2_2번 조건 대상 종목'!A998)&gt;0</f>
        <v>1</v>
      </c>
      <c r="M998" s="14" t="b">
        <f t="shared" si="15"/>
        <v>1</v>
      </c>
      <c r="N998" s="11">
        <v>359500800</v>
      </c>
      <c r="O998" s="11"/>
      <c r="P998" s="11"/>
      <c r="Q998" s="11"/>
      <c r="R998" s="11">
        <v>0.4</v>
      </c>
      <c r="S998" s="6">
        <v>163572864000</v>
      </c>
      <c r="T998" s="7">
        <v>140</v>
      </c>
      <c r="U998" s="7">
        <v>1.91</v>
      </c>
      <c r="V998" s="7">
        <v>130</v>
      </c>
    </row>
    <row r="999" spans="1:22" hidden="1" x14ac:dyDescent="0.4">
      <c r="A999" s="4" t="s">
        <v>1254</v>
      </c>
      <c r="B999" s="5" t="s">
        <v>1255</v>
      </c>
      <c r="C999" s="5" t="s">
        <v>18</v>
      </c>
      <c r="D999" s="5" t="s">
        <v>19</v>
      </c>
      <c r="E999" s="9" t="s">
        <v>20</v>
      </c>
      <c r="F999" s="9">
        <v>0.77</v>
      </c>
      <c r="G999" s="5" t="s">
        <v>21</v>
      </c>
      <c r="H999" s="9">
        <v>500</v>
      </c>
      <c r="I999" s="11">
        <v>8987520</v>
      </c>
      <c r="J999" s="11">
        <v>40</v>
      </c>
      <c r="K999" s="11">
        <v>8.5090000000000003</v>
      </c>
      <c r="L999" s="11" t="b">
        <f>COUNTIF('[1]2_배당성향 25% 이상 종목명'!$A$2:$A$471,'2_2번 조건 대상 종목'!A999)&gt;0</f>
        <v>1</v>
      </c>
      <c r="M999" s="14" t="b">
        <f t="shared" si="15"/>
        <v>1</v>
      </c>
      <c r="N999" s="11">
        <v>359500800</v>
      </c>
      <c r="O999" s="11"/>
      <c r="P999" s="11"/>
      <c r="Q999" s="11"/>
      <c r="R999" s="11">
        <v>0.6</v>
      </c>
      <c r="S999" s="6">
        <v>163572864000</v>
      </c>
      <c r="T999" s="7">
        <v>140</v>
      </c>
      <c r="U999" s="7">
        <v>1.91</v>
      </c>
      <c r="V999" s="7">
        <v>130</v>
      </c>
    </row>
    <row r="1000" spans="1:22" hidden="1" x14ac:dyDescent="0.4">
      <c r="A1000" s="7" t="s">
        <v>1254</v>
      </c>
      <c r="B1000" s="12" t="s">
        <v>1255</v>
      </c>
      <c r="C1000" s="12" t="s">
        <v>2933</v>
      </c>
      <c r="D1000" s="12" t="s">
        <v>19</v>
      </c>
      <c r="E1000" s="12" t="s">
        <v>20</v>
      </c>
      <c r="F1000" s="12">
        <v>0.53</v>
      </c>
      <c r="G1000" s="12" t="s">
        <v>21</v>
      </c>
      <c r="H1000" s="12">
        <v>500</v>
      </c>
      <c r="I1000" s="6">
        <v>8987520</v>
      </c>
      <c r="J1000" s="6">
        <v>40</v>
      </c>
      <c r="K1000" s="6">
        <v>7.5510000000000002</v>
      </c>
      <c r="L1000" s="11" t="b">
        <f>COUNTIF('[1]2_배당성향 25% 이상 종목명'!$A$2:$A$471,'2_2번 조건 대상 종목'!A1000)&gt;0</f>
        <v>1</v>
      </c>
      <c r="M1000" s="14" t="b">
        <f t="shared" si="15"/>
        <v>1</v>
      </c>
      <c r="N1000" s="6">
        <v>359500800</v>
      </c>
      <c r="O1000" s="6"/>
      <c r="P1000" s="6"/>
      <c r="Q1000" s="6"/>
      <c r="R1000" s="6">
        <v>0.7</v>
      </c>
      <c r="S1000" s="6">
        <v>163572864000</v>
      </c>
      <c r="T1000" s="7">
        <v>140</v>
      </c>
      <c r="U1000" s="7">
        <v>1.91</v>
      </c>
      <c r="V1000" s="7">
        <v>130</v>
      </c>
    </row>
    <row r="1001" spans="1:22" hidden="1" x14ac:dyDescent="0.4">
      <c r="A1001" s="4" t="s">
        <v>631</v>
      </c>
      <c r="B1001" s="5" t="s">
        <v>632</v>
      </c>
      <c r="C1001" s="5" t="s">
        <v>30</v>
      </c>
      <c r="D1001" s="5" t="s">
        <v>19</v>
      </c>
      <c r="E1001" s="9" t="s">
        <v>69</v>
      </c>
      <c r="F1001" s="9">
        <v>0.93</v>
      </c>
      <c r="G1001" s="5" t="s">
        <v>21</v>
      </c>
      <c r="H1001" s="9">
        <v>500</v>
      </c>
      <c r="I1001" s="11">
        <v>10000000</v>
      </c>
      <c r="J1001" s="11">
        <v>30</v>
      </c>
      <c r="K1001" s="11">
        <v>61.045999999999999</v>
      </c>
      <c r="L1001" s="11" t="b">
        <f>COUNTIF('[1]2_배당성향 25% 이상 종목명'!$A$2:$A$471,'2_2번 조건 대상 종목'!A1001)&gt;0</f>
        <v>1</v>
      </c>
      <c r="M1001" s="14" t="b">
        <f t="shared" si="15"/>
        <v>1</v>
      </c>
      <c r="N1001" s="11">
        <v>274096290</v>
      </c>
      <c r="O1001" s="11" t="b">
        <f>N1001&gt;=VLOOKUP(A1001,'[1]2023년만'!$A$2:$Q$1181,12,0)</f>
        <v>0</v>
      </c>
      <c r="P1001" s="11">
        <f>VLOOKUP(A1001,'[1]2_피벗 테이블'!$A$4:$B$376,2,0)</f>
        <v>361978270</v>
      </c>
      <c r="Q1001" s="11" t="b">
        <f>N1001&gt;=(P1001*1.05)</f>
        <v>0</v>
      </c>
      <c r="R1001" s="11">
        <v>0.92</v>
      </c>
      <c r="S1001" s="6">
        <v>38650000000</v>
      </c>
      <c r="T1001" s="7">
        <v>82.23</v>
      </c>
      <c r="U1001" s="7">
        <v>0.51</v>
      </c>
      <c r="V1001" s="7">
        <v>47</v>
      </c>
    </row>
    <row r="1002" spans="1:22" hidden="1" x14ac:dyDescent="0.4">
      <c r="A1002" s="4" t="s">
        <v>631</v>
      </c>
      <c r="B1002" s="5" t="s">
        <v>632</v>
      </c>
      <c r="C1002" s="5" t="s">
        <v>18</v>
      </c>
      <c r="D1002" s="5" t="s">
        <v>19</v>
      </c>
      <c r="E1002" s="9" t="s">
        <v>43</v>
      </c>
      <c r="F1002" s="9">
        <v>0.91</v>
      </c>
      <c r="G1002" s="5" t="s">
        <v>21</v>
      </c>
      <c r="H1002" s="9">
        <v>500</v>
      </c>
      <c r="I1002" s="11">
        <v>10000000</v>
      </c>
      <c r="J1002" s="11">
        <v>30</v>
      </c>
      <c r="K1002" s="11">
        <v>-6.4820000000000002</v>
      </c>
      <c r="L1002" s="11" t="b">
        <f>COUNTIF('[1]2_배당성향 25% 이상 종목명'!$A$2:$A$471,'2_2번 조건 대상 종목'!A1002)&gt;0</f>
        <v>1</v>
      </c>
      <c r="M1002" s="14" t="b">
        <f t="shared" si="15"/>
        <v>1</v>
      </c>
      <c r="N1002" s="11">
        <v>297656730</v>
      </c>
      <c r="O1002" s="11"/>
      <c r="P1002" s="11"/>
      <c r="Q1002" s="11"/>
      <c r="R1002" s="11">
        <v>0.7</v>
      </c>
      <c r="S1002" s="6">
        <v>38650000000</v>
      </c>
      <c r="T1002" s="7">
        <v>82.23</v>
      </c>
      <c r="U1002" s="7">
        <v>0.51</v>
      </c>
      <c r="V1002" s="7">
        <v>47</v>
      </c>
    </row>
    <row r="1003" spans="1:22" hidden="1" x14ac:dyDescent="0.4">
      <c r="A1003" s="4" t="s">
        <v>631</v>
      </c>
      <c r="B1003" s="5" t="s">
        <v>632</v>
      </c>
      <c r="C1003" s="5" t="s">
        <v>24</v>
      </c>
      <c r="D1003" s="5" t="s">
        <v>19</v>
      </c>
      <c r="E1003" s="9" t="s">
        <v>43</v>
      </c>
      <c r="F1003" s="9">
        <v>0.94</v>
      </c>
      <c r="G1003" s="5" t="s">
        <v>21</v>
      </c>
      <c r="H1003" s="9">
        <v>500</v>
      </c>
      <c r="I1003" s="11">
        <v>10000000</v>
      </c>
      <c r="J1003" s="11">
        <v>30</v>
      </c>
      <c r="K1003" s="11">
        <v>-13.348000000000001</v>
      </c>
      <c r="L1003" s="11" t="b">
        <f>COUNTIF('[1]2_배당성향 25% 이상 종목명'!$A$2:$A$471,'2_2번 조건 대상 종목'!A1003)&gt;0</f>
        <v>1</v>
      </c>
      <c r="M1003" s="14" t="b">
        <f t="shared" si="15"/>
        <v>1</v>
      </c>
      <c r="N1003" s="11">
        <v>292183530</v>
      </c>
      <c r="O1003" s="11"/>
      <c r="P1003" s="11"/>
      <c r="Q1003" s="11"/>
      <c r="R1003" s="11">
        <v>0.9</v>
      </c>
      <c r="S1003" s="6">
        <v>38650000000</v>
      </c>
      <c r="T1003" s="7">
        <v>82.23</v>
      </c>
      <c r="U1003" s="7">
        <v>0.51</v>
      </c>
      <c r="V1003" s="7">
        <v>47</v>
      </c>
    </row>
    <row r="1004" spans="1:22" hidden="1" x14ac:dyDescent="0.4">
      <c r="A1004" s="7" t="s">
        <v>631</v>
      </c>
      <c r="B1004" s="12" t="s">
        <v>632</v>
      </c>
      <c r="C1004" s="12" t="s">
        <v>2933</v>
      </c>
      <c r="D1004" s="12" t="s">
        <v>19</v>
      </c>
      <c r="E1004" s="12" t="s">
        <v>43</v>
      </c>
      <c r="F1004" s="12">
        <v>0.87</v>
      </c>
      <c r="G1004" s="12" t="s">
        <v>21</v>
      </c>
      <c r="H1004" s="12">
        <v>500</v>
      </c>
      <c r="I1004" s="6">
        <v>10000000</v>
      </c>
      <c r="J1004" s="6">
        <v>50</v>
      </c>
      <c r="K1004" s="6">
        <v>3.4169999999999998</v>
      </c>
      <c r="L1004" s="11" t="b">
        <f>COUNTIF('[1]2_배당성향 25% 이상 종목명'!$A$2:$A$471,'2_2번 조건 대상 종목'!A1004)&gt;0</f>
        <v>1</v>
      </c>
      <c r="M1004" s="14" t="b">
        <f t="shared" si="15"/>
        <v>1</v>
      </c>
      <c r="N1004" s="6">
        <v>496094550</v>
      </c>
      <c r="O1004" s="6"/>
      <c r="P1004" s="6"/>
      <c r="Q1004" s="6"/>
      <c r="R1004" s="6">
        <v>0.85</v>
      </c>
      <c r="S1004" s="6">
        <v>38650000000</v>
      </c>
      <c r="T1004" s="7">
        <v>82.23</v>
      </c>
      <c r="U1004" s="7">
        <v>0.51</v>
      </c>
      <c r="V1004" s="7">
        <v>47</v>
      </c>
    </row>
    <row r="1005" spans="1:22" hidden="1" x14ac:dyDescent="0.4">
      <c r="A1005" s="4" t="s">
        <v>1599</v>
      </c>
      <c r="B1005" s="5" t="s">
        <v>1600</v>
      </c>
      <c r="C1005" s="5" t="s">
        <v>18</v>
      </c>
      <c r="D1005" s="5" t="s">
        <v>198</v>
      </c>
      <c r="E1005" s="9" t="s">
        <v>81</v>
      </c>
      <c r="F1005" s="9">
        <v>2.6</v>
      </c>
      <c r="G1005" s="5" t="s">
        <v>21</v>
      </c>
      <c r="H1005" s="9">
        <v>500</v>
      </c>
      <c r="I1005" s="11">
        <v>10490447</v>
      </c>
      <c r="J1005" s="11">
        <v>250</v>
      </c>
      <c r="K1005" s="11">
        <v>24.21</v>
      </c>
      <c r="L1005" s="11" t="b">
        <f>COUNTIF('[1]2_배당성향 25% 이상 종목명'!$A$2:$A$471,'2_2번 조건 대상 종목'!A1005)&gt;0</f>
        <v>0</v>
      </c>
      <c r="M1005" s="14" t="b">
        <f t="shared" si="15"/>
        <v>0</v>
      </c>
      <c r="N1005" s="11">
        <v>2042611750</v>
      </c>
      <c r="O1005" s="11"/>
      <c r="P1005" s="11"/>
      <c r="Q1005" s="11"/>
      <c r="R1005" s="11">
        <v>2.6</v>
      </c>
      <c r="S1005" s="6">
        <v>157776322880</v>
      </c>
      <c r="T1005" s="7">
        <v>4.3899999999999997</v>
      </c>
      <c r="U1005" s="7">
        <v>0.46</v>
      </c>
      <c r="V1005" s="7">
        <v>3427</v>
      </c>
    </row>
    <row r="1006" spans="1:22" hidden="1" x14ac:dyDescent="0.4">
      <c r="A1006" s="4" t="s">
        <v>1985</v>
      </c>
      <c r="B1006" s="5" t="s">
        <v>1986</v>
      </c>
      <c r="C1006" s="5" t="s">
        <v>30</v>
      </c>
      <c r="D1006" s="5" t="s">
        <v>19</v>
      </c>
      <c r="E1006" s="9" t="s">
        <v>43</v>
      </c>
      <c r="F1006" s="9">
        <v>1.34</v>
      </c>
      <c r="G1006" s="5" t="s">
        <v>21</v>
      </c>
      <c r="H1006" s="9">
        <v>500</v>
      </c>
      <c r="I1006" s="11">
        <v>15903199</v>
      </c>
      <c r="J1006" s="11">
        <v>120</v>
      </c>
      <c r="K1006" s="11">
        <v>16.573</v>
      </c>
      <c r="L1006" s="11" t="b">
        <f>COUNTIF('[1]2_배당성향 25% 이상 종목명'!$A$2:$A$471,'2_2번 조건 대상 종목'!A1006)&gt;0</f>
        <v>0</v>
      </c>
      <c r="M1006" s="14" t="b">
        <f t="shared" si="15"/>
        <v>1</v>
      </c>
      <c r="N1006" s="11">
        <v>1908383880</v>
      </c>
      <c r="O1006" s="11" t="b">
        <f>N1006&gt;=VLOOKUP(A1006,'[1]2023년만'!$A$2:$Q$1181,12,0)</f>
        <v>1</v>
      </c>
      <c r="P1006" s="11"/>
      <c r="Q1006" s="11"/>
      <c r="R1006" s="11">
        <v>3</v>
      </c>
      <c r="S1006" s="6">
        <v>60909252170</v>
      </c>
      <c r="T1006" s="7">
        <v>5.29</v>
      </c>
      <c r="U1006" s="7">
        <v>0.4</v>
      </c>
      <c r="V1006" s="7">
        <v>724</v>
      </c>
    </row>
    <row r="1007" spans="1:22" hidden="1" x14ac:dyDescent="0.4">
      <c r="A1007" s="4" t="s">
        <v>1985</v>
      </c>
      <c r="B1007" s="5" t="s">
        <v>1986</v>
      </c>
      <c r="C1007" s="5" t="s">
        <v>18</v>
      </c>
      <c r="D1007" s="5" t="s">
        <v>19</v>
      </c>
      <c r="E1007" s="9" t="s">
        <v>43</v>
      </c>
      <c r="F1007" s="9">
        <v>0.91</v>
      </c>
      <c r="G1007" s="5" t="s">
        <v>21</v>
      </c>
      <c r="H1007" s="9">
        <v>500</v>
      </c>
      <c r="I1007" s="11">
        <v>15903199</v>
      </c>
      <c r="J1007" s="11">
        <v>100</v>
      </c>
      <c r="K1007" s="11">
        <v>16.39</v>
      </c>
      <c r="L1007" s="11" t="b">
        <f>COUNTIF('[1]2_배당성향 25% 이상 종목명'!$A$2:$A$471,'2_2번 조건 대상 종목'!A1007)&gt;0</f>
        <v>0</v>
      </c>
      <c r="M1007" s="14" t="b">
        <f t="shared" si="15"/>
        <v>1</v>
      </c>
      <c r="N1007" s="11">
        <v>1590319900</v>
      </c>
      <c r="O1007" s="11"/>
      <c r="P1007" s="11"/>
      <c r="Q1007" s="11"/>
      <c r="R1007" s="11">
        <v>2.2000000000000002</v>
      </c>
      <c r="S1007" s="6">
        <v>60909252170</v>
      </c>
      <c r="T1007" s="7">
        <v>5.29</v>
      </c>
      <c r="U1007" s="7">
        <v>0.4</v>
      </c>
      <c r="V1007" s="7">
        <v>724</v>
      </c>
    </row>
    <row r="1008" spans="1:22" hidden="1" x14ac:dyDescent="0.4">
      <c r="A1008" s="4" t="s">
        <v>1985</v>
      </c>
      <c r="B1008" s="5" t="s">
        <v>1986</v>
      </c>
      <c r="C1008" s="5" t="s">
        <v>24</v>
      </c>
      <c r="D1008" s="5" t="s">
        <v>19</v>
      </c>
      <c r="E1008" s="9" t="s">
        <v>43</v>
      </c>
      <c r="F1008" s="9">
        <v>0.94</v>
      </c>
      <c r="G1008" s="5" t="s">
        <v>21</v>
      </c>
      <c r="H1008" s="9">
        <v>500</v>
      </c>
      <c r="I1008" s="11">
        <v>15903199</v>
      </c>
      <c r="J1008" s="11">
        <v>110</v>
      </c>
      <c r="K1008" s="11">
        <v>13.384</v>
      </c>
      <c r="L1008" s="11" t="b">
        <f>COUNTIF('[1]2_배당성향 25% 이상 종목명'!$A$2:$A$471,'2_2번 조건 대상 종목'!A1008)&gt;0</f>
        <v>0</v>
      </c>
      <c r="M1008" s="14" t="b">
        <f t="shared" si="15"/>
        <v>1</v>
      </c>
      <c r="N1008" s="11">
        <v>1749351890</v>
      </c>
      <c r="O1008" s="11"/>
      <c r="P1008" s="11"/>
      <c r="Q1008" s="11"/>
      <c r="R1008" s="11">
        <v>2.7</v>
      </c>
      <c r="S1008" s="6">
        <v>60909252170</v>
      </c>
      <c r="T1008" s="7">
        <v>5.29</v>
      </c>
      <c r="U1008" s="7">
        <v>0.4</v>
      </c>
      <c r="V1008" s="7">
        <v>724</v>
      </c>
    </row>
    <row r="1009" spans="1:22" hidden="1" x14ac:dyDescent="0.4">
      <c r="A1009" s="7" t="s">
        <v>1985</v>
      </c>
      <c r="B1009" s="12" t="s">
        <v>1986</v>
      </c>
      <c r="C1009" s="12" t="s">
        <v>2933</v>
      </c>
      <c r="D1009" s="12" t="s">
        <v>19</v>
      </c>
      <c r="E1009" s="12" t="s">
        <v>43</v>
      </c>
      <c r="F1009" s="12">
        <v>0.87</v>
      </c>
      <c r="G1009" s="12" t="s">
        <v>21</v>
      </c>
      <c r="H1009" s="12">
        <v>500</v>
      </c>
      <c r="I1009" s="6">
        <v>15903199</v>
      </c>
      <c r="J1009" s="6">
        <v>100</v>
      </c>
      <c r="K1009" s="6">
        <v>20.905999999999999</v>
      </c>
      <c r="L1009" s="11" t="b">
        <f>COUNTIF('[1]2_배당성향 25% 이상 종목명'!$A$2:$A$471,'2_2번 조건 대상 종목'!A1009)&gt;0</f>
        <v>0</v>
      </c>
      <c r="M1009" s="14" t="b">
        <f t="shared" si="15"/>
        <v>1</v>
      </c>
      <c r="N1009" s="6">
        <v>1590319900</v>
      </c>
      <c r="O1009" s="6"/>
      <c r="P1009" s="6"/>
      <c r="Q1009" s="6"/>
      <c r="R1009" s="6">
        <v>1.9</v>
      </c>
      <c r="S1009" s="6">
        <v>60909252170</v>
      </c>
      <c r="T1009" s="7">
        <v>5.29</v>
      </c>
      <c r="U1009" s="7">
        <v>0.4</v>
      </c>
      <c r="V1009" s="7">
        <v>724</v>
      </c>
    </row>
    <row r="1010" spans="1:22" x14ac:dyDescent="0.4">
      <c r="A1010" s="4" t="s">
        <v>827</v>
      </c>
      <c r="B1010" s="5" t="s">
        <v>828</v>
      </c>
      <c r="C1010" s="5" t="s">
        <v>30</v>
      </c>
      <c r="D1010" s="5" t="s">
        <v>19</v>
      </c>
      <c r="E1010" s="9" t="s">
        <v>129</v>
      </c>
      <c r="F1010" s="9">
        <v>4.47</v>
      </c>
      <c r="G1010" s="5" t="s">
        <v>21</v>
      </c>
      <c r="H1010" s="9">
        <v>500</v>
      </c>
      <c r="I1010" s="11">
        <v>69261540</v>
      </c>
      <c r="J1010" s="11">
        <v>1000</v>
      </c>
      <c r="K1010" s="11">
        <v>34.802</v>
      </c>
      <c r="L1010" s="11" t="b">
        <f>COUNTIF('[1]2_배당성향 25% 이상 종목명'!$A$2:$A$471,'2_2번 조건 대상 종목'!A4371)&gt;0</f>
        <v>1</v>
      </c>
      <c r="M1010" s="14" t="b">
        <f t="shared" si="15"/>
        <v>1</v>
      </c>
      <c r="N1010" s="11">
        <v>69261540000</v>
      </c>
      <c r="O1010" s="11" t="b">
        <f>N1010&gt;=VLOOKUP(A1010,'[1]2023년만'!$A$2:$Q$1181,12,0)</f>
        <v>1</v>
      </c>
      <c r="P1010" s="11">
        <f>VLOOKUP(A1010,'[1]2_피벗 테이블'!$A$4:$B$376,2,0)</f>
        <v>43863327600</v>
      </c>
      <c r="Q1010" s="11" t="b">
        <f>N1010&gt;=(P1010*1.05)</f>
        <v>1</v>
      </c>
      <c r="R1010" s="11">
        <v>6.1</v>
      </c>
      <c r="S1010" s="6">
        <v>1355448337800</v>
      </c>
      <c r="T1010" s="7">
        <v>7.37</v>
      </c>
      <c r="U1010" s="7">
        <v>0.79</v>
      </c>
      <c r="V1010" s="7">
        <v>2657</v>
      </c>
    </row>
    <row r="1011" spans="1:22" hidden="1" x14ac:dyDescent="0.4">
      <c r="A1011" s="4" t="s">
        <v>875</v>
      </c>
      <c r="B1011" s="5" t="s">
        <v>876</v>
      </c>
      <c r="C1011" s="5" t="s">
        <v>24</v>
      </c>
      <c r="D1011" s="5" t="s">
        <v>19</v>
      </c>
      <c r="E1011" s="9" t="s">
        <v>129</v>
      </c>
      <c r="F1011" s="9">
        <v>4.51</v>
      </c>
      <c r="G1011" s="5" t="s">
        <v>21</v>
      </c>
      <c r="H1011" s="10">
        <v>1000</v>
      </c>
      <c r="I1011" s="11">
        <v>16672240</v>
      </c>
      <c r="J1011" s="11">
        <v>110</v>
      </c>
      <c r="K1011" s="11">
        <v>-33.055999999999997</v>
      </c>
      <c r="L1011" s="11" t="b">
        <f>COUNTIF('[1]2_배당성향 25% 이상 종목명'!$A$2:$A$471,'2_2번 조건 대상 종목'!A1011)&gt;0</f>
        <v>1</v>
      </c>
      <c r="M1011" s="14" t="b">
        <f t="shared" si="15"/>
        <v>1</v>
      </c>
      <c r="N1011" s="11">
        <v>1833946400</v>
      </c>
      <c r="O1011" s="11"/>
      <c r="P1011" s="11"/>
      <c r="Q1011" s="11"/>
      <c r="R1011" s="11">
        <v>3</v>
      </c>
      <c r="S1011" s="6">
        <v>74774996400</v>
      </c>
      <c r="T1011" s="7">
        <v>13.93</v>
      </c>
      <c r="U1011" s="7">
        <v>0.48</v>
      </c>
      <c r="V1011" s="7">
        <v>322</v>
      </c>
    </row>
    <row r="1012" spans="1:22" hidden="1" x14ac:dyDescent="0.4">
      <c r="A1012" s="4" t="s">
        <v>875</v>
      </c>
      <c r="B1012" s="5" t="s">
        <v>876</v>
      </c>
      <c r="C1012" s="5" t="s">
        <v>18</v>
      </c>
      <c r="D1012" s="5" t="s">
        <v>19</v>
      </c>
      <c r="E1012" s="9" t="s">
        <v>129</v>
      </c>
      <c r="F1012" s="9">
        <v>2.0099999999999998</v>
      </c>
      <c r="G1012" s="5" t="s">
        <v>21</v>
      </c>
      <c r="H1012" s="10">
        <v>1000</v>
      </c>
      <c r="I1012" s="11">
        <v>16672240</v>
      </c>
      <c r="J1012" s="11">
        <v>110</v>
      </c>
      <c r="K1012" s="11">
        <v>-213.25</v>
      </c>
      <c r="L1012" s="11" t="b">
        <f>COUNTIF('[1]2_배당성향 25% 이상 종목명'!$A$2:$A$471,'2_2번 조건 대상 종목'!A1012)&gt;0</f>
        <v>1</v>
      </c>
      <c r="M1012" s="14" t="b">
        <f t="shared" si="15"/>
        <v>1</v>
      </c>
      <c r="N1012" s="11">
        <v>1833946400</v>
      </c>
      <c r="O1012" s="11"/>
      <c r="P1012" s="11"/>
      <c r="Q1012" s="11"/>
      <c r="R1012" s="11">
        <v>2.9</v>
      </c>
      <c r="S1012" s="6">
        <v>74774996400</v>
      </c>
      <c r="T1012" s="7">
        <v>13.93</v>
      </c>
      <c r="U1012" s="7">
        <v>0.48</v>
      </c>
      <c r="V1012" s="7">
        <v>322</v>
      </c>
    </row>
    <row r="1013" spans="1:22" hidden="1" x14ac:dyDescent="0.4">
      <c r="A1013" s="7" t="s">
        <v>875</v>
      </c>
      <c r="B1013" s="12" t="s">
        <v>876</v>
      </c>
      <c r="C1013" s="12" t="s">
        <v>2933</v>
      </c>
      <c r="D1013" s="12" t="s">
        <v>19</v>
      </c>
      <c r="E1013" s="12" t="s">
        <v>129</v>
      </c>
      <c r="F1013" s="12">
        <v>1.8</v>
      </c>
      <c r="G1013" s="12" t="s">
        <v>21</v>
      </c>
      <c r="H1013" s="12">
        <v>1000</v>
      </c>
      <c r="I1013" s="6">
        <v>16672240</v>
      </c>
      <c r="J1013" s="6">
        <v>130</v>
      </c>
      <c r="K1013" s="6">
        <v>236.87299999999999</v>
      </c>
      <c r="L1013" s="11" t="b">
        <f>COUNTIF('[1]2_배당성향 25% 이상 종목명'!$A$2:$A$471,'2_2번 조건 대상 종목'!A1013)&gt;0</f>
        <v>1</v>
      </c>
      <c r="M1013" s="14" t="b">
        <f t="shared" si="15"/>
        <v>1</v>
      </c>
      <c r="N1013" s="6">
        <v>2167391200</v>
      </c>
      <c r="O1013" s="6"/>
      <c r="P1013" s="6"/>
      <c r="Q1013" s="6"/>
      <c r="R1013" s="6">
        <v>1.8</v>
      </c>
      <c r="S1013" s="6">
        <v>74774996400</v>
      </c>
      <c r="T1013" s="7">
        <v>13.93</v>
      </c>
      <c r="U1013" s="7">
        <v>0.48</v>
      </c>
      <c r="V1013" s="7">
        <v>322</v>
      </c>
    </row>
    <row r="1014" spans="1:22" hidden="1" x14ac:dyDescent="0.4">
      <c r="A1014" s="4" t="s">
        <v>2573</v>
      </c>
      <c r="B1014" s="5" t="s">
        <v>2574</v>
      </c>
      <c r="C1014" s="5" t="s">
        <v>30</v>
      </c>
      <c r="D1014" s="5" t="s">
        <v>19</v>
      </c>
      <c r="E1014" s="9" t="s">
        <v>76</v>
      </c>
      <c r="F1014" s="9">
        <v>0.97</v>
      </c>
      <c r="G1014" s="5" t="s">
        <v>21</v>
      </c>
      <c r="H1014" s="9">
        <v>500</v>
      </c>
      <c r="I1014" s="11">
        <v>9000000</v>
      </c>
      <c r="J1014" s="11">
        <v>100</v>
      </c>
      <c r="K1014" s="11">
        <v>6.3019999999999996</v>
      </c>
      <c r="L1014" s="11" t="b">
        <f>COUNTIF('[1]2_배당성향 25% 이상 종목명'!$A$2:$A$471,'2_2번 조건 대상 종목'!A1014)&gt;0</f>
        <v>0</v>
      </c>
      <c r="M1014" s="14" t="b">
        <f t="shared" si="15"/>
        <v>1</v>
      </c>
      <c r="N1014" s="11">
        <v>833500000</v>
      </c>
      <c r="O1014" s="11" t="b">
        <f>N1014&gt;=VLOOKUP(A1014,'[1]2023년만'!$A$2:$Q$1181,12,0)</f>
        <v>0</v>
      </c>
      <c r="P1014" s="11"/>
      <c r="Q1014" s="11"/>
      <c r="R1014" s="11">
        <v>1.5</v>
      </c>
      <c r="S1014" s="6">
        <v>63540000000</v>
      </c>
      <c r="T1014" s="7">
        <v>4.45</v>
      </c>
      <c r="U1014" s="7">
        <v>0.21</v>
      </c>
      <c r="V1014" s="7">
        <v>1586</v>
      </c>
    </row>
    <row r="1015" spans="1:22" hidden="1" x14ac:dyDescent="0.4">
      <c r="A1015" s="4" t="s">
        <v>2573</v>
      </c>
      <c r="B1015" s="5" t="s">
        <v>2574</v>
      </c>
      <c r="C1015" s="5" t="s">
        <v>24</v>
      </c>
      <c r="D1015" s="5" t="s">
        <v>19</v>
      </c>
      <c r="E1015" s="9" t="s">
        <v>76</v>
      </c>
      <c r="F1015" s="9">
        <v>0.4</v>
      </c>
      <c r="G1015" s="5" t="s">
        <v>21</v>
      </c>
      <c r="H1015" s="9">
        <v>500</v>
      </c>
      <c r="I1015" s="11">
        <v>9000000</v>
      </c>
      <c r="J1015" s="11">
        <v>100</v>
      </c>
      <c r="K1015" s="11">
        <v>4.4530000000000003</v>
      </c>
      <c r="L1015" s="11" t="b">
        <f>COUNTIF('[1]2_배당성향 25% 이상 종목명'!$A$2:$A$471,'2_2번 조건 대상 종목'!A1015)&gt;0</f>
        <v>0</v>
      </c>
      <c r="M1015" s="14" t="b">
        <f t="shared" si="15"/>
        <v>1</v>
      </c>
      <c r="N1015" s="11">
        <v>837000000</v>
      </c>
      <c r="O1015" s="11"/>
      <c r="P1015" s="11"/>
      <c r="Q1015" s="11"/>
      <c r="R1015" s="11">
        <v>1.24</v>
      </c>
      <c r="S1015" s="6">
        <v>63540000000</v>
      </c>
      <c r="T1015" s="7">
        <v>4.45</v>
      </c>
      <c r="U1015" s="7">
        <v>0.21</v>
      </c>
      <c r="V1015" s="7">
        <v>1586</v>
      </c>
    </row>
    <row r="1016" spans="1:22" hidden="1" x14ac:dyDescent="0.4">
      <c r="A1016" s="4" t="s">
        <v>2573</v>
      </c>
      <c r="B1016" s="5" t="s">
        <v>2574</v>
      </c>
      <c r="C1016" s="5" t="s">
        <v>18</v>
      </c>
      <c r="D1016" s="5" t="s">
        <v>19</v>
      </c>
      <c r="E1016" s="9" t="s">
        <v>76</v>
      </c>
      <c r="F1016" s="9">
        <v>0.43</v>
      </c>
      <c r="G1016" s="5" t="s">
        <v>21</v>
      </c>
      <c r="H1016" s="9">
        <v>500</v>
      </c>
      <c r="I1016" s="11">
        <v>9000000</v>
      </c>
      <c r="J1016" s="11">
        <v>100</v>
      </c>
      <c r="K1016" s="11">
        <v>3.6040000000000001</v>
      </c>
      <c r="L1016" s="11" t="b">
        <f>COUNTIF('[1]2_배당성향 25% 이상 종목명'!$A$2:$A$471,'2_2번 조건 대상 종목'!A1016)&gt;0</f>
        <v>0</v>
      </c>
      <c r="M1016" s="14" t="b">
        <f t="shared" si="15"/>
        <v>1</v>
      </c>
      <c r="N1016" s="11">
        <v>880000000</v>
      </c>
      <c r="O1016" s="11"/>
      <c r="P1016" s="11"/>
      <c r="Q1016" s="11"/>
      <c r="R1016" s="11">
        <v>1.1000000000000001</v>
      </c>
      <c r="S1016" s="6">
        <v>63540000000</v>
      </c>
      <c r="T1016" s="7">
        <v>4.45</v>
      </c>
      <c r="U1016" s="7">
        <v>0.21</v>
      </c>
      <c r="V1016" s="7">
        <v>1586</v>
      </c>
    </row>
    <row r="1017" spans="1:22" hidden="1" x14ac:dyDescent="0.4">
      <c r="A1017" s="7" t="s">
        <v>2573</v>
      </c>
      <c r="B1017" s="12" t="s">
        <v>2574</v>
      </c>
      <c r="C1017" s="12" t="s">
        <v>2933</v>
      </c>
      <c r="D1017" s="12" t="s">
        <v>19</v>
      </c>
      <c r="E1017" s="12" t="s">
        <v>76</v>
      </c>
      <c r="F1017" s="12">
        <v>0.2</v>
      </c>
      <c r="G1017" s="12" t="s">
        <v>21</v>
      </c>
      <c r="H1017" s="12">
        <v>500</v>
      </c>
      <c r="I1017" s="6">
        <v>9000000</v>
      </c>
      <c r="J1017" s="6">
        <v>100</v>
      </c>
      <c r="K1017" s="6">
        <v>4.181</v>
      </c>
      <c r="L1017" s="11" t="b">
        <f>COUNTIF('[1]2_배당성향 25% 이상 종목명'!$A$2:$A$471,'2_2번 조건 대상 종목'!A1017)&gt;0</f>
        <v>0</v>
      </c>
      <c r="M1017" s="14" t="b">
        <f t="shared" si="15"/>
        <v>1</v>
      </c>
      <c r="N1017" s="6">
        <v>900000000</v>
      </c>
      <c r="O1017" s="6"/>
      <c r="P1017" s="6"/>
      <c r="Q1017" s="6"/>
      <c r="R1017" s="6">
        <v>0.9</v>
      </c>
      <c r="S1017" s="6">
        <v>63540000000</v>
      </c>
      <c r="T1017" s="7">
        <v>4.45</v>
      </c>
      <c r="U1017" s="7">
        <v>0.21</v>
      </c>
      <c r="V1017" s="7">
        <v>1586</v>
      </c>
    </row>
    <row r="1018" spans="1:22" hidden="1" x14ac:dyDescent="0.4">
      <c r="A1018" s="4" t="s">
        <v>2278</v>
      </c>
      <c r="B1018" s="5" t="s">
        <v>2279</v>
      </c>
      <c r="C1018" s="5" t="s">
        <v>18</v>
      </c>
      <c r="D1018" s="5" t="s">
        <v>19</v>
      </c>
      <c r="E1018" s="9" t="s">
        <v>20</v>
      </c>
      <c r="F1018" s="9">
        <v>1.49</v>
      </c>
      <c r="G1018" s="5" t="s">
        <v>21</v>
      </c>
      <c r="H1018" s="10">
        <v>1000</v>
      </c>
      <c r="I1018" s="11">
        <v>15225000</v>
      </c>
      <c r="J1018" s="11">
        <v>30</v>
      </c>
      <c r="K1018" s="11">
        <v>11.805999999999999</v>
      </c>
      <c r="L1018" s="11" t="b">
        <f>COUNTIF('[1]2_배당성향 25% 이상 종목명'!$A$2:$A$471,'2_2번 조건 대상 종목'!A1018)&gt;0</f>
        <v>0</v>
      </c>
      <c r="M1018" s="14" t="b">
        <f t="shared" si="15"/>
        <v>0</v>
      </c>
      <c r="N1018" s="11">
        <v>451934190</v>
      </c>
      <c r="O1018" s="11"/>
      <c r="P1018" s="11"/>
      <c r="Q1018" s="11"/>
      <c r="R1018" s="11">
        <v>0.8</v>
      </c>
      <c r="S1018" s="6">
        <v>41944875000</v>
      </c>
      <c r="T1018" s="7" t="s">
        <v>21</v>
      </c>
      <c r="U1018" s="7">
        <v>0.71</v>
      </c>
      <c r="V1018" s="7" t="s">
        <v>21</v>
      </c>
    </row>
    <row r="1019" spans="1:22" hidden="1" x14ac:dyDescent="0.4">
      <c r="A1019" s="4" t="s">
        <v>164</v>
      </c>
      <c r="B1019" s="5" t="s">
        <v>165</v>
      </c>
      <c r="C1019" s="5" t="s">
        <v>30</v>
      </c>
      <c r="D1019" s="5" t="s">
        <v>19</v>
      </c>
      <c r="E1019" s="9" t="s">
        <v>20</v>
      </c>
      <c r="F1019" s="9">
        <v>0.68</v>
      </c>
      <c r="G1019" s="5" t="s">
        <v>21</v>
      </c>
      <c r="H1019" s="9">
        <v>500</v>
      </c>
      <c r="I1019" s="11">
        <v>8324420</v>
      </c>
      <c r="J1019" s="11">
        <v>40</v>
      </c>
      <c r="K1019" s="11">
        <v>252.255</v>
      </c>
      <c r="L1019" s="11" t="b">
        <f>COUNTIF('[1]2_배당성향 25% 이상 종목명'!$A$2:$A$471,'2_2번 조건 대상 종목'!A1019)&gt;0</f>
        <v>1</v>
      </c>
      <c r="M1019" s="14" t="b">
        <f t="shared" si="15"/>
        <v>1</v>
      </c>
      <c r="N1019" s="11">
        <v>332976800</v>
      </c>
      <c r="O1019" s="11" t="b">
        <f>N1019&gt;=VLOOKUP(A1019,'[1]2023년만'!$A$2:$Q$1181,12,0)</f>
        <v>1</v>
      </c>
      <c r="P1019" s="11">
        <f>VLOOKUP(A1019,'[1]2_피벗 테이블'!$A$4:$B$376,2,0)</f>
        <v>860190066.66666663</v>
      </c>
      <c r="Q1019" s="11" t="b">
        <f>N1019&gt;=(P1019*1.05)</f>
        <v>0</v>
      </c>
      <c r="R1019" s="11">
        <v>0.45</v>
      </c>
      <c r="S1019" s="6">
        <v>65180208600</v>
      </c>
      <c r="T1019" s="7">
        <v>489.38</v>
      </c>
      <c r="U1019" s="7">
        <v>1.4</v>
      </c>
      <c r="V1019" s="7">
        <v>16</v>
      </c>
    </row>
    <row r="1020" spans="1:22" hidden="1" x14ac:dyDescent="0.4">
      <c r="A1020" s="4" t="s">
        <v>164</v>
      </c>
      <c r="B1020" s="5" t="s">
        <v>165</v>
      </c>
      <c r="C1020" s="5" t="s">
        <v>18</v>
      </c>
      <c r="D1020" s="5" t="s">
        <v>19</v>
      </c>
      <c r="E1020" s="9" t="s">
        <v>20</v>
      </c>
      <c r="F1020" s="9">
        <v>0.77</v>
      </c>
      <c r="G1020" s="5" t="s">
        <v>21</v>
      </c>
      <c r="H1020" s="9">
        <v>500</v>
      </c>
      <c r="I1020" s="11">
        <v>8324420</v>
      </c>
      <c r="J1020" s="11">
        <v>90</v>
      </c>
      <c r="K1020" s="11">
        <v>58.122</v>
      </c>
      <c r="L1020" s="11" t="b">
        <f>COUNTIF('[1]2_배당성향 25% 이상 종목명'!$A$2:$A$471,'2_2번 조건 대상 종목'!A1020)&gt;0</f>
        <v>1</v>
      </c>
      <c r="M1020" s="14" t="b">
        <f t="shared" si="15"/>
        <v>1</v>
      </c>
      <c r="N1020" s="11">
        <v>749197800</v>
      </c>
      <c r="O1020" s="11"/>
      <c r="P1020" s="11"/>
      <c r="Q1020" s="11"/>
      <c r="R1020" s="11">
        <v>0.66</v>
      </c>
      <c r="S1020" s="6">
        <v>65180208600</v>
      </c>
      <c r="T1020" s="7">
        <v>489.38</v>
      </c>
      <c r="U1020" s="7">
        <v>1.4</v>
      </c>
      <c r="V1020" s="7">
        <v>16</v>
      </c>
    </row>
    <row r="1021" spans="1:22" hidden="1" x14ac:dyDescent="0.4">
      <c r="A1021" s="4" t="s">
        <v>164</v>
      </c>
      <c r="B1021" s="5" t="s">
        <v>165</v>
      </c>
      <c r="C1021" s="5" t="s">
        <v>24</v>
      </c>
      <c r="D1021" s="5" t="s">
        <v>19</v>
      </c>
      <c r="E1021" s="9" t="s">
        <v>20</v>
      </c>
      <c r="F1021" s="9">
        <v>0.49</v>
      </c>
      <c r="G1021" s="5" t="s">
        <v>21</v>
      </c>
      <c r="H1021" s="9">
        <v>500</v>
      </c>
      <c r="I1021" s="11">
        <v>8324420</v>
      </c>
      <c r="J1021" s="11">
        <v>40</v>
      </c>
      <c r="K1021" s="11">
        <v>-136.46600000000001</v>
      </c>
      <c r="L1021" s="11" t="b">
        <f>COUNTIF('[1]2_배당성향 25% 이상 종목명'!$A$2:$A$471,'2_2번 조건 대상 종목'!A1021)&gt;0</f>
        <v>1</v>
      </c>
      <c r="M1021" s="14" t="b">
        <f t="shared" si="15"/>
        <v>1</v>
      </c>
      <c r="N1021" s="11">
        <v>332976800</v>
      </c>
      <c r="O1021" s="11"/>
      <c r="P1021" s="11"/>
      <c r="Q1021" s="11"/>
      <c r="R1021" s="11">
        <v>0.45</v>
      </c>
      <c r="S1021" s="6">
        <v>65180208600</v>
      </c>
      <c r="T1021" s="7">
        <v>489.38</v>
      </c>
      <c r="U1021" s="7">
        <v>1.4</v>
      </c>
      <c r="V1021" s="7">
        <v>16</v>
      </c>
    </row>
    <row r="1022" spans="1:22" hidden="1" x14ac:dyDescent="0.4">
      <c r="A1022" s="7" t="s">
        <v>164</v>
      </c>
      <c r="B1022" s="12" t="s">
        <v>165</v>
      </c>
      <c r="C1022" s="12" t="s">
        <v>2933</v>
      </c>
      <c r="D1022" s="12" t="s">
        <v>19</v>
      </c>
      <c r="E1022" s="12" t="s">
        <v>20</v>
      </c>
      <c r="F1022" s="12">
        <v>0.53</v>
      </c>
      <c r="G1022" s="12" t="s">
        <v>21</v>
      </c>
      <c r="H1022" s="12">
        <v>500</v>
      </c>
      <c r="I1022" s="6">
        <v>8324420</v>
      </c>
      <c r="J1022" s="6">
        <v>180</v>
      </c>
      <c r="K1022" s="6">
        <v>32.517000000000003</v>
      </c>
      <c r="L1022" s="11" t="b">
        <f>COUNTIF('[1]2_배당성향 25% 이상 종목명'!$A$2:$A$471,'2_2번 조건 대상 종목'!A1022)&gt;0</f>
        <v>1</v>
      </c>
      <c r="M1022" s="14" t="b">
        <f t="shared" si="15"/>
        <v>1</v>
      </c>
      <c r="N1022" s="6">
        <v>1498395600</v>
      </c>
      <c r="O1022" s="6"/>
      <c r="P1022" s="6"/>
      <c r="Q1022" s="6"/>
      <c r="R1022" s="6">
        <v>3.43</v>
      </c>
      <c r="S1022" s="6">
        <v>65180208600</v>
      </c>
      <c r="T1022" s="7">
        <v>489.38</v>
      </c>
      <c r="U1022" s="7">
        <v>1.4</v>
      </c>
      <c r="V1022" s="7">
        <v>16</v>
      </c>
    </row>
    <row r="1023" spans="1:22" hidden="1" x14ac:dyDescent="0.4">
      <c r="A1023" s="4" t="s">
        <v>2449</v>
      </c>
      <c r="B1023" s="5" t="s">
        <v>2450</v>
      </c>
      <c r="C1023" s="5" t="s">
        <v>24</v>
      </c>
      <c r="D1023" s="5" t="s">
        <v>19</v>
      </c>
      <c r="E1023" s="9" t="s">
        <v>25</v>
      </c>
      <c r="F1023" s="9">
        <v>0.41</v>
      </c>
      <c r="G1023" s="5" t="s">
        <v>21</v>
      </c>
      <c r="H1023" s="9">
        <v>500</v>
      </c>
      <c r="I1023" s="11">
        <v>11086579</v>
      </c>
      <c r="J1023" s="11">
        <v>50</v>
      </c>
      <c r="K1023" s="11">
        <v>8.8550000000000004</v>
      </c>
      <c r="L1023" s="11" t="b">
        <f>COUNTIF('[1]2_배당성향 25% 이상 종목명'!$A$2:$A$471,'2_2번 조건 대상 종목'!A1023)&gt;0</f>
        <v>0</v>
      </c>
      <c r="M1023" s="14" t="b">
        <f t="shared" si="15"/>
        <v>1</v>
      </c>
      <c r="N1023" s="11">
        <v>547408450</v>
      </c>
      <c r="O1023" s="11"/>
      <c r="P1023" s="11"/>
      <c r="Q1023" s="11"/>
      <c r="R1023" s="11">
        <v>0.6</v>
      </c>
      <c r="S1023" s="6">
        <v>150555742820</v>
      </c>
      <c r="T1023" s="7">
        <v>20.27</v>
      </c>
      <c r="U1023" s="7">
        <v>1.1299999999999999</v>
      </c>
      <c r="V1023" s="7">
        <v>670</v>
      </c>
    </row>
    <row r="1024" spans="1:22" hidden="1" x14ac:dyDescent="0.4">
      <c r="A1024" s="4" t="s">
        <v>2449</v>
      </c>
      <c r="B1024" s="5" t="s">
        <v>2450</v>
      </c>
      <c r="C1024" s="5" t="s">
        <v>30</v>
      </c>
      <c r="D1024" s="5" t="s">
        <v>19</v>
      </c>
      <c r="E1024" s="9" t="s">
        <v>25</v>
      </c>
      <c r="F1024" s="9">
        <v>0.43</v>
      </c>
      <c r="G1024" s="5" t="s">
        <v>21</v>
      </c>
      <c r="H1024" s="9">
        <v>500</v>
      </c>
      <c r="I1024" s="11">
        <v>11086579</v>
      </c>
      <c r="J1024" s="11">
        <v>50</v>
      </c>
      <c r="K1024" s="11">
        <v>5.6509999999999998</v>
      </c>
      <c r="L1024" s="11" t="b">
        <f>COUNTIF('[1]2_배당성향 25% 이상 종목명'!$A$2:$A$471,'2_2번 조건 대상 종목'!A1024)&gt;0</f>
        <v>0</v>
      </c>
      <c r="M1024" s="14" t="b">
        <f t="shared" si="15"/>
        <v>1</v>
      </c>
      <c r="N1024" s="11">
        <v>547408450</v>
      </c>
      <c r="O1024" s="11" t="b">
        <f>N1024&gt;=VLOOKUP(A1024,'[1]2023년만'!$A$2:$Q$1181,12,0)</f>
        <v>1</v>
      </c>
      <c r="P1024" s="11"/>
      <c r="Q1024" s="11"/>
      <c r="R1024" s="11">
        <v>0.37</v>
      </c>
      <c r="S1024" s="6">
        <v>150555742820</v>
      </c>
      <c r="T1024" s="7">
        <v>20.27</v>
      </c>
      <c r="U1024" s="7">
        <v>1.1299999999999999</v>
      </c>
      <c r="V1024" s="7">
        <v>670</v>
      </c>
    </row>
    <row r="1025" spans="1:22" hidden="1" x14ac:dyDescent="0.4">
      <c r="A1025" s="4" t="s">
        <v>2449</v>
      </c>
      <c r="B1025" s="5" t="s">
        <v>2450</v>
      </c>
      <c r="C1025" s="5" t="s">
        <v>18</v>
      </c>
      <c r="D1025" s="5" t="s">
        <v>19</v>
      </c>
      <c r="E1025" s="9" t="s">
        <v>25</v>
      </c>
      <c r="F1025" s="9">
        <v>0.52</v>
      </c>
      <c r="G1025" s="5" t="s">
        <v>21</v>
      </c>
      <c r="H1025" s="9">
        <v>500</v>
      </c>
      <c r="I1025" s="11">
        <v>11086579</v>
      </c>
      <c r="J1025" s="11">
        <v>50</v>
      </c>
      <c r="K1025" s="11">
        <v>4.641</v>
      </c>
      <c r="L1025" s="11" t="b">
        <f>COUNTIF('[1]2_배당성향 25% 이상 종목명'!$A$2:$A$471,'2_2번 조건 대상 종목'!A1025)&gt;0</f>
        <v>0</v>
      </c>
      <c r="M1025" s="14" t="b">
        <f t="shared" si="15"/>
        <v>1</v>
      </c>
      <c r="N1025" s="11">
        <v>547408450</v>
      </c>
      <c r="O1025" s="11"/>
      <c r="P1025" s="11"/>
      <c r="Q1025" s="11"/>
      <c r="R1025" s="11">
        <v>0.6</v>
      </c>
      <c r="S1025" s="6">
        <v>150555742820</v>
      </c>
      <c r="T1025" s="7">
        <v>20.27</v>
      </c>
      <c r="U1025" s="7">
        <v>1.1299999999999999</v>
      </c>
      <c r="V1025" s="7">
        <v>670</v>
      </c>
    </row>
    <row r="1026" spans="1:22" hidden="1" x14ac:dyDescent="0.4">
      <c r="A1026" s="7" t="s">
        <v>2449</v>
      </c>
      <c r="B1026" s="12" t="s">
        <v>2450</v>
      </c>
      <c r="C1026" s="12" t="s">
        <v>2933</v>
      </c>
      <c r="D1026" s="12" t="s">
        <v>19</v>
      </c>
      <c r="E1026" s="12" t="s">
        <v>25</v>
      </c>
      <c r="F1026" s="12">
        <v>0.3</v>
      </c>
      <c r="G1026" s="12" t="s">
        <v>21</v>
      </c>
      <c r="H1026" s="12">
        <v>500</v>
      </c>
      <c r="I1026" s="6">
        <v>11086579</v>
      </c>
      <c r="J1026" s="6">
        <v>50</v>
      </c>
      <c r="K1026" s="6">
        <v>5.4509999999999996</v>
      </c>
      <c r="L1026" s="11" t="b">
        <f>COUNTIF('[1]2_배당성향 25% 이상 종목명'!$A$2:$A$471,'2_2번 조건 대상 종목'!A1026)&gt;0</f>
        <v>0</v>
      </c>
      <c r="M1026" s="14" t="b">
        <f t="shared" si="15"/>
        <v>1</v>
      </c>
      <c r="N1026" s="6">
        <v>547408450</v>
      </c>
      <c r="O1026" s="6"/>
      <c r="P1026" s="6"/>
      <c r="Q1026" s="6"/>
      <c r="R1026" s="6">
        <v>0.6</v>
      </c>
      <c r="S1026" s="6">
        <v>150555742820</v>
      </c>
      <c r="T1026" s="7">
        <v>20.27</v>
      </c>
      <c r="U1026" s="7">
        <v>1.1299999999999999</v>
      </c>
      <c r="V1026" s="7">
        <v>670</v>
      </c>
    </row>
    <row r="1027" spans="1:22" hidden="1" x14ac:dyDescent="0.4">
      <c r="A1027" s="4" t="s">
        <v>925</v>
      </c>
      <c r="B1027" s="5" t="s">
        <v>926</v>
      </c>
      <c r="C1027" s="5" t="s">
        <v>24</v>
      </c>
      <c r="D1027" s="5" t="s">
        <v>19</v>
      </c>
      <c r="E1027" s="9" t="s">
        <v>40</v>
      </c>
      <c r="F1027" s="9">
        <v>1.7</v>
      </c>
      <c r="G1027" s="5" t="s">
        <v>21</v>
      </c>
      <c r="H1027" s="10">
        <v>1000</v>
      </c>
      <c r="I1027" s="11">
        <v>34648025</v>
      </c>
      <c r="J1027" s="11">
        <v>800</v>
      </c>
      <c r="K1027" s="11">
        <v>42.045999999999999</v>
      </c>
      <c r="L1027" s="11" t="b">
        <f>COUNTIF('[1]2_배당성향 25% 이상 종목명'!$A$2:$A$471,'2_2번 조건 대상 종목'!A1027)&gt;0</f>
        <v>1</v>
      </c>
      <c r="M1027" s="14" t="b">
        <f t="shared" ref="M1027:M1090" si="16">COUNTIF($A$2:$A$4678,A1027)=4</f>
        <v>1</v>
      </c>
      <c r="N1027" s="11">
        <v>28828300630</v>
      </c>
      <c r="O1027" s="11"/>
      <c r="P1027" s="11"/>
      <c r="Q1027" s="11"/>
      <c r="R1027" s="11">
        <v>3.8</v>
      </c>
      <c r="S1027" s="6">
        <v>788242568750</v>
      </c>
      <c r="T1027" s="7">
        <v>8.61</v>
      </c>
      <c r="U1027" s="7">
        <v>0.57999999999999996</v>
      </c>
      <c r="V1027" s="7">
        <v>2642</v>
      </c>
    </row>
    <row r="1028" spans="1:22" hidden="1" x14ac:dyDescent="0.4">
      <c r="A1028" s="4" t="s">
        <v>925</v>
      </c>
      <c r="B1028" s="5" t="s">
        <v>926</v>
      </c>
      <c r="C1028" s="5" t="s">
        <v>18</v>
      </c>
      <c r="D1028" s="5" t="s">
        <v>19</v>
      </c>
      <c r="E1028" s="9" t="s">
        <v>40</v>
      </c>
      <c r="F1028" s="9">
        <v>1.43</v>
      </c>
      <c r="G1028" s="5" t="s">
        <v>21</v>
      </c>
      <c r="H1028" s="10">
        <v>1000</v>
      </c>
      <c r="I1028" s="11">
        <v>34648025</v>
      </c>
      <c r="J1028" s="11">
        <v>800</v>
      </c>
      <c r="K1028" s="11">
        <v>35.063000000000002</v>
      </c>
      <c r="L1028" s="11" t="b">
        <f>COUNTIF('[1]2_배당성향 25% 이상 종목명'!$A$2:$A$471,'2_2번 조건 대상 종목'!A1028)&gt;0</f>
        <v>1</v>
      </c>
      <c r="M1028" s="14" t="b">
        <f t="shared" si="16"/>
        <v>1</v>
      </c>
      <c r="N1028" s="11">
        <v>28828300630</v>
      </c>
      <c r="O1028" s="11"/>
      <c r="P1028" s="11"/>
      <c r="Q1028" s="11"/>
      <c r="R1028" s="11">
        <v>3.5</v>
      </c>
      <c r="S1028" s="6">
        <v>788242568750</v>
      </c>
      <c r="T1028" s="7">
        <v>8.61</v>
      </c>
      <c r="U1028" s="7">
        <v>0.57999999999999996</v>
      </c>
      <c r="V1028" s="7">
        <v>2642</v>
      </c>
    </row>
    <row r="1029" spans="1:22" x14ac:dyDescent="0.4">
      <c r="A1029" s="4" t="s">
        <v>544</v>
      </c>
      <c r="B1029" s="5" t="s">
        <v>545</v>
      </c>
      <c r="C1029" s="5" t="s">
        <v>30</v>
      </c>
      <c r="D1029" s="5" t="s">
        <v>19</v>
      </c>
      <c r="E1029" s="9" t="s">
        <v>247</v>
      </c>
      <c r="F1029" s="9">
        <v>3.56</v>
      </c>
      <c r="G1029" s="5" t="s">
        <v>21</v>
      </c>
      <c r="H1029" s="10">
        <v>5000</v>
      </c>
      <c r="I1029" s="11">
        <v>50773400</v>
      </c>
      <c r="J1029" s="11">
        <v>1200</v>
      </c>
      <c r="K1029" s="11">
        <v>68.822999999999993</v>
      </c>
      <c r="L1029" s="11" t="b">
        <f>COUNTIF('[1]2_배당성향 25% 이상 종목명'!$A$2:$A$471,'2_2번 조건 대상 종목'!A1051)&gt;0</f>
        <v>1</v>
      </c>
      <c r="M1029" s="14" t="b">
        <f t="shared" si="16"/>
        <v>1</v>
      </c>
      <c r="N1029" s="11">
        <v>99230366850</v>
      </c>
      <c r="O1029" s="11" t="b">
        <f>N1029&gt;=VLOOKUP(A1029,'[1]2023년만'!$A$2:$Q$1181,12,0)</f>
        <v>1</v>
      </c>
      <c r="P1029" s="11">
        <f>VLOOKUP(A1029,'[1]2_피벗 테이블'!$A$4:$B$376,2,0)</f>
        <v>85525640133.333328</v>
      </c>
      <c r="Q1029" s="11" t="b">
        <f>N1029&gt;=(P1029*1.05)</f>
        <v>1</v>
      </c>
      <c r="R1029" s="11">
        <v>7.1</v>
      </c>
      <c r="S1029" s="6">
        <v>1279489680000</v>
      </c>
      <c r="T1029" s="7">
        <v>12.84</v>
      </c>
      <c r="U1029" s="7">
        <v>0.55000000000000004</v>
      </c>
      <c r="V1029" s="7">
        <v>1962</v>
      </c>
    </row>
    <row r="1030" spans="1:22" hidden="1" x14ac:dyDescent="0.4">
      <c r="A1030" s="7" t="s">
        <v>925</v>
      </c>
      <c r="B1030" s="12" t="s">
        <v>926</v>
      </c>
      <c r="C1030" s="12" t="s">
        <v>2933</v>
      </c>
      <c r="D1030" s="12" t="s">
        <v>19</v>
      </c>
      <c r="E1030" s="12" t="s">
        <v>40</v>
      </c>
      <c r="F1030" s="12">
        <v>1.34</v>
      </c>
      <c r="G1030" s="12" t="s">
        <v>21</v>
      </c>
      <c r="H1030" s="12">
        <v>1000</v>
      </c>
      <c r="I1030" s="6">
        <v>34648025</v>
      </c>
      <c r="J1030" s="6">
        <v>800</v>
      </c>
      <c r="K1030" s="6">
        <v>19.888000000000002</v>
      </c>
      <c r="L1030" s="11" t="b">
        <f>COUNTIF('[1]2_배당성향 25% 이상 종목명'!$A$2:$A$471,'2_2번 조건 대상 종목'!A1030)&gt;0</f>
        <v>1</v>
      </c>
      <c r="M1030" s="14" t="b">
        <f t="shared" si="16"/>
        <v>1</v>
      </c>
      <c r="N1030" s="6">
        <v>28828300630</v>
      </c>
      <c r="O1030" s="6"/>
      <c r="P1030" s="6"/>
      <c r="Q1030" s="6"/>
      <c r="R1030" s="6">
        <v>3.4</v>
      </c>
      <c r="S1030" s="6">
        <v>788242568750</v>
      </c>
      <c r="T1030" s="7">
        <v>8.61</v>
      </c>
      <c r="U1030" s="7">
        <v>0.57999999999999996</v>
      </c>
      <c r="V1030" s="7">
        <v>2642</v>
      </c>
    </row>
    <row r="1031" spans="1:22" hidden="1" x14ac:dyDescent="0.4">
      <c r="A1031" s="4" t="s">
        <v>2077</v>
      </c>
      <c r="B1031" s="5" t="s">
        <v>2078</v>
      </c>
      <c r="C1031" s="5" t="s">
        <v>24</v>
      </c>
      <c r="D1031" s="5" t="s">
        <v>19</v>
      </c>
      <c r="E1031" s="9" t="s">
        <v>66</v>
      </c>
      <c r="F1031" s="9">
        <v>3.86</v>
      </c>
      <c r="G1031" s="5" t="s">
        <v>21</v>
      </c>
      <c r="H1031" s="10">
        <v>1000</v>
      </c>
      <c r="I1031" s="11">
        <v>36212538</v>
      </c>
      <c r="J1031" s="11">
        <v>270</v>
      </c>
      <c r="K1031" s="11">
        <v>15.314</v>
      </c>
      <c r="L1031" s="11" t="b">
        <f>COUNTIF('[1]2_배당성향 25% 이상 종목명'!$A$2:$A$471,'2_2번 조건 대상 종목'!A1031)&gt;0</f>
        <v>0</v>
      </c>
      <c r="M1031" s="14" t="b">
        <f t="shared" si="16"/>
        <v>1</v>
      </c>
      <c r="N1031" s="11">
        <v>10033160220</v>
      </c>
      <c r="O1031" s="11"/>
      <c r="P1031" s="11"/>
      <c r="Q1031" s="11"/>
      <c r="R1031" s="11">
        <v>2</v>
      </c>
      <c r="S1031" s="6">
        <v>354520747020</v>
      </c>
      <c r="T1031" s="7">
        <v>17.86</v>
      </c>
      <c r="U1031" s="7">
        <v>0.47</v>
      </c>
      <c r="V1031" s="7">
        <v>548</v>
      </c>
    </row>
    <row r="1032" spans="1:22" hidden="1" x14ac:dyDescent="0.4">
      <c r="A1032" s="4" t="s">
        <v>2077</v>
      </c>
      <c r="B1032" s="5" t="s">
        <v>2078</v>
      </c>
      <c r="C1032" s="5" t="s">
        <v>18</v>
      </c>
      <c r="D1032" s="5" t="s">
        <v>19</v>
      </c>
      <c r="E1032" s="9" t="s">
        <v>66</v>
      </c>
      <c r="F1032" s="9">
        <v>4.37</v>
      </c>
      <c r="G1032" s="5" t="s">
        <v>21</v>
      </c>
      <c r="H1032" s="10">
        <v>1000</v>
      </c>
      <c r="I1032" s="11">
        <v>36212538</v>
      </c>
      <c r="J1032" s="11">
        <v>270</v>
      </c>
      <c r="K1032" s="11">
        <v>12.853</v>
      </c>
      <c r="L1032" s="11" t="b">
        <f>COUNTIF('[1]2_배당성향 25% 이상 종목명'!$A$2:$A$471,'2_2번 조건 대상 종목'!A1032)&gt;0</f>
        <v>0</v>
      </c>
      <c r="M1032" s="14" t="b">
        <f t="shared" si="16"/>
        <v>1</v>
      </c>
      <c r="N1032" s="11">
        <v>10033160220</v>
      </c>
      <c r="O1032" s="11"/>
      <c r="P1032" s="11"/>
      <c r="Q1032" s="11"/>
      <c r="R1032" s="11">
        <v>3.4</v>
      </c>
      <c r="S1032" s="6">
        <v>354520747020</v>
      </c>
      <c r="T1032" s="7">
        <v>17.86</v>
      </c>
      <c r="U1032" s="7">
        <v>0.47</v>
      </c>
      <c r="V1032" s="7">
        <v>548</v>
      </c>
    </row>
    <row r="1033" spans="1:22" hidden="1" x14ac:dyDescent="0.4">
      <c r="A1033" s="4" t="s">
        <v>2077</v>
      </c>
      <c r="B1033" s="5" t="s">
        <v>2078</v>
      </c>
      <c r="C1033" s="5" t="s">
        <v>30</v>
      </c>
      <c r="D1033" s="5" t="s">
        <v>19</v>
      </c>
      <c r="E1033" s="9" t="s">
        <v>66</v>
      </c>
      <c r="F1033" s="9">
        <v>3.55</v>
      </c>
      <c r="G1033" s="5" t="s">
        <v>21</v>
      </c>
      <c r="H1033" s="10">
        <v>1000</v>
      </c>
      <c r="I1033" s="11">
        <v>36212538</v>
      </c>
      <c r="J1033" s="11">
        <v>270</v>
      </c>
      <c r="K1033" s="11">
        <v>12.552</v>
      </c>
      <c r="L1033" s="11" t="b">
        <f>COUNTIF('[1]2_배당성향 25% 이상 종목명'!$A$2:$A$471,'2_2번 조건 대상 종목'!A1033)&gt;0</f>
        <v>0</v>
      </c>
      <c r="M1033" s="14" t="b">
        <f t="shared" si="16"/>
        <v>1</v>
      </c>
      <c r="N1033" s="11">
        <v>10033160220</v>
      </c>
      <c r="O1033" s="11" t="b">
        <f>N1033&gt;=VLOOKUP(A1033,'[1]2023년만'!$A$2:$Q$1181,12,0)</f>
        <v>1</v>
      </c>
      <c r="P1033" s="11"/>
      <c r="Q1033" s="11"/>
      <c r="R1033" s="11">
        <v>2.2999999999999998</v>
      </c>
      <c r="S1033" s="6">
        <v>354520747020</v>
      </c>
      <c r="T1033" s="7">
        <v>17.86</v>
      </c>
      <c r="U1033" s="7">
        <v>0.47</v>
      </c>
      <c r="V1033" s="7">
        <v>548</v>
      </c>
    </row>
    <row r="1034" spans="1:22" hidden="1" x14ac:dyDescent="0.4">
      <c r="A1034" s="7" t="s">
        <v>2077</v>
      </c>
      <c r="B1034" s="12" t="s">
        <v>2078</v>
      </c>
      <c r="C1034" s="12" t="s">
        <v>2933</v>
      </c>
      <c r="D1034" s="12" t="s">
        <v>19</v>
      </c>
      <c r="E1034" s="12" t="s">
        <v>66</v>
      </c>
      <c r="F1034" s="12">
        <v>2.61</v>
      </c>
      <c r="G1034" s="12" t="s">
        <v>21</v>
      </c>
      <c r="H1034" s="12">
        <v>1000</v>
      </c>
      <c r="I1034" s="6">
        <v>36212538</v>
      </c>
      <c r="J1034" s="6">
        <v>240</v>
      </c>
      <c r="K1034" s="6">
        <v>6.2489999999999997</v>
      </c>
      <c r="L1034" s="11" t="b">
        <f>COUNTIF('[1]2_배당성향 25% 이상 종목명'!$A$2:$A$471,'2_2번 조건 대상 종목'!A1034)&gt;0</f>
        <v>0</v>
      </c>
      <c r="M1034" s="14" t="b">
        <f t="shared" si="16"/>
        <v>1</v>
      </c>
      <c r="N1034" s="6">
        <v>8919379620</v>
      </c>
      <c r="O1034" s="6"/>
      <c r="P1034" s="6"/>
      <c r="Q1034" s="6"/>
      <c r="R1034" s="6">
        <v>2.5</v>
      </c>
      <c r="S1034" s="6">
        <v>354520747020</v>
      </c>
      <c r="T1034" s="7">
        <v>17.86</v>
      </c>
      <c r="U1034" s="7">
        <v>0.47</v>
      </c>
      <c r="V1034" s="7">
        <v>548</v>
      </c>
    </row>
    <row r="1035" spans="1:22" hidden="1" x14ac:dyDescent="0.4">
      <c r="A1035" s="4" t="s">
        <v>1979</v>
      </c>
      <c r="B1035" s="5" t="s">
        <v>1980</v>
      </c>
      <c r="C1035" s="5" t="s">
        <v>18</v>
      </c>
      <c r="D1035" s="5" t="s">
        <v>19</v>
      </c>
      <c r="E1035" s="9" t="s">
        <v>25</v>
      </c>
      <c r="F1035" s="9">
        <v>0.52</v>
      </c>
      <c r="G1035" s="5" t="s">
        <v>21</v>
      </c>
      <c r="H1035" s="9">
        <v>500</v>
      </c>
      <c r="I1035" s="11">
        <v>3800000</v>
      </c>
      <c r="J1035" s="11">
        <v>75</v>
      </c>
      <c r="K1035" s="11">
        <v>16.734999999999999</v>
      </c>
      <c r="L1035" s="11" t="b">
        <f>COUNTIF('[1]2_배당성향 25% 이상 종목명'!$A$2:$A$471,'2_2번 조건 대상 종목'!A1035)&gt;0</f>
        <v>0</v>
      </c>
      <c r="M1035" s="14" t="b">
        <f t="shared" si="16"/>
        <v>1</v>
      </c>
      <c r="N1035" s="11">
        <v>285000000</v>
      </c>
      <c r="O1035" s="11"/>
      <c r="P1035" s="11"/>
      <c r="Q1035" s="11"/>
      <c r="R1035" s="11">
        <v>0.7</v>
      </c>
      <c r="S1035" s="6">
        <v>30894000000</v>
      </c>
      <c r="T1035" s="7" t="s">
        <v>21</v>
      </c>
      <c r="U1035" s="7">
        <v>0.88</v>
      </c>
      <c r="V1035" s="7" t="s">
        <v>21</v>
      </c>
    </row>
    <row r="1036" spans="1:22" hidden="1" x14ac:dyDescent="0.4">
      <c r="A1036" s="4" t="s">
        <v>1979</v>
      </c>
      <c r="B1036" s="5" t="s">
        <v>1980</v>
      </c>
      <c r="C1036" s="5" t="s">
        <v>30</v>
      </c>
      <c r="D1036" s="5" t="s">
        <v>19</v>
      </c>
      <c r="E1036" s="9" t="s">
        <v>25</v>
      </c>
      <c r="F1036" s="9">
        <v>0.43</v>
      </c>
      <c r="G1036" s="5" t="s">
        <v>21</v>
      </c>
      <c r="H1036" s="9">
        <v>500</v>
      </c>
      <c r="I1036" s="11">
        <v>3800000</v>
      </c>
      <c r="J1036" s="11">
        <v>75</v>
      </c>
      <c r="K1036" s="11">
        <v>-16.111000000000001</v>
      </c>
      <c r="L1036" s="11" t="b">
        <f>COUNTIF('[1]2_배당성향 25% 이상 종목명'!$A$2:$A$471,'2_2번 조건 대상 종목'!A1036)&gt;0</f>
        <v>0</v>
      </c>
      <c r="M1036" s="14" t="b">
        <f t="shared" si="16"/>
        <v>1</v>
      </c>
      <c r="N1036" s="11">
        <v>285000000</v>
      </c>
      <c r="O1036" s="11" t="b">
        <f>N1036&gt;=VLOOKUP(A1036,'[1]2023년만'!$A$2:$Q$1181,12,0)</f>
        <v>1</v>
      </c>
      <c r="P1036" s="11"/>
      <c r="Q1036" s="11"/>
      <c r="R1036" s="11">
        <v>0.8</v>
      </c>
      <c r="S1036" s="6">
        <v>30894000000</v>
      </c>
      <c r="T1036" s="7" t="s">
        <v>21</v>
      </c>
      <c r="U1036" s="7">
        <v>0.88</v>
      </c>
      <c r="V1036" s="7" t="s">
        <v>21</v>
      </c>
    </row>
    <row r="1037" spans="1:22" hidden="1" x14ac:dyDescent="0.4">
      <c r="A1037" s="4" t="s">
        <v>1979</v>
      </c>
      <c r="B1037" s="5" t="s">
        <v>1980</v>
      </c>
      <c r="C1037" s="5" t="s">
        <v>24</v>
      </c>
      <c r="D1037" s="5" t="s">
        <v>19</v>
      </c>
      <c r="E1037" s="9" t="s">
        <v>25</v>
      </c>
      <c r="F1037" s="9">
        <v>0.41</v>
      </c>
      <c r="G1037" s="5" t="s">
        <v>21</v>
      </c>
      <c r="H1037" s="9">
        <v>500</v>
      </c>
      <c r="I1037" s="11">
        <v>3800000</v>
      </c>
      <c r="J1037" s="11">
        <v>75</v>
      </c>
      <c r="K1037" s="11">
        <v>-41.972999999999999</v>
      </c>
      <c r="L1037" s="11" t="b">
        <f>COUNTIF('[1]2_배당성향 25% 이상 종목명'!$A$2:$A$471,'2_2번 조건 대상 종목'!A1037)&gt;0</f>
        <v>0</v>
      </c>
      <c r="M1037" s="14" t="b">
        <f t="shared" si="16"/>
        <v>1</v>
      </c>
      <c r="N1037" s="11">
        <v>285000000</v>
      </c>
      <c r="O1037" s="11"/>
      <c r="P1037" s="11"/>
      <c r="Q1037" s="11"/>
      <c r="R1037" s="11">
        <v>0.7</v>
      </c>
      <c r="S1037" s="6">
        <v>30894000000</v>
      </c>
      <c r="T1037" s="7" t="s">
        <v>21</v>
      </c>
      <c r="U1037" s="7">
        <v>0.88</v>
      </c>
      <c r="V1037" s="7" t="s">
        <v>21</v>
      </c>
    </row>
    <row r="1038" spans="1:22" hidden="1" x14ac:dyDescent="0.4">
      <c r="A1038" s="7" t="s">
        <v>1979</v>
      </c>
      <c r="B1038" s="12" t="s">
        <v>1980</v>
      </c>
      <c r="C1038" s="12" t="s">
        <v>2933</v>
      </c>
      <c r="D1038" s="12" t="s">
        <v>19</v>
      </c>
      <c r="E1038" s="12" t="s">
        <v>25</v>
      </c>
      <c r="F1038" s="12">
        <v>0.3</v>
      </c>
      <c r="G1038" s="12" t="s">
        <v>21</v>
      </c>
      <c r="H1038" s="12">
        <v>500</v>
      </c>
      <c r="I1038" s="6">
        <v>3800000</v>
      </c>
      <c r="J1038" s="6">
        <v>75</v>
      </c>
      <c r="K1038" s="6">
        <v>32.948</v>
      </c>
      <c r="L1038" s="11" t="b">
        <f>COUNTIF('[1]2_배당성향 25% 이상 종목명'!$A$2:$A$471,'2_2번 조건 대상 종목'!A1038)&gt;0</f>
        <v>0</v>
      </c>
      <c r="M1038" s="14" t="b">
        <f t="shared" si="16"/>
        <v>1</v>
      </c>
      <c r="N1038" s="6">
        <v>285000000</v>
      </c>
      <c r="O1038" s="6"/>
      <c r="P1038" s="6"/>
      <c r="Q1038" s="6"/>
      <c r="R1038" s="6">
        <v>0.5</v>
      </c>
      <c r="S1038" s="6">
        <v>30894000000</v>
      </c>
      <c r="T1038" s="7" t="s">
        <v>21</v>
      </c>
      <c r="U1038" s="7">
        <v>0.88</v>
      </c>
      <c r="V1038" s="7" t="s">
        <v>21</v>
      </c>
    </row>
    <row r="1039" spans="1:22" hidden="1" x14ac:dyDescent="0.4">
      <c r="A1039" s="4" t="s">
        <v>839</v>
      </c>
      <c r="B1039" s="5" t="s">
        <v>840</v>
      </c>
      <c r="C1039" s="5" t="s">
        <v>24</v>
      </c>
      <c r="D1039" s="5" t="s">
        <v>19</v>
      </c>
      <c r="E1039" s="9" t="s">
        <v>275</v>
      </c>
      <c r="F1039" s="9">
        <v>0.38</v>
      </c>
      <c r="G1039" s="5" t="s">
        <v>21</v>
      </c>
      <c r="H1039" s="10">
        <v>1000</v>
      </c>
      <c r="I1039" s="11">
        <v>27500000</v>
      </c>
      <c r="J1039" s="11">
        <v>250</v>
      </c>
      <c r="K1039" s="11">
        <v>45.515000000000001</v>
      </c>
      <c r="L1039" s="11" t="b">
        <f>COUNTIF('[1]2_배당성향 25% 이상 종목명'!$A$2:$A$471,'2_2번 조건 대상 종목'!A1039)&gt;0</f>
        <v>1</v>
      </c>
      <c r="M1039" s="14" t="b">
        <f t="shared" si="16"/>
        <v>1</v>
      </c>
      <c r="N1039" s="11">
        <v>6798636500</v>
      </c>
      <c r="O1039" s="11"/>
      <c r="P1039" s="11"/>
      <c r="Q1039" s="11"/>
      <c r="R1039" s="11">
        <v>3.1</v>
      </c>
      <c r="S1039" s="6">
        <v>226600000000</v>
      </c>
      <c r="T1039" s="7">
        <v>12.98</v>
      </c>
      <c r="U1039" s="7">
        <v>0.68</v>
      </c>
      <c r="V1039" s="7">
        <v>635</v>
      </c>
    </row>
    <row r="1040" spans="1:22" hidden="1" x14ac:dyDescent="0.4">
      <c r="A1040" s="4" t="s">
        <v>839</v>
      </c>
      <c r="B1040" s="5" t="s">
        <v>840</v>
      </c>
      <c r="C1040" s="5" t="s">
        <v>30</v>
      </c>
      <c r="D1040" s="5" t="s">
        <v>19</v>
      </c>
      <c r="E1040" s="9" t="s">
        <v>275</v>
      </c>
      <c r="F1040" s="9">
        <v>0.35</v>
      </c>
      <c r="G1040" s="5" t="s">
        <v>21</v>
      </c>
      <c r="H1040" s="10">
        <v>1000</v>
      </c>
      <c r="I1040" s="11">
        <v>27500000</v>
      </c>
      <c r="J1040" s="11">
        <v>250</v>
      </c>
      <c r="K1040" s="11">
        <v>39.387</v>
      </c>
      <c r="L1040" s="11" t="b">
        <f>COUNTIF('[1]2_배당성향 25% 이상 종목명'!$A$2:$A$471,'2_2번 조건 대상 종목'!A1040)&gt;0</f>
        <v>1</v>
      </c>
      <c r="M1040" s="14" t="b">
        <f t="shared" si="16"/>
        <v>1</v>
      </c>
      <c r="N1040" s="11">
        <v>6798636500</v>
      </c>
      <c r="O1040" s="11" t="b">
        <f>N1040&gt;=VLOOKUP(A1040,'[1]2023년만'!$A$2:$Q$1181,12,0)</f>
        <v>1</v>
      </c>
      <c r="P1040" s="11">
        <f>VLOOKUP(A1040,'[1]2_피벗 테이블'!$A$4:$B$376,2,0)</f>
        <v>6798636500</v>
      </c>
      <c r="Q1040" s="11" t="b">
        <f>N1040&gt;=(P1040*1.05)</f>
        <v>0</v>
      </c>
      <c r="R1040" s="11">
        <v>3</v>
      </c>
      <c r="S1040" s="6">
        <v>226600000000</v>
      </c>
      <c r="T1040" s="7">
        <v>12.98</v>
      </c>
      <c r="U1040" s="7">
        <v>0.68</v>
      </c>
      <c r="V1040" s="7">
        <v>635</v>
      </c>
    </row>
    <row r="1041" spans="1:22" hidden="1" x14ac:dyDescent="0.4">
      <c r="A1041" s="4" t="s">
        <v>839</v>
      </c>
      <c r="B1041" s="5" t="s">
        <v>840</v>
      </c>
      <c r="C1041" s="5" t="s">
        <v>18</v>
      </c>
      <c r="D1041" s="5" t="s">
        <v>19</v>
      </c>
      <c r="E1041" s="9" t="s">
        <v>275</v>
      </c>
      <c r="F1041" s="9">
        <v>1.34</v>
      </c>
      <c r="G1041" s="5" t="s">
        <v>21</v>
      </c>
      <c r="H1041" s="10">
        <v>1000</v>
      </c>
      <c r="I1041" s="11">
        <v>27500000</v>
      </c>
      <c r="J1041" s="11">
        <v>250</v>
      </c>
      <c r="K1041" s="11">
        <v>-900.48199999999997</v>
      </c>
      <c r="L1041" s="11" t="b">
        <f>COUNTIF('[1]2_배당성향 25% 이상 종목명'!$A$2:$A$471,'2_2번 조건 대상 종목'!A1041)&gt;0</f>
        <v>1</v>
      </c>
      <c r="M1041" s="14" t="b">
        <f t="shared" si="16"/>
        <v>1</v>
      </c>
      <c r="N1041" s="11">
        <v>6798636500</v>
      </c>
      <c r="O1041" s="11"/>
      <c r="P1041" s="11"/>
      <c r="Q1041" s="11"/>
      <c r="R1041" s="11">
        <v>2.4</v>
      </c>
      <c r="S1041" s="6">
        <v>226600000000</v>
      </c>
      <c r="T1041" s="7">
        <v>12.98</v>
      </c>
      <c r="U1041" s="7">
        <v>0.68</v>
      </c>
      <c r="V1041" s="7">
        <v>635</v>
      </c>
    </row>
    <row r="1042" spans="1:22" hidden="1" x14ac:dyDescent="0.4">
      <c r="A1042" s="7" t="s">
        <v>839</v>
      </c>
      <c r="B1042" s="12" t="s">
        <v>840</v>
      </c>
      <c r="C1042" s="12" t="s">
        <v>2933</v>
      </c>
      <c r="D1042" s="12" t="s">
        <v>19</v>
      </c>
      <c r="E1042" s="12" t="s">
        <v>275</v>
      </c>
      <c r="F1042" s="12">
        <v>4.22</v>
      </c>
      <c r="G1042" s="12" t="s">
        <v>21</v>
      </c>
      <c r="H1042" s="12">
        <v>1000</v>
      </c>
      <c r="I1042" s="6">
        <v>27500000</v>
      </c>
      <c r="J1042" s="6">
        <v>250</v>
      </c>
      <c r="K1042" s="6">
        <v>57.069000000000003</v>
      </c>
      <c r="L1042" s="11" t="b">
        <f>COUNTIF('[1]2_배당성향 25% 이상 종목명'!$A$2:$A$471,'2_2번 조건 대상 종목'!A1042)&gt;0</f>
        <v>1</v>
      </c>
      <c r="M1042" s="14" t="b">
        <f t="shared" si="16"/>
        <v>1</v>
      </c>
      <c r="N1042" s="6">
        <v>6798636500</v>
      </c>
      <c r="O1042" s="6"/>
      <c r="P1042" s="6"/>
      <c r="Q1042" s="6"/>
      <c r="R1042" s="6">
        <v>2.7</v>
      </c>
      <c r="S1042" s="6">
        <v>226600000000</v>
      </c>
      <c r="T1042" s="7">
        <v>12.98</v>
      </c>
      <c r="U1042" s="7">
        <v>0.68</v>
      </c>
      <c r="V1042" s="7">
        <v>635</v>
      </c>
    </row>
    <row r="1043" spans="1:22" hidden="1" x14ac:dyDescent="0.4">
      <c r="A1043" s="4" t="s">
        <v>445</v>
      </c>
      <c r="B1043" s="5" t="s">
        <v>446</v>
      </c>
      <c r="C1043" s="5" t="s">
        <v>18</v>
      </c>
      <c r="D1043" s="5" t="s">
        <v>19</v>
      </c>
      <c r="E1043" s="9" t="s">
        <v>34</v>
      </c>
      <c r="F1043" s="9">
        <v>0.78</v>
      </c>
      <c r="G1043" s="5" t="s">
        <v>21</v>
      </c>
      <c r="H1043" s="10">
        <v>1000</v>
      </c>
      <c r="I1043" s="11">
        <v>16089459</v>
      </c>
      <c r="J1043" s="11">
        <v>250</v>
      </c>
      <c r="K1043" s="11">
        <v>82.055999999999997</v>
      </c>
      <c r="L1043" s="11" t="b">
        <f>COUNTIF('[1]2_배당성향 25% 이상 종목명'!$A$2:$A$471,'2_2번 조건 대상 종목'!A1043)&gt;0</f>
        <v>0</v>
      </c>
      <c r="M1043" s="14" t="b">
        <f t="shared" si="16"/>
        <v>1</v>
      </c>
      <c r="N1043" s="11">
        <v>4022364750</v>
      </c>
      <c r="O1043" s="11"/>
      <c r="P1043" s="11"/>
      <c r="Q1043" s="11"/>
      <c r="R1043" s="11">
        <v>0.23</v>
      </c>
      <c r="S1043" s="6">
        <v>142713501330</v>
      </c>
      <c r="T1043" s="7">
        <v>4.4400000000000004</v>
      </c>
      <c r="U1043" s="7">
        <v>0.32</v>
      </c>
      <c r="V1043" s="7">
        <v>1997</v>
      </c>
    </row>
    <row r="1044" spans="1:22" hidden="1" x14ac:dyDescent="0.4">
      <c r="A1044" s="4" t="s">
        <v>445</v>
      </c>
      <c r="B1044" s="5" t="s">
        <v>446</v>
      </c>
      <c r="C1044" s="5" t="s">
        <v>30</v>
      </c>
      <c r="D1044" s="5" t="s">
        <v>19</v>
      </c>
      <c r="E1044" s="9" t="s">
        <v>34</v>
      </c>
      <c r="F1044" s="9">
        <v>1.84</v>
      </c>
      <c r="G1044" s="5" t="s">
        <v>21</v>
      </c>
      <c r="H1044" s="10">
        <v>1000</v>
      </c>
      <c r="I1044" s="11">
        <v>16089459</v>
      </c>
      <c r="J1044" s="11">
        <v>250</v>
      </c>
      <c r="K1044" s="11">
        <v>9.07</v>
      </c>
      <c r="L1044" s="11" t="b">
        <f>COUNTIF('[1]2_배당성향 25% 이상 종목명'!$A$2:$A$471,'2_2번 조건 대상 종목'!A1044)&gt;0</f>
        <v>0</v>
      </c>
      <c r="M1044" s="14" t="b">
        <f t="shared" si="16"/>
        <v>1</v>
      </c>
      <c r="N1044" s="11">
        <v>4015834250</v>
      </c>
      <c r="O1044" s="11" t="b">
        <f>N1044&gt;=VLOOKUP(A1044,'[1]2023년만'!$A$2:$Q$1181,12,0)</f>
        <v>0</v>
      </c>
      <c r="P1044" s="11"/>
      <c r="Q1044" s="11"/>
      <c r="R1044" s="11">
        <v>3.4</v>
      </c>
      <c r="S1044" s="6">
        <v>142713501330</v>
      </c>
      <c r="T1044" s="7">
        <v>4.4400000000000004</v>
      </c>
      <c r="U1044" s="7">
        <v>0.32</v>
      </c>
      <c r="V1044" s="7">
        <v>1997</v>
      </c>
    </row>
    <row r="1045" spans="1:22" hidden="1" x14ac:dyDescent="0.4">
      <c r="A1045" s="4" t="s">
        <v>445</v>
      </c>
      <c r="B1045" s="5" t="s">
        <v>446</v>
      </c>
      <c r="C1045" s="5" t="s">
        <v>24</v>
      </c>
      <c r="D1045" s="5" t="s">
        <v>19</v>
      </c>
      <c r="E1045" s="9" t="s">
        <v>34</v>
      </c>
      <c r="F1045" s="9">
        <v>0.87</v>
      </c>
      <c r="G1045" s="5" t="s">
        <v>21</v>
      </c>
      <c r="H1045" s="10">
        <v>1000</v>
      </c>
      <c r="I1045" s="11">
        <v>16089459</v>
      </c>
      <c r="J1045" s="11">
        <v>250</v>
      </c>
      <c r="K1045" s="11">
        <v>2.5230000000000001</v>
      </c>
      <c r="L1045" s="11" t="b">
        <f>COUNTIF('[1]2_배당성향 25% 이상 종목명'!$A$2:$A$471,'2_2번 조건 대상 종목'!A1045)&gt;0</f>
        <v>0</v>
      </c>
      <c r="M1045" s="14" t="b">
        <f t="shared" si="16"/>
        <v>1</v>
      </c>
      <c r="N1045" s="11">
        <v>4022364750</v>
      </c>
      <c r="O1045" s="11"/>
      <c r="P1045" s="11"/>
      <c r="Q1045" s="11"/>
      <c r="R1045" s="11">
        <v>2.5</v>
      </c>
      <c r="S1045" s="6">
        <v>142713501330</v>
      </c>
      <c r="T1045" s="7">
        <v>4.4400000000000004</v>
      </c>
      <c r="U1045" s="7">
        <v>0.32</v>
      </c>
      <c r="V1045" s="7">
        <v>1997</v>
      </c>
    </row>
    <row r="1046" spans="1:22" hidden="1" x14ac:dyDescent="0.4">
      <c r="A1046" s="7" t="s">
        <v>445</v>
      </c>
      <c r="B1046" s="12" t="s">
        <v>446</v>
      </c>
      <c r="C1046" s="12" t="s">
        <v>2933</v>
      </c>
      <c r="D1046" s="12" t="s">
        <v>19</v>
      </c>
      <c r="E1046" s="12" t="s">
        <v>34</v>
      </c>
      <c r="F1046" s="12">
        <v>0.43</v>
      </c>
      <c r="G1046" s="12" t="s">
        <v>21</v>
      </c>
      <c r="H1046" s="12">
        <v>1000</v>
      </c>
      <c r="I1046" s="6">
        <v>16089459</v>
      </c>
      <c r="J1046" s="6">
        <v>250</v>
      </c>
      <c r="K1046" s="6">
        <v>16.797000000000001</v>
      </c>
      <c r="L1046" s="11" t="b">
        <f>COUNTIF('[1]2_배당성향 25% 이상 종목명'!$A$2:$A$471,'2_2번 조건 대상 종목'!A1046)&gt;0</f>
        <v>0</v>
      </c>
      <c r="M1046" s="14" t="b">
        <f t="shared" si="16"/>
        <v>1</v>
      </c>
      <c r="N1046" s="6">
        <v>4022364750</v>
      </c>
      <c r="O1046" s="6"/>
      <c r="P1046" s="6"/>
      <c r="Q1046" s="6"/>
      <c r="R1046" s="6">
        <v>0.5</v>
      </c>
      <c r="S1046" s="6">
        <v>142713501330</v>
      </c>
      <c r="T1046" s="7">
        <v>4.4400000000000004</v>
      </c>
      <c r="U1046" s="7">
        <v>0.32</v>
      </c>
      <c r="V1046" s="7">
        <v>1997</v>
      </c>
    </row>
    <row r="1047" spans="1:22" hidden="1" x14ac:dyDescent="0.4">
      <c r="A1047" s="4" t="s">
        <v>1873</v>
      </c>
      <c r="B1047" s="5" t="s">
        <v>1874</v>
      </c>
      <c r="C1047" s="5" t="s">
        <v>18</v>
      </c>
      <c r="D1047" s="5" t="s">
        <v>198</v>
      </c>
      <c r="E1047" s="9" t="s">
        <v>157</v>
      </c>
      <c r="F1047" s="9">
        <v>0.51</v>
      </c>
      <c r="G1047" s="5" t="s">
        <v>21</v>
      </c>
      <c r="H1047" s="9">
        <v>500</v>
      </c>
      <c r="I1047" s="11">
        <v>38428915</v>
      </c>
      <c r="J1047" s="11">
        <v>10</v>
      </c>
      <c r="K1047" s="11">
        <v>18.754999999999999</v>
      </c>
      <c r="L1047" s="11" t="b">
        <f>COUNTIF('[1]2_배당성향 25% 이상 종목명'!$A$2:$A$471,'2_2번 조건 대상 종목'!A1047)&gt;0</f>
        <v>0</v>
      </c>
      <c r="M1047" s="14" t="b">
        <f t="shared" si="16"/>
        <v>1</v>
      </c>
      <c r="N1047" s="11">
        <v>384289150</v>
      </c>
      <c r="O1047" s="11"/>
      <c r="P1047" s="11"/>
      <c r="Q1047" s="11"/>
      <c r="R1047" s="11">
        <v>0.5</v>
      </c>
      <c r="S1047" s="6">
        <v>40465647495</v>
      </c>
      <c r="T1047" s="7">
        <v>6.16</v>
      </c>
      <c r="U1047" s="7">
        <v>1.18</v>
      </c>
      <c r="V1047" s="7">
        <v>171</v>
      </c>
    </row>
    <row r="1048" spans="1:22" hidden="1" x14ac:dyDescent="0.4">
      <c r="A1048" s="4" t="s">
        <v>1873</v>
      </c>
      <c r="B1048" s="5" t="s">
        <v>1874</v>
      </c>
      <c r="C1048" s="5" t="s">
        <v>30</v>
      </c>
      <c r="D1048" s="5" t="s">
        <v>198</v>
      </c>
      <c r="E1048" s="9" t="s">
        <v>157</v>
      </c>
      <c r="F1048" s="9">
        <v>0.75</v>
      </c>
      <c r="G1048" s="5" t="s">
        <v>21</v>
      </c>
      <c r="H1048" s="9">
        <v>500</v>
      </c>
      <c r="I1048" s="11">
        <v>38428915</v>
      </c>
      <c r="J1048" s="11">
        <v>30</v>
      </c>
      <c r="K1048" s="11">
        <v>17.555</v>
      </c>
      <c r="L1048" s="11" t="b">
        <f>COUNTIF('[1]2_배당성향 25% 이상 종목명'!$A$2:$A$471,'2_2번 조건 대상 종목'!A1048)&gt;0</f>
        <v>0</v>
      </c>
      <c r="M1048" s="14" t="b">
        <f t="shared" si="16"/>
        <v>1</v>
      </c>
      <c r="N1048" s="11">
        <v>1152867450</v>
      </c>
      <c r="O1048" s="11" t="b">
        <f>N1048&gt;=VLOOKUP(A1048,'[1]2023년만'!$A$2:$Q$1181,12,0)</f>
        <v>1</v>
      </c>
      <c r="P1048" s="11"/>
      <c r="Q1048" s="11"/>
      <c r="R1048" s="11">
        <v>2.6</v>
      </c>
      <c r="S1048" s="6">
        <v>40465647495</v>
      </c>
      <c r="T1048" s="7">
        <v>6.16</v>
      </c>
      <c r="U1048" s="7">
        <v>1.18</v>
      </c>
      <c r="V1048" s="7">
        <v>171</v>
      </c>
    </row>
    <row r="1049" spans="1:22" hidden="1" x14ac:dyDescent="0.4">
      <c r="A1049" s="4" t="s">
        <v>1873</v>
      </c>
      <c r="B1049" s="5" t="s">
        <v>1874</v>
      </c>
      <c r="C1049" s="5" t="s">
        <v>24</v>
      </c>
      <c r="D1049" s="5" t="s">
        <v>198</v>
      </c>
      <c r="E1049" s="9" t="s">
        <v>157</v>
      </c>
      <c r="F1049" s="9">
        <v>0.82</v>
      </c>
      <c r="G1049" s="5" t="s">
        <v>21</v>
      </c>
      <c r="H1049" s="9">
        <v>500</v>
      </c>
      <c r="I1049" s="11">
        <v>38428915</v>
      </c>
      <c r="J1049" s="11">
        <v>20</v>
      </c>
      <c r="K1049" s="11">
        <v>-1601.2049999999999</v>
      </c>
      <c r="L1049" s="11" t="b">
        <f>COUNTIF('[1]2_배당성향 25% 이상 종목명'!$A$2:$A$471,'2_2번 조건 대상 종목'!A1049)&gt;0</f>
        <v>0</v>
      </c>
      <c r="M1049" s="14" t="b">
        <f t="shared" si="16"/>
        <v>1</v>
      </c>
      <c r="N1049" s="11">
        <v>768578300</v>
      </c>
      <c r="O1049" s="11"/>
      <c r="P1049" s="11"/>
      <c r="Q1049" s="11"/>
      <c r="R1049" s="11">
        <v>1.7</v>
      </c>
      <c r="S1049" s="6">
        <v>40465647495</v>
      </c>
      <c r="T1049" s="7">
        <v>6.16</v>
      </c>
      <c r="U1049" s="7">
        <v>1.18</v>
      </c>
      <c r="V1049" s="7">
        <v>171</v>
      </c>
    </row>
    <row r="1050" spans="1:22" hidden="1" x14ac:dyDescent="0.4">
      <c r="A1050" s="7" t="s">
        <v>1873</v>
      </c>
      <c r="B1050" s="12" t="s">
        <v>1874</v>
      </c>
      <c r="C1050" s="12" t="s">
        <v>2933</v>
      </c>
      <c r="D1050" s="12" t="s">
        <v>198</v>
      </c>
      <c r="E1050" s="12" t="s">
        <v>157</v>
      </c>
      <c r="F1050" s="12">
        <v>1.06</v>
      </c>
      <c r="G1050" s="12" t="s">
        <v>21</v>
      </c>
      <c r="H1050" s="12">
        <v>500</v>
      </c>
      <c r="I1050" s="6">
        <v>38428915</v>
      </c>
      <c r="J1050" s="6">
        <v>10</v>
      </c>
      <c r="K1050" s="6">
        <v>22.751999999999999</v>
      </c>
      <c r="L1050" s="11" t="b">
        <f>COUNTIF('[1]2_배당성향 25% 이상 종목명'!$A$2:$A$471,'2_2번 조건 대상 종목'!A1050)&gt;0</f>
        <v>0</v>
      </c>
      <c r="M1050" s="14" t="b">
        <f t="shared" si="16"/>
        <v>1</v>
      </c>
      <c r="N1050" s="6">
        <v>384289150</v>
      </c>
      <c r="O1050" s="6"/>
      <c r="P1050" s="6"/>
      <c r="Q1050" s="6"/>
      <c r="R1050" s="6">
        <v>0.5</v>
      </c>
      <c r="S1050" s="6">
        <v>40465647495</v>
      </c>
      <c r="T1050" s="7">
        <v>6.16</v>
      </c>
      <c r="U1050" s="7">
        <v>1.18</v>
      </c>
      <c r="V1050" s="7">
        <v>171</v>
      </c>
    </row>
    <row r="1051" spans="1:22" x14ac:dyDescent="0.4">
      <c r="A1051" s="4" t="s">
        <v>419</v>
      </c>
      <c r="B1051" s="5" t="s">
        <v>420</v>
      </c>
      <c r="C1051" s="5" t="s">
        <v>30</v>
      </c>
      <c r="D1051" s="5" t="s">
        <v>19</v>
      </c>
      <c r="E1051" s="9" t="s">
        <v>81</v>
      </c>
      <c r="F1051" s="9">
        <v>1.59</v>
      </c>
      <c r="G1051" s="5" t="s">
        <v>21</v>
      </c>
      <c r="H1051" s="9">
        <v>500</v>
      </c>
      <c r="I1051" s="11">
        <v>49416925</v>
      </c>
      <c r="J1051" s="11">
        <v>400</v>
      </c>
      <c r="K1051" s="11">
        <v>86.754000000000005</v>
      </c>
      <c r="L1051" s="11" t="b">
        <f>COUNTIF('[1]2_배당성향 25% 이상 종목명'!$A$2:$A$471,'2_2번 조건 대상 종목'!A981)&gt;0</f>
        <v>1</v>
      </c>
      <c r="M1051" s="14" t="b">
        <f t="shared" si="16"/>
        <v>1</v>
      </c>
      <c r="N1051" s="11">
        <v>20615455195</v>
      </c>
      <c r="O1051" s="11" t="b">
        <f>N1051&gt;=VLOOKUP(A1051,'[1]2023년만'!$A$2:$Q$1181,12,0)</f>
        <v>1</v>
      </c>
      <c r="P1051" s="11">
        <f>VLOOKUP(A1051,'[1]2_피벗 테이블'!$A$4:$B$376,2,0)</f>
        <v>17181292261.666668</v>
      </c>
      <c r="Q1051" s="11" t="b">
        <f>N1051&gt;=(P1051*1.05)</f>
        <v>1</v>
      </c>
      <c r="R1051" s="11">
        <v>2</v>
      </c>
      <c r="S1051" s="6">
        <v>1153885198750</v>
      </c>
      <c r="T1051" s="7">
        <v>50.65</v>
      </c>
      <c r="U1051" s="7">
        <v>1.37</v>
      </c>
      <c r="V1051" s="7">
        <v>461</v>
      </c>
    </row>
    <row r="1052" spans="1:22" hidden="1" x14ac:dyDescent="0.4">
      <c r="A1052" s="4" t="s">
        <v>544</v>
      </c>
      <c r="B1052" s="5" t="s">
        <v>545</v>
      </c>
      <c r="C1052" s="5" t="s">
        <v>18</v>
      </c>
      <c r="D1052" s="5" t="s">
        <v>19</v>
      </c>
      <c r="E1052" s="9" t="s">
        <v>247</v>
      </c>
      <c r="F1052" s="9">
        <v>6.19</v>
      </c>
      <c r="G1052" s="5" t="s">
        <v>21</v>
      </c>
      <c r="H1052" s="10">
        <v>5000</v>
      </c>
      <c r="I1052" s="11">
        <v>50773400</v>
      </c>
      <c r="J1052" s="11">
        <v>1200</v>
      </c>
      <c r="K1052" s="11">
        <v>60.795999999999999</v>
      </c>
      <c r="L1052" s="11" t="b">
        <f>COUNTIF('[1]2_배당성향 25% 이상 종목명'!$A$2:$A$471,'2_2번 조건 대상 종목'!A1052)&gt;0</f>
        <v>1</v>
      </c>
      <c r="M1052" s="14" t="b">
        <f t="shared" si="16"/>
        <v>1</v>
      </c>
      <c r="N1052" s="11">
        <v>80094756000</v>
      </c>
      <c r="O1052" s="11"/>
      <c r="P1052" s="11"/>
      <c r="Q1052" s="11"/>
      <c r="R1052" s="11">
        <v>8.15</v>
      </c>
      <c r="S1052" s="6">
        <v>1279489680000</v>
      </c>
      <c r="T1052" s="7">
        <v>12.84</v>
      </c>
      <c r="U1052" s="7">
        <v>0.55000000000000004</v>
      </c>
      <c r="V1052" s="7">
        <v>1962</v>
      </c>
    </row>
    <row r="1053" spans="1:22" hidden="1" x14ac:dyDescent="0.4">
      <c r="A1053" s="4" t="s">
        <v>544</v>
      </c>
      <c r="B1053" s="5" t="s">
        <v>545</v>
      </c>
      <c r="C1053" s="5" t="s">
        <v>24</v>
      </c>
      <c r="D1053" s="5" t="s">
        <v>19</v>
      </c>
      <c r="E1053" s="9" t="s">
        <v>247</v>
      </c>
      <c r="F1053" s="9">
        <v>3.7</v>
      </c>
      <c r="G1053" s="5" t="s">
        <v>21</v>
      </c>
      <c r="H1053" s="10">
        <v>5000</v>
      </c>
      <c r="I1053" s="11">
        <v>50773400</v>
      </c>
      <c r="J1053" s="11">
        <v>1200</v>
      </c>
      <c r="K1053" s="11">
        <v>60.414999999999999</v>
      </c>
      <c r="L1053" s="11" t="b">
        <f>COUNTIF('[1]2_배당성향 25% 이상 종목명'!$A$2:$A$471,'2_2번 조건 대상 종목'!A1053)&gt;0</f>
        <v>1</v>
      </c>
      <c r="M1053" s="14" t="b">
        <f t="shared" si="16"/>
        <v>1</v>
      </c>
      <c r="N1053" s="11">
        <v>82062508800</v>
      </c>
      <c r="O1053" s="11"/>
      <c r="P1053" s="11"/>
      <c r="Q1053" s="11"/>
      <c r="R1053" s="11">
        <v>7.4</v>
      </c>
      <c r="S1053" s="6">
        <v>1279489680000</v>
      </c>
      <c r="T1053" s="7">
        <v>12.84</v>
      </c>
      <c r="U1053" s="7">
        <v>0.55000000000000004</v>
      </c>
      <c r="V1053" s="7">
        <v>1962</v>
      </c>
    </row>
    <row r="1054" spans="1:22" hidden="1" x14ac:dyDescent="0.4">
      <c r="A1054" s="7" t="s">
        <v>544</v>
      </c>
      <c r="B1054" s="12" t="s">
        <v>545</v>
      </c>
      <c r="C1054" s="12" t="s">
        <v>2933</v>
      </c>
      <c r="D1054" s="12" t="s">
        <v>19</v>
      </c>
      <c r="E1054" s="12" t="s">
        <v>247</v>
      </c>
      <c r="F1054" s="12">
        <v>3.64</v>
      </c>
      <c r="G1054" s="12" t="s">
        <v>21</v>
      </c>
      <c r="H1054" s="12">
        <v>5000</v>
      </c>
      <c r="I1054" s="6">
        <v>50773400</v>
      </c>
      <c r="J1054" s="6">
        <v>1400</v>
      </c>
      <c r="K1054" s="6">
        <v>15.332000000000001</v>
      </c>
      <c r="L1054" s="11" t="b">
        <f>COUNTIF('[1]2_배당성향 25% 이상 종목명'!$A$2:$A$471,'2_2번 조건 대상 종목'!A1054)&gt;0</f>
        <v>1</v>
      </c>
      <c r="M1054" s="14" t="b">
        <f t="shared" si="16"/>
        <v>1</v>
      </c>
      <c r="N1054" s="6">
        <v>94419655600</v>
      </c>
      <c r="O1054" s="6"/>
      <c r="P1054" s="6"/>
      <c r="Q1054" s="6"/>
      <c r="R1054" s="6">
        <v>6.7</v>
      </c>
      <c r="S1054" s="6">
        <v>1279489680000</v>
      </c>
      <c r="T1054" s="7">
        <v>12.84</v>
      </c>
      <c r="U1054" s="7">
        <v>0.55000000000000004</v>
      </c>
      <c r="V1054" s="7">
        <v>1962</v>
      </c>
    </row>
    <row r="1055" spans="1:22" hidden="1" x14ac:dyDescent="0.4">
      <c r="A1055" s="4" t="s">
        <v>2623</v>
      </c>
      <c r="B1055" s="5" t="s">
        <v>2624</v>
      </c>
      <c r="C1055" s="5" t="s">
        <v>30</v>
      </c>
      <c r="D1055" s="5" t="s">
        <v>19</v>
      </c>
      <c r="E1055" s="9" t="s">
        <v>37</v>
      </c>
      <c r="F1055" s="9">
        <v>1.48</v>
      </c>
      <c r="G1055" s="5" t="s">
        <v>21</v>
      </c>
      <c r="H1055" s="9">
        <v>500</v>
      </c>
      <c r="I1055" s="11">
        <v>9567333</v>
      </c>
      <c r="J1055" s="11">
        <v>100</v>
      </c>
      <c r="K1055" s="11">
        <v>4.7160000000000002</v>
      </c>
      <c r="L1055" s="11" t="b">
        <f>COUNTIF('[1]2_배당성향 25% 이상 종목명'!$A$2:$A$471,'2_2번 조건 대상 종목'!A1055)&gt;0</f>
        <v>0</v>
      </c>
      <c r="M1055" s="14" t="b">
        <f t="shared" si="16"/>
        <v>0</v>
      </c>
      <c r="N1055" s="11">
        <v>924371200</v>
      </c>
      <c r="O1055" s="11" t="e">
        <f>N1055&gt;=VLOOKUP(A1055,'[1]2023년만'!$A$2:$Q$1181,12,0)</f>
        <v>#N/A</v>
      </c>
      <c r="P1055" s="11"/>
      <c r="Q1055" s="11"/>
      <c r="R1055" s="11">
        <v>0.7</v>
      </c>
      <c r="S1055" s="6">
        <v>247793924700</v>
      </c>
      <c r="T1055" s="7">
        <v>12.22</v>
      </c>
      <c r="U1055" s="7">
        <v>0.98</v>
      </c>
      <c r="V1055" s="7">
        <v>2120</v>
      </c>
    </row>
    <row r="1056" spans="1:22" hidden="1" x14ac:dyDescent="0.4">
      <c r="A1056" s="7" t="s">
        <v>2623</v>
      </c>
      <c r="B1056" s="12" t="s">
        <v>2624</v>
      </c>
      <c r="C1056" s="12" t="s">
        <v>2933</v>
      </c>
      <c r="D1056" s="12" t="s">
        <v>19</v>
      </c>
      <c r="E1056" s="12" t="s">
        <v>37</v>
      </c>
      <c r="F1056" s="12">
        <v>0.36</v>
      </c>
      <c r="G1056" s="12" t="s">
        <v>21</v>
      </c>
      <c r="H1056" s="12">
        <v>500</v>
      </c>
      <c r="I1056" s="6">
        <v>9567333</v>
      </c>
      <c r="J1056" s="6">
        <v>100</v>
      </c>
      <c r="K1056" s="6">
        <v>10.548999999999999</v>
      </c>
      <c r="L1056" s="11" t="b">
        <f>COUNTIF('[1]2_배당성향 25% 이상 종목명'!$A$2:$A$471,'2_2번 조건 대상 종목'!A1056)&gt;0</f>
        <v>0</v>
      </c>
      <c r="M1056" s="14" t="b">
        <f t="shared" si="16"/>
        <v>0</v>
      </c>
      <c r="N1056" s="6">
        <v>932070700</v>
      </c>
      <c r="O1056" s="6"/>
      <c r="P1056" s="6"/>
      <c r="Q1056" s="6"/>
      <c r="R1056" s="6">
        <v>0.7</v>
      </c>
      <c r="S1056" s="6">
        <v>247793924700</v>
      </c>
      <c r="T1056" s="7">
        <v>12.22</v>
      </c>
      <c r="U1056" s="7">
        <v>0.98</v>
      </c>
      <c r="V1056" s="7">
        <v>2120</v>
      </c>
    </row>
    <row r="1057" spans="1:22" hidden="1" x14ac:dyDescent="0.4">
      <c r="A1057" s="4" t="s">
        <v>2272</v>
      </c>
      <c r="B1057" s="5" t="s">
        <v>2273</v>
      </c>
      <c r="C1057" s="5" t="s">
        <v>30</v>
      </c>
      <c r="D1057" s="5" t="s">
        <v>19</v>
      </c>
      <c r="E1057" s="9" t="s">
        <v>25</v>
      </c>
      <c r="F1057" s="9">
        <v>0.21</v>
      </c>
      <c r="G1057" s="5" t="s">
        <v>21</v>
      </c>
      <c r="H1057" s="9">
        <v>500</v>
      </c>
      <c r="I1057" s="11">
        <v>58141980</v>
      </c>
      <c r="J1057" s="11">
        <v>200</v>
      </c>
      <c r="K1057" s="11">
        <v>11.875999999999999</v>
      </c>
      <c r="L1057" s="11" t="b">
        <f>COUNTIF('[1]2_배당성향 25% 이상 종목명'!$A$2:$A$471,'2_2번 조건 대상 종목'!A1057)&gt;0</f>
        <v>0</v>
      </c>
      <c r="M1057" s="14" t="b">
        <f t="shared" si="16"/>
        <v>1</v>
      </c>
      <c r="N1057" s="11">
        <v>8178142000</v>
      </c>
      <c r="O1057" s="11" t="b">
        <f>N1057&gt;=VLOOKUP(A1057,'[1]2023년만'!$A$2:$Q$1181,12,0)</f>
        <v>1</v>
      </c>
      <c r="P1057" s="11"/>
      <c r="Q1057" s="11"/>
      <c r="R1057" s="11">
        <v>1</v>
      </c>
      <c r="S1057" s="6">
        <v>1305287451000</v>
      </c>
      <c r="T1057" s="7">
        <v>15.85</v>
      </c>
      <c r="U1057" s="7">
        <v>0.92</v>
      </c>
      <c r="V1057" s="7">
        <v>1416</v>
      </c>
    </row>
    <row r="1058" spans="1:22" hidden="1" x14ac:dyDescent="0.4">
      <c r="A1058" s="4" t="s">
        <v>2272</v>
      </c>
      <c r="B1058" s="5" t="s">
        <v>2273</v>
      </c>
      <c r="C1058" s="5" t="s">
        <v>18</v>
      </c>
      <c r="D1058" s="5" t="s">
        <v>19</v>
      </c>
      <c r="E1058" s="9" t="s">
        <v>25</v>
      </c>
      <c r="F1058" s="9">
        <v>0.28999999999999998</v>
      </c>
      <c r="G1058" s="5" t="s">
        <v>21</v>
      </c>
      <c r="H1058" s="9">
        <v>500</v>
      </c>
      <c r="I1058" s="11">
        <v>58141980</v>
      </c>
      <c r="J1058" s="11">
        <v>100</v>
      </c>
      <c r="K1058" s="11">
        <v>3.4569999999999999</v>
      </c>
      <c r="L1058" s="11" t="b">
        <f>COUNTIF('[1]2_배당성향 25% 이상 종목명'!$A$2:$A$471,'2_2번 조건 대상 종목'!A1058)&gt;0</f>
        <v>0</v>
      </c>
      <c r="M1058" s="14" t="b">
        <f t="shared" si="16"/>
        <v>1</v>
      </c>
      <c r="N1058" s="11">
        <v>4158134000</v>
      </c>
      <c r="O1058" s="11"/>
      <c r="P1058" s="11"/>
      <c r="Q1058" s="11"/>
      <c r="R1058" s="11">
        <v>0.5</v>
      </c>
      <c r="S1058" s="6">
        <v>1305287451000</v>
      </c>
      <c r="T1058" s="7">
        <v>15.85</v>
      </c>
      <c r="U1058" s="7">
        <v>0.92</v>
      </c>
      <c r="V1058" s="7">
        <v>1416</v>
      </c>
    </row>
    <row r="1059" spans="1:22" hidden="1" x14ac:dyDescent="0.4">
      <c r="A1059" s="4" t="s">
        <v>2272</v>
      </c>
      <c r="B1059" s="5" t="s">
        <v>2273</v>
      </c>
      <c r="C1059" s="5" t="s">
        <v>24</v>
      </c>
      <c r="D1059" s="5" t="s">
        <v>19</v>
      </c>
      <c r="E1059" s="9" t="s">
        <v>25</v>
      </c>
      <c r="F1059" s="9">
        <v>0.23</v>
      </c>
      <c r="G1059" s="5" t="s">
        <v>21</v>
      </c>
      <c r="H1059" s="9">
        <v>500</v>
      </c>
      <c r="I1059" s="11">
        <v>58141980</v>
      </c>
      <c r="J1059" s="11">
        <v>100</v>
      </c>
      <c r="K1059" s="11">
        <v>2.1360000000000001</v>
      </c>
      <c r="L1059" s="11" t="b">
        <f>COUNTIF('[1]2_배당성향 25% 이상 종목명'!$A$2:$A$471,'2_2번 조건 대상 종목'!A1059)&gt;0</f>
        <v>0</v>
      </c>
      <c r="M1059" s="14" t="b">
        <f t="shared" si="16"/>
        <v>1</v>
      </c>
      <c r="N1059" s="11">
        <v>4089071000</v>
      </c>
      <c r="O1059" s="11"/>
      <c r="P1059" s="11"/>
      <c r="Q1059" s="11"/>
      <c r="R1059" s="11">
        <v>0.5</v>
      </c>
      <c r="S1059" s="6">
        <v>1305287451000</v>
      </c>
      <c r="T1059" s="7">
        <v>15.85</v>
      </c>
      <c r="U1059" s="7">
        <v>0.92</v>
      </c>
      <c r="V1059" s="7">
        <v>1416</v>
      </c>
    </row>
    <row r="1060" spans="1:22" hidden="1" x14ac:dyDescent="0.4">
      <c r="A1060" s="7" t="s">
        <v>2272</v>
      </c>
      <c r="B1060" s="12" t="s">
        <v>2273</v>
      </c>
      <c r="C1060" s="12" t="s">
        <v>2933</v>
      </c>
      <c r="D1060" s="12" t="s">
        <v>19</v>
      </c>
      <c r="E1060" s="12" t="s">
        <v>66</v>
      </c>
      <c r="F1060" s="12">
        <v>2.61</v>
      </c>
      <c r="G1060" s="12" t="s">
        <v>21</v>
      </c>
      <c r="H1060" s="12">
        <v>500</v>
      </c>
      <c r="I1060" s="6">
        <v>58141980</v>
      </c>
      <c r="J1060" s="6">
        <v>100</v>
      </c>
      <c r="K1060" s="6">
        <v>4.1580000000000004</v>
      </c>
      <c r="L1060" s="11" t="b">
        <f>COUNTIF('[1]2_배당성향 25% 이상 종목명'!$A$2:$A$471,'2_2번 조건 대상 종목'!A1060)&gt;0</f>
        <v>0</v>
      </c>
      <c r="M1060" s="14" t="b">
        <f t="shared" si="16"/>
        <v>1</v>
      </c>
      <c r="N1060" s="6">
        <v>4156569100</v>
      </c>
      <c r="O1060" s="6"/>
      <c r="P1060" s="6"/>
      <c r="Q1060" s="6"/>
      <c r="R1060" s="6">
        <v>0.3</v>
      </c>
      <c r="S1060" s="6">
        <v>1305287451000</v>
      </c>
      <c r="T1060" s="7">
        <v>15.85</v>
      </c>
      <c r="U1060" s="7">
        <v>0.92</v>
      </c>
      <c r="V1060" s="7">
        <v>1416</v>
      </c>
    </row>
    <row r="1061" spans="1:22" hidden="1" x14ac:dyDescent="0.4">
      <c r="A1061" s="4" t="s">
        <v>1335</v>
      </c>
      <c r="B1061" s="5" t="s">
        <v>1336</v>
      </c>
      <c r="C1061" s="5" t="s">
        <v>30</v>
      </c>
      <c r="D1061" s="5" t="s">
        <v>19</v>
      </c>
      <c r="E1061" s="9" t="s">
        <v>25</v>
      </c>
      <c r="F1061" s="9">
        <v>0.21</v>
      </c>
      <c r="G1061" s="5" t="s">
        <v>21</v>
      </c>
      <c r="H1061" s="10">
        <v>2500</v>
      </c>
      <c r="I1061" s="11">
        <v>11586575</v>
      </c>
      <c r="J1061" s="11">
        <v>600</v>
      </c>
      <c r="K1061" s="11">
        <v>29.57</v>
      </c>
      <c r="L1061" s="11" t="b">
        <f>COUNTIF('[1]2_배당성향 25% 이상 종목명'!$A$2:$A$471,'2_2번 조건 대상 종목'!A1061)&gt;0</f>
        <v>1</v>
      </c>
      <c r="M1061" s="14" t="b">
        <f t="shared" si="16"/>
        <v>1</v>
      </c>
      <c r="N1061" s="11">
        <v>6903762000</v>
      </c>
      <c r="O1061" s="11" t="b">
        <f>N1061&gt;=VLOOKUP(A1061,'[1]2023년만'!$A$2:$Q$1181,12,0)</f>
        <v>1</v>
      </c>
      <c r="P1061" s="11">
        <f>VLOOKUP(A1061,'[1]2_피벗 테이블'!$A$4:$B$376,2,0)</f>
        <v>6728937200</v>
      </c>
      <c r="Q1061" s="11" t="b">
        <f>N1061&gt;=(P1061*1.05)</f>
        <v>0</v>
      </c>
      <c r="R1061" s="11">
        <v>0.5</v>
      </c>
      <c r="S1061" s="6">
        <v>1552601050000</v>
      </c>
      <c r="T1061" s="7">
        <v>62.33</v>
      </c>
      <c r="U1061" s="7">
        <v>1.94</v>
      </c>
      <c r="V1061" s="7">
        <v>2150</v>
      </c>
    </row>
    <row r="1062" spans="1:22" hidden="1" x14ac:dyDescent="0.4">
      <c r="A1062" s="4" t="s">
        <v>1335</v>
      </c>
      <c r="B1062" s="5" t="s">
        <v>1336</v>
      </c>
      <c r="C1062" s="5" t="s">
        <v>18</v>
      </c>
      <c r="D1062" s="5" t="s">
        <v>19</v>
      </c>
      <c r="E1062" s="9" t="s">
        <v>25</v>
      </c>
      <c r="F1062" s="9">
        <v>0.28999999999999998</v>
      </c>
      <c r="G1062" s="5" t="s">
        <v>21</v>
      </c>
      <c r="H1062" s="10">
        <v>2500</v>
      </c>
      <c r="I1062" s="11">
        <v>11586575</v>
      </c>
      <c r="J1062" s="11">
        <v>600</v>
      </c>
      <c r="K1062" s="11">
        <v>16.959</v>
      </c>
      <c r="L1062" s="11" t="b">
        <f>COUNTIF('[1]2_배당성향 25% 이상 종목명'!$A$2:$A$471,'2_2번 조건 대상 종목'!A1062)&gt;0</f>
        <v>1</v>
      </c>
      <c r="M1062" s="14" t="b">
        <f t="shared" si="16"/>
        <v>1</v>
      </c>
      <c r="N1062" s="11">
        <v>6641524800</v>
      </c>
      <c r="O1062" s="11"/>
      <c r="P1062" s="11"/>
      <c r="Q1062" s="11"/>
      <c r="R1062" s="11">
        <v>0.4</v>
      </c>
      <c r="S1062" s="6">
        <v>1552601050000</v>
      </c>
      <c r="T1062" s="7">
        <v>62.33</v>
      </c>
      <c r="U1062" s="7">
        <v>1.94</v>
      </c>
      <c r="V1062" s="7">
        <v>2150</v>
      </c>
    </row>
    <row r="1063" spans="1:22" hidden="1" x14ac:dyDescent="0.4">
      <c r="A1063" s="4" t="s">
        <v>1335</v>
      </c>
      <c r="B1063" s="5" t="s">
        <v>1336</v>
      </c>
      <c r="C1063" s="5" t="s">
        <v>24</v>
      </c>
      <c r="D1063" s="5" t="s">
        <v>19</v>
      </c>
      <c r="E1063" s="9" t="s">
        <v>25</v>
      </c>
      <c r="F1063" s="9">
        <v>0.23</v>
      </c>
      <c r="G1063" s="5" t="s">
        <v>21</v>
      </c>
      <c r="H1063" s="10">
        <v>2500</v>
      </c>
      <c r="I1063" s="11">
        <v>11586575</v>
      </c>
      <c r="J1063" s="11">
        <v>600</v>
      </c>
      <c r="K1063" s="11">
        <v>5.7530000000000001</v>
      </c>
      <c r="L1063" s="11" t="b">
        <f>COUNTIF('[1]2_배당성향 25% 이상 종목명'!$A$2:$A$471,'2_2번 조건 대상 종목'!A1063)&gt;0</f>
        <v>1</v>
      </c>
      <c r="M1063" s="14" t="b">
        <f t="shared" si="16"/>
        <v>1</v>
      </c>
      <c r="N1063" s="11">
        <v>6903762000</v>
      </c>
      <c r="O1063" s="11"/>
      <c r="P1063" s="11"/>
      <c r="Q1063" s="11"/>
      <c r="R1063" s="11">
        <v>0.5</v>
      </c>
      <c r="S1063" s="6">
        <v>1552601050000</v>
      </c>
      <c r="T1063" s="7">
        <v>62.33</v>
      </c>
      <c r="U1063" s="7">
        <v>1.94</v>
      </c>
      <c r="V1063" s="7">
        <v>2150</v>
      </c>
    </row>
    <row r="1064" spans="1:22" hidden="1" x14ac:dyDescent="0.4">
      <c r="A1064" s="7" t="s">
        <v>1335</v>
      </c>
      <c r="B1064" s="12" t="s">
        <v>1336</v>
      </c>
      <c r="C1064" s="12" t="s">
        <v>2933</v>
      </c>
      <c r="D1064" s="12" t="s">
        <v>19</v>
      </c>
      <c r="E1064" s="12" t="s">
        <v>25</v>
      </c>
      <c r="F1064" s="12">
        <v>0.12</v>
      </c>
      <c r="G1064" s="12" t="s">
        <v>21</v>
      </c>
      <c r="H1064" s="12">
        <v>2500</v>
      </c>
      <c r="I1064" s="6">
        <v>11586575</v>
      </c>
      <c r="J1064" s="6">
        <v>600</v>
      </c>
      <c r="K1064" s="6">
        <v>21.95</v>
      </c>
      <c r="L1064" s="11" t="b">
        <f>COUNTIF('[1]2_배당성향 25% 이상 종목명'!$A$2:$A$471,'2_2번 조건 대상 종목'!A1064)&gt;0</f>
        <v>1</v>
      </c>
      <c r="M1064" s="14" t="b">
        <f t="shared" si="16"/>
        <v>1</v>
      </c>
      <c r="N1064" s="6">
        <v>6641524800</v>
      </c>
      <c r="O1064" s="6"/>
      <c r="P1064" s="6"/>
      <c r="Q1064" s="6"/>
      <c r="R1064" s="6">
        <v>0.4</v>
      </c>
      <c r="S1064" s="6">
        <v>1552601050000</v>
      </c>
      <c r="T1064" s="7">
        <v>62.33</v>
      </c>
      <c r="U1064" s="7">
        <v>1.94</v>
      </c>
      <c r="V1064" s="7">
        <v>2150</v>
      </c>
    </row>
    <row r="1065" spans="1:22" hidden="1" x14ac:dyDescent="0.4">
      <c r="A1065" s="4" t="s">
        <v>625</v>
      </c>
      <c r="B1065" s="5" t="s">
        <v>626</v>
      </c>
      <c r="C1065" s="5" t="s">
        <v>30</v>
      </c>
      <c r="D1065" s="5" t="s">
        <v>19</v>
      </c>
      <c r="E1065" s="9" t="s">
        <v>416</v>
      </c>
      <c r="F1065" s="9">
        <v>1.82</v>
      </c>
      <c r="G1065" s="5" t="s">
        <v>21</v>
      </c>
      <c r="H1065" s="9">
        <v>500</v>
      </c>
      <c r="I1065" s="11">
        <v>13446474</v>
      </c>
      <c r="J1065" s="11">
        <v>120</v>
      </c>
      <c r="K1065" s="11">
        <v>61.329000000000001</v>
      </c>
      <c r="L1065" s="11" t="b">
        <f>COUNTIF('[1]2_배당성향 25% 이상 종목명'!$A$2:$A$471,'2_2번 조건 대상 종목'!A1065)&gt;0</f>
        <v>1</v>
      </c>
      <c r="M1065" s="14" t="b">
        <f t="shared" si="16"/>
        <v>0</v>
      </c>
      <c r="N1065" s="11">
        <v>1613576880</v>
      </c>
      <c r="O1065" s="11" t="e">
        <f>N1065&gt;=VLOOKUP(A1065,'[1]2023년만'!$A$2:$Q$1181,12,0)</f>
        <v>#N/A</v>
      </c>
      <c r="P1065" s="11"/>
      <c r="Q1065" s="11"/>
      <c r="R1065" s="11">
        <v>2.9</v>
      </c>
      <c r="S1065" s="6">
        <v>62526104100</v>
      </c>
      <c r="T1065" s="7">
        <v>22.14</v>
      </c>
      <c r="U1065" s="7">
        <v>0.22</v>
      </c>
      <c r="V1065" s="7">
        <v>210</v>
      </c>
    </row>
    <row r="1066" spans="1:22" hidden="1" x14ac:dyDescent="0.4">
      <c r="A1066" s="4" t="s">
        <v>625</v>
      </c>
      <c r="B1066" s="5" t="s">
        <v>626</v>
      </c>
      <c r="C1066" s="5" t="s">
        <v>18</v>
      </c>
      <c r="D1066" s="5" t="s">
        <v>19</v>
      </c>
      <c r="E1066" s="9" t="s">
        <v>416</v>
      </c>
      <c r="F1066" s="9">
        <v>1.91</v>
      </c>
      <c r="G1066" s="5" t="s">
        <v>21</v>
      </c>
      <c r="H1066" s="9">
        <v>500</v>
      </c>
      <c r="I1066" s="11">
        <v>13446474</v>
      </c>
      <c r="J1066" s="11">
        <v>300</v>
      </c>
      <c r="K1066" s="11">
        <v>20.675000000000001</v>
      </c>
      <c r="L1066" s="11" t="b">
        <f>COUNTIF('[1]2_배당성향 25% 이상 종목명'!$A$2:$A$471,'2_2번 조건 대상 종목'!A1066)&gt;0</f>
        <v>1</v>
      </c>
      <c r="M1066" s="14" t="b">
        <f t="shared" si="16"/>
        <v>0</v>
      </c>
      <c r="N1066" s="11">
        <v>4033942200</v>
      </c>
      <c r="O1066" s="11"/>
      <c r="P1066" s="11"/>
      <c r="Q1066" s="11"/>
      <c r="R1066" s="11">
        <v>4.0999999999999996</v>
      </c>
      <c r="S1066" s="6">
        <v>62526104100</v>
      </c>
      <c r="T1066" s="7">
        <v>22.14</v>
      </c>
      <c r="U1066" s="7">
        <v>0.22</v>
      </c>
      <c r="V1066" s="7">
        <v>210</v>
      </c>
    </row>
    <row r="1067" spans="1:22" hidden="1" x14ac:dyDescent="0.4">
      <c r="A1067" s="7" t="s">
        <v>625</v>
      </c>
      <c r="B1067" s="12" t="s">
        <v>626</v>
      </c>
      <c r="C1067" s="12" t="s">
        <v>2933</v>
      </c>
      <c r="D1067" s="12" t="s">
        <v>19</v>
      </c>
      <c r="E1067" s="12" t="s">
        <v>416</v>
      </c>
      <c r="F1067" s="12">
        <v>1.48</v>
      </c>
      <c r="G1067" s="12" t="s">
        <v>21</v>
      </c>
      <c r="H1067" s="12">
        <v>500</v>
      </c>
      <c r="I1067" s="6">
        <v>13446474</v>
      </c>
      <c r="J1067" s="6">
        <v>300</v>
      </c>
      <c r="K1067" s="6">
        <v>13.194000000000001</v>
      </c>
      <c r="L1067" s="11" t="b">
        <f>COUNTIF('[1]2_배당성향 25% 이상 종목명'!$A$2:$A$471,'2_2번 조건 대상 종목'!A1067)&gt;0</f>
        <v>1</v>
      </c>
      <c r="M1067" s="14" t="b">
        <f t="shared" si="16"/>
        <v>0</v>
      </c>
      <c r="N1067" s="6">
        <v>3985942200</v>
      </c>
      <c r="O1067" s="6"/>
      <c r="P1067" s="6"/>
      <c r="Q1067" s="6"/>
      <c r="R1067" s="6">
        <v>3.1</v>
      </c>
      <c r="S1067" s="6">
        <v>62526104100</v>
      </c>
      <c r="T1067" s="7">
        <v>22.14</v>
      </c>
      <c r="U1067" s="7">
        <v>0.22</v>
      </c>
      <c r="V1067" s="7">
        <v>210</v>
      </c>
    </row>
    <row r="1068" spans="1:22" hidden="1" x14ac:dyDescent="0.4">
      <c r="A1068" s="4" t="s">
        <v>1470</v>
      </c>
      <c r="B1068" s="5" t="s">
        <v>1471</v>
      </c>
      <c r="C1068" s="5" t="s">
        <v>18</v>
      </c>
      <c r="D1068" s="5" t="s">
        <v>19</v>
      </c>
      <c r="E1068" s="9" t="s">
        <v>37</v>
      </c>
      <c r="F1068" s="9">
        <v>2.2599999999999998</v>
      </c>
      <c r="G1068" s="5" t="s">
        <v>21</v>
      </c>
      <c r="H1068" s="9">
        <v>500</v>
      </c>
      <c r="I1068" s="11">
        <v>62000000</v>
      </c>
      <c r="J1068" s="11">
        <v>100</v>
      </c>
      <c r="K1068" s="11">
        <v>26.684999999999999</v>
      </c>
      <c r="L1068" s="11" t="b">
        <f>COUNTIF('[1]2_배당성향 25% 이상 종목명'!$A$2:$A$471,'2_2번 조건 대상 종목'!A1068)&gt;0</f>
        <v>0</v>
      </c>
      <c r="M1068" s="14" t="b">
        <f t="shared" si="16"/>
        <v>1</v>
      </c>
      <c r="N1068" s="11">
        <v>6200000000</v>
      </c>
      <c r="O1068" s="11"/>
      <c r="P1068" s="11"/>
      <c r="Q1068" s="11"/>
      <c r="R1068" s="11">
        <v>2.69</v>
      </c>
      <c r="S1068" s="6">
        <v>236220000000</v>
      </c>
      <c r="T1068" s="7">
        <v>10</v>
      </c>
      <c r="U1068" s="7">
        <v>0.46</v>
      </c>
      <c r="V1068" s="7">
        <v>381</v>
      </c>
    </row>
    <row r="1069" spans="1:22" hidden="1" x14ac:dyDescent="0.4">
      <c r="A1069" s="4" t="s">
        <v>1470</v>
      </c>
      <c r="B1069" s="5" t="s">
        <v>1471</v>
      </c>
      <c r="C1069" s="5" t="s">
        <v>30</v>
      </c>
      <c r="D1069" s="5" t="s">
        <v>19</v>
      </c>
      <c r="E1069" s="9" t="s">
        <v>37</v>
      </c>
      <c r="F1069" s="9">
        <v>2.7</v>
      </c>
      <c r="G1069" s="5" t="s">
        <v>21</v>
      </c>
      <c r="H1069" s="9">
        <v>500</v>
      </c>
      <c r="I1069" s="11">
        <v>62000000</v>
      </c>
      <c r="J1069" s="11">
        <v>110</v>
      </c>
      <c r="K1069" s="11">
        <v>21.381</v>
      </c>
      <c r="L1069" s="11" t="b">
        <f>COUNTIF('[1]2_배당성향 25% 이상 종목명'!$A$2:$A$471,'2_2번 조건 대상 종목'!A1069)&gt;0</f>
        <v>0</v>
      </c>
      <c r="M1069" s="14" t="b">
        <f t="shared" si="16"/>
        <v>1</v>
      </c>
      <c r="N1069" s="11">
        <v>6820000000</v>
      </c>
      <c r="O1069" s="11" t="b">
        <f>N1069&gt;=VLOOKUP(A1069,'[1]2023년만'!$A$2:$Q$1181,12,0)</f>
        <v>1</v>
      </c>
      <c r="P1069" s="11"/>
      <c r="Q1069" s="11"/>
      <c r="R1069" s="11">
        <v>2.89</v>
      </c>
      <c r="S1069" s="6">
        <v>236220000000</v>
      </c>
      <c r="T1069" s="7">
        <v>10</v>
      </c>
      <c r="U1069" s="7">
        <v>0.46</v>
      </c>
      <c r="V1069" s="7">
        <v>381</v>
      </c>
    </row>
    <row r="1070" spans="1:22" hidden="1" x14ac:dyDescent="0.4">
      <c r="A1070" s="4" t="s">
        <v>1470</v>
      </c>
      <c r="B1070" s="5" t="s">
        <v>1471</v>
      </c>
      <c r="C1070" s="5" t="s">
        <v>24</v>
      </c>
      <c r="D1070" s="5" t="s">
        <v>19</v>
      </c>
      <c r="E1070" s="9" t="s">
        <v>37</v>
      </c>
      <c r="F1070" s="9">
        <v>2.09</v>
      </c>
      <c r="G1070" s="5" t="s">
        <v>21</v>
      </c>
      <c r="H1070" s="9">
        <v>500</v>
      </c>
      <c r="I1070" s="11">
        <v>62000000</v>
      </c>
      <c r="J1070" s="11">
        <v>110</v>
      </c>
      <c r="K1070" s="11">
        <v>18.048999999999999</v>
      </c>
      <c r="L1070" s="11" t="b">
        <f>COUNTIF('[1]2_배당성향 25% 이상 종목명'!$A$2:$A$471,'2_2번 조건 대상 종목'!A1070)&gt;0</f>
        <v>0</v>
      </c>
      <c r="M1070" s="14" t="b">
        <f t="shared" si="16"/>
        <v>1</v>
      </c>
      <c r="N1070" s="11">
        <v>6820000000</v>
      </c>
      <c r="O1070" s="11"/>
      <c r="P1070" s="11"/>
      <c r="Q1070" s="11"/>
      <c r="R1070" s="11">
        <v>2.0099999999999998</v>
      </c>
      <c r="S1070" s="6">
        <v>236220000000</v>
      </c>
      <c r="T1070" s="7">
        <v>10</v>
      </c>
      <c r="U1070" s="7">
        <v>0.46</v>
      </c>
      <c r="V1070" s="7">
        <v>381</v>
      </c>
    </row>
    <row r="1071" spans="1:22" hidden="1" x14ac:dyDescent="0.4">
      <c r="A1071" s="7" t="s">
        <v>1470</v>
      </c>
      <c r="B1071" s="12" t="s">
        <v>1471</v>
      </c>
      <c r="C1071" s="12" t="s">
        <v>2933</v>
      </c>
      <c r="D1071" s="12" t="s">
        <v>19</v>
      </c>
      <c r="E1071" s="12" t="s">
        <v>37</v>
      </c>
      <c r="F1071" s="12">
        <v>1.02</v>
      </c>
      <c r="G1071" s="12" t="s">
        <v>21</v>
      </c>
      <c r="H1071" s="12">
        <v>500</v>
      </c>
      <c r="I1071" s="6">
        <v>62000000</v>
      </c>
      <c r="J1071" s="6">
        <v>100</v>
      </c>
      <c r="K1071" s="6">
        <v>-217.011</v>
      </c>
      <c r="L1071" s="11" t="b">
        <f>COUNTIF('[1]2_배당성향 25% 이상 종목명'!$A$2:$A$471,'2_2번 조건 대상 종목'!A1071)&gt;0</f>
        <v>0</v>
      </c>
      <c r="M1071" s="14" t="b">
        <f t="shared" si="16"/>
        <v>1</v>
      </c>
      <c r="N1071" s="6">
        <v>6200000000</v>
      </c>
      <c r="O1071" s="6"/>
      <c r="P1071" s="6"/>
      <c r="Q1071" s="6"/>
      <c r="R1071" s="6">
        <v>2.67</v>
      </c>
      <c r="S1071" s="6">
        <v>236220000000</v>
      </c>
      <c r="T1071" s="7">
        <v>10</v>
      </c>
      <c r="U1071" s="7">
        <v>0.46</v>
      </c>
      <c r="V1071" s="7">
        <v>381</v>
      </c>
    </row>
    <row r="1072" spans="1:22" hidden="1" x14ac:dyDescent="0.4">
      <c r="A1072" s="4" t="s">
        <v>1977</v>
      </c>
      <c r="B1072" s="5" t="s">
        <v>1978</v>
      </c>
      <c r="C1072" s="5" t="s">
        <v>18</v>
      </c>
      <c r="D1072" s="5" t="s">
        <v>19</v>
      </c>
      <c r="E1072" s="9" t="s">
        <v>69</v>
      </c>
      <c r="F1072" s="9">
        <v>0.81</v>
      </c>
      <c r="G1072" s="5" t="s">
        <v>21</v>
      </c>
      <c r="H1072" s="9">
        <v>500</v>
      </c>
      <c r="I1072" s="11">
        <v>12578946</v>
      </c>
      <c r="J1072" s="11">
        <v>100</v>
      </c>
      <c r="K1072" s="11">
        <v>16.742000000000001</v>
      </c>
      <c r="L1072" s="11" t="b">
        <f>COUNTIF('[1]2_배당성향 25% 이상 종목명'!$A$2:$A$471,'2_2번 조건 대상 종목'!A1072)&gt;0</f>
        <v>0</v>
      </c>
      <c r="M1072" s="14" t="b">
        <f t="shared" si="16"/>
        <v>0</v>
      </c>
      <c r="N1072" s="11">
        <v>1208441400</v>
      </c>
      <c r="O1072" s="11"/>
      <c r="P1072" s="11"/>
      <c r="Q1072" s="11"/>
      <c r="R1072" s="11">
        <v>0.7</v>
      </c>
      <c r="S1072" s="6">
        <v>128934196500</v>
      </c>
      <c r="T1072" s="7" t="s">
        <v>21</v>
      </c>
      <c r="U1072" s="7">
        <v>1.28</v>
      </c>
      <c r="V1072" s="7" t="s">
        <v>21</v>
      </c>
    </row>
    <row r="1073" spans="1:22" hidden="1" x14ac:dyDescent="0.4">
      <c r="A1073" s="4" t="s">
        <v>1977</v>
      </c>
      <c r="B1073" s="5" t="s">
        <v>1978</v>
      </c>
      <c r="C1073" s="5" t="s">
        <v>24</v>
      </c>
      <c r="D1073" s="5" t="s">
        <v>19</v>
      </c>
      <c r="E1073" s="9" t="s">
        <v>69</v>
      </c>
      <c r="F1073" s="9">
        <v>0.63</v>
      </c>
      <c r="G1073" s="5" t="s">
        <v>21</v>
      </c>
      <c r="H1073" s="9">
        <v>500</v>
      </c>
      <c r="I1073" s="11">
        <v>12578946</v>
      </c>
      <c r="J1073" s="11">
        <v>100</v>
      </c>
      <c r="K1073" s="11">
        <v>13.589</v>
      </c>
      <c r="L1073" s="11" t="b">
        <f>COUNTIF('[1]2_배당성향 25% 이상 종목명'!$A$2:$A$471,'2_2번 조건 대상 종목'!A1073)&gt;0</f>
        <v>0</v>
      </c>
      <c r="M1073" s="14" t="b">
        <f t="shared" si="16"/>
        <v>0</v>
      </c>
      <c r="N1073" s="11">
        <v>1208441400</v>
      </c>
      <c r="O1073" s="11"/>
      <c r="P1073" s="11"/>
      <c r="Q1073" s="11"/>
      <c r="R1073" s="11">
        <v>0.8</v>
      </c>
      <c r="S1073" s="6">
        <v>128934196500</v>
      </c>
      <c r="T1073" s="7" t="s">
        <v>21</v>
      </c>
      <c r="U1073" s="7">
        <v>1.28</v>
      </c>
      <c r="V1073" s="7" t="s">
        <v>21</v>
      </c>
    </row>
    <row r="1074" spans="1:22" hidden="1" x14ac:dyDescent="0.4">
      <c r="A1074" s="4" t="s">
        <v>2391</v>
      </c>
      <c r="B1074" s="5" t="s">
        <v>2392</v>
      </c>
      <c r="C1074" s="5" t="s">
        <v>24</v>
      </c>
      <c r="D1074" s="5" t="s">
        <v>19</v>
      </c>
      <c r="E1074" s="9" t="s">
        <v>37</v>
      </c>
      <c r="F1074" s="9">
        <v>0.89</v>
      </c>
      <c r="G1074" s="5" t="s">
        <v>21</v>
      </c>
      <c r="H1074" s="9">
        <v>500</v>
      </c>
      <c r="I1074" s="11">
        <v>20037600</v>
      </c>
      <c r="J1074" s="11">
        <v>175</v>
      </c>
      <c r="K1074" s="11">
        <v>9.8109999999999999</v>
      </c>
      <c r="L1074" s="11" t="b">
        <f>COUNTIF('[1]2_배당성향 25% 이상 종목명'!$A$2:$A$471,'2_2번 조건 대상 종목'!A1074)&gt;0</f>
        <v>0</v>
      </c>
      <c r="M1074" s="14" t="b">
        <f t="shared" si="16"/>
        <v>1</v>
      </c>
      <c r="N1074" s="11">
        <v>3506580000</v>
      </c>
      <c r="O1074" s="11"/>
      <c r="P1074" s="11"/>
      <c r="Q1074" s="11"/>
      <c r="R1074" s="11">
        <v>2.9</v>
      </c>
      <c r="S1074" s="6">
        <v>220413600000</v>
      </c>
      <c r="T1074" s="7">
        <v>3.04</v>
      </c>
      <c r="U1074" s="7">
        <v>0.43</v>
      </c>
      <c r="V1074" s="7">
        <v>3624</v>
      </c>
    </row>
    <row r="1075" spans="1:22" hidden="1" x14ac:dyDescent="0.4">
      <c r="A1075" s="4" t="s">
        <v>2391</v>
      </c>
      <c r="B1075" s="5" t="s">
        <v>2392</v>
      </c>
      <c r="C1075" s="5" t="s">
        <v>18</v>
      </c>
      <c r="D1075" s="5" t="s">
        <v>19</v>
      </c>
      <c r="E1075" s="9" t="s">
        <v>37</v>
      </c>
      <c r="F1075" s="9">
        <v>0.85</v>
      </c>
      <c r="G1075" s="5" t="s">
        <v>21</v>
      </c>
      <c r="H1075" s="9">
        <v>500</v>
      </c>
      <c r="I1075" s="11">
        <v>20037600</v>
      </c>
      <c r="J1075" s="11">
        <v>175</v>
      </c>
      <c r="K1075" s="11">
        <v>9.3119999999999994</v>
      </c>
      <c r="L1075" s="11" t="b">
        <f>COUNTIF('[1]2_배당성향 25% 이상 종목명'!$A$2:$A$471,'2_2번 조건 대상 종목'!A1075)&gt;0</f>
        <v>0</v>
      </c>
      <c r="M1075" s="14" t="b">
        <f t="shared" si="16"/>
        <v>1</v>
      </c>
      <c r="N1075" s="11">
        <v>3506580000</v>
      </c>
      <c r="O1075" s="11"/>
      <c r="P1075" s="11"/>
      <c r="Q1075" s="11"/>
      <c r="R1075" s="11">
        <v>3.1</v>
      </c>
      <c r="S1075" s="6">
        <v>220413600000</v>
      </c>
      <c r="T1075" s="7">
        <v>3.04</v>
      </c>
      <c r="U1075" s="7">
        <v>0.43</v>
      </c>
      <c r="V1075" s="7">
        <v>3624</v>
      </c>
    </row>
    <row r="1076" spans="1:22" hidden="1" x14ac:dyDescent="0.4">
      <c r="A1076" s="4" t="s">
        <v>2391</v>
      </c>
      <c r="B1076" s="5" t="s">
        <v>2392</v>
      </c>
      <c r="C1076" s="5" t="s">
        <v>30</v>
      </c>
      <c r="D1076" s="5" t="s">
        <v>19</v>
      </c>
      <c r="E1076" s="9" t="s">
        <v>37</v>
      </c>
      <c r="F1076" s="9">
        <v>1.48</v>
      </c>
      <c r="G1076" s="5" t="s">
        <v>21</v>
      </c>
      <c r="H1076" s="9">
        <v>500</v>
      </c>
      <c r="I1076" s="11">
        <v>20037600</v>
      </c>
      <c r="J1076" s="11">
        <v>200</v>
      </c>
      <c r="K1076" s="11">
        <v>5.5190000000000001</v>
      </c>
      <c r="L1076" s="11" t="b">
        <f>COUNTIF('[1]2_배당성향 25% 이상 종목명'!$A$2:$A$471,'2_2번 조건 대상 종목'!A1076)&gt;0</f>
        <v>0</v>
      </c>
      <c r="M1076" s="14" t="b">
        <f t="shared" si="16"/>
        <v>1</v>
      </c>
      <c r="N1076" s="11">
        <v>4007520000</v>
      </c>
      <c r="O1076" s="11" t="b">
        <f>N1076&gt;=VLOOKUP(A1076,'[1]2023년만'!$A$2:$Q$1181,12,0)</f>
        <v>1</v>
      </c>
      <c r="P1076" s="11"/>
      <c r="Q1076" s="11"/>
      <c r="R1076" s="11">
        <v>3.3</v>
      </c>
      <c r="S1076" s="6">
        <v>220413600000</v>
      </c>
      <c r="T1076" s="7">
        <v>3.04</v>
      </c>
      <c r="U1076" s="7">
        <v>0.43</v>
      </c>
      <c r="V1076" s="7">
        <v>3624</v>
      </c>
    </row>
    <row r="1077" spans="1:22" hidden="1" x14ac:dyDescent="0.4">
      <c r="A1077" s="7" t="s">
        <v>2391</v>
      </c>
      <c r="B1077" s="12" t="s">
        <v>2392</v>
      </c>
      <c r="C1077" s="12" t="s">
        <v>2933</v>
      </c>
      <c r="D1077" s="12" t="s">
        <v>19</v>
      </c>
      <c r="E1077" s="12" t="s">
        <v>37</v>
      </c>
      <c r="F1077" s="12">
        <v>0.36</v>
      </c>
      <c r="G1077" s="12" t="s">
        <v>21</v>
      </c>
      <c r="H1077" s="12">
        <v>500</v>
      </c>
      <c r="I1077" s="6">
        <v>20037600</v>
      </c>
      <c r="J1077" s="6">
        <v>125</v>
      </c>
      <c r="K1077" s="6">
        <v>7.649</v>
      </c>
      <c r="L1077" s="11" t="b">
        <f>COUNTIF('[1]2_배당성향 25% 이상 종목명'!$A$2:$A$471,'2_2번 조건 대상 종목'!A1077)&gt;0</f>
        <v>0</v>
      </c>
      <c r="M1077" s="14" t="b">
        <f t="shared" si="16"/>
        <v>1</v>
      </c>
      <c r="N1077" s="6">
        <v>2504700000</v>
      </c>
      <c r="O1077" s="6"/>
      <c r="P1077" s="6"/>
      <c r="Q1077" s="6"/>
      <c r="R1077" s="6">
        <v>1.9</v>
      </c>
      <c r="S1077" s="6">
        <v>220413600000</v>
      </c>
      <c r="T1077" s="7">
        <v>3.04</v>
      </c>
      <c r="U1077" s="7">
        <v>0.43</v>
      </c>
      <c r="V1077" s="7">
        <v>3624</v>
      </c>
    </row>
    <row r="1078" spans="1:22" x14ac:dyDescent="0.4">
      <c r="A1078" s="4" t="s">
        <v>669</v>
      </c>
      <c r="B1078" s="5" t="s">
        <v>670</v>
      </c>
      <c r="C1078" s="5" t="s">
        <v>30</v>
      </c>
      <c r="D1078" s="5" t="s">
        <v>19</v>
      </c>
      <c r="E1078" s="9" t="s">
        <v>40</v>
      </c>
      <c r="F1078" s="9">
        <v>2.63</v>
      </c>
      <c r="G1078" s="5" t="s">
        <v>21</v>
      </c>
      <c r="H1078" s="9">
        <v>500</v>
      </c>
      <c r="I1078" s="11">
        <v>9278884</v>
      </c>
      <c r="J1078" s="11">
        <v>3400</v>
      </c>
      <c r="K1078" s="11">
        <v>56.968000000000004</v>
      </c>
      <c r="L1078" s="11" t="b">
        <f>COUNTIF('[1]2_배당성향 25% 이상 종목명'!$A$2:$A$471,'2_2번 조건 대상 종목'!A1462)&gt;0</f>
        <v>1</v>
      </c>
      <c r="M1078" s="14" t="b">
        <f t="shared" si="16"/>
        <v>1</v>
      </c>
      <c r="N1078" s="11">
        <v>34188136150</v>
      </c>
      <c r="O1078" s="11" t="b">
        <f>N1078&gt;=VLOOKUP(A1078,'[1]2023년만'!$A$2:$Q$1181,12,0)</f>
        <v>1</v>
      </c>
      <c r="P1078" s="11">
        <f>VLOOKUP(A1078,'[1]2_피벗 테이블'!$A$4:$B$376,2,0)</f>
        <v>32373746383.333332</v>
      </c>
      <c r="Q1078" s="11" t="b">
        <f>N1078&gt;=(P1078*1.05)</f>
        <v>1</v>
      </c>
      <c r="R1078" s="11">
        <v>3.3</v>
      </c>
      <c r="S1078" s="6">
        <v>1145942174000</v>
      </c>
      <c r="T1078" s="7">
        <v>21.01</v>
      </c>
      <c r="U1078" s="7">
        <v>0.83</v>
      </c>
      <c r="V1078" s="7">
        <v>5878</v>
      </c>
    </row>
    <row r="1079" spans="1:22" hidden="1" x14ac:dyDescent="0.4">
      <c r="A1079" s="4" t="s">
        <v>527</v>
      </c>
      <c r="B1079" s="5" t="s">
        <v>528</v>
      </c>
      <c r="C1079" s="5" t="s">
        <v>24</v>
      </c>
      <c r="D1079" s="5" t="s">
        <v>19</v>
      </c>
      <c r="E1079" s="9" t="s">
        <v>25</v>
      </c>
      <c r="F1079" s="9">
        <v>0.23</v>
      </c>
      <c r="G1079" s="5" t="s">
        <v>21</v>
      </c>
      <c r="H1079" s="9">
        <v>500</v>
      </c>
      <c r="I1079" s="11">
        <v>22190194</v>
      </c>
      <c r="J1079" s="11">
        <v>300</v>
      </c>
      <c r="K1079" s="11">
        <v>27.100999999999999</v>
      </c>
      <c r="L1079" s="11" t="b">
        <f>COUNTIF('[1]2_배당성향 25% 이상 종목명'!$A$2:$A$471,'2_2번 조건 대상 종목'!A1079)&gt;0</f>
        <v>1</v>
      </c>
      <c r="M1079" s="14" t="b">
        <f t="shared" si="16"/>
        <v>1</v>
      </c>
      <c r="N1079" s="11">
        <v>6358815000</v>
      </c>
      <c r="O1079" s="11"/>
      <c r="P1079" s="11"/>
      <c r="Q1079" s="11"/>
      <c r="R1079" s="11">
        <v>1.94</v>
      </c>
      <c r="S1079" s="6">
        <v>298511129730</v>
      </c>
      <c r="T1079" s="7">
        <v>19.93</v>
      </c>
      <c r="U1079" s="7">
        <v>1.04</v>
      </c>
      <c r="V1079" s="7">
        <v>668</v>
      </c>
    </row>
    <row r="1080" spans="1:22" hidden="1" x14ac:dyDescent="0.4">
      <c r="A1080" s="4" t="s">
        <v>527</v>
      </c>
      <c r="B1080" s="5" t="s">
        <v>528</v>
      </c>
      <c r="C1080" s="5" t="s">
        <v>18</v>
      </c>
      <c r="D1080" s="5" t="s">
        <v>19</v>
      </c>
      <c r="E1080" s="9" t="s">
        <v>25</v>
      </c>
      <c r="F1080" s="9">
        <v>0.28999999999999998</v>
      </c>
      <c r="G1080" s="5" t="s">
        <v>21</v>
      </c>
      <c r="H1080" s="9">
        <v>500</v>
      </c>
      <c r="I1080" s="11">
        <v>21964670</v>
      </c>
      <c r="J1080" s="11">
        <v>350</v>
      </c>
      <c r="K1080" s="11">
        <v>23.940999999999999</v>
      </c>
      <c r="L1080" s="11" t="b">
        <f>COUNTIF('[1]2_배당성향 25% 이상 종목명'!$A$2:$A$471,'2_2번 조건 대상 종목'!A1080)&gt;0</f>
        <v>1</v>
      </c>
      <c r="M1080" s="14" t="b">
        <f t="shared" si="16"/>
        <v>1</v>
      </c>
      <c r="N1080" s="11">
        <v>7339684100</v>
      </c>
      <c r="O1080" s="11"/>
      <c r="P1080" s="11"/>
      <c r="Q1080" s="11"/>
      <c r="R1080" s="11">
        <v>1.83</v>
      </c>
      <c r="S1080" s="6">
        <v>298511129730</v>
      </c>
      <c r="T1080" s="7">
        <v>19.93</v>
      </c>
      <c r="U1080" s="7">
        <v>1.04</v>
      </c>
      <c r="V1080" s="7">
        <v>668</v>
      </c>
    </row>
    <row r="1081" spans="1:22" hidden="1" x14ac:dyDescent="0.4">
      <c r="A1081" s="7" t="s">
        <v>527</v>
      </c>
      <c r="B1081" s="12" t="s">
        <v>528</v>
      </c>
      <c r="C1081" s="12" t="s">
        <v>2933</v>
      </c>
      <c r="D1081" s="12" t="s">
        <v>19</v>
      </c>
      <c r="E1081" s="12" t="s">
        <v>25</v>
      </c>
      <c r="F1081" s="12">
        <v>0.12</v>
      </c>
      <c r="G1081" s="12" t="s">
        <v>21</v>
      </c>
      <c r="H1081" s="12">
        <v>500</v>
      </c>
      <c r="I1081" s="6">
        <v>21224823</v>
      </c>
      <c r="J1081" s="6">
        <v>200</v>
      </c>
      <c r="K1081" s="6">
        <v>62.322000000000003</v>
      </c>
      <c r="L1081" s="11" t="b">
        <f>COUNTIF('[1]2_배당성향 25% 이상 종목명'!$A$2:$A$471,'2_2번 조건 대상 종목'!A1081)&gt;0</f>
        <v>1</v>
      </c>
      <c r="M1081" s="14" t="b">
        <f t="shared" si="16"/>
        <v>1</v>
      </c>
      <c r="N1081" s="6">
        <v>4120088200</v>
      </c>
      <c r="O1081" s="6"/>
      <c r="P1081" s="6"/>
      <c r="Q1081" s="6"/>
      <c r="R1081" s="6">
        <v>1.2</v>
      </c>
      <c r="S1081" s="6">
        <v>298511129730</v>
      </c>
      <c r="T1081" s="7">
        <v>19.93</v>
      </c>
      <c r="U1081" s="7">
        <v>1.04</v>
      </c>
      <c r="V1081" s="7">
        <v>668</v>
      </c>
    </row>
    <row r="1082" spans="1:22" x14ac:dyDescent="0.4">
      <c r="A1082" s="4" t="s">
        <v>1437</v>
      </c>
      <c r="B1082" s="5" t="s">
        <v>1438</v>
      </c>
      <c r="C1082" s="5" t="s">
        <v>30</v>
      </c>
      <c r="D1082" s="5" t="s">
        <v>19</v>
      </c>
      <c r="E1082" s="9" t="s">
        <v>66</v>
      </c>
      <c r="F1082" s="9">
        <v>3.55</v>
      </c>
      <c r="G1082" s="5" t="s">
        <v>21</v>
      </c>
      <c r="H1082" s="9">
        <v>100</v>
      </c>
      <c r="I1082" s="11">
        <v>35562185</v>
      </c>
      <c r="J1082" s="11">
        <v>1200</v>
      </c>
      <c r="K1082" s="11">
        <v>27.213999999999999</v>
      </c>
      <c r="L1082" s="11" t="b">
        <f>COUNTIF('[1]2_배당성향 25% 이상 종목명'!$A$2:$A$471,'2_2번 조건 대상 종목'!A3720)&gt;0</f>
        <v>1</v>
      </c>
      <c r="M1082" s="14" t="b">
        <f t="shared" si="16"/>
        <v>1</v>
      </c>
      <c r="N1082" s="11">
        <v>37294062000</v>
      </c>
      <c r="O1082" s="11" t="b">
        <f>N1082&gt;=VLOOKUP(A1082,'[1]2023년만'!$A$2:$Q$1181,12,0)</f>
        <v>1</v>
      </c>
      <c r="P1082" s="11">
        <f>VLOOKUP(A1082,'[1]2_피벗 테이블'!$A$4:$B$376,2,0)</f>
        <v>26934600333.333332</v>
      </c>
      <c r="Q1082" s="11" t="b">
        <f>N1082&gt;=(P1082*1.05)</f>
        <v>1</v>
      </c>
      <c r="R1082" s="11">
        <v>5</v>
      </c>
      <c r="S1082" s="6">
        <v>1089980970250</v>
      </c>
      <c r="T1082" s="7">
        <v>6.94</v>
      </c>
      <c r="U1082" s="7">
        <v>0.8</v>
      </c>
      <c r="V1082" s="7">
        <v>4418</v>
      </c>
    </row>
    <row r="1083" spans="1:22" hidden="1" x14ac:dyDescent="0.4">
      <c r="A1083" s="4" t="s">
        <v>1242</v>
      </c>
      <c r="B1083" s="5" t="s">
        <v>1243</v>
      </c>
      <c r="C1083" s="5" t="s">
        <v>24</v>
      </c>
      <c r="D1083" s="5" t="s">
        <v>19</v>
      </c>
      <c r="E1083" s="9" t="s">
        <v>49</v>
      </c>
      <c r="F1083" s="9">
        <v>0.48</v>
      </c>
      <c r="G1083" s="5" t="s">
        <v>21</v>
      </c>
      <c r="H1083" s="9">
        <v>500</v>
      </c>
      <c r="I1083" s="11">
        <v>7190391</v>
      </c>
      <c r="J1083" s="11">
        <v>450</v>
      </c>
      <c r="K1083" s="11">
        <v>24.908999999999999</v>
      </c>
      <c r="L1083" s="11" t="b">
        <f>COUNTIF('[1]2_배당성향 25% 이상 종목명'!$A$2:$A$471,'2_2번 조건 대상 종목'!A1083)&gt;0</f>
        <v>1</v>
      </c>
      <c r="M1083" s="14" t="b">
        <f t="shared" si="16"/>
        <v>1</v>
      </c>
      <c r="N1083" s="11">
        <v>3227935950</v>
      </c>
      <c r="O1083" s="11"/>
      <c r="P1083" s="11"/>
      <c r="Q1083" s="11"/>
      <c r="R1083" s="11">
        <v>2.7</v>
      </c>
      <c r="S1083" s="6">
        <v>96207431580</v>
      </c>
      <c r="T1083" s="7">
        <v>9.91</v>
      </c>
      <c r="U1083" s="7">
        <v>0.55000000000000004</v>
      </c>
      <c r="V1083" s="7">
        <v>1350</v>
      </c>
    </row>
    <row r="1084" spans="1:22" hidden="1" x14ac:dyDescent="0.4">
      <c r="A1084" s="4" t="s">
        <v>1242</v>
      </c>
      <c r="B1084" s="5" t="s">
        <v>1243</v>
      </c>
      <c r="C1084" s="5" t="s">
        <v>18</v>
      </c>
      <c r="D1084" s="5" t="s">
        <v>19</v>
      </c>
      <c r="E1084" s="9" t="s">
        <v>49</v>
      </c>
      <c r="F1084" s="9">
        <v>0.56000000000000005</v>
      </c>
      <c r="G1084" s="5" t="s">
        <v>21</v>
      </c>
      <c r="H1084" s="9">
        <v>500</v>
      </c>
      <c r="I1084" s="11">
        <v>7190391</v>
      </c>
      <c r="J1084" s="11">
        <v>400</v>
      </c>
      <c r="K1084" s="11">
        <v>20.88</v>
      </c>
      <c r="L1084" s="11" t="b">
        <f>COUNTIF('[1]2_배당성향 25% 이상 종목명'!$A$2:$A$471,'2_2번 조건 대상 종목'!A1084)&gt;0</f>
        <v>1</v>
      </c>
      <c r="M1084" s="14" t="b">
        <f t="shared" si="16"/>
        <v>1</v>
      </c>
      <c r="N1084" s="11">
        <v>2869276400</v>
      </c>
      <c r="O1084" s="11"/>
      <c r="P1084" s="11"/>
      <c r="Q1084" s="11"/>
      <c r="R1084" s="11">
        <v>2.2999999999999998</v>
      </c>
      <c r="S1084" s="6">
        <v>96207431580</v>
      </c>
      <c r="T1084" s="7">
        <v>9.91</v>
      </c>
      <c r="U1084" s="7">
        <v>0.55000000000000004</v>
      </c>
      <c r="V1084" s="7">
        <v>1350</v>
      </c>
    </row>
    <row r="1085" spans="1:22" hidden="1" x14ac:dyDescent="0.4">
      <c r="A1085" s="7" t="s">
        <v>1242</v>
      </c>
      <c r="B1085" s="12" t="s">
        <v>1243</v>
      </c>
      <c r="C1085" s="12" t="s">
        <v>2933</v>
      </c>
      <c r="D1085" s="12" t="s">
        <v>19</v>
      </c>
      <c r="E1085" s="12" t="s">
        <v>49</v>
      </c>
      <c r="F1085" s="12">
        <v>0.41</v>
      </c>
      <c r="G1085" s="12" t="s">
        <v>21</v>
      </c>
      <c r="H1085" s="12">
        <v>500</v>
      </c>
      <c r="I1085" s="6">
        <v>7190391</v>
      </c>
      <c r="J1085" s="6">
        <v>300</v>
      </c>
      <c r="K1085" s="6">
        <v>25.481999999999999</v>
      </c>
      <c r="L1085" s="11" t="b">
        <f>COUNTIF('[1]2_배당성향 25% 이상 종목명'!$A$2:$A$471,'2_2번 조건 대상 종목'!A1085)&gt;0</f>
        <v>1</v>
      </c>
      <c r="M1085" s="14" t="b">
        <f t="shared" si="16"/>
        <v>1</v>
      </c>
      <c r="N1085" s="6">
        <v>2151957300</v>
      </c>
      <c r="O1085" s="6"/>
      <c r="P1085" s="6"/>
      <c r="Q1085" s="6"/>
      <c r="R1085" s="6">
        <v>1.4</v>
      </c>
      <c r="S1085" s="6">
        <v>96207431580</v>
      </c>
      <c r="T1085" s="7">
        <v>9.91</v>
      </c>
      <c r="U1085" s="7">
        <v>0.55000000000000004</v>
      </c>
      <c r="V1085" s="7">
        <v>1350</v>
      </c>
    </row>
    <row r="1086" spans="1:22" hidden="1" x14ac:dyDescent="0.4">
      <c r="A1086" s="4" t="s">
        <v>1369</v>
      </c>
      <c r="B1086" s="5" t="s">
        <v>1370</v>
      </c>
      <c r="C1086" s="5" t="s">
        <v>18</v>
      </c>
      <c r="D1086" s="5" t="s">
        <v>19</v>
      </c>
      <c r="E1086" s="9" t="s">
        <v>40</v>
      </c>
      <c r="F1086" s="9">
        <v>1.31</v>
      </c>
      <c r="G1086" s="5" t="s">
        <v>21</v>
      </c>
      <c r="H1086" s="9">
        <v>500</v>
      </c>
      <c r="I1086" s="11">
        <v>35392350</v>
      </c>
      <c r="J1086" s="11">
        <v>35</v>
      </c>
      <c r="K1086" s="11">
        <v>28.562000000000001</v>
      </c>
      <c r="L1086" s="11" t="b">
        <f>COUNTIF('[1]2_배당성향 25% 이상 종목명'!$A$2:$A$471,'2_2번 조건 대상 종목'!A1086)&gt;0</f>
        <v>0</v>
      </c>
      <c r="M1086" s="14" t="b">
        <f t="shared" si="16"/>
        <v>1</v>
      </c>
      <c r="N1086" s="11">
        <v>1238732250</v>
      </c>
      <c r="O1086" s="11"/>
      <c r="P1086" s="11"/>
      <c r="Q1086" s="11"/>
      <c r="R1086" s="11">
        <v>1.51</v>
      </c>
      <c r="S1086" s="6">
        <v>60874842000</v>
      </c>
      <c r="T1086" s="7">
        <v>7.32</v>
      </c>
      <c r="U1086" s="7">
        <v>0.73</v>
      </c>
      <c r="V1086" s="7">
        <v>235</v>
      </c>
    </row>
    <row r="1087" spans="1:22" hidden="1" x14ac:dyDescent="0.4">
      <c r="A1087" s="4" t="s">
        <v>1369</v>
      </c>
      <c r="B1087" s="5" t="s">
        <v>1370</v>
      </c>
      <c r="C1087" s="5" t="s">
        <v>30</v>
      </c>
      <c r="D1087" s="5" t="s">
        <v>19</v>
      </c>
      <c r="E1087" s="9" t="s">
        <v>40</v>
      </c>
      <c r="F1087" s="9">
        <v>1.95</v>
      </c>
      <c r="G1087" s="5" t="s">
        <v>21</v>
      </c>
      <c r="H1087" s="9">
        <v>500</v>
      </c>
      <c r="I1087" s="11">
        <v>35392350</v>
      </c>
      <c r="J1087" s="11">
        <v>40</v>
      </c>
      <c r="K1087" s="11">
        <v>17.026</v>
      </c>
      <c r="L1087" s="11" t="b">
        <f>COUNTIF('[1]2_배당성향 25% 이상 종목명'!$A$2:$A$471,'2_2번 조건 대상 종목'!A1087)&gt;0</f>
        <v>0</v>
      </c>
      <c r="M1087" s="14" t="b">
        <f t="shared" si="16"/>
        <v>1</v>
      </c>
      <c r="N1087" s="11">
        <v>1415694000</v>
      </c>
      <c r="O1087" s="11" t="b">
        <f>N1087&gt;=VLOOKUP(A1087,'[1]2023년만'!$A$2:$Q$1181,12,0)</f>
        <v>0</v>
      </c>
      <c r="P1087" s="11"/>
      <c r="Q1087" s="11"/>
      <c r="R1087" s="11">
        <v>2.7</v>
      </c>
      <c r="S1087" s="6">
        <v>60874842000</v>
      </c>
      <c r="T1087" s="7">
        <v>7.32</v>
      </c>
      <c r="U1087" s="7">
        <v>0.73</v>
      </c>
      <c r="V1087" s="7">
        <v>235</v>
      </c>
    </row>
    <row r="1088" spans="1:22" hidden="1" x14ac:dyDescent="0.4">
      <c r="A1088" s="4" t="s">
        <v>1369</v>
      </c>
      <c r="B1088" s="5" t="s">
        <v>1370</v>
      </c>
      <c r="C1088" s="5" t="s">
        <v>24</v>
      </c>
      <c r="D1088" s="5" t="s">
        <v>19</v>
      </c>
      <c r="E1088" s="9" t="s">
        <v>40</v>
      </c>
      <c r="F1088" s="9">
        <v>0.97</v>
      </c>
      <c r="G1088" s="5" t="s">
        <v>21</v>
      </c>
      <c r="H1088" s="9">
        <v>500</v>
      </c>
      <c r="I1088" s="11">
        <v>35392350</v>
      </c>
      <c r="J1088" s="11">
        <v>42</v>
      </c>
      <c r="K1088" s="11">
        <v>14.647</v>
      </c>
      <c r="L1088" s="11" t="b">
        <f>COUNTIF('[1]2_배당성향 25% 이상 종목명'!$A$2:$A$471,'2_2번 조건 대상 종목'!A1088)&gt;0</f>
        <v>0</v>
      </c>
      <c r="M1088" s="14" t="b">
        <f t="shared" si="16"/>
        <v>1</v>
      </c>
      <c r="N1088" s="11">
        <v>1486478700</v>
      </c>
      <c r="O1088" s="11"/>
      <c r="P1088" s="11"/>
      <c r="Q1088" s="11"/>
      <c r="R1088" s="11">
        <v>2.4</v>
      </c>
      <c r="S1088" s="6">
        <v>60874842000</v>
      </c>
      <c r="T1088" s="7">
        <v>7.32</v>
      </c>
      <c r="U1088" s="7">
        <v>0.73</v>
      </c>
      <c r="V1088" s="7">
        <v>235</v>
      </c>
    </row>
    <row r="1089" spans="1:22" hidden="1" x14ac:dyDescent="0.4">
      <c r="A1089" s="7" t="s">
        <v>1369</v>
      </c>
      <c r="B1089" s="12" t="s">
        <v>1370</v>
      </c>
      <c r="C1089" s="12" t="s">
        <v>2933</v>
      </c>
      <c r="D1089" s="12" t="s">
        <v>19</v>
      </c>
      <c r="E1089" s="12" t="s">
        <v>40</v>
      </c>
      <c r="F1089" s="12">
        <v>0.86</v>
      </c>
      <c r="G1089" s="12" t="s">
        <v>21</v>
      </c>
      <c r="H1089" s="12">
        <v>500</v>
      </c>
      <c r="I1089" s="6">
        <v>35392350</v>
      </c>
      <c r="J1089" s="6">
        <v>30</v>
      </c>
      <c r="K1089" s="6">
        <v>27.89</v>
      </c>
      <c r="L1089" s="11" t="b">
        <f>COUNTIF('[1]2_배당성향 25% 이상 종목명'!$A$2:$A$471,'2_2번 조건 대상 종목'!A1089)&gt;0</f>
        <v>0</v>
      </c>
      <c r="M1089" s="14" t="b">
        <f t="shared" si="16"/>
        <v>1</v>
      </c>
      <c r="N1089" s="6">
        <v>1061770500</v>
      </c>
      <c r="O1089" s="6"/>
      <c r="P1089" s="6"/>
      <c r="Q1089" s="6"/>
      <c r="R1089" s="6">
        <v>1.6</v>
      </c>
      <c r="S1089" s="6">
        <v>60874842000</v>
      </c>
      <c r="T1089" s="7">
        <v>7.32</v>
      </c>
      <c r="U1089" s="7">
        <v>0.73</v>
      </c>
      <c r="V1089" s="7">
        <v>235</v>
      </c>
    </row>
    <row r="1090" spans="1:22" hidden="1" x14ac:dyDescent="0.4">
      <c r="A1090" s="4" t="s">
        <v>220</v>
      </c>
      <c r="B1090" s="5" t="s">
        <v>221</v>
      </c>
      <c r="C1090" s="5" t="s">
        <v>18</v>
      </c>
      <c r="D1090" s="5" t="s">
        <v>19</v>
      </c>
      <c r="E1090" s="9" t="s">
        <v>103</v>
      </c>
      <c r="F1090" s="9">
        <v>0.57999999999999996</v>
      </c>
      <c r="G1090" s="5" t="s">
        <v>21</v>
      </c>
      <c r="H1090" s="9">
        <v>500</v>
      </c>
      <c r="I1090" s="11">
        <v>15480593</v>
      </c>
      <c r="J1090" s="11">
        <v>100</v>
      </c>
      <c r="K1090" s="11">
        <v>184.92</v>
      </c>
      <c r="L1090" s="11" t="b">
        <f>COUNTIF('[1]2_배당성향 25% 이상 종목명'!$A$2:$A$471,'2_2번 조건 대상 종목'!A1090)&gt;0</f>
        <v>0</v>
      </c>
      <c r="M1090" s="14" t="b">
        <f t="shared" si="16"/>
        <v>0</v>
      </c>
      <c r="N1090" s="11">
        <v>1475660400</v>
      </c>
      <c r="O1090" s="11"/>
      <c r="P1090" s="11"/>
      <c r="Q1090" s="11"/>
      <c r="R1090" s="11">
        <v>0.14000000000000001</v>
      </c>
      <c r="S1090" s="6">
        <v>1198197898200</v>
      </c>
      <c r="T1090" s="7">
        <v>31.25</v>
      </c>
      <c r="U1090" s="7">
        <v>5.1100000000000003</v>
      </c>
      <c r="V1090" s="7">
        <v>2477</v>
      </c>
    </row>
    <row r="1091" spans="1:22" hidden="1" x14ac:dyDescent="0.4">
      <c r="A1091" s="4" t="s">
        <v>220</v>
      </c>
      <c r="B1091" s="5" t="s">
        <v>221</v>
      </c>
      <c r="C1091" s="5" t="s">
        <v>30</v>
      </c>
      <c r="D1091" s="5" t="s">
        <v>19</v>
      </c>
      <c r="E1091" s="9" t="s">
        <v>81</v>
      </c>
      <c r="F1091" s="9">
        <v>0.51</v>
      </c>
      <c r="G1091" s="5" t="s">
        <v>21</v>
      </c>
      <c r="H1091" s="9">
        <v>500</v>
      </c>
      <c r="I1091" s="11">
        <v>15480593</v>
      </c>
      <c r="J1091" s="11">
        <v>100</v>
      </c>
      <c r="K1091" s="11">
        <v>4.1150000000000002</v>
      </c>
      <c r="L1091" s="11" t="b">
        <f>COUNTIF('[1]2_배당성향 25% 이상 종목명'!$A$2:$A$471,'2_2번 조건 대상 종목'!A1091)&gt;0</f>
        <v>0</v>
      </c>
      <c r="M1091" s="14" t="b">
        <f t="shared" ref="M1091:M1154" si="17">COUNTIF($A$2:$A$4678,A1091)=4</f>
        <v>0</v>
      </c>
      <c r="N1091" s="11">
        <v>1497462000</v>
      </c>
      <c r="O1091" s="11" t="e">
        <f>N1091&gt;=VLOOKUP(A1091,'[1]2023년만'!$A$2:$Q$1181,12,0)</f>
        <v>#N/A</v>
      </c>
      <c r="P1091" s="11"/>
      <c r="Q1091" s="11"/>
      <c r="R1091" s="11">
        <v>0.13</v>
      </c>
      <c r="S1091" s="6">
        <v>1198197898200</v>
      </c>
      <c r="T1091" s="7">
        <v>31.25</v>
      </c>
      <c r="U1091" s="7">
        <v>5.1100000000000003</v>
      </c>
      <c r="V1091" s="7">
        <v>2477</v>
      </c>
    </row>
    <row r="1092" spans="1:22" hidden="1" x14ac:dyDescent="0.4">
      <c r="A1092" s="7" t="s">
        <v>220</v>
      </c>
      <c r="B1092" s="12" t="s">
        <v>221</v>
      </c>
      <c r="C1092" s="12" t="s">
        <v>2933</v>
      </c>
      <c r="D1092" s="12" t="s">
        <v>19</v>
      </c>
      <c r="E1092" s="12" t="s">
        <v>103</v>
      </c>
      <c r="F1092" s="12">
        <v>0.36</v>
      </c>
      <c r="G1092" s="12" t="s">
        <v>21</v>
      </c>
      <c r="H1092" s="12">
        <v>500</v>
      </c>
      <c r="I1092" s="6">
        <v>15480593</v>
      </c>
      <c r="J1092" s="6">
        <v>100</v>
      </c>
      <c r="K1092" s="6">
        <v>6.4820000000000002</v>
      </c>
      <c r="L1092" s="11" t="b">
        <f>COUNTIF('[1]2_배당성향 25% 이상 종목명'!$A$2:$A$471,'2_2번 조건 대상 종목'!A1092)&gt;0</f>
        <v>0</v>
      </c>
      <c r="M1092" s="14" t="b">
        <f t="shared" si="17"/>
        <v>0</v>
      </c>
      <c r="N1092" s="6">
        <v>1488950200</v>
      </c>
      <c r="O1092" s="6"/>
      <c r="P1092" s="6"/>
      <c r="Q1092" s="6"/>
      <c r="R1092" s="6">
        <v>0.1</v>
      </c>
      <c r="S1092" s="6">
        <v>1198197898200</v>
      </c>
      <c r="T1092" s="7">
        <v>31.25</v>
      </c>
      <c r="U1092" s="7">
        <v>5.1100000000000003</v>
      </c>
      <c r="V1092" s="7">
        <v>2477</v>
      </c>
    </row>
    <row r="1093" spans="1:22" hidden="1" x14ac:dyDescent="0.4">
      <c r="A1093" s="7" t="s">
        <v>2834</v>
      </c>
      <c r="B1093" s="12" t="s">
        <v>2835</v>
      </c>
      <c r="C1093" s="12" t="s">
        <v>2933</v>
      </c>
      <c r="D1093" s="12" t="s">
        <v>19</v>
      </c>
      <c r="E1093" s="12" t="s">
        <v>43</v>
      </c>
      <c r="F1093" s="12">
        <v>2.09</v>
      </c>
      <c r="G1093" s="12" t="s">
        <v>21</v>
      </c>
      <c r="H1093" s="12">
        <v>500</v>
      </c>
      <c r="I1093" s="6">
        <v>91140499</v>
      </c>
      <c r="J1093" s="6">
        <v>30</v>
      </c>
      <c r="K1093" s="6">
        <v>8.7289999999999992</v>
      </c>
      <c r="L1093" s="11" t="b">
        <f>COUNTIF('[1]2_배당성향 25% 이상 종목명'!$A$2:$A$471,'2_2번 조건 대상 종목'!A1093)&gt;0</f>
        <v>0</v>
      </c>
      <c r="M1093" s="14" t="b">
        <f t="shared" si="17"/>
        <v>0</v>
      </c>
      <c r="N1093" s="6">
        <v>2289678680</v>
      </c>
      <c r="O1093" s="6"/>
      <c r="P1093" s="6"/>
      <c r="Q1093" s="6"/>
      <c r="R1093" s="6">
        <v>1.7</v>
      </c>
      <c r="S1093" s="6">
        <v>127870120097</v>
      </c>
      <c r="T1093" s="7">
        <v>24.19</v>
      </c>
      <c r="U1093" s="7">
        <v>0.38</v>
      </c>
      <c r="V1093" s="7">
        <v>58</v>
      </c>
    </row>
    <row r="1094" spans="1:22" hidden="1" x14ac:dyDescent="0.4">
      <c r="A1094" s="4" t="s">
        <v>2161</v>
      </c>
      <c r="B1094" s="5" t="s">
        <v>2162</v>
      </c>
      <c r="C1094" s="5" t="s">
        <v>24</v>
      </c>
      <c r="D1094" s="5" t="s">
        <v>19</v>
      </c>
      <c r="E1094" s="9" t="s">
        <v>37</v>
      </c>
      <c r="F1094" s="9">
        <v>2.09</v>
      </c>
      <c r="G1094" s="5" t="s">
        <v>21</v>
      </c>
      <c r="H1094" s="9">
        <v>500</v>
      </c>
      <c r="I1094" s="11">
        <v>28572230</v>
      </c>
      <c r="J1094" s="11">
        <v>180</v>
      </c>
      <c r="K1094" s="11">
        <v>13.749000000000001</v>
      </c>
      <c r="L1094" s="11" t="b">
        <f>COUNTIF('[1]2_배당성향 25% 이상 종목명'!$A$2:$A$471,'2_2번 조건 대상 종목'!A1094)&gt;0</f>
        <v>0</v>
      </c>
      <c r="M1094" s="14" t="b">
        <f t="shared" si="17"/>
        <v>1</v>
      </c>
      <c r="N1094" s="11">
        <v>4662128520</v>
      </c>
      <c r="O1094" s="11"/>
      <c r="P1094" s="11"/>
      <c r="Q1094" s="11"/>
      <c r="R1094" s="11">
        <v>2.93</v>
      </c>
      <c r="S1094" s="6">
        <v>173433436100</v>
      </c>
      <c r="T1094" s="7">
        <v>4.6100000000000003</v>
      </c>
      <c r="U1094" s="7">
        <v>0.51</v>
      </c>
      <c r="V1094" s="7">
        <v>1317</v>
      </c>
    </row>
    <row r="1095" spans="1:22" hidden="1" x14ac:dyDescent="0.4">
      <c r="A1095" s="4" t="s">
        <v>2161</v>
      </c>
      <c r="B1095" s="5" t="s">
        <v>2162</v>
      </c>
      <c r="C1095" s="5" t="s">
        <v>18</v>
      </c>
      <c r="D1095" s="5" t="s">
        <v>19</v>
      </c>
      <c r="E1095" s="9" t="s">
        <v>37</v>
      </c>
      <c r="F1095" s="9">
        <v>2.2599999999999998</v>
      </c>
      <c r="G1095" s="5" t="s">
        <v>21</v>
      </c>
      <c r="H1095" s="9">
        <v>500</v>
      </c>
      <c r="I1095" s="11">
        <v>28572230</v>
      </c>
      <c r="J1095" s="11">
        <v>200</v>
      </c>
      <c r="K1095" s="11">
        <v>12.933</v>
      </c>
      <c r="L1095" s="11" t="b">
        <f>COUNTIF('[1]2_배당성향 25% 이상 종목명'!$A$2:$A$471,'2_2번 조건 대상 종목'!A1095)&gt;0</f>
        <v>0</v>
      </c>
      <c r="M1095" s="14" t="b">
        <f t="shared" si="17"/>
        <v>1</v>
      </c>
      <c r="N1095" s="11">
        <v>5180142800</v>
      </c>
      <c r="O1095" s="11"/>
      <c r="P1095" s="11"/>
      <c r="Q1095" s="11"/>
      <c r="R1095" s="11">
        <v>2.4500000000000002</v>
      </c>
      <c r="S1095" s="6">
        <v>173433436100</v>
      </c>
      <c r="T1095" s="7">
        <v>4.6100000000000003</v>
      </c>
      <c r="U1095" s="7">
        <v>0.51</v>
      </c>
      <c r="V1095" s="7">
        <v>1317</v>
      </c>
    </row>
    <row r="1096" spans="1:22" hidden="1" x14ac:dyDescent="0.4">
      <c r="A1096" s="4" t="s">
        <v>2161</v>
      </c>
      <c r="B1096" s="5" t="s">
        <v>2162</v>
      </c>
      <c r="C1096" s="5" t="s">
        <v>30</v>
      </c>
      <c r="D1096" s="5" t="s">
        <v>19</v>
      </c>
      <c r="E1096" s="9" t="s">
        <v>37</v>
      </c>
      <c r="F1096" s="9">
        <v>2.7</v>
      </c>
      <c r="G1096" s="5" t="s">
        <v>21</v>
      </c>
      <c r="H1096" s="9">
        <v>500</v>
      </c>
      <c r="I1096" s="11">
        <v>28572230</v>
      </c>
      <c r="J1096" s="11">
        <v>160</v>
      </c>
      <c r="K1096" s="11">
        <v>12.244999999999999</v>
      </c>
      <c r="L1096" s="11" t="b">
        <f>COUNTIF('[1]2_배당성향 25% 이상 종목명'!$A$2:$A$471,'2_2번 조건 대상 종목'!A1096)&gt;0</f>
        <v>0</v>
      </c>
      <c r="M1096" s="14" t="b">
        <f t="shared" si="17"/>
        <v>1</v>
      </c>
      <c r="N1096" s="11">
        <v>4034230400</v>
      </c>
      <c r="O1096" s="11" t="b">
        <f>N1096&gt;=VLOOKUP(A1096,'[1]2023년만'!$A$2:$Q$1181,12,0)</f>
        <v>0</v>
      </c>
      <c r="P1096" s="11"/>
      <c r="Q1096" s="11"/>
      <c r="R1096" s="11">
        <v>3.12</v>
      </c>
      <c r="S1096" s="6">
        <v>173433436100</v>
      </c>
      <c r="T1096" s="7">
        <v>4.6100000000000003</v>
      </c>
      <c r="U1096" s="7">
        <v>0.51</v>
      </c>
      <c r="V1096" s="7">
        <v>1317</v>
      </c>
    </row>
    <row r="1097" spans="1:22" hidden="1" x14ac:dyDescent="0.4">
      <c r="A1097" s="7" t="s">
        <v>2161</v>
      </c>
      <c r="B1097" s="12" t="s">
        <v>2162</v>
      </c>
      <c r="C1097" s="12" t="s">
        <v>2933</v>
      </c>
      <c r="D1097" s="12" t="s">
        <v>19</v>
      </c>
      <c r="E1097" s="12" t="s">
        <v>37</v>
      </c>
      <c r="F1097" s="12">
        <v>1.02</v>
      </c>
      <c r="G1097" s="12" t="s">
        <v>21</v>
      </c>
      <c r="H1097" s="12">
        <v>1000</v>
      </c>
      <c r="I1097" s="6">
        <v>14286115</v>
      </c>
      <c r="J1097" s="6">
        <v>270</v>
      </c>
      <c r="K1097" s="6">
        <v>12.388999999999999</v>
      </c>
      <c r="L1097" s="11" t="b">
        <f>COUNTIF('[1]2_배당성향 25% 이상 종목명'!$A$2:$A$471,'2_2번 조건 대상 종목'!A1097)&gt;0</f>
        <v>0</v>
      </c>
      <c r="M1097" s="14" t="b">
        <f t="shared" si="17"/>
        <v>1</v>
      </c>
      <c r="N1097" s="6">
        <v>3496596390</v>
      </c>
      <c r="O1097" s="6"/>
      <c r="P1097" s="6"/>
      <c r="Q1097" s="6"/>
      <c r="R1097" s="6">
        <v>3.5</v>
      </c>
      <c r="S1097" s="6">
        <v>173433436100</v>
      </c>
      <c r="T1097" s="7">
        <v>4.6100000000000003</v>
      </c>
      <c r="U1097" s="7">
        <v>0.51</v>
      </c>
      <c r="V1097" s="7">
        <v>1317</v>
      </c>
    </row>
    <row r="1098" spans="1:22" hidden="1" x14ac:dyDescent="0.4">
      <c r="A1098" s="4" t="s">
        <v>108</v>
      </c>
      <c r="B1098" s="5" t="s">
        <v>109</v>
      </c>
      <c r="C1098" s="5" t="s">
        <v>30</v>
      </c>
      <c r="D1098" s="5" t="s">
        <v>19</v>
      </c>
      <c r="E1098" s="9" t="s">
        <v>43</v>
      </c>
      <c r="F1098" s="9">
        <v>1.34</v>
      </c>
      <c r="G1098" s="5" t="s">
        <v>21</v>
      </c>
      <c r="H1098" s="9">
        <v>500</v>
      </c>
      <c r="I1098" s="11">
        <v>21109243</v>
      </c>
      <c r="J1098" s="11">
        <v>150</v>
      </c>
      <c r="K1098" s="11">
        <v>414.964</v>
      </c>
      <c r="L1098" s="11" t="b">
        <f>COUNTIF('[1]2_배당성향 25% 이상 종목명'!$A$2:$A$471,'2_2번 조건 대상 종목'!A1098)&gt;0</f>
        <v>1</v>
      </c>
      <c r="M1098" s="14" t="b">
        <f t="shared" si="17"/>
        <v>1</v>
      </c>
      <c r="N1098" s="11">
        <v>3166175400</v>
      </c>
      <c r="O1098" s="11" t="b">
        <f>N1098&gt;=VLOOKUP(A1098,'[1]2023년만'!$A$2:$Q$1181,12,0)</f>
        <v>1</v>
      </c>
      <c r="P1098" s="11">
        <f>VLOOKUP(A1098,'[1]2_피벗 테이블'!$A$4:$B$376,2,0)</f>
        <v>3166175400</v>
      </c>
      <c r="Q1098" s="11" t="b">
        <f>N1098&gt;=(P1098*1.05)</f>
        <v>0</v>
      </c>
      <c r="R1098" s="11">
        <v>7.1</v>
      </c>
      <c r="S1098" s="6">
        <v>48340166470</v>
      </c>
      <c r="T1098" s="7">
        <v>63.61</v>
      </c>
      <c r="U1098" s="7">
        <v>0.32</v>
      </c>
      <c r="V1098" s="7">
        <v>36</v>
      </c>
    </row>
    <row r="1099" spans="1:22" hidden="1" x14ac:dyDescent="0.4">
      <c r="A1099" s="4" t="s">
        <v>108</v>
      </c>
      <c r="B1099" s="5" t="s">
        <v>109</v>
      </c>
      <c r="C1099" s="5" t="s">
        <v>24</v>
      </c>
      <c r="D1099" s="5" t="s">
        <v>19</v>
      </c>
      <c r="E1099" s="9" t="s">
        <v>43</v>
      </c>
      <c r="F1099" s="9">
        <v>0.94</v>
      </c>
      <c r="G1099" s="5" t="s">
        <v>21</v>
      </c>
      <c r="H1099" s="9">
        <v>500</v>
      </c>
      <c r="I1099" s="11">
        <v>21109243</v>
      </c>
      <c r="J1099" s="11">
        <v>150</v>
      </c>
      <c r="K1099" s="11">
        <v>150.05600000000001</v>
      </c>
      <c r="L1099" s="11" t="b">
        <f>COUNTIF('[1]2_배당성향 25% 이상 종목명'!$A$2:$A$471,'2_2번 조건 대상 종목'!A1099)&gt;0</f>
        <v>1</v>
      </c>
      <c r="M1099" s="14" t="b">
        <f t="shared" si="17"/>
        <v>1</v>
      </c>
      <c r="N1099" s="11">
        <v>3166175400</v>
      </c>
      <c r="O1099" s="11"/>
      <c r="P1099" s="11"/>
      <c r="Q1099" s="11"/>
      <c r="R1099" s="11">
        <v>5.5</v>
      </c>
      <c r="S1099" s="6">
        <v>48340166470</v>
      </c>
      <c r="T1099" s="7">
        <v>63.61</v>
      </c>
      <c r="U1099" s="7">
        <v>0.32</v>
      </c>
      <c r="V1099" s="7">
        <v>36</v>
      </c>
    </row>
    <row r="1100" spans="1:22" hidden="1" x14ac:dyDescent="0.4">
      <c r="A1100" s="4" t="s">
        <v>108</v>
      </c>
      <c r="B1100" s="5" t="s">
        <v>109</v>
      </c>
      <c r="C1100" s="5" t="s">
        <v>18</v>
      </c>
      <c r="D1100" s="5" t="s">
        <v>19</v>
      </c>
      <c r="E1100" s="9" t="s">
        <v>43</v>
      </c>
      <c r="F1100" s="9">
        <v>0.91</v>
      </c>
      <c r="G1100" s="5" t="s">
        <v>21</v>
      </c>
      <c r="H1100" s="9">
        <v>500</v>
      </c>
      <c r="I1100" s="11">
        <v>21109243</v>
      </c>
      <c r="J1100" s="11">
        <v>150</v>
      </c>
      <c r="K1100" s="11">
        <v>5.0750000000000002</v>
      </c>
      <c r="L1100" s="11" t="b">
        <f>COUNTIF('[1]2_배당성향 25% 이상 종목명'!$A$2:$A$471,'2_2번 조건 대상 종목'!A1100)&gt;0</f>
        <v>1</v>
      </c>
      <c r="M1100" s="14" t="b">
        <f t="shared" si="17"/>
        <v>1</v>
      </c>
      <c r="N1100" s="11">
        <v>3166175400</v>
      </c>
      <c r="O1100" s="11"/>
      <c r="P1100" s="11"/>
      <c r="Q1100" s="11"/>
      <c r="R1100" s="11">
        <v>4.9000000000000004</v>
      </c>
      <c r="S1100" s="6">
        <v>48340166470</v>
      </c>
      <c r="T1100" s="7">
        <v>63.61</v>
      </c>
      <c r="U1100" s="7">
        <v>0.32</v>
      </c>
      <c r="V1100" s="7">
        <v>36</v>
      </c>
    </row>
    <row r="1101" spans="1:22" hidden="1" x14ac:dyDescent="0.4">
      <c r="A1101" s="7" t="s">
        <v>108</v>
      </c>
      <c r="B1101" s="12" t="s">
        <v>109</v>
      </c>
      <c r="C1101" s="12" t="s">
        <v>2933</v>
      </c>
      <c r="D1101" s="12" t="s">
        <v>19</v>
      </c>
      <c r="E1101" s="12" t="s">
        <v>43</v>
      </c>
      <c r="F1101" s="12">
        <v>0.87</v>
      </c>
      <c r="G1101" s="12" t="s">
        <v>21</v>
      </c>
      <c r="H1101" s="12">
        <v>500</v>
      </c>
      <c r="I1101" s="6">
        <v>21109243</v>
      </c>
      <c r="J1101" s="6">
        <v>150</v>
      </c>
      <c r="K1101" s="6">
        <v>20.545999999999999</v>
      </c>
      <c r="L1101" s="11" t="b">
        <f>COUNTIF('[1]2_배당성향 25% 이상 종목명'!$A$2:$A$471,'2_2번 조건 대상 종목'!A1101)&gt;0</f>
        <v>1</v>
      </c>
      <c r="M1101" s="14" t="b">
        <f t="shared" si="17"/>
        <v>1</v>
      </c>
      <c r="N1101" s="6">
        <v>3166175400</v>
      </c>
      <c r="O1101" s="6"/>
      <c r="P1101" s="6"/>
      <c r="Q1101" s="6"/>
      <c r="R1101" s="6">
        <v>4.7</v>
      </c>
      <c r="S1101" s="6">
        <v>48340166470</v>
      </c>
      <c r="T1101" s="7">
        <v>63.61</v>
      </c>
      <c r="U1101" s="7">
        <v>0.32</v>
      </c>
      <c r="V1101" s="7">
        <v>36</v>
      </c>
    </row>
    <row r="1102" spans="1:22" hidden="1" x14ac:dyDescent="0.4">
      <c r="A1102" s="4" t="s">
        <v>2308</v>
      </c>
      <c r="B1102" s="5" t="s">
        <v>2309</v>
      </c>
      <c r="C1102" s="5" t="s">
        <v>30</v>
      </c>
      <c r="D1102" s="5" t="s">
        <v>19</v>
      </c>
      <c r="E1102" s="9" t="s">
        <v>69</v>
      </c>
      <c r="F1102" s="9">
        <v>0.93</v>
      </c>
      <c r="G1102" s="5" t="s">
        <v>21</v>
      </c>
      <c r="H1102" s="9">
        <v>500</v>
      </c>
      <c r="I1102" s="11">
        <v>7454490</v>
      </c>
      <c r="J1102" s="11">
        <v>60</v>
      </c>
      <c r="K1102" s="11">
        <v>11.388999999999999</v>
      </c>
      <c r="L1102" s="11" t="b">
        <f>COUNTIF('[1]2_배당성향 25% 이상 종목명'!$A$2:$A$471,'2_2번 조건 대상 종목'!A1102)&gt;0</f>
        <v>0</v>
      </c>
      <c r="M1102" s="14" t="b">
        <f t="shared" si="17"/>
        <v>1</v>
      </c>
      <c r="N1102" s="11">
        <v>447143820</v>
      </c>
      <c r="O1102" s="11" t="b">
        <f>N1102&gt;=VLOOKUP(A1102,'[1]2023년만'!$A$2:$Q$1181,12,0)</f>
        <v>1</v>
      </c>
      <c r="P1102" s="11"/>
      <c r="Q1102" s="11"/>
      <c r="R1102" s="11">
        <v>1.3</v>
      </c>
      <c r="S1102" s="6">
        <v>36079731600</v>
      </c>
      <c r="T1102" s="7">
        <v>12.54</v>
      </c>
      <c r="U1102" s="7">
        <v>0.85</v>
      </c>
      <c r="V1102" s="7">
        <v>386</v>
      </c>
    </row>
    <row r="1103" spans="1:22" hidden="1" x14ac:dyDescent="0.4">
      <c r="A1103" s="4" t="s">
        <v>2308</v>
      </c>
      <c r="B1103" s="5" t="s">
        <v>2309</v>
      </c>
      <c r="C1103" s="5" t="s">
        <v>24</v>
      </c>
      <c r="D1103" s="5" t="s">
        <v>19</v>
      </c>
      <c r="E1103" s="9" t="s">
        <v>69</v>
      </c>
      <c r="F1103" s="9">
        <v>0.63</v>
      </c>
      <c r="G1103" s="5" t="s">
        <v>21</v>
      </c>
      <c r="H1103" s="9">
        <v>500</v>
      </c>
      <c r="I1103" s="11">
        <v>7454490</v>
      </c>
      <c r="J1103" s="11">
        <v>60</v>
      </c>
      <c r="K1103" s="11">
        <v>8.5630000000000006</v>
      </c>
      <c r="L1103" s="11" t="b">
        <f>COUNTIF('[1]2_배당성향 25% 이상 종목명'!$A$2:$A$471,'2_2번 조건 대상 종목'!A1103)&gt;0</f>
        <v>0</v>
      </c>
      <c r="M1103" s="14" t="b">
        <f t="shared" si="17"/>
        <v>1</v>
      </c>
      <c r="N1103" s="11">
        <v>447143820</v>
      </c>
      <c r="O1103" s="11"/>
      <c r="P1103" s="11"/>
      <c r="Q1103" s="11"/>
      <c r="R1103" s="11">
        <v>1</v>
      </c>
      <c r="S1103" s="6">
        <v>36079731600</v>
      </c>
      <c r="T1103" s="7">
        <v>12.54</v>
      </c>
      <c r="U1103" s="7">
        <v>0.85</v>
      </c>
      <c r="V1103" s="7">
        <v>386</v>
      </c>
    </row>
    <row r="1104" spans="1:22" hidden="1" x14ac:dyDescent="0.4">
      <c r="A1104" s="4" t="s">
        <v>2308</v>
      </c>
      <c r="B1104" s="5" t="s">
        <v>2309</v>
      </c>
      <c r="C1104" s="5" t="s">
        <v>18</v>
      </c>
      <c r="D1104" s="5" t="s">
        <v>19</v>
      </c>
      <c r="E1104" s="9" t="s">
        <v>69</v>
      </c>
      <c r="F1104" s="9">
        <v>0.81</v>
      </c>
      <c r="G1104" s="5" t="s">
        <v>21</v>
      </c>
      <c r="H1104" s="9">
        <v>500</v>
      </c>
      <c r="I1104" s="11">
        <v>7454490</v>
      </c>
      <c r="J1104" s="11">
        <v>60</v>
      </c>
      <c r="K1104" s="11">
        <v>7.1630000000000003</v>
      </c>
      <c r="L1104" s="11" t="b">
        <f>COUNTIF('[1]2_배당성향 25% 이상 종목명'!$A$2:$A$471,'2_2번 조건 대상 종목'!A1104)&gt;0</f>
        <v>0</v>
      </c>
      <c r="M1104" s="14" t="b">
        <f t="shared" si="17"/>
        <v>1</v>
      </c>
      <c r="N1104" s="11">
        <v>447143820</v>
      </c>
      <c r="O1104" s="11"/>
      <c r="P1104" s="11"/>
      <c r="Q1104" s="11"/>
      <c r="R1104" s="11">
        <v>0.8</v>
      </c>
      <c r="S1104" s="6">
        <v>36079731600</v>
      </c>
      <c r="T1104" s="7">
        <v>12.54</v>
      </c>
      <c r="U1104" s="7">
        <v>0.85</v>
      </c>
      <c r="V1104" s="7">
        <v>386</v>
      </c>
    </row>
    <row r="1105" spans="1:22" hidden="1" x14ac:dyDescent="0.4">
      <c r="A1105" s="7" t="s">
        <v>2308</v>
      </c>
      <c r="B1105" s="12" t="s">
        <v>2309</v>
      </c>
      <c r="C1105" s="12" t="s">
        <v>2933</v>
      </c>
      <c r="D1105" s="12" t="s">
        <v>19</v>
      </c>
      <c r="E1105" s="12" t="s">
        <v>69</v>
      </c>
      <c r="F1105" s="12">
        <v>0.36</v>
      </c>
      <c r="G1105" s="12" t="s">
        <v>21</v>
      </c>
      <c r="H1105" s="12">
        <v>500</v>
      </c>
      <c r="I1105" s="6">
        <v>7454490</v>
      </c>
      <c r="J1105" s="6">
        <v>60</v>
      </c>
      <c r="K1105" s="6">
        <v>8.9160000000000004</v>
      </c>
      <c r="L1105" s="11" t="b">
        <f>COUNTIF('[1]2_배당성향 25% 이상 종목명'!$A$2:$A$471,'2_2번 조건 대상 종목'!A1105)&gt;0</f>
        <v>0</v>
      </c>
      <c r="M1105" s="14" t="b">
        <f t="shared" si="17"/>
        <v>1</v>
      </c>
      <c r="N1105" s="6">
        <v>447143820</v>
      </c>
      <c r="O1105" s="6"/>
      <c r="P1105" s="6"/>
      <c r="Q1105" s="6"/>
      <c r="R1105" s="6">
        <v>0.6</v>
      </c>
      <c r="S1105" s="6">
        <v>36079731600</v>
      </c>
      <c r="T1105" s="7">
        <v>12.54</v>
      </c>
      <c r="U1105" s="7">
        <v>0.85</v>
      </c>
      <c r="V1105" s="7">
        <v>386</v>
      </c>
    </row>
    <row r="1106" spans="1:22" hidden="1" x14ac:dyDescent="0.4">
      <c r="A1106" s="4" t="s">
        <v>2317</v>
      </c>
      <c r="B1106" s="5" t="s">
        <v>2318</v>
      </c>
      <c r="C1106" s="5" t="s">
        <v>24</v>
      </c>
      <c r="D1106" s="5" t="s">
        <v>19</v>
      </c>
      <c r="E1106" s="9" t="s">
        <v>25</v>
      </c>
      <c r="F1106" s="9">
        <v>0.41</v>
      </c>
      <c r="G1106" s="5" t="s">
        <v>21</v>
      </c>
      <c r="H1106" s="9">
        <v>500</v>
      </c>
      <c r="I1106" s="11">
        <v>14354920</v>
      </c>
      <c r="J1106" s="11">
        <v>100</v>
      </c>
      <c r="K1106" s="11">
        <v>11.191000000000001</v>
      </c>
      <c r="L1106" s="11" t="b">
        <f>COUNTIF('[1]2_배당성향 25% 이상 종목명'!$A$2:$A$471,'2_2번 조건 대상 종목'!A1106)&gt;0</f>
        <v>0</v>
      </c>
      <c r="M1106" s="14" t="b">
        <f t="shared" si="17"/>
        <v>1</v>
      </c>
      <c r="N1106" s="11">
        <v>1403528900</v>
      </c>
      <c r="O1106" s="11"/>
      <c r="P1106" s="11"/>
      <c r="Q1106" s="11"/>
      <c r="R1106" s="11">
        <v>1.1000000000000001</v>
      </c>
      <c r="S1106" s="6">
        <v>104216719200</v>
      </c>
      <c r="T1106" s="7">
        <v>6.59</v>
      </c>
      <c r="U1106" s="7">
        <v>0.81</v>
      </c>
      <c r="V1106" s="7">
        <v>1102</v>
      </c>
    </row>
    <row r="1107" spans="1:22" hidden="1" x14ac:dyDescent="0.4">
      <c r="A1107" s="4" t="s">
        <v>2317</v>
      </c>
      <c r="B1107" s="5" t="s">
        <v>2318</v>
      </c>
      <c r="C1107" s="5" t="s">
        <v>30</v>
      </c>
      <c r="D1107" s="5" t="s">
        <v>19</v>
      </c>
      <c r="E1107" s="9" t="s">
        <v>25</v>
      </c>
      <c r="F1107" s="9">
        <v>0.43</v>
      </c>
      <c r="G1107" s="5" t="s">
        <v>21</v>
      </c>
      <c r="H1107" s="9">
        <v>500</v>
      </c>
      <c r="I1107" s="11">
        <v>14354920</v>
      </c>
      <c r="J1107" s="11">
        <v>100</v>
      </c>
      <c r="K1107" s="11">
        <v>9.0739999999999998</v>
      </c>
      <c r="L1107" s="11" t="b">
        <f>COUNTIF('[1]2_배당성향 25% 이상 종목명'!$A$2:$A$471,'2_2번 조건 대상 종목'!A1107)&gt;0</f>
        <v>0</v>
      </c>
      <c r="M1107" s="14" t="b">
        <f t="shared" si="17"/>
        <v>1</v>
      </c>
      <c r="N1107" s="11">
        <v>1403528900</v>
      </c>
      <c r="O1107" s="11" t="b">
        <f>N1107&gt;=VLOOKUP(A1107,'[1]2023년만'!$A$2:$Q$1181,12,0)</f>
        <v>1</v>
      </c>
      <c r="P1107" s="11"/>
      <c r="Q1107" s="11"/>
      <c r="R1107" s="11">
        <v>1.4</v>
      </c>
      <c r="S1107" s="6">
        <v>104216719200</v>
      </c>
      <c r="T1107" s="7">
        <v>6.59</v>
      </c>
      <c r="U1107" s="7">
        <v>0.81</v>
      </c>
      <c r="V1107" s="7">
        <v>1102</v>
      </c>
    </row>
    <row r="1108" spans="1:22" hidden="1" x14ac:dyDescent="0.4">
      <c r="A1108" s="4" t="s">
        <v>2317</v>
      </c>
      <c r="B1108" s="5" t="s">
        <v>2318</v>
      </c>
      <c r="C1108" s="5" t="s">
        <v>18</v>
      </c>
      <c r="D1108" s="5" t="s">
        <v>19</v>
      </c>
      <c r="E1108" s="9" t="s">
        <v>25</v>
      </c>
      <c r="F1108" s="9">
        <v>0.52</v>
      </c>
      <c r="G1108" s="5" t="s">
        <v>21</v>
      </c>
      <c r="H1108" s="9">
        <v>500</v>
      </c>
      <c r="I1108" s="11">
        <v>14354920</v>
      </c>
      <c r="J1108" s="11">
        <v>100</v>
      </c>
      <c r="K1108" s="11">
        <v>5.7720000000000002</v>
      </c>
      <c r="L1108" s="11" t="b">
        <f>COUNTIF('[1]2_배당성향 25% 이상 종목명'!$A$2:$A$471,'2_2번 조건 대상 종목'!A1108)&gt;0</f>
        <v>0</v>
      </c>
      <c r="M1108" s="14" t="b">
        <f t="shared" si="17"/>
        <v>1</v>
      </c>
      <c r="N1108" s="11">
        <v>1403528900</v>
      </c>
      <c r="O1108" s="11"/>
      <c r="P1108" s="11"/>
      <c r="Q1108" s="11"/>
      <c r="R1108" s="11">
        <v>1.1000000000000001</v>
      </c>
      <c r="S1108" s="6">
        <v>104216719200</v>
      </c>
      <c r="T1108" s="7">
        <v>6.59</v>
      </c>
      <c r="U1108" s="7">
        <v>0.81</v>
      </c>
      <c r="V1108" s="7">
        <v>1102</v>
      </c>
    </row>
    <row r="1109" spans="1:22" hidden="1" x14ac:dyDescent="0.4">
      <c r="A1109" s="7" t="s">
        <v>2317</v>
      </c>
      <c r="B1109" s="12" t="s">
        <v>2318</v>
      </c>
      <c r="C1109" s="12" t="s">
        <v>2933</v>
      </c>
      <c r="D1109" s="12" t="s">
        <v>19</v>
      </c>
      <c r="E1109" s="12" t="s">
        <v>25</v>
      </c>
      <c r="F1109" s="12">
        <v>0.3</v>
      </c>
      <c r="G1109" s="12" t="s">
        <v>21</v>
      </c>
      <c r="H1109" s="12">
        <v>500</v>
      </c>
      <c r="I1109" s="6">
        <v>14354920</v>
      </c>
      <c r="J1109" s="6">
        <v>80</v>
      </c>
      <c r="K1109" s="6">
        <v>7.1550000000000002</v>
      </c>
      <c r="L1109" s="11" t="b">
        <f>COUNTIF('[1]2_배당성향 25% 이상 종목명'!$A$2:$A$471,'2_2번 조건 대상 종목'!A1109)&gt;0</f>
        <v>0</v>
      </c>
      <c r="M1109" s="14" t="b">
        <f t="shared" si="17"/>
        <v>1</v>
      </c>
      <c r="N1109" s="6">
        <v>1122823120</v>
      </c>
      <c r="O1109" s="6"/>
      <c r="P1109" s="6"/>
      <c r="Q1109" s="6"/>
      <c r="R1109" s="6">
        <v>0.7</v>
      </c>
      <c r="S1109" s="6">
        <v>104216719200</v>
      </c>
      <c r="T1109" s="7">
        <v>6.59</v>
      </c>
      <c r="U1109" s="7">
        <v>0.81</v>
      </c>
      <c r="V1109" s="7">
        <v>1102</v>
      </c>
    </row>
    <row r="1110" spans="1:22" hidden="1" x14ac:dyDescent="0.4">
      <c r="A1110" s="4" t="s">
        <v>2031</v>
      </c>
      <c r="B1110" s="5" t="s">
        <v>2032</v>
      </c>
      <c r="C1110" s="5" t="s">
        <v>30</v>
      </c>
      <c r="D1110" s="5" t="s">
        <v>19</v>
      </c>
      <c r="E1110" s="9" t="s">
        <v>25</v>
      </c>
      <c r="F1110" s="9">
        <v>0.43</v>
      </c>
      <c r="G1110" s="5" t="s">
        <v>21</v>
      </c>
      <c r="H1110" s="9">
        <v>500</v>
      </c>
      <c r="I1110" s="11">
        <v>6000000</v>
      </c>
      <c r="J1110" s="11">
        <v>900</v>
      </c>
      <c r="K1110" s="11">
        <v>15.676</v>
      </c>
      <c r="L1110" s="11" t="b">
        <f>COUNTIF('[1]2_배당성향 25% 이상 종목명'!$A$2:$A$471,'2_2번 조건 대상 종목'!A1110)&gt;0</f>
        <v>0</v>
      </c>
      <c r="M1110" s="14" t="b">
        <f t="shared" si="17"/>
        <v>1</v>
      </c>
      <c r="N1110" s="11">
        <v>5292000000</v>
      </c>
      <c r="O1110" s="11" t="b">
        <f>N1110&gt;=VLOOKUP(A1110,'[1]2023년만'!$A$2:$Q$1181,12,0)</f>
        <v>1</v>
      </c>
      <c r="P1110" s="11"/>
      <c r="Q1110" s="11"/>
      <c r="R1110" s="11">
        <v>3.4</v>
      </c>
      <c r="S1110" s="6">
        <v>181800000000</v>
      </c>
      <c r="T1110" s="7">
        <v>5.28</v>
      </c>
      <c r="U1110" s="7">
        <v>0.65</v>
      </c>
      <c r="V1110" s="7">
        <v>5741</v>
      </c>
    </row>
    <row r="1111" spans="1:22" hidden="1" x14ac:dyDescent="0.4">
      <c r="A1111" s="4" t="s">
        <v>2031</v>
      </c>
      <c r="B1111" s="5" t="s">
        <v>2032</v>
      </c>
      <c r="C1111" s="5" t="s">
        <v>24</v>
      </c>
      <c r="D1111" s="5" t="s">
        <v>19</v>
      </c>
      <c r="E1111" s="9" t="s">
        <v>25</v>
      </c>
      <c r="F1111" s="9">
        <v>0.41</v>
      </c>
      <c r="G1111" s="5" t="s">
        <v>21</v>
      </c>
      <c r="H1111" s="9">
        <v>500</v>
      </c>
      <c r="I1111" s="11">
        <v>6000000</v>
      </c>
      <c r="J1111" s="11">
        <v>750</v>
      </c>
      <c r="K1111" s="11">
        <v>15.513999999999999</v>
      </c>
      <c r="L1111" s="11" t="b">
        <f>COUNTIF('[1]2_배당성향 25% 이상 종목명'!$A$2:$A$471,'2_2번 조건 대상 종목'!A1111)&gt;0</f>
        <v>0</v>
      </c>
      <c r="M1111" s="14" t="b">
        <f t="shared" si="17"/>
        <v>1</v>
      </c>
      <c r="N1111" s="11">
        <v>4410000000</v>
      </c>
      <c r="O1111" s="11"/>
      <c r="P1111" s="11"/>
      <c r="Q1111" s="11"/>
      <c r="R1111" s="11">
        <v>2.7</v>
      </c>
      <c r="S1111" s="6">
        <v>181800000000</v>
      </c>
      <c r="T1111" s="7">
        <v>5.28</v>
      </c>
      <c r="U1111" s="7">
        <v>0.65</v>
      </c>
      <c r="V1111" s="7">
        <v>5741</v>
      </c>
    </row>
    <row r="1112" spans="1:22" hidden="1" x14ac:dyDescent="0.4">
      <c r="A1112" s="4" t="s">
        <v>2031</v>
      </c>
      <c r="B1112" s="5" t="s">
        <v>2032</v>
      </c>
      <c r="C1112" s="5" t="s">
        <v>18</v>
      </c>
      <c r="D1112" s="5" t="s">
        <v>19</v>
      </c>
      <c r="E1112" s="9" t="s">
        <v>25</v>
      </c>
      <c r="F1112" s="9">
        <v>0.52</v>
      </c>
      <c r="G1112" s="5" t="s">
        <v>21</v>
      </c>
      <c r="H1112" s="9">
        <v>500</v>
      </c>
      <c r="I1112" s="11">
        <v>6000000</v>
      </c>
      <c r="J1112" s="11">
        <v>650</v>
      </c>
      <c r="K1112" s="11">
        <v>15.311999999999999</v>
      </c>
      <c r="L1112" s="11" t="b">
        <f>COUNTIF('[1]2_배당성향 25% 이상 종목명'!$A$2:$A$471,'2_2번 조건 대상 종목'!A1112)&gt;0</f>
        <v>0</v>
      </c>
      <c r="M1112" s="14" t="b">
        <f t="shared" si="17"/>
        <v>1</v>
      </c>
      <c r="N1112" s="11">
        <v>3822000000</v>
      </c>
      <c r="O1112" s="11"/>
      <c r="P1112" s="11"/>
      <c r="Q1112" s="11"/>
      <c r="R1112" s="11">
        <v>2.1</v>
      </c>
      <c r="S1112" s="6">
        <v>181800000000</v>
      </c>
      <c r="T1112" s="7">
        <v>5.28</v>
      </c>
      <c r="U1112" s="7">
        <v>0.65</v>
      </c>
      <c r="V1112" s="7">
        <v>5741</v>
      </c>
    </row>
    <row r="1113" spans="1:22" hidden="1" x14ac:dyDescent="0.4">
      <c r="A1113" s="7" t="s">
        <v>2031</v>
      </c>
      <c r="B1113" s="12" t="s">
        <v>2032</v>
      </c>
      <c r="C1113" s="12" t="s">
        <v>2933</v>
      </c>
      <c r="D1113" s="12" t="s">
        <v>19</v>
      </c>
      <c r="E1113" s="12" t="s">
        <v>25</v>
      </c>
      <c r="F1113" s="12">
        <v>0.3</v>
      </c>
      <c r="G1113" s="12" t="s">
        <v>21</v>
      </c>
      <c r="H1113" s="12">
        <v>500</v>
      </c>
      <c r="I1113" s="6">
        <v>6000000</v>
      </c>
      <c r="J1113" s="6">
        <v>400</v>
      </c>
      <c r="K1113" s="6">
        <v>9.4890000000000008</v>
      </c>
      <c r="L1113" s="11" t="b">
        <f>COUNTIF('[1]2_배당성향 25% 이상 종목명'!$A$2:$A$471,'2_2번 조건 대상 종목'!A1113)&gt;0</f>
        <v>0</v>
      </c>
      <c r="M1113" s="14" t="b">
        <f t="shared" si="17"/>
        <v>1</v>
      </c>
      <c r="N1113" s="6">
        <v>2151180000</v>
      </c>
      <c r="O1113" s="6"/>
      <c r="P1113" s="6"/>
      <c r="Q1113" s="6"/>
      <c r="R1113" s="6">
        <v>1.4</v>
      </c>
      <c r="S1113" s="6">
        <v>181800000000</v>
      </c>
      <c r="T1113" s="7">
        <v>5.28</v>
      </c>
      <c r="U1113" s="7">
        <v>0.65</v>
      </c>
      <c r="V1113" s="7">
        <v>5741</v>
      </c>
    </row>
    <row r="1114" spans="1:22" hidden="1" x14ac:dyDescent="0.4">
      <c r="A1114" s="4" t="s">
        <v>2734</v>
      </c>
      <c r="B1114" s="5" t="s">
        <v>2735</v>
      </c>
      <c r="C1114" s="5" t="s">
        <v>18</v>
      </c>
      <c r="D1114" s="5" t="s">
        <v>19</v>
      </c>
      <c r="E1114" s="9" t="s">
        <v>49</v>
      </c>
      <c r="F1114" s="9">
        <v>2.41</v>
      </c>
      <c r="G1114" s="5" t="s">
        <v>21</v>
      </c>
      <c r="H1114" s="10">
        <v>5000</v>
      </c>
      <c r="I1114" s="11">
        <v>6500000</v>
      </c>
      <c r="J1114" s="11">
        <v>1000</v>
      </c>
      <c r="K1114" s="11">
        <v>-4.1440000000000001</v>
      </c>
      <c r="L1114" s="11" t="b">
        <f>COUNTIF('[1]2_배당성향 25% 이상 종목명'!$A$2:$A$471,'2_2번 조건 대상 종목'!A1114)&gt;0</f>
        <v>0</v>
      </c>
      <c r="M1114" s="14" t="b">
        <f t="shared" si="17"/>
        <v>1</v>
      </c>
      <c r="N1114" s="11">
        <v>6176100000</v>
      </c>
      <c r="O1114" s="11"/>
      <c r="P1114" s="11"/>
      <c r="Q1114" s="11"/>
      <c r="R1114" s="11">
        <v>0.6</v>
      </c>
      <c r="S1114" s="6">
        <v>633100000000</v>
      </c>
      <c r="T1114" s="7" t="s">
        <v>21</v>
      </c>
      <c r="U1114" s="7">
        <v>0.33</v>
      </c>
      <c r="V1114" s="7" t="s">
        <v>21</v>
      </c>
    </row>
    <row r="1115" spans="1:22" hidden="1" x14ac:dyDescent="0.4">
      <c r="A1115" s="4" t="s">
        <v>2734</v>
      </c>
      <c r="B1115" s="5" t="s">
        <v>2735</v>
      </c>
      <c r="C1115" s="5" t="s">
        <v>24</v>
      </c>
      <c r="D1115" s="5" t="s">
        <v>19</v>
      </c>
      <c r="E1115" s="9" t="s">
        <v>49</v>
      </c>
      <c r="F1115" s="9">
        <v>2.11</v>
      </c>
      <c r="G1115" s="5" t="s">
        <v>21</v>
      </c>
      <c r="H1115" s="10">
        <v>5000</v>
      </c>
      <c r="I1115" s="11">
        <v>6500000</v>
      </c>
      <c r="J1115" s="11">
        <v>1000</v>
      </c>
      <c r="K1115" s="11">
        <v>-21.266999999999999</v>
      </c>
      <c r="L1115" s="11" t="b">
        <f>COUNTIF('[1]2_배당성향 25% 이상 종목명'!$A$2:$A$471,'2_2번 조건 대상 종목'!A1115)&gt;0</f>
        <v>0</v>
      </c>
      <c r="M1115" s="14" t="b">
        <f t="shared" si="17"/>
        <v>1</v>
      </c>
      <c r="N1115" s="11">
        <v>6176100000</v>
      </c>
      <c r="O1115" s="11"/>
      <c r="P1115" s="11"/>
      <c r="Q1115" s="11"/>
      <c r="R1115" s="11">
        <v>0.64</v>
      </c>
      <c r="S1115" s="6">
        <v>633100000000</v>
      </c>
      <c r="T1115" s="7" t="s">
        <v>21</v>
      </c>
      <c r="U1115" s="7">
        <v>0.33</v>
      </c>
      <c r="V1115" s="7" t="s">
        <v>21</v>
      </c>
    </row>
    <row r="1116" spans="1:22" hidden="1" x14ac:dyDescent="0.4">
      <c r="A1116" s="4" t="s">
        <v>2734</v>
      </c>
      <c r="B1116" s="5" t="s">
        <v>2735</v>
      </c>
      <c r="C1116" s="5" t="s">
        <v>30</v>
      </c>
      <c r="D1116" s="5" t="s">
        <v>19</v>
      </c>
      <c r="E1116" s="9" t="s">
        <v>49</v>
      </c>
      <c r="F1116" s="9">
        <v>1.64</v>
      </c>
      <c r="G1116" s="5" t="s">
        <v>21</v>
      </c>
      <c r="H1116" s="10">
        <v>5000</v>
      </c>
      <c r="I1116" s="11">
        <v>6500000</v>
      </c>
      <c r="J1116" s="11">
        <v>1000</v>
      </c>
      <c r="K1116" s="11">
        <v>-72.412999999999997</v>
      </c>
      <c r="L1116" s="11" t="b">
        <f>COUNTIF('[1]2_배당성향 25% 이상 종목명'!$A$2:$A$471,'2_2번 조건 대상 종목'!A1116)&gt;0</f>
        <v>0</v>
      </c>
      <c r="M1116" s="14" t="b">
        <f t="shared" si="17"/>
        <v>1</v>
      </c>
      <c r="N1116" s="11">
        <v>6176100000</v>
      </c>
      <c r="O1116" s="11" t="b">
        <f>N1116&gt;=VLOOKUP(A1116,'[1]2023년만'!$A$2:$Q$1181,12,0)</f>
        <v>1</v>
      </c>
      <c r="P1116" s="11"/>
      <c r="Q1116" s="11"/>
      <c r="R1116" s="11">
        <v>1.27</v>
      </c>
      <c r="S1116" s="6">
        <v>633100000000</v>
      </c>
      <c r="T1116" s="7" t="s">
        <v>21</v>
      </c>
      <c r="U1116" s="7">
        <v>0.33</v>
      </c>
      <c r="V1116" s="7" t="s">
        <v>21</v>
      </c>
    </row>
    <row r="1117" spans="1:22" hidden="1" x14ac:dyDescent="0.4">
      <c r="A1117" s="7" t="s">
        <v>2734</v>
      </c>
      <c r="B1117" s="12" t="s">
        <v>2735</v>
      </c>
      <c r="C1117" s="12" t="s">
        <v>2933</v>
      </c>
      <c r="D1117" s="12" t="s">
        <v>19</v>
      </c>
      <c r="E1117" s="12" t="s">
        <v>49</v>
      </c>
      <c r="F1117" s="12">
        <v>1.1000000000000001</v>
      </c>
      <c r="G1117" s="12" t="s">
        <v>21</v>
      </c>
      <c r="H1117" s="12">
        <v>5000</v>
      </c>
      <c r="I1117" s="6">
        <v>6500000</v>
      </c>
      <c r="J1117" s="6">
        <v>3500</v>
      </c>
      <c r="K1117" s="6">
        <v>14.417</v>
      </c>
      <c r="L1117" s="11" t="b">
        <f>COUNTIF('[1]2_배당성향 25% 이상 종목명'!$A$2:$A$471,'2_2번 조건 대상 종목'!A1117)&gt;0</f>
        <v>0</v>
      </c>
      <c r="M1117" s="14" t="b">
        <f t="shared" si="17"/>
        <v>1</v>
      </c>
      <c r="N1117" s="6">
        <v>21616350000</v>
      </c>
      <c r="O1117" s="6"/>
      <c r="P1117" s="6"/>
      <c r="Q1117" s="6"/>
      <c r="R1117" s="6">
        <v>1.82</v>
      </c>
      <c r="S1117" s="6">
        <v>633100000000</v>
      </c>
      <c r="T1117" s="7" t="s">
        <v>21</v>
      </c>
      <c r="U1117" s="7">
        <v>0.33</v>
      </c>
      <c r="V1117" s="7" t="s">
        <v>21</v>
      </c>
    </row>
    <row r="1118" spans="1:22" hidden="1" x14ac:dyDescent="0.4">
      <c r="A1118" s="4" t="s">
        <v>1721</v>
      </c>
      <c r="B1118" s="5" t="s">
        <v>1722</v>
      </c>
      <c r="C1118" s="5" t="s">
        <v>30</v>
      </c>
      <c r="D1118" s="5" t="s">
        <v>19</v>
      </c>
      <c r="E1118" s="9" t="s">
        <v>43</v>
      </c>
      <c r="F1118" s="9">
        <v>2.46</v>
      </c>
      <c r="G1118" s="5" t="s">
        <v>21</v>
      </c>
      <c r="H1118" s="10">
        <v>1000</v>
      </c>
      <c r="I1118" s="11">
        <v>23414397</v>
      </c>
      <c r="J1118" s="11">
        <v>500</v>
      </c>
      <c r="K1118" s="11">
        <v>21.318000000000001</v>
      </c>
      <c r="L1118" s="11" t="b">
        <f>COUNTIF('[1]2_배당성향 25% 이상 종목명'!$A$2:$A$471,'2_2번 조건 대상 종목'!A1118)&gt;0</f>
        <v>0</v>
      </c>
      <c r="M1118" s="14" t="b">
        <f t="shared" si="17"/>
        <v>1</v>
      </c>
      <c r="N1118" s="11">
        <v>8530059000</v>
      </c>
      <c r="O1118" s="11" t="b">
        <f>N1118&gt;=VLOOKUP(A1118,'[1]2023년만'!$A$2:$Q$1181,12,0)</f>
        <v>0</v>
      </c>
      <c r="P1118" s="11"/>
      <c r="Q1118" s="11"/>
      <c r="R1118" s="11">
        <v>3</v>
      </c>
      <c r="S1118" s="6">
        <v>373459632150</v>
      </c>
      <c r="T1118" s="7">
        <v>7.4</v>
      </c>
      <c r="U1118" s="7">
        <v>0.35</v>
      </c>
      <c r="V1118" s="7">
        <v>2154</v>
      </c>
    </row>
    <row r="1119" spans="1:22" hidden="1" x14ac:dyDescent="0.4">
      <c r="A1119" s="4" t="s">
        <v>1721</v>
      </c>
      <c r="B1119" s="5" t="s">
        <v>1722</v>
      </c>
      <c r="C1119" s="5" t="s">
        <v>24</v>
      </c>
      <c r="D1119" s="5" t="s">
        <v>19</v>
      </c>
      <c r="E1119" s="9" t="s">
        <v>43</v>
      </c>
      <c r="F1119" s="9">
        <v>2.37</v>
      </c>
      <c r="G1119" s="5" t="s">
        <v>21</v>
      </c>
      <c r="H1119" s="10">
        <v>1000</v>
      </c>
      <c r="I1119" s="11">
        <v>23414397</v>
      </c>
      <c r="J1119" s="11">
        <v>500</v>
      </c>
      <c r="K1119" s="11">
        <v>11.321999999999999</v>
      </c>
      <c r="L1119" s="11" t="b">
        <f>COUNTIF('[1]2_배당성향 25% 이상 종목명'!$A$2:$A$471,'2_2번 조건 대상 종목'!A1119)&gt;0</f>
        <v>0</v>
      </c>
      <c r="M1119" s="14" t="b">
        <f t="shared" si="17"/>
        <v>1</v>
      </c>
      <c r="N1119" s="11">
        <v>8723238500</v>
      </c>
      <c r="O1119" s="11"/>
      <c r="P1119" s="11"/>
      <c r="Q1119" s="11"/>
      <c r="R1119" s="11">
        <v>3.8</v>
      </c>
      <c r="S1119" s="6">
        <v>373459632150</v>
      </c>
      <c r="T1119" s="7">
        <v>7.4</v>
      </c>
      <c r="U1119" s="7">
        <v>0.35</v>
      </c>
      <c r="V1119" s="7">
        <v>2154</v>
      </c>
    </row>
    <row r="1120" spans="1:22" hidden="1" x14ac:dyDescent="0.4">
      <c r="A1120" s="4" t="s">
        <v>1721</v>
      </c>
      <c r="B1120" s="5" t="s">
        <v>1722</v>
      </c>
      <c r="C1120" s="5" t="s">
        <v>18</v>
      </c>
      <c r="D1120" s="5" t="s">
        <v>19</v>
      </c>
      <c r="E1120" s="9" t="s">
        <v>43</v>
      </c>
      <c r="F1120" s="9">
        <v>4.05</v>
      </c>
      <c r="G1120" s="5" t="s">
        <v>21</v>
      </c>
      <c r="H1120" s="10">
        <v>1000</v>
      </c>
      <c r="I1120" s="11">
        <v>24646734</v>
      </c>
      <c r="J1120" s="11">
        <v>780</v>
      </c>
      <c r="K1120" s="11">
        <v>10.523999999999999</v>
      </c>
      <c r="L1120" s="11" t="b">
        <f>COUNTIF('[1]2_배당성향 25% 이상 종목명'!$A$2:$A$471,'2_2번 조건 대상 종목'!A1120)&gt;0</f>
        <v>0</v>
      </c>
      <c r="M1120" s="14" t="b">
        <f t="shared" si="17"/>
        <v>1</v>
      </c>
      <c r="N1120" s="11">
        <v>14482254540</v>
      </c>
      <c r="O1120" s="11"/>
      <c r="P1120" s="11"/>
      <c r="Q1120" s="11"/>
      <c r="R1120" s="11">
        <v>6.7</v>
      </c>
      <c r="S1120" s="6">
        <v>373459632150</v>
      </c>
      <c r="T1120" s="7">
        <v>7.4</v>
      </c>
      <c r="U1120" s="7">
        <v>0.35</v>
      </c>
      <c r="V1120" s="7">
        <v>2154</v>
      </c>
    </row>
    <row r="1121" spans="1:22" hidden="1" x14ac:dyDescent="0.4">
      <c r="A1121" s="7" t="s">
        <v>1721</v>
      </c>
      <c r="B1121" s="12" t="s">
        <v>1722</v>
      </c>
      <c r="C1121" s="12" t="s">
        <v>2933</v>
      </c>
      <c r="D1121" s="12" t="s">
        <v>19</v>
      </c>
      <c r="E1121" s="12" t="s">
        <v>43</v>
      </c>
      <c r="F1121" s="12">
        <v>2.09</v>
      </c>
      <c r="G1121" s="12" t="s">
        <v>21</v>
      </c>
      <c r="H1121" s="12">
        <v>1000</v>
      </c>
      <c r="I1121" s="6">
        <v>24646734</v>
      </c>
      <c r="J1121" s="6">
        <v>400</v>
      </c>
      <c r="K1121" s="6">
        <v>5.2720000000000002</v>
      </c>
      <c r="L1121" s="11" t="b">
        <f>COUNTIF('[1]2_배당성향 25% 이상 종목명'!$A$2:$A$471,'2_2번 조건 대상 종목'!A1121)&gt;0</f>
        <v>0</v>
      </c>
      <c r="M1121" s="14" t="b">
        <f t="shared" si="17"/>
        <v>1</v>
      </c>
      <c r="N1121" s="6">
        <v>8629403600</v>
      </c>
      <c r="O1121" s="6"/>
      <c r="P1121" s="6"/>
      <c r="Q1121" s="6"/>
      <c r="R1121" s="6">
        <v>2.5</v>
      </c>
      <c r="S1121" s="6">
        <v>373459632150</v>
      </c>
      <c r="T1121" s="7">
        <v>7.4</v>
      </c>
      <c r="U1121" s="7">
        <v>0.35</v>
      </c>
      <c r="V1121" s="7">
        <v>2154</v>
      </c>
    </row>
    <row r="1122" spans="1:22" hidden="1" x14ac:dyDescent="0.4">
      <c r="A1122" s="4" t="s">
        <v>691</v>
      </c>
      <c r="B1122" s="5" t="s">
        <v>692</v>
      </c>
      <c r="C1122" s="5" t="s">
        <v>30</v>
      </c>
      <c r="D1122" s="5" t="s">
        <v>19</v>
      </c>
      <c r="E1122" s="9" t="s">
        <v>40</v>
      </c>
      <c r="F1122" s="9">
        <v>2.63</v>
      </c>
      <c r="G1122" s="5" t="s">
        <v>21</v>
      </c>
      <c r="H1122" s="9">
        <v>500</v>
      </c>
      <c r="I1122" s="11">
        <v>89696580</v>
      </c>
      <c r="J1122" s="11">
        <v>120</v>
      </c>
      <c r="K1122" s="11">
        <v>55.225000000000001</v>
      </c>
      <c r="L1122" s="11" t="b">
        <f>COUNTIF('[1]2_배당성향 25% 이상 종목명'!$A$2:$A$471,'2_2번 조건 대상 종목'!A1122)&gt;0</f>
        <v>1</v>
      </c>
      <c r="M1122" s="14" t="b">
        <f t="shared" si="17"/>
        <v>1</v>
      </c>
      <c r="N1122" s="11">
        <v>11333374800</v>
      </c>
      <c r="O1122" s="11" t="b">
        <f>N1122&gt;=VLOOKUP(A1122,'[1]2023년만'!$A$2:$Q$1181,12,0)</f>
        <v>1</v>
      </c>
      <c r="P1122" s="11">
        <f>VLOOKUP(A1122,'[1]2_피벗 테이블'!$A$4:$B$376,2,0)</f>
        <v>11093037900</v>
      </c>
      <c r="Q1122" s="11" t="b">
        <f>N1122&gt;=(P1122*1.05)</f>
        <v>0</v>
      </c>
      <c r="R1122" s="11">
        <v>4.33</v>
      </c>
      <c r="S1122" s="6">
        <v>269089740000</v>
      </c>
      <c r="T1122" s="7">
        <v>13.57</v>
      </c>
      <c r="U1122" s="7">
        <v>0.51</v>
      </c>
      <c r="V1122" s="7">
        <v>221</v>
      </c>
    </row>
    <row r="1123" spans="1:22" hidden="1" x14ac:dyDescent="0.4">
      <c r="A1123" s="4" t="s">
        <v>691</v>
      </c>
      <c r="B1123" s="5" t="s">
        <v>692</v>
      </c>
      <c r="C1123" s="5" t="s">
        <v>18</v>
      </c>
      <c r="D1123" s="5" t="s">
        <v>19</v>
      </c>
      <c r="E1123" s="9" t="s">
        <v>40</v>
      </c>
      <c r="F1123" s="9">
        <v>1.43</v>
      </c>
      <c r="G1123" s="5" t="s">
        <v>21</v>
      </c>
      <c r="H1123" s="9">
        <v>500</v>
      </c>
      <c r="I1123" s="11">
        <v>89696580</v>
      </c>
      <c r="J1123" s="11">
        <v>120</v>
      </c>
      <c r="K1123" s="11">
        <v>45.365000000000002</v>
      </c>
      <c r="L1123" s="11" t="b">
        <f>COUNTIF('[1]2_배당성향 25% 이상 종목명'!$A$2:$A$471,'2_2번 조건 대상 종목'!A1123)&gt;0</f>
        <v>1</v>
      </c>
      <c r="M1123" s="14" t="b">
        <f t="shared" si="17"/>
        <v>1</v>
      </c>
      <c r="N1123" s="11">
        <v>11573934600</v>
      </c>
      <c r="O1123" s="11"/>
      <c r="P1123" s="11"/>
      <c r="Q1123" s="11"/>
      <c r="R1123" s="11">
        <v>4.41</v>
      </c>
      <c r="S1123" s="6">
        <v>269089740000</v>
      </c>
      <c r="T1123" s="7">
        <v>13.57</v>
      </c>
      <c r="U1123" s="7">
        <v>0.51</v>
      </c>
      <c r="V1123" s="7">
        <v>221</v>
      </c>
    </row>
    <row r="1124" spans="1:22" hidden="1" x14ac:dyDescent="0.4">
      <c r="A1124" s="4" t="s">
        <v>691</v>
      </c>
      <c r="B1124" s="5" t="s">
        <v>692</v>
      </c>
      <c r="C1124" s="5" t="s">
        <v>24</v>
      </c>
      <c r="D1124" s="5" t="s">
        <v>19</v>
      </c>
      <c r="E1124" s="9" t="s">
        <v>40</v>
      </c>
      <c r="F1124" s="9">
        <v>1.7</v>
      </c>
      <c r="G1124" s="5" t="s">
        <v>21</v>
      </c>
      <c r="H1124" s="9">
        <v>500</v>
      </c>
      <c r="I1124" s="11">
        <v>89696580</v>
      </c>
      <c r="J1124" s="11">
        <v>115</v>
      </c>
      <c r="K1124" s="11">
        <v>34.127000000000002</v>
      </c>
      <c r="L1124" s="11" t="b">
        <f>COUNTIF('[1]2_배당성향 25% 이상 종목명'!$A$2:$A$471,'2_2번 조건 대상 종목'!A1124)&gt;0</f>
        <v>1</v>
      </c>
      <c r="M1124" s="14" t="b">
        <f t="shared" si="17"/>
        <v>1</v>
      </c>
      <c r="N1124" s="11">
        <v>11093037900</v>
      </c>
      <c r="O1124" s="11"/>
      <c r="P1124" s="11"/>
      <c r="Q1124" s="11"/>
      <c r="R1124" s="11">
        <v>3.46</v>
      </c>
      <c r="S1124" s="6">
        <v>269089740000</v>
      </c>
      <c r="T1124" s="7">
        <v>13.57</v>
      </c>
      <c r="U1124" s="7">
        <v>0.51</v>
      </c>
      <c r="V1124" s="7">
        <v>221</v>
      </c>
    </row>
    <row r="1125" spans="1:22" hidden="1" x14ac:dyDescent="0.4">
      <c r="A1125" s="7" t="s">
        <v>691</v>
      </c>
      <c r="B1125" s="12" t="s">
        <v>692</v>
      </c>
      <c r="C1125" s="12" t="s">
        <v>2933</v>
      </c>
      <c r="D1125" s="12" t="s">
        <v>19</v>
      </c>
      <c r="E1125" s="12" t="s">
        <v>40</v>
      </c>
      <c r="F1125" s="12">
        <v>1.34</v>
      </c>
      <c r="G1125" s="12" t="s">
        <v>21</v>
      </c>
      <c r="H1125" s="12">
        <v>500</v>
      </c>
      <c r="I1125" s="6">
        <v>89696580</v>
      </c>
      <c r="J1125" s="6">
        <v>110</v>
      </c>
      <c r="K1125" s="6">
        <v>52.558999999999997</v>
      </c>
      <c r="L1125" s="11" t="b">
        <f>COUNTIF('[1]2_배당성향 25% 이상 종목명'!$A$2:$A$471,'2_2번 조건 대상 종목'!A1125)&gt;0</f>
        <v>1</v>
      </c>
      <c r="M1125" s="14" t="b">
        <f t="shared" si="17"/>
        <v>1</v>
      </c>
      <c r="N1125" s="6">
        <v>10612141200</v>
      </c>
      <c r="O1125" s="6"/>
      <c r="P1125" s="6"/>
      <c r="Q1125" s="6"/>
      <c r="R1125" s="6">
        <v>3.64</v>
      </c>
      <c r="S1125" s="6">
        <v>269089740000</v>
      </c>
      <c r="T1125" s="7">
        <v>13.57</v>
      </c>
      <c r="U1125" s="7">
        <v>0.51</v>
      </c>
      <c r="V1125" s="7">
        <v>221</v>
      </c>
    </row>
    <row r="1126" spans="1:22" hidden="1" x14ac:dyDescent="0.4">
      <c r="A1126" s="4" t="s">
        <v>2274</v>
      </c>
      <c r="B1126" s="5" t="s">
        <v>2275</v>
      </c>
      <c r="C1126" s="5" t="s">
        <v>30</v>
      </c>
      <c r="D1126" s="5" t="s">
        <v>19</v>
      </c>
      <c r="E1126" s="9" t="s">
        <v>40</v>
      </c>
      <c r="F1126" s="9">
        <v>2.63</v>
      </c>
      <c r="G1126" s="5" t="s">
        <v>21</v>
      </c>
      <c r="H1126" s="10">
        <v>5000</v>
      </c>
      <c r="I1126" s="11">
        <v>1690000</v>
      </c>
      <c r="J1126" s="11">
        <v>3500</v>
      </c>
      <c r="K1126" s="11">
        <v>11.826000000000001</v>
      </c>
      <c r="L1126" s="11" t="b">
        <f>COUNTIF('[1]2_배당성향 25% 이상 종목명'!$A$2:$A$471,'2_2번 조건 대상 종목'!A1126)&gt;0</f>
        <v>0</v>
      </c>
      <c r="M1126" s="14" t="b">
        <f t="shared" si="17"/>
        <v>1</v>
      </c>
      <c r="N1126" s="11">
        <v>5774489000</v>
      </c>
      <c r="O1126" s="11" t="b">
        <f>N1126&gt;=VLOOKUP(A1126,'[1]2023년만'!$A$2:$Q$1181,12,0)</f>
        <v>1</v>
      </c>
      <c r="P1126" s="11"/>
      <c r="Q1126" s="11"/>
      <c r="R1126" s="11">
        <v>2.7</v>
      </c>
      <c r="S1126" s="6">
        <v>243360000000</v>
      </c>
      <c r="T1126" s="7">
        <v>4.92</v>
      </c>
      <c r="U1126" s="7">
        <v>0.23</v>
      </c>
      <c r="V1126" s="7">
        <v>29257</v>
      </c>
    </row>
    <row r="1127" spans="1:22" hidden="1" x14ac:dyDescent="0.4">
      <c r="A1127" s="4" t="s">
        <v>2274</v>
      </c>
      <c r="B1127" s="5" t="s">
        <v>2275</v>
      </c>
      <c r="C1127" s="5" t="s">
        <v>18</v>
      </c>
      <c r="D1127" s="5" t="s">
        <v>19</v>
      </c>
      <c r="E1127" s="9" t="s">
        <v>40</v>
      </c>
      <c r="F1127" s="9">
        <v>1.43</v>
      </c>
      <c r="G1127" s="5" t="s">
        <v>21</v>
      </c>
      <c r="H1127" s="10">
        <v>5000</v>
      </c>
      <c r="I1127" s="11">
        <v>1690000</v>
      </c>
      <c r="J1127" s="11">
        <v>2500</v>
      </c>
      <c r="K1127" s="11">
        <v>9.9480000000000004</v>
      </c>
      <c r="L1127" s="11" t="b">
        <f>COUNTIF('[1]2_배당성향 25% 이상 종목명'!$A$2:$A$471,'2_2번 조건 대상 종목'!A1127)&gt;0</f>
        <v>0</v>
      </c>
      <c r="M1127" s="14" t="b">
        <f t="shared" si="17"/>
        <v>1</v>
      </c>
      <c r="N1127" s="11">
        <v>4113060000</v>
      </c>
      <c r="O1127" s="11"/>
      <c r="P1127" s="11"/>
      <c r="Q1127" s="11"/>
      <c r="R1127" s="11">
        <v>1.8</v>
      </c>
      <c r="S1127" s="6">
        <v>243360000000</v>
      </c>
      <c r="T1127" s="7">
        <v>4.92</v>
      </c>
      <c r="U1127" s="7">
        <v>0.23</v>
      </c>
      <c r="V1127" s="7">
        <v>29257</v>
      </c>
    </row>
    <row r="1128" spans="1:22" hidden="1" x14ac:dyDescent="0.4">
      <c r="A1128" s="4" t="s">
        <v>2274</v>
      </c>
      <c r="B1128" s="5" t="s">
        <v>2275</v>
      </c>
      <c r="C1128" s="5" t="s">
        <v>24</v>
      </c>
      <c r="D1128" s="5" t="s">
        <v>19</v>
      </c>
      <c r="E1128" s="9" t="s">
        <v>40</v>
      </c>
      <c r="F1128" s="9">
        <v>1.7</v>
      </c>
      <c r="G1128" s="5" t="s">
        <v>21</v>
      </c>
      <c r="H1128" s="10">
        <v>5000</v>
      </c>
      <c r="I1128" s="11">
        <v>1690000</v>
      </c>
      <c r="J1128" s="11">
        <v>2500</v>
      </c>
      <c r="K1128" s="11">
        <v>4.0869999999999997</v>
      </c>
      <c r="L1128" s="11" t="b">
        <f>COUNTIF('[1]2_배당성향 25% 이상 종목명'!$A$2:$A$471,'2_2번 조건 대상 종목'!A1128)&gt;0</f>
        <v>0</v>
      </c>
      <c r="M1128" s="14" t="b">
        <f t="shared" si="17"/>
        <v>1</v>
      </c>
      <c r="N1128" s="11">
        <v>4112992500</v>
      </c>
      <c r="O1128" s="11"/>
      <c r="P1128" s="11"/>
      <c r="Q1128" s="11"/>
      <c r="R1128" s="11">
        <v>2</v>
      </c>
      <c r="S1128" s="6">
        <v>243360000000</v>
      </c>
      <c r="T1128" s="7">
        <v>4.92</v>
      </c>
      <c r="U1128" s="7">
        <v>0.23</v>
      </c>
      <c r="V1128" s="7">
        <v>29257</v>
      </c>
    </row>
    <row r="1129" spans="1:22" hidden="1" x14ac:dyDescent="0.4">
      <c r="A1129" s="7" t="s">
        <v>2274</v>
      </c>
      <c r="B1129" s="12" t="s">
        <v>2275</v>
      </c>
      <c r="C1129" s="12" t="s">
        <v>2933</v>
      </c>
      <c r="D1129" s="12" t="s">
        <v>19</v>
      </c>
      <c r="E1129" s="12" t="s">
        <v>40</v>
      </c>
      <c r="F1129" s="12">
        <v>1.34</v>
      </c>
      <c r="G1129" s="12" t="s">
        <v>21</v>
      </c>
      <c r="H1129" s="12">
        <v>5000</v>
      </c>
      <c r="I1129" s="6">
        <v>1690000</v>
      </c>
      <c r="J1129" s="6">
        <v>2500</v>
      </c>
      <c r="K1129" s="6">
        <v>4.7119999999999997</v>
      </c>
      <c r="L1129" s="11" t="b">
        <f>COUNTIF('[1]2_배당성향 25% 이상 종목명'!$A$2:$A$471,'2_2번 조건 대상 종목'!A1129)&gt;0</f>
        <v>0</v>
      </c>
      <c r="M1129" s="14" t="b">
        <f t="shared" si="17"/>
        <v>1</v>
      </c>
      <c r="N1129" s="6">
        <v>4113060000</v>
      </c>
      <c r="O1129" s="6"/>
      <c r="P1129" s="6"/>
      <c r="Q1129" s="6"/>
      <c r="R1129" s="6">
        <v>1.6</v>
      </c>
      <c r="S1129" s="6">
        <v>243360000000</v>
      </c>
      <c r="T1129" s="7">
        <v>4.92</v>
      </c>
      <c r="U1129" s="7">
        <v>0.23</v>
      </c>
      <c r="V1129" s="7">
        <v>29257</v>
      </c>
    </row>
    <row r="1130" spans="1:22" hidden="1" x14ac:dyDescent="0.4">
      <c r="A1130" s="4" t="s">
        <v>1577</v>
      </c>
      <c r="B1130" s="5" t="s">
        <v>1578</v>
      </c>
      <c r="C1130" s="5" t="s">
        <v>24</v>
      </c>
      <c r="D1130" s="5" t="s">
        <v>19</v>
      </c>
      <c r="E1130" s="9" t="s">
        <v>773</v>
      </c>
      <c r="F1130" s="9">
        <v>2.66</v>
      </c>
      <c r="G1130" s="5" t="s">
        <v>21</v>
      </c>
      <c r="H1130" s="10">
        <v>5000</v>
      </c>
      <c r="I1130" s="11">
        <v>368220661</v>
      </c>
      <c r="J1130" s="11">
        <v>750</v>
      </c>
      <c r="K1130" s="11">
        <v>24.536999999999999</v>
      </c>
      <c r="L1130" s="11" t="b">
        <f>COUNTIF('[1]2_배당성향 25% 이상 종목명'!$A$2:$A$471,'2_2번 조건 대상 종목'!A1130)&gt;0</f>
        <v>0</v>
      </c>
      <c r="M1130" s="14" t="b">
        <f t="shared" si="17"/>
        <v>0</v>
      </c>
      <c r="N1130" s="11">
        <v>277054094100</v>
      </c>
      <c r="O1130" s="11"/>
      <c r="P1130" s="11"/>
      <c r="Q1130" s="11"/>
      <c r="R1130" s="11">
        <v>3.15</v>
      </c>
      <c r="S1130" s="6">
        <v>9168694458900</v>
      </c>
      <c r="T1130" s="7">
        <v>6.98</v>
      </c>
      <c r="U1130" s="7">
        <v>0.88</v>
      </c>
      <c r="V1130" s="7">
        <v>3566</v>
      </c>
    </row>
    <row r="1131" spans="1:22" hidden="1" x14ac:dyDescent="0.4">
      <c r="A1131" s="4" t="s">
        <v>1577</v>
      </c>
      <c r="B1131" s="5" t="s">
        <v>1578</v>
      </c>
      <c r="C1131" s="5" t="s">
        <v>30</v>
      </c>
      <c r="D1131" s="5" t="s">
        <v>19</v>
      </c>
      <c r="E1131" s="9" t="s">
        <v>773</v>
      </c>
      <c r="F1131" s="9">
        <v>2.5299999999999998</v>
      </c>
      <c r="G1131" s="5" t="s">
        <v>21</v>
      </c>
      <c r="H1131" s="10">
        <v>5000</v>
      </c>
      <c r="I1131" s="11">
        <v>368220661</v>
      </c>
      <c r="J1131" s="11">
        <v>750</v>
      </c>
      <c r="K1131" s="11">
        <v>20.048999999999999</v>
      </c>
      <c r="L1131" s="11" t="b">
        <f>COUNTIF('[1]2_배당성향 25% 이상 종목명'!$A$2:$A$471,'2_2번 조건 대상 종목'!A1131)&gt;0</f>
        <v>0</v>
      </c>
      <c r="M1131" s="14" t="b">
        <f t="shared" si="17"/>
        <v>0</v>
      </c>
      <c r="N1131" s="11">
        <v>277054091800</v>
      </c>
      <c r="O1131" s="11" t="b">
        <f>N1131&gt;=VLOOKUP(A1131,'[1]2023년만'!$A$2:$Q$1181,12,0)</f>
        <v>0</v>
      </c>
      <c r="P1131" s="11"/>
      <c r="Q1131" s="11"/>
      <c r="R1131" s="11">
        <v>3.16</v>
      </c>
      <c r="S1131" s="6">
        <v>9168694458900</v>
      </c>
      <c r="T1131" s="7">
        <v>6.98</v>
      </c>
      <c r="U1131" s="7">
        <v>0.88</v>
      </c>
      <c r="V1131" s="7">
        <v>3566</v>
      </c>
    </row>
    <row r="1132" spans="1:22" hidden="1" x14ac:dyDescent="0.4">
      <c r="A1132" s="4" t="s">
        <v>1577</v>
      </c>
      <c r="B1132" s="5" t="s">
        <v>1578</v>
      </c>
      <c r="C1132" s="5" t="s">
        <v>18</v>
      </c>
      <c r="D1132" s="5" t="s">
        <v>19</v>
      </c>
      <c r="E1132" s="9" t="s">
        <v>773</v>
      </c>
      <c r="F1132" s="9">
        <v>1.35</v>
      </c>
      <c r="G1132" s="5" t="s">
        <v>21</v>
      </c>
      <c r="H1132" s="10">
        <v>5000</v>
      </c>
      <c r="I1132" s="11">
        <v>368220661</v>
      </c>
      <c r="J1132" s="11">
        <v>750</v>
      </c>
      <c r="K1132" s="11">
        <v>16.018999999999998</v>
      </c>
      <c r="L1132" s="11" t="b">
        <f>COUNTIF('[1]2_배당성향 25% 이상 종목명'!$A$2:$A$471,'2_2번 조건 대상 종목'!A1132)&gt;0</f>
        <v>0</v>
      </c>
      <c r="M1132" s="14" t="b">
        <f t="shared" si="17"/>
        <v>0</v>
      </c>
      <c r="N1132" s="11">
        <v>277054095600</v>
      </c>
      <c r="O1132" s="11"/>
      <c r="P1132" s="11"/>
      <c r="Q1132" s="11"/>
      <c r="R1132" s="11">
        <v>3.1</v>
      </c>
      <c r="S1132" s="6">
        <v>9168694458900</v>
      </c>
      <c r="T1132" s="7">
        <v>6.98</v>
      </c>
      <c r="U1132" s="7">
        <v>0.88</v>
      </c>
      <c r="V1132" s="7">
        <v>3566</v>
      </c>
    </row>
    <row r="1133" spans="1:22" hidden="1" x14ac:dyDescent="0.4">
      <c r="A1133" s="4" t="s">
        <v>2484</v>
      </c>
      <c r="B1133" s="5" t="s">
        <v>2485</v>
      </c>
      <c r="C1133" s="5" t="s">
        <v>24</v>
      </c>
      <c r="D1133" s="5" t="s">
        <v>19</v>
      </c>
      <c r="E1133" s="9" t="s">
        <v>49</v>
      </c>
      <c r="F1133" s="9">
        <v>2.11</v>
      </c>
      <c r="G1133" s="5" t="s">
        <v>21</v>
      </c>
      <c r="H1133" s="10">
        <v>5000</v>
      </c>
      <c r="I1133" s="11">
        <v>1328000</v>
      </c>
      <c r="J1133" s="11">
        <v>750</v>
      </c>
      <c r="K1133" s="11">
        <v>8.0790000000000006</v>
      </c>
      <c r="L1133" s="11" t="b">
        <f>COUNTIF('[1]2_배당성향 25% 이상 종목명'!$A$2:$A$471,'2_2번 조건 대상 종목'!A1133)&gt;0</f>
        <v>0</v>
      </c>
      <c r="M1133" s="14" t="b">
        <f t="shared" si="17"/>
        <v>1</v>
      </c>
      <c r="N1133" s="11">
        <v>842478750</v>
      </c>
      <c r="O1133" s="11"/>
      <c r="P1133" s="11"/>
      <c r="Q1133" s="11"/>
      <c r="R1133" s="11">
        <v>0.7</v>
      </c>
      <c r="S1133" s="6">
        <v>165336000000</v>
      </c>
      <c r="T1133" s="7" t="s">
        <v>21</v>
      </c>
      <c r="U1133" s="7">
        <v>0.19</v>
      </c>
      <c r="V1133" s="7" t="s">
        <v>21</v>
      </c>
    </row>
    <row r="1134" spans="1:22" hidden="1" x14ac:dyDescent="0.4">
      <c r="A1134" s="4" t="s">
        <v>2484</v>
      </c>
      <c r="B1134" s="5" t="s">
        <v>2485</v>
      </c>
      <c r="C1134" s="5" t="s">
        <v>18</v>
      </c>
      <c r="D1134" s="5" t="s">
        <v>19</v>
      </c>
      <c r="E1134" s="9" t="s">
        <v>49</v>
      </c>
      <c r="F1134" s="9">
        <v>2.41</v>
      </c>
      <c r="G1134" s="5" t="s">
        <v>21</v>
      </c>
      <c r="H1134" s="10">
        <v>5000</v>
      </c>
      <c r="I1134" s="11">
        <v>1328000</v>
      </c>
      <c r="J1134" s="11">
        <v>750</v>
      </c>
      <c r="K1134" s="11">
        <v>2.5190000000000001</v>
      </c>
      <c r="L1134" s="11" t="b">
        <f>COUNTIF('[1]2_배당성향 25% 이상 종목명'!$A$2:$A$471,'2_2번 조건 대상 종목'!A1134)&gt;0</f>
        <v>0</v>
      </c>
      <c r="M1134" s="14" t="b">
        <f t="shared" si="17"/>
        <v>1</v>
      </c>
      <c r="N1134" s="11">
        <v>842478750</v>
      </c>
      <c r="O1134" s="11"/>
      <c r="P1134" s="11"/>
      <c r="Q1134" s="11"/>
      <c r="R1134" s="11">
        <v>0.6</v>
      </c>
      <c r="S1134" s="6">
        <v>165336000000</v>
      </c>
      <c r="T1134" s="7" t="s">
        <v>21</v>
      </c>
      <c r="U1134" s="7">
        <v>0.19</v>
      </c>
      <c r="V1134" s="7" t="s">
        <v>21</v>
      </c>
    </row>
    <row r="1135" spans="1:22" hidden="1" x14ac:dyDescent="0.4">
      <c r="A1135" s="4" t="s">
        <v>2484</v>
      </c>
      <c r="B1135" s="5" t="s">
        <v>2485</v>
      </c>
      <c r="C1135" s="5" t="s">
        <v>30</v>
      </c>
      <c r="D1135" s="5" t="s">
        <v>19</v>
      </c>
      <c r="E1135" s="9" t="s">
        <v>49</v>
      </c>
      <c r="F1135" s="9">
        <v>1.64</v>
      </c>
      <c r="G1135" s="5" t="s">
        <v>21</v>
      </c>
      <c r="H1135" s="10">
        <v>5000</v>
      </c>
      <c r="I1135" s="11">
        <v>1328000</v>
      </c>
      <c r="J1135" s="11">
        <v>750</v>
      </c>
      <c r="K1135" s="11">
        <v>-32.506999999999998</v>
      </c>
      <c r="L1135" s="11" t="b">
        <f>COUNTIF('[1]2_배당성향 25% 이상 종목명'!$A$2:$A$471,'2_2번 조건 대상 종목'!A1135)&gt;0</f>
        <v>0</v>
      </c>
      <c r="M1135" s="14" t="b">
        <f t="shared" si="17"/>
        <v>1</v>
      </c>
      <c r="N1135" s="11">
        <v>811053750</v>
      </c>
      <c r="O1135" s="11" t="b">
        <f>N1135&gt;=VLOOKUP(A1135,'[1]2023년만'!$A$2:$Q$1181,12,0)</f>
        <v>0</v>
      </c>
      <c r="P1135" s="11"/>
      <c r="Q1135" s="11"/>
      <c r="R1135" s="11">
        <v>0.7</v>
      </c>
      <c r="S1135" s="6">
        <v>165336000000</v>
      </c>
      <c r="T1135" s="7" t="s">
        <v>21</v>
      </c>
      <c r="U1135" s="7">
        <v>0.19</v>
      </c>
      <c r="V1135" s="7" t="s">
        <v>21</v>
      </c>
    </row>
    <row r="1136" spans="1:22" hidden="1" x14ac:dyDescent="0.4">
      <c r="A1136" s="7" t="s">
        <v>2484</v>
      </c>
      <c r="B1136" s="12" t="s">
        <v>2485</v>
      </c>
      <c r="C1136" s="12" t="s">
        <v>2933</v>
      </c>
      <c r="D1136" s="12" t="s">
        <v>19</v>
      </c>
      <c r="E1136" s="12" t="s">
        <v>49</v>
      </c>
      <c r="F1136" s="12">
        <v>1.1000000000000001</v>
      </c>
      <c r="G1136" s="12" t="s">
        <v>21</v>
      </c>
      <c r="H1136" s="12">
        <v>5000</v>
      </c>
      <c r="I1136" s="6">
        <v>1328000</v>
      </c>
      <c r="J1136" s="6">
        <v>750</v>
      </c>
      <c r="K1136" s="6">
        <v>3.456</v>
      </c>
      <c r="L1136" s="11" t="b">
        <f>COUNTIF('[1]2_배당성향 25% 이상 종목명'!$A$2:$A$471,'2_2번 조건 대상 종목'!A1136)&gt;0</f>
        <v>0</v>
      </c>
      <c r="M1136" s="14" t="b">
        <f t="shared" si="17"/>
        <v>1</v>
      </c>
      <c r="N1136" s="6">
        <v>842478750</v>
      </c>
      <c r="O1136" s="6"/>
      <c r="P1136" s="6"/>
      <c r="Q1136" s="6"/>
      <c r="R1136" s="6">
        <v>0.6</v>
      </c>
      <c r="S1136" s="6">
        <v>165336000000</v>
      </c>
      <c r="T1136" s="7" t="s">
        <v>21</v>
      </c>
      <c r="U1136" s="7">
        <v>0.19</v>
      </c>
      <c r="V1136" s="7" t="s">
        <v>21</v>
      </c>
    </row>
    <row r="1137" spans="1:22" hidden="1" x14ac:dyDescent="0.4">
      <c r="A1137" s="4" t="s">
        <v>1542</v>
      </c>
      <c r="B1137" s="5" t="s">
        <v>1543</v>
      </c>
      <c r="C1137" s="5" t="s">
        <v>30</v>
      </c>
      <c r="D1137" s="5" t="s">
        <v>19</v>
      </c>
      <c r="E1137" s="9" t="s">
        <v>133</v>
      </c>
      <c r="F1137" s="9">
        <v>2.68</v>
      </c>
      <c r="G1137" s="5" t="s">
        <v>21</v>
      </c>
      <c r="H1137" s="9">
        <v>500</v>
      </c>
      <c r="I1137" s="11">
        <v>44282310</v>
      </c>
      <c r="J1137" s="11">
        <v>90</v>
      </c>
      <c r="K1137" s="11">
        <v>25.068999999999999</v>
      </c>
      <c r="L1137" s="11" t="b">
        <f>COUNTIF('[1]2_배당성향 25% 이상 종목명'!$A$2:$A$471,'2_2번 조건 대상 종목'!A1137)&gt;0</f>
        <v>1</v>
      </c>
      <c r="M1137" s="14" t="b">
        <f t="shared" si="17"/>
        <v>1</v>
      </c>
      <c r="N1137" s="11">
        <v>3985407900</v>
      </c>
      <c r="O1137" s="11" t="b">
        <f>N1137&gt;=VLOOKUP(A1137,'[1]2023년만'!$A$2:$Q$1181,12,0)</f>
        <v>0</v>
      </c>
      <c r="P1137" s="11">
        <f>VLOOKUP(A1137,'[1]2_피벗 테이블'!$A$4:$B$376,2,0)</f>
        <v>4428231000</v>
      </c>
      <c r="Q1137" s="11" t="b">
        <f>N1137&gt;=(P1137*1.05)</f>
        <v>0</v>
      </c>
      <c r="R1137" s="11">
        <v>3.9</v>
      </c>
      <c r="S1137" s="6">
        <v>84224953620</v>
      </c>
      <c r="T1137" s="7">
        <v>5.3</v>
      </c>
      <c r="U1137" s="7">
        <v>0.31</v>
      </c>
      <c r="V1137" s="7">
        <v>359</v>
      </c>
    </row>
    <row r="1138" spans="1:22" hidden="1" x14ac:dyDescent="0.4">
      <c r="A1138" s="4" t="s">
        <v>1542</v>
      </c>
      <c r="B1138" s="5" t="s">
        <v>1543</v>
      </c>
      <c r="C1138" s="5" t="s">
        <v>18</v>
      </c>
      <c r="D1138" s="5" t="s">
        <v>19</v>
      </c>
      <c r="E1138" s="9" t="s">
        <v>133</v>
      </c>
      <c r="F1138" s="9">
        <v>1.3</v>
      </c>
      <c r="G1138" s="5" t="s">
        <v>21</v>
      </c>
      <c r="H1138" s="9">
        <v>500</v>
      </c>
      <c r="I1138" s="11">
        <v>44282310</v>
      </c>
      <c r="J1138" s="11">
        <v>110</v>
      </c>
      <c r="K1138" s="11">
        <v>19.154</v>
      </c>
      <c r="L1138" s="11" t="b">
        <f>COUNTIF('[1]2_배당성향 25% 이상 종목명'!$A$2:$A$471,'2_2번 조건 대상 종목'!A1138)&gt;0</f>
        <v>1</v>
      </c>
      <c r="M1138" s="14" t="b">
        <f t="shared" si="17"/>
        <v>1</v>
      </c>
      <c r="N1138" s="11">
        <v>4871054100</v>
      </c>
      <c r="O1138" s="11"/>
      <c r="P1138" s="11"/>
      <c r="Q1138" s="11"/>
      <c r="R1138" s="11">
        <v>4.5999999999999996</v>
      </c>
      <c r="S1138" s="6">
        <v>84224953620</v>
      </c>
      <c r="T1138" s="7">
        <v>5.3</v>
      </c>
      <c r="U1138" s="7">
        <v>0.31</v>
      </c>
      <c r="V1138" s="7">
        <v>359</v>
      </c>
    </row>
    <row r="1139" spans="1:22" hidden="1" x14ac:dyDescent="0.4">
      <c r="A1139" s="4" t="s">
        <v>1542</v>
      </c>
      <c r="B1139" s="5" t="s">
        <v>1543</v>
      </c>
      <c r="C1139" s="5" t="s">
        <v>24</v>
      </c>
      <c r="D1139" s="5" t="s">
        <v>19</v>
      </c>
      <c r="E1139" s="9" t="s">
        <v>133</v>
      </c>
      <c r="F1139" s="9">
        <v>2.34</v>
      </c>
      <c r="G1139" s="5" t="s">
        <v>21</v>
      </c>
      <c r="H1139" s="9">
        <v>500</v>
      </c>
      <c r="I1139" s="11">
        <v>44282310</v>
      </c>
      <c r="J1139" s="11">
        <v>100</v>
      </c>
      <c r="K1139" s="11">
        <v>19.027999999999999</v>
      </c>
      <c r="L1139" s="11" t="b">
        <f>COUNTIF('[1]2_배당성향 25% 이상 종목명'!$A$2:$A$471,'2_2번 조건 대상 종목'!A1139)&gt;0</f>
        <v>1</v>
      </c>
      <c r="M1139" s="14" t="b">
        <f t="shared" si="17"/>
        <v>1</v>
      </c>
      <c r="N1139" s="11">
        <v>4428231000</v>
      </c>
      <c r="O1139" s="11"/>
      <c r="P1139" s="11"/>
      <c r="Q1139" s="11"/>
      <c r="R1139" s="11">
        <v>4.8</v>
      </c>
      <c r="S1139" s="6">
        <v>84224953620</v>
      </c>
      <c r="T1139" s="7">
        <v>5.3</v>
      </c>
      <c r="U1139" s="7">
        <v>0.31</v>
      </c>
      <c r="V1139" s="7">
        <v>359</v>
      </c>
    </row>
    <row r="1140" spans="1:22" hidden="1" x14ac:dyDescent="0.4">
      <c r="A1140" s="7" t="s">
        <v>1542</v>
      </c>
      <c r="B1140" s="12" t="s">
        <v>1543</v>
      </c>
      <c r="C1140" s="12" t="s">
        <v>2933</v>
      </c>
      <c r="D1140" s="12" t="s">
        <v>19</v>
      </c>
      <c r="E1140" s="12" t="s">
        <v>133</v>
      </c>
      <c r="F1140" s="12">
        <v>0.53</v>
      </c>
      <c r="G1140" s="12" t="s">
        <v>21</v>
      </c>
      <c r="H1140" s="12">
        <v>500</v>
      </c>
      <c r="I1140" s="6">
        <v>44282310</v>
      </c>
      <c r="J1140" s="6">
        <v>90</v>
      </c>
      <c r="K1140" s="6">
        <v>20.710999999999999</v>
      </c>
      <c r="L1140" s="11" t="b">
        <f>COUNTIF('[1]2_배당성향 25% 이상 종목명'!$A$2:$A$471,'2_2번 조건 대상 종목'!A1140)&gt;0</f>
        <v>1</v>
      </c>
      <c r="M1140" s="14" t="b">
        <f t="shared" si="17"/>
        <v>1</v>
      </c>
      <c r="N1140" s="6">
        <v>3985407900</v>
      </c>
      <c r="O1140" s="6"/>
      <c r="P1140" s="6"/>
      <c r="Q1140" s="6"/>
      <c r="R1140" s="6">
        <v>4</v>
      </c>
      <c r="S1140" s="6">
        <v>84224953620</v>
      </c>
      <c r="T1140" s="7">
        <v>5.3</v>
      </c>
      <c r="U1140" s="7">
        <v>0.31</v>
      </c>
      <c r="V1140" s="7">
        <v>359</v>
      </c>
    </row>
    <row r="1141" spans="1:22" hidden="1" x14ac:dyDescent="0.4">
      <c r="A1141" s="4" t="s">
        <v>136</v>
      </c>
      <c r="B1141" s="5" t="s">
        <v>137</v>
      </c>
      <c r="C1141" s="5" t="s">
        <v>30</v>
      </c>
      <c r="D1141" s="5" t="s">
        <v>19</v>
      </c>
      <c r="E1141" s="9" t="s">
        <v>25</v>
      </c>
      <c r="F1141" s="9">
        <v>0.43</v>
      </c>
      <c r="G1141" s="5" t="s">
        <v>21</v>
      </c>
      <c r="H1141" s="9">
        <v>500</v>
      </c>
      <c r="I1141" s="11">
        <v>18616650</v>
      </c>
      <c r="J1141" s="11">
        <v>150</v>
      </c>
      <c r="K1141" s="11">
        <v>316.56599999999997</v>
      </c>
      <c r="L1141" s="11" t="b">
        <f>COUNTIF('[1]2_배당성향 25% 이상 종목명'!$A$2:$A$471,'2_2번 조건 대상 종목'!A1141)&gt;0</f>
        <v>1</v>
      </c>
      <c r="M1141" s="14" t="b">
        <f t="shared" si="17"/>
        <v>1</v>
      </c>
      <c r="N1141" s="11">
        <v>2627497500</v>
      </c>
      <c r="O1141" s="11" t="b">
        <f>N1141&gt;=VLOOKUP(A1141,'[1]2023년만'!$A$2:$Q$1181,12,0)</f>
        <v>1</v>
      </c>
      <c r="P1141" s="11">
        <f>VLOOKUP(A1141,'[1]2_피벗 테이블'!$A$4:$B$376,2,0)</f>
        <v>2627497500</v>
      </c>
      <c r="Q1141" s="11" t="b">
        <f>N1141&gt;=(P1141*1.05)</f>
        <v>0</v>
      </c>
      <c r="R1141" s="11">
        <v>1.3</v>
      </c>
      <c r="S1141" s="6">
        <v>275526420000</v>
      </c>
      <c r="T1141" s="7">
        <v>493.33</v>
      </c>
      <c r="U1141" s="7">
        <v>3.6</v>
      </c>
      <c r="V1141" s="7">
        <v>30</v>
      </c>
    </row>
    <row r="1142" spans="1:22" hidden="1" x14ac:dyDescent="0.4">
      <c r="A1142" s="4" t="s">
        <v>136</v>
      </c>
      <c r="B1142" s="5" t="s">
        <v>137</v>
      </c>
      <c r="C1142" s="5" t="s">
        <v>18</v>
      </c>
      <c r="D1142" s="5" t="s">
        <v>19</v>
      </c>
      <c r="E1142" s="9" t="s">
        <v>25</v>
      </c>
      <c r="F1142" s="9">
        <v>0.52</v>
      </c>
      <c r="G1142" s="5" t="s">
        <v>21</v>
      </c>
      <c r="H1142" s="9">
        <v>500</v>
      </c>
      <c r="I1142" s="11">
        <v>18616650</v>
      </c>
      <c r="J1142" s="11">
        <v>150</v>
      </c>
      <c r="K1142" s="11">
        <v>215.19200000000001</v>
      </c>
      <c r="L1142" s="11" t="b">
        <f>COUNTIF('[1]2_배당성향 25% 이상 종목명'!$A$2:$A$471,'2_2번 조건 대상 종목'!A1142)&gt;0</f>
        <v>1</v>
      </c>
      <c r="M1142" s="14" t="b">
        <f t="shared" si="17"/>
        <v>1</v>
      </c>
      <c r="N1142" s="11">
        <v>2627497500</v>
      </c>
      <c r="O1142" s="11"/>
      <c r="P1142" s="11"/>
      <c r="Q1142" s="11"/>
      <c r="R1142" s="11">
        <v>1.5</v>
      </c>
      <c r="S1142" s="6">
        <v>275526420000</v>
      </c>
      <c r="T1142" s="7">
        <v>493.33</v>
      </c>
      <c r="U1142" s="7">
        <v>3.6</v>
      </c>
      <c r="V1142" s="7">
        <v>30</v>
      </c>
    </row>
    <row r="1143" spans="1:22" hidden="1" x14ac:dyDescent="0.4">
      <c r="A1143" s="4" t="s">
        <v>136</v>
      </c>
      <c r="B1143" s="5" t="s">
        <v>137</v>
      </c>
      <c r="C1143" s="5" t="s">
        <v>24</v>
      </c>
      <c r="D1143" s="5" t="s">
        <v>19</v>
      </c>
      <c r="E1143" s="9" t="s">
        <v>25</v>
      </c>
      <c r="F1143" s="9">
        <v>0.41</v>
      </c>
      <c r="G1143" s="5" t="s">
        <v>21</v>
      </c>
      <c r="H1143" s="9">
        <v>500</v>
      </c>
      <c r="I1143" s="11">
        <v>18616650</v>
      </c>
      <c r="J1143" s="11">
        <v>150</v>
      </c>
      <c r="K1143" s="11">
        <v>-511.18599999999998</v>
      </c>
      <c r="L1143" s="11" t="b">
        <f>COUNTIF('[1]2_배당성향 25% 이상 종목명'!$A$2:$A$471,'2_2번 조건 대상 종목'!A1143)&gt;0</f>
        <v>1</v>
      </c>
      <c r="M1143" s="14" t="b">
        <f t="shared" si="17"/>
        <v>1</v>
      </c>
      <c r="N1143" s="11">
        <v>2627497500</v>
      </c>
      <c r="O1143" s="11"/>
      <c r="P1143" s="11"/>
      <c r="Q1143" s="11"/>
      <c r="R1143" s="11">
        <v>1.6</v>
      </c>
      <c r="S1143" s="6">
        <v>275526420000</v>
      </c>
      <c r="T1143" s="7">
        <v>493.33</v>
      </c>
      <c r="U1143" s="7">
        <v>3.6</v>
      </c>
      <c r="V1143" s="7">
        <v>30</v>
      </c>
    </row>
    <row r="1144" spans="1:22" hidden="1" x14ac:dyDescent="0.4">
      <c r="A1144" s="7" t="s">
        <v>136</v>
      </c>
      <c r="B1144" s="12" t="s">
        <v>137</v>
      </c>
      <c r="C1144" s="12" t="s">
        <v>2933</v>
      </c>
      <c r="D1144" s="12" t="s">
        <v>19</v>
      </c>
      <c r="E1144" s="12" t="s">
        <v>25</v>
      </c>
      <c r="F1144" s="12">
        <v>0.3</v>
      </c>
      <c r="G1144" s="12" t="s">
        <v>21</v>
      </c>
      <c r="H1144" s="12">
        <v>500</v>
      </c>
      <c r="I1144" s="6">
        <v>18616650</v>
      </c>
      <c r="J1144" s="6">
        <v>150</v>
      </c>
      <c r="K1144" s="6">
        <v>133.91900000000001</v>
      </c>
      <c r="L1144" s="11" t="b">
        <f>COUNTIF('[1]2_배당성향 25% 이상 종목명'!$A$2:$A$471,'2_2번 조건 대상 종목'!A1144)&gt;0</f>
        <v>1</v>
      </c>
      <c r="M1144" s="14" t="b">
        <f t="shared" si="17"/>
        <v>1</v>
      </c>
      <c r="N1144" s="6">
        <v>2627497500</v>
      </c>
      <c r="O1144" s="6"/>
      <c r="P1144" s="6"/>
      <c r="Q1144" s="6"/>
      <c r="R1144" s="6">
        <v>1.6</v>
      </c>
      <c r="S1144" s="6">
        <v>275526420000</v>
      </c>
      <c r="T1144" s="7">
        <v>493.33</v>
      </c>
      <c r="U1144" s="7">
        <v>3.6</v>
      </c>
      <c r="V1144" s="7">
        <v>30</v>
      </c>
    </row>
    <row r="1145" spans="1:22" x14ac:dyDescent="0.4">
      <c r="A1145" s="4" t="s">
        <v>820</v>
      </c>
      <c r="B1145" s="5" t="s">
        <v>821</v>
      </c>
      <c r="C1145" s="5" t="s">
        <v>30</v>
      </c>
      <c r="D1145" s="5" t="s">
        <v>19</v>
      </c>
      <c r="E1145" s="9" t="s">
        <v>40</v>
      </c>
      <c r="F1145" s="9">
        <v>2.63</v>
      </c>
      <c r="G1145" s="5" t="s">
        <v>21</v>
      </c>
      <c r="H1145" s="9">
        <v>500</v>
      </c>
      <c r="I1145" s="11">
        <v>9434574</v>
      </c>
      <c r="J1145" s="11">
        <v>3300</v>
      </c>
      <c r="K1145" s="11">
        <v>35.588999999999999</v>
      </c>
      <c r="L1145" s="11" t="b">
        <f>COUNTIF('[1]2_배당성향 25% 이상 종목명'!$A$2:$A$471,'2_2번 조건 대상 종목'!A1448)&gt;0</f>
        <v>1</v>
      </c>
      <c r="M1145" s="14" t="b">
        <f t="shared" si="17"/>
        <v>1</v>
      </c>
      <c r="N1145" s="11">
        <v>29176181100</v>
      </c>
      <c r="O1145" s="11" t="b">
        <f>N1145&gt;=VLOOKUP(A1145,'[1]2023년만'!$A$2:$Q$1181,12,0)</f>
        <v>1</v>
      </c>
      <c r="P1145" s="11">
        <f>VLOOKUP(A1145,'[1]2_피벗 테이블'!$A$4:$B$376,2,0)</f>
        <v>19039379166.666668</v>
      </c>
      <c r="Q1145" s="11" t="b">
        <f>N1145&gt;=(P1145*1.05)</f>
        <v>1</v>
      </c>
      <c r="R1145" s="11">
        <v>3.2</v>
      </c>
      <c r="S1145" s="6">
        <v>1082121956200</v>
      </c>
      <c r="T1145" s="7">
        <v>12.15</v>
      </c>
      <c r="U1145" s="7">
        <v>0.48</v>
      </c>
      <c r="V1145" s="7">
        <v>9571</v>
      </c>
    </row>
    <row r="1146" spans="1:22" hidden="1" x14ac:dyDescent="0.4">
      <c r="A1146" s="4" t="s">
        <v>1011</v>
      </c>
      <c r="B1146" s="5" t="s">
        <v>1012</v>
      </c>
      <c r="C1146" s="5" t="s">
        <v>24</v>
      </c>
      <c r="D1146" s="5" t="s">
        <v>19</v>
      </c>
      <c r="E1146" s="9" t="s">
        <v>133</v>
      </c>
      <c r="F1146" s="9">
        <v>1.98</v>
      </c>
      <c r="G1146" s="5" t="s">
        <v>21</v>
      </c>
      <c r="H1146" s="9">
        <v>500</v>
      </c>
      <c r="I1146" s="11">
        <v>14710576</v>
      </c>
      <c r="J1146" s="11">
        <v>400</v>
      </c>
      <c r="K1146" s="11">
        <v>11.224</v>
      </c>
      <c r="L1146" s="11" t="b">
        <f>COUNTIF('[1]2_배당성향 25% 이상 종목명'!$A$2:$A$471,'2_2번 조건 대상 종목'!A1146)&gt;0</f>
        <v>1</v>
      </c>
      <c r="M1146" s="14" t="b">
        <f t="shared" si="17"/>
        <v>1</v>
      </c>
      <c r="N1146" s="11">
        <v>5884230400</v>
      </c>
      <c r="O1146" s="11"/>
      <c r="P1146" s="11"/>
      <c r="Q1146" s="11"/>
      <c r="R1146" s="11">
        <v>2.2999999999999998</v>
      </c>
      <c r="S1146" s="6">
        <v>169567083520</v>
      </c>
      <c r="T1146" s="7">
        <v>10.210000000000001</v>
      </c>
      <c r="U1146" s="7">
        <v>0.49</v>
      </c>
      <c r="V1146" s="7">
        <v>1118</v>
      </c>
    </row>
    <row r="1147" spans="1:22" hidden="1" x14ac:dyDescent="0.4">
      <c r="A1147" s="4" t="s">
        <v>1011</v>
      </c>
      <c r="B1147" s="5" t="s">
        <v>1012</v>
      </c>
      <c r="C1147" s="5" t="s">
        <v>18</v>
      </c>
      <c r="D1147" s="5" t="s">
        <v>19</v>
      </c>
      <c r="E1147" s="9" t="s">
        <v>133</v>
      </c>
      <c r="F1147" s="9">
        <v>2.16</v>
      </c>
      <c r="G1147" s="5" t="s">
        <v>21</v>
      </c>
      <c r="H1147" s="9">
        <v>500</v>
      </c>
      <c r="I1147" s="11">
        <v>14544656</v>
      </c>
      <c r="J1147" s="11">
        <v>400</v>
      </c>
      <c r="K1147" s="11">
        <v>8.3970000000000002</v>
      </c>
      <c r="L1147" s="11" t="b">
        <f>COUNTIF('[1]2_배당성향 25% 이상 종목명'!$A$2:$A$471,'2_2번 조건 대상 종목'!A1147)&gt;0</f>
        <v>1</v>
      </c>
      <c r="M1147" s="14" t="b">
        <f t="shared" si="17"/>
        <v>1</v>
      </c>
      <c r="N1147" s="11">
        <v>5817862400</v>
      </c>
      <c r="O1147" s="11"/>
      <c r="P1147" s="11"/>
      <c r="Q1147" s="11"/>
      <c r="R1147" s="11">
        <v>1.21</v>
      </c>
      <c r="S1147" s="6">
        <v>169567083520</v>
      </c>
      <c r="T1147" s="7">
        <v>10.210000000000001</v>
      </c>
      <c r="U1147" s="7">
        <v>0.49</v>
      </c>
      <c r="V1147" s="7">
        <v>1118</v>
      </c>
    </row>
    <row r="1148" spans="1:22" hidden="1" x14ac:dyDescent="0.4">
      <c r="A1148" s="7" t="s">
        <v>1011</v>
      </c>
      <c r="B1148" s="12" t="s">
        <v>1012</v>
      </c>
      <c r="C1148" s="12" t="s">
        <v>2933</v>
      </c>
      <c r="D1148" s="12" t="s">
        <v>19</v>
      </c>
      <c r="E1148" s="12" t="s">
        <v>133</v>
      </c>
      <c r="F1148" s="12">
        <v>0.7</v>
      </c>
      <c r="G1148" s="12" t="s">
        <v>21</v>
      </c>
      <c r="H1148" s="12">
        <v>500</v>
      </c>
      <c r="I1148" s="6">
        <v>14544656</v>
      </c>
      <c r="J1148" s="6">
        <v>200</v>
      </c>
      <c r="K1148" s="6">
        <v>4.9889999999999999</v>
      </c>
      <c r="L1148" s="11" t="b">
        <f>COUNTIF('[1]2_배당성향 25% 이상 종목명'!$A$2:$A$471,'2_2번 조건 대상 종목'!A1148)&gt;0</f>
        <v>1</v>
      </c>
      <c r="M1148" s="14" t="b">
        <f t="shared" si="17"/>
        <v>1</v>
      </c>
      <c r="N1148" s="6">
        <v>2908931200</v>
      </c>
      <c r="O1148" s="6"/>
      <c r="P1148" s="6"/>
      <c r="Q1148" s="6"/>
      <c r="R1148" s="6">
        <v>0.7</v>
      </c>
      <c r="S1148" s="6">
        <v>169567083520</v>
      </c>
      <c r="T1148" s="7">
        <v>10.210000000000001</v>
      </c>
      <c r="U1148" s="7">
        <v>0.49</v>
      </c>
      <c r="V1148" s="7">
        <v>1118</v>
      </c>
    </row>
    <row r="1149" spans="1:22" hidden="1" x14ac:dyDescent="0.4">
      <c r="A1149" s="4" t="s">
        <v>2304</v>
      </c>
      <c r="B1149" s="5" t="s">
        <v>2305</v>
      </c>
      <c r="C1149" s="5" t="s">
        <v>30</v>
      </c>
      <c r="D1149" s="5" t="s">
        <v>19</v>
      </c>
      <c r="E1149" s="9" t="s">
        <v>69</v>
      </c>
      <c r="F1149" s="9">
        <v>2.73</v>
      </c>
      <c r="G1149" s="5" t="s">
        <v>21</v>
      </c>
      <c r="H1149" s="9">
        <v>500</v>
      </c>
      <c r="I1149" s="11">
        <v>14657120</v>
      </c>
      <c r="J1149" s="11">
        <v>300</v>
      </c>
      <c r="K1149" s="11">
        <v>11.428000000000001</v>
      </c>
      <c r="L1149" s="11" t="b">
        <f>COUNTIF('[1]2_배당성향 25% 이상 종목명'!$A$2:$A$471,'2_2번 조건 대상 종목'!A1149)&gt;0</f>
        <v>0</v>
      </c>
      <c r="M1149" s="14" t="b">
        <f t="shared" si="17"/>
        <v>0</v>
      </c>
      <c r="N1149" s="11">
        <v>3541893000</v>
      </c>
      <c r="O1149" s="11" t="e">
        <f>N1149&gt;=VLOOKUP(A1149,'[1]2023년만'!$A$2:$Q$1181,12,0)</f>
        <v>#N/A</v>
      </c>
      <c r="P1149" s="11"/>
      <c r="Q1149" s="11"/>
      <c r="R1149" s="11">
        <v>0.91</v>
      </c>
      <c r="S1149" s="6">
        <v>390103296000</v>
      </c>
      <c r="T1149" s="7">
        <v>10.18</v>
      </c>
      <c r="U1149" s="7">
        <v>1.45</v>
      </c>
      <c r="V1149" s="7">
        <v>2593</v>
      </c>
    </row>
    <row r="1150" spans="1:22" hidden="1" x14ac:dyDescent="0.4">
      <c r="A1150" s="4" t="s">
        <v>2393</v>
      </c>
      <c r="B1150" s="5" t="s">
        <v>2394</v>
      </c>
      <c r="C1150" s="5" t="s">
        <v>30</v>
      </c>
      <c r="D1150" s="5" t="s">
        <v>19</v>
      </c>
      <c r="E1150" s="9" t="s">
        <v>52</v>
      </c>
      <c r="F1150" s="9">
        <v>0.68</v>
      </c>
      <c r="G1150" s="5" t="s">
        <v>21</v>
      </c>
      <c r="H1150" s="9">
        <v>500</v>
      </c>
      <c r="I1150" s="11">
        <v>21495906</v>
      </c>
      <c r="J1150" s="11">
        <v>1200</v>
      </c>
      <c r="K1150" s="11">
        <v>9.7769999999999992</v>
      </c>
      <c r="L1150" s="11" t="b">
        <f>COUNTIF('[1]2_배당성향 25% 이상 종목명'!$A$2:$A$471,'2_2번 조건 대상 종목'!A1150)&gt;0</f>
        <v>0</v>
      </c>
      <c r="M1150" s="14" t="b">
        <f t="shared" si="17"/>
        <v>1</v>
      </c>
      <c r="N1150" s="11">
        <v>23790668400</v>
      </c>
      <c r="O1150" s="11" t="b">
        <f>N1150&gt;=VLOOKUP(A1150,'[1]2023년만'!$A$2:$Q$1181,12,0)</f>
        <v>1</v>
      </c>
      <c r="P1150" s="11"/>
      <c r="Q1150" s="11"/>
      <c r="R1150" s="11">
        <v>2.4</v>
      </c>
      <c r="S1150" s="6">
        <v>1150030971000</v>
      </c>
      <c r="T1150" s="7">
        <v>5.67</v>
      </c>
      <c r="U1150" s="7">
        <v>0.94</v>
      </c>
      <c r="V1150" s="7">
        <v>9441</v>
      </c>
    </row>
    <row r="1151" spans="1:22" hidden="1" x14ac:dyDescent="0.4">
      <c r="A1151" s="4" t="s">
        <v>2393</v>
      </c>
      <c r="B1151" s="5" t="s">
        <v>2394</v>
      </c>
      <c r="C1151" s="5" t="s">
        <v>24</v>
      </c>
      <c r="D1151" s="5" t="s">
        <v>19</v>
      </c>
      <c r="E1151" s="9" t="s">
        <v>34</v>
      </c>
      <c r="F1151" s="9">
        <v>0.87</v>
      </c>
      <c r="G1151" s="5" t="s">
        <v>21</v>
      </c>
      <c r="H1151" s="9">
        <v>500</v>
      </c>
      <c r="I1151" s="11">
        <v>18190757</v>
      </c>
      <c r="J1151" s="11">
        <v>1000</v>
      </c>
      <c r="K1151" s="11">
        <v>8.5670000000000002</v>
      </c>
      <c r="L1151" s="11" t="b">
        <f>COUNTIF('[1]2_배당성향 25% 이상 종목명'!$A$2:$A$471,'2_2번 조건 대상 종목'!A1151)&gt;0</f>
        <v>0</v>
      </c>
      <c r="M1151" s="14" t="b">
        <f t="shared" si="17"/>
        <v>1</v>
      </c>
      <c r="N1151" s="11">
        <v>16525746000</v>
      </c>
      <c r="O1151" s="11"/>
      <c r="P1151" s="11"/>
      <c r="Q1151" s="11"/>
      <c r="R1151" s="11">
        <v>2</v>
      </c>
      <c r="S1151" s="6">
        <v>1150030971000</v>
      </c>
      <c r="T1151" s="7">
        <v>5.67</v>
      </c>
      <c r="U1151" s="7">
        <v>0.94</v>
      </c>
      <c r="V1151" s="7">
        <v>9441</v>
      </c>
    </row>
    <row r="1152" spans="1:22" hidden="1" x14ac:dyDescent="0.4">
      <c r="A1152" s="4" t="s">
        <v>2393</v>
      </c>
      <c r="B1152" s="5" t="s">
        <v>2394</v>
      </c>
      <c r="C1152" s="5" t="s">
        <v>18</v>
      </c>
      <c r="D1152" s="5" t="s">
        <v>19</v>
      </c>
      <c r="E1152" s="9" t="s">
        <v>34</v>
      </c>
      <c r="F1152" s="9">
        <v>0.78</v>
      </c>
      <c r="G1152" s="5" t="s">
        <v>21</v>
      </c>
      <c r="H1152" s="9">
        <v>500</v>
      </c>
      <c r="I1152" s="11">
        <v>18374502</v>
      </c>
      <c r="J1152" s="11">
        <v>600</v>
      </c>
      <c r="K1152" s="11">
        <v>-4.5129999999999999</v>
      </c>
      <c r="L1152" s="11" t="b">
        <f>COUNTIF('[1]2_배당성향 25% 이상 종목명'!$A$2:$A$471,'2_2번 조건 대상 종목'!A1152)&gt;0</f>
        <v>0</v>
      </c>
      <c r="M1152" s="14" t="b">
        <f t="shared" si="17"/>
        <v>1</v>
      </c>
      <c r="N1152" s="11">
        <v>9975567000</v>
      </c>
      <c r="O1152" s="11"/>
      <c r="P1152" s="11"/>
      <c r="Q1152" s="11"/>
      <c r="R1152" s="11">
        <v>1.3</v>
      </c>
      <c r="S1152" s="6">
        <v>1150030971000</v>
      </c>
      <c r="T1152" s="7">
        <v>5.67</v>
      </c>
      <c r="U1152" s="7">
        <v>0.94</v>
      </c>
      <c r="V1152" s="7">
        <v>9441</v>
      </c>
    </row>
    <row r="1153" spans="1:22" hidden="1" x14ac:dyDescent="0.4">
      <c r="A1153" s="7" t="s">
        <v>2393</v>
      </c>
      <c r="B1153" s="12" t="s">
        <v>2394</v>
      </c>
      <c r="C1153" s="12" t="s">
        <v>2933</v>
      </c>
      <c r="D1153" s="12" t="s">
        <v>19</v>
      </c>
      <c r="E1153" s="12" t="s">
        <v>34</v>
      </c>
      <c r="F1153" s="12">
        <v>0.43</v>
      </c>
      <c r="G1153" s="12" t="s">
        <v>21</v>
      </c>
      <c r="H1153" s="12">
        <v>500</v>
      </c>
      <c r="I1153" s="6">
        <v>18374502</v>
      </c>
      <c r="J1153" s="6">
        <v>700</v>
      </c>
      <c r="K1153" s="6">
        <v>7.6029999999999998</v>
      </c>
      <c r="L1153" s="11" t="b">
        <f>COUNTIF('[1]2_배당성향 25% 이상 종목명'!$A$2:$A$471,'2_2번 조건 대상 종목'!A1153)&gt;0</f>
        <v>0</v>
      </c>
      <c r="M1153" s="14" t="b">
        <f t="shared" si="17"/>
        <v>1</v>
      </c>
      <c r="N1153" s="6">
        <v>11882868200</v>
      </c>
      <c r="O1153" s="6"/>
      <c r="P1153" s="6"/>
      <c r="Q1153" s="6"/>
      <c r="R1153" s="6">
        <v>1.2</v>
      </c>
      <c r="S1153" s="6">
        <v>1150030971000</v>
      </c>
      <c r="T1153" s="7">
        <v>5.67</v>
      </c>
      <c r="U1153" s="7">
        <v>0.94</v>
      </c>
      <c r="V1153" s="7">
        <v>9441</v>
      </c>
    </row>
    <row r="1154" spans="1:22" hidden="1" x14ac:dyDescent="0.4">
      <c r="A1154" s="4" t="s">
        <v>1170</v>
      </c>
      <c r="B1154" s="5" t="s">
        <v>1171</v>
      </c>
      <c r="C1154" s="5" t="s">
        <v>24</v>
      </c>
      <c r="D1154" s="5" t="s">
        <v>19</v>
      </c>
      <c r="E1154" s="9" t="s">
        <v>34</v>
      </c>
      <c r="F1154" s="9">
        <v>0.87</v>
      </c>
      <c r="G1154" s="5" t="s">
        <v>21</v>
      </c>
      <c r="H1154" s="9">
        <v>500</v>
      </c>
      <c r="I1154" s="11">
        <v>30382784</v>
      </c>
      <c r="J1154" s="11">
        <v>217</v>
      </c>
      <c r="K1154" s="11">
        <v>33.225999999999999</v>
      </c>
      <c r="L1154" s="11" t="b">
        <f>COUNTIF('[1]2_배당성향 25% 이상 종목명'!$A$2:$A$471,'2_2번 조건 대상 종목'!A1154)&gt;0</f>
        <v>0</v>
      </c>
      <c r="M1154" s="14" t="b">
        <f t="shared" si="17"/>
        <v>1</v>
      </c>
      <c r="N1154" s="11">
        <v>11406085070</v>
      </c>
      <c r="O1154" s="11"/>
      <c r="P1154" s="11"/>
      <c r="Q1154" s="11"/>
      <c r="R1154" s="11">
        <v>0.7</v>
      </c>
      <c r="S1154" s="6">
        <v>2075144147200</v>
      </c>
      <c r="T1154" s="7">
        <v>31.47</v>
      </c>
      <c r="U1154" s="7">
        <v>3.69</v>
      </c>
      <c r="V1154" s="7">
        <v>2170</v>
      </c>
    </row>
    <row r="1155" spans="1:22" hidden="1" x14ac:dyDescent="0.4">
      <c r="A1155" s="4" t="s">
        <v>1170</v>
      </c>
      <c r="B1155" s="5" t="s">
        <v>1171</v>
      </c>
      <c r="C1155" s="5" t="s">
        <v>18</v>
      </c>
      <c r="D1155" s="5" t="s">
        <v>19</v>
      </c>
      <c r="E1155" s="9" t="s">
        <v>34</v>
      </c>
      <c r="F1155" s="9">
        <v>0.78</v>
      </c>
      <c r="G1155" s="5" t="s">
        <v>21</v>
      </c>
      <c r="H1155" s="9">
        <v>500</v>
      </c>
      <c r="I1155" s="11">
        <v>30382784</v>
      </c>
      <c r="J1155" s="11">
        <v>123</v>
      </c>
      <c r="K1155" s="11">
        <v>31.183</v>
      </c>
      <c r="L1155" s="11" t="b">
        <f>COUNTIF('[1]2_배당성향 25% 이상 종목명'!$A$2:$A$471,'2_2번 조건 대상 종목'!A1155)&gt;0</f>
        <v>0</v>
      </c>
      <c r="M1155" s="14" t="b">
        <f t="shared" ref="M1155:M1218" si="18">COUNTIF($A$2:$A$4678,A1155)=4</f>
        <v>1</v>
      </c>
      <c r="N1155" s="11">
        <v>7195729231</v>
      </c>
      <c r="O1155" s="11"/>
      <c r="P1155" s="11"/>
      <c r="Q1155" s="11"/>
      <c r="R1155" s="11">
        <v>0.3</v>
      </c>
      <c r="S1155" s="6">
        <v>2075144147200</v>
      </c>
      <c r="T1155" s="7">
        <v>31.47</v>
      </c>
      <c r="U1155" s="7">
        <v>3.69</v>
      </c>
      <c r="V1155" s="7">
        <v>2170</v>
      </c>
    </row>
    <row r="1156" spans="1:22" hidden="1" x14ac:dyDescent="0.4">
      <c r="A1156" s="4" t="s">
        <v>1170</v>
      </c>
      <c r="B1156" s="5" t="s">
        <v>1171</v>
      </c>
      <c r="C1156" s="5" t="s">
        <v>30</v>
      </c>
      <c r="D1156" s="5" t="s">
        <v>19</v>
      </c>
      <c r="E1156" s="9" t="s">
        <v>52</v>
      </c>
      <c r="F1156" s="9">
        <v>0.68</v>
      </c>
      <c r="G1156" s="5" t="s">
        <v>21</v>
      </c>
      <c r="H1156" s="9">
        <v>500</v>
      </c>
      <c r="I1156" s="11">
        <v>30382784</v>
      </c>
      <c r="J1156" s="11">
        <v>477</v>
      </c>
      <c r="K1156" s="11">
        <v>23.957999999999998</v>
      </c>
      <c r="L1156" s="11" t="b">
        <f>COUNTIF('[1]2_배당성향 25% 이상 종목명'!$A$2:$A$471,'2_2번 조건 대상 종목'!A1156)&gt;0</f>
        <v>0</v>
      </c>
      <c r="M1156" s="14" t="b">
        <f t="shared" si="18"/>
        <v>1</v>
      </c>
      <c r="N1156" s="11">
        <v>18693488447</v>
      </c>
      <c r="O1156" s="11" t="b">
        <f>N1156&gt;=VLOOKUP(A1156,'[1]2023년만'!$A$2:$Q$1181,12,0)</f>
        <v>1</v>
      </c>
      <c r="P1156" s="11"/>
      <c r="Q1156" s="11"/>
      <c r="R1156" s="11">
        <v>0.7</v>
      </c>
      <c r="S1156" s="6">
        <v>2075144147200</v>
      </c>
      <c r="T1156" s="7">
        <v>31.47</v>
      </c>
      <c r="U1156" s="7">
        <v>3.69</v>
      </c>
      <c r="V1156" s="7">
        <v>2170</v>
      </c>
    </row>
    <row r="1157" spans="1:22" hidden="1" x14ac:dyDescent="0.4">
      <c r="A1157" s="7" t="s">
        <v>1170</v>
      </c>
      <c r="B1157" s="12" t="s">
        <v>1171</v>
      </c>
      <c r="C1157" s="12" t="s">
        <v>2933</v>
      </c>
      <c r="D1157" s="12" t="s">
        <v>19</v>
      </c>
      <c r="E1157" s="12" t="s">
        <v>34</v>
      </c>
      <c r="F1157" s="12">
        <v>0.43</v>
      </c>
      <c r="G1157" s="12" t="s">
        <v>21</v>
      </c>
      <c r="H1157" s="12">
        <v>500</v>
      </c>
      <c r="I1157" s="6">
        <v>30382784</v>
      </c>
      <c r="J1157" s="6">
        <v>450</v>
      </c>
      <c r="K1157" s="6">
        <v>30.311</v>
      </c>
      <c r="L1157" s="11" t="b">
        <f>COUNTIF('[1]2_배당성향 25% 이상 종목명'!$A$2:$A$471,'2_2번 조건 대상 종목'!A1157)&gt;0</f>
        <v>0</v>
      </c>
      <c r="M1157" s="14" t="b">
        <f t="shared" si="18"/>
        <v>1</v>
      </c>
      <c r="N1157" s="6">
        <v>16493247239</v>
      </c>
      <c r="O1157" s="6"/>
      <c r="P1157" s="6"/>
      <c r="Q1157" s="6"/>
      <c r="R1157" s="6">
        <v>0.6</v>
      </c>
      <c r="S1157" s="6">
        <v>2075144147200</v>
      </c>
      <c r="T1157" s="7">
        <v>31.47</v>
      </c>
      <c r="U1157" s="7">
        <v>3.69</v>
      </c>
      <c r="V1157" s="7">
        <v>2170</v>
      </c>
    </row>
    <row r="1158" spans="1:22" hidden="1" x14ac:dyDescent="0.4">
      <c r="A1158" s="7" t="s">
        <v>2836</v>
      </c>
      <c r="B1158" s="12" t="s">
        <v>2837</v>
      </c>
      <c r="C1158" s="12" t="s">
        <v>2933</v>
      </c>
      <c r="D1158" s="12" t="s">
        <v>19</v>
      </c>
      <c r="E1158" s="12" t="s">
        <v>21</v>
      </c>
      <c r="F1158" s="12" t="s">
        <v>21</v>
      </c>
      <c r="G1158" s="12" t="s">
        <v>21</v>
      </c>
      <c r="H1158" s="12">
        <v>500</v>
      </c>
      <c r="I1158" s="6">
        <v>4552359</v>
      </c>
      <c r="J1158" s="6" t="s">
        <v>21</v>
      </c>
      <c r="K1158" s="6">
        <v>0.193</v>
      </c>
      <c r="L1158" s="11" t="b">
        <f>COUNTIF('[1]2_배당성향 25% 이상 종목명'!$A$2:$A$471,'2_2번 조건 대상 종목'!A1158)&gt;0</f>
        <v>0</v>
      </c>
      <c r="M1158" s="14" t="b">
        <f t="shared" si="18"/>
        <v>0</v>
      </c>
      <c r="N1158" s="6">
        <v>1111110</v>
      </c>
      <c r="O1158" s="6"/>
      <c r="P1158" s="6"/>
      <c r="Q1158" s="6"/>
      <c r="R1158" s="6" t="s">
        <v>21</v>
      </c>
      <c r="S1158" s="6">
        <v>16820966505</v>
      </c>
      <c r="T1158" s="7" t="e">
        <v>#N/A</v>
      </c>
      <c r="U1158" s="7" t="e">
        <v>#N/A</v>
      </c>
      <c r="V1158" s="7" t="e">
        <v>#N/A</v>
      </c>
    </row>
    <row r="1159" spans="1:22" hidden="1" x14ac:dyDescent="0.4">
      <c r="A1159" s="4" t="s">
        <v>1393</v>
      </c>
      <c r="B1159" s="5" t="s">
        <v>1394</v>
      </c>
      <c r="C1159" s="5" t="s">
        <v>18</v>
      </c>
      <c r="D1159" s="5" t="s">
        <v>19</v>
      </c>
      <c r="E1159" s="9" t="s">
        <v>49</v>
      </c>
      <c r="F1159" s="9">
        <v>2.41</v>
      </c>
      <c r="G1159" s="5" t="s">
        <v>21</v>
      </c>
      <c r="H1159" s="9">
        <v>500</v>
      </c>
      <c r="I1159" s="11">
        <v>15680000</v>
      </c>
      <c r="J1159" s="11">
        <v>45</v>
      </c>
      <c r="K1159" s="11">
        <v>28.225000000000001</v>
      </c>
      <c r="L1159" s="11" t="b">
        <f>COUNTIF('[1]2_배당성향 25% 이상 종목명'!$A$2:$A$471,'2_2번 조건 대상 종목'!A1159)&gt;0</f>
        <v>0</v>
      </c>
      <c r="M1159" s="14" t="b">
        <f t="shared" si="18"/>
        <v>1</v>
      </c>
      <c r="N1159" s="11">
        <v>709869540</v>
      </c>
      <c r="O1159" s="11"/>
      <c r="P1159" s="11"/>
      <c r="Q1159" s="11"/>
      <c r="R1159" s="11">
        <v>0.9</v>
      </c>
      <c r="S1159" s="6">
        <v>91571200000</v>
      </c>
      <c r="T1159" s="7">
        <v>13.09</v>
      </c>
      <c r="U1159" s="7">
        <v>0.97</v>
      </c>
      <c r="V1159" s="7">
        <v>446</v>
      </c>
    </row>
    <row r="1160" spans="1:22" hidden="1" x14ac:dyDescent="0.4">
      <c r="A1160" s="4" t="s">
        <v>1393</v>
      </c>
      <c r="B1160" s="5" t="s">
        <v>1394</v>
      </c>
      <c r="C1160" s="5" t="s">
        <v>30</v>
      </c>
      <c r="D1160" s="5" t="s">
        <v>19</v>
      </c>
      <c r="E1160" s="9" t="s">
        <v>49</v>
      </c>
      <c r="F1160" s="9">
        <v>1.64</v>
      </c>
      <c r="G1160" s="5" t="s">
        <v>21</v>
      </c>
      <c r="H1160" s="9">
        <v>500</v>
      </c>
      <c r="I1160" s="11">
        <v>15680000</v>
      </c>
      <c r="J1160" s="11">
        <v>100</v>
      </c>
      <c r="K1160" s="11">
        <v>22.593</v>
      </c>
      <c r="L1160" s="11" t="b">
        <f>COUNTIF('[1]2_배당성향 25% 이상 종목명'!$A$2:$A$471,'2_2번 조건 대상 종목'!A1160)&gt;0</f>
        <v>0</v>
      </c>
      <c r="M1160" s="14" t="b">
        <f t="shared" si="18"/>
        <v>1</v>
      </c>
      <c r="N1160" s="11">
        <v>1536304000</v>
      </c>
      <c r="O1160" s="11" t="b">
        <f>N1160&gt;=VLOOKUP(A1160,'[1]2023년만'!$A$2:$Q$1181,12,0)</f>
        <v>1</v>
      </c>
      <c r="P1160" s="11"/>
      <c r="Q1160" s="11"/>
      <c r="R1160" s="11">
        <v>1.5</v>
      </c>
      <c r="S1160" s="6">
        <v>91571200000</v>
      </c>
      <c r="T1160" s="7">
        <v>13.09</v>
      </c>
      <c r="U1160" s="7">
        <v>0.97</v>
      </c>
      <c r="V1160" s="7">
        <v>446</v>
      </c>
    </row>
    <row r="1161" spans="1:22" hidden="1" x14ac:dyDescent="0.4">
      <c r="A1161" s="4" t="s">
        <v>1393</v>
      </c>
      <c r="B1161" s="5" t="s">
        <v>1394</v>
      </c>
      <c r="C1161" s="5" t="s">
        <v>24</v>
      </c>
      <c r="D1161" s="5" t="s">
        <v>19</v>
      </c>
      <c r="E1161" s="9" t="s">
        <v>49</v>
      </c>
      <c r="F1161" s="9">
        <v>2.11</v>
      </c>
      <c r="G1161" s="5" t="s">
        <v>21</v>
      </c>
      <c r="H1161" s="9">
        <v>500</v>
      </c>
      <c r="I1161" s="11">
        <v>15680000</v>
      </c>
      <c r="J1161" s="11">
        <v>45</v>
      </c>
      <c r="K1161" s="11">
        <v>12.241</v>
      </c>
      <c r="L1161" s="11" t="b">
        <f>COUNTIF('[1]2_배당성향 25% 이상 종목명'!$A$2:$A$471,'2_2번 조건 대상 종목'!A1161)&gt;0</f>
        <v>0</v>
      </c>
      <c r="M1161" s="14" t="b">
        <f t="shared" si="18"/>
        <v>1</v>
      </c>
      <c r="N1161" s="11">
        <v>689650950</v>
      </c>
      <c r="O1161" s="11"/>
      <c r="P1161" s="11"/>
      <c r="Q1161" s="11"/>
      <c r="R1161" s="11">
        <v>0.6</v>
      </c>
      <c r="S1161" s="6">
        <v>91571200000</v>
      </c>
      <c r="T1161" s="7">
        <v>13.09</v>
      </c>
      <c r="U1161" s="7">
        <v>0.97</v>
      </c>
      <c r="V1161" s="7">
        <v>446</v>
      </c>
    </row>
    <row r="1162" spans="1:22" hidden="1" x14ac:dyDescent="0.4">
      <c r="A1162" s="7" t="s">
        <v>1393</v>
      </c>
      <c r="B1162" s="12" t="s">
        <v>1394</v>
      </c>
      <c r="C1162" s="12" t="s">
        <v>2933</v>
      </c>
      <c r="D1162" s="12" t="s">
        <v>19</v>
      </c>
      <c r="E1162" s="12" t="s">
        <v>49</v>
      </c>
      <c r="F1162" s="12">
        <v>1.1000000000000001</v>
      </c>
      <c r="G1162" s="12" t="s">
        <v>21</v>
      </c>
      <c r="H1162" s="12">
        <v>500</v>
      </c>
      <c r="I1162" s="6">
        <v>15680000</v>
      </c>
      <c r="J1162" s="6">
        <v>45</v>
      </c>
      <c r="K1162" s="6">
        <v>12.412000000000001</v>
      </c>
      <c r="L1162" s="11" t="b">
        <f>COUNTIF('[1]2_배당성향 25% 이상 종목명'!$A$2:$A$471,'2_2번 조건 대상 종목'!A1162)&gt;0</f>
        <v>0</v>
      </c>
      <c r="M1162" s="14" t="b">
        <f t="shared" si="18"/>
        <v>1</v>
      </c>
      <c r="N1162" s="6">
        <v>735139200</v>
      </c>
      <c r="O1162" s="6"/>
      <c r="P1162" s="6"/>
      <c r="Q1162" s="6"/>
      <c r="R1162" s="6">
        <v>0.3</v>
      </c>
      <c r="S1162" s="6">
        <v>91571200000</v>
      </c>
      <c r="T1162" s="7">
        <v>13.09</v>
      </c>
      <c r="U1162" s="7">
        <v>0.97</v>
      </c>
      <c r="V1162" s="7">
        <v>446</v>
      </c>
    </row>
    <row r="1163" spans="1:22" hidden="1" x14ac:dyDescent="0.4">
      <c r="A1163" s="4" t="s">
        <v>2437</v>
      </c>
      <c r="B1163" s="5" t="s">
        <v>2438</v>
      </c>
      <c r="C1163" s="5" t="s">
        <v>18</v>
      </c>
      <c r="D1163" s="5" t="s">
        <v>19</v>
      </c>
      <c r="E1163" s="9" t="s">
        <v>43</v>
      </c>
      <c r="F1163" s="9">
        <v>0.91</v>
      </c>
      <c r="G1163" s="5" t="s">
        <v>21</v>
      </c>
      <c r="H1163" s="9">
        <v>100</v>
      </c>
      <c r="I1163" s="11">
        <v>46084095</v>
      </c>
      <c r="J1163" s="11">
        <v>20</v>
      </c>
      <c r="K1163" s="11">
        <v>9.0760000000000005</v>
      </c>
      <c r="L1163" s="11" t="b">
        <f>COUNTIF('[1]2_배당성향 25% 이상 종목명'!$A$2:$A$471,'2_2번 조건 대상 종목'!A1163)&gt;0</f>
        <v>0</v>
      </c>
      <c r="M1163" s="14" t="b">
        <f t="shared" si="18"/>
        <v>0</v>
      </c>
      <c r="N1163" s="11">
        <v>921680700</v>
      </c>
      <c r="O1163" s="11"/>
      <c r="P1163" s="11"/>
      <c r="Q1163" s="11"/>
      <c r="R1163" s="11">
        <v>1</v>
      </c>
      <c r="S1163" s="6">
        <v>69817403925</v>
      </c>
      <c r="T1163" s="7">
        <v>6.18</v>
      </c>
      <c r="U1163" s="7">
        <v>0.56000000000000005</v>
      </c>
      <c r="V1163" s="7">
        <v>245</v>
      </c>
    </row>
    <row r="1164" spans="1:22" hidden="1" x14ac:dyDescent="0.4">
      <c r="A1164" s="4" t="s">
        <v>2437</v>
      </c>
      <c r="B1164" s="5" t="s">
        <v>2438</v>
      </c>
      <c r="C1164" s="5" t="s">
        <v>30</v>
      </c>
      <c r="D1164" s="5" t="s">
        <v>19</v>
      </c>
      <c r="E1164" s="9" t="s">
        <v>43</v>
      </c>
      <c r="F1164" s="9">
        <v>1.34</v>
      </c>
      <c r="G1164" s="5" t="s">
        <v>21</v>
      </c>
      <c r="H1164" s="9">
        <v>100</v>
      </c>
      <c r="I1164" s="11">
        <v>46084095</v>
      </c>
      <c r="J1164" s="11">
        <v>20</v>
      </c>
      <c r="K1164" s="11">
        <v>8.2200000000000006</v>
      </c>
      <c r="L1164" s="11" t="b">
        <f>COUNTIF('[1]2_배당성향 25% 이상 종목명'!$A$2:$A$471,'2_2번 조건 대상 종목'!A1164)&gt;0</f>
        <v>0</v>
      </c>
      <c r="M1164" s="14" t="b">
        <f t="shared" si="18"/>
        <v>0</v>
      </c>
      <c r="N1164" s="11">
        <v>921680700</v>
      </c>
      <c r="O1164" s="11" t="b">
        <f>N1164&gt;=VLOOKUP(A1164,'[1]2023년만'!$A$2:$Q$1181,12,0)</f>
        <v>0</v>
      </c>
      <c r="P1164" s="11"/>
      <c r="Q1164" s="11"/>
      <c r="R1164" s="11">
        <v>1.2</v>
      </c>
      <c r="S1164" s="6">
        <v>69817403925</v>
      </c>
      <c r="T1164" s="7">
        <v>6.18</v>
      </c>
      <c r="U1164" s="7">
        <v>0.56000000000000005</v>
      </c>
      <c r="V1164" s="7">
        <v>245</v>
      </c>
    </row>
    <row r="1165" spans="1:22" hidden="1" x14ac:dyDescent="0.4">
      <c r="A1165" s="4" t="s">
        <v>2437</v>
      </c>
      <c r="B1165" s="5" t="s">
        <v>2438</v>
      </c>
      <c r="C1165" s="5" t="s">
        <v>24</v>
      </c>
      <c r="D1165" s="5" t="s">
        <v>19</v>
      </c>
      <c r="E1165" s="9" t="s">
        <v>43</v>
      </c>
      <c r="F1165" s="9">
        <v>0.94</v>
      </c>
      <c r="G1165" s="5" t="s">
        <v>21</v>
      </c>
      <c r="H1165" s="9">
        <v>100</v>
      </c>
      <c r="I1165" s="11">
        <v>46084095</v>
      </c>
      <c r="J1165" s="11">
        <v>30</v>
      </c>
      <c r="K1165" s="11">
        <v>5.7389999999999999</v>
      </c>
      <c r="L1165" s="11" t="b">
        <f>COUNTIF('[1]2_배당성향 25% 이상 종목명'!$A$2:$A$471,'2_2번 조건 대상 종목'!A1165)&gt;0</f>
        <v>0</v>
      </c>
      <c r="M1165" s="14" t="b">
        <f t="shared" si="18"/>
        <v>0</v>
      </c>
      <c r="N1165" s="11">
        <v>1382521050</v>
      </c>
      <c r="O1165" s="11"/>
      <c r="P1165" s="11"/>
      <c r="Q1165" s="11"/>
      <c r="R1165" s="11">
        <v>1.4</v>
      </c>
      <c r="S1165" s="6">
        <v>69817403925</v>
      </c>
      <c r="T1165" s="7">
        <v>6.18</v>
      </c>
      <c r="U1165" s="7">
        <v>0.56000000000000005</v>
      </c>
      <c r="V1165" s="7">
        <v>245</v>
      </c>
    </row>
    <row r="1166" spans="1:22" hidden="1" x14ac:dyDescent="0.4">
      <c r="A1166" s="4" t="s">
        <v>2463</v>
      </c>
      <c r="B1166" s="5" t="s">
        <v>2464</v>
      </c>
      <c r="C1166" s="5" t="s">
        <v>18</v>
      </c>
      <c r="D1166" s="5" t="s">
        <v>19</v>
      </c>
      <c r="E1166" s="9" t="s">
        <v>81</v>
      </c>
      <c r="F1166" s="9">
        <v>0.38</v>
      </c>
      <c r="G1166" s="5" t="s">
        <v>21</v>
      </c>
      <c r="H1166" s="9">
        <v>500</v>
      </c>
      <c r="I1166" s="11">
        <v>15930310</v>
      </c>
      <c r="J1166" s="11">
        <v>70</v>
      </c>
      <c r="K1166" s="11">
        <v>8.5649999999999995</v>
      </c>
      <c r="L1166" s="11" t="b">
        <f>COUNTIF('[1]2_배당성향 25% 이상 종목명'!$A$2:$A$471,'2_2번 조건 대상 종목'!A1166)&gt;0</f>
        <v>0</v>
      </c>
      <c r="M1166" s="14" t="b">
        <f t="shared" si="18"/>
        <v>0</v>
      </c>
      <c r="N1166" s="11">
        <v>1115121700</v>
      </c>
      <c r="O1166" s="11"/>
      <c r="P1166" s="11"/>
      <c r="Q1166" s="11"/>
      <c r="R1166" s="11">
        <v>1</v>
      </c>
      <c r="S1166" s="6">
        <v>81563187200</v>
      </c>
      <c r="T1166" s="7" t="s">
        <v>21</v>
      </c>
      <c r="U1166" s="7">
        <v>0.8</v>
      </c>
      <c r="V1166" s="7" t="s">
        <v>21</v>
      </c>
    </row>
    <row r="1167" spans="1:22" hidden="1" x14ac:dyDescent="0.4">
      <c r="A1167" s="7" t="s">
        <v>2463</v>
      </c>
      <c r="B1167" s="12" t="s">
        <v>2464</v>
      </c>
      <c r="C1167" s="12" t="s">
        <v>2933</v>
      </c>
      <c r="D1167" s="12" t="s">
        <v>19</v>
      </c>
      <c r="E1167" s="12" t="s">
        <v>81</v>
      </c>
      <c r="F1167" s="12">
        <v>0.23</v>
      </c>
      <c r="G1167" s="12" t="s">
        <v>21</v>
      </c>
      <c r="H1167" s="12">
        <v>500</v>
      </c>
      <c r="I1167" s="6">
        <v>15930310</v>
      </c>
      <c r="J1167" s="6">
        <v>70</v>
      </c>
      <c r="K1167" s="6">
        <v>26.475000000000001</v>
      </c>
      <c r="L1167" s="11" t="b">
        <f>COUNTIF('[1]2_배당성향 25% 이상 종목명'!$A$2:$A$471,'2_2번 조건 대상 종목'!A1167)&gt;0</f>
        <v>0</v>
      </c>
      <c r="M1167" s="14" t="b">
        <f t="shared" si="18"/>
        <v>0</v>
      </c>
      <c r="N1167" s="6">
        <v>1115121700</v>
      </c>
      <c r="O1167" s="6"/>
      <c r="P1167" s="6"/>
      <c r="Q1167" s="6"/>
      <c r="R1167" s="6">
        <v>0.9</v>
      </c>
      <c r="S1167" s="6">
        <v>81563187200</v>
      </c>
      <c r="T1167" s="7" t="s">
        <v>21</v>
      </c>
      <c r="U1167" s="7">
        <v>0.8</v>
      </c>
      <c r="V1167" s="7" t="s">
        <v>21</v>
      </c>
    </row>
    <row r="1168" spans="1:22" hidden="1" x14ac:dyDescent="0.4">
      <c r="A1168" s="7" t="s">
        <v>2838</v>
      </c>
      <c r="B1168" s="12" t="s">
        <v>2839</v>
      </c>
      <c r="C1168" s="12" t="s">
        <v>2933</v>
      </c>
      <c r="D1168" s="12" t="s">
        <v>19</v>
      </c>
      <c r="E1168" s="12" t="s">
        <v>535</v>
      </c>
      <c r="F1168" s="12">
        <v>0.1</v>
      </c>
      <c r="G1168" s="12" t="s">
        <v>21</v>
      </c>
      <c r="H1168" s="12">
        <v>500</v>
      </c>
      <c r="I1168" s="6">
        <v>11806600</v>
      </c>
      <c r="J1168" s="6">
        <v>500</v>
      </c>
      <c r="K1168" s="6">
        <v>8.7520000000000007</v>
      </c>
      <c r="L1168" s="11" t="b">
        <f>COUNTIF('[1]2_배당성향 25% 이상 종목명'!$A$2:$A$471,'2_2번 조건 대상 종목'!A1168)&gt;0</f>
        <v>0</v>
      </c>
      <c r="M1168" s="14" t="b">
        <f t="shared" si="18"/>
        <v>0</v>
      </c>
      <c r="N1168" s="6">
        <v>5284112000</v>
      </c>
      <c r="O1168" s="6"/>
      <c r="P1168" s="6"/>
      <c r="Q1168" s="6"/>
      <c r="R1168" s="6">
        <v>0.6</v>
      </c>
      <c r="S1168" s="6">
        <v>532057340000</v>
      </c>
      <c r="T1168" s="7">
        <v>16.8</v>
      </c>
      <c r="U1168" s="7">
        <v>3.12</v>
      </c>
      <c r="V1168" s="7">
        <v>2595</v>
      </c>
    </row>
    <row r="1169" spans="1:22" hidden="1" x14ac:dyDescent="0.4">
      <c r="A1169" s="4" t="s">
        <v>2525</v>
      </c>
      <c r="B1169" s="5" t="s">
        <v>2526</v>
      </c>
      <c r="C1169" s="5" t="s">
        <v>30</v>
      </c>
      <c r="D1169" s="5" t="s">
        <v>19</v>
      </c>
      <c r="E1169" s="9" t="s">
        <v>31</v>
      </c>
      <c r="F1169" s="9">
        <v>0.49</v>
      </c>
      <c r="G1169" s="5" t="s">
        <v>21</v>
      </c>
      <c r="H1169" s="9">
        <v>500</v>
      </c>
      <c r="I1169" s="11">
        <v>11068830</v>
      </c>
      <c r="J1169" s="11">
        <v>600</v>
      </c>
      <c r="K1169" s="11">
        <v>7.1459999999999999</v>
      </c>
      <c r="L1169" s="11" t="b">
        <f>COUNTIF('[1]2_배당성향 25% 이상 종목명'!$A$2:$A$471,'2_2번 조건 대상 종목'!A1169)&gt;0</f>
        <v>0</v>
      </c>
      <c r="M1169" s="14" t="b">
        <f t="shared" si="18"/>
        <v>1</v>
      </c>
      <c r="N1169" s="11">
        <v>5174334600</v>
      </c>
      <c r="O1169" s="11" t="b">
        <f>N1169&gt;=VLOOKUP(A1169,'[1]2023년만'!$A$2:$Q$1181,12,0)</f>
        <v>1</v>
      </c>
      <c r="P1169" s="11"/>
      <c r="Q1169" s="11"/>
      <c r="R1169" s="11">
        <v>0.97</v>
      </c>
      <c r="S1169" s="6">
        <v>680733045000</v>
      </c>
      <c r="T1169" s="7">
        <v>7.29</v>
      </c>
      <c r="U1169" s="7">
        <v>0.96</v>
      </c>
      <c r="V1169" s="7">
        <v>8431</v>
      </c>
    </row>
    <row r="1170" spans="1:22" hidden="1" x14ac:dyDescent="0.4">
      <c r="A1170" s="4" t="s">
        <v>2525</v>
      </c>
      <c r="B1170" s="5" t="s">
        <v>2526</v>
      </c>
      <c r="C1170" s="5" t="s">
        <v>24</v>
      </c>
      <c r="D1170" s="5" t="s">
        <v>19</v>
      </c>
      <c r="E1170" s="9" t="s">
        <v>31</v>
      </c>
      <c r="F1170" s="9">
        <v>2.77</v>
      </c>
      <c r="G1170" s="5" t="s">
        <v>21</v>
      </c>
      <c r="H1170" s="9">
        <v>500</v>
      </c>
      <c r="I1170" s="11">
        <v>11068830</v>
      </c>
      <c r="J1170" s="11">
        <v>400</v>
      </c>
      <c r="K1170" s="11">
        <v>3.5739999999999998</v>
      </c>
      <c r="L1170" s="11" t="b">
        <f>COUNTIF('[1]2_배당성향 25% 이상 종목명'!$A$2:$A$471,'2_2번 조건 대상 종목'!A1170)&gt;0</f>
        <v>0</v>
      </c>
      <c r="M1170" s="14" t="b">
        <f t="shared" si="18"/>
        <v>1</v>
      </c>
      <c r="N1170" s="11">
        <v>3449556400</v>
      </c>
      <c r="O1170" s="11"/>
      <c r="P1170" s="11"/>
      <c r="Q1170" s="11"/>
      <c r="R1170" s="11">
        <v>0.3</v>
      </c>
      <c r="S1170" s="6">
        <v>680733045000</v>
      </c>
      <c r="T1170" s="7">
        <v>7.29</v>
      </c>
      <c r="U1170" s="7">
        <v>0.96</v>
      </c>
      <c r="V1170" s="7">
        <v>8431</v>
      </c>
    </row>
    <row r="1171" spans="1:22" hidden="1" x14ac:dyDescent="0.4">
      <c r="A1171" s="4" t="s">
        <v>2525</v>
      </c>
      <c r="B1171" s="5" t="s">
        <v>2526</v>
      </c>
      <c r="C1171" s="5" t="s">
        <v>18</v>
      </c>
      <c r="D1171" s="5" t="s">
        <v>19</v>
      </c>
      <c r="E1171" s="9" t="s">
        <v>31</v>
      </c>
      <c r="F1171" s="9">
        <v>2.75</v>
      </c>
      <c r="G1171" s="5" t="s">
        <v>21</v>
      </c>
      <c r="H1171" s="9">
        <v>500</v>
      </c>
      <c r="I1171" s="11">
        <v>11068830</v>
      </c>
      <c r="J1171" s="11">
        <v>300</v>
      </c>
      <c r="K1171" s="11">
        <v>3.0030000000000001</v>
      </c>
      <c r="L1171" s="11" t="b">
        <f>COUNTIF('[1]2_배당성향 25% 이상 종목명'!$A$2:$A$471,'2_2번 조건 대상 종목'!A1171)&gt;0</f>
        <v>0</v>
      </c>
      <c r="M1171" s="14" t="b">
        <f t="shared" si="18"/>
        <v>1</v>
      </c>
      <c r="N1171" s="11">
        <v>2587167300</v>
      </c>
      <c r="O1171" s="11"/>
      <c r="P1171" s="11"/>
      <c r="Q1171" s="11"/>
      <c r="R1171" s="11">
        <v>0.32</v>
      </c>
      <c r="S1171" s="6">
        <v>680733045000</v>
      </c>
      <c r="T1171" s="7">
        <v>7.29</v>
      </c>
      <c r="U1171" s="7">
        <v>0.96</v>
      </c>
      <c r="V1171" s="7">
        <v>8431</v>
      </c>
    </row>
    <row r="1172" spans="1:22" hidden="1" x14ac:dyDescent="0.4">
      <c r="A1172" s="7" t="s">
        <v>2525</v>
      </c>
      <c r="B1172" s="12" t="s">
        <v>2526</v>
      </c>
      <c r="C1172" s="12" t="s">
        <v>2933</v>
      </c>
      <c r="D1172" s="12" t="s">
        <v>19</v>
      </c>
      <c r="E1172" s="12" t="s">
        <v>31</v>
      </c>
      <c r="F1172" s="12">
        <v>0.79</v>
      </c>
      <c r="G1172" s="12" t="s">
        <v>21</v>
      </c>
      <c r="H1172" s="12">
        <v>500</v>
      </c>
      <c r="I1172" s="6">
        <v>11068830</v>
      </c>
      <c r="J1172" s="6">
        <v>250</v>
      </c>
      <c r="K1172" s="6">
        <v>3.8849999999999998</v>
      </c>
      <c r="L1172" s="11" t="b">
        <f>COUNTIF('[1]2_배당성향 25% 이상 종목명'!$A$2:$A$471,'2_2번 조건 대상 종목'!A1172)&gt;0</f>
        <v>0</v>
      </c>
      <c r="M1172" s="14" t="b">
        <f t="shared" si="18"/>
        <v>1</v>
      </c>
      <c r="N1172" s="6">
        <v>2155972750</v>
      </c>
      <c r="O1172" s="6"/>
      <c r="P1172" s="6"/>
      <c r="Q1172" s="6"/>
      <c r="R1172" s="6">
        <v>0.37</v>
      </c>
      <c r="S1172" s="6">
        <v>680733045000</v>
      </c>
      <c r="T1172" s="7">
        <v>7.29</v>
      </c>
      <c r="U1172" s="7">
        <v>0.96</v>
      </c>
      <c r="V1172" s="7">
        <v>8431</v>
      </c>
    </row>
    <row r="1173" spans="1:22" hidden="1" x14ac:dyDescent="0.4">
      <c r="A1173" s="4" t="s">
        <v>358</v>
      </c>
      <c r="B1173" s="5" t="s">
        <v>359</v>
      </c>
      <c r="C1173" s="5" t="s">
        <v>24</v>
      </c>
      <c r="D1173" s="5" t="s">
        <v>19</v>
      </c>
      <c r="E1173" s="9" t="s">
        <v>69</v>
      </c>
      <c r="F1173" s="9">
        <v>0.63</v>
      </c>
      <c r="G1173" s="5" t="s">
        <v>21</v>
      </c>
      <c r="H1173" s="9">
        <v>500</v>
      </c>
      <c r="I1173" s="11">
        <v>31181550</v>
      </c>
      <c r="J1173" s="11">
        <v>370</v>
      </c>
      <c r="K1173" s="11">
        <v>98.242999999999995</v>
      </c>
      <c r="L1173" s="11" t="b">
        <f>COUNTIF('[1]2_배당성향 25% 이상 종목명'!$A$2:$A$471,'2_2번 조건 대상 종목'!A1173)&gt;0</f>
        <v>0</v>
      </c>
      <c r="M1173" s="14" t="b">
        <f t="shared" si="18"/>
        <v>1</v>
      </c>
      <c r="N1173" s="11">
        <v>11166251460</v>
      </c>
      <c r="O1173" s="11"/>
      <c r="P1173" s="11"/>
      <c r="Q1173" s="11"/>
      <c r="R1173" s="11">
        <v>7.2</v>
      </c>
      <c r="S1173" s="6">
        <v>138612362500</v>
      </c>
      <c r="T1173" s="7" t="s">
        <v>21</v>
      </c>
      <c r="U1173" s="7">
        <v>0.35</v>
      </c>
      <c r="V1173" s="7" t="s">
        <v>21</v>
      </c>
    </row>
    <row r="1174" spans="1:22" hidden="1" x14ac:dyDescent="0.4">
      <c r="A1174" s="4" t="s">
        <v>358</v>
      </c>
      <c r="B1174" s="5" t="s">
        <v>359</v>
      </c>
      <c r="C1174" s="5" t="s">
        <v>18</v>
      </c>
      <c r="D1174" s="5" t="s">
        <v>19</v>
      </c>
      <c r="E1174" s="9" t="s">
        <v>69</v>
      </c>
      <c r="F1174" s="9">
        <v>0.81</v>
      </c>
      <c r="G1174" s="5" t="s">
        <v>21</v>
      </c>
      <c r="H1174" s="9">
        <v>500</v>
      </c>
      <c r="I1174" s="11">
        <v>31890147</v>
      </c>
      <c r="J1174" s="11">
        <v>360</v>
      </c>
      <c r="K1174" s="11">
        <v>28.837</v>
      </c>
      <c r="L1174" s="11" t="b">
        <f>COUNTIF('[1]2_배당성향 25% 이상 종목명'!$A$2:$A$471,'2_2번 조건 대상 종목'!A1174)&gt;0</f>
        <v>0</v>
      </c>
      <c r="M1174" s="14" t="b">
        <f t="shared" si="18"/>
        <v>1</v>
      </c>
      <c r="N1174" s="11">
        <v>11119555800</v>
      </c>
      <c r="O1174" s="11"/>
      <c r="P1174" s="11"/>
      <c r="Q1174" s="11"/>
      <c r="R1174" s="11">
        <v>5.8</v>
      </c>
      <c r="S1174" s="6">
        <v>138612362500</v>
      </c>
      <c r="T1174" s="7" t="s">
        <v>21</v>
      </c>
      <c r="U1174" s="7">
        <v>0.35</v>
      </c>
      <c r="V1174" s="7" t="s">
        <v>21</v>
      </c>
    </row>
    <row r="1175" spans="1:22" hidden="1" x14ac:dyDescent="0.4">
      <c r="A1175" s="4" t="s">
        <v>358</v>
      </c>
      <c r="B1175" s="5" t="s">
        <v>359</v>
      </c>
      <c r="C1175" s="5" t="s">
        <v>30</v>
      </c>
      <c r="D1175" s="5" t="s">
        <v>19</v>
      </c>
      <c r="E1175" s="9" t="s">
        <v>69</v>
      </c>
      <c r="F1175" s="9">
        <v>0.93</v>
      </c>
      <c r="G1175" s="5" t="s">
        <v>21</v>
      </c>
      <c r="H1175" s="9">
        <v>500</v>
      </c>
      <c r="I1175" s="11">
        <v>29181550</v>
      </c>
      <c r="J1175" s="11">
        <v>380</v>
      </c>
      <c r="K1175" s="11">
        <v>-142.309</v>
      </c>
      <c r="L1175" s="11" t="b">
        <f>COUNTIF('[1]2_배당성향 25% 이상 종목명'!$A$2:$A$471,'2_2번 조건 대상 종목'!A1175)&gt;0</f>
        <v>0</v>
      </c>
      <c r="M1175" s="14" t="b">
        <f t="shared" si="18"/>
        <v>1</v>
      </c>
      <c r="N1175" s="11">
        <v>10898042040</v>
      </c>
      <c r="O1175" s="11" t="b">
        <f>N1175&gt;=VLOOKUP(A1175,'[1]2023년만'!$A$2:$Q$1181,12,0)</f>
        <v>0</v>
      </c>
      <c r="P1175" s="11"/>
      <c r="Q1175" s="11"/>
      <c r="R1175" s="11">
        <v>7.4</v>
      </c>
      <c r="S1175" s="6">
        <v>138612362500</v>
      </c>
      <c r="T1175" s="7" t="s">
        <v>21</v>
      </c>
      <c r="U1175" s="7">
        <v>0.35</v>
      </c>
      <c r="V1175" s="7" t="s">
        <v>21</v>
      </c>
    </row>
    <row r="1176" spans="1:22" hidden="1" x14ac:dyDescent="0.4">
      <c r="A1176" s="7" t="s">
        <v>358</v>
      </c>
      <c r="B1176" s="12" t="s">
        <v>359</v>
      </c>
      <c r="C1176" s="12" t="s">
        <v>2933</v>
      </c>
      <c r="D1176" s="12" t="s">
        <v>19</v>
      </c>
      <c r="E1176" s="12" t="s">
        <v>69</v>
      </c>
      <c r="F1176" s="12">
        <v>0.36</v>
      </c>
      <c r="G1176" s="12" t="s">
        <v>21</v>
      </c>
      <c r="H1176" s="12">
        <v>500</v>
      </c>
      <c r="I1176" s="6">
        <v>29623706</v>
      </c>
      <c r="J1176" s="6">
        <v>350</v>
      </c>
      <c r="K1176" s="6">
        <v>27.288</v>
      </c>
      <c r="L1176" s="11" t="b">
        <f>COUNTIF('[1]2_배당성향 25% 이상 종목명'!$A$2:$A$471,'2_2번 조건 대상 종목'!A1176)&gt;0</f>
        <v>0</v>
      </c>
      <c r="M1176" s="14" t="b">
        <f t="shared" si="18"/>
        <v>1</v>
      </c>
      <c r="N1176" s="6">
        <v>10017424900</v>
      </c>
      <c r="O1176" s="6"/>
      <c r="P1176" s="6"/>
      <c r="Q1176" s="6"/>
      <c r="R1176" s="6">
        <v>4.5999999999999996</v>
      </c>
      <c r="S1176" s="6">
        <v>138612362500</v>
      </c>
      <c r="T1176" s="7" t="s">
        <v>21</v>
      </c>
      <c r="U1176" s="7">
        <v>0.35</v>
      </c>
      <c r="V1176" s="7" t="s">
        <v>21</v>
      </c>
    </row>
    <row r="1177" spans="1:22" hidden="1" x14ac:dyDescent="0.4">
      <c r="A1177" s="4" t="s">
        <v>86</v>
      </c>
      <c r="B1177" s="5" t="s">
        <v>87</v>
      </c>
      <c r="C1177" s="5" t="s">
        <v>18</v>
      </c>
      <c r="D1177" s="5" t="s">
        <v>19</v>
      </c>
      <c r="E1177" s="9" t="s">
        <v>34</v>
      </c>
      <c r="F1177" s="9">
        <v>0.78</v>
      </c>
      <c r="G1177" s="5" t="s">
        <v>21</v>
      </c>
      <c r="H1177" s="9">
        <v>500</v>
      </c>
      <c r="I1177" s="11">
        <v>33720000</v>
      </c>
      <c r="J1177" s="11">
        <v>280</v>
      </c>
      <c r="K1177" s="11">
        <v>590.79999999999995</v>
      </c>
      <c r="L1177" s="11" t="b">
        <f>COUNTIF('[1]2_배당성향 25% 이상 종목명'!$A$2:$A$471,'2_2번 조건 대상 종목'!A1177)&gt;0</f>
        <v>0</v>
      </c>
      <c r="M1177" s="14" t="b">
        <f t="shared" si="18"/>
        <v>1</v>
      </c>
      <c r="N1177" s="11">
        <v>9322831000</v>
      </c>
      <c r="O1177" s="11"/>
      <c r="P1177" s="11"/>
      <c r="Q1177" s="11"/>
      <c r="R1177" s="11">
        <v>3.26</v>
      </c>
      <c r="S1177" s="6">
        <v>234354000000</v>
      </c>
      <c r="T1177" s="7" t="s">
        <v>21</v>
      </c>
      <c r="U1177" s="7">
        <v>0.91</v>
      </c>
      <c r="V1177" s="7" t="s">
        <v>21</v>
      </c>
    </row>
    <row r="1178" spans="1:22" hidden="1" x14ac:dyDescent="0.4">
      <c r="A1178" s="4" t="s">
        <v>86</v>
      </c>
      <c r="B1178" s="5" t="s">
        <v>87</v>
      </c>
      <c r="C1178" s="5" t="s">
        <v>24</v>
      </c>
      <c r="D1178" s="5" t="s">
        <v>19</v>
      </c>
      <c r="E1178" s="9" t="s">
        <v>34</v>
      </c>
      <c r="F1178" s="9">
        <v>0.87</v>
      </c>
      <c r="G1178" s="5" t="s">
        <v>21</v>
      </c>
      <c r="H1178" s="9">
        <v>500</v>
      </c>
      <c r="I1178" s="11">
        <v>33720000</v>
      </c>
      <c r="J1178" s="11">
        <v>280</v>
      </c>
      <c r="K1178" s="11">
        <v>44.942</v>
      </c>
      <c r="L1178" s="11" t="b">
        <f>COUNTIF('[1]2_배당성향 25% 이상 종목명'!$A$2:$A$471,'2_2번 조건 대상 종목'!A1178)&gt;0</f>
        <v>0</v>
      </c>
      <c r="M1178" s="14" t="b">
        <f t="shared" si="18"/>
        <v>1</v>
      </c>
      <c r="N1178" s="11">
        <v>9322831000</v>
      </c>
      <c r="O1178" s="11"/>
      <c r="P1178" s="11"/>
      <c r="Q1178" s="11"/>
      <c r="R1178" s="11">
        <v>3.5</v>
      </c>
      <c r="S1178" s="6">
        <v>234354000000</v>
      </c>
      <c r="T1178" s="7" t="s">
        <v>21</v>
      </c>
      <c r="U1178" s="7">
        <v>0.91</v>
      </c>
      <c r="V1178" s="7" t="s">
        <v>21</v>
      </c>
    </row>
    <row r="1179" spans="1:22" hidden="1" x14ac:dyDescent="0.4">
      <c r="A1179" s="4" t="s">
        <v>86</v>
      </c>
      <c r="B1179" s="5" t="s">
        <v>87</v>
      </c>
      <c r="C1179" s="5" t="s">
        <v>30</v>
      </c>
      <c r="D1179" s="5" t="s">
        <v>19</v>
      </c>
      <c r="E1179" s="9" t="s">
        <v>34</v>
      </c>
      <c r="F1179" s="9">
        <v>1.84</v>
      </c>
      <c r="G1179" s="5" t="s">
        <v>21</v>
      </c>
      <c r="H1179" s="9">
        <v>500</v>
      </c>
      <c r="I1179" s="11">
        <v>33720000</v>
      </c>
      <c r="J1179" s="11">
        <v>280</v>
      </c>
      <c r="K1179" s="11">
        <v>-146.86199999999999</v>
      </c>
      <c r="L1179" s="11" t="b">
        <f>COUNTIF('[1]2_배당성향 25% 이상 종목명'!$A$2:$A$471,'2_2번 조건 대상 종목'!A1179)&gt;0</f>
        <v>0</v>
      </c>
      <c r="M1179" s="14" t="b">
        <f t="shared" si="18"/>
        <v>1</v>
      </c>
      <c r="N1179" s="11">
        <v>9322831000</v>
      </c>
      <c r="O1179" s="11" t="b">
        <f>N1179&gt;=VLOOKUP(A1179,'[1]2023년만'!$A$2:$Q$1181,12,0)</f>
        <v>1</v>
      </c>
      <c r="P1179" s="11"/>
      <c r="Q1179" s="11"/>
      <c r="R1179" s="11">
        <v>4.0999999999999996</v>
      </c>
      <c r="S1179" s="6">
        <v>234354000000</v>
      </c>
      <c r="T1179" s="7" t="s">
        <v>21</v>
      </c>
      <c r="U1179" s="7">
        <v>0.91</v>
      </c>
      <c r="V1179" s="7" t="s">
        <v>21</v>
      </c>
    </row>
    <row r="1180" spans="1:22" hidden="1" x14ac:dyDescent="0.4">
      <c r="A1180" s="7" t="s">
        <v>86</v>
      </c>
      <c r="B1180" s="12" t="s">
        <v>87</v>
      </c>
      <c r="C1180" s="12" t="s">
        <v>2933</v>
      </c>
      <c r="D1180" s="12" t="s">
        <v>19</v>
      </c>
      <c r="E1180" s="12" t="s">
        <v>34</v>
      </c>
      <c r="F1180" s="12">
        <v>0.43</v>
      </c>
      <c r="G1180" s="12" t="s">
        <v>21</v>
      </c>
      <c r="H1180" s="12">
        <v>500</v>
      </c>
      <c r="I1180" s="6">
        <v>33720000</v>
      </c>
      <c r="J1180" s="6">
        <v>280</v>
      </c>
      <c r="K1180" s="6">
        <v>62.097999999999999</v>
      </c>
      <c r="L1180" s="11" t="b">
        <f>COUNTIF('[1]2_배당성향 25% 이상 종목명'!$A$2:$A$471,'2_2번 조건 대상 종목'!A1180)&gt;0</f>
        <v>0</v>
      </c>
      <c r="M1180" s="14" t="b">
        <f t="shared" si="18"/>
        <v>1</v>
      </c>
      <c r="N1180" s="6">
        <v>9322831000</v>
      </c>
      <c r="O1180" s="6"/>
      <c r="P1180" s="6"/>
      <c r="Q1180" s="6"/>
      <c r="R1180" s="6">
        <v>3.64</v>
      </c>
      <c r="S1180" s="6">
        <v>234354000000</v>
      </c>
      <c r="T1180" s="7" t="s">
        <v>21</v>
      </c>
      <c r="U1180" s="7">
        <v>0.91</v>
      </c>
      <c r="V1180" s="7" t="s">
        <v>21</v>
      </c>
    </row>
    <row r="1181" spans="1:22" hidden="1" x14ac:dyDescent="0.4">
      <c r="A1181" s="4" t="s">
        <v>911</v>
      </c>
      <c r="B1181" s="5" t="s">
        <v>912</v>
      </c>
      <c r="C1181" s="5" t="s">
        <v>30</v>
      </c>
      <c r="D1181" s="5" t="s">
        <v>19</v>
      </c>
      <c r="E1181" s="9" t="s">
        <v>34</v>
      </c>
      <c r="F1181" s="9">
        <v>1.84</v>
      </c>
      <c r="G1181" s="5" t="s">
        <v>21</v>
      </c>
      <c r="H1181" s="10">
        <v>5000</v>
      </c>
      <c r="I1181" s="11">
        <v>36309388</v>
      </c>
      <c r="J1181" s="11">
        <v>1200</v>
      </c>
      <c r="K1181" s="11">
        <v>42.420999999999999</v>
      </c>
      <c r="L1181" s="11" t="b">
        <f>COUNTIF('[1]2_배당성향 25% 이상 종목명'!$A$2:$A$471,'2_2번 조건 대상 종목'!A1435)&gt;0</f>
        <v>1</v>
      </c>
      <c r="M1181" s="14" t="b">
        <f t="shared" si="18"/>
        <v>1</v>
      </c>
      <c r="N1181" s="11">
        <v>43571265600</v>
      </c>
      <c r="O1181" s="11" t="b">
        <f>N1181&gt;=VLOOKUP(A1181,'[1]2023년만'!$A$2:$Q$1181,12,0)</f>
        <v>0</v>
      </c>
      <c r="P1181" s="11">
        <f>VLOOKUP(A1181,'[1]2_피벗 테이블'!$A$4:$B$376,2,0)</f>
        <v>36634063000</v>
      </c>
      <c r="Q1181" s="11" t="b">
        <f>N1181&gt;=(P1181*1.05)</f>
        <v>1</v>
      </c>
      <c r="R1181" s="11">
        <v>4.2</v>
      </c>
      <c r="S1181" s="6">
        <v>1072942415400</v>
      </c>
      <c r="T1181" s="7">
        <v>10.11</v>
      </c>
      <c r="U1181" s="7">
        <v>0.73</v>
      </c>
      <c r="V1181" s="7">
        <v>2924</v>
      </c>
    </row>
    <row r="1182" spans="1:22" hidden="1" x14ac:dyDescent="0.4">
      <c r="A1182" s="4" t="s">
        <v>243</v>
      </c>
      <c r="B1182" s="5" t="s">
        <v>244</v>
      </c>
      <c r="C1182" s="5" t="s">
        <v>18</v>
      </c>
      <c r="D1182" s="5" t="s">
        <v>19</v>
      </c>
      <c r="E1182" s="9" t="s">
        <v>25</v>
      </c>
      <c r="F1182" s="9">
        <v>0.52</v>
      </c>
      <c r="G1182" s="5" t="s">
        <v>21</v>
      </c>
      <c r="H1182" s="9">
        <v>500</v>
      </c>
      <c r="I1182" s="11">
        <v>28464992</v>
      </c>
      <c r="J1182" s="11">
        <v>110</v>
      </c>
      <c r="K1182" s="11">
        <v>45.942</v>
      </c>
      <c r="L1182" s="11" t="b">
        <f>COUNTIF('[1]2_배당성향 25% 이상 종목명'!$A$2:$A$471,'2_2번 조건 대상 종목'!A1182)&gt;0</f>
        <v>1</v>
      </c>
      <c r="M1182" s="14" t="b">
        <f t="shared" si="18"/>
        <v>1</v>
      </c>
      <c r="N1182" s="11">
        <v>3038590390</v>
      </c>
      <c r="O1182" s="11"/>
      <c r="P1182" s="11"/>
      <c r="Q1182" s="11"/>
      <c r="R1182" s="11">
        <v>1.71</v>
      </c>
      <c r="S1182" s="6">
        <v>144602159360</v>
      </c>
      <c r="T1182" s="7">
        <v>67.73</v>
      </c>
      <c r="U1182" s="7">
        <v>1.3</v>
      </c>
      <c r="V1182" s="7">
        <v>75</v>
      </c>
    </row>
    <row r="1183" spans="1:22" hidden="1" x14ac:dyDescent="0.4">
      <c r="A1183" s="4" t="s">
        <v>243</v>
      </c>
      <c r="B1183" s="5" t="s">
        <v>244</v>
      </c>
      <c r="C1183" s="5" t="s">
        <v>24</v>
      </c>
      <c r="D1183" s="5" t="s">
        <v>19</v>
      </c>
      <c r="E1183" s="9" t="s">
        <v>25</v>
      </c>
      <c r="F1183" s="9">
        <v>0.41</v>
      </c>
      <c r="G1183" s="5" t="s">
        <v>21</v>
      </c>
      <c r="H1183" s="9">
        <v>500</v>
      </c>
      <c r="I1183" s="11">
        <v>28464992</v>
      </c>
      <c r="J1183" s="11">
        <v>120</v>
      </c>
      <c r="K1183" s="11">
        <v>28.056999999999999</v>
      </c>
      <c r="L1183" s="11" t="b">
        <f>COUNTIF('[1]2_배당성향 25% 이상 종목명'!$A$2:$A$471,'2_2번 조건 대상 종목'!A1183)&gt;0</f>
        <v>1</v>
      </c>
      <c r="M1183" s="14" t="b">
        <f t="shared" si="18"/>
        <v>1</v>
      </c>
      <c r="N1183" s="11">
        <v>3312961200</v>
      </c>
      <c r="O1183" s="11"/>
      <c r="P1183" s="11"/>
      <c r="Q1183" s="11"/>
      <c r="R1183" s="11">
        <v>2.2000000000000002</v>
      </c>
      <c r="S1183" s="6">
        <v>144602159360</v>
      </c>
      <c r="T1183" s="7">
        <v>67.73</v>
      </c>
      <c r="U1183" s="7">
        <v>1.3</v>
      </c>
      <c r="V1183" s="7">
        <v>75</v>
      </c>
    </row>
    <row r="1184" spans="1:22" hidden="1" x14ac:dyDescent="0.4">
      <c r="A1184" s="7" t="s">
        <v>243</v>
      </c>
      <c r="B1184" s="12" t="s">
        <v>244</v>
      </c>
      <c r="C1184" s="12" t="s">
        <v>2933</v>
      </c>
      <c r="D1184" s="12" t="s">
        <v>19</v>
      </c>
      <c r="E1184" s="12" t="s">
        <v>25</v>
      </c>
      <c r="F1184" s="12">
        <v>0.3</v>
      </c>
      <c r="G1184" s="12" t="s">
        <v>21</v>
      </c>
      <c r="H1184" s="12">
        <v>500</v>
      </c>
      <c r="I1184" s="6">
        <v>28464992</v>
      </c>
      <c r="J1184" s="6">
        <v>100</v>
      </c>
      <c r="K1184" s="6">
        <v>30.062999999999999</v>
      </c>
      <c r="L1184" s="11" t="b">
        <f>COUNTIF('[1]2_배당성향 25% 이상 종목명'!$A$2:$A$471,'2_2번 조건 대상 종목'!A1184)&gt;0</f>
        <v>1</v>
      </c>
      <c r="M1184" s="14" t="b">
        <f t="shared" si="18"/>
        <v>1</v>
      </c>
      <c r="N1184" s="6">
        <v>2803987600</v>
      </c>
      <c r="O1184" s="6"/>
      <c r="P1184" s="6"/>
      <c r="Q1184" s="6"/>
      <c r="R1184" s="6">
        <v>1.26</v>
      </c>
      <c r="S1184" s="6">
        <v>144602159360</v>
      </c>
      <c r="T1184" s="7">
        <v>67.73</v>
      </c>
      <c r="U1184" s="7">
        <v>1.3</v>
      </c>
      <c r="V1184" s="7">
        <v>75</v>
      </c>
    </row>
    <row r="1185" spans="1:22" hidden="1" x14ac:dyDescent="0.4">
      <c r="A1185" s="7" t="s">
        <v>2840</v>
      </c>
      <c r="B1185" s="12" t="s">
        <v>2841</v>
      </c>
      <c r="C1185" s="12" t="s">
        <v>2933</v>
      </c>
      <c r="D1185" s="12" t="s">
        <v>19</v>
      </c>
      <c r="E1185" s="12" t="s">
        <v>43</v>
      </c>
      <c r="F1185" s="12">
        <v>0.87</v>
      </c>
      <c r="G1185" s="12" t="s">
        <v>21</v>
      </c>
      <c r="H1185" s="12">
        <v>500</v>
      </c>
      <c r="I1185" s="6">
        <v>57143000</v>
      </c>
      <c r="J1185" s="6">
        <v>100</v>
      </c>
      <c r="K1185" s="6">
        <v>23.152000000000001</v>
      </c>
      <c r="L1185" s="11" t="b">
        <f>COUNTIF('[1]2_배당성향 25% 이상 종목명'!$A$2:$A$471,'2_2번 조건 대상 종목'!A1185)&gt;0</f>
        <v>0</v>
      </c>
      <c r="M1185" s="14" t="b">
        <f t="shared" si="18"/>
        <v>0</v>
      </c>
      <c r="N1185" s="6">
        <v>5573372300</v>
      </c>
      <c r="O1185" s="6"/>
      <c r="P1185" s="6"/>
      <c r="Q1185" s="6"/>
      <c r="R1185" s="6">
        <v>1.9</v>
      </c>
      <c r="S1185" s="6">
        <v>156571820000</v>
      </c>
      <c r="T1185" s="7" t="s">
        <v>21</v>
      </c>
      <c r="U1185" s="7">
        <v>0.81</v>
      </c>
      <c r="V1185" s="7" t="s">
        <v>21</v>
      </c>
    </row>
    <row r="1186" spans="1:22" hidden="1" x14ac:dyDescent="0.4">
      <c r="A1186" s="4" t="s">
        <v>146</v>
      </c>
      <c r="B1186" s="5" t="s">
        <v>147</v>
      </c>
      <c r="C1186" s="5" t="s">
        <v>18</v>
      </c>
      <c r="D1186" s="5" t="s">
        <v>19</v>
      </c>
      <c r="E1186" s="9" t="s">
        <v>43</v>
      </c>
      <c r="F1186" s="9">
        <v>0.91</v>
      </c>
      <c r="G1186" s="5" t="s">
        <v>21</v>
      </c>
      <c r="H1186" s="10">
        <v>1000</v>
      </c>
      <c r="I1186" s="11">
        <v>54244482</v>
      </c>
      <c r="J1186" s="11">
        <v>130</v>
      </c>
      <c r="K1186" s="11">
        <v>298.62599999999998</v>
      </c>
      <c r="L1186" s="11" t="b">
        <f>COUNTIF('[1]2_배당성향 25% 이상 종목명'!$A$2:$A$471,'2_2번 조건 대상 종목'!A1186)&gt;0</f>
        <v>0</v>
      </c>
      <c r="M1186" s="14" t="b">
        <f t="shared" si="18"/>
        <v>1</v>
      </c>
      <c r="N1186" s="11">
        <v>6698173430</v>
      </c>
      <c r="O1186" s="11"/>
      <c r="P1186" s="11"/>
      <c r="Q1186" s="11"/>
      <c r="R1186" s="11">
        <v>3.3</v>
      </c>
      <c r="S1186" s="6">
        <v>216706705590</v>
      </c>
      <c r="T1186" s="7" t="s">
        <v>21</v>
      </c>
      <c r="U1186" s="7">
        <v>0.53</v>
      </c>
      <c r="V1186" s="7" t="s">
        <v>21</v>
      </c>
    </row>
    <row r="1187" spans="1:22" hidden="1" x14ac:dyDescent="0.4">
      <c r="A1187" s="4" t="s">
        <v>146</v>
      </c>
      <c r="B1187" s="5" t="s">
        <v>147</v>
      </c>
      <c r="C1187" s="5" t="s">
        <v>30</v>
      </c>
      <c r="D1187" s="5" t="s">
        <v>19</v>
      </c>
      <c r="E1187" s="9" t="s">
        <v>43</v>
      </c>
      <c r="F1187" s="9">
        <v>1.34</v>
      </c>
      <c r="G1187" s="5" t="s">
        <v>21</v>
      </c>
      <c r="H1187" s="10">
        <v>1000</v>
      </c>
      <c r="I1187" s="11">
        <v>54244482</v>
      </c>
      <c r="J1187" s="11">
        <v>130</v>
      </c>
      <c r="K1187" s="11">
        <v>-22.603999999999999</v>
      </c>
      <c r="L1187" s="11" t="b">
        <f>COUNTIF('[1]2_배당성향 25% 이상 종목명'!$A$2:$A$471,'2_2번 조건 대상 종목'!A1187)&gt;0</f>
        <v>0</v>
      </c>
      <c r="M1187" s="14" t="b">
        <f t="shared" si="18"/>
        <v>1</v>
      </c>
      <c r="N1187" s="11">
        <v>6698173430</v>
      </c>
      <c r="O1187" s="11" t="b">
        <f>N1187&gt;=VLOOKUP(A1187,'[1]2023년만'!$A$2:$Q$1181,12,0)</f>
        <v>1</v>
      </c>
      <c r="P1187" s="11"/>
      <c r="Q1187" s="11"/>
      <c r="R1187" s="11">
        <v>2.9</v>
      </c>
      <c r="S1187" s="6">
        <v>216706705590</v>
      </c>
      <c r="T1187" s="7" t="s">
        <v>21</v>
      </c>
      <c r="U1187" s="7">
        <v>0.53</v>
      </c>
      <c r="V1187" s="7" t="s">
        <v>21</v>
      </c>
    </row>
    <row r="1188" spans="1:22" hidden="1" x14ac:dyDescent="0.4">
      <c r="A1188" s="4" t="s">
        <v>146</v>
      </c>
      <c r="B1188" s="5" t="s">
        <v>147</v>
      </c>
      <c r="C1188" s="5" t="s">
        <v>24</v>
      </c>
      <c r="D1188" s="5" t="s">
        <v>19</v>
      </c>
      <c r="E1188" s="9" t="s">
        <v>43</v>
      </c>
      <c r="F1188" s="9">
        <v>0.94</v>
      </c>
      <c r="G1188" s="5" t="s">
        <v>21</v>
      </c>
      <c r="H1188" s="10">
        <v>1000</v>
      </c>
      <c r="I1188" s="11">
        <v>54244482</v>
      </c>
      <c r="J1188" s="11">
        <v>130</v>
      </c>
      <c r="K1188" s="11">
        <v>-32.451000000000001</v>
      </c>
      <c r="L1188" s="11" t="b">
        <f>COUNTIF('[1]2_배당성향 25% 이상 종목명'!$A$2:$A$471,'2_2번 조건 대상 종목'!A1188)&gt;0</f>
        <v>0</v>
      </c>
      <c r="M1188" s="14" t="b">
        <f t="shared" si="18"/>
        <v>1</v>
      </c>
      <c r="N1188" s="11">
        <v>6698173430</v>
      </c>
      <c r="O1188" s="11"/>
      <c r="P1188" s="11"/>
      <c r="Q1188" s="11"/>
      <c r="R1188" s="11">
        <v>2.6</v>
      </c>
      <c r="S1188" s="6">
        <v>216706705590</v>
      </c>
      <c r="T1188" s="7" t="s">
        <v>21</v>
      </c>
      <c r="U1188" s="7">
        <v>0.53</v>
      </c>
      <c r="V1188" s="7" t="s">
        <v>21</v>
      </c>
    </row>
    <row r="1189" spans="1:22" hidden="1" x14ac:dyDescent="0.4">
      <c r="A1189" s="7" t="s">
        <v>146</v>
      </c>
      <c r="B1189" s="12" t="s">
        <v>147</v>
      </c>
      <c r="C1189" s="12" t="s">
        <v>2933</v>
      </c>
      <c r="D1189" s="12" t="s">
        <v>19</v>
      </c>
      <c r="E1189" s="12" t="s">
        <v>43</v>
      </c>
      <c r="F1189" s="12">
        <v>0.87</v>
      </c>
      <c r="G1189" s="12" t="s">
        <v>21</v>
      </c>
      <c r="H1189" s="12">
        <v>1000</v>
      </c>
      <c r="I1189" s="6">
        <v>54244482</v>
      </c>
      <c r="J1189" s="6">
        <v>130</v>
      </c>
      <c r="K1189" s="6">
        <v>17.946999999999999</v>
      </c>
      <c r="L1189" s="11" t="b">
        <f>COUNTIF('[1]2_배당성향 25% 이상 종목명'!$A$2:$A$471,'2_2번 조건 대상 종목'!A1189)&gt;0</f>
        <v>0</v>
      </c>
      <c r="M1189" s="14" t="b">
        <f t="shared" si="18"/>
        <v>1</v>
      </c>
      <c r="N1189" s="6">
        <v>6698173430</v>
      </c>
      <c r="O1189" s="6"/>
      <c r="P1189" s="6"/>
      <c r="Q1189" s="6"/>
      <c r="R1189" s="6">
        <v>3.6</v>
      </c>
      <c r="S1189" s="6">
        <v>216706705590</v>
      </c>
      <c r="T1189" s="7" t="s">
        <v>21</v>
      </c>
      <c r="U1189" s="7">
        <v>0.53</v>
      </c>
      <c r="V1189" s="7" t="s">
        <v>21</v>
      </c>
    </row>
    <row r="1190" spans="1:22" hidden="1" x14ac:dyDescent="0.4">
      <c r="A1190" s="4" t="s">
        <v>1339</v>
      </c>
      <c r="B1190" s="5" t="s">
        <v>1340</v>
      </c>
      <c r="C1190" s="5" t="s">
        <v>24</v>
      </c>
      <c r="D1190" s="5" t="s">
        <v>19</v>
      </c>
      <c r="E1190" s="9" t="s">
        <v>43</v>
      </c>
      <c r="F1190" s="9">
        <v>2.37</v>
      </c>
      <c r="G1190" s="5" t="s">
        <v>21</v>
      </c>
      <c r="H1190" s="10">
        <v>5000</v>
      </c>
      <c r="I1190" s="11">
        <v>29898656</v>
      </c>
      <c r="J1190" s="11">
        <v>100</v>
      </c>
      <c r="K1190" s="11">
        <v>29.515000000000001</v>
      </c>
      <c r="L1190" s="11" t="b">
        <f>COUNTIF('[1]2_배당성향 25% 이상 종목명'!$A$2:$A$471,'2_2번 조건 대상 종목'!A1190)&gt;0</f>
        <v>0</v>
      </c>
      <c r="M1190" s="14" t="b">
        <f t="shared" si="18"/>
        <v>0</v>
      </c>
      <c r="N1190" s="11">
        <v>2984841600</v>
      </c>
      <c r="O1190" s="11"/>
      <c r="P1190" s="11"/>
      <c r="Q1190" s="11"/>
      <c r="R1190" s="11">
        <v>1.4</v>
      </c>
      <c r="S1190" s="6">
        <v>175505110720</v>
      </c>
      <c r="T1190" s="7">
        <v>2.75</v>
      </c>
      <c r="U1190" s="7">
        <v>0.17</v>
      </c>
      <c r="V1190" s="7">
        <v>2137</v>
      </c>
    </row>
    <row r="1191" spans="1:22" hidden="1" x14ac:dyDescent="0.4">
      <c r="A1191" s="4" t="s">
        <v>1339</v>
      </c>
      <c r="B1191" s="5" t="s">
        <v>1340</v>
      </c>
      <c r="C1191" s="5" t="s">
        <v>30</v>
      </c>
      <c r="D1191" s="5" t="s">
        <v>19</v>
      </c>
      <c r="E1191" s="9" t="s">
        <v>43</v>
      </c>
      <c r="F1191" s="9">
        <v>2.46</v>
      </c>
      <c r="G1191" s="5" t="s">
        <v>21</v>
      </c>
      <c r="H1191" s="10">
        <v>5000</v>
      </c>
      <c r="I1191" s="11">
        <v>29898656</v>
      </c>
      <c r="J1191" s="11">
        <v>500</v>
      </c>
      <c r="K1191" s="11">
        <v>23.399000000000001</v>
      </c>
      <c r="L1191" s="11" t="b">
        <f>COUNTIF('[1]2_배당성향 25% 이상 종목명'!$A$2:$A$471,'2_2번 조건 대상 종목'!A1191)&gt;0</f>
        <v>0</v>
      </c>
      <c r="M1191" s="14" t="b">
        <f t="shared" si="18"/>
        <v>0</v>
      </c>
      <c r="N1191" s="11">
        <v>14924208000</v>
      </c>
      <c r="O1191" s="11" t="b">
        <f>N1191&gt;=VLOOKUP(A1191,'[1]2023년만'!$A$2:$Q$1181,12,0)</f>
        <v>1</v>
      </c>
      <c r="P1191" s="11"/>
      <c r="Q1191" s="11"/>
      <c r="R1191" s="11">
        <v>8.1999999999999993</v>
      </c>
      <c r="S1191" s="6">
        <v>175505110720</v>
      </c>
      <c r="T1191" s="7">
        <v>2.75</v>
      </c>
      <c r="U1191" s="7">
        <v>0.17</v>
      </c>
      <c r="V1191" s="7">
        <v>2137</v>
      </c>
    </row>
    <row r="1192" spans="1:22" hidden="1" x14ac:dyDescent="0.4">
      <c r="A1192" s="4" t="s">
        <v>188</v>
      </c>
      <c r="B1192" s="5" t="s">
        <v>189</v>
      </c>
      <c r="C1192" s="5" t="s">
        <v>24</v>
      </c>
      <c r="D1192" s="5" t="s">
        <v>19</v>
      </c>
      <c r="E1192" s="9" t="s">
        <v>129</v>
      </c>
      <c r="F1192" s="9">
        <v>1.47</v>
      </c>
      <c r="G1192" s="5" t="s">
        <v>21</v>
      </c>
      <c r="H1192" s="10">
        <v>1000</v>
      </c>
      <c r="I1192" s="11">
        <v>18400000</v>
      </c>
      <c r="J1192" s="11">
        <v>80</v>
      </c>
      <c r="K1192" s="11">
        <v>216.471</v>
      </c>
      <c r="L1192" s="11" t="b">
        <f>COUNTIF('[1]2_배당성향 25% 이상 종목명'!$A$2:$A$471,'2_2번 조건 대상 종목'!A1192)&gt;0</f>
        <v>1</v>
      </c>
      <c r="M1192" s="14" t="b">
        <f t="shared" si="18"/>
        <v>1</v>
      </c>
      <c r="N1192" s="11">
        <v>1472000000</v>
      </c>
      <c r="O1192" s="11"/>
      <c r="P1192" s="11"/>
      <c r="Q1192" s="11"/>
      <c r="R1192" s="11">
        <v>2.2999999999999998</v>
      </c>
      <c r="S1192" s="6">
        <v>44712000000</v>
      </c>
      <c r="T1192" s="7">
        <v>25.85</v>
      </c>
      <c r="U1192" s="7">
        <v>0.56999999999999995</v>
      </c>
      <c r="V1192" s="7">
        <v>94</v>
      </c>
    </row>
    <row r="1193" spans="1:22" hidden="1" x14ac:dyDescent="0.4">
      <c r="A1193" s="4" t="s">
        <v>188</v>
      </c>
      <c r="B1193" s="5" t="s">
        <v>189</v>
      </c>
      <c r="C1193" s="5" t="s">
        <v>30</v>
      </c>
      <c r="D1193" s="5" t="s">
        <v>19</v>
      </c>
      <c r="E1193" s="9" t="s">
        <v>129</v>
      </c>
      <c r="F1193" s="9">
        <v>1.89</v>
      </c>
      <c r="G1193" s="5" t="s">
        <v>21</v>
      </c>
      <c r="H1193" s="10">
        <v>1000</v>
      </c>
      <c r="I1193" s="11">
        <v>18400000</v>
      </c>
      <c r="J1193" s="11">
        <v>80</v>
      </c>
      <c r="K1193" s="11">
        <v>84.938999999999993</v>
      </c>
      <c r="L1193" s="11" t="b">
        <f>COUNTIF('[1]2_배당성향 25% 이상 종목명'!$A$2:$A$471,'2_2번 조건 대상 종목'!A1193)&gt;0</f>
        <v>1</v>
      </c>
      <c r="M1193" s="14" t="b">
        <f t="shared" si="18"/>
        <v>1</v>
      </c>
      <c r="N1193" s="11">
        <v>1472000000</v>
      </c>
      <c r="O1193" s="11" t="b">
        <f>N1193&gt;=VLOOKUP(A1193,'[1]2023년만'!$A$2:$Q$1181,12,0)</f>
        <v>1</v>
      </c>
      <c r="P1193" s="11">
        <f>VLOOKUP(A1193,'[1]2_피벗 테이블'!$A$4:$B$376,2,0)</f>
        <v>1472000000</v>
      </c>
      <c r="Q1193" s="11" t="b">
        <f>N1193&gt;=(P1193*1.05)</f>
        <v>0</v>
      </c>
      <c r="R1193" s="11">
        <v>3.1</v>
      </c>
      <c r="S1193" s="6">
        <v>44712000000</v>
      </c>
      <c r="T1193" s="7">
        <v>25.85</v>
      </c>
      <c r="U1193" s="7">
        <v>0.56999999999999995</v>
      </c>
      <c r="V1193" s="7">
        <v>94</v>
      </c>
    </row>
    <row r="1194" spans="1:22" hidden="1" x14ac:dyDescent="0.4">
      <c r="A1194" s="4" t="s">
        <v>188</v>
      </c>
      <c r="B1194" s="5" t="s">
        <v>189</v>
      </c>
      <c r="C1194" s="5" t="s">
        <v>18</v>
      </c>
      <c r="D1194" s="5" t="s">
        <v>19</v>
      </c>
      <c r="E1194" s="9" t="s">
        <v>129</v>
      </c>
      <c r="F1194" s="9">
        <v>1.55</v>
      </c>
      <c r="G1194" s="5" t="s">
        <v>21</v>
      </c>
      <c r="H1194" s="10">
        <v>1000</v>
      </c>
      <c r="I1194" s="11">
        <v>18400000</v>
      </c>
      <c r="J1194" s="11">
        <v>80</v>
      </c>
      <c r="K1194" s="11">
        <v>37.417000000000002</v>
      </c>
      <c r="L1194" s="11" t="b">
        <f>COUNTIF('[1]2_배당성향 25% 이상 종목명'!$A$2:$A$471,'2_2번 조건 대상 종목'!A1194)&gt;0</f>
        <v>1</v>
      </c>
      <c r="M1194" s="14" t="b">
        <f t="shared" si="18"/>
        <v>1</v>
      </c>
      <c r="N1194" s="11">
        <v>1472000000</v>
      </c>
      <c r="O1194" s="11"/>
      <c r="P1194" s="11"/>
      <c r="Q1194" s="11"/>
      <c r="R1194" s="11">
        <v>2.2999999999999998</v>
      </c>
      <c r="S1194" s="6">
        <v>44712000000</v>
      </c>
      <c r="T1194" s="7">
        <v>25.85</v>
      </c>
      <c r="U1194" s="7">
        <v>0.56999999999999995</v>
      </c>
      <c r="V1194" s="7">
        <v>94</v>
      </c>
    </row>
    <row r="1195" spans="1:22" hidden="1" x14ac:dyDescent="0.4">
      <c r="A1195" s="7" t="s">
        <v>188</v>
      </c>
      <c r="B1195" s="12" t="s">
        <v>189</v>
      </c>
      <c r="C1195" s="12" t="s">
        <v>2933</v>
      </c>
      <c r="D1195" s="12" t="s">
        <v>19</v>
      </c>
      <c r="E1195" s="12" t="s">
        <v>129</v>
      </c>
      <c r="F1195" s="12">
        <v>0.88</v>
      </c>
      <c r="G1195" s="12" t="s">
        <v>21</v>
      </c>
      <c r="H1195" s="12">
        <v>1000</v>
      </c>
      <c r="I1195" s="6">
        <v>18400000</v>
      </c>
      <c r="J1195" s="6">
        <v>80</v>
      </c>
      <c r="K1195" s="6">
        <v>49.662999999999997</v>
      </c>
      <c r="L1195" s="11" t="b">
        <f>COUNTIF('[1]2_배당성향 25% 이상 종목명'!$A$2:$A$471,'2_2번 조건 대상 종목'!A1195)&gt;0</f>
        <v>1</v>
      </c>
      <c r="M1195" s="14" t="b">
        <f t="shared" si="18"/>
        <v>1</v>
      </c>
      <c r="N1195" s="6">
        <v>1472000000</v>
      </c>
      <c r="O1195" s="6"/>
      <c r="P1195" s="6"/>
      <c r="Q1195" s="6"/>
      <c r="R1195" s="6">
        <v>1.8</v>
      </c>
      <c r="S1195" s="6">
        <v>44712000000</v>
      </c>
      <c r="T1195" s="7">
        <v>25.85</v>
      </c>
      <c r="U1195" s="7">
        <v>0.56999999999999995</v>
      </c>
      <c r="V1195" s="7">
        <v>94</v>
      </c>
    </row>
    <row r="1196" spans="1:22" hidden="1" x14ac:dyDescent="0.4">
      <c r="A1196" s="4" t="s">
        <v>425</v>
      </c>
      <c r="B1196" s="5" t="s">
        <v>426</v>
      </c>
      <c r="C1196" s="5" t="s">
        <v>30</v>
      </c>
      <c r="D1196" s="5" t="s">
        <v>19</v>
      </c>
      <c r="E1196" s="9" t="s">
        <v>43</v>
      </c>
      <c r="F1196" s="9">
        <v>2.46</v>
      </c>
      <c r="G1196" s="5" t="s">
        <v>21</v>
      </c>
      <c r="H1196" s="10">
        <v>5000</v>
      </c>
      <c r="I1196" s="11">
        <v>49608017</v>
      </c>
      <c r="J1196" s="11">
        <v>600</v>
      </c>
      <c r="K1196" s="11">
        <v>85.344999999999999</v>
      </c>
      <c r="L1196" s="11" t="b">
        <f>COUNTIF('[1]2_배당성향 25% 이상 종목명'!$A$2:$A$471,'2_2번 조건 대상 종목'!A1196)&gt;0</f>
        <v>1</v>
      </c>
      <c r="M1196" s="14" t="b">
        <f t="shared" si="18"/>
        <v>0</v>
      </c>
      <c r="N1196" s="11">
        <v>29730025200</v>
      </c>
      <c r="O1196" s="11" t="b">
        <f>N1196&gt;=VLOOKUP(A1196,'[1]2023년만'!$A$2:$Q$1181,12,0)</f>
        <v>0</v>
      </c>
      <c r="P1196" s="11"/>
      <c r="Q1196" s="11"/>
      <c r="R1196" s="11">
        <v>6.5</v>
      </c>
      <c r="S1196" s="6">
        <v>496576250170</v>
      </c>
      <c r="T1196" s="7">
        <v>14.24</v>
      </c>
      <c r="U1196" s="7">
        <v>0.28999999999999998</v>
      </c>
      <c r="V1196" s="7">
        <v>703</v>
      </c>
    </row>
    <row r="1197" spans="1:22" hidden="1" x14ac:dyDescent="0.4">
      <c r="A1197" s="4" t="s">
        <v>425</v>
      </c>
      <c r="B1197" s="5" t="s">
        <v>426</v>
      </c>
      <c r="C1197" s="5" t="s">
        <v>24</v>
      </c>
      <c r="D1197" s="5" t="s">
        <v>19</v>
      </c>
      <c r="E1197" s="9" t="s">
        <v>43</v>
      </c>
      <c r="F1197" s="9">
        <v>2.37</v>
      </c>
      <c r="G1197" s="5" t="s">
        <v>21</v>
      </c>
      <c r="H1197" s="10">
        <v>5000</v>
      </c>
      <c r="I1197" s="11">
        <v>49608017</v>
      </c>
      <c r="J1197" s="11">
        <v>700</v>
      </c>
      <c r="K1197" s="11">
        <v>24.396999999999998</v>
      </c>
      <c r="L1197" s="11" t="b">
        <f>COUNTIF('[1]2_배당성향 25% 이상 종목명'!$A$2:$A$471,'2_2번 조건 대상 종목'!A1197)&gt;0</f>
        <v>1</v>
      </c>
      <c r="M1197" s="14" t="b">
        <f t="shared" si="18"/>
        <v>0</v>
      </c>
      <c r="N1197" s="11">
        <v>34685029400</v>
      </c>
      <c r="O1197" s="11"/>
      <c r="P1197" s="11"/>
      <c r="Q1197" s="11"/>
      <c r="R1197" s="11">
        <v>5.3</v>
      </c>
      <c r="S1197" s="6">
        <v>496576250170</v>
      </c>
      <c r="T1197" s="7">
        <v>14.24</v>
      </c>
      <c r="U1197" s="7">
        <v>0.28999999999999998</v>
      </c>
      <c r="V1197" s="7">
        <v>703</v>
      </c>
    </row>
    <row r="1198" spans="1:22" hidden="1" x14ac:dyDescent="0.4">
      <c r="A1198" s="4" t="s">
        <v>1969</v>
      </c>
      <c r="B1198" s="5" t="s">
        <v>1970</v>
      </c>
      <c r="C1198" s="5" t="s">
        <v>24</v>
      </c>
      <c r="D1198" s="5" t="s">
        <v>19</v>
      </c>
      <c r="E1198" s="9" t="s">
        <v>25</v>
      </c>
      <c r="F1198" s="9">
        <v>0.41</v>
      </c>
      <c r="G1198" s="5" t="s">
        <v>21</v>
      </c>
      <c r="H1198" s="9">
        <v>500</v>
      </c>
      <c r="I1198" s="11">
        <v>44460000</v>
      </c>
      <c r="J1198" s="11">
        <v>180</v>
      </c>
      <c r="K1198" s="11">
        <v>17.010000000000002</v>
      </c>
      <c r="L1198" s="11" t="b">
        <f>COUNTIF('[1]2_배당성향 25% 이상 종목명'!$A$2:$A$471,'2_2번 조건 대상 종목'!A1198)&gt;0</f>
        <v>0</v>
      </c>
      <c r="M1198" s="14" t="b">
        <f t="shared" si="18"/>
        <v>1</v>
      </c>
      <c r="N1198" s="11">
        <v>8313065580</v>
      </c>
      <c r="O1198" s="11"/>
      <c r="P1198" s="11"/>
      <c r="Q1198" s="11"/>
      <c r="R1198" s="11">
        <v>1.1000000000000001</v>
      </c>
      <c r="S1198" s="6">
        <v>795339784200</v>
      </c>
      <c r="T1198" s="7">
        <v>12.82</v>
      </c>
      <c r="U1198" s="7">
        <v>1.31</v>
      </c>
      <c r="V1198" s="7">
        <v>1382</v>
      </c>
    </row>
    <row r="1199" spans="1:22" hidden="1" x14ac:dyDescent="0.4">
      <c r="A1199" s="4" t="s">
        <v>1969</v>
      </c>
      <c r="B1199" s="5" t="s">
        <v>1970</v>
      </c>
      <c r="C1199" s="5" t="s">
        <v>30</v>
      </c>
      <c r="D1199" s="5" t="s">
        <v>19</v>
      </c>
      <c r="E1199" s="9" t="s">
        <v>25</v>
      </c>
      <c r="F1199" s="9">
        <v>0.43</v>
      </c>
      <c r="G1199" s="5" t="s">
        <v>21</v>
      </c>
      <c r="H1199" s="9">
        <v>500</v>
      </c>
      <c r="I1199" s="11">
        <v>44460000</v>
      </c>
      <c r="J1199" s="11">
        <v>200</v>
      </c>
      <c r="K1199" s="11">
        <v>14.829000000000001</v>
      </c>
      <c r="L1199" s="11" t="b">
        <f>COUNTIF('[1]2_배당성향 25% 이상 종목명'!$A$2:$A$471,'2_2번 조건 대상 종목'!A1199)&gt;0</f>
        <v>0</v>
      </c>
      <c r="M1199" s="14" t="b">
        <f t="shared" si="18"/>
        <v>1</v>
      </c>
      <c r="N1199" s="11">
        <v>9243589280</v>
      </c>
      <c r="O1199" s="11" t="b">
        <f>N1199&gt;=VLOOKUP(A1199,'[1]2023년만'!$A$2:$Q$1181,12,0)</f>
        <v>1</v>
      </c>
      <c r="P1199" s="11"/>
      <c r="Q1199" s="11"/>
      <c r="R1199" s="11">
        <v>1.2</v>
      </c>
      <c r="S1199" s="6">
        <v>795339784200</v>
      </c>
      <c r="T1199" s="7">
        <v>12.82</v>
      </c>
      <c r="U1199" s="7">
        <v>1.31</v>
      </c>
      <c r="V1199" s="7">
        <v>1382</v>
      </c>
    </row>
    <row r="1200" spans="1:22" hidden="1" x14ac:dyDescent="0.4">
      <c r="A1200" s="4" t="s">
        <v>1969</v>
      </c>
      <c r="B1200" s="5" t="s">
        <v>1970</v>
      </c>
      <c r="C1200" s="5" t="s">
        <v>18</v>
      </c>
      <c r="D1200" s="5" t="s">
        <v>19</v>
      </c>
      <c r="E1200" s="9" t="s">
        <v>25</v>
      </c>
      <c r="F1200" s="9">
        <v>0.52</v>
      </c>
      <c r="G1200" s="5" t="s">
        <v>21</v>
      </c>
      <c r="H1200" s="9">
        <v>500</v>
      </c>
      <c r="I1200" s="11">
        <v>44460000</v>
      </c>
      <c r="J1200" s="11">
        <v>180</v>
      </c>
      <c r="K1200" s="11">
        <v>14.702</v>
      </c>
      <c r="L1200" s="11" t="b">
        <f>COUNTIF('[1]2_배당성향 25% 이상 종목명'!$A$2:$A$471,'2_2번 조건 대상 종목'!A1200)&gt;0</f>
        <v>0</v>
      </c>
      <c r="M1200" s="14" t="b">
        <f t="shared" si="18"/>
        <v>1</v>
      </c>
      <c r="N1200" s="11">
        <v>8050633200</v>
      </c>
      <c r="O1200" s="11"/>
      <c r="P1200" s="11"/>
      <c r="Q1200" s="11"/>
      <c r="R1200" s="11">
        <v>1</v>
      </c>
      <c r="S1200" s="6">
        <v>795339784200</v>
      </c>
      <c r="T1200" s="7">
        <v>12.82</v>
      </c>
      <c r="U1200" s="7">
        <v>1.31</v>
      </c>
      <c r="V1200" s="7">
        <v>1382</v>
      </c>
    </row>
    <row r="1201" spans="1:22" hidden="1" x14ac:dyDescent="0.4">
      <c r="A1201" s="7" t="s">
        <v>1969</v>
      </c>
      <c r="B1201" s="12" t="s">
        <v>1970</v>
      </c>
      <c r="C1201" s="12" t="s">
        <v>2933</v>
      </c>
      <c r="D1201" s="12" t="s">
        <v>19</v>
      </c>
      <c r="E1201" s="12" t="s">
        <v>25</v>
      </c>
      <c r="F1201" s="12">
        <v>0.3</v>
      </c>
      <c r="G1201" s="12" t="s">
        <v>21</v>
      </c>
      <c r="H1201" s="12">
        <v>500</v>
      </c>
      <c r="I1201" s="6">
        <v>44460000</v>
      </c>
      <c r="J1201" s="6">
        <v>180</v>
      </c>
      <c r="K1201" s="6">
        <v>15.212</v>
      </c>
      <c r="L1201" s="11" t="b">
        <f>COUNTIF('[1]2_배당성향 25% 이상 종목명'!$A$2:$A$471,'2_2번 조건 대상 종목'!A1201)&gt;0</f>
        <v>0</v>
      </c>
      <c r="M1201" s="14" t="b">
        <f t="shared" si="18"/>
        <v>1</v>
      </c>
      <c r="N1201" s="6">
        <v>8049373200</v>
      </c>
      <c r="O1201" s="6"/>
      <c r="P1201" s="6"/>
      <c r="Q1201" s="6"/>
      <c r="R1201" s="6">
        <v>0.8</v>
      </c>
      <c r="S1201" s="6">
        <v>795339784200</v>
      </c>
      <c r="T1201" s="7">
        <v>12.82</v>
      </c>
      <c r="U1201" s="7">
        <v>1.31</v>
      </c>
      <c r="V1201" s="7">
        <v>1382</v>
      </c>
    </row>
    <row r="1202" spans="1:22" hidden="1" x14ac:dyDescent="0.4">
      <c r="A1202" s="4" t="s">
        <v>600</v>
      </c>
      <c r="B1202" s="5" t="s">
        <v>601</v>
      </c>
      <c r="C1202" s="5" t="s">
        <v>30</v>
      </c>
      <c r="D1202" s="5" t="s">
        <v>19</v>
      </c>
      <c r="E1202" s="9" t="s">
        <v>66</v>
      </c>
      <c r="F1202" s="9">
        <v>3.55</v>
      </c>
      <c r="G1202" s="5" t="s">
        <v>21</v>
      </c>
      <c r="H1202" s="10">
        <v>5000</v>
      </c>
      <c r="I1202" s="11">
        <v>31800483</v>
      </c>
      <c r="J1202" s="11">
        <v>400</v>
      </c>
      <c r="K1202" s="11">
        <v>63.301000000000002</v>
      </c>
      <c r="L1202" s="11" t="b">
        <f>COUNTIF('[1]2_배당성향 25% 이상 종목명'!$A$2:$A$471,'2_2번 조건 대상 종목'!A1202)&gt;0</f>
        <v>1</v>
      </c>
      <c r="M1202" s="14" t="b">
        <f t="shared" si="18"/>
        <v>1</v>
      </c>
      <c r="N1202" s="11">
        <v>12440617200</v>
      </c>
      <c r="O1202" s="11" t="b">
        <f>N1202&gt;=VLOOKUP(A1202,'[1]2023년만'!$A$2:$Q$1181,12,0)</f>
        <v>0</v>
      </c>
      <c r="P1202" s="11">
        <f>VLOOKUP(A1202,'[1]2_피벗 테이블'!$A$4:$B$376,2,0)</f>
        <v>33937712366.666668</v>
      </c>
      <c r="Q1202" s="11" t="b">
        <f>N1202&gt;=(P1202*1.05)</f>
        <v>0</v>
      </c>
      <c r="R1202" s="11">
        <v>5.6</v>
      </c>
      <c r="S1202" s="6">
        <v>249633791550</v>
      </c>
      <c r="T1202" s="7">
        <v>20.77</v>
      </c>
      <c r="U1202" s="7">
        <v>0.15</v>
      </c>
      <c r="V1202" s="7">
        <v>378</v>
      </c>
    </row>
    <row r="1203" spans="1:22" hidden="1" x14ac:dyDescent="0.4">
      <c r="A1203" s="4" t="s">
        <v>600</v>
      </c>
      <c r="B1203" s="5" t="s">
        <v>601</v>
      </c>
      <c r="C1203" s="5" t="s">
        <v>18</v>
      </c>
      <c r="D1203" s="5" t="s">
        <v>19</v>
      </c>
      <c r="E1203" s="9" t="s">
        <v>43</v>
      </c>
      <c r="F1203" s="9">
        <v>4.05</v>
      </c>
      <c r="G1203" s="5" t="s">
        <v>21</v>
      </c>
      <c r="H1203" s="10">
        <v>5000</v>
      </c>
      <c r="I1203" s="11">
        <v>95432737</v>
      </c>
      <c r="J1203" s="11">
        <v>500</v>
      </c>
      <c r="K1203" s="11">
        <v>10.753</v>
      </c>
      <c r="L1203" s="11" t="b">
        <f>COUNTIF('[1]2_배당성향 25% 이상 종목명'!$A$2:$A$471,'2_2번 조건 대상 종목'!A1203)&gt;0</f>
        <v>1</v>
      </c>
      <c r="M1203" s="14" t="b">
        <f t="shared" si="18"/>
        <v>1</v>
      </c>
      <c r="N1203" s="11">
        <v>45751228500</v>
      </c>
      <c r="O1203" s="11"/>
      <c r="P1203" s="11"/>
      <c r="Q1203" s="11"/>
      <c r="R1203" s="11">
        <v>4.2</v>
      </c>
      <c r="S1203" s="6">
        <v>249633791550</v>
      </c>
      <c r="T1203" s="7">
        <v>20.77</v>
      </c>
      <c r="U1203" s="7">
        <v>0.15</v>
      </c>
      <c r="V1203" s="7">
        <v>378</v>
      </c>
    </row>
    <row r="1204" spans="1:22" hidden="1" x14ac:dyDescent="0.4">
      <c r="A1204" s="4" t="s">
        <v>600</v>
      </c>
      <c r="B1204" s="5" t="s">
        <v>601</v>
      </c>
      <c r="C1204" s="5" t="s">
        <v>24</v>
      </c>
      <c r="D1204" s="5" t="s">
        <v>19</v>
      </c>
      <c r="E1204" s="9" t="s">
        <v>43</v>
      </c>
      <c r="F1204" s="9">
        <v>2.37</v>
      </c>
      <c r="G1204" s="5" t="s">
        <v>21</v>
      </c>
      <c r="H1204" s="10">
        <v>5000</v>
      </c>
      <c r="I1204" s="11">
        <v>31800483</v>
      </c>
      <c r="J1204" s="11">
        <v>600</v>
      </c>
      <c r="K1204" s="11">
        <v>8.0579999999999998</v>
      </c>
      <c r="L1204" s="11" t="b">
        <f>COUNTIF('[1]2_배당성향 25% 이상 종목명'!$A$2:$A$471,'2_2번 조건 대상 종목'!A1204)&gt;0</f>
        <v>1</v>
      </c>
      <c r="M1204" s="14" t="b">
        <f t="shared" si="18"/>
        <v>1</v>
      </c>
      <c r="N1204" s="11">
        <v>18660925800</v>
      </c>
      <c r="O1204" s="11"/>
      <c r="P1204" s="11"/>
      <c r="Q1204" s="11"/>
      <c r="R1204" s="11">
        <v>6.8</v>
      </c>
      <c r="S1204" s="6">
        <v>249633791550</v>
      </c>
      <c r="T1204" s="7">
        <v>20.77</v>
      </c>
      <c r="U1204" s="7">
        <v>0.15</v>
      </c>
      <c r="V1204" s="7">
        <v>378</v>
      </c>
    </row>
    <row r="1205" spans="1:22" hidden="1" x14ac:dyDescent="0.4">
      <c r="A1205" s="7" t="s">
        <v>600</v>
      </c>
      <c r="B1205" s="12" t="s">
        <v>601</v>
      </c>
      <c r="C1205" s="12" t="s">
        <v>2933</v>
      </c>
      <c r="D1205" s="12" t="s">
        <v>19</v>
      </c>
      <c r="E1205" s="12" t="s">
        <v>43</v>
      </c>
      <c r="F1205" s="12">
        <v>2.09</v>
      </c>
      <c r="G1205" s="12" t="s">
        <v>21</v>
      </c>
      <c r="H1205" s="12">
        <v>5000</v>
      </c>
      <c r="I1205" s="6">
        <v>95432737</v>
      </c>
      <c r="J1205" s="6">
        <v>400</v>
      </c>
      <c r="K1205" s="6">
        <v>6.6959999999999997</v>
      </c>
      <c r="L1205" s="11" t="b">
        <f>COUNTIF('[1]2_배당성향 25% 이상 종목명'!$A$2:$A$471,'2_2번 조건 대상 종목'!A1205)&gt;0</f>
        <v>1</v>
      </c>
      <c r="M1205" s="14" t="b">
        <f t="shared" si="18"/>
        <v>1</v>
      </c>
      <c r="N1205" s="6">
        <v>37400982800</v>
      </c>
      <c r="O1205" s="6"/>
      <c r="P1205" s="6"/>
      <c r="Q1205" s="6"/>
      <c r="R1205" s="6">
        <v>2.5</v>
      </c>
      <c r="S1205" s="6">
        <v>249633791550</v>
      </c>
      <c r="T1205" s="7">
        <v>20.77</v>
      </c>
      <c r="U1205" s="7">
        <v>0.15</v>
      </c>
      <c r="V1205" s="7">
        <v>378</v>
      </c>
    </row>
    <row r="1206" spans="1:22" hidden="1" x14ac:dyDescent="0.4">
      <c r="A1206" s="4" t="s">
        <v>653</v>
      </c>
      <c r="B1206" s="5" t="s">
        <v>654</v>
      </c>
      <c r="C1206" s="5" t="s">
        <v>24</v>
      </c>
      <c r="D1206" s="5" t="s">
        <v>19</v>
      </c>
      <c r="E1206" s="9" t="s">
        <v>49</v>
      </c>
      <c r="F1206" s="9">
        <v>2.11</v>
      </c>
      <c r="G1206" s="5" t="s">
        <v>21</v>
      </c>
      <c r="H1206" s="9">
        <v>500</v>
      </c>
      <c r="I1206" s="11">
        <v>3500000</v>
      </c>
      <c r="J1206" s="11">
        <v>1000</v>
      </c>
      <c r="K1206" s="11">
        <v>58.576999999999998</v>
      </c>
      <c r="L1206" s="11" t="b">
        <f>COUNTIF('[1]2_배당성향 25% 이상 종목명'!$A$2:$A$471,'2_2번 조건 대상 종목'!A1206)&gt;0</f>
        <v>1</v>
      </c>
      <c r="M1206" s="14" t="b">
        <f t="shared" si="18"/>
        <v>0</v>
      </c>
      <c r="N1206" s="11">
        <v>3485900000</v>
      </c>
      <c r="O1206" s="11"/>
      <c r="P1206" s="11"/>
      <c r="Q1206" s="11"/>
      <c r="R1206" s="11">
        <v>2.9</v>
      </c>
      <c r="S1206" s="6">
        <v>111825000000</v>
      </c>
      <c r="T1206" s="7">
        <v>16.53</v>
      </c>
      <c r="U1206" s="7">
        <v>2.06</v>
      </c>
      <c r="V1206" s="7">
        <v>1933</v>
      </c>
    </row>
    <row r="1207" spans="1:22" hidden="1" x14ac:dyDescent="0.4">
      <c r="A1207" s="4" t="s">
        <v>653</v>
      </c>
      <c r="B1207" s="5" t="s">
        <v>654</v>
      </c>
      <c r="C1207" s="5" t="s">
        <v>30</v>
      </c>
      <c r="D1207" s="5" t="s">
        <v>19</v>
      </c>
      <c r="E1207" s="9" t="s">
        <v>49</v>
      </c>
      <c r="F1207" s="9">
        <v>1.64</v>
      </c>
      <c r="G1207" s="5" t="s">
        <v>21</v>
      </c>
      <c r="H1207" s="9">
        <v>500</v>
      </c>
      <c r="I1207" s="11">
        <v>3500000</v>
      </c>
      <c r="J1207" s="11">
        <v>900</v>
      </c>
      <c r="K1207" s="11">
        <v>46.438000000000002</v>
      </c>
      <c r="L1207" s="11" t="b">
        <f>COUNTIF('[1]2_배당성향 25% 이상 종목명'!$A$2:$A$471,'2_2번 조건 대상 종목'!A1207)&gt;0</f>
        <v>1</v>
      </c>
      <c r="M1207" s="14" t="b">
        <f t="shared" si="18"/>
        <v>0</v>
      </c>
      <c r="N1207" s="11">
        <v>3117360000</v>
      </c>
      <c r="O1207" s="11" t="b">
        <f>N1207&gt;=VLOOKUP(A1207,'[1]2023년만'!$A$2:$Q$1181,12,0)</f>
        <v>0</v>
      </c>
      <c r="P1207" s="11"/>
      <c r="Q1207" s="11"/>
      <c r="R1207" s="11">
        <v>2.8</v>
      </c>
      <c r="S1207" s="6">
        <v>111825000000</v>
      </c>
      <c r="T1207" s="7">
        <v>16.53</v>
      </c>
      <c r="U1207" s="7">
        <v>2.06</v>
      </c>
      <c r="V1207" s="7">
        <v>1933</v>
      </c>
    </row>
    <row r="1208" spans="1:22" hidden="1" x14ac:dyDescent="0.4">
      <c r="A1208" s="4" t="s">
        <v>653</v>
      </c>
      <c r="B1208" s="5" t="s">
        <v>654</v>
      </c>
      <c r="C1208" s="5" t="s">
        <v>18</v>
      </c>
      <c r="D1208" s="5" t="s">
        <v>19</v>
      </c>
      <c r="E1208" s="9" t="s">
        <v>49</v>
      </c>
      <c r="F1208" s="9">
        <v>2.41</v>
      </c>
      <c r="G1208" s="5" t="s">
        <v>21</v>
      </c>
      <c r="H1208" s="9">
        <v>500</v>
      </c>
      <c r="I1208" s="11">
        <v>3610000</v>
      </c>
      <c r="J1208" s="11">
        <v>875</v>
      </c>
      <c r="K1208" s="11">
        <v>29.065999999999999</v>
      </c>
      <c r="L1208" s="11" t="b">
        <f>COUNTIF('[1]2_배당성향 25% 이상 종목명'!$A$2:$A$471,'2_2번 조건 대상 종목'!A1208)&gt;0</f>
        <v>1</v>
      </c>
      <c r="M1208" s="14" t="b">
        <f t="shared" si="18"/>
        <v>0</v>
      </c>
      <c r="N1208" s="11">
        <v>3087416125</v>
      </c>
      <c r="O1208" s="11"/>
      <c r="P1208" s="11"/>
      <c r="Q1208" s="11"/>
      <c r="R1208" s="11">
        <v>1.6</v>
      </c>
      <c r="S1208" s="6">
        <v>111825000000</v>
      </c>
      <c r="T1208" s="7">
        <v>16.53</v>
      </c>
      <c r="U1208" s="7">
        <v>2.06</v>
      </c>
      <c r="V1208" s="7">
        <v>1933</v>
      </c>
    </row>
    <row r="1209" spans="1:22" hidden="1" x14ac:dyDescent="0.4">
      <c r="A1209" s="4" t="s">
        <v>2567</v>
      </c>
      <c r="B1209" s="5" t="s">
        <v>2568</v>
      </c>
      <c r="C1209" s="5" t="s">
        <v>24</v>
      </c>
      <c r="D1209" s="5" t="s">
        <v>19</v>
      </c>
      <c r="E1209" s="9" t="s">
        <v>773</v>
      </c>
      <c r="F1209" s="9">
        <v>2.66</v>
      </c>
      <c r="G1209" s="5" t="s">
        <v>21</v>
      </c>
      <c r="H1209" s="10">
        <v>1000</v>
      </c>
      <c r="I1209" s="11">
        <v>47971766</v>
      </c>
      <c r="J1209" s="11">
        <v>20</v>
      </c>
      <c r="K1209" s="11">
        <v>6.3339999999999996</v>
      </c>
      <c r="L1209" s="11" t="b">
        <f>COUNTIF('[1]2_배당성향 25% 이상 종목명'!$A$2:$A$471,'2_2번 조건 대상 종목'!A1209)&gt;0</f>
        <v>0</v>
      </c>
      <c r="M1209" s="14" t="b">
        <f t="shared" si="18"/>
        <v>0</v>
      </c>
      <c r="N1209" s="11">
        <v>955896120</v>
      </c>
      <c r="O1209" s="11"/>
      <c r="P1209" s="11"/>
      <c r="Q1209" s="11"/>
      <c r="R1209" s="11">
        <v>1</v>
      </c>
      <c r="S1209" s="6">
        <v>145354450980</v>
      </c>
      <c r="T1209" s="7">
        <v>7.06</v>
      </c>
      <c r="U1209" s="7">
        <v>0.92</v>
      </c>
      <c r="V1209" s="7">
        <v>429</v>
      </c>
    </row>
    <row r="1210" spans="1:22" hidden="1" x14ac:dyDescent="0.4">
      <c r="A1210" s="4" t="s">
        <v>2567</v>
      </c>
      <c r="B1210" s="5" t="s">
        <v>2568</v>
      </c>
      <c r="C1210" s="5" t="s">
        <v>30</v>
      </c>
      <c r="D1210" s="5" t="s">
        <v>19</v>
      </c>
      <c r="E1210" s="9" t="s">
        <v>773</v>
      </c>
      <c r="F1210" s="9">
        <v>2.5299999999999998</v>
      </c>
      <c r="G1210" s="5" t="s">
        <v>21</v>
      </c>
      <c r="H1210" s="10">
        <v>1000</v>
      </c>
      <c r="I1210" s="11">
        <v>47971766</v>
      </c>
      <c r="J1210" s="11">
        <v>20</v>
      </c>
      <c r="K1210" s="11">
        <v>4.5999999999999996</v>
      </c>
      <c r="L1210" s="11" t="b">
        <f>COUNTIF('[1]2_배당성향 25% 이상 종목명'!$A$2:$A$471,'2_2번 조건 대상 종목'!A1210)&gt;0</f>
        <v>0</v>
      </c>
      <c r="M1210" s="14" t="b">
        <f t="shared" si="18"/>
        <v>0</v>
      </c>
      <c r="N1210" s="11">
        <v>955896120</v>
      </c>
      <c r="O1210" s="11" t="b">
        <f>N1210&gt;=VLOOKUP(A1210,'[1]2023년만'!$A$2:$Q$1181,12,0)</f>
        <v>1</v>
      </c>
      <c r="P1210" s="11"/>
      <c r="Q1210" s="11"/>
      <c r="R1210" s="11">
        <v>0.9</v>
      </c>
      <c r="S1210" s="6">
        <v>145354450980</v>
      </c>
      <c r="T1210" s="7">
        <v>7.06</v>
      </c>
      <c r="U1210" s="7">
        <v>0.92</v>
      </c>
      <c r="V1210" s="7">
        <v>429</v>
      </c>
    </row>
    <row r="1211" spans="1:22" hidden="1" x14ac:dyDescent="0.4">
      <c r="A1211" s="4" t="s">
        <v>837</v>
      </c>
      <c r="B1211" s="5" t="s">
        <v>838</v>
      </c>
      <c r="C1211" s="5" t="s">
        <v>18</v>
      </c>
      <c r="D1211" s="5" t="s">
        <v>19</v>
      </c>
      <c r="E1211" s="9" t="s">
        <v>49</v>
      </c>
      <c r="F1211" s="9">
        <v>2.41</v>
      </c>
      <c r="G1211" s="5" t="s">
        <v>21</v>
      </c>
      <c r="H1211" s="9">
        <v>500</v>
      </c>
      <c r="I1211" s="11">
        <v>13617577</v>
      </c>
      <c r="J1211" s="11">
        <v>250</v>
      </c>
      <c r="K1211" s="11">
        <v>45.656999999999996</v>
      </c>
      <c r="L1211" s="11" t="b">
        <f>COUNTIF('[1]2_배당성향 25% 이상 종목명'!$A$2:$A$471,'2_2번 조건 대상 종목'!A1211)&gt;0</f>
        <v>1</v>
      </c>
      <c r="M1211" s="14" t="b">
        <f t="shared" si="18"/>
        <v>1</v>
      </c>
      <c r="N1211" s="11">
        <v>3101504350</v>
      </c>
      <c r="O1211" s="11"/>
      <c r="P1211" s="11"/>
      <c r="Q1211" s="11"/>
      <c r="R1211" s="11">
        <v>3.8</v>
      </c>
      <c r="S1211" s="6">
        <v>85518383560</v>
      </c>
      <c r="T1211" s="7">
        <v>7.98</v>
      </c>
      <c r="U1211" s="7">
        <v>0.47</v>
      </c>
      <c r="V1211" s="7">
        <v>787</v>
      </c>
    </row>
    <row r="1212" spans="1:22" hidden="1" x14ac:dyDescent="0.4">
      <c r="A1212" s="4" t="s">
        <v>837</v>
      </c>
      <c r="B1212" s="5" t="s">
        <v>838</v>
      </c>
      <c r="C1212" s="5" t="s">
        <v>30</v>
      </c>
      <c r="D1212" s="5" t="s">
        <v>19</v>
      </c>
      <c r="E1212" s="9" t="s">
        <v>49</v>
      </c>
      <c r="F1212" s="9">
        <v>1.64</v>
      </c>
      <c r="G1212" s="5" t="s">
        <v>21</v>
      </c>
      <c r="H1212" s="9">
        <v>500</v>
      </c>
      <c r="I1212" s="11">
        <v>13617577</v>
      </c>
      <c r="J1212" s="11">
        <v>300</v>
      </c>
      <c r="K1212" s="11">
        <v>38.031999999999996</v>
      </c>
      <c r="L1212" s="11" t="b">
        <f>COUNTIF('[1]2_배당성향 25% 이상 종목명'!$A$2:$A$471,'2_2번 조건 대상 종목'!A1212)&gt;0</f>
        <v>1</v>
      </c>
      <c r="M1212" s="14" t="b">
        <f t="shared" si="18"/>
        <v>1</v>
      </c>
      <c r="N1212" s="11">
        <v>3721804900</v>
      </c>
      <c r="O1212" s="11" t="b">
        <f>N1212&gt;=VLOOKUP(A1212,'[1]2023년만'!$A$2:$Q$1181,12,0)</f>
        <v>1</v>
      </c>
      <c r="P1212" s="11">
        <f>VLOOKUP(A1212,'[1]2_피벗 테이블'!$A$4:$B$376,2,0)</f>
        <v>3721778233.3333335</v>
      </c>
      <c r="Q1212" s="11" t="b">
        <f>N1212&gt;=(P1212*1.05)</f>
        <v>0</v>
      </c>
      <c r="R1212" s="11">
        <v>4.8</v>
      </c>
      <c r="S1212" s="6">
        <v>85518383560</v>
      </c>
      <c r="T1212" s="7">
        <v>7.98</v>
      </c>
      <c r="U1212" s="7">
        <v>0.47</v>
      </c>
      <c r="V1212" s="7">
        <v>787</v>
      </c>
    </row>
    <row r="1213" spans="1:22" hidden="1" x14ac:dyDescent="0.4">
      <c r="A1213" s="4" t="s">
        <v>837</v>
      </c>
      <c r="B1213" s="5" t="s">
        <v>838</v>
      </c>
      <c r="C1213" s="5" t="s">
        <v>24</v>
      </c>
      <c r="D1213" s="5" t="s">
        <v>19</v>
      </c>
      <c r="E1213" s="9" t="s">
        <v>49</v>
      </c>
      <c r="F1213" s="9">
        <v>2.11</v>
      </c>
      <c r="G1213" s="5" t="s">
        <v>21</v>
      </c>
      <c r="H1213" s="9">
        <v>500</v>
      </c>
      <c r="I1213" s="11">
        <v>13617577</v>
      </c>
      <c r="J1213" s="11">
        <v>300</v>
      </c>
      <c r="K1213" s="11">
        <v>30.603999999999999</v>
      </c>
      <c r="L1213" s="11" t="b">
        <f>COUNTIF('[1]2_배당성향 25% 이상 종목명'!$A$2:$A$471,'2_2번 조건 대상 종목'!A1213)&gt;0</f>
        <v>1</v>
      </c>
      <c r="M1213" s="14" t="b">
        <f t="shared" si="18"/>
        <v>1</v>
      </c>
      <c r="N1213" s="11">
        <v>3721804900</v>
      </c>
      <c r="O1213" s="11"/>
      <c r="P1213" s="11"/>
      <c r="Q1213" s="11"/>
      <c r="R1213" s="11">
        <v>4.7</v>
      </c>
      <c r="S1213" s="6">
        <v>85518383560</v>
      </c>
      <c r="T1213" s="7">
        <v>7.98</v>
      </c>
      <c r="U1213" s="7">
        <v>0.47</v>
      </c>
      <c r="V1213" s="7">
        <v>787</v>
      </c>
    </row>
    <row r="1214" spans="1:22" hidden="1" x14ac:dyDescent="0.4">
      <c r="A1214" s="7" t="s">
        <v>837</v>
      </c>
      <c r="B1214" s="12" t="s">
        <v>838</v>
      </c>
      <c r="C1214" s="12" t="s">
        <v>2933</v>
      </c>
      <c r="D1214" s="12" t="s">
        <v>19</v>
      </c>
      <c r="E1214" s="12" t="s">
        <v>49</v>
      </c>
      <c r="F1214" s="12">
        <v>1.1000000000000001</v>
      </c>
      <c r="G1214" s="12" t="s">
        <v>21</v>
      </c>
      <c r="H1214" s="12">
        <v>500</v>
      </c>
      <c r="I1214" s="6">
        <v>13617577</v>
      </c>
      <c r="J1214" s="6">
        <v>350</v>
      </c>
      <c r="K1214" s="6">
        <v>61.966999999999999</v>
      </c>
      <c r="L1214" s="11" t="b">
        <f>COUNTIF('[1]2_배당성향 25% 이상 종목명'!$A$2:$A$471,'2_2번 조건 대상 종목'!A1214)&gt;0</f>
        <v>1</v>
      </c>
      <c r="M1214" s="14" t="b">
        <f t="shared" si="18"/>
        <v>1</v>
      </c>
      <c r="N1214" s="6">
        <v>4342025450</v>
      </c>
      <c r="O1214" s="6"/>
      <c r="P1214" s="6"/>
      <c r="Q1214" s="6"/>
      <c r="R1214" s="6">
        <v>4.9000000000000004</v>
      </c>
      <c r="S1214" s="6">
        <v>85518383560</v>
      </c>
      <c r="T1214" s="7">
        <v>7.98</v>
      </c>
      <c r="U1214" s="7">
        <v>0.47</v>
      </c>
      <c r="V1214" s="7">
        <v>787</v>
      </c>
    </row>
    <row r="1215" spans="1:22" hidden="1" x14ac:dyDescent="0.4">
      <c r="A1215" s="4" t="s">
        <v>1347</v>
      </c>
      <c r="B1215" s="5" t="s">
        <v>1348</v>
      </c>
      <c r="C1215" s="5" t="s">
        <v>18</v>
      </c>
      <c r="D1215" s="5" t="s">
        <v>19</v>
      </c>
      <c r="E1215" s="9" t="s">
        <v>416</v>
      </c>
      <c r="F1215" s="9">
        <v>3.18</v>
      </c>
      <c r="G1215" s="5" t="s">
        <v>21</v>
      </c>
      <c r="H1215" s="10">
        <v>5000</v>
      </c>
      <c r="I1215" s="11">
        <v>22874822</v>
      </c>
      <c r="J1215" s="11">
        <v>500</v>
      </c>
      <c r="K1215" s="11">
        <v>29.370999999999999</v>
      </c>
      <c r="L1215" s="11" t="b">
        <f>COUNTIF('[1]2_배당성향 25% 이상 종목명'!$A$2:$A$471,'2_2번 조건 대상 종목'!A1215)&gt;0</f>
        <v>0</v>
      </c>
      <c r="M1215" s="14" t="b">
        <f t="shared" si="18"/>
        <v>1</v>
      </c>
      <c r="N1215" s="11">
        <v>11559137000</v>
      </c>
      <c r="O1215" s="11"/>
      <c r="P1215" s="11"/>
      <c r="Q1215" s="11"/>
      <c r="R1215" s="11">
        <v>6.3</v>
      </c>
      <c r="S1215" s="6">
        <v>128271846170</v>
      </c>
      <c r="T1215" s="7" t="s">
        <v>21</v>
      </c>
      <c r="U1215" s="7">
        <v>0.28000000000000003</v>
      </c>
      <c r="V1215" s="7" t="s">
        <v>21</v>
      </c>
    </row>
    <row r="1216" spans="1:22" hidden="1" x14ac:dyDescent="0.4">
      <c r="A1216" s="4" t="s">
        <v>1347</v>
      </c>
      <c r="B1216" s="5" t="s">
        <v>1348</v>
      </c>
      <c r="C1216" s="5" t="s">
        <v>30</v>
      </c>
      <c r="D1216" s="5" t="s">
        <v>19</v>
      </c>
      <c r="E1216" s="9" t="s">
        <v>416</v>
      </c>
      <c r="F1216" s="9">
        <v>2.23</v>
      </c>
      <c r="G1216" s="5" t="s">
        <v>21</v>
      </c>
      <c r="H1216" s="10">
        <v>5000</v>
      </c>
      <c r="I1216" s="11">
        <v>22946345</v>
      </c>
      <c r="J1216" s="11">
        <v>200</v>
      </c>
      <c r="K1216" s="11">
        <v>-4.32</v>
      </c>
      <c r="L1216" s="11" t="b">
        <f>COUNTIF('[1]2_배당성향 25% 이상 종목명'!$A$2:$A$471,'2_2번 조건 대상 종목'!A1216)&gt;0</f>
        <v>0</v>
      </c>
      <c r="M1216" s="14" t="b">
        <f t="shared" si="18"/>
        <v>1</v>
      </c>
      <c r="N1216" s="11">
        <v>4644717800</v>
      </c>
      <c r="O1216" s="11" t="b">
        <f>N1216&gt;=VLOOKUP(A1216,'[1]2023년만'!$A$2:$Q$1181,12,0)</f>
        <v>0</v>
      </c>
      <c r="P1216" s="11"/>
      <c r="Q1216" s="11"/>
      <c r="R1216" s="11">
        <v>5.0999999999999996</v>
      </c>
      <c r="S1216" s="6">
        <v>128271846170</v>
      </c>
      <c r="T1216" s="7" t="s">
        <v>21</v>
      </c>
      <c r="U1216" s="7">
        <v>0.28000000000000003</v>
      </c>
      <c r="V1216" s="7" t="s">
        <v>21</v>
      </c>
    </row>
    <row r="1217" spans="1:22" hidden="1" x14ac:dyDescent="0.4">
      <c r="A1217" s="4" t="s">
        <v>1347</v>
      </c>
      <c r="B1217" s="5" t="s">
        <v>1348</v>
      </c>
      <c r="C1217" s="5" t="s">
        <v>24</v>
      </c>
      <c r="D1217" s="5" t="s">
        <v>19</v>
      </c>
      <c r="E1217" s="9" t="s">
        <v>416</v>
      </c>
      <c r="F1217" s="9">
        <v>2.89</v>
      </c>
      <c r="G1217" s="5" t="s">
        <v>21</v>
      </c>
      <c r="H1217" s="10">
        <v>5000</v>
      </c>
      <c r="I1217" s="11">
        <v>22874863</v>
      </c>
      <c r="J1217" s="11">
        <v>300</v>
      </c>
      <c r="K1217" s="11">
        <v>-142.97499999999999</v>
      </c>
      <c r="L1217" s="11" t="b">
        <f>COUNTIF('[1]2_배당성향 25% 이상 종목명'!$A$2:$A$471,'2_2번 조건 대상 종목'!A1217)&gt;0</f>
        <v>0</v>
      </c>
      <c r="M1217" s="14" t="b">
        <f t="shared" si="18"/>
        <v>1</v>
      </c>
      <c r="N1217" s="11">
        <v>6940000100</v>
      </c>
      <c r="O1217" s="11"/>
      <c r="P1217" s="11"/>
      <c r="Q1217" s="11"/>
      <c r="R1217" s="11">
        <v>4.8</v>
      </c>
      <c r="S1217" s="6">
        <v>128271846170</v>
      </c>
      <c r="T1217" s="7" t="s">
        <v>21</v>
      </c>
      <c r="U1217" s="7">
        <v>0.28000000000000003</v>
      </c>
      <c r="V1217" s="7" t="s">
        <v>21</v>
      </c>
    </row>
    <row r="1218" spans="1:22" hidden="1" x14ac:dyDescent="0.4">
      <c r="A1218" s="7" t="s">
        <v>1347</v>
      </c>
      <c r="B1218" s="12" t="s">
        <v>1348</v>
      </c>
      <c r="C1218" s="12" t="s">
        <v>2933</v>
      </c>
      <c r="D1218" s="12" t="s">
        <v>19</v>
      </c>
      <c r="E1218" s="12" t="s">
        <v>416</v>
      </c>
      <c r="F1218" s="12">
        <v>1.63</v>
      </c>
      <c r="G1218" s="12" t="s">
        <v>21</v>
      </c>
      <c r="H1218" s="12">
        <v>5000</v>
      </c>
      <c r="I1218" s="6">
        <v>22738844</v>
      </c>
      <c r="J1218" s="6">
        <v>900</v>
      </c>
      <c r="K1218" s="6">
        <v>17.751000000000001</v>
      </c>
      <c r="L1218" s="11" t="b">
        <f>COUNTIF('[1]2_배당성향 25% 이상 종목명'!$A$2:$A$471,'2_2번 조건 대상 종목'!A1218)&gt;0</f>
        <v>0</v>
      </c>
      <c r="M1218" s="14" t="b">
        <f t="shared" si="18"/>
        <v>1</v>
      </c>
      <c r="N1218" s="6">
        <v>20675055200</v>
      </c>
      <c r="O1218" s="6"/>
      <c r="P1218" s="6"/>
      <c r="Q1218" s="6"/>
      <c r="R1218" s="6">
        <v>5.8</v>
      </c>
      <c r="S1218" s="6">
        <v>128271846170</v>
      </c>
      <c r="T1218" s="7" t="s">
        <v>21</v>
      </c>
      <c r="U1218" s="7">
        <v>0.28000000000000003</v>
      </c>
      <c r="V1218" s="7" t="s">
        <v>21</v>
      </c>
    </row>
    <row r="1219" spans="1:22" x14ac:dyDescent="0.4">
      <c r="A1219" s="4" t="s">
        <v>1101</v>
      </c>
      <c r="B1219" s="5" t="s">
        <v>1102</v>
      </c>
      <c r="C1219" s="5" t="s">
        <v>30</v>
      </c>
      <c r="D1219" s="5" t="s">
        <v>19</v>
      </c>
      <c r="E1219" s="9" t="s">
        <v>20</v>
      </c>
      <c r="F1219" s="9">
        <v>1.55</v>
      </c>
      <c r="G1219" s="5" t="s">
        <v>21</v>
      </c>
      <c r="H1219" s="9">
        <v>500</v>
      </c>
      <c r="I1219" s="11">
        <v>20680783</v>
      </c>
      <c r="J1219" s="11">
        <v>500</v>
      </c>
      <c r="K1219" s="11">
        <v>28.526</v>
      </c>
      <c r="L1219" s="11" t="b">
        <f>COUNTIF('[1]2_배당성향 25% 이상 종목명'!$A$2:$A$471,'2_2번 조건 대상 종목'!A555)&gt;0</f>
        <v>1</v>
      </c>
      <c r="M1219" s="14" t="b">
        <f t="shared" ref="M1219:M1282" si="19">COUNTIF($A$2:$A$4678,A1219)=4</f>
        <v>1</v>
      </c>
      <c r="N1219" s="11">
        <v>9880554000</v>
      </c>
      <c r="O1219" s="11" t="b">
        <f>N1219&gt;=VLOOKUP(A1219,'[1]2023년만'!$A$2:$Q$1181,12,0)</f>
        <v>1</v>
      </c>
      <c r="P1219" s="11">
        <f>VLOOKUP(A1219,'[1]2_피벗 테이블'!$A$4:$B$376,2,0)</f>
        <v>5461461733.333333</v>
      </c>
      <c r="Q1219" s="11" t="b">
        <f>N1219&gt;=(P1219*1.05)</f>
        <v>1</v>
      </c>
      <c r="R1219" s="11">
        <v>2.2000000000000002</v>
      </c>
      <c r="S1219" s="6">
        <v>1031971071700</v>
      </c>
      <c r="T1219" s="7">
        <v>28.47</v>
      </c>
      <c r="U1219" s="7">
        <v>3.22</v>
      </c>
      <c r="V1219" s="7">
        <v>1753</v>
      </c>
    </row>
    <row r="1220" spans="1:22" hidden="1" x14ac:dyDescent="0.4">
      <c r="A1220" s="4" t="s">
        <v>693</v>
      </c>
      <c r="B1220" s="5" t="s">
        <v>694</v>
      </c>
      <c r="C1220" s="5" t="s">
        <v>24</v>
      </c>
      <c r="D1220" s="5" t="s">
        <v>19</v>
      </c>
      <c r="E1220" s="9" t="s">
        <v>69</v>
      </c>
      <c r="F1220" s="9">
        <v>2.13</v>
      </c>
      <c r="G1220" s="5" t="s">
        <v>21</v>
      </c>
      <c r="H1220" s="9">
        <v>500</v>
      </c>
      <c r="I1220" s="11">
        <v>99700000</v>
      </c>
      <c r="J1220" s="11">
        <v>780</v>
      </c>
      <c r="K1220" s="11">
        <v>52.606999999999999</v>
      </c>
      <c r="L1220" s="11" t="b">
        <f>COUNTIF('[1]2_배당성향 25% 이상 종목명'!$A$2:$A$471,'2_2번 조건 대상 종목'!A1220)&gt;0</f>
        <v>1</v>
      </c>
      <c r="M1220" s="14" t="b">
        <f t="shared" si="19"/>
        <v>1</v>
      </c>
      <c r="N1220" s="11">
        <v>76964567940</v>
      </c>
      <c r="O1220" s="11"/>
      <c r="P1220" s="11"/>
      <c r="Q1220" s="11"/>
      <c r="R1220" s="11">
        <v>4.0999999999999996</v>
      </c>
      <c r="S1220" s="6">
        <v>2716825000000</v>
      </c>
      <c r="T1220" s="7">
        <v>17.100000000000001</v>
      </c>
      <c r="U1220" s="7">
        <v>1.59</v>
      </c>
      <c r="V1220" s="7">
        <v>1594</v>
      </c>
    </row>
    <row r="1221" spans="1:22" hidden="1" x14ac:dyDescent="0.4">
      <c r="A1221" s="4" t="s">
        <v>693</v>
      </c>
      <c r="B1221" s="5" t="s">
        <v>694</v>
      </c>
      <c r="C1221" s="5" t="s">
        <v>18</v>
      </c>
      <c r="D1221" s="5" t="s">
        <v>19</v>
      </c>
      <c r="E1221" s="9" t="s">
        <v>69</v>
      </c>
      <c r="F1221" s="9">
        <v>2.79</v>
      </c>
      <c r="G1221" s="5" t="s">
        <v>21</v>
      </c>
      <c r="H1221" s="9">
        <v>500</v>
      </c>
      <c r="I1221" s="11">
        <v>99700000</v>
      </c>
      <c r="J1221" s="11">
        <v>730</v>
      </c>
      <c r="K1221" s="11">
        <v>42.468000000000004</v>
      </c>
      <c r="L1221" s="11" t="b">
        <f>COUNTIF('[1]2_배당성향 25% 이상 종목명'!$A$2:$A$471,'2_2번 조건 대상 종목'!A1221)&gt;0</f>
        <v>1</v>
      </c>
      <c r="M1221" s="14" t="b">
        <f t="shared" si="19"/>
        <v>1</v>
      </c>
      <c r="N1221" s="11">
        <v>72030941790</v>
      </c>
      <c r="O1221" s="11"/>
      <c r="P1221" s="11"/>
      <c r="Q1221" s="11"/>
      <c r="R1221" s="11">
        <v>3.4</v>
      </c>
      <c r="S1221" s="6">
        <v>2716825000000</v>
      </c>
      <c r="T1221" s="7">
        <v>17.100000000000001</v>
      </c>
      <c r="U1221" s="7">
        <v>1.59</v>
      </c>
      <c r="V1221" s="7">
        <v>1594</v>
      </c>
    </row>
    <row r="1222" spans="1:22" hidden="1" x14ac:dyDescent="0.4">
      <c r="A1222" s="7" t="s">
        <v>693</v>
      </c>
      <c r="B1222" s="12" t="s">
        <v>694</v>
      </c>
      <c r="C1222" s="12" t="s">
        <v>2933</v>
      </c>
      <c r="D1222" s="12" t="s">
        <v>19</v>
      </c>
      <c r="E1222" s="12" t="s">
        <v>69</v>
      </c>
      <c r="F1222" s="12">
        <v>1.59</v>
      </c>
      <c r="G1222" s="12" t="s">
        <v>21</v>
      </c>
      <c r="H1222" s="12">
        <v>500</v>
      </c>
      <c r="I1222" s="6">
        <v>99700000</v>
      </c>
      <c r="J1222" s="6">
        <v>700</v>
      </c>
      <c r="K1222" s="6">
        <v>59.984999999999999</v>
      </c>
      <c r="L1222" s="11" t="b">
        <f>COUNTIF('[1]2_배당성향 25% 이상 종목명'!$A$2:$A$471,'2_2번 조건 대상 종목'!A1222)&gt;0</f>
        <v>1</v>
      </c>
      <c r="M1222" s="14" t="b">
        <f t="shared" si="19"/>
        <v>1</v>
      </c>
      <c r="N1222" s="6">
        <v>69070766100</v>
      </c>
      <c r="O1222" s="6"/>
      <c r="P1222" s="6"/>
      <c r="Q1222" s="6"/>
      <c r="R1222" s="6">
        <v>2.2999999999999998</v>
      </c>
      <c r="S1222" s="6">
        <v>2716825000000</v>
      </c>
      <c r="T1222" s="7">
        <v>17.100000000000001</v>
      </c>
      <c r="U1222" s="7">
        <v>1.59</v>
      </c>
      <c r="V1222" s="7">
        <v>1594</v>
      </c>
    </row>
    <row r="1223" spans="1:22" hidden="1" x14ac:dyDescent="0.4">
      <c r="A1223" s="4" t="s">
        <v>1747</v>
      </c>
      <c r="B1223" s="5" t="s">
        <v>1748</v>
      </c>
      <c r="C1223" s="5" t="s">
        <v>18</v>
      </c>
      <c r="D1223" s="5" t="s">
        <v>19</v>
      </c>
      <c r="E1223" s="9" t="s">
        <v>34</v>
      </c>
      <c r="F1223" s="9">
        <v>0.78</v>
      </c>
      <c r="G1223" s="5" t="s">
        <v>21</v>
      </c>
      <c r="H1223" s="10">
        <v>1000</v>
      </c>
      <c r="I1223" s="11">
        <v>49689728</v>
      </c>
      <c r="J1223" s="11">
        <v>200</v>
      </c>
      <c r="K1223" s="11">
        <v>20.777999999999999</v>
      </c>
      <c r="L1223" s="11" t="b">
        <f>COUNTIF('[1]2_배당성향 25% 이상 종목명'!$A$2:$A$471,'2_2번 조건 대상 종목'!A1223)&gt;0</f>
        <v>0</v>
      </c>
      <c r="M1223" s="14" t="b">
        <f t="shared" si="19"/>
        <v>1</v>
      </c>
      <c r="N1223" s="11">
        <v>9731145600</v>
      </c>
      <c r="O1223" s="11"/>
      <c r="P1223" s="11"/>
      <c r="Q1223" s="11"/>
      <c r="R1223" s="11">
        <v>4.0999999999999996</v>
      </c>
      <c r="S1223" s="6">
        <v>209237218470</v>
      </c>
      <c r="T1223" s="7">
        <v>4.55</v>
      </c>
      <c r="U1223" s="7">
        <v>0.46</v>
      </c>
      <c r="V1223" s="7">
        <v>916</v>
      </c>
    </row>
    <row r="1224" spans="1:22" hidden="1" x14ac:dyDescent="0.4">
      <c r="A1224" s="4" t="s">
        <v>1747</v>
      </c>
      <c r="B1224" s="5" t="s">
        <v>1748</v>
      </c>
      <c r="C1224" s="5" t="s">
        <v>24</v>
      </c>
      <c r="D1224" s="5" t="s">
        <v>19</v>
      </c>
      <c r="E1224" s="9" t="s">
        <v>34</v>
      </c>
      <c r="F1224" s="9">
        <v>0.87</v>
      </c>
      <c r="G1224" s="5" t="s">
        <v>21</v>
      </c>
      <c r="H1224" s="10">
        <v>1000</v>
      </c>
      <c r="I1224" s="11">
        <v>49689728</v>
      </c>
      <c r="J1224" s="11">
        <v>200</v>
      </c>
      <c r="K1224" s="11">
        <v>16.579000000000001</v>
      </c>
      <c r="L1224" s="11" t="b">
        <f>COUNTIF('[1]2_배당성향 25% 이상 종목명'!$A$2:$A$471,'2_2번 조건 대상 종목'!A1224)&gt;0</f>
        <v>0</v>
      </c>
      <c r="M1224" s="14" t="b">
        <f t="shared" si="19"/>
        <v>1</v>
      </c>
      <c r="N1224" s="11">
        <v>9734622200</v>
      </c>
      <c r="O1224" s="11"/>
      <c r="P1224" s="11"/>
      <c r="Q1224" s="11"/>
      <c r="R1224" s="11">
        <v>4.3</v>
      </c>
      <c r="S1224" s="6">
        <v>209237218470</v>
      </c>
      <c r="T1224" s="7">
        <v>4.55</v>
      </c>
      <c r="U1224" s="7">
        <v>0.46</v>
      </c>
      <c r="V1224" s="7">
        <v>916</v>
      </c>
    </row>
    <row r="1225" spans="1:22" hidden="1" x14ac:dyDescent="0.4">
      <c r="A1225" s="4" t="s">
        <v>1747</v>
      </c>
      <c r="B1225" s="5" t="s">
        <v>1748</v>
      </c>
      <c r="C1225" s="5" t="s">
        <v>30</v>
      </c>
      <c r="D1225" s="5" t="s">
        <v>19</v>
      </c>
      <c r="E1225" s="9" t="s">
        <v>34</v>
      </c>
      <c r="F1225" s="9">
        <v>1.84</v>
      </c>
      <c r="G1225" s="5" t="s">
        <v>2176</v>
      </c>
      <c r="H1225" s="10">
        <v>1000</v>
      </c>
      <c r="I1225" s="11">
        <v>49689728</v>
      </c>
      <c r="J1225" s="11">
        <v>50</v>
      </c>
      <c r="K1225" s="11">
        <v>3.1230000000000002</v>
      </c>
      <c r="L1225" s="11" t="b">
        <f>COUNTIF('[1]2_배당성향 25% 이상 종목명'!$A$2:$A$471,'2_2번 조건 대상 종목'!A1225)&gt;0</f>
        <v>0</v>
      </c>
      <c r="M1225" s="14" t="b">
        <f t="shared" si="19"/>
        <v>1</v>
      </c>
      <c r="N1225" s="11">
        <v>2435316900</v>
      </c>
      <c r="O1225" s="11" t="b">
        <f>N1225&gt;=VLOOKUP(A1225,'[1]2023년만'!$A$2:$Q$1181,12,0)</f>
        <v>0</v>
      </c>
      <c r="P1225" s="11"/>
      <c r="Q1225" s="11"/>
      <c r="R1225" s="11">
        <v>1.3</v>
      </c>
      <c r="S1225" s="6">
        <v>209237218470</v>
      </c>
      <c r="T1225" s="7">
        <v>4.55</v>
      </c>
      <c r="U1225" s="7">
        <v>0.46</v>
      </c>
      <c r="V1225" s="7">
        <v>916</v>
      </c>
    </row>
    <row r="1226" spans="1:22" hidden="1" x14ac:dyDescent="0.4">
      <c r="A1226" s="7" t="s">
        <v>1747</v>
      </c>
      <c r="B1226" s="12" t="s">
        <v>1748</v>
      </c>
      <c r="C1226" s="12" t="s">
        <v>2933</v>
      </c>
      <c r="D1226" s="12" t="s">
        <v>19</v>
      </c>
      <c r="E1226" s="12" t="s">
        <v>34</v>
      </c>
      <c r="F1226" s="12">
        <v>0.43</v>
      </c>
      <c r="G1226" s="12" t="s">
        <v>21</v>
      </c>
      <c r="H1226" s="12">
        <v>1000</v>
      </c>
      <c r="I1226" s="6">
        <v>49689728</v>
      </c>
      <c r="J1226" s="6">
        <v>200</v>
      </c>
      <c r="K1226" s="6">
        <v>23.399000000000001</v>
      </c>
      <c r="L1226" s="11" t="b">
        <f>COUNTIF('[1]2_배당성향 25% 이상 종목명'!$A$2:$A$471,'2_2번 조건 대상 종목'!A1226)&gt;0</f>
        <v>0</v>
      </c>
      <c r="M1226" s="14" t="b">
        <f t="shared" si="19"/>
        <v>1</v>
      </c>
      <c r="N1226" s="6">
        <v>9919413400</v>
      </c>
      <c r="O1226" s="6"/>
      <c r="P1226" s="6"/>
      <c r="Q1226" s="6"/>
      <c r="R1226" s="6">
        <v>4.0999999999999996</v>
      </c>
      <c r="S1226" s="6">
        <v>209237218470</v>
      </c>
      <c r="T1226" s="7">
        <v>4.55</v>
      </c>
      <c r="U1226" s="7">
        <v>0.46</v>
      </c>
      <c r="V1226" s="7">
        <v>916</v>
      </c>
    </row>
    <row r="1227" spans="1:22" hidden="1" x14ac:dyDescent="0.4">
      <c r="A1227" s="4" t="s">
        <v>306</v>
      </c>
      <c r="B1227" s="5" t="s">
        <v>307</v>
      </c>
      <c r="C1227" s="5" t="s">
        <v>18</v>
      </c>
      <c r="D1227" s="5" t="s">
        <v>19</v>
      </c>
      <c r="E1227" s="9" t="s">
        <v>49</v>
      </c>
      <c r="F1227" s="9">
        <v>0.56000000000000005</v>
      </c>
      <c r="G1227" s="5" t="s">
        <v>21</v>
      </c>
      <c r="H1227" s="9">
        <v>500</v>
      </c>
      <c r="I1227" s="11">
        <v>29764052</v>
      </c>
      <c r="J1227" s="11">
        <v>350</v>
      </c>
      <c r="K1227" s="11">
        <v>119.718</v>
      </c>
      <c r="L1227" s="11" t="b">
        <f>COUNTIF('[1]2_배당성향 25% 이상 종목명'!$A$2:$A$471,'2_2번 조건 대상 종목'!A1227)&gt;0</f>
        <v>1</v>
      </c>
      <c r="M1227" s="14" t="b">
        <f t="shared" si="19"/>
        <v>1</v>
      </c>
      <c r="N1227" s="11">
        <v>10082690450</v>
      </c>
      <c r="O1227" s="11"/>
      <c r="P1227" s="11"/>
      <c r="Q1227" s="11"/>
      <c r="R1227" s="11">
        <v>3.2</v>
      </c>
      <c r="S1227" s="6">
        <v>863697427200</v>
      </c>
      <c r="T1227" s="7">
        <v>21.25</v>
      </c>
      <c r="U1227" s="7">
        <v>4.13</v>
      </c>
      <c r="V1227" s="7">
        <v>1355</v>
      </c>
    </row>
    <row r="1228" spans="1:22" x14ac:dyDescent="0.4">
      <c r="A1228" s="4" t="s">
        <v>70</v>
      </c>
      <c r="B1228" s="5" t="s">
        <v>71</v>
      </c>
      <c r="C1228" s="5" t="s">
        <v>30</v>
      </c>
      <c r="D1228" s="5" t="s">
        <v>19</v>
      </c>
      <c r="E1228" s="9" t="s">
        <v>69</v>
      </c>
      <c r="F1228" s="9">
        <v>2.73</v>
      </c>
      <c r="G1228" s="5" t="s">
        <v>21</v>
      </c>
      <c r="H1228" s="10">
        <v>2500</v>
      </c>
      <c r="I1228" s="11">
        <v>221277902</v>
      </c>
      <c r="J1228" s="11">
        <v>300</v>
      </c>
      <c r="K1228" s="11">
        <v>125.738</v>
      </c>
      <c r="L1228" s="11" t="b">
        <f>COUNTIF('[1]2_배당성향 25% 이상 종목명'!$A$2:$A$471,'2_2번 조건 대상 종목'!A516)&gt;0</f>
        <v>1</v>
      </c>
      <c r="M1228" s="14" t="b">
        <f t="shared" si="19"/>
        <v>1</v>
      </c>
      <c r="N1228" s="11">
        <v>58206616075</v>
      </c>
      <c r="O1228" s="11" t="b">
        <f>N1228&gt;=VLOOKUP(A1228,'[1]2023년만'!$A$2:$Q$1181,12,0)</f>
        <v>1</v>
      </c>
      <c r="P1228" s="11">
        <f>VLOOKUP(A1228,'[1]2_피벗 테이블'!$A$4:$B$376,2,0)</f>
        <v>30997419485</v>
      </c>
      <c r="Q1228" s="11" t="b">
        <f>N1228&gt;=(P1228*1.05)</f>
        <v>1</v>
      </c>
      <c r="R1228" s="11">
        <v>7.24</v>
      </c>
      <c r="S1228" s="6">
        <v>994644169490</v>
      </c>
      <c r="T1228" s="7">
        <v>18.809999999999999</v>
      </c>
      <c r="U1228" s="7">
        <v>0.42</v>
      </c>
      <c r="V1228" s="7">
        <v>239</v>
      </c>
    </row>
    <row r="1229" spans="1:22" hidden="1" x14ac:dyDescent="0.4">
      <c r="A1229" s="4" t="s">
        <v>306</v>
      </c>
      <c r="B1229" s="5" t="s">
        <v>307</v>
      </c>
      <c r="C1229" s="5" t="s">
        <v>24</v>
      </c>
      <c r="D1229" s="5" t="s">
        <v>19</v>
      </c>
      <c r="E1229" s="9" t="s">
        <v>49</v>
      </c>
      <c r="F1229" s="9">
        <v>0.48</v>
      </c>
      <c r="G1229" s="5" t="s">
        <v>21</v>
      </c>
      <c r="H1229" s="9">
        <v>500</v>
      </c>
      <c r="I1229" s="11">
        <v>29989494</v>
      </c>
      <c r="J1229" s="11">
        <v>250</v>
      </c>
      <c r="K1229" s="11">
        <v>25.25</v>
      </c>
      <c r="L1229" s="11" t="b">
        <f>COUNTIF('[1]2_배당성향 25% 이상 종목명'!$A$2:$A$471,'2_2번 조건 대상 종목'!A1229)&gt;0</f>
        <v>1</v>
      </c>
      <c r="M1229" s="14" t="b">
        <f t="shared" si="19"/>
        <v>1</v>
      </c>
      <c r="N1229" s="11">
        <v>7258282250</v>
      </c>
      <c r="O1229" s="11"/>
      <c r="P1229" s="11"/>
      <c r="Q1229" s="11"/>
      <c r="R1229" s="11">
        <v>2.1</v>
      </c>
      <c r="S1229" s="6">
        <v>863697427200</v>
      </c>
      <c r="T1229" s="7">
        <v>21.25</v>
      </c>
      <c r="U1229" s="7">
        <v>4.13</v>
      </c>
      <c r="V1229" s="7">
        <v>1355</v>
      </c>
    </row>
    <row r="1230" spans="1:22" hidden="1" x14ac:dyDescent="0.4">
      <c r="A1230" s="7" t="s">
        <v>306</v>
      </c>
      <c r="B1230" s="12" t="s">
        <v>307</v>
      </c>
      <c r="C1230" s="12" t="s">
        <v>2933</v>
      </c>
      <c r="D1230" s="12" t="s">
        <v>19</v>
      </c>
      <c r="E1230" s="12" t="s">
        <v>49</v>
      </c>
      <c r="F1230" s="12">
        <v>0.41</v>
      </c>
      <c r="G1230" s="12" t="s">
        <v>21</v>
      </c>
      <c r="H1230" s="12">
        <v>500</v>
      </c>
      <c r="I1230" s="6">
        <v>29005064</v>
      </c>
      <c r="J1230" s="6">
        <v>350</v>
      </c>
      <c r="K1230" s="6">
        <v>37.095999999999997</v>
      </c>
      <c r="L1230" s="11" t="b">
        <f>COUNTIF('[1]2_배당성향 25% 이상 종목명'!$A$2:$A$471,'2_2번 조건 대상 종목'!A1230)&gt;0</f>
        <v>1</v>
      </c>
      <c r="M1230" s="14" t="b">
        <f t="shared" si="19"/>
        <v>1</v>
      </c>
      <c r="N1230" s="6">
        <v>9817044650</v>
      </c>
      <c r="O1230" s="6"/>
      <c r="P1230" s="6"/>
      <c r="Q1230" s="6"/>
      <c r="R1230" s="6">
        <v>3</v>
      </c>
      <c r="S1230" s="6">
        <v>863697427200</v>
      </c>
      <c r="T1230" s="7">
        <v>21.25</v>
      </c>
      <c r="U1230" s="7">
        <v>4.13</v>
      </c>
      <c r="V1230" s="7">
        <v>1355</v>
      </c>
    </row>
    <row r="1231" spans="1:22" x14ac:dyDescent="0.4">
      <c r="A1231" s="4" t="s">
        <v>352</v>
      </c>
      <c r="B1231" s="5" t="s">
        <v>353</v>
      </c>
      <c r="C1231" s="5" t="s">
        <v>30</v>
      </c>
      <c r="D1231" s="5" t="s">
        <v>19</v>
      </c>
      <c r="E1231" s="9" t="s">
        <v>66</v>
      </c>
      <c r="F1231" s="9">
        <v>3.55</v>
      </c>
      <c r="G1231" s="5" t="s">
        <v>21</v>
      </c>
      <c r="H1231" s="10">
        <v>5000</v>
      </c>
      <c r="I1231" s="11">
        <v>18785855</v>
      </c>
      <c r="J1231" s="11">
        <v>1700</v>
      </c>
      <c r="K1231" s="11">
        <v>101.005</v>
      </c>
      <c r="L1231" s="11" t="b">
        <f>COUNTIF('[1]2_배당성향 25% 이상 종목명'!$A$2:$A$471,'2_2번 조건 대상 종목'!A519)&gt;0</f>
        <v>1</v>
      </c>
      <c r="M1231" s="14" t="b">
        <f t="shared" si="19"/>
        <v>1</v>
      </c>
      <c r="N1231" s="11">
        <v>32239887100</v>
      </c>
      <c r="O1231" s="11" t="b">
        <f>N1231&gt;=VLOOKUP(A1231,'[1]2023년만'!$A$2:$Q$1181,12,0)</f>
        <v>1</v>
      </c>
      <c r="P1231" s="11">
        <f>VLOOKUP(A1231,'[1]2_피벗 테이블'!$A$4:$B$376,2,0)</f>
        <v>28958874533.333332</v>
      </c>
      <c r="Q1231" s="11" t="b">
        <f>N1231&gt;=(P1231*1.05)</f>
        <v>1</v>
      </c>
      <c r="R1231" s="11">
        <v>4.8</v>
      </c>
      <c r="S1231" s="6">
        <v>966931958500</v>
      </c>
      <c r="T1231" s="7">
        <v>41.14</v>
      </c>
      <c r="U1231" s="7">
        <v>0.36</v>
      </c>
      <c r="V1231" s="7">
        <v>1281</v>
      </c>
    </row>
    <row r="1232" spans="1:22" hidden="1" x14ac:dyDescent="0.4">
      <c r="A1232" s="4" t="s">
        <v>745</v>
      </c>
      <c r="B1232" s="5" t="s">
        <v>746</v>
      </c>
      <c r="C1232" s="5" t="s">
        <v>24</v>
      </c>
      <c r="D1232" s="5" t="s">
        <v>19</v>
      </c>
      <c r="E1232" s="9" t="s">
        <v>416</v>
      </c>
      <c r="F1232" s="9">
        <v>2.14</v>
      </c>
      <c r="G1232" s="5" t="s">
        <v>21</v>
      </c>
      <c r="H1232" s="9">
        <v>500</v>
      </c>
      <c r="I1232" s="11">
        <v>8400000</v>
      </c>
      <c r="J1232" s="11">
        <v>150</v>
      </c>
      <c r="K1232" s="11">
        <v>12.558999999999999</v>
      </c>
      <c r="L1232" s="11" t="b">
        <f>COUNTIF('[1]2_배당성향 25% 이상 종목명'!$A$2:$A$471,'2_2번 조건 대상 종목'!A1232)&gt;0</f>
        <v>1</v>
      </c>
      <c r="M1232" s="14" t="b">
        <f t="shared" si="19"/>
        <v>1</v>
      </c>
      <c r="N1232" s="11">
        <v>982732050</v>
      </c>
      <c r="O1232" s="11"/>
      <c r="P1232" s="11"/>
      <c r="Q1232" s="11"/>
      <c r="R1232" s="11">
        <v>0.8</v>
      </c>
      <c r="S1232" s="6">
        <v>159180000000</v>
      </c>
      <c r="T1232" s="7">
        <v>53.08</v>
      </c>
      <c r="U1232" s="7">
        <v>1.61</v>
      </c>
      <c r="V1232" s="7">
        <v>357</v>
      </c>
    </row>
    <row r="1233" spans="1:22" hidden="1" x14ac:dyDescent="0.4">
      <c r="A1233" s="4" t="s">
        <v>745</v>
      </c>
      <c r="B1233" s="5" t="s">
        <v>746</v>
      </c>
      <c r="C1233" s="5" t="s">
        <v>18</v>
      </c>
      <c r="D1233" s="5" t="s">
        <v>19</v>
      </c>
      <c r="E1233" s="9" t="s">
        <v>416</v>
      </c>
      <c r="F1233" s="9">
        <v>1.91</v>
      </c>
      <c r="G1233" s="5" t="s">
        <v>21</v>
      </c>
      <c r="H1233" s="9">
        <v>500</v>
      </c>
      <c r="I1233" s="11">
        <v>8400000</v>
      </c>
      <c r="J1233" s="11">
        <v>150</v>
      </c>
      <c r="K1233" s="11">
        <v>11.625999999999999</v>
      </c>
      <c r="L1233" s="11" t="b">
        <f>COUNTIF('[1]2_배당성향 25% 이상 종목명'!$A$2:$A$471,'2_2번 조건 대상 종목'!A1233)&gt;0</f>
        <v>1</v>
      </c>
      <c r="M1233" s="14" t="b">
        <f t="shared" si="19"/>
        <v>1</v>
      </c>
      <c r="N1233" s="11">
        <v>705492150</v>
      </c>
      <c r="O1233" s="11"/>
      <c r="P1233" s="11"/>
      <c r="Q1233" s="11"/>
      <c r="R1233" s="11">
        <v>1.1000000000000001</v>
      </c>
      <c r="S1233" s="6">
        <v>159180000000</v>
      </c>
      <c r="T1233" s="7">
        <v>53.08</v>
      </c>
      <c r="U1233" s="7">
        <v>1.61</v>
      </c>
      <c r="V1233" s="7">
        <v>357</v>
      </c>
    </row>
    <row r="1234" spans="1:22" hidden="1" x14ac:dyDescent="0.4">
      <c r="A1234" s="7" t="s">
        <v>745</v>
      </c>
      <c r="B1234" s="12" t="s">
        <v>746</v>
      </c>
      <c r="C1234" s="12" t="s">
        <v>2933</v>
      </c>
      <c r="D1234" s="12" t="s">
        <v>19</v>
      </c>
      <c r="E1234" s="12" t="s">
        <v>416</v>
      </c>
      <c r="F1234" s="12">
        <v>1.48</v>
      </c>
      <c r="G1234" s="12" t="s">
        <v>21</v>
      </c>
      <c r="H1234" s="12">
        <v>500</v>
      </c>
      <c r="I1234" s="6">
        <v>8400000</v>
      </c>
      <c r="J1234" s="6">
        <v>150</v>
      </c>
      <c r="K1234" s="6">
        <v>-242.43700000000001</v>
      </c>
      <c r="L1234" s="11" t="b">
        <f>COUNTIF('[1]2_배당성향 25% 이상 종목명'!$A$2:$A$471,'2_2번 조건 대상 종목'!A1234)&gt;0</f>
        <v>1</v>
      </c>
      <c r="M1234" s="14" t="b">
        <f t="shared" si="19"/>
        <v>1</v>
      </c>
      <c r="N1234" s="6">
        <v>705492150</v>
      </c>
      <c r="O1234" s="6"/>
      <c r="P1234" s="6"/>
      <c r="Q1234" s="6"/>
      <c r="R1234" s="6">
        <v>0.4</v>
      </c>
      <c r="S1234" s="6">
        <v>159180000000</v>
      </c>
      <c r="T1234" s="7">
        <v>53.08</v>
      </c>
      <c r="U1234" s="7">
        <v>1.61</v>
      </c>
      <c r="V1234" s="7">
        <v>357</v>
      </c>
    </row>
    <row r="1235" spans="1:22" hidden="1" x14ac:dyDescent="0.4">
      <c r="A1235" s="4" t="s">
        <v>470</v>
      </c>
      <c r="B1235" s="5" t="s">
        <v>471</v>
      </c>
      <c r="C1235" s="5" t="s">
        <v>18</v>
      </c>
      <c r="D1235" s="5" t="s">
        <v>19</v>
      </c>
      <c r="E1235" s="9" t="s">
        <v>66</v>
      </c>
      <c r="F1235" s="9">
        <v>4.37</v>
      </c>
      <c r="G1235" s="5" t="s">
        <v>21</v>
      </c>
      <c r="H1235" s="10">
        <v>5000</v>
      </c>
      <c r="I1235" s="11">
        <v>6348913</v>
      </c>
      <c r="J1235" s="11">
        <v>1000</v>
      </c>
      <c r="K1235" s="11">
        <v>79.778999999999996</v>
      </c>
      <c r="L1235" s="11" t="b">
        <f>COUNTIF('[1]2_배당성향 25% 이상 종목명'!$A$2:$A$471,'2_2번 조건 대상 종목'!A1235)&gt;0</f>
        <v>0</v>
      </c>
      <c r="M1235" s="14" t="b">
        <f t="shared" si="19"/>
        <v>1</v>
      </c>
      <c r="N1235" s="11">
        <v>6250723000</v>
      </c>
      <c r="O1235" s="11"/>
      <c r="P1235" s="11"/>
      <c r="Q1235" s="11"/>
      <c r="R1235" s="11">
        <v>1</v>
      </c>
      <c r="S1235" s="6">
        <v>720968670200</v>
      </c>
      <c r="T1235" s="7">
        <v>12.23</v>
      </c>
      <c r="U1235" s="7">
        <v>0.68</v>
      </c>
      <c r="V1235" s="7">
        <v>9017</v>
      </c>
    </row>
    <row r="1236" spans="1:22" hidden="1" x14ac:dyDescent="0.4">
      <c r="A1236" s="4" t="s">
        <v>470</v>
      </c>
      <c r="B1236" s="5" t="s">
        <v>471</v>
      </c>
      <c r="C1236" s="5" t="s">
        <v>24</v>
      </c>
      <c r="D1236" s="5" t="s">
        <v>19</v>
      </c>
      <c r="E1236" s="9" t="s">
        <v>66</v>
      </c>
      <c r="F1236" s="9">
        <v>3.86</v>
      </c>
      <c r="G1236" s="5" t="s">
        <v>21</v>
      </c>
      <c r="H1236" s="10">
        <v>5000</v>
      </c>
      <c r="I1236" s="11">
        <v>6348913</v>
      </c>
      <c r="J1236" s="11">
        <v>1200</v>
      </c>
      <c r="K1236" s="11">
        <v>13.427</v>
      </c>
      <c r="L1236" s="11" t="b">
        <f>COUNTIF('[1]2_배당성향 25% 이상 종목명'!$A$2:$A$471,'2_2번 조건 대상 종목'!A1236)&gt;0</f>
        <v>0</v>
      </c>
      <c r="M1236" s="14" t="b">
        <f t="shared" si="19"/>
        <v>1</v>
      </c>
      <c r="N1236" s="11">
        <v>7500867600</v>
      </c>
      <c r="O1236" s="11"/>
      <c r="P1236" s="11"/>
      <c r="Q1236" s="11"/>
      <c r="R1236" s="11">
        <v>1.2</v>
      </c>
      <c r="S1236" s="6">
        <v>720968670200</v>
      </c>
      <c r="T1236" s="7">
        <v>12.23</v>
      </c>
      <c r="U1236" s="7">
        <v>0.68</v>
      </c>
      <c r="V1236" s="7">
        <v>9017</v>
      </c>
    </row>
    <row r="1237" spans="1:22" hidden="1" x14ac:dyDescent="0.4">
      <c r="A1237" s="4" t="s">
        <v>470</v>
      </c>
      <c r="B1237" s="5" t="s">
        <v>471</v>
      </c>
      <c r="C1237" s="5" t="s">
        <v>30</v>
      </c>
      <c r="D1237" s="5" t="s">
        <v>19</v>
      </c>
      <c r="E1237" s="9" t="s">
        <v>66</v>
      </c>
      <c r="F1237" s="9">
        <v>3.55</v>
      </c>
      <c r="G1237" s="5" t="s">
        <v>21</v>
      </c>
      <c r="H1237" s="10">
        <v>5000</v>
      </c>
      <c r="I1237" s="11">
        <v>6348913</v>
      </c>
      <c r="J1237" s="11">
        <v>1000</v>
      </c>
      <c r="K1237" s="11">
        <v>10.856999999999999</v>
      </c>
      <c r="L1237" s="11" t="b">
        <f>COUNTIF('[1]2_배당성향 25% 이상 종목명'!$A$2:$A$471,'2_2번 조건 대상 종목'!A1237)&gt;0</f>
        <v>0</v>
      </c>
      <c r="M1237" s="14" t="b">
        <f t="shared" si="19"/>
        <v>1</v>
      </c>
      <c r="N1237" s="11">
        <v>6250723000</v>
      </c>
      <c r="O1237" s="11" t="b">
        <f>N1237&gt;=VLOOKUP(A1237,'[1]2023년만'!$A$2:$Q$1181,12,0)</f>
        <v>0</v>
      </c>
      <c r="P1237" s="11"/>
      <c r="Q1237" s="11"/>
      <c r="R1237" s="11">
        <v>1</v>
      </c>
      <c r="S1237" s="6">
        <v>720968670200</v>
      </c>
      <c r="T1237" s="7">
        <v>12.23</v>
      </c>
      <c r="U1237" s="7">
        <v>0.68</v>
      </c>
      <c r="V1237" s="7">
        <v>9017</v>
      </c>
    </row>
    <row r="1238" spans="1:22" hidden="1" x14ac:dyDescent="0.4">
      <c r="A1238" s="7" t="s">
        <v>470</v>
      </c>
      <c r="B1238" s="12" t="s">
        <v>471</v>
      </c>
      <c r="C1238" s="12" t="s">
        <v>2933</v>
      </c>
      <c r="D1238" s="12" t="s">
        <v>19</v>
      </c>
      <c r="E1238" s="12" t="s">
        <v>66</v>
      </c>
      <c r="F1238" s="12">
        <v>2.61</v>
      </c>
      <c r="G1238" s="12" t="s">
        <v>21</v>
      </c>
      <c r="H1238" s="12">
        <v>5000</v>
      </c>
      <c r="I1238" s="6">
        <v>6347506</v>
      </c>
      <c r="J1238" s="6">
        <v>1500</v>
      </c>
      <c r="K1238" s="6">
        <v>15.493</v>
      </c>
      <c r="L1238" s="11" t="b">
        <f>COUNTIF('[1]2_배당성향 25% 이상 종목명'!$A$2:$A$471,'2_2번 조건 대상 종목'!A1238)&gt;0</f>
        <v>0</v>
      </c>
      <c r="M1238" s="14" t="b">
        <f t="shared" si="19"/>
        <v>1</v>
      </c>
      <c r="N1238" s="6">
        <v>9375270000</v>
      </c>
      <c r="O1238" s="6"/>
      <c r="P1238" s="6"/>
      <c r="Q1238" s="6"/>
      <c r="R1238" s="6">
        <v>1.3</v>
      </c>
      <c r="S1238" s="6">
        <v>720968670200</v>
      </c>
      <c r="T1238" s="7">
        <v>12.23</v>
      </c>
      <c r="U1238" s="7">
        <v>0.68</v>
      </c>
      <c r="V1238" s="7">
        <v>9017</v>
      </c>
    </row>
    <row r="1239" spans="1:22" hidden="1" x14ac:dyDescent="0.4">
      <c r="A1239" s="4" t="s">
        <v>150</v>
      </c>
      <c r="B1239" s="5" t="s">
        <v>151</v>
      </c>
      <c r="C1239" s="5" t="s">
        <v>24</v>
      </c>
      <c r="D1239" s="5" t="s">
        <v>19</v>
      </c>
      <c r="E1239" s="9" t="s">
        <v>25</v>
      </c>
      <c r="F1239" s="9">
        <v>0.23</v>
      </c>
      <c r="G1239" s="5" t="s">
        <v>152</v>
      </c>
      <c r="H1239" s="10">
        <v>5000</v>
      </c>
      <c r="I1239" s="11">
        <v>8614965</v>
      </c>
      <c r="J1239" s="11">
        <v>700</v>
      </c>
      <c r="K1239" s="11">
        <v>291.98500000000001</v>
      </c>
      <c r="L1239" s="11" t="b">
        <f>COUNTIF('[1]2_배당성향 25% 이상 종목명'!$A$2:$A$471,'2_2번 조건 대상 종목'!A1239)&gt;0</f>
        <v>0</v>
      </c>
      <c r="M1239" s="14" t="b">
        <f t="shared" si="19"/>
        <v>1</v>
      </c>
      <c r="N1239" s="11">
        <v>5901011900</v>
      </c>
      <c r="O1239" s="11"/>
      <c r="P1239" s="11"/>
      <c r="Q1239" s="11"/>
      <c r="R1239" s="11">
        <v>1.1000000000000001</v>
      </c>
      <c r="S1239" s="6">
        <v>430689302250</v>
      </c>
      <c r="T1239" s="7" t="s">
        <v>21</v>
      </c>
      <c r="U1239" s="7">
        <v>0.62</v>
      </c>
      <c r="V1239" s="7" t="s">
        <v>21</v>
      </c>
    </row>
    <row r="1240" spans="1:22" hidden="1" x14ac:dyDescent="0.4">
      <c r="A1240" s="4" t="s">
        <v>150</v>
      </c>
      <c r="B1240" s="5" t="s">
        <v>151</v>
      </c>
      <c r="C1240" s="5" t="s">
        <v>18</v>
      </c>
      <c r="D1240" s="5" t="s">
        <v>19</v>
      </c>
      <c r="E1240" s="9" t="s">
        <v>25</v>
      </c>
      <c r="F1240" s="9">
        <v>0.28999999999999998</v>
      </c>
      <c r="G1240" s="5" t="s">
        <v>824</v>
      </c>
      <c r="H1240" s="10">
        <v>5000</v>
      </c>
      <c r="I1240" s="11">
        <v>8446538</v>
      </c>
      <c r="J1240" s="11">
        <v>700</v>
      </c>
      <c r="K1240" s="11">
        <v>46.075000000000003</v>
      </c>
      <c r="L1240" s="11" t="b">
        <f>COUNTIF('[1]2_배당성향 25% 이상 종목명'!$A$2:$A$471,'2_2번 조건 대상 종목'!A1240)&gt;0</f>
        <v>0</v>
      </c>
      <c r="M1240" s="14" t="b">
        <f t="shared" si="19"/>
        <v>1</v>
      </c>
      <c r="N1240" s="11">
        <v>5884218200</v>
      </c>
      <c r="O1240" s="11"/>
      <c r="P1240" s="11"/>
      <c r="Q1240" s="11"/>
      <c r="R1240" s="11">
        <v>1.1000000000000001</v>
      </c>
      <c r="S1240" s="6">
        <v>430689302250</v>
      </c>
      <c r="T1240" s="7" t="s">
        <v>21</v>
      </c>
      <c r="U1240" s="7">
        <v>0.62</v>
      </c>
      <c r="V1240" s="7" t="s">
        <v>21</v>
      </c>
    </row>
    <row r="1241" spans="1:22" hidden="1" x14ac:dyDescent="0.4">
      <c r="A1241" s="4" t="s">
        <v>150</v>
      </c>
      <c r="B1241" s="5" t="s">
        <v>151</v>
      </c>
      <c r="C1241" s="5" t="s">
        <v>30</v>
      </c>
      <c r="D1241" s="5" t="s">
        <v>19</v>
      </c>
      <c r="E1241" s="9" t="s">
        <v>25</v>
      </c>
      <c r="F1241" s="9">
        <v>0.21</v>
      </c>
      <c r="G1241" s="5" t="s">
        <v>21</v>
      </c>
      <c r="H1241" s="10">
        <v>5000</v>
      </c>
      <c r="I1241" s="11">
        <v>9172890</v>
      </c>
      <c r="J1241" s="11">
        <v>700</v>
      </c>
      <c r="K1241" s="11">
        <v>-27.065000000000001</v>
      </c>
      <c r="L1241" s="11" t="b">
        <f>COUNTIF('[1]2_배당성향 25% 이상 종목명'!$A$2:$A$471,'2_2번 조건 대상 종목'!A1241)&gt;0</f>
        <v>0</v>
      </c>
      <c r="M1241" s="14" t="b">
        <f t="shared" si="19"/>
        <v>1</v>
      </c>
      <c r="N1241" s="11">
        <v>6288477300</v>
      </c>
      <c r="O1241" s="11" t="b">
        <f>N1241&gt;=VLOOKUP(A1241,'[1]2023년만'!$A$2:$Q$1181,12,0)</f>
        <v>1</v>
      </c>
      <c r="P1241" s="11"/>
      <c r="Q1241" s="11"/>
      <c r="R1241" s="11">
        <v>1.4</v>
      </c>
      <c r="S1241" s="6">
        <v>430689302250</v>
      </c>
      <c r="T1241" s="7" t="s">
        <v>21</v>
      </c>
      <c r="U1241" s="7">
        <v>0.62</v>
      </c>
      <c r="V1241" s="7" t="s">
        <v>21</v>
      </c>
    </row>
    <row r="1242" spans="1:22" hidden="1" x14ac:dyDescent="0.4">
      <c r="A1242" s="7" t="s">
        <v>150</v>
      </c>
      <c r="B1242" s="12" t="s">
        <v>151</v>
      </c>
      <c r="C1242" s="12" t="s">
        <v>2933</v>
      </c>
      <c r="D1242" s="12" t="s">
        <v>19</v>
      </c>
      <c r="E1242" s="12" t="s">
        <v>25</v>
      </c>
      <c r="F1242" s="12">
        <v>0.12</v>
      </c>
      <c r="G1242" s="12" t="s">
        <v>21</v>
      </c>
      <c r="H1242" s="12">
        <v>5000</v>
      </c>
      <c r="I1242" s="6">
        <v>8446045</v>
      </c>
      <c r="J1242" s="6">
        <v>1000</v>
      </c>
      <c r="K1242" s="6">
        <v>65.861999999999995</v>
      </c>
      <c r="L1242" s="11" t="b">
        <f>COUNTIF('[1]2_배당성향 25% 이상 종목명'!$A$2:$A$471,'2_2번 조건 대상 종목'!A1242)&gt;0</f>
        <v>0</v>
      </c>
      <c r="M1242" s="14" t="b">
        <f t="shared" si="19"/>
        <v>1</v>
      </c>
      <c r="N1242" s="6">
        <v>8440847000</v>
      </c>
      <c r="O1242" s="6"/>
      <c r="P1242" s="6"/>
      <c r="Q1242" s="6"/>
      <c r="R1242" s="6">
        <v>1.4</v>
      </c>
      <c r="S1242" s="6">
        <v>430689302250</v>
      </c>
      <c r="T1242" s="7" t="s">
        <v>21</v>
      </c>
      <c r="U1242" s="7">
        <v>0.62</v>
      </c>
      <c r="V1242" s="7" t="s">
        <v>21</v>
      </c>
    </row>
    <row r="1243" spans="1:22" hidden="1" x14ac:dyDescent="0.4">
      <c r="A1243" s="4" t="s">
        <v>16</v>
      </c>
      <c r="B1243" s="5" t="s">
        <v>17</v>
      </c>
      <c r="C1243" s="5" t="s">
        <v>18</v>
      </c>
      <c r="D1243" s="5" t="s">
        <v>19</v>
      </c>
      <c r="E1243" s="9" t="s">
        <v>20</v>
      </c>
      <c r="F1243" s="9">
        <v>0.77</v>
      </c>
      <c r="G1243" s="5" t="s">
        <v>21</v>
      </c>
      <c r="H1243" s="9">
        <v>500</v>
      </c>
      <c r="I1243" s="11">
        <v>10662938</v>
      </c>
      <c r="J1243" s="11">
        <v>200</v>
      </c>
      <c r="K1243" s="11">
        <v>17919.722000000002</v>
      </c>
      <c r="L1243" s="11" t="b">
        <f>COUNTIF('[1]2_배당성향 25% 이상 종목명'!$A$2:$A$471,'2_2번 조건 대상 종목'!A1243)&gt;0</f>
        <v>0</v>
      </c>
      <c r="M1243" s="14" t="b">
        <f t="shared" si="19"/>
        <v>1</v>
      </c>
      <c r="N1243" s="11">
        <v>1971169400</v>
      </c>
      <c r="O1243" s="11"/>
      <c r="P1243" s="11"/>
      <c r="Q1243" s="11"/>
      <c r="R1243" s="11">
        <v>3.04</v>
      </c>
      <c r="S1243" s="6">
        <v>54466753110</v>
      </c>
      <c r="T1243" s="7" t="s">
        <v>21</v>
      </c>
      <c r="U1243" s="7">
        <v>0.44</v>
      </c>
      <c r="V1243" s="7" t="s">
        <v>21</v>
      </c>
    </row>
    <row r="1244" spans="1:22" hidden="1" x14ac:dyDescent="0.4">
      <c r="A1244" s="4" t="s">
        <v>16</v>
      </c>
      <c r="B1244" s="5" t="s">
        <v>17</v>
      </c>
      <c r="C1244" s="5" t="s">
        <v>30</v>
      </c>
      <c r="D1244" s="5" t="s">
        <v>19</v>
      </c>
      <c r="E1244" s="9" t="s">
        <v>20</v>
      </c>
      <c r="F1244" s="9">
        <v>0.68</v>
      </c>
      <c r="G1244" s="5" t="s">
        <v>21</v>
      </c>
      <c r="H1244" s="9">
        <v>500</v>
      </c>
      <c r="I1244" s="11">
        <v>17485314</v>
      </c>
      <c r="J1244" s="11">
        <v>150</v>
      </c>
      <c r="K1244" s="11">
        <v>-6.0549999999999997</v>
      </c>
      <c r="L1244" s="11" t="b">
        <f>COUNTIF('[1]2_배당성향 25% 이상 종목명'!$A$2:$A$471,'2_2번 조건 대상 종목'!A1244)&gt;0</f>
        <v>0</v>
      </c>
      <c r="M1244" s="14" t="b">
        <f t="shared" si="19"/>
        <v>1</v>
      </c>
      <c r="N1244" s="11">
        <v>2622797100</v>
      </c>
      <c r="O1244" s="11" t="b">
        <f>N1244&gt;=VLOOKUP(A1244,'[1]2023년만'!$A$2:$Q$1181,12,0)</f>
        <v>1</v>
      </c>
      <c r="P1244" s="11"/>
      <c r="Q1244" s="11"/>
      <c r="R1244" s="11">
        <v>3.95</v>
      </c>
      <c r="S1244" s="6">
        <v>54466753110</v>
      </c>
      <c r="T1244" s="7" t="s">
        <v>21</v>
      </c>
      <c r="U1244" s="7">
        <v>0.44</v>
      </c>
      <c r="V1244" s="7" t="s">
        <v>21</v>
      </c>
    </row>
    <row r="1245" spans="1:22" hidden="1" x14ac:dyDescent="0.4">
      <c r="A1245" s="4" t="s">
        <v>16</v>
      </c>
      <c r="B1245" s="5" t="s">
        <v>17</v>
      </c>
      <c r="C1245" s="5" t="s">
        <v>24</v>
      </c>
      <c r="D1245" s="5" t="s">
        <v>19</v>
      </c>
      <c r="E1245" s="9" t="s">
        <v>20</v>
      </c>
      <c r="F1245" s="9">
        <v>0.49</v>
      </c>
      <c r="G1245" s="5" t="s">
        <v>21</v>
      </c>
      <c r="H1245" s="9">
        <v>500</v>
      </c>
      <c r="I1245" s="11">
        <v>10662938</v>
      </c>
      <c r="J1245" s="11">
        <v>150</v>
      </c>
      <c r="K1245" s="11">
        <v>-12.051</v>
      </c>
      <c r="L1245" s="11" t="b">
        <f>COUNTIF('[1]2_배당성향 25% 이상 종목명'!$A$2:$A$471,'2_2번 조건 대상 종목'!A1245)&gt;0</f>
        <v>0</v>
      </c>
      <c r="M1245" s="14" t="b">
        <f t="shared" si="19"/>
        <v>1</v>
      </c>
      <c r="N1245" s="11">
        <v>1311398550</v>
      </c>
      <c r="O1245" s="11"/>
      <c r="P1245" s="11"/>
      <c r="Q1245" s="11"/>
      <c r="R1245" s="11">
        <v>2.38</v>
      </c>
      <c r="S1245" s="6">
        <v>54466753110</v>
      </c>
      <c r="T1245" s="7" t="s">
        <v>21</v>
      </c>
      <c r="U1245" s="7">
        <v>0.44</v>
      </c>
      <c r="V1245" s="7" t="s">
        <v>21</v>
      </c>
    </row>
    <row r="1246" spans="1:22" hidden="1" x14ac:dyDescent="0.4">
      <c r="A1246" s="7" t="s">
        <v>16</v>
      </c>
      <c r="B1246" s="12" t="s">
        <v>17</v>
      </c>
      <c r="C1246" s="12" t="s">
        <v>2933</v>
      </c>
      <c r="D1246" s="12" t="s">
        <v>19</v>
      </c>
      <c r="E1246" s="12" t="s">
        <v>20</v>
      </c>
      <c r="F1246" s="12">
        <v>0.53</v>
      </c>
      <c r="G1246" s="12" t="s">
        <v>21</v>
      </c>
      <c r="H1246" s="12">
        <v>500</v>
      </c>
      <c r="I1246" s="6">
        <v>10662938</v>
      </c>
      <c r="J1246" s="6">
        <v>150</v>
      </c>
      <c r="K1246" s="6">
        <v>-379.07100000000003</v>
      </c>
      <c r="L1246" s="11" t="b">
        <f>COUNTIF('[1]2_배당성향 25% 이상 종목명'!$A$2:$A$471,'2_2번 조건 대상 종목'!A1246)&gt;0</f>
        <v>0</v>
      </c>
      <c r="M1246" s="14" t="b">
        <f t="shared" si="19"/>
        <v>1</v>
      </c>
      <c r="N1246" s="6">
        <v>1478377050</v>
      </c>
      <c r="O1246" s="6"/>
      <c r="P1246" s="6"/>
      <c r="Q1246" s="6"/>
      <c r="R1246" s="6">
        <v>1.51</v>
      </c>
      <c r="S1246" s="6">
        <v>54466753110</v>
      </c>
      <c r="T1246" s="7" t="s">
        <v>21</v>
      </c>
      <c r="U1246" s="7">
        <v>0.44</v>
      </c>
      <c r="V1246" s="7" t="s">
        <v>21</v>
      </c>
    </row>
    <row r="1247" spans="1:22" hidden="1" x14ac:dyDescent="0.4">
      <c r="A1247" s="4" t="s">
        <v>562</v>
      </c>
      <c r="B1247" s="5" t="s">
        <v>563</v>
      </c>
      <c r="C1247" s="5" t="s">
        <v>24</v>
      </c>
      <c r="D1247" s="5" t="s">
        <v>19</v>
      </c>
      <c r="E1247" s="9" t="s">
        <v>416</v>
      </c>
      <c r="F1247" s="9">
        <v>2.89</v>
      </c>
      <c r="G1247" s="5" t="s">
        <v>21</v>
      </c>
      <c r="H1247" s="9">
        <v>500</v>
      </c>
      <c r="I1247" s="11">
        <v>14052646</v>
      </c>
      <c r="J1247" s="11">
        <v>500</v>
      </c>
      <c r="K1247" s="11">
        <v>66.248999999999995</v>
      </c>
      <c r="L1247" s="11" t="b">
        <f>COUNTIF('[1]2_배당성향 25% 이상 종목명'!$A$2:$A$471,'2_2번 조건 대상 종목'!A1247)&gt;0</f>
        <v>1</v>
      </c>
      <c r="M1247" s="14" t="b">
        <f t="shared" si="19"/>
        <v>1</v>
      </c>
      <c r="N1247" s="11">
        <v>6777306500</v>
      </c>
      <c r="O1247" s="11"/>
      <c r="P1247" s="11"/>
      <c r="Q1247" s="11"/>
      <c r="R1247" s="11">
        <v>3.56</v>
      </c>
      <c r="S1247" s="6">
        <v>213562556900</v>
      </c>
      <c r="T1247" s="7">
        <v>18.760000000000002</v>
      </c>
      <c r="U1247" s="7">
        <v>0.92</v>
      </c>
      <c r="V1247" s="7">
        <v>850</v>
      </c>
    </row>
    <row r="1248" spans="1:22" x14ac:dyDescent="0.4">
      <c r="A1248" s="4" t="s">
        <v>891</v>
      </c>
      <c r="B1248" s="5" t="s">
        <v>892</v>
      </c>
      <c r="C1248" s="5" t="s">
        <v>30</v>
      </c>
      <c r="D1248" s="5" t="s">
        <v>19</v>
      </c>
      <c r="E1248" s="9" t="s">
        <v>52</v>
      </c>
      <c r="F1248" s="9">
        <v>0.68</v>
      </c>
      <c r="G1248" s="5" t="s">
        <v>21</v>
      </c>
      <c r="H1248" s="9">
        <v>500</v>
      </c>
      <c r="I1248" s="11">
        <v>59506593</v>
      </c>
      <c r="J1248" s="11">
        <v>460</v>
      </c>
      <c r="K1248" s="11">
        <v>35.448999999999998</v>
      </c>
      <c r="L1248" s="11" t="b">
        <f>COUNTIF('[1]2_배당성향 25% 이상 종목명'!$A$2:$A$471,'2_2번 조건 대상 종목'!A444)&gt;0</f>
        <v>1</v>
      </c>
      <c r="M1248" s="14" t="b">
        <f t="shared" si="19"/>
        <v>1</v>
      </c>
      <c r="N1248" s="11">
        <v>26951995240</v>
      </c>
      <c r="O1248" s="11" t="b">
        <f>N1248&gt;=VLOOKUP(A1248,'[1]2023년만'!$A$2:$Q$1181,12,0)</f>
        <v>1</v>
      </c>
      <c r="P1248" s="11">
        <f>VLOOKUP(A1248,'[1]2_피벗 테이블'!$A$4:$B$376,2,0)</f>
        <v>22009306233.333332</v>
      </c>
      <c r="Q1248" s="11" t="b">
        <f>N1248&gt;=(P1248*1.05)</f>
        <v>1</v>
      </c>
      <c r="R1248" s="11">
        <v>3.52</v>
      </c>
      <c r="S1248" s="6">
        <v>933658444170</v>
      </c>
      <c r="T1248" s="7">
        <v>12.11</v>
      </c>
      <c r="U1248" s="7">
        <v>2.23</v>
      </c>
      <c r="V1248" s="7">
        <v>1296</v>
      </c>
    </row>
    <row r="1249" spans="1:22" hidden="1" x14ac:dyDescent="0.4">
      <c r="A1249" s="4" t="s">
        <v>562</v>
      </c>
      <c r="B1249" s="5" t="s">
        <v>563</v>
      </c>
      <c r="C1249" s="5" t="s">
        <v>18</v>
      </c>
      <c r="D1249" s="5" t="s">
        <v>19</v>
      </c>
      <c r="E1249" s="9" t="s">
        <v>416</v>
      </c>
      <c r="F1249" s="9">
        <v>3.18</v>
      </c>
      <c r="G1249" s="5" t="s">
        <v>21</v>
      </c>
      <c r="H1249" s="9">
        <v>500</v>
      </c>
      <c r="I1249" s="11">
        <v>14052646</v>
      </c>
      <c r="J1249" s="11">
        <v>500</v>
      </c>
      <c r="K1249" s="11">
        <v>-30.338999999999999</v>
      </c>
      <c r="L1249" s="11" t="b">
        <f>COUNTIF('[1]2_배당성향 25% 이상 종목명'!$A$2:$A$471,'2_2번 조건 대상 종목'!A1249)&gt;0</f>
        <v>1</v>
      </c>
      <c r="M1249" s="14" t="b">
        <f t="shared" si="19"/>
        <v>1</v>
      </c>
      <c r="N1249" s="11">
        <v>6926323000</v>
      </c>
      <c r="O1249" s="11"/>
      <c r="P1249" s="11"/>
      <c r="Q1249" s="11"/>
      <c r="R1249" s="11">
        <v>3.9</v>
      </c>
      <c r="S1249" s="6">
        <v>213562556900</v>
      </c>
      <c r="T1249" s="7">
        <v>18.760000000000002</v>
      </c>
      <c r="U1249" s="7">
        <v>0.92</v>
      </c>
      <c r="V1249" s="7">
        <v>850</v>
      </c>
    </row>
    <row r="1250" spans="1:22" hidden="1" x14ac:dyDescent="0.4">
      <c r="A1250" s="7" t="s">
        <v>562</v>
      </c>
      <c r="B1250" s="12" t="s">
        <v>563</v>
      </c>
      <c r="C1250" s="12" t="s">
        <v>2933</v>
      </c>
      <c r="D1250" s="12" t="s">
        <v>19</v>
      </c>
      <c r="E1250" s="12" t="s">
        <v>416</v>
      </c>
      <c r="F1250" s="12">
        <v>1.63</v>
      </c>
      <c r="G1250" s="12" t="s">
        <v>21</v>
      </c>
      <c r="H1250" s="12">
        <v>500</v>
      </c>
      <c r="I1250" s="6">
        <v>11500000</v>
      </c>
      <c r="J1250" s="6">
        <v>350</v>
      </c>
      <c r="K1250" s="6">
        <v>103.4</v>
      </c>
      <c r="L1250" s="11" t="b">
        <f>COUNTIF('[1]2_배당성향 25% 이상 종목명'!$A$2:$A$471,'2_2번 조건 대상 종목'!A1250)&gt;0</f>
        <v>1</v>
      </c>
      <c r="M1250" s="14" t="b">
        <f t="shared" si="19"/>
        <v>1</v>
      </c>
      <c r="N1250" s="6">
        <v>4848426100</v>
      </c>
      <c r="O1250" s="6"/>
      <c r="P1250" s="6"/>
      <c r="Q1250" s="6"/>
      <c r="R1250" s="6">
        <v>2.0299999999999998</v>
      </c>
      <c r="S1250" s="6">
        <v>213562556900</v>
      </c>
      <c r="T1250" s="7">
        <v>18.760000000000002</v>
      </c>
      <c r="U1250" s="7">
        <v>0.92</v>
      </c>
      <c r="V1250" s="7">
        <v>850</v>
      </c>
    </row>
    <row r="1251" spans="1:22" hidden="1" x14ac:dyDescent="0.4">
      <c r="A1251" s="4" t="s">
        <v>2029</v>
      </c>
      <c r="B1251" s="5" t="s">
        <v>2030</v>
      </c>
      <c r="C1251" s="5" t="s">
        <v>24</v>
      </c>
      <c r="D1251" s="5" t="s">
        <v>19</v>
      </c>
      <c r="E1251" s="9" t="s">
        <v>49</v>
      </c>
      <c r="F1251" s="9">
        <v>0.48</v>
      </c>
      <c r="G1251" s="5" t="s">
        <v>21</v>
      </c>
      <c r="H1251" s="9">
        <v>500</v>
      </c>
      <c r="I1251" s="11">
        <v>15800000</v>
      </c>
      <c r="J1251" s="11">
        <v>150</v>
      </c>
      <c r="K1251" s="11">
        <v>15.691000000000001</v>
      </c>
      <c r="L1251" s="11" t="b">
        <f>COUNTIF('[1]2_배당성향 25% 이상 종목명'!$A$2:$A$471,'2_2번 조건 대상 종목'!A1251)&gt;0</f>
        <v>0</v>
      </c>
      <c r="M1251" s="14" t="b">
        <f t="shared" si="19"/>
        <v>1</v>
      </c>
      <c r="N1251" s="11">
        <v>2253872250</v>
      </c>
      <c r="O1251" s="11"/>
      <c r="P1251" s="11"/>
      <c r="Q1251" s="11"/>
      <c r="R1251" s="11">
        <v>1.82</v>
      </c>
      <c r="S1251" s="6">
        <v>97328000000</v>
      </c>
      <c r="T1251" s="7">
        <v>6.31</v>
      </c>
      <c r="U1251" s="7">
        <v>0.54</v>
      </c>
      <c r="V1251" s="7">
        <v>977</v>
      </c>
    </row>
    <row r="1252" spans="1:22" hidden="1" x14ac:dyDescent="0.4">
      <c r="A1252" s="4" t="s">
        <v>2029</v>
      </c>
      <c r="B1252" s="5" t="s">
        <v>2030</v>
      </c>
      <c r="C1252" s="5" t="s">
        <v>30</v>
      </c>
      <c r="D1252" s="5" t="s">
        <v>19</v>
      </c>
      <c r="E1252" s="9" t="s">
        <v>49</v>
      </c>
      <c r="F1252" s="9">
        <v>0.6</v>
      </c>
      <c r="G1252" s="5" t="s">
        <v>21</v>
      </c>
      <c r="H1252" s="9">
        <v>500</v>
      </c>
      <c r="I1252" s="11">
        <v>15800000</v>
      </c>
      <c r="J1252" s="11">
        <v>150</v>
      </c>
      <c r="K1252" s="11">
        <v>15.15</v>
      </c>
      <c r="L1252" s="11" t="b">
        <f>COUNTIF('[1]2_배당성향 25% 이상 종목명'!$A$2:$A$471,'2_2번 조건 대상 종목'!A1252)&gt;0</f>
        <v>0</v>
      </c>
      <c r="M1252" s="14" t="b">
        <f t="shared" si="19"/>
        <v>1</v>
      </c>
      <c r="N1252" s="11">
        <v>2187844950</v>
      </c>
      <c r="O1252" s="11" t="b">
        <f>N1252&gt;=VLOOKUP(A1252,'[1]2023년만'!$A$2:$Q$1181,12,0)</f>
        <v>0</v>
      </c>
      <c r="P1252" s="11"/>
      <c r="Q1252" s="11"/>
      <c r="R1252" s="11">
        <v>2.71</v>
      </c>
      <c r="S1252" s="6">
        <v>97328000000</v>
      </c>
      <c r="T1252" s="7">
        <v>6.31</v>
      </c>
      <c r="U1252" s="7">
        <v>0.54</v>
      </c>
      <c r="V1252" s="7">
        <v>977</v>
      </c>
    </row>
    <row r="1253" spans="1:22" hidden="1" x14ac:dyDescent="0.4">
      <c r="A1253" s="4" t="s">
        <v>2029</v>
      </c>
      <c r="B1253" s="5" t="s">
        <v>2030</v>
      </c>
      <c r="C1253" s="5" t="s">
        <v>18</v>
      </c>
      <c r="D1253" s="5" t="s">
        <v>19</v>
      </c>
      <c r="E1253" s="9" t="s">
        <v>49</v>
      </c>
      <c r="F1253" s="9">
        <v>0.56000000000000005</v>
      </c>
      <c r="G1253" s="5" t="s">
        <v>21</v>
      </c>
      <c r="H1253" s="9">
        <v>500</v>
      </c>
      <c r="I1253" s="11">
        <v>15800000</v>
      </c>
      <c r="J1253" s="11">
        <v>120</v>
      </c>
      <c r="K1253" s="11">
        <v>11.755000000000001</v>
      </c>
      <c r="L1253" s="11" t="b">
        <f>COUNTIF('[1]2_배당성향 25% 이상 종목명'!$A$2:$A$471,'2_2번 조건 대상 종목'!A1253)&gt;0</f>
        <v>0</v>
      </c>
      <c r="M1253" s="14" t="b">
        <f t="shared" si="19"/>
        <v>1</v>
      </c>
      <c r="N1253" s="11">
        <v>1803097800</v>
      </c>
      <c r="O1253" s="11"/>
      <c r="P1253" s="11"/>
      <c r="Q1253" s="11"/>
      <c r="R1253" s="11">
        <v>1.3</v>
      </c>
      <c r="S1253" s="6">
        <v>97328000000</v>
      </c>
      <c r="T1253" s="7">
        <v>6.31</v>
      </c>
      <c r="U1253" s="7">
        <v>0.54</v>
      </c>
      <c r="V1253" s="7">
        <v>977</v>
      </c>
    </row>
    <row r="1254" spans="1:22" hidden="1" x14ac:dyDescent="0.4">
      <c r="A1254" s="7" t="s">
        <v>2029</v>
      </c>
      <c r="B1254" s="12" t="s">
        <v>2030</v>
      </c>
      <c r="C1254" s="12" t="s">
        <v>2933</v>
      </c>
      <c r="D1254" s="12" t="s">
        <v>19</v>
      </c>
      <c r="E1254" s="12" t="s">
        <v>49</v>
      </c>
      <c r="F1254" s="12">
        <v>0.41</v>
      </c>
      <c r="G1254" s="12" t="s">
        <v>21</v>
      </c>
      <c r="H1254" s="12">
        <v>500</v>
      </c>
      <c r="I1254" s="6">
        <v>15800000</v>
      </c>
      <c r="J1254" s="6">
        <v>150</v>
      </c>
      <c r="K1254" s="6">
        <v>17.66</v>
      </c>
      <c r="L1254" s="11" t="b">
        <f>COUNTIF('[1]2_배당성향 25% 이상 종목명'!$A$2:$A$471,'2_2번 조건 대상 종목'!A1254)&gt;0</f>
        <v>0</v>
      </c>
      <c r="M1254" s="14" t="b">
        <f t="shared" si="19"/>
        <v>1</v>
      </c>
      <c r="N1254" s="6">
        <v>2319000000</v>
      </c>
      <c r="O1254" s="6"/>
      <c r="P1254" s="6"/>
      <c r="Q1254" s="6"/>
      <c r="R1254" s="6">
        <v>1.2</v>
      </c>
      <c r="S1254" s="6">
        <v>97328000000</v>
      </c>
      <c r="T1254" s="7">
        <v>6.31</v>
      </c>
      <c r="U1254" s="7">
        <v>0.54</v>
      </c>
      <c r="V1254" s="7">
        <v>977</v>
      </c>
    </row>
    <row r="1255" spans="1:22" hidden="1" x14ac:dyDescent="0.4">
      <c r="A1255" s="4" t="s">
        <v>479</v>
      </c>
      <c r="B1255" s="5" t="s">
        <v>480</v>
      </c>
      <c r="C1255" s="5" t="s">
        <v>18</v>
      </c>
      <c r="D1255" s="5" t="s">
        <v>19</v>
      </c>
      <c r="E1255" s="9" t="s">
        <v>129</v>
      </c>
      <c r="F1255" s="9">
        <v>2.0099999999999998</v>
      </c>
      <c r="G1255" s="5" t="s">
        <v>21</v>
      </c>
      <c r="H1255" s="9">
        <v>500</v>
      </c>
      <c r="I1255" s="11">
        <v>238684063</v>
      </c>
      <c r="J1255" s="11">
        <v>40</v>
      </c>
      <c r="K1255" s="11">
        <v>78.498000000000005</v>
      </c>
      <c r="L1255" s="11" t="b">
        <f>COUNTIF('[1]2_배당성향 25% 이상 종목명'!$A$2:$A$471,'2_2번 조건 대상 종목'!A1255)&gt;0</f>
        <v>0</v>
      </c>
      <c r="M1255" s="14" t="b">
        <f t="shared" si="19"/>
        <v>0</v>
      </c>
      <c r="N1255" s="11">
        <v>7813667450</v>
      </c>
      <c r="O1255" s="11"/>
      <c r="P1255" s="11"/>
      <c r="Q1255" s="11"/>
      <c r="R1255" s="11">
        <v>3.86</v>
      </c>
      <c r="S1255" s="6">
        <v>154428588761</v>
      </c>
      <c r="T1255" s="7" t="s">
        <v>21</v>
      </c>
      <c r="U1255" s="7">
        <v>0.17</v>
      </c>
      <c r="V1255" s="7" t="s">
        <v>21</v>
      </c>
    </row>
    <row r="1256" spans="1:22" hidden="1" x14ac:dyDescent="0.4">
      <c r="A1256" s="4" t="s">
        <v>479</v>
      </c>
      <c r="B1256" s="5" t="s">
        <v>480</v>
      </c>
      <c r="C1256" s="5" t="s">
        <v>24</v>
      </c>
      <c r="D1256" s="5" t="s">
        <v>19</v>
      </c>
      <c r="E1256" s="9" t="s">
        <v>129</v>
      </c>
      <c r="F1256" s="9">
        <v>4.51</v>
      </c>
      <c r="G1256" s="5" t="s">
        <v>21</v>
      </c>
      <c r="H1256" s="9">
        <v>500</v>
      </c>
      <c r="I1256" s="11">
        <v>238684063</v>
      </c>
      <c r="J1256" s="11">
        <v>40</v>
      </c>
      <c r="K1256" s="11">
        <v>42.267000000000003</v>
      </c>
      <c r="L1256" s="11" t="b">
        <f>COUNTIF('[1]2_배당성향 25% 이상 종목명'!$A$2:$A$471,'2_2번 조건 대상 종목'!A1256)&gt;0</f>
        <v>0</v>
      </c>
      <c r="M1256" s="14" t="b">
        <f t="shared" si="19"/>
        <v>0</v>
      </c>
      <c r="N1256" s="11">
        <v>7688816970</v>
      </c>
      <c r="O1256" s="11"/>
      <c r="P1256" s="11"/>
      <c r="Q1256" s="11"/>
      <c r="R1256" s="11">
        <v>3.88</v>
      </c>
      <c r="S1256" s="6">
        <v>154428588761</v>
      </c>
      <c r="T1256" s="7" t="s">
        <v>21</v>
      </c>
      <c r="U1256" s="7">
        <v>0.17</v>
      </c>
      <c r="V1256" s="7" t="s">
        <v>21</v>
      </c>
    </row>
    <row r="1257" spans="1:22" hidden="1" x14ac:dyDescent="0.4">
      <c r="A1257" s="7" t="s">
        <v>479</v>
      </c>
      <c r="B1257" s="12" t="s">
        <v>480</v>
      </c>
      <c r="C1257" s="12" t="s">
        <v>2933</v>
      </c>
      <c r="D1257" s="12" t="s">
        <v>19</v>
      </c>
      <c r="E1257" s="12" t="s">
        <v>129</v>
      </c>
      <c r="F1257" s="12">
        <v>1.8</v>
      </c>
      <c r="G1257" s="12" t="s">
        <v>21</v>
      </c>
      <c r="H1257" s="12">
        <v>500</v>
      </c>
      <c r="I1257" s="6">
        <v>238684063</v>
      </c>
      <c r="J1257" s="6">
        <v>40</v>
      </c>
      <c r="K1257" s="6">
        <v>71.344999999999999</v>
      </c>
      <c r="L1257" s="11" t="b">
        <f>COUNTIF('[1]2_배당성향 25% 이상 종목명'!$A$2:$A$471,'2_2번 조건 대상 종목'!A1257)&gt;0</f>
        <v>0</v>
      </c>
      <c r="M1257" s="14" t="b">
        <f t="shared" si="19"/>
        <v>0</v>
      </c>
      <c r="N1257" s="6">
        <v>8023510210</v>
      </c>
      <c r="O1257" s="6"/>
      <c r="P1257" s="6"/>
      <c r="Q1257" s="6"/>
      <c r="R1257" s="6">
        <v>2.7</v>
      </c>
      <c r="S1257" s="6">
        <v>154428588761</v>
      </c>
      <c r="T1257" s="7" t="s">
        <v>21</v>
      </c>
      <c r="U1257" s="7">
        <v>0.17</v>
      </c>
      <c r="V1257" s="7" t="s">
        <v>21</v>
      </c>
    </row>
    <row r="1258" spans="1:22" hidden="1" x14ac:dyDescent="0.4">
      <c r="A1258" s="4" t="s">
        <v>1647</v>
      </c>
      <c r="B1258" s="5" t="s">
        <v>1648</v>
      </c>
      <c r="C1258" s="5" t="s">
        <v>24</v>
      </c>
      <c r="D1258" s="5" t="s">
        <v>19</v>
      </c>
      <c r="E1258" s="9" t="s">
        <v>836</v>
      </c>
      <c r="F1258" s="9">
        <v>3.78</v>
      </c>
      <c r="G1258" s="5" t="s">
        <v>21</v>
      </c>
      <c r="H1258" s="10">
        <v>5000</v>
      </c>
      <c r="I1258" s="11">
        <v>161358585</v>
      </c>
      <c r="J1258" s="11">
        <v>400</v>
      </c>
      <c r="K1258" s="11">
        <v>23.047999999999998</v>
      </c>
      <c r="L1258" s="11" t="b">
        <f>COUNTIF('[1]2_배당성향 25% 이상 종목명'!$A$2:$A$471,'2_2번 조건 대상 종목'!A1258)&gt;0</f>
        <v>0</v>
      </c>
      <c r="M1258" s="14" t="b">
        <f t="shared" si="19"/>
        <v>0</v>
      </c>
      <c r="N1258" s="11">
        <v>62378105200</v>
      </c>
      <c r="O1258" s="11"/>
      <c r="P1258" s="11"/>
      <c r="Q1258" s="11"/>
      <c r="R1258" s="11">
        <v>8</v>
      </c>
      <c r="S1258" s="6">
        <v>1300550195100</v>
      </c>
      <c r="T1258" s="7">
        <v>4</v>
      </c>
      <c r="U1258" s="7">
        <v>0.64</v>
      </c>
      <c r="V1258" s="7">
        <v>2015</v>
      </c>
    </row>
    <row r="1259" spans="1:22" hidden="1" x14ac:dyDescent="0.4">
      <c r="A1259" s="7" t="s">
        <v>1647</v>
      </c>
      <c r="B1259" s="12" t="s">
        <v>1648</v>
      </c>
      <c r="C1259" s="12" t="s">
        <v>2933</v>
      </c>
      <c r="D1259" s="12" t="s">
        <v>19</v>
      </c>
      <c r="E1259" s="12" t="s">
        <v>836</v>
      </c>
      <c r="F1259" s="12">
        <v>3.28</v>
      </c>
      <c r="G1259" s="12" t="s">
        <v>21</v>
      </c>
      <c r="H1259" s="12">
        <v>5000</v>
      </c>
      <c r="I1259" s="6">
        <v>161358585</v>
      </c>
      <c r="J1259" s="6">
        <v>620</v>
      </c>
      <c r="K1259" s="6">
        <v>35.06</v>
      </c>
      <c r="L1259" s="11" t="b">
        <f>COUNTIF('[1]2_배당성향 25% 이상 종목명'!$A$2:$A$471,'2_2번 조건 대상 종목'!A1259)&gt;0</f>
        <v>0</v>
      </c>
      <c r="M1259" s="14" t="b">
        <f t="shared" si="19"/>
        <v>0</v>
      </c>
      <c r="N1259" s="6">
        <v>96632322700</v>
      </c>
      <c r="O1259" s="6"/>
      <c r="P1259" s="6"/>
      <c r="Q1259" s="6"/>
      <c r="R1259" s="6">
        <v>9</v>
      </c>
      <c r="S1259" s="6">
        <v>1300550195100</v>
      </c>
      <c r="T1259" s="7">
        <v>4</v>
      </c>
      <c r="U1259" s="7">
        <v>0.64</v>
      </c>
      <c r="V1259" s="7">
        <v>2015</v>
      </c>
    </row>
    <row r="1260" spans="1:22" hidden="1" x14ac:dyDescent="0.4">
      <c r="A1260" s="4" t="s">
        <v>1212</v>
      </c>
      <c r="B1260" s="5" t="s">
        <v>1213</v>
      </c>
      <c r="C1260" s="5" t="s">
        <v>30</v>
      </c>
      <c r="D1260" s="5" t="s">
        <v>19</v>
      </c>
      <c r="E1260" s="9" t="s">
        <v>43</v>
      </c>
      <c r="F1260" s="9">
        <v>1.34</v>
      </c>
      <c r="G1260" s="5" t="s">
        <v>21</v>
      </c>
      <c r="H1260" s="9">
        <v>500</v>
      </c>
      <c r="I1260" s="11">
        <v>19700000</v>
      </c>
      <c r="J1260" s="11">
        <v>50</v>
      </c>
      <c r="K1260" s="11">
        <v>31.88</v>
      </c>
      <c r="L1260" s="11" t="b">
        <f>COUNTIF('[1]2_배당성향 25% 이상 종목명'!$A$2:$A$471,'2_2번 조건 대상 종목'!A1260)&gt;0</f>
        <v>1</v>
      </c>
      <c r="M1260" s="14" t="b">
        <f t="shared" si="19"/>
        <v>1</v>
      </c>
      <c r="N1260" s="11">
        <v>965000000</v>
      </c>
      <c r="O1260" s="11" t="b">
        <f>N1260&gt;=VLOOKUP(A1260,'[1]2023년만'!$A$2:$Q$1181,12,0)</f>
        <v>1</v>
      </c>
      <c r="P1260" s="11">
        <f>VLOOKUP(A1260,'[1]2_피벗 테이블'!$A$4:$B$376,2,0)</f>
        <v>965000000</v>
      </c>
      <c r="Q1260" s="11" t="b">
        <f>N1260&gt;=(P1260*1.05)</f>
        <v>0</v>
      </c>
      <c r="R1260" s="11">
        <v>3.5</v>
      </c>
      <c r="S1260" s="6">
        <v>27954300000</v>
      </c>
      <c r="T1260" s="7">
        <v>14.05</v>
      </c>
      <c r="U1260" s="7">
        <v>0.24</v>
      </c>
      <c r="V1260" s="7">
        <v>101</v>
      </c>
    </row>
    <row r="1261" spans="1:22" hidden="1" x14ac:dyDescent="0.4">
      <c r="A1261" s="4" t="s">
        <v>1212</v>
      </c>
      <c r="B1261" s="5" t="s">
        <v>1213</v>
      </c>
      <c r="C1261" s="5" t="s">
        <v>24</v>
      </c>
      <c r="D1261" s="5" t="s">
        <v>19</v>
      </c>
      <c r="E1261" s="9" t="s">
        <v>43</v>
      </c>
      <c r="F1261" s="9">
        <v>0.94</v>
      </c>
      <c r="G1261" s="5" t="s">
        <v>21</v>
      </c>
      <c r="H1261" s="9">
        <v>500</v>
      </c>
      <c r="I1261" s="11">
        <v>19700000</v>
      </c>
      <c r="J1261" s="11">
        <v>50</v>
      </c>
      <c r="K1261" s="11">
        <v>17.626000000000001</v>
      </c>
      <c r="L1261" s="11" t="b">
        <f>COUNTIF('[1]2_배당성향 25% 이상 종목명'!$A$2:$A$471,'2_2번 조건 대상 종목'!A1261)&gt;0</f>
        <v>1</v>
      </c>
      <c r="M1261" s="14" t="b">
        <f t="shared" si="19"/>
        <v>1</v>
      </c>
      <c r="N1261" s="11">
        <v>965000000</v>
      </c>
      <c r="O1261" s="11"/>
      <c r="P1261" s="11"/>
      <c r="Q1261" s="11"/>
      <c r="R1261" s="11">
        <v>2.2999999999999998</v>
      </c>
      <c r="S1261" s="6">
        <v>27954300000</v>
      </c>
      <c r="T1261" s="7">
        <v>14.05</v>
      </c>
      <c r="U1261" s="7">
        <v>0.24</v>
      </c>
      <c r="V1261" s="7">
        <v>101</v>
      </c>
    </row>
    <row r="1262" spans="1:22" hidden="1" x14ac:dyDescent="0.4">
      <c r="A1262" s="4" t="s">
        <v>1212</v>
      </c>
      <c r="B1262" s="5" t="s">
        <v>1213</v>
      </c>
      <c r="C1262" s="5" t="s">
        <v>18</v>
      </c>
      <c r="D1262" s="5" t="s">
        <v>19</v>
      </c>
      <c r="E1262" s="9" t="s">
        <v>43</v>
      </c>
      <c r="F1262" s="9">
        <v>0.91</v>
      </c>
      <c r="G1262" s="5" t="s">
        <v>21</v>
      </c>
      <c r="H1262" s="9">
        <v>500</v>
      </c>
      <c r="I1262" s="11">
        <v>19700000</v>
      </c>
      <c r="J1262" s="11">
        <v>50</v>
      </c>
      <c r="K1262" s="11">
        <v>16.581</v>
      </c>
      <c r="L1262" s="11" t="b">
        <f>COUNTIF('[1]2_배당성향 25% 이상 종목명'!$A$2:$A$471,'2_2번 조건 대상 종목'!A1262)&gt;0</f>
        <v>1</v>
      </c>
      <c r="M1262" s="14" t="b">
        <f t="shared" si="19"/>
        <v>1</v>
      </c>
      <c r="N1262" s="11">
        <v>965000000</v>
      </c>
      <c r="O1262" s="11"/>
      <c r="P1262" s="11"/>
      <c r="Q1262" s="11"/>
      <c r="R1262" s="11">
        <v>2.4</v>
      </c>
      <c r="S1262" s="6">
        <v>27954300000</v>
      </c>
      <c r="T1262" s="7">
        <v>14.05</v>
      </c>
      <c r="U1262" s="7">
        <v>0.24</v>
      </c>
      <c r="V1262" s="7">
        <v>101</v>
      </c>
    </row>
    <row r="1263" spans="1:22" hidden="1" x14ac:dyDescent="0.4">
      <c r="A1263" s="7" t="s">
        <v>1212</v>
      </c>
      <c r="B1263" s="12" t="s">
        <v>1213</v>
      </c>
      <c r="C1263" s="12" t="s">
        <v>2933</v>
      </c>
      <c r="D1263" s="12" t="s">
        <v>19</v>
      </c>
      <c r="E1263" s="12" t="s">
        <v>43</v>
      </c>
      <c r="F1263" s="12">
        <v>0.87</v>
      </c>
      <c r="G1263" s="12" t="s">
        <v>21</v>
      </c>
      <c r="H1263" s="12">
        <v>500</v>
      </c>
      <c r="I1263" s="6">
        <v>19700000</v>
      </c>
      <c r="J1263" s="6">
        <v>50</v>
      </c>
      <c r="K1263" s="6">
        <v>5.0179999999999998</v>
      </c>
      <c r="L1263" s="11" t="b">
        <f>COUNTIF('[1]2_배당성향 25% 이상 종목명'!$A$2:$A$471,'2_2번 조건 대상 종목'!A1263)&gt;0</f>
        <v>1</v>
      </c>
      <c r="M1263" s="14" t="b">
        <f t="shared" si="19"/>
        <v>1</v>
      </c>
      <c r="N1263" s="6">
        <v>965000000</v>
      </c>
      <c r="O1263" s="6"/>
      <c r="P1263" s="6"/>
      <c r="Q1263" s="6"/>
      <c r="R1263" s="6">
        <v>1.4</v>
      </c>
      <c r="S1263" s="6">
        <v>27954300000</v>
      </c>
      <c r="T1263" s="7">
        <v>14.05</v>
      </c>
      <c r="U1263" s="7">
        <v>0.24</v>
      </c>
      <c r="V1263" s="7">
        <v>101</v>
      </c>
    </row>
    <row r="1264" spans="1:22" hidden="1" x14ac:dyDescent="0.4">
      <c r="A1264" s="4" t="s">
        <v>2361</v>
      </c>
      <c r="B1264" s="5" t="s">
        <v>2362</v>
      </c>
      <c r="C1264" s="5" t="s">
        <v>18</v>
      </c>
      <c r="D1264" s="5" t="s">
        <v>19</v>
      </c>
      <c r="E1264" s="9" t="s">
        <v>103</v>
      </c>
      <c r="F1264" s="9">
        <v>0.57999999999999996</v>
      </c>
      <c r="G1264" s="5" t="s">
        <v>21</v>
      </c>
      <c r="H1264" s="9">
        <v>500</v>
      </c>
      <c r="I1264" s="11">
        <v>7860000</v>
      </c>
      <c r="J1264" s="11">
        <v>300</v>
      </c>
      <c r="K1264" s="11">
        <v>10.271000000000001</v>
      </c>
      <c r="L1264" s="11" t="b">
        <f>COUNTIF('[1]2_배당성향 25% 이상 종목명'!$A$2:$A$471,'2_2번 조건 대상 종목'!A1264)&gt;0</f>
        <v>0</v>
      </c>
      <c r="M1264" s="14" t="b">
        <f t="shared" si="19"/>
        <v>1</v>
      </c>
      <c r="N1264" s="11">
        <v>2358000000</v>
      </c>
      <c r="O1264" s="11"/>
      <c r="P1264" s="11"/>
      <c r="Q1264" s="11"/>
      <c r="R1264" s="11">
        <v>2</v>
      </c>
      <c r="S1264" s="6">
        <v>180387000000</v>
      </c>
      <c r="T1264" s="7">
        <v>2.58</v>
      </c>
      <c r="U1264" s="7">
        <v>0.44</v>
      </c>
      <c r="V1264" s="7">
        <v>8912</v>
      </c>
    </row>
    <row r="1265" spans="1:22" hidden="1" x14ac:dyDescent="0.4">
      <c r="A1265" s="4" t="s">
        <v>2361</v>
      </c>
      <c r="B1265" s="5" t="s">
        <v>2362</v>
      </c>
      <c r="C1265" s="5" t="s">
        <v>24</v>
      </c>
      <c r="D1265" s="5" t="s">
        <v>19</v>
      </c>
      <c r="E1265" s="9" t="s">
        <v>103</v>
      </c>
      <c r="F1265" s="9">
        <v>0.66</v>
      </c>
      <c r="G1265" s="5" t="s">
        <v>21</v>
      </c>
      <c r="H1265" s="9">
        <v>500</v>
      </c>
      <c r="I1265" s="11">
        <v>7860000</v>
      </c>
      <c r="J1265" s="11">
        <v>400</v>
      </c>
      <c r="K1265" s="11">
        <v>6.6950000000000003</v>
      </c>
      <c r="L1265" s="11" t="b">
        <f>COUNTIF('[1]2_배당성향 25% 이상 종목명'!$A$2:$A$471,'2_2번 조건 대상 종목'!A1265)&gt;0</f>
        <v>0</v>
      </c>
      <c r="M1265" s="14" t="b">
        <f t="shared" si="19"/>
        <v>1</v>
      </c>
      <c r="N1265" s="11">
        <v>3144000000</v>
      </c>
      <c r="O1265" s="11"/>
      <c r="P1265" s="11"/>
      <c r="Q1265" s="11"/>
      <c r="R1265" s="11">
        <v>2</v>
      </c>
      <c r="S1265" s="6">
        <v>180387000000</v>
      </c>
      <c r="T1265" s="7">
        <v>2.58</v>
      </c>
      <c r="U1265" s="7">
        <v>0.44</v>
      </c>
      <c r="V1265" s="7">
        <v>8912</v>
      </c>
    </row>
    <row r="1266" spans="1:22" hidden="1" x14ac:dyDescent="0.4">
      <c r="A1266" s="4" t="s">
        <v>2361</v>
      </c>
      <c r="B1266" s="5" t="s">
        <v>2362</v>
      </c>
      <c r="C1266" s="5" t="s">
        <v>30</v>
      </c>
      <c r="D1266" s="5" t="s">
        <v>19</v>
      </c>
      <c r="E1266" s="9" t="s">
        <v>81</v>
      </c>
      <c r="F1266" s="9">
        <v>0.51</v>
      </c>
      <c r="G1266" s="5" t="s">
        <v>21</v>
      </c>
      <c r="H1266" s="9">
        <v>500</v>
      </c>
      <c r="I1266" s="11">
        <v>7860000</v>
      </c>
      <c r="J1266" s="11">
        <v>600</v>
      </c>
      <c r="K1266" s="11">
        <v>6.6070000000000002</v>
      </c>
      <c r="L1266" s="11" t="b">
        <f>COUNTIF('[1]2_배당성향 25% 이상 종목명'!$A$2:$A$471,'2_2번 조건 대상 종목'!A1266)&gt;0</f>
        <v>0</v>
      </c>
      <c r="M1266" s="14" t="b">
        <f t="shared" si="19"/>
        <v>1</v>
      </c>
      <c r="N1266" s="11">
        <v>4592100600</v>
      </c>
      <c r="O1266" s="11" t="b">
        <f>N1266&gt;=VLOOKUP(A1266,'[1]2023년만'!$A$2:$Q$1181,12,0)</f>
        <v>1</v>
      </c>
      <c r="P1266" s="11"/>
      <c r="Q1266" s="11"/>
      <c r="R1266" s="11">
        <v>3.3</v>
      </c>
      <c r="S1266" s="6">
        <v>180387000000</v>
      </c>
      <c r="T1266" s="7">
        <v>2.58</v>
      </c>
      <c r="U1266" s="7">
        <v>0.44</v>
      </c>
      <c r="V1266" s="7">
        <v>8912</v>
      </c>
    </row>
    <row r="1267" spans="1:22" hidden="1" x14ac:dyDescent="0.4">
      <c r="A1267" s="7" t="s">
        <v>2361</v>
      </c>
      <c r="B1267" s="12" t="s">
        <v>2362</v>
      </c>
      <c r="C1267" s="12" t="s">
        <v>2933</v>
      </c>
      <c r="D1267" s="12" t="s">
        <v>19</v>
      </c>
      <c r="E1267" s="12" t="s">
        <v>103</v>
      </c>
      <c r="F1267" s="12">
        <v>0.36</v>
      </c>
      <c r="G1267" s="12" t="s">
        <v>21</v>
      </c>
      <c r="H1267" s="12">
        <v>500</v>
      </c>
      <c r="I1267" s="6">
        <v>7860000</v>
      </c>
      <c r="J1267" s="6">
        <v>300</v>
      </c>
      <c r="K1267" s="6">
        <v>13.314</v>
      </c>
      <c r="L1267" s="11" t="b">
        <f>COUNTIF('[1]2_배당성향 25% 이상 종목명'!$A$2:$A$471,'2_2번 조건 대상 종목'!A1267)&gt;0</f>
        <v>0</v>
      </c>
      <c r="M1267" s="14" t="b">
        <f t="shared" si="19"/>
        <v>1</v>
      </c>
      <c r="N1267" s="6">
        <v>2358000000</v>
      </c>
      <c r="O1267" s="6"/>
      <c r="P1267" s="6"/>
      <c r="Q1267" s="6"/>
      <c r="R1267" s="6">
        <v>1.6</v>
      </c>
      <c r="S1267" s="6">
        <v>180387000000</v>
      </c>
      <c r="T1267" s="7">
        <v>2.58</v>
      </c>
      <c r="U1267" s="7">
        <v>0.44</v>
      </c>
      <c r="V1267" s="7">
        <v>8912</v>
      </c>
    </row>
    <row r="1268" spans="1:22" hidden="1" x14ac:dyDescent="0.4">
      <c r="A1268" s="4" t="s">
        <v>2671</v>
      </c>
      <c r="B1268" s="5" t="s">
        <v>2672</v>
      </c>
      <c r="C1268" s="5" t="s">
        <v>24</v>
      </c>
      <c r="D1268" s="5" t="s">
        <v>19</v>
      </c>
      <c r="E1268" s="9" t="s">
        <v>40</v>
      </c>
      <c r="F1268" s="9">
        <v>0.97</v>
      </c>
      <c r="G1268" s="5" t="s">
        <v>21</v>
      </c>
      <c r="H1268" s="9">
        <v>500</v>
      </c>
      <c r="I1268" s="11">
        <v>25831764</v>
      </c>
      <c r="J1268" s="11">
        <v>30</v>
      </c>
      <c r="K1268" s="11">
        <v>2.9209999999999998</v>
      </c>
      <c r="L1268" s="11" t="b">
        <f>COUNTIF('[1]2_배당성향 25% 이상 종목명'!$A$2:$A$471,'2_2번 조건 대상 종목'!A1268)&gt;0</f>
        <v>0</v>
      </c>
      <c r="M1268" s="14" t="b">
        <f t="shared" si="19"/>
        <v>0</v>
      </c>
      <c r="N1268" s="11">
        <v>771652920</v>
      </c>
      <c r="O1268" s="11"/>
      <c r="P1268" s="11"/>
      <c r="Q1268" s="11"/>
      <c r="R1268" s="11">
        <v>1</v>
      </c>
      <c r="S1268" s="6">
        <v>54375863220</v>
      </c>
      <c r="T1268" s="7" t="s">
        <v>21</v>
      </c>
      <c r="U1268" s="7">
        <v>0.26</v>
      </c>
      <c r="V1268" s="7" t="s">
        <v>21</v>
      </c>
    </row>
    <row r="1269" spans="1:22" hidden="1" x14ac:dyDescent="0.4">
      <c r="A1269" s="4" t="s">
        <v>2608</v>
      </c>
      <c r="B1269" s="5" t="s">
        <v>2609</v>
      </c>
      <c r="C1269" s="5" t="s">
        <v>30</v>
      </c>
      <c r="D1269" s="5" t="s">
        <v>19</v>
      </c>
      <c r="E1269" s="9" t="s">
        <v>81</v>
      </c>
      <c r="F1269" s="9">
        <v>0.51</v>
      </c>
      <c r="G1269" s="5" t="s">
        <v>2610</v>
      </c>
      <c r="H1269" s="9">
        <v>500</v>
      </c>
      <c r="I1269" s="11">
        <v>19067208</v>
      </c>
      <c r="J1269" s="11">
        <v>70</v>
      </c>
      <c r="K1269" s="11">
        <v>5.2140000000000004</v>
      </c>
      <c r="L1269" s="11" t="b">
        <f>COUNTIF('[1]2_배당성향 25% 이상 종목명'!$A$2:$A$471,'2_2번 조건 대상 종목'!A1269)&gt;0</f>
        <v>0</v>
      </c>
      <c r="M1269" s="14" t="b">
        <f t="shared" si="19"/>
        <v>0</v>
      </c>
      <c r="N1269" s="11">
        <v>1289909670</v>
      </c>
      <c r="O1269" s="11" t="b">
        <f>N1269&gt;=VLOOKUP(A1269,'[1]2023년만'!$A$2:$Q$1181,12,0)</f>
        <v>0</v>
      </c>
      <c r="P1269" s="11"/>
      <c r="Q1269" s="11"/>
      <c r="R1269" s="11">
        <v>0.33</v>
      </c>
      <c r="S1269" s="6">
        <v>384951921760</v>
      </c>
      <c r="T1269" s="7">
        <v>15.39</v>
      </c>
      <c r="U1269" s="7">
        <v>5.22</v>
      </c>
      <c r="V1269" s="7">
        <v>1196</v>
      </c>
    </row>
    <row r="1270" spans="1:22" hidden="1" x14ac:dyDescent="0.4">
      <c r="A1270" s="4" t="s">
        <v>2608</v>
      </c>
      <c r="B1270" s="5" t="s">
        <v>2609</v>
      </c>
      <c r="C1270" s="5" t="s">
        <v>24</v>
      </c>
      <c r="D1270" s="5" t="s">
        <v>19</v>
      </c>
      <c r="E1270" s="9" t="s">
        <v>95</v>
      </c>
      <c r="F1270" s="9">
        <v>0.59</v>
      </c>
      <c r="G1270" s="5" t="s">
        <v>21</v>
      </c>
      <c r="H1270" s="9">
        <v>500</v>
      </c>
      <c r="I1270" s="11">
        <v>18952781</v>
      </c>
      <c r="J1270" s="11">
        <v>70</v>
      </c>
      <c r="K1270" s="11">
        <v>5.0529999999999999</v>
      </c>
      <c r="L1270" s="11" t="b">
        <f>COUNTIF('[1]2_배당성향 25% 이상 종목명'!$A$2:$A$471,'2_2번 조건 대상 종목'!A1270)&gt;0</f>
        <v>0</v>
      </c>
      <c r="M1270" s="14" t="b">
        <f t="shared" si="19"/>
        <v>0</v>
      </c>
      <c r="N1270" s="11">
        <v>1325680020</v>
      </c>
      <c r="O1270" s="11"/>
      <c r="P1270" s="11"/>
      <c r="Q1270" s="11"/>
      <c r="R1270" s="11">
        <v>0.37</v>
      </c>
      <c r="S1270" s="6">
        <v>384951921760</v>
      </c>
      <c r="T1270" s="7">
        <v>15.39</v>
      </c>
      <c r="U1270" s="7">
        <v>5.22</v>
      </c>
      <c r="V1270" s="7">
        <v>1196</v>
      </c>
    </row>
    <row r="1271" spans="1:22" hidden="1" x14ac:dyDescent="0.4">
      <c r="A1271" s="7" t="s">
        <v>2608</v>
      </c>
      <c r="B1271" s="12" t="s">
        <v>2609</v>
      </c>
      <c r="C1271" s="12" t="s">
        <v>2933</v>
      </c>
      <c r="D1271" s="12" t="s">
        <v>19</v>
      </c>
      <c r="E1271" s="12" t="s">
        <v>95</v>
      </c>
      <c r="F1271" s="12">
        <v>0.42</v>
      </c>
      <c r="G1271" s="12" t="s">
        <v>21</v>
      </c>
      <c r="H1271" s="12">
        <v>500</v>
      </c>
      <c r="I1271" s="6">
        <v>17577506</v>
      </c>
      <c r="J1271" s="6">
        <v>20</v>
      </c>
      <c r="K1271" s="6">
        <v>-2.1880000000000002</v>
      </c>
      <c r="L1271" s="11" t="b">
        <f>COUNTIF('[1]2_배당성향 25% 이상 종목명'!$A$2:$A$471,'2_2번 조건 대상 종목'!A1271)&gt;0</f>
        <v>0</v>
      </c>
      <c r="M1271" s="14" t="b">
        <f t="shared" si="19"/>
        <v>0</v>
      </c>
      <c r="N1271" s="6">
        <v>325374520</v>
      </c>
      <c r="O1271" s="6"/>
      <c r="P1271" s="6"/>
      <c r="Q1271" s="6"/>
      <c r="R1271" s="6">
        <v>0.2</v>
      </c>
      <c r="S1271" s="6">
        <v>384951921760</v>
      </c>
      <c r="T1271" s="7">
        <v>15.39</v>
      </c>
      <c r="U1271" s="7">
        <v>5.22</v>
      </c>
      <c r="V1271" s="7">
        <v>1196</v>
      </c>
    </row>
    <row r="1272" spans="1:22" hidden="1" x14ac:dyDescent="0.4">
      <c r="A1272" s="4" t="s">
        <v>969</v>
      </c>
      <c r="B1272" s="5" t="s">
        <v>970</v>
      </c>
      <c r="C1272" s="5" t="s">
        <v>30</v>
      </c>
      <c r="D1272" s="5" t="s">
        <v>19</v>
      </c>
      <c r="E1272" s="9" t="s">
        <v>416</v>
      </c>
      <c r="F1272" s="9">
        <v>1.82</v>
      </c>
      <c r="G1272" s="5" t="s">
        <v>21</v>
      </c>
      <c r="H1272" s="9">
        <v>500</v>
      </c>
      <c r="I1272" s="11">
        <v>90808100</v>
      </c>
      <c r="J1272" s="11">
        <v>80</v>
      </c>
      <c r="K1272" s="11">
        <v>39.689</v>
      </c>
      <c r="L1272" s="11" t="b">
        <f>COUNTIF('[1]2_배당성향 25% 이상 종목명'!$A$2:$A$471,'2_2번 조건 대상 종목'!A1272)&gt;0</f>
        <v>1</v>
      </c>
      <c r="M1272" s="14" t="b">
        <f t="shared" si="19"/>
        <v>1</v>
      </c>
      <c r="N1272" s="11">
        <v>7264648000</v>
      </c>
      <c r="O1272" s="11" t="b">
        <f>N1272&gt;=VLOOKUP(A1272,'[1]2023년만'!$A$2:$Q$1181,12,0)</f>
        <v>1</v>
      </c>
      <c r="P1272" s="11">
        <f>VLOOKUP(A1272,'[1]2_피벗 테이블'!$A$4:$B$376,2,0)</f>
        <v>11805053000</v>
      </c>
      <c r="Q1272" s="11" t="b">
        <f>N1272&gt;=(P1272*1.05)</f>
        <v>0</v>
      </c>
      <c r="R1272" s="11">
        <v>3.3</v>
      </c>
      <c r="S1272" s="6">
        <v>287861677000</v>
      </c>
      <c r="T1272" s="7">
        <v>15.69</v>
      </c>
      <c r="U1272" s="7">
        <v>0.28000000000000003</v>
      </c>
      <c r="V1272" s="7">
        <v>202</v>
      </c>
    </row>
    <row r="1273" spans="1:22" hidden="1" x14ac:dyDescent="0.4">
      <c r="A1273" s="4" t="s">
        <v>969</v>
      </c>
      <c r="B1273" s="5" t="s">
        <v>970</v>
      </c>
      <c r="C1273" s="5" t="s">
        <v>18</v>
      </c>
      <c r="D1273" s="5" t="s">
        <v>19</v>
      </c>
      <c r="E1273" s="9" t="s">
        <v>416</v>
      </c>
      <c r="F1273" s="9">
        <v>1.91</v>
      </c>
      <c r="G1273" s="5" t="s">
        <v>21</v>
      </c>
      <c r="H1273" s="9">
        <v>500</v>
      </c>
      <c r="I1273" s="11">
        <v>90808100</v>
      </c>
      <c r="J1273" s="11">
        <v>160</v>
      </c>
      <c r="K1273" s="11">
        <v>17.695</v>
      </c>
      <c r="L1273" s="11" t="b">
        <f>COUNTIF('[1]2_배당성향 25% 이상 종목명'!$A$2:$A$471,'2_2번 조건 대상 종목'!A1273)&gt;0</f>
        <v>1</v>
      </c>
      <c r="M1273" s="14" t="b">
        <f t="shared" si="19"/>
        <v>1</v>
      </c>
      <c r="N1273" s="11">
        <v>14529296000</v>
      </c>
      <c r="O1273" s="11"/>
      <c r="P1273" s="11"/>
      <c r="Q1273" s="11"/>
      <c r="R1273" s="11">
        <v>4.5999999999999996</v>
      </c>
      <c r="S1273" s="6">
        <v>287861677000</v>
      </c>
      <c r="T1273" s="7">
        <v>15.69</v>
      </c>
      <c r="U1273" s="7">
        <v>0.28000000000000003</v>
      </c>
      <c r="V1273" s="7">
        <v>202</v>
      </c>
    </row>
    <row r="1274" spans="1:22" hidden="1" x14ac:dyDescent="0.4">
      <c r="A1274" s="4" t="s">
        <v>969</v>
      </c>
      <c r="B1274" s="5" t="s">
        <v>970</v>
      </c>
      <c r="C1274" s="5" t="s">
        <v>24</v>
      </c>
      <c r="D1274" s="5" t="s">
        <v>19</v>
      </c>
      <c r="E1274" s="9" t="s">
        <v>416</v>
      </c>
      <c r="F1274" s="9">
        <v>2.14</v>
      </c>
      <c r="G1274" s="5" t="s">
        <v>21</v>
      </c>
      <c r="H1274" s="9">
        <v>500</v>
      </c>
      <c r="I1274" s="11">
        <v>90808100</v>
      </c>
      <c r="J1274" s="11">
        <v>80</v>
      </c>
      <c r="K1274" s="11">
        <v>17.073</v>
      </c>
      <c r="L1274" s="11" t="b">
        <f>COUNTIF('[1]2_배당성향 25% 이상 종목명'!$A$2:$A$471,'2_2번 조건 대상 종목'!A1274)&gt;0</f>
        <v>1</v>
      </c>
      <c r="M1274" s="14" t="b">
        <f t="shared" si="19"/>
        <v>1</v>
      </c>
      <c r="N1274" s="11">
        <v>7264648000</v>
      </c>
      <c r="O1274" s="11"/>
      <c r="P1274" s="11"/>
      <c r="Q1274" s="11"/>
      <c r="R1274" s="11">
        <v>2.52</v>
      </c>
      <c r="S1274" s="6">
        <v>287861677000</v>
      </c>
      <c r="T1274" s="7">
        <v>15.69</v>
      </c>
      <c r="U1274" s="7">
        <v>0.28000000000000003</v>
      </c>
      <c r="V1274" s="7">
        <v>202</v>
      </c>
    </row>
    <row r="1275" spans="1:22" hidden="1" x14ac:dyDescent="0.4">
      <c r="A1275" s="7" t="s">
        <v>969</v>
      </c>
      <c r="B1275" s="12" t="s">
        <v>970</v>
      </c>
      <c r="C1275" s="12" t="s">
        <v>2933</v>
      </c>
      <c r="D1275" s="12" t="s">
        <v>19</v>
      </c>
      <c r="E1275" s="12" t="s">
        <v>416</v>
      </c>
      <c r="F1275" s="12">
        <v>1.48</v>
      </c>
      <c r="G1275" s="12" t="s">
        <v>21</v>
      </c>
      <c r="H1275" s="12">
        <v>500</v>
      </c>
      <c r="I1275" s="6">
        <v>90808100</v>
      </c>
      <c r="J1275" s="6">
        <v>150</v>
      </c>
      <c r="K1275" s="6">
        <v>18.763999999999999</v>
      </c>
      <c r="L1275" s="11" t="b">
        <f>COUNTIF('[1]2_배당성향 25% 이상 종목명'!$A$2:$A$471,'2_2번 조건 대상 종목'!A1275)&gt;0</f>
        <v>1</v>
      </c>
      <c r="M1275" s="14" t="b">
        <f t="shared" si="19"/>
        <v>1</v>
      </c>
      <c r="N1275" s="6">
        <v>13621215000</v>
      </c>
      <c r="O1275" s="6"/>
      <c r="P1275" s="6"/>
      <c r="Q1275" s="6"/>
      <c r="R1275" s="6">
        <v>2.81</v>
      </c>
      <c r="S1275" s="6">
        <v>287861677000</v>
      </c>
      <c r="T1275" s="7">
        <v>15.69</v>
      </c>
      <c r="U1275" s="7">
        <v>0.28000000000000003</v>
      </c>
      <c r="V1275" s="7">
        <v>202</v>
      </c>
    </row>
    <row r="1276" spans="1:22" hidden="1" x14ac:dyDescent="0.4">
      <c r="A1276" s="4" t="s">
        <v>2225</v>
      </c>
      <c r="B1276" s="5" t="s">
        <v>2226</v>
      </c>
      <c r="C1276" s="5" t="s">
        <v>30</v>
      </c>
      <c r="D1276" s="5" t="s">
        <v>198</v>
      </c>
      <c r="E1276" s="9" t="s">
        <v>37</v>
      </c>
      <c r="F1276" s="9">
        <v>1.91</v>
      </c>
      <c r="G1276" s="5" t="s">
        <v>21</v>
      </c>
      <c r="H1276" s="9">
        <v>500</v>
      </c>
      <c r="I1276" s="11">
        <v>46754933</v>
      </c>
      <c r="J1276" s="11">
        <v>50</v>
      </c>
      <c r="K1276" s="11">
        <v>12.786</v>
      </c>
      <c r="L1276" s="11" t="b">
        <f>COUNTIF('[1]2_배당성향 25% 이상 종목명'!$A$2:$A$471,'2_2번 조건 대상 종목'!A1276)&gt;0</f>
        <v>0</v>
      </c>
      <c r="M1276" s="14" t="b">
        <f t="shared" si="19"/>
        <v>0</v>
      </c>
      <c r="N1276" s="11">
        <v>2337240250</v>
      </c>
      <c r="O1276" s="11" t="b">
        <f>N1276&gt;=VLOOKUP(A1276,'[1]2023년만'!$A$2:$Q$1181,12,0)</f>
        <v>1</v>
      </c>
      <c r="P1276" s="11"/>
      <c r="Q1276" s="11"/>
      <c r="R1276" s="11" t="s">
        <v>21</v>
      </c>
      <c r="S1276" s="6">
        <v>66017965396</v>
      </c>
      <c r="T1276" s="7">
        <v>3.61</v>
      </c>
      <c r="U1276" s="7">
        <v>0.62</v>
      </c>
      <c r="V1276" s="7">
        <v>391</v>
      </c>
    </row>
    <row r="1277" spans="1:22" hidden="1" x14ac:dyDescent="0.4">
      <c r="A1277" s="4" t="s">
        <v>2225</v>
      </c>
      <c r="B1277" s="5" t="s">
        <v>2226</v>
      </c>
      <c r="C1277" s="5" t="s">
        <v>24</v>
      </c>
      <c r="D1277" s="5" t="s">
        <v>198</v>
      </c>
      <c r="E1277" s="9" t="s">
        <v>37</v>
      </c>
      <c r="F1277" s="9">
        <v>1.97</v>
      </c>
      <c r="G1277" s="5" t="s">
        <v>21</v>
      </c>
      <c r="H1277" s="9">
        <v>500</v>
      </c>
      <c r="I1277" s="11">
        <v>46754933</v>
      </c>
      <c r="J1277" s="11">
        <v>20</v>
      </c>
      <c r="K1277" s="11">
        <v>5.1459999999999999</v>
      </c>
      <c r="L1277" s="11" t="b">
        <f>COUNTIF('[1]2_배당성향 25% 이상 종목명'!$A$2:$A$471,'2_2번 조건 대상 종목'!A1277)&gt;0</f>
        <v>0</v>
      </c>
      <c r="M1277" s="14" t="b">
        <f t="shared" si="19"/>
        <v>0</v>
      </c>
      <c r="N1277" s="11">
        <v>934896100</v>
      </c>
      <c r="O1277" s="11"/>
      <c r="P1277" s="11"/>
      <c r="Q1277" s="11"/>
      <c r="R1277" s="11">
        <v>2.16</v>
      </c>
      <c r="S1277" s="6">
        <v>66017965396</v>
      </c>
      <c r="T1277" s="7">
        <v>3.61</v>
      </c>
      <c r="U1277" s="7">
        <v>0.62</v>
      </c>
      <c r="V1277" s="7">
        <v>391</v>
      </c>
    </row>
    <row r="1278" spans="1:22" x14ac:dyDescent="0.4">
      <c r="A1278" s="4" t="s">
        <v>1009</v>
      </c>
      <c r="B1278" s="5" t="s">
        <v>1010</v>
      </c>
      <c r="C1278" s="5" t="s">
        <v>30</v>
      </c>
      <c r="D1278" s="5" t="s">
        <v>19</v>
      </c>
      <c r="E1278" s="9" t="s">
        <v>416</v>
      </c>
      <c r="F1278" s="9">
        <v>1.82</v>
      </c>
      <c r="G1278" s="5" t="s">
        <v>21</v>
      </c>
      <c r="H1278" s="10">
        <v>1000</v>
      </c>
      <c r="I1278" s="11">
        <v>32668854</v>
      </c>
      <c r="J1278" s="11">
        <v>160</v>
      </c>
      <c r="K1278" s="11">
        <v>37.959000000000003</v>
      </c>
      <c r="L1278" s="11" t="b">
        <f>COUNTIF('[1]2_배당성향 25% 이상 종목명'!$A$2:$A$471,'2_2번 조건 대상 종목'!A388)&gt;0</f>
        <v>1</v>
      </c>
      <c r="M1278" s="14" t="b">
        <f t="shared" si="19"/>
        <v>1</v>
      </c>
      <c r="N1278" s="11">
        <v>5011676640</v>
      </c>
      <c r="O1278" s="11" t="b">
        <f>N1278&gt;=VLOOKUP(A1278,'[1]2023년만'!$A$2:$Q$1181,12,0)</f>
        <v>1</v>
      </c>
      <c r="P1278" s="11">
        <f>VLOOKUP(A1278,'[1]2_피벗 테이블'!$A$4:$B$376,2,0)</f>
        <v>1763057193.3333333</v>
      </c>
      <c r="Q1278" s="11" t="b">
        <f>N1278&gt;=(P1278*1.05)</f>
        <v>1</v>
      </c>
      <c r="R1278" s="11">
        <v>1.1000000000000001</v>
      </c>
      <c r="S1278" s="6">
        <v>885325943400</v>
      </c>
      <c r="T1278" s="7">
        <v>63.17</v>
      </c>
      <c r="U1278" s="7">
        <v>4.6500000000000004</v>
      </c>
      <c r="V1278" s="7">
        <v>429</v>
      </c>
    </row>
    <row r="1279" spans="1:22" hidden="1" x14ac:dyDescent="0.4">
      <c r="A1279" s="4" t="s">
        <v>1005</v>
      </c>
      <c r="B1279" s="5" t="s">
        <v>1006</v>
      </c>
      <c r="C1279" s="5" t="s">
        <v>24</v>
      </c>
      <c r="D1279" s="5" t="s">
        <v>19</v>
      </c>
      <c r="E1279" s="9" t="s">
        <v>66</v>
      </c>
      <c r="F1279" s="9">
        <v>3.86</v>
      </c>
      <c r="G1279" s="5" t="s">
        <v>21</v>
      </c>
      <c r="H1279" s="10">
        <v>1000</v>
      </c>
      <c r="I1279" s="11">
        <v>46482665</v>
      </c>
      <c r="J1279" s="11">
        <v>1100</v>
      </c>
      <c r="K1279" s="11">
        <v>14.558</v>
      </c>
      <c r="L1279" s="11" t="b">
        <f>COUNTIF('[1]2_배당성향 25% 이상 종목명'!$A$2:$A$471,'2_2번 조건 대상 종목'!A1279)&gt;0</f>
        <v>1</v>
      </c>
      <c r="M1279" s="14" t="b">
        <f t="shared" si="19"/>
        <v>1</v>
      </c>
      <c r="N1279" s="11">
        <v>39624084500</v>
      </c>
      <c r="O1279" s="11"/>
      <c r="P1279" s="11"/>
      <c r="Q1279" s="11"/>
      <c r="R1279" s="11">
        <v>2.8</v>
      </c>
      <c r="S1279" s="6">
        <v>2046259151100</v>
      </c>
      <c r="T1279" s="7">
        <v>24.39</v>
      </c>
      <c r="U1279" s="7">
        <v>0.66</v>
      </c>
      <c r="V1279" s="7">
        <v>1900</v>
      </c>
    </row>
    <row r="1280" spans="1:22" hidden="1" x14ac:dyDescent="0.4">
      <c r="A1280" s="4" t="s">
        <v>1005</v>
      </c>
      <c r="B1280" s="5" t="s">
        <v>1006</v>
      </c>
      <c r="C1280" s="5" t="s">
        <v>18</v>
      </c>
      <c r="D1280" s="5" t="s">
        <v>19</v>
      </c>
      <c r="E1280" s="9" t="s">
        <v>21</v>
      </c>
      <c r="F1280" s="9" t="s">
        <v>21</v>
      </c>
      <c r="G1280" s="5" t="s">
        <v>21</v>
      </c>
      <c r="H1280" s="10">
        <v>1000</v>
      </c>
      <c r="I1280" s="11">
        <v>49982665</v>
      </c>
      <c r="J1280" s="11">
        <v>1100</v>
      </c>
      <c r="K1280" s="11">
        <v>13.414999999999999</v>
      </c>
      <c r="L1280" s="11" t="b">
        <f>COUNTIF('[1]2_배당성향 25% 이상 종목명'!$A$2:$A$471,'2_2번 조건 대상 종목'!A1280)&gt;0</f>
        <v>1</v>
      </c>
      <c r="M1280" s="14" t="b">
        <f t="shared" si="19"/>
        <v>1</v>
      </c>
      <c r="N1280" s="11">
        <v>39780532000</v>
      </c>
      <c r="O1280" s="11"/>
      <c r="P1280" s="11"/>
      <c r="Q1280" s="11"/>
      <c r="R1280" s="11">
        <v>2.1</v>
      </c>
      <c r="S1280" s="6">
        <v>2046259151100</v>
      </c>
      <c r="T1280" s="7">
        <v>24.39</v>
      </c>
      <c r="U1280" s="7">
        <v>0.66</v>
      </c>
      <c r="V1280" s="7">
        <v>1900</v>
      </c>
    </row>
    <row r="1281" spans="1:22" hidden="1" x14ac:dyDescent="0.4">
      <c r="A1281" s="7" t="s">
        <v>1005</v>
      </c>
      <c r="B1281" s="12" t="s">
        <v>1006</v>
      </c>
      <c r="C1281" s="12" t="s">
        <v>2933</v>
      </c>
      <c r="D1281" s="12" t="s">
        <v>19</v>
      </c>
      <c r="E1281" s="12" t="s">
        <v>21</v>
      </c>
      <c r="F1281" s="12" t="s">
        <v>21</v>
      </c>
      <c r="G1281" s="12" t="s">
        <v>21</v>
      </c>
      <c r="H1281" s="12">
        <v>5000</v>
      </c>
      <c r="I1281" s="6">
        <v>3677641</v>
      </c>
      <c r="J1281" s="6">
        <v>5000</v>
      </c>
      <c r="K1281" s="6">
        <v>9.9469999999999992</v>
      </c>
      <c r="L1281" s="11" t="b">
        <f>COUNTIF('[1]2_배당성향 25% 이상 종목명'!$A$2:$A$471,'2_2번 조건 대상 종목'!A1281)&gt;0</f>
        <v>1</v>
      </c>
      <c r="M1281" s="14" t="b">
        <f t="shared" si="19"/>
        <v>1</v>
      </c>
      <c r="N1281" s="6">
        <v>17055300000</v>
      </c>
      <c r="O1281" s="6"/>
      <c r="P1281" s="6"/>
      <c r="Q1281" s="6"/>
      <c r="R1281" s="6">
        <v>2.2000000000000002</v>
      </c>
      <c r="S1281" s="6">
        <v>2046259151100</v>
      </c>
      <c r="T1281" s="7">
        <v>24.39</v>
      </c>
      <c r="U1281" s="7">
        <v>0.66</v>
      </c>
      <c r="V1281" s="7">
        <v>1900</v>
      </c>
    </row>
    <row r="1282" spans="1:22" hidden="1" x14ac:dyDescent="0.4">
      <c r="A1282" s="4" t="s">
        <v>1847</v>
      </c>
      <c r="B1282" s="5" t="s">
        <v>1848</v>
      </c>
      <c r="C1282" s="5" t="s">
        <v>18</v>
      </c>
      <c r="D1282" s="5" t="s">
        <v>19</v>
      </c>
      <c r="E1282" s="9" t="s">
        <v>21</v>
      </c>
      <c r="F1282" s="9" t="s">
        <v>21</v>
      </c>
      <c r="G1282" s="5" t="s">
        <v>21</v>
      </c>
      <c r="H1282" s="10">
        <v>5000</v>
      </c>
      <c r="I1282" s="11">
        <v>4653805</v>
      </c>
      <c r="J1282" s="11">
        <v>250</v>
      </c>
      <c r="K1282" s="11">
        <v>19.18</v>
      </c>
      <c r="L1282" s="11" t="b">
        <f>COUNTIF('[1]2_배당성향 25% 이상 종목명'!$A$2:$A$471,'2_2번 조건 대상 종목'!A1282)&gt;0</f>
        <v>0</v>
      </c>
      <c r="M1282" s="14" t="b">
        <f t="shared" si="19"/>
        <v>0</v>
      </c>
      <c r="N1282" s="11">
        <v>1163451250</v>
      </c>
      <c r="O1282" s="11"/>
      <c r="P1282" s="11"/>
      <c r="Q1282" s="11"/>
      <c r="R1282" s="11">
        <v>2.8</v>
      </c>
      <c r="S1282" s="6">
        <v>28202058300</v>
      </c>
      <c r="T1282" s="7">
        <v>5.52</v>
      </c>
      <c r="U1282" s="7">
        <v>0.57999999999999996</v>
      </c>
      <c r="V1282" s="7">
        <v>1098</v>
      </c>
    </row>
    <row r="1283" spans="1:22" hidden="1" x14ac:dyDescent="0.4">
      <c r="A1283" s="4" t="s">
        <v>1433</v>
      </c>
      <c r="B1283" s="5" t="s">
        <v>1434</v>
      </c>
      <c r="C1283" s="5" t="s">
        <v>24</v>
      </c>
      <c r="D1283" s="5" t="s">
        <v>19</v>
      </c>
      <c r="E1283" s="9" t="s">
        <v>49</v>
      </c>
      <c r="F1283" s="9">
        <v>2.11</v>
      </c>
      <c r="G1283" s="5" t="s">
        <v>21</v>
      </c>
      <c r="H1283" s="10">
        <v>5000</v>
      </c>
      <c r="I1283" s="11">
        <v>28991282</v>
      </c>
      <c r="J1283" s="11">
        <v>600</v>
      </c>
      <c r="K1283" s="11">
        <v>27.297999999999998</v>
      </c>
      <c r="L1283" s="11" t="b">
        <f>COUNTIF('[1]2_배당성향 25% 이상 종목명'!$A$2:$A$471,'2_2번 조건 대상 종목'!A1283)&gt;0</f>
        <v>0</v>
      </c>
      <c r="M1283" s="14" t="b">
        <f t="shared" ref="M1283:M1346" si="20">COUNTIF($A$2:$A$4678,A1283)=4</f>
        <v>1</v>
      </c>
      <c r="N1283" s="11">
        <v>17566441350</v>
      </c>
      <c r="O1283" s="11"/>
      <c r="P1283" s="11"/>
      <c r="Q1283" s="11"/>
      <c r="R1283" s="11">
        <v>1.8</v>
      </c>
      <c r="S1283" s="6">
        <v>884234101000</v>
      </c>
      <c r="T1283" s="7">
        <v>12.32</v>
      </c>
      <c r="U1283" s="7">
        <v>1.07</v>
      </c>
      <c r="V1283" s="7">
        <v>2475</v>
      </c>
    </row>
    <row r="1284" spans="1:22" hidden="1" x14ac:dyDescent="0.4">
      <c r="A1284" s="4" t="s">
        <v>1433</v>
      </c>
      <c r="B1284" s="5" t="s">
        <v>1434</v>
      </c>
      <c r="C1284" s="5" t="s">
        <v>18</v>
      </c>
      <c r="D1284" s="5" t="s">
        <v>19</v>
      </c>
      <c r="E1284" s="9" t="s">
        <v>49</v>
      </c>
      <c r="F1284" s="9">
        <v>2.41</v>
      </c>
      <c r="G1284" s="5" t="s">
        <v>21</v>
      </c>
      <c r="H1284" s="10">
        <v>5000</v>
      </c>
      <c r="I1284" s="11">
        <v>28991282</v>
      </c>
      <c r="J1284" s="11">
        <v>600</v>
      </c>
      <c r="K1284" s="11">
        <v>24.285</v>
      </c>
      <c r="L1284" s="11" t="b">
        <f>COUNTIF('[1]2_배당성향 25% 이상 종목명'!$A$2:$A$471,'2_2번 조건 대상 종목'!A1284)&gt;0</f>
        <v>0</v>
      </c>
      <c r="M1284" s="14" t="b">
        <f t="shared" si="20"/>
        <v>1</v>
      </c>
      <c r="N1284" s="11">
        <v>17566441350</v>
      </c>
      <c r="O1284" s="11"/>
      <c r="P1284" s="11"/>
      <c r="Q1284" s="11"/>
      <c r="R1284" s="11">
        <v>1.4</v>
      </c>
      <c r="S1284" s="6">
        <v>884234101000</v>
      </c>
      <c r="T1284" s="7">
        <v>12.32</v>
      </c>
      <c r="U1284" s="7">
        <v>1.07</v>
      </c>
      <c r="V1284" s="7">
        <v>2475</v>
      </c>
    </row>
    <row r="1285" spans="1:22" hidden="1" x14ac:dyDescent="0.4">
      <c r="A1285" s="4" t="s">
        <v>1433</v>
      </c>
      <c r="B1285" s="5" t="s">
        <v>1434</v>
      </c>
      <c r="C1285" s="5" t="s">
        <v>30</v>
      </c>
      <c r="D1285" s="5" t="s">
        <v>19</v>
      </c>
      <c r="E1285" s="9" t="s">
        <v>49</v>
      </c>
      <c r="F1285" s="9">
        <v>1.64</v>
      </c>
      <c r="G1285" s="5" t="s">
        <v>21</v>
      </c>
      <c r="H1285" s="10">
        <v>5000</v>
      </c>
      <c r="I1285" s="11">
        <v>28991282</v>
      </c>
      <c r="J1285" s="11">
        <v>600</v>
      </c>
      <c r="K1285" s="11">
        <v>24.225000000000001</v>
      </c>
      <c r="L1285" s="11" t="b">
        <f>COUNTIF('[1]2_배당성향 25% 이상 종목명'!$A$2:$A$471,'2_2번 조건 대상 종목'!A1285)&gt;0</f>
        <v>0</v>
      </c>
      <c r="M1285" s="14" t="b">
        <f t="shared" si="20"/>
        <v>1</v>
      </c>
      <c r="N1285" s="11">
        <v>17566441350</v>
      </c>
      <c r="O1285" s="11" t="b">
        <f>N1285&gt;=VLOOKUP(A1285,'[1]2023년만'!$A$2:$Q$1181,12,0)</f>
        <v>1</v>
      </c>
      <c r="P1285" s="11"/>
      <c r="Q1285" s="11"/>
      <c r="R1285" s="11">
        <v>1.7</v>
      </c>
      <c r="S1285" s="6">
        <v>884234101000</v>
      </c>
      <c r="T1285" s="7">
        <v>12.32</v>
      </c>
      <c r="U1285" s="7">
        <v>1.07</v>
      </c>
      <c r="V1285" s="7">
        <v>2475</v>
      </c>
    </row>
    <row r="1286" spans="1:22" hidden="1" x14ac:dyDescent="0.4">
      <c r="A1286" s="7" t="s">
        <v>1433</v>
      </c>
      <c r="B1286" s="12" t="s">
        <v>1434</v>
      </c>
      <c r="C1286" s="12" t="s">
        <v>2933</v>
      </c>
      <c r="D1286" s="12" t="s">
        <v>19</v>
      </c>
      <c r="E1286" s="12" t="s">
        <v>49</v>
      </c>
      <c r="F1286" s="12">
        <v>1.1000000000000001</v>
      </c>
      <c r="G1286" s="12" t="s">
        <v>21</v>
      </c>
      <c r="H1286" s="12">
        <v>5000</v>
      </c>
      <c r="I1286" s="6">
        <v>29188411</v>
      </c>
      <c r="J1286" s="6">
        <v>600</v>
      </c>
      <c r="K1286" s="6">
        <v>36.494</v>
      </c>
      <c r="L1286" s="11" t="b">
        <f>COUNTIF('[1]2_배당성향 25% 이상 종목명'!$A$2:$A$471,'2_2번 조건 대상 종목'!A1286)&gt;0</f>
        <v>0</v>
      </c>
      <c r="M1286" s="14" t="b">
        <f t="shared" si="20"/>
        <v>1</v>
      </c>
      <c r="N1286" s="6">
        <v>17566441350</v>
      </c>
      <c r="O1286" s="6"/>
      <c r="P1286" s="6"/>
      <c r="Q1286" s="6"/>
      <c r="R1286" s="6">
        <v>1.2</v>
      </c>
      <c r="S1286" s="6">
        <v>884234101000</v>
      </c>
      <c r="T1286" s="7">
        <v>12.32</v>
      </c>
      <c r="U1286" s="7">
        <v>1.07</v>
      </c>
      <c r="V1286" s="7">
        <v>2475</v>
      </c>
    </row>
    <row r="1287" spans="1:22" hidden="1" x14ac:dyDescent="0.4">
      <c r="A1287" s="4" t="s">
        <v>1705</v>
      </c>
      <c r="B1287" s="5" t="s">
        <v>1706</v>
      </c>
      <c r="C1287" s="5" t="s">
        <v>30</v>
      </c>
      <c r="D1287" s="5" t="s">
        <v>19</v>
      </c>
      <c r="E1287" s="9" t="s">
        <v>133</v>
      </c>
      <c r="F1287" s="9">
        <v>2.68</v>
      </c>
      <c r="G1287" s="5" t="s">
        <v>21</v>
      </c>
      <c r="H1287" s="9">
        <v>100</v>
      </c>
      <c r="I1287" s="11">
        <v>6128000</v>
      </c>
      <c r="J1287" s="11">
        <v>620</v>
      </c>
      <c r="K1287" s="11">
        <v>21.53</v>
      </c>
      <c r="L1287" s="11" t="b">
        <f>COUNTIF('[1]2_배당성향 25% 이상 종목명'!$A$2:$A$471,'2_2번 조건 대상 종목'!A1287)&gt;0</f>
        <v>0</v>
      </c>
      <c r="M1287" s="14" t="b">
        <f t="shared" si="20"/>
        <v>0</v>
      </c>
      <c r="N1287" s="11">
        <v>3655532400</v>
      </c>
      <c r="O1287" s="11" t="b">
        <f>N1287&gt;=VLOOKUP(A1287,'[1]2023년만'!$A$2:$Q$1181,12,0)</f>
        <v>1</v>
      </c>
      <c r="P1287" s="11"/>
      <c r="Q1287" s="11"/>
      <c r="R1287" s="11">
        <v>3.22</v>
      </c>
      <c r="S1287" s="6">
        <v>89284960000</v>
      </c>
      <c r="T1287" s="7">
        <v>5.05</v>
      </c>
      <c r="U1287" s="7">
        <v>0.57999999999999996</v>
      </c>
      <c r="V1287" s="7">
        <v>2883</v>
      </c>
    </row>
    <row r="1288" spans="1:22" hidden="1" x14ac:dyDescent="0.4">
      <c r="A1288" s="4" t="s">
        <v>1705</v>
      </c>
      <c r="B1288" s="5" t="s">
        <v>1706</v>
      </c>
      <c r="C1288" s="5" t="s">
        <v>24</v>
      </c>
      <c r="D1288" s="5" t="s">
        <v>19</v>
      </c>
      <c r="E1288" s="9" t="s">
        <v>21</v>
      </c>
      <c r="F1288" s="9" t="s">
        <v>21</v>
      </c>
      <c r="G1288" s="5" t="s">
        <v>21</v>
      </c>
      <c r="H1288" s="9">
        <v>100</v>
      </c>
      <c r="I1288" s="11">
        <v>6128000</v>
      </c>
      <c r="J1288" s="11">
        <v>560</v>
      </c>
      <c r="K1288" s="11">
        <v>16.623000000000001</v>
      </c>
      <c r="L1288" s="11" t="b">
        <f>COUNTIF('[1]2_배당성향 25% 이상 종목명'!$A$2:$A$471,'2_2번 조건 대상 종목'!A1288)&gt;0</f>
        <v>0</v>
      </c>
      <c r="M1288" s="14" t="b">
        <f t="shared" si="20"/>
        <v>0</v>
      </c>
      <c r="N1288" s="11">
        <v>3428678960</v>
      </c>
      <c r="O1288" s="11"/>
      <c r="P1288" s="11"/>
      <c r="Q1288" s="11"/>
      <c r="R1288" s="11">
        <v>2.6</v>
      </c>
      <c r="S1288" s="6">
        <v>89284960000</v>
      </c>
      <c r="T1288" s="7">
        <v>5.05</v>
      </c>
      <c r="U1288" s="7">
        <v>0.57999999999999996</v>
      </c>
      <c r="V1288" s="7">
        <v>2883</v>
      </c>
    </row>
    <row r="1289" spans="1:22" hidden="1" x14ac:dyDescent="0.4">
      <c r="A1289" s="4" t="s">
        <v>1559</v>
      </c>
      <c r="B1289" s="5" t="s">
        <v>1560</v>
      </c>
      <c r="C1289" s="5" t="s">
        <v>24</v>
      </c>
      <c r="D1289" s="5" t="s">
        <v>19</v>
      </c>
      <c r="E1289" s="9" t="s">
        <v>49</v>
      </c>
      <c r="F1289" s="9">
        <v>2.11</v>
      </c>
      <c r="G1289" s="5" t="s">
        <v>21</v>
      </c>
      <c r="H1289" s="9">
        <v>500</v>
      </c>
      <c r="I1289" s="11">
        <v>13900000</v>
      </c>
      <c r="J1289" s="11">
        <v>150</v>
      </c>
      <c r="K1289" s="11">
        <v>24.872</v>
      </c>
      <c r="L1289" s="11" t="b">
        <f>COUNTIF('[1]2_배당성향 25% 이상 종목명'!$A$2:$A$471,'2_2번 조건 대상 종목'!A1289)&gt;0</f>
        <v>0</v>
      </c>
      <c r="M1289" s="14" t="b">
        <f t="shared" si="20"/>
        <v>1</v>
      </c>
      <c r="N1289" s="11">
        <v>2085000000</v>
      </c>
      <c r="O1289" s="11"/>
      <c r="P1289" s="11"/>
      <c r="Q1289" s="11"/>
      <c r="R1289" s="11">
        <v>2.41</v>
      </c>
      <c r="S1289" s="6">
        <v>102582000000</v>
      </c>
      <c r="T1289" s="7">
        <v>9.43</v>
      </c>
      <c r="U1289" s="7">
        <v>0.45</v>
      </c>
      <c r="V1289" s="7">
        <v>783</v>
      </c>
    </row>
    <row r="1290" spans="1:22" hidden="1" x14ac:dyDescent="0.4">
      <c r="A1290" s="4" t="s">
        <v>1559</v>
      </c>
      <c r="B1290" s="5" t="s">
        <v>1560</v>
      </c>
      <c r="C1290" s="5" t="s">
        <v>18</v>
      </c>
      <c r="D1290" s="5" t="s">
        <v>19</v>
      </c>
      <c r="E1290" s="9" t="s">
        <v>49</v>
      </c>
      <c r="F1290" s="9">
        <v>2.41</v>
      </c>
      <c r="G1290" s="5" t="s">
        <v>21</v>
      </c>
      <c r="H1290" s="9">
        <v>500</v>
      </c>
      <c r="I1290" s="11">
        <v>13900000</v>
      </c>
      <c r="J1290" s="11">
        <v>120</v>
      </c>
      <c r="K1290" s="11">
        <v>24.202000000000002</v>
      </c>
      <c r="L1290" s="11" t="b">
        <f>COUNTIF('[1]2_배당성향 25% 이상 종목명'!$A$2:$A$471,'2_2번 조건 대상 종목'!A1290)&gt;0</f>
        <v>0</v>
      </c>
      <c r="M1290" s="14" t="b">
        <f t="shared" si="20"/>
        <v>1</v>
      </c>
      <c r="N1290" s="11">
        <v>1668000000</v>
      </c>
      <c r="O1290" s="11"/>
      <c r="P1290" s="11"/>
      <c r="Q1290" s="11"/>
      <c r="R1290" s="11">
        <v>1.8</v>
      </c>
      <c r="S1290" s="6">
        <v>102582000000</v>
      </c>
      <c r="T1290" s="7">
        <v>9.43</v>
      </c>
      <c r="U1290" s="7">
        <v>0.45</v>
      </c>
      <c r="V1290" s="7">
        <v>783</v>
      </c>
    </row>
    <row r="1291" spans="1:22" hidden="1" x14ac:dyDescent="0.4">
      <c r="A1291" s="4" t="s">
        <v>1559</v>
      </c>
      <c r="B1291" s="5" t="s">
        <v>1560</v>
      </c>
      <c r="C1291" s="5" t="s">
        <v>30</v>
      </c>
      <c r="D1291" s="5" t="s">
        <v>19</v>
      </c>
      <c r="E1291" s="9" t="s">
        <v>49</v>
      </c>
      <c r="F1291" s="9">
        <v>1.64</v>
      </c>
      <c r="G1291" s="5" t="s">
        <v>21</v>
      </c>
      <c r="H1291" s="9">
        <v>500</v>
      </c>
      <c r="I1291" s="11">
        <v>13900000</v>
      </c>
      <c r="J1291" s="11">
        <v>150</v>
      </c>
      <c r="K1291" s="11">
        <v>21.004999999999999</v>
      </c>
      <c r="L1291" s="11" t="b">
        <f>COUNTIF('[1]2_배당성향 25% 이상 종목명'!$A$2:$A$471,'2_2번 조건 대상 종목'!A1291)&gt;0</f>
        <v>0</v>
      </c>
      <c r="M1291" s="14" t="b">
        <f t="shared" si="20"/>
        <v>1</v>
      </c>
      <c r="N1291" s="11">
        <v>2085000000</v>
      </c>
      <c r="O1291" s="11" t="b">
        <f>N1291&gt;=VLOOKUP(A1291,'[1]2023년만'!$A$2:$Q$1181,12,0)</f>
        <v>1</v>
      </c>
      <c r="P1291" s="11"/>
      <c r="Q1291" s="11"/>
      <c r="R1291" s="11">
        <v>2.2000000000000002</v>
      </c>
      <c r="S1291" s="6">
        <v>102582000000</v>
      </c>
      <c r="T1291" s="7">
        <v>9.43</v>
      </c>
      <c r="U1291" s="7">
        <v>0.45</v>
      </c>
      <c r="V1291" s="7">
        <v>783</v>
      </c>
    </row>
    <row r="1292" spans="1:22" hidden="1" x14ac:dyDescent="0.4">
      <c r="A1292" s="7" t="s">
        <v>1559</v>
      </c>
      <c r="B1292" s="12" t="s">
        <v>1560</v>
      </c>
      <c r="C1292" s="12" t="s">
        <v>2933</v>
      </c>
      <c r="D1292" s="12" t="s">
        <v>19</v>
      </c>
      <c r="E1292" s="12" t="s">
        <v>49</v>
      </c>
      <c r="F1292" s="12">
        <v>1.1000000000000001</v>
      </c>
      <c r="G1292" s="12" t="s">
        <v>21</v>
      </c>
      <c r="H1292" s="12">
        <v>500</v>
      </c>
      <c r="I1292" s="6">
        <v>13900000</v>
      </c>
      <c r="J1292" s="6">
        <v>80</v>
      </c>
      <c r="K1292" s="6">
        <v>18.335000000000001</v>
      </c>
      <c r="L1292" s="11" t="b">
        <f>COUNTIF('[1]2_배당성향 25% 이상 종목명'!$A$2:$A$471,'2_2번 조건 대상 종목'!A1292)&gt;0</f>
        <v>0</v>
      </c>
      <c r="M1292" s="14" t="b">
        <f t="shared" si="20"/>
        <v>1</v>
      </c>
      <c r="N1292" s="6">
        <v>1112000000</v>
      </c>
      <c r="O1292" s="6"/>
      <c r="P1292" s="6"/>
      <c r="Q1292" s="6"/>
      <c r="R1292" s="6">
        <v>1</v>
      </c>
      <c r="S1292" s="6">
        <v>102582000000</v>
      </c>
      <c r="T1292" s="7">
        <v>9.43</v>
      </c>
      <c r="U1292" s="7">
        <v>0.45</v>
      </c>
      <c r="V1292" s="7">
        <v>783</v>
      </c>
    </row>
    <row r="1293" spans="1:22" hidden="1" x14ac:dyDescent="0.4">
      <c r="A1293" s="4" t="s">
        <v>53</v>
      </c>
      <c r="B1293" s="5" t="s">
        <v>54</v>
      </c>
      <c r="C1293" s="5" t="s">
        <v>24</v>
      </c>
      <c r="D1293" s="5" t="s">
        <v>19</v>
      </c>
      <c r="E1293" s="9" t="s">
        <v>43</v>
      </c>
      <c r="F1293" s="9">
        <v>0.94</v>
      </c>
      <c r="G1293" s="5" t="s">
        <v>21</v>
      </c>
      <c r="H1293" s="9">
        <v>500</v>
      </c>
      <c r="I1293" s="11">
        <v>9100000</v>
      </c>
      <c r="J1293" s="11">
        <v>400</v>
      </c>
      <c r="K1293" s="11">
        <v>1060.7180000000001</v>
      </c>
      <c r="L1293" s="11" t="b">
        <f>COUNTIF('[1]2_배당성향 25% 이상 종목명'!$A$2:$A$471,'2_2번 조건 대상 종목'!A1293)&gt;0</f>
        <v>1</v>
      </c>
      <c r="M1293" s="14" t="b">
        <f t="shared" si="20"/>
        <v>1</v>
      </c>
      <c r="N1293" s="11">
        <v>3383690000</v>
      </c>
      <c r="O1293" s="11"/>
      <c r="P1293" s="11"/>
      <c r="Q1293" s="11"/>
      <c r="R1293" s="11">
        <v>4.4800000000000004</v>
      </c>
      <c r="S1293" s="6">
        <v>73346000000</v>
      </c>
      <c r="T1293" s="7">
        <v>9.42</v>
      </c>
      <c r="U1293" s="7">
        <v>0.44</v>
      </c>
      <c r="V1293" s="7">
        <v>856</v>
      </c>
    </row>
    <row r="1294" spans="1:22" hidden="1" x14ac:dyDescent="0.4">
      <c r="A1294" s="4" t="s">
        <v>53</v>
      </c>
      <c r="B1294" s="5" t="s">
        <v>54</v>
      </c>
      <c r="C1294" s="5" t="s">
        <v>30</v>
      </c>
      <c r="D1294" s="5" t="s">
        <v>19</v>
      </c>
      <c r="E1294" s="9" t="s">
        <v>43</v>
      </c>
      <c r="F1294" s="9">
        <v>1.34</v>
      </c>
      <c r="G1294" s="5" t="s">
        <v>21</v>
      </c>
      <c r="H1294" s="9">
        <v>500</v>
      </c>
      <c r="I1294" s="11">
        <v>9100000</v>
      </c>
      <c r="J1294" s="11">
        <v>320</v>
      </c>
      <c r="K1294" s="11">
        <v>37.353000000000002</v>
      </c>
      <c r="L1294" s="11" t="b">
        <f>COUNTIF('[1]2_배당성향 25% 이상 종목명'!$A$2:$A$471,'2_2번 조건 대상 종목'!A1294)&gt;0</f>
        <v>1</v>
      </c>
      <c r="M1294" s="14" t="b">
        <f t="shared" si="20"/>
        <v>1</v>
      </c>
      <c r="N1294" s="11">
        <v>2706952000</v>
      </c>
      <c r="O1294" s="11" t="b">
        <f>N1294&gt;=VLOOKUP(A1294,'[1]2023년만'!$A$2:$Q$1181,12,0)</f>
        <v>0</v>
      </c>
      <c r="P1294" s="11">
        <f>VLOOKUP(A1294,'[1]2_피벗 테이블'!$A$4:$B$376,2,0)</f>
        <v>2960728750</v>
      </c>
      <c r="Q1294" s="11" t="b">
        <f>N1294&gt;=(P1294*1.05)</f>
        <v>0</v>
      </c>
      <c r="R1294" s="11">
        <v>4</v>
      </c>
      <c r="S1294" s="6">
        <v>73346000000</v>
      </c>
      <c r="T1294" s="7">
        <v>9.42</v>
      </c>
      <c r="U1294" s="7">
        <v>0.44</v>
      </c>
      <c r="V1294" s="7">
        <v>856</v>
      </c>
    </row>
    <row r="1295" spans="1:22" hidden="1" x14ac:dyDescent="0.4">
      <c r="A1295" s="4" t="s">
        <v>53</v>
      </c>
      <c r="B1295" s="5" t="s">
        <v>54</v>
      </c>
      <c r="C1295" s="5" t="s">
        <v>18</v>
      </c>
      <c r="D1295" s="5" t="s">
        <v>19</v>
      </c>
      <c r="E1295" s="9" t="s">
        <v>43</v>
      </c>
      <c r="F1295" s="9">
        <v>0.91</v>
      </c>
      <c r="G1295" s="5" t="s">
        <v>21</v>
      </c>
      <c r="H1295" s="9">
        <v>500</v>
      </c>
      <c r="I1295" s="11">
        <v>9100000</v>
      </c>
      <c r="J1295" s="11">
        <v>400</v>
      </c>
      <c r="K1295" s="11">
        <v>24.117999999999999</v>
      </c>
      <c r="L1295" s="11" t="b">
        <f>COUNTIF('[1]2_배당성향 25% 이상 종목명'!$A$2:$A$471,'2_2번 조건 대상 종목'!A1295)&gt;0</f>
        <v>1</v>
      </c>
      <c r="M1295" s="14" t="b">
        <f t="shared" si="20"/>
        <v>1</v>
      </c>
      <c r="N1295" s="11">
        <v>3383690000</v>
      </c>
      <c r="O1295" s="11"/>
      <c r="P1295" s="11"/>
      <c r="Q1295" s="11"/>
      <c r="R1295" s="11">
        <v>2.2799999999999998</v>
      </c>
      <c r="S1295" s="6">
        <v>73346000000</v>
      </c>
      <c r="T1295" s="7">
        <v>9.42</v>
      </c>
      <c r="U1295" s="7">
        <v>0.44</v>
      </c>
      <c r="V1295" s="7">
        <v>856</v>
      </c>
    </row>
    <row r="1296" spans="1:22" hidden="1" x14ac:dyDescent="0.4">
      <c r="A1296" s="7" t="s">
        <v>53</v>
      </c>
      <c r="B1296" s="12" t="s">
        <v>54</v>
      </c>
      <c r="C1296" s="12" t="s">
        <v>2933</v>
      </c>
      <c r="D1296" s="12" t="s">
        <v>19</v>
      </c>
      <c r="E1296" s="12" t="s">
        <v>43</v>
      </c>
      <c r="F1296" s="12">
        <v>0.87</v>
      </c>
      <c r="G1296" s="12" t="s">
        <v>21</v>
      </c>
      <c r="H1296" s="12">
        <v>500</v>
      </c>
      <c r="I1296" s="6">
        <v>9100000</v>
      </c>
      <c r="J1296" s="6">
        <v>250</v>
      </c>
      <c r="K1296" s="6">
        <v>14.037000000000001</v>
      </c>
      <c r="L1296" s="11" t="b">
        <f>COUNTIF('[1]2_배당성향 25% 이상 종목명'!$A$2:$A$471,'2_2번 조건 대상 종목'!A1296)&gt;0</f>
        <v>1</v>
      </c>
      <c r="M1296" s="14" t="b">
        <f t="shared" si="20"/>
        <v>1</v>
      </c>
      <c r="N1296" s="6">
        <v>2114806250</v>
      </c>
      <c r="O1296" s="6"/>
      <c r="P1296" s="6"/>
      <c r="Q1296" s="6"/>
      <c r="R1296" s="6">
        <v>1.75</v>
      </c>
      <c r="S1296" s="6">
        <v>73346000000</v>
      </c>
      <c r="T1296" s="7">
        <v>9.42</v>
      </c>
      <c r="U1296" s="7">
        <v>0.44</v>
      </c>
      <c r="V1296" s="7">
        <v>856</v>
      </c>
    </row>
    <row r="1297" spans="1:22" hidden="1" x14ac:dyDescent="0.4">
      <c r="A1297" s="4" t="s">
        <v>1753</v>
      </c>
      <c r="B1297" s="5" t="s">
        <v>1754</v>
      </c>
      <c r="C1297" s="5" t="s">
        <v>30</v>
      </c>
      <c r="D1297" s="5" t="s">
        <v>19</v>
      </c>
      <c r="E1297" s="9" t="s">
        <v>81</v>
      </c>
      <c r="F1297" s="9">
        <v>0.51</v>
      </c>
      <c r="G1297" s="5" t="s">
        <v>1755</v>
      </c>
      <c r="H1297" s="9">
        <v>500</v>
      </c>
      <c r="I1297" s="11">
        <v>3986323</v>
      </c>
      <c r="J1297" s="11">
        <v>42.5</v>
      </c>
      <c r="K1297" s="11">
        <v>20.725000000000001</v>
      </c>
      <c r="L1297" s="11" t="b">
        <f>COUNTIF('[1]2_배당성향 25% 이상 종목명'!$A$2:$A$471,'2_2번 조건 대상 종목'!A1297)&gt;0</f>
        <v>0</v>
      </c>
      <c r="M1297" s="14" t="b">
        <f t="shared" si="20"/>
        <v>1</v>
      </c>
      <c r="N1297" s="11">
        <v>160616510</v>
      </c>
      <c r="O1297" s="11" t="b">
        <f>N1297&gt;=VLOOKUP(A1297,'[1]2023년만'!$A$2:$Q$1181,12,0)</f>
        <v>1</v>
      </c>
      <c r="P1297" s="11"/>
      <c r="Q1297" s="11"/>
      <c r="R1297" s="11">
        <v>0.4</v>
      </c>
      <c r="S1297" s="6">
        <v>46457751600</v>
      </c>
      <c r="T1297" s="7">
        <v>56.68</v>
      </c>
      <c r="U1297" s="7">
        <v>0.67</v>
      </c>
      <c r="V1297" s="7">
        <v>199</v>
      </c>
    </row>
    <row r="1298" spans="1:22" hidden="1" x14ac:dyDescent="0.4">
      <c r="A1298" s="4" t="s">
        <v>1753</v>
      </c>
      <c r="B1298" s="5" t="s">
        <v>1754</v>
      </c>
      <c r="C1298" s="5" t="s">
        <v>18</v>
      </c>
      <c r="D1298" s="5" t="s">
        <v>19</v>
      </c>
      <c r="E1298" s="9" t="s">
        <v>103</v>
      </c>
      <c r="F1298" s="9">
        <v>0.57999999999999996</v>
      </c>
      <c r="G1298" s="5" t="s">
        <v>2301</v>
      </c>
      <c r="H1298" s="9">
        <v>500</v>
      </c>
      <c r="I1298" s="11">
        <v>3635150</v>
      </c>
      <c r="J1298" s="11">
        <v>35</v>
      </c>
      <c r="K1298" s="11">
        <v>11.455</v>
      </c>
      <c r="L1298" s="11" t="b">
        <f>COUNTIF('[1]2_배당성향 25% 이상 종목명'!$A$2:$A$471,'2_2번 조건 대상 종목'!A1298)&gt;0</f>
        <v>0</v>
      </c>
      <c r="M1298" s="14" t="b">
        <f t="shared" si="20"/>
        <v>1</v>
      </c>
      <c r="N1298" s="11">
        <v>119937965</v>
      </c>
      <c r="O1298" s="11"/>
      <c r="P1298" s="11"/>
      <c r="Q1298" s="11"/>
      <c r="R1298" s="11">
        <v>0.3</v>
      </c>
      <c r="S1298" s="6">
        <v>46457751600</v>
      </c>
      <c r="T1298" s="7">
        <v>56.68</v>
      </c>
      <c r="U1298" s="7">
        <v>0.67</v>
      </c>
      <c r="V1298" s="7">
        <v>199</v>
      </c>
    </row>
    <row r="1299" spans="1:22" hidden="1" x14ac:dyDescent="0.4">
      <c r="A1299" s="4" t="s">
        <v>1753</v>
      </c>
      <c r="B1299" s="5" t="s">
        <v>1754</v>
      </c>
      <c r="C1299" s="5" t="s">
        <v>24</v>
      </c>
      <c r="D1299" s="5" t="s">
        <v>19</v>
      </c>
      <c r="E1299" s="9" t="s">
        <v>103</v>
      </c>
      <c r="F1299" s="9">
        <v>0.66</v>
      </c>
      <c r="G1299" s="5" t="s">
        <v>2595</v>
      </c>
      <c r="H1299" s="9">
        <v>500</v>
      </c>
      <c r="I1299" s="11">
        <v>3806489</v>
      </c>
      <c r="J1299" s="11">
        <v>35</v>
      </c>
      <c r="K1299" s="11">
        <v>5.7610000000000001</v>
      </c>
      <c r="L1299" s="11" t="b">
        <f>COUNTIF('[1]2_배당성향 25% 이상 종목명'!$A$2:$A$471,'2_2번 조건 대상 종목'!A1299)&gt;0</f>
        <v>0</v>
      </c>
      <c r="M1299" s="14" t="b">
        <f t="shared" si="20"/>
        <v>1</v>
      </c>
      <c r="N1299" s="11">
        <v>125884255</v>
      </c>
      <c r="O1299" s="11"/>
      <c r="P1299" s="11"/>
      <c r="Q1299" s="11"/>
      <c r="R1299" s="11">
        <v>0.3</v>
      </c>
      <c r="S1299" s="6">
        <v>46457751600</v>
      </c>
      <c r="T1299" s="7">
        <v>56.68</v>
      </c>
      <c r="U1299" s="7">
        <v>0.67</v>
      </c>
      <c r="V1299" s="7">
        <v>199</v>
      </c>
    </row>
    <row r="1300" spans="1:22" hidden="1" x14ac:dyDescent="0.4">
      <c r="A1300" s="7" t="s">
        <v>1753</v>
      </c>
      <c r="B1300" s="12" t="s">
        <v>1754</v>
      </c>
      <c r="C1300" s="12" t="s">
        <v>2933</v>
      </c>
      <c r="D1300" s="12" t="s">
        <v>19</v>
      </c>
      <c r="E1300" s="12" t="s">
        <v>103</v>
      </c>
      <c r="F1300" s="12">
        <v>0.36</v>
      </c>
      <c r="G1300" s="12" t="s">
        <v>2938</v>
      </c>
      <c r="H1300" s="12">
        <v>500</v>
      </c>
      <c r="I1300" s="6">
        <v>3503285</v>
      </c>
      <c r="J1300" s="6">
        <v>40</v>
      </c>
      <c r="K1300" s="6">
        <v>1.698</v>
      </c>
      <c r="L1300" s="11" t="b">
        <f>COUNTIF('[1]2_배당성향 25% 이상 종목명'!$A$2:$A$471,'2_2번 조건 대상 종목'!A1300)&gt;0</f>
        <v>0</v>
      </c>
      <c r="M1300" s="14" t="b">
        <f t="shared" si="20"/>
        <v>1</v>
      </c>
      <c r="N1300" s="6">
        <v>131865680</v>
      </c>
      <c r="O1300" s="6"/>
      <c r="P1300" s="6"/>
      <c r="Q1300" s="6"/>
      <c r="R1300" s="6">
        <v>0.3</v>
      </c>
      <c r="S1300" s="6">
        <v>46457751600</v>
      </c>
      <c r="T1300" s="7">
        <v>56.68</v>
      </c>
      <c r="U1300" s="7">
        <v>0.67</v>
      </c>
      <c r="V1300" s="7">
        <v>199</v>
      </c>
    </row>
    <row r="1301" spans="1:22" hidden="1" x14ac:dyDescent="0.4">
      <c r="A1301" s="4" t="s">
        <v>1323</v>
      </c>
      <c r="B1301" s="5" t="s">
        <v>1324</v>
      </c>
      <c r="C1301" s="5" t="s">
        <v>18</v>
      </c>
      <c r="D1301" s="5" t="s">
        <v>19</v>
      </c>
      <c r="E1301" s="9" t="s">
        <v>43</v>
      </c>
      <c r="F1301" s="9">
        <v>4.05</v>
      </c>
      <c r="G1301" s="5" t="s">
        <v>21</v>
      </c>
      <c r="H1301" s="10">
        <v>5000</v>
      </c>
      <c r="I1301" s="11">
        <v>2425215</v>
      </c>
      <c r="J1301" s="11">
        <v>3000</v>
      </c>
      <c r="K1301" s="11">
        <v>29.747</v>
      </c>
      <c r="L1301" s="11" t="b">
        <f>COUNTIF('[1]2_배당성향 25% 이상 종목명'!$A$2:$A$471,'2_2번 조건 대상 종목'!A1301)&gt;0</f>
        <v>0</v>
      </c>
      <c r="M1301" s="14" t="b">
        <f t="shared" si="20"/>
        <v>1</v>
      </c>
      <c r="N1301" s="11">
        <v>6498213000</v>
      </c>
      <c r="O1301" s="11"/>
      <c r="P1301" s="11"/>
      <c r="Q1301" s="11"/>
      <c r="R1301" s="11">
        <v>1.6</v>
      </c>
      <c r="S1301" s="6">
        <v>102101551500</v>
      </c>
      <c r="T1301" s="7">
        <v>6.26</v>
      </c>
      <c r="U1301" s="7">
        <v>0.22</v>
      </c>
      <c r="V1301" s="7">
        <v>6724</v>
      </c>
    </row>
    <row r="1302" spans="1:22" hidden="1" x14ac:dyDescent="0.4">
      <c r="A1302" s="4" t="s">
        <v>1323</v>
      </c>
      <c r="B1302" s="5" t="s">
        <v>1324</v>
      </c>
      <c r="C1302" s="5" t="s">
        <v>30</v>
      </c>
      <c r="D1302" s="5" t="s">
        <v>19</v>
      </c>
      <c r="E1302" s="9" t="s">
        <v>43</v>
      </c>
      <c r="F1302" s="9">
        <v>2.46</v>
      </c>
      <c r="G1302" s="5" t="s">
        <v>21</v>
      </c>
      <c r="H1302" s="10">
        <v>5000</v>
      </c>
      <c r="I1302" s="11">
        <v>2425215</v>
      </c>
      <c r="J1302" s="11">
        <v>1250</v>
      </c>
      <c r="K1302" s="11">
        <v>18.587</v>
      </c>
      <c r="L1302" s="11" t="b">
        <f>COUNTIF('[1]2_배당성향 25% 이상 종목명'!$A$2:$A$471,'2_2번 조건 대상 종목'!A1302)&gt;0</f>
        <v>0</v>
      </c>
      <c r="M1302" s="14" t="b">
        <f t="shared" si="20"/>
        <v>1</v>
      </c>
      <c r="N1302" s="11">
        <v>2707588750</v>
      </c>
      <c r="O1302" s="11" t="b">
        <f>N1302&gt;=VLOOKUP(A1302,'[1]2023년만'!$A$2:$Q$1181,12,0)</f>
        <v>1</v>
      </c>
      <c r="P1302" s="11"/>
      <c r="Q1302" s="11"/>
      <c r="R1302" s="11">
        <v>3.2</v>
      </c>
      <c r="S1302" s="6">
        <v>102101551500</v>
      </c>
      <c r="T1302" s="7">
        <v>6.26</v>
      </c>
      <c r="U1302" s="7">
        <v>0.22</v>
      </c>
      <c r="V1302" s="7">
        <v>6724</v>
      </c>
    </row>
    <row r="1303" spans="1:22" hidden="1" x14ac:dyDescent="0.4">
      <c r="A1303" s="4" t="s">
        <v>1323</v>
      </c>
      <c r="B1303" s="5" t="s">
        <v>1324</v>
      </c>
      <c r="C1303" s="5" t="s">
        <v>24</v>
      </c>
      <c r="D1303" s="5" t="s">
        <v>19</v>
      </c>
      <c r="E1303" s="9" t="s">
        <v>43</v>
      </c>
      <c r="F1303" s="9">
        <v>2.37</v>
      </c>
      <c r="G1303" s="5" t="s">
        <v>21</v>
      </c>
      <c r="H1303" s="10">
        <v>5000</v>
      </c>
      <c r="I1303" s="11">
        <v>2425215</v>
      </c>
      <c r="J1303" s="11">
        <v>1000</v>
      </c>
      <c r="K1303" s="11">
        <v>-201.30799999999999</v>
      </c>
      <c r="L1303" s="11" t="b">
        <f>COUNTIF('[1]2_배당성향 25% 이상 종목명'!$A$2:$A$471,'2_2번 조건 대상 종목'!A1303)&gt;0</f>
        <v>0</v>
      </c>
      <c r="M1303" s="14" t="b">
        <f t="shared" si="20"/>
        <v>1</v>
      </c>
      <c r="N1303" s="11">
        <v>2166071000</v>
      </c>
      <c r="O1303" s="11"/>
      <c r="P1303" s="11"/>
      <c r="Q1303" s="11"/>
      <c r="R1303" s="11">
        <v>2.1</v>
      </c>
      <c r="S1303" s="6">
        <v>102101551500</v>
      </c>
      <c r="T1303" s="7">
        <v>6.26</v>
      </c>
      <c r="U1303" s="7">
        <v>0.22</v>
      </c>
      <c r="V1303" s="7">
        <v>6724</v>
      </c>
    </row>
    <row r="1304" spans="1:22" hidden="1" x14ac:dyDescent="0.4">
      <c r="A1304" s="7" t="s">
        <v>1323</v>
      </c>
      <c r="B1304" s="12" t="s">
        <v>1324</v>
      </c>
      <c r="C1304" s="12" t="s">
        <v>2933</v>
      </c>
      <c r="D1304" s="12" t="s">
        <v>19</v>
      </c>
      <c r="E1304" s="12" t="s">
        <v>43</v>
      </c>
      <c r="F1304" s="12">
        <v>2.09</v>
      </c>
      <c r="G1304" s="12" t="s">
        <v>21</v>
      </c>
      <c r="H1304" s="12">
        <v>5000</v>
      </c>
      <c r="I1304" s="6">
        <v>2425215</v>
      </c>
      <c r="J1304" s="6">
        <v>4000</v>
      </c>
      <c r="K1304" s="6">
        <v>19.79</v>
      </c>
      <c r="L1304" s="11" t="b">
        <f>COUNTIF('[1]2_배당성향 25% 이상 종목명'!$A$2:$A$471,'2_2번 조건 대상 종목'!A1304)&gt;0</f>
        <v>0</v>
      </c>
      <c r="M1304" s="14" t="b">
        <f t="shared" si="20"/>
        <v>1</v>
      </c>
      <c r="N1304" s="6">
        <v>8664284000</v>
      </c>
      <c r="O1304" s="6"/>
      <c r="P1304" s="6"/>
      <c r="Q1304" s="6"/>
      <c r="R1304" s="6">
        <v>2.7</v>
      </c>
      <c r="S1304" s="6">
        <v>102101551500</v>
      </c>
      <c r="T1304" s="7">
        <v>6.26</v>
      </c>
      <c r="U1304" s="7">
        <v>0.22</v>
      </c>
      <c r="V1304" s="7">
        <v>6724</v>
      </c>
    </row>
    <row r="1305" spans="1:22" hidden="1" x14ac:dyDescent="0.4">
      <c r="A1305" s="4" t="s">
        <v>2585</v>
      </c>
      <c r="B1305" s="5" t="s">
        <v>2586</v>
      </c>
      <c r="C1305" s="5" t="s">
        <v>18</v>
      </c>
      <c r="D1305" s="5" t="s">
        <v>19</v>
      </c>
      <c r="E1305" s="9" t="s">
        <v>43</v>
      </c>
      <c r="F1305" s="9">
        <v>4.05</v>
      </c>
      <c r="G1305" s="5" t="s">
        <v>21</v>
      </c>
      <c r="H1305" s="9">
        <v>500</v>
      </c>
      <c r="I1305" s="11">
        <v>20300360</v>
      </c>
      <c r="J1305" s="11">
        <v>10</v>
      </c>
      <c r="K1305" s="11">
        <v>5.915</v>
      </c>
      <c r="L1305" s="11" t="b">
        <f>COUNTIF('[1]2_배당성향 25% 이상 종목명'!$A$2:$A$471,'2_2번 조건 대상 종목'!A1305)&gt;0</f>
        <v>0</v>
      </c>
      <c r="M1305" s="14" t="b">
        <f t="shared" si="20"/>
        <v>0</v>
      </c>
      <c r="N1305" s="11">
        <v>197854600</v>
      </c>
      <c r="O1305" s="11"/>
      <c r="P1305" s="11"/>
      <c r="Q1305" s="11"/>
      <c r="R1305" s="11">
        <v>0.4</v>
      </c>
      <c r="S1305" s="6">
        <v>31790363760</v>
      </c>
      <c r="T1305" s="7" t="s">
        <v>21</v>
      </c>
      <c r="U1305" s="7">
        <v>0.19</v>
      </c>
      <c r="V1305" s="7" t="s">
        <v>21</v>
      </c>
    </row>
    <row r="1306" spans="1:22" hidden="1" x14ac:dyDescent="0.4">
      <c r="A1306" s="7" t="s">
        <v>2585</v>
      </c>
      <c r="B1306" s="12" t="s">
        <v>2586</v>
      </c>
      <c r="C1306" s="12" t="s">
        <v>2933</v>
      </c>
      <c r="D1306" s="12" t="s">
        <v>19</v>
      </c>
      <c r="E1306" s="12" t="s">
        <v>43</v>
      </c>
      <c r="F1306" s="12">
        <v>2.09</v>
      </c>
      <c r="G1306" s="12" t="s">
        <v>21</v>
      </c>
      <c r="H1306" s="12">
        <v>500</v>
      </c>
      <c r="I1306" s="6">
        <v>20300360</v>
      </c>
      <c r="J1306" s="6">
        <v>20</v>
      </c>
      <c r="K1306" s="6">
        <v>4.7960000000000003</v>
      </c>
      <c r="L1306" s="11" t="b">
        <f>COUNTIF('[1]2_배당성향 25% 이상 종목명'!$A$2:$A$471,'2_2번 조건 대상 종목'!A1306)&gt;0</f>
        <v>0</v>
      </c>
      <c r="M1306" s="14" t="b">
        <f t="shared" si="20"/>
        <v>0</v>
      </c>
      <c r="N1306" s="6">
        <v>395709200</v>
      </c>
      <c r="O1306" s="6"/>
      <c r="P1306" s="6"/>
      <c r="Q1306" s="6"/>
      <c r="R1306" s="6">
        <v>0.7</v>
      </c>
      <c r="S1306" s="6">
        <v>31790363760</v>
      </c>
      <c r="T1306" s="7" t="s">
        <v>21</v>
      </c>
      <c r="U1306" s="7">
        <v>0.19</v>
      </c>
      <c r="V1306" s="7" t="s">
        <v>21</v>
      </c>
    </row>
    <row r="1307" spans="1:22" hidden="1" x14ac:dyDescent="0.4">
      <c r="A1307" s="4" t="s">
        <v>2523</v>
      </c>
      <c r="B1307" s="5" t="s">
        <v>2524</v>
      </c>
      <c r="C1307" s="5" t="s">
        <v>30</v>
      </c>
      <c r="D1307" s="5" t="s">
        <v>19</v>
      </c>
      <c r="E1307" s="9" t="s">
        <v>49</v>
      </c>
      <c r="F1307" s="9">
        <v>0.6</v>
      </c>
      <c r="G1307" s="5" t="s">
        <v>21</v>
      </c>
      <c r="H1307" s="9">
        <v>500</v>
      </c>
      <c r="I1307" s="11">
        <v>51414494</v>
      </c>
      <c r="J1307" s="11">
        <v>200</v>
      </c>
      <c r="K1307" s="11">
        <v>7.1669999999999998</v>
      </c>
      <c r="L1307" s="11" t="b">
        <f>COUNTIF('[1]2_배당성향 25% 이상 종목명'!$A$2:$A$471,'2_2번 조건 대상 종목'!A1307)&gt;0</f>
        <v>0</v>
      </c>
      <c r="M1307" s="14" t="b">
        <f t="shared" si="20"/>
        <v>1</v>
      </c>
      <c r="N1307" s="11">
        <v>10282898800</v>
      </c>
      <c r="O1307" s="11" t="b">
        <f>N1307&gt;=VLOOKUP(A1307,'[1]2023년만'!$A$2:$Q$1181,12,0)</f>
        <v>1</v>
      </c>
      <c r="P1307" s="11"/>
      <c r="Q1307" s="11"/>
      <c r="R1307" s="11">
        <v>0.9</v>
      </c>
      <c r="S1307" s="6">
        <v>1668400330300</v>
      </c>
      <c r="T1307" s="7">
        <v>10.78</v>
      </c>
      <c r="U1307" s="7">
        <v>1.67</v>
      </c>
      <c r="V1307" s="7">
        <v>3010</v>
      </c>
    </row>
    <row r="1308" spans="1:22" hidden="1" x14ac:dyDescent="0.4">
      <c r="A1308" s="4" t="s">
        <v>2523</v>
      </c>
      <c r="B1308" s="5" t="s">
        <v>2524</v>
      </c>
      <c r="C1308" s="5" t="s">
        <v>24</v>
      </c>
      <c r="D1308" s="5" t="s">
        <v>19</v>
      </c>
      <c r="E1308" s="9" t="s">
        <v>95</v>
      </c>
      <c r="F1308" s="9">
        <v>0.59</v>
      </c>
      <c r="G1308" s="5" t="s">
        <v>21</v>
      </c>
      <c r="H1308" s="9">
        <v>500</v>
      </c>
      <c r="I1308" s="11">
        <v>51414494</v>
      </c>
      <c r="J1308" s="11">
        <v>120</v>
      </c>
      <c r="K1308" s="11">
        <v>4.9939999999999998</v>
      </c>
      <c r="L1308" s="11" t="b">
        <f>COUNTIF('[1]2_배당성향 25% 이상 종목명'!$A$2:$A$471,'2_2번 조건 대상 종목'!A1308)&gt;0</f>
        <v>0</v>
      </c>
      <c r="M1308" s="14" t="b">
        <f t="shared" si="20"/>
        <v>1</v>
      </c>
      <c r="N1308" s="11">
        <v>6169739280</v>
      </c>
      <c r="O1308" s="11"/>
      <c r="P1308" s="11"/>
      <c r="Q1308" s="11"/>
      <c r="R1308" s="11">
        <v>0.3</v>
      </c>
      <c r="S1308" s="6">
        <v>1668400330300</v>
      </c>
      <c r="T1308" s="7">
        <v>10.78</v>
      </c>
      <c r="U1308" s="7">
        <v>1.67</v>
      </c>
      <c r="V1308" s="7">
        <v>3010</v>
      </c>
    </row>
    <row r="1309" spans="1:22" hidden="1" x14ac:dyDescent="0.4">
      <c r="A1309" s="4" t="s">
        <v>2523</v>
      </c>
      <c r="B1309" s="5" t="s">
        <v>2524</v>
      </c>
      <c r="C1309" s="5" t="s">
        <v>18</v>
      </c>
      <c r="D1309" s="5" t="s">
        <v>19</v>
      </c>
      <c r="E1309" s="9" t="s">
        <v>95</v>
      </c>
      <c r="F1309" s="9">
        <v>0.96</v>
      </c>
      <c r="G1309" s="5" t="s">
        <v>21</v>
      </c>
      <c r="H1309" s="9">
        <v>500</v>
      </c>
      <c r="I1309" s="11">
        <v>51414494</v>
      </c>
      <c r="J1309" s="11">
        <v>130</v>
      </c>
      <c r="K1309" s="11">
        <v>4.2789999999999999</v>
      </c>
      <c r="L1309" s="11" t="b">
        <f>COUNTIF('[1]2_배당성향 25% 이상 종목명'!$A$2:$A$471,'2_2번 조건 대상 종목'!A1309)&gt;0</f>
        <v>0</v>
      </c>
      <c r="M1309" s="14" t="b">
        <f t="shared" si="20"/>
        <v>1</v>
      </c>
      <c r="N1309" s="11">
        <v>6683884220</v>
      </c>
      <c r="O1309" s="11"/>
      <c r="P1309" s="11"/>
      <c r="Q1309" s="11"/>
      <c r="R1309" s="11">
        <v>0.4</v>
      </c>
      <c r="S1309" s="6">
        <v>1668400330300</v>
      </c>
      <c r="T1309" s="7">
        <v>10.78</v>
      </c>
      <c r="U1309" s="7">
        <v>1.67</v>
      </c>
      <c r="V1309" s="7">
        <v>3010</v>
      </c>
    </row>
    <row r="1310" spans="1:22" hidden="1" x14ac:dyDescent="0.4">
      <c r="A1310" s="7" t="s">
        <v>2523</v>
      </c>
      <c r="B1310" s="12" t="s">
        <v>2524</v>
      </c>
      <c r="C1310" s="12" t="s">
        <v>2933</v>
      </c>
      <c r="D1310" s="12" t="s">
        <v>19</v>
      </c>
      <c r="E1310" s="12" t="s">
        <v>95</v>
      </c>
      <c r="F1310" s="12">
        <v>0.42</v>
      </c>
      <c r="G1310" s="12" t="s">
        <v>21</v>
      </c>
      <c r="H1310" s="12">
        <v>500</v>
      </c>
      <c r="I1310" s="6">
        <v>51414494</v>
      </c>
      <c r="J1310" s="6">
        <v>110</v>
      </c>
      <c r="K1310" s="6">
        <v>5.4969999999999999</v>
      </c>
      <c r="L1310" s="11" t="b">
        <f>COUNTIF('[1]2_배당성향 25% 이상 종목명'!$A$2:$A$471,'2_2번 조건 대상 종목'!A1310)&gt;0</f>
        <v>0</v>
      </c>
      <c r="M1310" s="14" t="b">
        <f t="shared" si="20"/>
        <v>1</v>
      </c>
      <c r="N1310" s="6">
        <v>5655594340</v>
      </c>
      <c r="O1310" s="6"/>
      <c r="P1310" s="6"/>
      <c r="Q1310" s="6"/>
      <c r="R1310" s="6">
        <v>0.3</v>
      </c>
      <c r="S1310" s="6">
        <v>1668400330300</v>
      </c>
      <c r="T1310" s="7">
        <v>10.78</v>
      </c>
      <c r="U1310" s="7">
        <v>1.67</v>
      </c>
      <c r="V1310" s="7">
        <v>3010</v>
      </c>
    </row>
    <row r="1311" spans="1:22" hidden="1" x14ac:dyDescent="0.4">
      <c r="A1311" s="4" t="s">
        <v>174</v>
      </c>
      <c r="B1311" s="5" t="s">
        <v>175</v>
      </c>
      <c r="C1311" s="5" t="s">
        <v>30</v>
      </c>
      <c r="D1311" s="5" t="s">
        <v>19</v>
      </c>
      <c r="E1311" s="9" t="s">
        <v>25</v>
      </c>
      <c r="F1311" s="9">
        <v>0.21</v>
      </c>
      <c r="G1311" s="5" t="s">
        <v>21</v>
      </c>
      <c r="H1311" s="10">
        <v>1000</v>
      </c>
      <c r="I1311" s="11">
        <v>27931470</v>
      </c>
      <c r="J1311" s="11">
        <v>180</v>
      </c>
      <c r="K1311" s="11">
        <v>232.49</v>
      </c>
      <c r="L1311" s="11" t="b">
        <f>COUNTIF('[1]2_배당성향 25% 이상 종목명'!$A$2:$A$471,'2_2번 조건 대상 종목'!A1311)&gt;0</f>
        <v>1</v>
      </c>
      <c r="M1311" s="14" t="b">
        <f t="shared" si="20"/>
        <v>1</v>
      </c>
      <c r="N1311" s="11">
        <v>4989227400</v>
      </c>
      <c r="O1311" s="11" t="b">
        <f>N1311&gt;=VLOOKUP(A1311,'[1]2023년만'!$A$2:$Q$1181,12,0)</f>
        <v>1</v>
      </c>
      <c r="P1311" s="11">
        <f>VLOOKUP(A1311,'[1]2_피벗 테이블'!$A$4:$B$376,2,0)</f>
        <v>4984571400</v>
      </c>
      <c r="Q1311" s="11" t="b">
        <f>N1311&gt;=(P1311*1.05)</f>
        <v>0</v>
      </c>
      <c r="R1311" s="11">
        <v>2.83</v>
      </c>
      <c r="S1311" s="6">
        <v>182671813800</v>
      </c>
      <c r="T1311" s="7">
        <v>32.54</v>
      </c>
      <c r="U1311" s="7">
        <v>0.49</v>
      </c>
      <c r="V1311" s="7">
        <v>201</v>
      </c>
    </row>
    <row r="1312" spans="1:22" hidden="1" x14ac:dyDescent="0.4">
      <c r="A1312" s="4" t="s">
        <v>174</v>
      </c>
      <c r="B1312" s="5" t="s">
        <v>175</v>
      </c>
      <c r="C1312" s="5" t="s">
        <v>18</v>
      </c>
      <c r="D1312" s="5" t="s">
        <v>19</v>
      </c>
      <c r="E1312" s="9" t="s">
        <v>25</v>
      </c>
      <c r="F1312" s="9">
        <v>0.28999999999999998</v>
      </c>
      <c r="G1312" s="5" t="s">
        <v>21</v>
      </c>
      <c r="H1312" s="10">
        <v>1000</v>
      </c>
      <c r="I1312" s="11">
        <v>27931470</v>
      </c>
      <c r="J1312" s="11">
        <v>180</v>
      </c>
      <c r="K1312" s="11">
        <v>23.076000000000001</v>
      </c>
      <c r="L1312" s="11" t="b">
        <f>COUNTIF('[1]2_배당성향 25% 이상 종목명'!$A$2:$A$471,'2_2번 조건 대상 종목'!A1312)&gt;0</f>
        <v>1</v>
      </c>
      <c r="M1312" s="14" t="b">
        <f t="shared" si="20"/>
        <v>1</v>
      </c>
      <c r="N1312" s="11">
        <v>4982243400</v>
      </c>
      <c r="O1312" s="11"/>
      <c r="P1312" s="11"/>
      <c r="Q1312" s="11"/>
      <c r="R1312" s="11">
        <v>1.86</v>
      </c>
      <c r="S1312" s="6">
        <v>182671813800</v>
      </c>
      <c r="T1312" s="7">
        <v>32.54</v>
      </c>
      <c r="U1312" s="7">
        <v>0.49</v>
      </c>
      <c r="V1312" s="7">
        <v>201</v>
      </c>
    </row>
    <row r="1313" spans="1:22" hidden="1" x14ac:dyDescent="0.4">
      <c r="A1313" s="4" t="s">
        <v>174</v>
      </c>
      <c r="B1313" s="5" t="s">
        <v>175</v>
      </c>
      <c r="C1313" s="5" t="s">
        <v>24</v>
      </c>
      <c r="D1313" s="5" t="s">
        <v>19</v>
      </c>
      <c r="E1313" s="9" t="s">
        <v>25</v>
      </c>
      <c r="F1313" s="9">
        <v>0.23</v>
      </c>
      <c r="G1313" s="5" t="s">
        <v>21</v>
      </c>
      <c r="H1313" s="10">
        <v>1000</v>
      </c>
      <c r="I1313" s="11">
        <v>27931470</v>
      </c>
      <c r="J1313" s="11">
        <v>180</v>
      </c>
      <c r="K1313" s="11">
        <v>17.669</v>
      </c>
      <c r="L1313" s="11" t="b">
        <f>COUNTIF('[1]2_배당성향 25% 이상 종목명'!$A$2:$A$471,'2_2번 조건 대상 종목'!A1313)&gt;0</f>
        <v>1</v>
      </c>
      <c r="M1313" s="14" t="b">
        <f t="shared" si="20"/>
        <v>1</v>
      </c>
      <c r="N1313" s="11">
        <v>4989227400</v>
      </c>
      <c r="O1313" s="11"/>
      <c r="P1313" s="11"/>
      <c r="Q1313" s="11"/>
      <c r="R1313" s="11">
        <v>1.82</v>
      </c>
      <c r="S1313" s="6">
        <v>182671813800</v>
      </c>
      <c r="T1313" s="7">
        <v>32.54</v>
      </c>
      <c r="U1313" s="7">
        <v>0.49</v>
      </c>
      <c r="V1313" s="7">
        <v>201</v>
      </c>
    </row>
    <row r="1314" spans="1:22" hidden="1" x14ac:dyDescent="0.4">
      <c r="A1314" s="7" t="s">
        <v>174</v>
      </c>
      <c r="B1314" s="12" t="s">
        <v>175</v>
      </c>
      <c r="C1314" s="12" t="s">
        <v>2933</v>
      </c>
      <c r="D1314" s="12" t="s">
        <v>19</v>
      </c>
      <c r="E1314" s="12" t="s">
        <v>25</v>
      </c>
      <c r="F1314" s="12">
        <v>0.12</v>
      </c>
      <c r="G1314" s="12" t="s">
        <v>21</v>
      </c>
      <c r="H1314" s="12">
        <v>1000</v>
      </c>
      <c r="I1314" s="6">
        <v>27931470</v>
      </c>
      <c r="J1314" s="6">
        <v>180</v>
      </c>
      <c r="K1314" s="6">
        <v>25.442</v>
      </c>
      <c r="L1314" s="11" t="b">
        <f>COUNTIF('[1]2_배당성향 25% 이상 종목명'!$A$2:$A$471,'2_2번 조건 대상 종목'!A1314)&gt;0</f>
        <v>1</v>
      </c>
      <c r="M1314" s="14" t="b">
        <f t="shared" si="20"/>
        <v>1</v>
      </c>
      <c r="N1314" s="6">
        <v>4982243400</v>
      </c>
      <c r="O1314" s="6"/>
      <c r="P1314" s="6"/>
      <c r="Q1314" s="6"/>
      <c r="R1314" s="6">
        <v>1.23</v>
      </c>
      <c r="S1314" s="6">
        <v>182671813800</v>
      </c>
      <c r="T1314" s="7">
        <v>32.54</v>
      </c>
      <c r="U1314" s="7">
        <v>0.49</v>
      </c>
      <c r="V1314" s="7">
        <v>201</v>
      </c>
    </row>
    <row r="1315" spans="1:22" hidden="1" x14ac:dyDescent="0.4">
      <c r="A1315" s="4" t="s">
        <v>2197</v>
      </c>
      <c r="B1315" s="5" t="s">
        <v>2198</v>
      </c>
      <c r="C1315" s="5" t="s">
        <v>24</v>
      </c>
      <c r="D1315" s="5" t="s">
        <v>19</v>
      </c>
      <c r="E1315" s="9" t="s">
        <v>66</v>
      </c>
      <c r="F1315" s="9">
        <v>3.86</v>
      </c>
      <c r="G1315" s="5" t="s">
        <v>21</v>
      </c>
      <c r="H1315" s="10">
        <v>5000</v>
      </c>
      <c r="I1315" s="11">
        <v>16523835</v>
      </c>
      <c r="J1315" s="11">
        <v>2000</v>
      </c>
      <c r="K1315" s="11">
        <v>13.148</v>
      </c>
      <c r="L1315" s="11" t="b">
        <f>COUNTIF('[1]2_배당성향 25% 이상 종목명'!$A$2:$A$471,'2_2번 조건 대상 종목'!A1315)&gt;0</f>
        <v>0</v>
      </c>
      <c r="M1315" s="14" t="b">
        <f t="shared" si="20"/>
        <v>1</v>
      </c>
      <c r="N1315" s="11">
        <v>35772341000</v>
      </c>
      <c r="O1315" s="11"/>
      <c r="P1315" s="11"/>
      <c r="Q1315" s="11"/>
      <c r="R1315" s="11">
        <v>2.1</v>
      </c>
      <c r="S1315" s="6">
        <v>9170728425000</v>
      </c>
      <c r="T1315" s="7" t="s">
        <v>21</v>
      </c>
      <c r="U1315" s="7">
        <v>6.67</v>
      </c>
      <c r="V1315" s="7" t="s">
        <v>21</v>
      </c>
    </row>
    <row r="1316" spans="1:22" hidden="1" x14ac:dyDescent="0.4">
      <c r="A1316" s="4" t="s">
        <v>2197</v>
      </c>
      <c r="B1316" s="5" t="s">
        <v>2198</v>
      </c>
      <c r="C1316" s="5" t="s">
        <v>30</v>
      </c>
      <c r="D1316" s="5" t="s">
        <v>19</v>
      </c>
      <c r="E1316" s="9" t="s">
        <v>66</v>
      </c>
      <c r="F1316" s="9">
        <v>3.55</v>
      </c>
      <c r="G1316" s="5" t="s">
        <v>21</v>
      </c>
      <c r="H1316" s="10">
        <v>5000</v>
      </c>
      <c r="I1316" s="11">
        <v>16523835</v>
      </c>
      <c r="J1316" s="11">
        <v>2000</v>
      </c>
      <c r="K1316" s="11">
        <v>11.862</v>
      </c>
      <c r="L1316" s="11" t="b">
        <f>COUNTIF('[1]2_배당성향 25% 이상 종목명'!$A$2:$A$471,'2_2번 조건 대상 종목'!A1316)&gt;0</f>
        <v>0</v>
      </c>
      <c r="M1316" s="14" t="b">
        <f t="shared" si="20"/>
        <v>1</v>
      </c>
      <c r="N1316" s="11">
        <v>35851435000</v>
      </c>
      <c r="O1316" s="11" t="b">
        <f>N1316&gt;=VLOOKUP(A1316,'[1]2023년만'!$A$2:$Q$1181,12,0)</f>
        <v>1</v>
      </c>
      <c r="P1316" s="11"/>
      <c r="Q1316" s="11"/>
      <c r="R1316" s="11">
        <v>0.7</v>
      </c>
      <c r="S1316" s="6">
        <v>9170728425000</v>
      </c>
      <c r="T1316" s="7" t="s">
        <v>21</v>
      </c>
      <c r="U1316" s="7">
        <v>6.67</v>
      </c>
      <c r="V1316" s="7" t="s">
        <v>21</v>
      </c>
    </row>
    <row r="1317" spans="1:22" hidden="1" x14ac:dyDescent="0.4">
      <c r="A1317" s="4" t="s">
        <v>2197</v>
      </c>
      <c r="B1317" s="5" t="s">
        <v>2198</v>
      </c>
      <c r="C1317" s="5" t="s">
        <v>18</v>
      </c>
      <c r="D1317" s="5" t="s">
        <v>19</v>
      </c>
      <c r="E1317" s="9" t="s">
        <v>66</v>
      </c>
      <c r="F1317" s="9">
        <v>4.37</v>
      </c>
      <c r="G1317" s="5" t="s">
        <v>21</v>
      </c>
      <c r="H1317" s="10">
        <v>5000</v>
      </c>
      <c r="I1317" s="11">
        <v>16523835</v>
      </c>
      <c r="J1317" s="11">
        <v>2000</v>
      </c>
      <c r="K1317" s="11">
        <v>-6.1550000000000002</v>
      </c>
      <c r="L1317" s="11" t="b">
        <f>COUNTIF('[1]2_배당성향 25% 이상 종목명'!$A$2:$A$471,'2_2번 조건 대상 종목'!A1317)&gt;0</f>
        <v>0</v>
      </c>
      <c r="M1317" s="14" t="b">
        <f t="shared" si="20"/>
        <v>1</v>
      </c>
      <c r="N1317" s="11">
        <v>35772341000</v>
      </c>
      <c r="O1317" s="11"/>
      <c r="P1317" s="11"/>
      <c r="Q1317" s="11"/>
      <c r="R1317" s="11">
        <v>2.4</v>
      </c>
      <c r="S1317" s="6">
        <v>9170728425000</v>
      </c>
      <c r="T1317" s="7" t="s">
        <v>21</v>
      </c>
      <c r="U1317" s="7">
        <v>6.67</v>
      </c>
      <c r="V1317" s="7" t="s">
        <v>21</v>
      </c>
    </row>
    <row r="1318" spans="1:22" hidden="1" x14ac:dyDescent="0.4">
      <c r="A1318" s="7" t="s">
        <v>2197</v>
      </c>
      <c r="B1318" s="12" t="s">
        <v>2198</v>
      </c>
      <c r="C1318" s="12" t="s">
        <v>2933</v>
      </c>
      <c r="D1318" s="12" t="s">
        <v>19</v>
      </c>
      <c r="E1318" s="12" t="s">
        <v>34</v>
      </c>
      <c r="F1318" s="12">
        <v>0.43</v>
      </c>
      <c r="G1318" s="12" t="s">
        <v>21</v>
      </c>
      <c r="H1318" s="12">
        <v>5000</v>
      </c>
      <c r="I1318" s="6">
        <v>16523835</v>
      </c>
      <c r="J1318" s="6">
        <v>2000</v>
      </c>
      <c r="K1318" s="6">
        <v>5.4470000000000001</v>
      </c>
      <c r="L1318" s="11" t="b">
        <f>COUNTIF('[1]2_배당성향 25% 이상 종목명'!$A$2:$A$471,'2_2번 조건 대상 종목'!A1318)&gt;0</f>
        <v>0</v>
      </c>
      <c r="M1318" s="14" t="b">
        <f t="shared" si="20"/>
        <v>1</v>
      </c>
      <c r="N1318" s="6">
        <v>35772341000</v>
      </c>
      <c r="O1318" s="6"/>
      <c r="P1318" s="6"/>
      <c r="Q1318" s="6"/>
      <c r="R1318" s="6">
        <v>1.7</v>
      </c>
      <c r="S1318" s="6">
        <v>9170728425000</v>
      </c>
      <c r="T1318" s="7" t="s">
        <v>21</v>
      </c>
      <c r="U1318" s="7">
        <v>6.67</v>
      </c>
      <c r="V1318" s="7" t="s">
        <v>21</v>
      </c>
    </row>
    <row r="1319" spans="1:22" x14ac:dyDescent="0.4">
      <c r="A1319" s="4" t="s">
        <v>306</v>
      </c>
      <c r="B1319" s="5" t="s">
        <v>307</v>
      </c>
      <c r="C1319" s="5" t="s">
        <v>30</v>
      </c>
      <c r="D1319" s="5" t="s">
        <v>19</v>
      </c>
      <c r="E1319" s="9" t="s">
        <v>49</v>
      </c>
      <c r="F1319" s="9">
        <v>0.6</v>
      </c>
      <c r="G1319" s="5" t="s">
        <v>21</v>
      </c>
      <c r="H1319" s="9">
        <v>500</v>
      </c>
      <c r="I1319" s="11">
        <v>29989494</v>
      </c>
      <c r="J1319" s="11">
        <v>350</v>
      </c>
      <c r="K1319" s="11">
        <v>25.827999999999999</v>
      </c>
      <c r="L1319" s="11" t="b">
        <f>COUNTIF('[1]2_배당성향 25% 이상 종목명'!$A$2:$A$471,'2_2번 조건 대상 종목'!A1228)&gt;0</f>
        <v>1</v>
      </c>
      <c r="M1319" s="14" t="b">
        <f t="shared" si="20"/>
        <v>1</v>
      </c>
      <c r="N1319" s="11">
        <v>10161595150</v>
      </c>
      <c r="O1319" s="11" t="b">
        <f>N1319&gt;=VLOOKUP(A1319,'[1]2023년만'!$A$2:$Q$1181,12,0)</f>
        <v>1</v>
      </c>
      <c r="P1319" s="11">
        <f>VLOOKUP(A1319,'[1]2_피벗 테이블'!$A$4:$B$376,2,0)</f>
        <v>9052672450</v>
      </c>
      <c r="Q1319" s="11" t="b">
        <f>N1319&gt;=(P1319*1.05)</f>
        <v>1</v>
      </c>
      <c r="R1319" s="11">
        <v>2.2999999999999998</v>
      </c>
      <c r="S1319" s="6">
        <v>863697427200</v>
      </c>
      <c r="T1319" s="7">
        <v>21.25</v>
      </c>
      <c r="U1319" s="7">
        <v>4.13</v>
      </c>
      <c r="V1319" s="7">
        <v>1355</v>
      </c>
    </row>
    <row r="1320" spans="1:22" hidden="1" x14ac:dyDescent="0.4">
      <c r="A1320" s="4" t="s">
        <v>1387</v>
      </c>
      <c r="B1320" s="5" t="s">
        <v>1388</v>
      </c>
      <c r="C1320" s="5" t="s">
        <v>18</v>
      </c>
      <c r="D1320" s="5" t="s">
        <v>19</v>
      </c>
      <c r="E1320" s="9" t="s">
        <v>20</v>
      </c>
      <c r="F1320" s="9">
        <v>1.49</v>
      </c>
      <c r="G1320" s="5" t="s">
        <v>21</v>
      </c>
      <c r="H1320" s="9">
        <v>500</v>
      </c>
      <c r="I1320" s="11">
        <v>100249166</v>
      </c>
      <c r="J1320" s="11">
        <v>1350</v>
      </c>
      <c r="K1320" s="11">
        <v>21.006</v>
      </c>
      <c r="L1320" s="11" t="b">
        <f>COUNTIF('[1]2_배당성향 25% 이상 종목명'!$A$2:$A$471,'2_2번 조건 대상 종목'!A1320)&gt;0</f>
        <v>1</v>
      </c>
      <c r="M1320" s="14" t="b">
        <f t="shared" si="20"/>
        <v>1</v>
      </c>
      <c r="N1320" s="11">
        <v>135291666150</v>
      </c>
      <c r="O1320" s="11"/>
      <c r="P1320" s="11"/>
      <c r="Q1320" s="11"/>
      <c r="R1320" s="11">
        <v>3.7</v>
      </c>
      <c r="S1320" s="6">
        <v>5396696459500</v>
      </c>
      <c r="T1320" s="7">
        <v>9.9700000000000006</v>
      </c>
      <c r="U1320" s="7">
        <v>0.81</v>
      </c>
      <c r="V1320" s="7">
        <v>5647</v>
      </c>
    </row>
    <row r="1321" spans="1:22" hidden="1" x14ac:dyDescent="0.4">
      <c r="A1321" s="4" t="s">
        <v>1387</v>
      </c>
      <c r="B1321" s="5" t="s">
        <v>1388</v>
      </c>
      <c r="C1321" s="5" t="s">
        <v>24</v>
      </c>
      <c r="D1321" s="5" t="s">
        <v>19</v>
      </c>
      <c r="E1321" s="9" t="s">
        <v>20</v>
      </c>
      <c r="F1321" s="9">
        <v>1.1299999999999999</v>
      </c>
      <c r="G1321" s="5" t="s">
        <v>21</v>
      </c>
      <c r="H1321" s="9">
        <v>500</v>
      </c>
      <c r="I1321" s="11">
        <v>100249166</v>
      </c>
      <c r="J1321" s="11">
        <v>1600</v>
      </c>
      <c r="K1321" s="11">
        <v>17.39</v>
      </c>
      <c r="L1321" s="11" t="b">
        <f>COUNTIF('[1]2_배당성향 25% 이상 종목명'!$A$2:$A$471,'2_2번 조건 대상 종목'!A1321)&gt;0</f>
        <v>1</v>
      </c>
      <c r="M1321" s="14" t="b">
        <f t="shared" si="20"/>
        <v>1</v>
      </c>
      <c r="N1321" s="11">
        <v>160244281600</v>
      </c>
      <c r="O1321" s="11"/>
      <c r="P1321" s="11"/>
      <c r="Q1321" s="11"/>
      <c r="R1321" s="11">
        <v>3.2</v>
      </c>
      <c r="S1321" s="6">
        <v>5396696459500</v>
      </c>
      <c r="T1321" s="7">
        <v>9.9700000000000006</v>
      </c>
      <c r="U1321" s="7">
        <v>0.81</v>
      </c>
      <c r="V1321" s="7">
        <v>5647</v>
      </c>
    </row>
    <row r="1322" spans="1:22" hidden="1" x14ac:dyDescent="0.4">
      <c r="A1322" s="7" t="s">
        <v>1387</v>
      </c>
      <c r="B1322" s="12" t="s">
        <v>1388</v>
      </c>
      <c r="C1322" s="12" t="s">
        <v>2933</v>
      </c>
      <c r="D1322" s="12" t="s">
        <v>19</v>
      </c>
      <c r="E1322" s="12" t="s">
        <v>20</v>
      </c>
      <c r="F1322" s="12">
        <v>0.76</v>
      </c>
      <c r="G1322" s="12" t="s">
        <v>21</v>
      </c>
      <c r="H1322" s="12">
        <v>500</v>
      </c>
      <c r="I1322" s="6">
        <v>100249166</v>
      </c>
      <c r="J1322" s="6">
        <v>1200</v>
      </c>
      <c r="K1322" s="6">
        <v>31.175000000000001</v>
      </c>
      <c r="L1322" s="11" t="b">
        <f>COUNTIF('[1]2_배당성향 25% 이상 종목명'!$A$2:$A$471,'2_2번 조건 대상 종목'!A1322)&gt;0</f>
        <v>1</v>
      </c>
      <c r="M1322" s="14" t="b">
        <f t="shared" si="20"/>
        <v>1</v>
      </c>
      <c r="N1322" s="6">
        <v>120298999200</v>
      </c>
      <c r="O1322" s="6"/>
      <c r="P1322" s="6"/>
      <c r="Q1322" s="6"/>
      <c r="R1322" s="6">
        <v>2.9</v>
      </c>
      <c r="S1322" s="6">
        <v>5396696459500</v>
      </c>
      <c r="T1322" s="7">
        <v>9.9700000000000006</v>
      </c>
      <c r="U1322" s="7">
        <v>0.81</v>
      </c>
      <c r="V1322" s="7">
        <v>5647</v>
      </c>
    </row>
    <row r="1323" spans="1:22" hidden="1" x14ac:dyDescent="0.4">
      <c r="A1323" s="4" t="s">
        <v>2471</v>
      </c>
      <c r="B1323" s="5" t="s">
        <v>2472</v>
      </c>
      <c r="C1323" s="5" t="s">
        <v>30</v>
      </c>
      <c r="D1323" s="5" t="s">
        <v>19</v>
      </c>
      <c r="E1323" s="9" t="s">
        <v>34</v>
      </c>
      <c r="F1323" s="9">
        <v>0.48</v>
      </c>
      <c r="G1323" s="5" t="s">
        <v>21</v>
      </c>
      <c r="H1323" s="9">
        <v>500</v>
      </c>
      <c r="I1323" s="11">
        <v>19327238</v>
      </c>
      <c r="J1323" s="11">
        <v>160</v>
      </c>
      <c r="K1323" s="11">
        <v>8.3689999999999998</v>
      </c>
      <c r="L1323" s="11" t="b">
        <f>COUNTIF('[1]2_배당성향 25% 이상 종목명'!$A$2:$A$471,'2_2번 조건 대상 종목'!A1323)&gt;0</f>
        <v>0</v>
      </c>
      <c r="M1323" s="14" t="b">
        <f t="shared" si="20"/>
        <v>0</v>
      </c>
      <c r="N1323" s="11">
        <v>3078165280</v>
      </c>
      <c r="O1323" s="11" t="b">
        <f>N1323&gt;=VLOOKUP(A1323,'[1]2023년만'!$A$2:$Q$1181,12,0)</f>
        <v>1</v>
      </c>
      <c r="P1323" s="11"/>
      <c r="Q1323" s="11"/>
      <c r="R1323" s="11">
        <v>0.5</v>
      </c>
      <c r="S1323" s="6">
        <v>703511463200</v>
      </c>
      <c r="T1323" s="7">
        <v>19.04</v>
      </c>
      <c r="U1323" s="7">
        <v>1.6</v>
      </c>
      <c r="V1323" s="7">
        <v>1912</v>
      </c>
    </row>
    <row r="1324" spans="1:22" hidden="1" x14ac:dyDescent="0.4">
      <c r="A1324" s="4" t="s">
        <v>2471</v>
      </c>
      <c r="B1324" s="5" t="s">
        <v>2472</v>
      </c>
      <c r="C1324" s="5" t="s">
        <v>24</v>
      </c>
      <c r="D1324" s="5" t="s">
        <v>19</v>
      </c>
      <c r="E1324" s="9" t="s">
        <v>95</v>
      </c>
      <c r="F1324" s="9">
        <v>0.59</v>
      </c>
      <c r="G1324" s="5" t="s">
        <v>21</v>
      </c>
      <c r="H1324" s="9">
        <v>500</v>
      </c>
      <c r="I1324" s="11">
        <v>17006566</v>
      </c>
      <c r="J1324" s="11">
        <v>160</v>
      </c>
      <c r="K1324" s="11">
        <v>6.2720000000000002</v>
      </c>
      <c r="L1324" s="11" t="b">
        <f>COUNTIF('[1]2_배당성향 25% 이상 종목명'!$A$2:$A$471,'2_2번 조건 대상 종목'!A1324)&gt;0</f>
        <v>0</v>
      </c>
      <c r="M1324" s="14" t="b">
        <f t="shared" si="20"/>
        <v>0</v>
      </c>
      <c r="N1324" s="11">
        <v>3078165280</v>
      </c>
      <c r="O1324" s="11"/>
      <c r="P1324" s="11"/>
      <c r="Q1324" s="11"/>
      <c r="R1324" s="11">
        <v>0.4</v>
      </c>
      <c r="S1324" s="6">
        <v>703511463200</v>
      </c>
      <c r="T1324" s="7">
        <v>19.04</v>
      </c>
      <c r="U1324" s="7">
        <v>1.6</v>
      </c>
      <c r="V1324" s="7">
        <v>1912</v>
      </c>
    </row>
    <row r="1325" spans="1:22" hidden="1" x14ac:dyDescent="0.4">
      <c r="A1325" s="4" t="s">
        <v>2471</v>
      </c>
      <c r="B1325" s="5" t="s">
        <v>2472</v>
      </c>
      <c r="C1325" s="5" t="s">
        <v>18</v>
      </c>
      <c r="D1325" s="5" t="s">
        <v>19</v>
      </c>
      <c r="E1325" s="9" t="s">
        <v>95</v>
      </c>
      <c r="F1325" s="9">
        <v>0.96</v>
      </c>
      <c r="G1325" s="5" t="s">
        <v>21</v>
      </c>
      <c r="H1325" s="9">
        <v>500</v>
      </c>
      <c r="I1325" s="11">
        <v>14759577</v>
      </c>
      <c r="J1325" s="11">
        <v>160</v>
      </c>
      <c r="K1325" s="11">
        <v>5.1950000000000003</v>
      </c>
      <c r="L1325" s="11" t="b">
        <f>COUNTIF('[1]2_배당성향 25% 이상 종목명'!$A$2:$A$471,'2_2번 조건 대상 종목'!A1325)&gt;0</f>
        <v>0</v>
      </c>
      <c r="M1325" s="14" t="b">
        <f t="shared" si="20"/>
        <v>0</v>
      </c>
      <c r="N1325" s="11">
        <v>2718647040</v>
      </c>
      <c r="O1325" s="11"/>
      <c r="P1325" s="11"/>
      <c r="Q1325" s="11"/>
      <c r="R1325" s="11">
        <v>0.5</v>
      </c>
      <c r="S1325" s="6">
        <v>703511463200</v>
      </c>
      <c r="T1325" s="7">
        <v>19.04</v>
      </c>
      <c r="U1325" s="7">
        <v>1.6</v>
      </c>
      <c r="V1325" s="7">
        <v>1912</v>
      </c>
    </row>
    <row r="1326" spans="1:22" hidden="1" x14ac:dyDescent="0.4">
      <c r="A1326" s="4" t="s">
        <v>1111</v>
      </c>
      <c r="B1326" s="5" t="s">
        <v>1112</v>
      </c>
      <c r="C1326" s="5" t="s">
        <v>18</v>
      </c>
      <c r="D1326" s="5" t="s">
        <v>19</v>
      </c>
      <c r="E1326" s="9" t="s">
        <v>37</v>
      </c>
      <c r="F1326" s="9">
        <v>2.2599999999999998</v>
      </c>
      <c r="G1326" s="5" t="s">
        <v>21</v>
      </c>
      <c r="H1326" s="10">
        <v>2500</v>
      </c>
      <c r="I1326" s="11">
        <v>33066680</v>
      </c>
      <c r="J1326" s="11">
        <v>80</v>
      </c>
      <c r="K1326" s="11">
        <v>34.584000000000003</v>
      </c>
      <c r="L1326" s="11" t="b">
        <f>COUNTIF('[1]2_배당성향 25% 이상 종목명'!$A$2:$A$471,'2_2번 조건 대상 종목'!A1326)&gt;0</f>
        <v>0</v>
      </c>
      <c r="M1326" s="14" t="b">
        <f t="shared" si="20"/>
        <v>1</v>
      </c>
      <c r="N1326" s="11">
        <v>2597581120</v>
      </c>
      <c r="O1326" s="11"/>
      <c r="P1326" s="11"/>
      <c r="Q1326" s="11"/>
      <c r="R1326" s="11">
        <v>3.11</v>
      </c>
      <c r="S1326" s="6">
        <v>115202341120</v>
      </c>
      <c r="T1326" s="7">
        <v>6.94</v>
      </c>
      <c r="U1326" s="7">
        <v>0.47</v>
      </c>
      <c r="V1326" s="7">
        <v>530</v>
      </c>
    </row>
    <row r="1327" spans="1:22" hidden="1" x14ac:dyDescent="0.4">
      <c r="A1327" s="4" t="s">
        <v>1111</v>
      </c>
      <c r="B1327" s="5" t="s">
        <v>1112</v>
      </c>
      <c r="C1327" s="5" t="s">
        <v>30</v>
      </c>
      <c r="D1327" s="5" t="s">
        <v>19</v>
      </c>
      <c r="E1327" s="9" t="s">
        <v>37</v>
      </c>
      <c r="F1327" s="9">
        <v>2.7</v>
      </c>
      <c r="G1327" s="5" t="s">
        <v>21</v>
      </c>
      <c r="H1327" s="10">
        <v>2500</v>
      </c>
      <c r="I1327" s="11">
        <v>31304984</v>
      </c>
      <c r="J1327" s="11">
        <v>120</v>
      </c>
      <c r="K1327" s="11">
        <v>21.477</v>
      </c>
      <c r="L1327" s="11" t="b">
        <f>COUNTIF('[1]2_배당성향 25% 이상 종목명'!$A$2:$A$471,'2_2번 조건 대상 종목'!A1327)&gt;0</f>
        <v>0</v>
      </c>
      <c r="M1327" s="14" t="b">
        <f t="shared" si="20"/>
        <v>1</v>
      </c>
      <c r="N1327" s="11">
        <v>3581431800</v>
      </c>
      <c r="O1327" s="11" t="b">
        <f>N1327&gt;=VLOOKUP(A1327,'[1]2023년만'!$A$2:$Q$1181,12,0)</f>
        <v>0</v>
      </c>
      <c r="P1327" s="11"/>
      <c r="Q1327" s="11"/>
      <c r="R1327" s="11">
        <v>3.6</v>
      </c>
      <c r="S1327" s="6">
        <v>115202341120</v>
      </c>
      <c r="T1327" s="7">
        <v>6.94</v>
      </c>
      <c r="U1327" s="7">
        <v>0.47</v>
      </c>
      <c r="V1327" s="7">
        <v>530</v>
      </c>
    </row>
    <row r="1328" spans="1:22" hidden="1" x14ac:dyDescent="0.4">
      <c r="A1328" s="4" t="s">
        <v>1111</v>
      </c>
      <c r="B1328" s="5" t="s">
        <v>1112</v>
      </c>
      <c r="C1328" s="5" t="s">
        <v>24</v>
      </c>
      <c r="D1328" s="5" t="s">
        <v>19</v>
      </c>
      <c r="E1328" s="9" t="s">
        <v>37</v>
      </c>
      <c r="F1328" s="9">
        <v>2.09</v>
      </c>
      <c r="G1328" s="5" t="s">
        <v>21</v>
      </c>
      <c r="H1328" s="10">
        <v>2500</v>
      </c>
      <c r="I1328" s="11">
        <v>33066680</v>
      </c>
      <c r="J1328" s="11">
        <v>120</v>
      </c>
      <c r="K1328" s="11">
        <v>17.54</v>
      </c>
      <c r="L1328" s="11" t="b">
        <f>COUNTIF('[1]2_배당성향 25% 이상 종목명'!$A$2:$A$471,'2_2번 조건 대상 종목'!A1328)&gt;0</f>
        <v>0</v>
      </c>
      <c r="M1328" s="14" t="b">
        <f t="shared" si="20"/>
        <v>1</v>
      </c>
      <c r="N1328" s="11">
        <v>3653931360</v>
      </c>
      <c r="O1328" s="11"/>
      <c r="P1328" s="11"/>
      <c r="Q1328" s="11"/>
      <c r="R1328" s="11">
        <v>3.41</v>
      </c>
      <c r="S1328" s="6">
        <v>115202341120</v>
      </c>
      <c r="T1328" s="7">
        <v>6.94</v>
      </c>
      <c r="U1328" s="7">
        <v>0.47</v>
      </c>
      <c r="V1328" s="7">
        <v>530</v>
      </c>
    </row>
    <row r="1329" spans="1:22" hidden="1" x14ac:dyDescent="0.4">
      <c r="A1329" s="7" t="s">
        <v>1111</v>
      </c>
      <c r="B1329" s="12" t="s">
        <v>1112</v>
      </c>
      <c r="C1329" s="12" t="s">
        <v>2933</v>
      </c>
      <c r="D1329" s="12" t="s">
        <v>19</v>
      </c>
      <c r="E1329" s="12" t="s">
        <v>37</v>
      </c>
      <c r="F1329" s="12">
        <v>1.02</v>
      </c>
      <c r="G1329" s="12" t="s">
        <v>21</v>
      </c>
      <c r="H1329" s="12">
        <v>2500</v>
      </c>
      <c r="I1329" s="6">
        <v>33066680</v>
      </c>
      <c r="J1329" s="6">
        <v>80</v>
      </c>
      <c r="K1329" s="6">
        <v>16.702999999999999</v>
      </c>
      <c r="L1329" s="11" t="b">
        <f>COUNTIF('[1]2_배당성향 25% 이상 종목명'!$A$2:$A$471,'2_2번 조건 대상 종목'!A1329)&gt;0</f>
        <v>0</v>
      </c>
      <c r="M1329" s="14" t="b">
        <f t="shared" si="20"/>
        <v>1</v>
      </c>
      <c r="N1329" s="6">
        <v>2597581120</v>
      </c>
      <c r="O1329" s="6"/>
      <c r="P1329" s="6"/>
      <c r="Q1329" s="6"/>
      <c r="R1329" s="6">
        <v>1.86</v>
      </c>
      <c r="S1329" s="6">
        <v>115202341120</v>
      </c>
      <c r="T1329" s="7">
        <v>6.94</v>
      </c>
      <c r="U1329" s="7">
        <v>0.47</v>
      </c>
      <c r="V1329" s="7">
        <v>530</v>
      </c>
    </row>
    <row r="1330" spans="1:22" hidden="1" x14ac:dyDescent="0.4">
      <c r="A1330" s="4" t="s">
        <v>1496</v>
      </c>
      <c r="B1330" s="5" t="s">
        <v>1497</v>
      </c>
      <c r="C1330" s="5" t="s">
        <v>30</v>
      </c>
      <c r="D1330" s="5" t="s">
        <v>19</v>
      </c>
      <c r="E1330" s="9" t="s">
        <v>34</v>
      </c>
      <c r="F1330" s="9">
        <v>0.48</v>
      </c>
      <c r="G1330" s="5" t="s">
        <v>21</v>
      </c>
      <c r="H1330" s="9">
        <v>100</v>
      </c>
      <c r="I1330" s="11">
        <v>16800574</v>
      </c>
      <c r="J1330" s="11">
        <v>20</v>
      </c>
      <c r="K1330" s="11">
        <v>26.154</v>
      </c>
      <c r="L1330" s="11" t="b">
        <f>COUNTIF('[1]2_배당성향 25% 이상 종목명'!$A$2:$A$471,'2_2번 조건 대상 종목'!A1330)&gt;0</f>
        <v>1</v>
      </c>
      <c r="M1330" s="14" t="b">
        <f t="shared" si="20"/>
        <v>0</v>
      </c>
      <c r="N1330" s="11">
        <v>228321860</v>
      </c>
      <c r="O1330" s="11" t="e">
        <f>N1330&gt;=VLOOKUP(A1330,'[1]2023년만'!$A$2:$Q$1181,12,0)</f>
        <v>#N/A</v>
      </c>
      <c r="P1330" s="11"/>
      <c r="Q1330" s="11"/>
      <c r="R1330" s="11">
        <v>1.1000000000000001</v>
      </c>
      <c r="S1330" s="6">
        <v>39481348900</v>
      </c>
      <c r="T1330" s="7">
        <v>43.52</v>
      </c>
      <c r="U1330" s="7">
        <v>1.1499999999999999</v>
      </c>
      <c r="V1330" s="7">
        <v>54</v>
      </c>
    </row>
    <row r="1331" spans="1:22" hidden="1" x14ac:dyDescent="0.4">
      <c r="A1331" s="4" t="s">
        <v>337</v>
      </c>
      <c r="B1331" s="5" t="s">
        <v>338</v>
      </c>
      <c r="C1331" s="5" t="s">
        <v>30</v>
      </c>
      <c r="D1331" s="5" t="s">
        <v>19</v>
      </c>
      <c r="E1331" s="9" t="s">
        <v>81</v>
      </c>
      <c r="F1331" s="9">
        <v>1.59</v>
      </c>
      <c r="G1331" s="5" t="s">
        <v>21</v>
      </c>
      <c r="H1331" s="9">
        <v>100</v>
      </c>
      <c r="I1331" s="11">
        <v>68890041</v>
      </c>
      <c r="J1331" s="11">
        <v>200</v>
      </c>
      <c r="K1331" s="11">
        <v>105.816</v>
      </c>
      <c r="L1331" s="11" t="b">
        <f>COUNTIF('[1]2_배당성향 25% 이상 종목명'!$A$2:$A$471,'2_2번 조건 대상 종목'!A1331)&gt;0</f>
        <v>1</v>
      </c>
      <c r="M1331" s="14" t="b">
        <f t="shared" si="20"/>
        <v>1</v>
      </c>
      <c r="N1331" s="11">
        <v>13480968400</v>
      </c>
      <c r="O1331" s="11" t="b">
        <f>N1331&gt;=VLOOKUP(A1331,'[1]2023년만'!$A$2:$Q$1181,12,0)</f>
        <v>0</v>
      </c>
      <c r="P1331" s="11">
        <f>VLOOKUP(A1331,'[1]2_피벗 테이블'!$A$4:$B$376,2,0)</f>
        <v>15490543200</v>
      </c>
      <c r="Q1331" s="11" t="b">
        <f>N1331&gt;=(P1331*1.05)</f>
        <v>0</v>
      </c>
      <c r="R1331" s="11">
        <v>2.7</v>
      </c>
      <c r="S1331" s="6">
        <v>430562756250</v>
      </c>
      <c r="T1331" s="7">
        <v>109.65</v>
      </c>
      <c r="U1331" s="7">
        <v>1.04</v>
      </c>
      <c r="V1331" s="7">
        <v>57</v>
      </c>
    </row>
    <row r="1332" spans="1:22" hidden="1" x14ac:dyDescent="0.4">
      <c r="A1332" s="4" t="s">
        <v>337</v>
      </c>
      <c r="B1332" s="5" t="s">
        <v>338</v>
      </c>
      <c r="C1332" s="5" t="s">
        <v>24</v>
      </c>
      <c r="D1332" s="5" t="s">
        <v>19</v>
      </c>
      <c r="E1332" s="9" t="s">
        <v>81</v>
      </c>
      <c r="F1332" s="9">
        <v>1.25</v>
      </c>
      <c r="G1332" s="5" t="s">
        <v>21</v>
      </c>
      <c r="H1332" s="9">
        <v>100</v>
      </c>
      <c r="I1332" s="11">
        <v>68723075</v>
      </c>
      <c r="J1332" s="11">
        <v>200</v>
      </c>
      <c r="K1332" s="11">
        <v>50.646000000000001</v>
      </c>
      <c r="L1332" s="11" t="b">
        <f>COUNTIF('[1]2_배당성향 25% 이상 종목명'!$A$2:$A$471,'2_2번 조건 대상 종목'!A1332)&gt;0</f>
        <v>1</v>
      </c>
      <c r="M1332" s="14" t="b">
        <f t="shared" si="20"/>
        <v>1</v>
      </c>
      <c r="N1332" s="11">
        <v>13650617200</v>
      </c>
      <c r="O1332" s="11"/>
      <c r="P1332" s="11"/>
      <c r="Q1332" s="11"/>
      <c r="R1332" s="11">
        <v>1.7</v>
      </c>
      <c r="S1332" s="6">
        <v>430562756250</v>
      </c>
      <c r="T1332" s="7">
        <v>109.65</v>
      </c>
      <c r="U1332" s="7">
        <v>1.04</v>
      </c>
      <c r="V1332" s="7">
        <v>57</v>
      </c>
    </row>
    <row r="1333" spans="1:22" hidden="1" x14ac:dyDescent="0.4">
      <c r="A1333" s="4" t="s">
        <v>337</v>
      </c>
      <c r="B1333" s="5" t="s">
        <v>338</v>
      </c>
      <c r="C1333" s="5" t="s">
        <v>18</v>
      </c>
      <c r="D1333" s="5" t="s">
        <v>19</v>
      </c>
      <c r="E1333" s="9" t="s">
        <v>81</v>
      </c>
      <c r="F1333" s="9">
        <v>1.8</v>
      </c>
      <c r="G1333" s="5" t="s">
        <v>21</v>
      </c>
      <c r="H1333" s="9">
        <v>100</v>
      </c>
      <c r="I1333" s="11">
        <v>67405497</v>
      </c>
      <c r="J1333" s="11">
        <v>200</v>
      </c>
      <c r="K1333" s="11">
        <v>15.718</v>
      </c>
      <c r="L1333" s="11" t="b">
        <f>COUNTIF('[1]2_배당성향 25% 이상 종목명'!$A$2:$A$471,'2_2번 조건 대상 종목'!A1333)&gt;0</f>
        <v>1</v>
      </c>
      <c r="M1333" s="14" t="b">
        <f t="shared" si="20"/>
        <v>1</v>
      </c>
      <c r="N1333" s="11">
        <v>13364690000</v>
      </c>
      <c r="O1333" s="11"/>
      <c r="P1333" s="11"/>
      <c r="Q1333" s="11"/>
      <c r="R1333" s="11">
        <v>2.1</v>
      </c>
      <c r="S1333" s="6">
        <v>430562756250</v>
      </c>
      <c r="T1333" s="7">
        <v>109.65</v>
      </c>
      <c r="U1333" s="7">
        <v>1.04</v>
      </c>
      <c r="V1333" s="7">
        <v>57</v>
      </c>
    </row>
    <row r="1334" spans="1:22" hidden="1" x14ac:dyDescent="0.4">
      <c r="A1334" s="7" t="s">
        <v>337</v>
      </c>
      <c r="B1334" s="12" t="s">
        <v>338</v>
      </c>
      <c r="C1334" s="12" t="s">
        <v>2933</v>
      </c>
      <c r="D1334" s="12" t="s">
        <v>19</v>
      </c>
      <c r="E1334" s="12" t="s">
        <v>81</v>
      </c>
      <c r="F1334" s="12">
        <v>2.7</v>
      </c>
      <c r="G1334" s="12" t="s">
        <v>21</v>
      </c>
      <c r="H1334" s="12">
        <v>100</v>
      </c>
      <c r="I1334" s="6">
        <v>65343271</v>
      </c>
      <c r="J1334" s="6">
        <v>300</v>
      </c>
      <c r="K1334" s="6">
        <v>24.521999999999998</v>
      </c>
      <c r="L1334" s="11" t="b">
        <f>COUNTIF('[1]2_배당성향 25% 이상 종목명'!$A$2:$A$471,'2_2번 조건 대상 종목'!A1334)&gt;0</f>
        <v>1</v>
      </c>
      <c r="M1334" s="14" t="b">
        <f t="shared" si="20"/>
        <v>1</v>
      </c>
      <c r="N1334" s="6">
        <v>19456322400</v>
      </c>
      <c r="O1334" s="6"/>
      <c r="P1334" s="6"/>
      <c r="Q1334" s="6"/>
      <c r="R1334" s="6">
        <v>2.8</v>
      </c>
      <c r="S1334" s="6">
        <v>430562756250</v>
      </c>
      <c r="T1334" s="7">
        <v>109.65</v>
      </c>
      <c r="U1334" s="7">
        <v>1.04</v>
      </c>
      <c r="V1334" s="7">
        <v>57</v>
      </c>
    </row>
    <row r="1335" spans="1:22" hidden="1" x14ac:dyDescent="0.4">
      <c r="A1335" s="4" t="s">
        <v>1965</v>
      </c>
      <c r="B1335" s="5" t="s">
        <v>1966</v>
      </c>
      <c r="C1335" s="5" t="s">
        <v>30</v>
      </c>
      <c r="D1335" s="5" t="s">
        <v>19</v>
      </c>
      <c r="E1335" s="9" t="s">
        <v>20</v>
      </c>
      <c r="F1335" s="9">
        <v>0.68</v>
      </c>
      <c r="G1335" s="5" t="s">
        <v>21</v>
      </c>
      <c r="H1335" s="9">
        <v>500</v>
      </c>
      <c r="I1335" s="11">
        <v>7036609</v>
      </c>
      <c r="J1335" s="11">
        <v>200</v>
      </c>
      <c r="K1335" s="11">
        <v>17.071999999999999</v>
      </c>
      <c r="L1335" s="11" t="b">
        <f>COUNTIF('[1]2_배당성향 25% 이상 종목명'!$A$2:$A$471,'2_2번 조건 대상 종목'!A1335)&gt;0</f>
        <v>0</v>
      </c>
      <c r="M1335" s="14" t="b">
        <f t="shared" si="20"/>
        <v>1</v>
      </c>
      <c r="N1335" s="11">
        <v>1331628200</v>
      </c>
      <c r="O1335" s="11" t="b">
        <f>N1335&gt;=VLOOKUP(A1335,'[1]2023년만'!$A$2:$Q$1181,12,0)</f>
        <v>1</v>
      </c>
      <c r="P1335" s="11"/>
      <c r="Q1335" s="11"/>
      <c r="R1335" s="11">
        <v>1.6</v>
      </c>
      <c r="S1335" s="6">
        <v>83454182740</v>
      </c>
      <c r="T1335" s="7">
        <v>10.28</v>
      </c>
      <c r="U1335" s="7">
        <v>0.55000000000000004</v>
      </c>
      <c r="V1335" s="7">
        <v>1154</v>
      </c>
    </row>
    <row r="1336" spans="1:22" hidden="1" x14ac:dyDescent="0.4">
      <c r="A1336" s="4" t="s">
        <v>1965</v>
      </c>
      <c r="B1336" s="5" t="s">
        <v>1966</v>
      </c>
      <c r="C1336" s="5" t="s">
        <v>18</v>
      </c>
      <c r="D1336" s="5" t="s">
        <v>19</v>
      </c>
      <c r="E1336" s="9" t="s">
        <v>95</v>
      </c>
      <c r="F1336" s="9">
        <v>0.96</v>
      </c>
      <c r="G1336" s="5" t="s">
        <v>21</v>
      </c>
      <c r="H1336" s="9">
        <v>500</v>
      </c>
      <c r="I1336" s="11">
        <v>7036609</v>
      </c>
      <c r="J1336" s="11">
        <v>210</v>
      </c>
      <c r="K1336" s="11">
        <v>13.356</v>
      </c>
      <c r="L1336" s="11" t="b">
        <f>COUNTIF('[1]2_배당성향 25% 이상 종목명'!$A$2:$A$471,'2_2번 조건 대상 종목'!A1336)&gt;0</f>
        <v>0</v>
      </c>
      <c r="M1336" s="14" t="b">
        <f t="shared" si="20"/>
        <v>1</v>
      </c>
      <c r="N1336" s="11">
        <v>1442395920</v>
      </c>
      <c r="O1336" s="11"/>
      <c r="P1336" s="11"/>
      <c r="Q1336" s="11"/>
      <c r="R1336" s="11">
        <v>1.5</v>
      </c>
      <c r="S1336" s="6">
        <v>83454182740</v>
      </c>
      <c r="T1336" s="7">
        <v>10.28</v>
      </c>
      <c r="U1336" s="7">
        <v>0.55000000000000004</v>
      </c>
      <c r="V1336" s="7">
        <v>1154</v>
      </c>
    </row>
    <row r="1337" spans="1:22" hidden="1" x14ac:dyDescent="0.4">
      <c r="A1337" s="4" t="s">
        <v>1965</v>
      </c>
      <c r="B1337" s="5" t="s">
        <v>1966</v>
      </c>
      <c r="C1337" s="5" t="s">
        <v>24</v>
      </c>
      <c r="D1337" s="5" t="s">
        <v>19</v>
      </c>
      <c r="E1337" s="9" t="s">
        <v>95</v>
      </c>
      <c r="F1337" s="9">
        <v>0.59</v>
      </c>
      <c r="G1337" s="5" t="s">
        <v>21</v>
      </c>
      <c r="H1337" s="9">
        <v>500</v>
      </c>
      <c r="I1337" s="11">
        <v>7036609</v>
      </c>
      <c r="J1337" s="11">
        <v>100</v>
      </c>
      <c r="K1337" s="11">
        <v>9.4250000000000007</v>
      </c>
      <c r="L1337" s="11" t="b">
        <f>COUNTIF('[1]2_배당성향 25% 이상 종목명'!$A$2:$A$471,'2_2번 조건 대상 종목'!A1337)&gt;0</f>
        <v>0</v>
      </c>
      <c r="M1337" s="14" t="b">
        <f t="shared" si="20"/>
        <v>1</v>
      </c>
      <c r="N1337" s="11">
        <v>678314800</v>
      </c>
      <c r="O1337" s="11"/>
      <c r="P1337" s="11"/>
      <c r="Q1337" s="11"/>
      <c r="R1337" s="11">
        <v>0.7</v>
      </c>
      <c r="S1337" s="6">
        <v>83454182740</v>
      </c>
      <c r="T1337" s="7">
        <v>10.28</v>
      </c>
      <c r="U1337" s="7">
        <v>0.55000000000000004</v>
      </c>
      <c r="V1337" s="7">
        <v>1154</v>
      </c>
    </row>
    <row r="1338" spans="1:22" hidden="1" x14ac:dyDescent="0.4">
      <c r="A1338" s="7" t="s">
        <v>1965</v>
      </c>
      <c r="B1338" s="12" t="s">
        <v>1966</v>
      </c>
      <c r="C1338" s="12" t="s">
        <v>2933</v>
      </c>
      <c r="D1338" s="12" t="s">
        <v>19</v>
      </c>
      <c r="E1338" s="12" t="s">
        <v>95</v>
      </c>
      <c r="F1338" s="12">
        <v>0.42</v>
      </c>
      <c r="G1338" s="12" t="s">
        <v>21</v>
      </c>
      <c r="H1338" s="12">
        <v>500</v>
      </c>
      <c r="I1338" s="6">
        <v>7036609</v>
      </c>
      <c r="J1338" s="6">
        <v>450</v>
      </c>
      <c r="K1338" s="6">
        <v>9.9420000000000002</v>
      </c>
      <c r="L1338" s="11" t="b">
        <f>COUNTIF('[1]2_배당성향 25% 이상 종목명'!$A$2:$A$471,'2_2번 조건 대상 종목'!A1338)&gt;0</f>
        <v>0</v>
      </c>
      <c r="M1338" s="14" t="b">
        <f t="shared" si="20"/>
        <v>1</v>
      </c>
      <c r="N1338" s="6">
        <v>3126953700</v>
      </c>
      <c r="O1338" s="6"/>
      <c r="P1338" s="6"/>
      <c r="Q1338" s="6"/>
      <c r="R1338" s="6">
        <v>1.5</v>
      </c>
      <c r="S1338" s="6">
        <v>83454182740</v>
      </c>
      <c r="T1338" s="7">
        <v>10.28</v>
      </c>
      <c r="U1338" s="7">
        <v>0.55000000000000004</v>
      </c>
      <c r="V1338" s="7">
        <v>1154</v>
      </c>
    </row>
    <row r="1339" spans="1:22" x14ac:dyDescent="0.4">
      <c r="A1339" s="4" t="s">
        <v>211</v>
      </c>
      <c r="B1339" s="5" t="s">
        <v>212</v>
      </c>
      <c r="C1339" s="5" t="s">
        <v>30</v>
      </c>
      <c r="D1339" s="5" t="s">
        <v>19</v>
      </c>
      <c r="E1339" s="9" t="s">
        <v>69</v>
      </c>
      <c r="F1339" s="9">
        <v>2.73</v>
      </c>
      <c r="G1339" s="5" t="s">
        <v>213</v>
      </c>
      <c r="H1339" s="9">
        <v>500</v>
      </c>
      <c r="I1339" s="11">
        <v>21433322</v>
      </c>
      <c r="J1339" s="11">
        <v>250</v>
      </c>
      <c r="K1339" s="11">
        <v>192.43299999999999</v>
      </c>
      <c r="L1339" s="11" t="b">
        <f>COUNTIF('[1]2_배당성향 25% 이상 종목명'!$A$2:$A$471,'2_2번 조건 대상 종목'!A1347)&gt;0</f>
        <v>1</v>
      </c>
      <c r="M1339" s="14" t="b">
        <f t="shared" si="20"/>
        <v>1</v>
      </c>
      <c r="N1339" s="11">
        <v>4816586250</v>
      </c>
      <c r="O1339" s="11" t="b">
        <f>N1339&gt;=VLOOKUP(A1339,'[1]2023년만'!$A$2:$Q$1181,12,0)</f>
        <v>1</v>
      </c>
      <c r="P1339" s="11">
        <f>VLOOKUP(A1339,'[1]2_피벗 테이블'!$A$4:$B$376,2,0)</f>
        <v>4396059083.333333</v>
      </c>
      <c r="Q1339" s="11" t="b">
        <f>N1339&gt;=(P1339*1.05)</f>
        <v>1</v>
      </c>
      <c r="R1339" s="11">
        <v>0.49</v>
      </c>
      <c r="S1339" s="6">
        <v>850726716050</v>
      </c>
      <c r="T1339" s="7">
        <v>553.21</v>
      </c>
      <c r="U1339" s="7">
        <v>1.55</v>
      </c>
      <c r="V1339" s="7">
        <v>78</v>
      </c>
    </row>
    <row r="1340" spans="1:22" hidden="1" x14ac:dyDescent="0.4">
      <c r="A1340" s="4" t="s">
        <v>1041</v>
      </c>
      <c r="B1340" s="5" t="s">
        <v>1042</v>
      </c>
      <c r="C1340" s="5" t="s">
        <v>18</v>
      </c>
      <c r="D1340" s="5" t="s">
        <v>19</v>
      </c>
      <c r="E1340" s="9" t="s">
        <v>43</v>
      </c>
      <c r="F1340" s="9">
        <v>4.05</v>
      </c>
      <c r="G1340" s="5" t="s">
        <v>21</v>
      </c>
      <c r="H1340" s="9">
        <v>500</v>
      </c>
      <c r="I1340" s="11">
        <v>11400000</v>
      </c>
      <c r="J1340" s="11">
        <v>900</v>
      </c>
      <c r="K1340" s="11">
        <v>21.968</v>
      </c>
      <c r="L1340" s="11" t="b">
        <f>COUNTIF('[1]2_배당성향 25% 이상 종목명'!$A$2:$A$471,'2_2번 조건 대상 종목'!A1340)&gt;0</f>
        <v>1</v>
      </c>
      <c r="M1340" s="14" t="b">
        <f t="shared" si="20"/>
        <v>1</v>
      </c>
      <c r="N1340" s="11">
        <v>8269281900</v>
      </c>
      <c r="O1340" s="11"/>
      <c r="P1340" s="11"/>
      <c r="Q1340" s="11"/>
      <c r="R1340" s="11">
        <v>6.32</v>
      </c>
      <c r="S1340" s="6">
        <v>142500000000</v>
      </c>
      <c r="T1340" s="7">
        <v>5.84</v>
      </c>
      <c r="U1340" s="7">
        <v>0.42</v>
      </c>
      <c r="V1340" s="7">
        <v>2141</v>
      </c>
    </row>
    <row r="1341" spans="1:22" hidden="1" x14ac:dyDescent="0.4">
      <c r="A1341" s="4" t="s">
        <v>1041</v>
      </c>
      <c r="B1341" s="5" t="s">
        <v>1042</v>
      </c>
      <c r="C1341" s="5" t="s">
        <v>24</v>
      </c>
      <c r="D1341" s="5" t="s">
        <v>19</v>
      </c>
      <c r="E1341" s="9" t="s">
        <v>43</v>
      </c>
      <c r="F1341" s="9">
        <v>2.37</v>
      </c>
      <c r="G1341" s="5" t="s">
        <v>21</v>
      </c>
      <c r="H1341" s="9">
        <v>500</v>
      </c>
      <c r="I1341" s="11">
        <v>11400000</v>
      </c>
      <c r="J1341" s="11">
        <v>150</v>
      </c>
      <c r="K1341" s="11">
        <v>-13.031000000000001</v>
      </c>
      <c r="L1341" s="11" t="b">
        <f>COUNTIF('[1]2_배당성향 25% 이상 종목명'!$A$2:$A$471,'2_2번 조건 대상 종목'!A1341)&gt;0</f>
        <v>1</v>
      </c>
      <c r="M1341" s="14" t="b">
        <f t="shared" si="20"/>
        <v>1</v>
      </c>
      <c r="N1341" s="11">
        <v>1342500000</v>
      </c>
      <c r="O1341" s="11"/>
      <c r="P1341" s="11"/>
      <c r="Q1341" s="11"/>
      <c r="R1341" s="11">
        <v>1.32</v>
      </c>
      <c r="S1341" s="6">
        <v>142500000000</v>
      </c>
      <c r="T1341" s="7">
        <v>5.84</v>
      </c>
      <c r="U1341" s="7">
        <v>0.42</v>
      </c>
      <c r="V1341" s="7">
        <v>2141</v>
      </c>
    </row>
    <row r="1342" spans="1:22" hidden="1" x14ac:dyDescent="0.4">
      <c r="A1342" s="7" t="s">
        <v>1041</v>
      </c>
      <c r="B1342" s="12" t="s">
        <v>1042</v>
      </c>
      <c r="C1342" s="12" t="s">
        <v>2933</v>
      </c>
      <c r="D1342" s="12" t="s">
        <v>19</v>
      </c>
      <c r="E1342" s="12" t="s">
        <v>43</v>
      </c>
      <c r="F1342" s="12">
        <v>2.09</v>
      </c>
      <c r="G1342" s="12" t="s">
        <v>21</v>
      </c>
      <c r="H1342" s="12">
        <v>500</v>
      </c>
      <c r="I1342" s="6">
        <v>11700000</v>
      </c>
      <c r="J1342" s="6">
        <v>900</v>
      </c>
      <c r="K1342" s="6">
        <v>16.292999999999999</v>
      </c>
      <c r="L1342" s="11" t="b">
        <f>COUNTIF('[1]2_배당성향 25% 이상 종목명'!$A$2:$A$471,'2_2번 조건 대상 종목'!A1342)&gt;0</f>
        <v>1</v>
      </c>
      <c r="M1342" s="14" t="b">
        <f t="shared" si="20"/>
        <v>1</v>
      </c>
      <c r="N1342" s="6">
        <v>8269281900</v>
      </c>
      <c r="O1342" s="6"/>
      <c r="P1342" s="6"/>
      <c r="Q1342" s="6"/>
      <c r="R1342" s="6">
        <v>3.98</v>
      </c>
      <c r="S1342" s="6">
        <v>142500000000</v>
      </c>
      <c r="T1342" s="7">
        <v>5.84</v>
      </c>
      <c r="U1342" s="7">
        <v>0.42</v>
      </c>
      <c r="V1342" s="7">
        <v>2141</v>
      </c>
    </row>
    <row r="1343" spans="1:22" hidden="1" x14ac:dyDescent="0.4">
      <c r="A1343" s="4" t="s">
        <v>294</v>
      </c>
      <c r="B1343" s="5" t="s">
        <v>295</v>
      </c>
      <c r="C1343" s="5" t="s">
        <v>24</v>
      </c>
      <c r="D1343" s="5" t="s">
        <v>19</v>
      </c>
      <c r="E1343" s="9" t="s">
        <v>31</v>
      </c>
      <c r="F1343" s="9">
        <v>2.77</v>
      </c>
      <c r="G1343" s="5" t="s">
        <v>21</v>
      </c>
      <c r="H1343" s="9">
        <v>500</v>
      </c>
      <c r="I1343" s="11">
        <v>28300000</v>
      </c>
      <c r="J1343" s="11">
        <v>100</v>
      </c>
      <c r="K1343" s="11">
        <v>132.059</v>
      </c>
      <c r="L1343" s="11" t="b">
        <f>COUNTIF('[1]2_배당성향 25% 이상 종목명'!$A$2:$A$471,'2_2번 조건 대상 종목'!A1343)&gt;0</f>
        <v>1</v>
      </c>
      <c r="M1343" s="14" t="b">
        <f t="shared" si="20"/>
        <v>1</v>
      </c>
      <c r="N1343" s="11">
        <v>2589678500</v>
      </c>
      <c r="O1343" s="11"/>
      <c r="P1343" s="11"/>
      <c r="Q1343" s="11"/>
      <c r="R1343" s="11">
        <v>1.6</v>
      </c>
      <c r="S1343" s="6">
        <v>395351000000</v>
      </c>
      <c r="T1343" s="7">
        <v>332.62</v>
      </c>
      <c r="U1343" s="7">
        <v>2.37</v>
      </c>
      <c r="V1343" s="7">
        <v>42</v>
      </c>
    </row>
    <row r="1344" spans="1:22" hidden="1" x14ac:dyDescent="0.4">
      <c r="A1344" s="4" t="s">
        <v>294</v>
      </c>
      <c r="B1344" s="5" t="s">
        <v>295</v>
      </c>
      <c r="C1344" s="5" t="s">
        <v>30</v>
      </c>
      <c r="D1344" s="5" t="s">
        <v>19</v>
      </c>
      <c r="E1344" s="9" t="s">
        <v>31</v>
      </c>
      <c r="F1344" s="9">
        <v>0.49</v>
      </c>
      <c r="G1344" s="5" t="s">
        <v>21</v>
      </c>
      <c r="H1344" s="9">
        <v>500</v>
      </c>
      <c r="I1344" s="11">
        <v>28300000</v>
      </c>
      <c r="J1344" s="11">
        <v>100</v>
      </c>
      <c r="K1344" s="11">
        <v>93.888999999999996</v>
      </c>
      <c r="L1344" s="11" t="b">
        <f>COUNTIF('[1]2_배당성향 25% 이상 종목명'!$A$2:$A$471,'2_2번 조건 대상 종목'!A1344)&gt;0</f>
        <v>1</v>
      </c>
      <c r="M1344" s="14" t="b">
        <f t="shared" si="20"/>
        <v>1</v>
      </c>
      <c r="N1344" s="11">
        <v>2601676900</v>
      </c>
      <c r="O1344" s="11" t="b">
        <f>N1344&gt;=VLOOKUP(A1344,'[1]2023년만'!$A$2:$Q$1181,12,0)</f>
        <v>1</v>
      </c>
      <c r="P1344" s="11">
        <f>VLOOKUP(A1344,'[1]2_피벗 테이블'!$A$4:$B$376,2,0)</f>
        <v>3452904666.6666665</v>
      </c>
      <c r="Q1344" s="11" t="b">
        <f>N1344&gt;=(P1344*1.05)</f>
        <v>0</v>
      </c>
      <c r="R1344" s="11">
        <v>0.8</v>
      </c>
      <c r="S1344" s="6">
        <v>395351000000</v>
      </c>
      <c r="T1344" s="7">
        <v>332.62</v>
      </c>
      <c r="U1344" s="7">
        <v>2.37</v>
      </c>
      <c r="V1344" s="7">
        <v>42</v>
      </c>
    </row>
    <row r="1345" spans="1:22" hidden="1" x14ac:dyDescent="0.4">
      <c r="A1345" s="4" t="s">
        <v>294</v>
      </c>
      <c r="B1345" s="5" t="s">
        <v>295</v>
      </c>
      <c r="C1345" s="5" t="s">
        <v>18</v>
      </c>
      <c r="D1345" s="5" t="s">
        <v>19</v>
      </c>
      <c r="E1345" s="9" t="s">
        <v>31</v>
      </c>
      <c r="F1345" s="9">
        <v>2.75</v>
      </c>
      <c r="G1345" s="5" t="s">
        <v>21</v>
      </c>
      <c r="H1345" s="9">
        <v>500</v>
      </c>
      <c r="I1345" s="11">
        <v>28300000</v>
      </c>
      <c r="J1345" s="11">
        <v>100</v>
      </c>
      <c r="K1345" s="11">
        <v>17.077000000000002</v>
      </c>
      <c r="L1345" s="11" t="b">
        <f>COUNTIF('[1]2_배당성향 25% 이상 종목명'!$A$2:$A$471,'2_2번 조건 대상 종목'!A1345)&gt;0</f>
        <v>1</v>
      </c>
      <c r="M1345" s="14" t="b">
        <f t="shared" si="20"/>
        <v>1</v>
      </c>
      <c r="N1345" s="11">
        <v>2589678500</v>
      </c>
      <c r="O1345" s="11"/>
      <c r="P1345" s="11"/>
      <c r="Q1345" s="11"/>
      <c r="R1345" s="11">
        <v>2</v>
      </c>
      <c r="S1345" s="6">
        <v>395351000000</v>
      </c>
      <c r="T1345" s="7">
        <v>332.62</v>
      </c>
      <c r="U1345" s="7">
        <v>2.37</v>
      </c>
      <c r="V1345" s="7">
        <v>42</v>
      </c>
    </row>
    <row r="1346" spans="1:22" hidden="1" x14ac:dyDescent="0.4">
      <c r="A1346" s="7" t="s">
        <v>294</v>
      </c>
      <c r="B1346" s="12" t="s">
        <v>295</v>
      </c>
      <c r="C1346" s="12" t="s">
        <v>2933</v>
      </c>
      <c r="D1346" s="12" t="s">
        <v>19</v>
      </c>
      <c r="E1346" s="12" t="s">
        <v>31</v>
      </c>
      <c r="F1346" s="12">
        <v>0.79</v>
      </c>
      <c r="G1346" s="12" t="s">
        <v>21</v>
      </c>
      <c r="H1346" s="12">
        <v>500</v>
      </c>
      <c r="I1346" s="6">
        <v>31496785</v>
      </c>
      <c r="J1346" s="6">
        <v>200</v>
      </c>
      <c r="K1346" s="6">
        <v>34.307000000000002</v>
      </c>
      <c r="L1346" s="11" t="b">
        <f>COUNTIF('[1]2_배당성향 25% 이상 종목명'!$A$2:$A$471,'2_2번 조건 대상 종목'!A1346)&gt;0</f>
        <v>1</v>
      </c>
      <c r="M1346" s="14" t="b">
        <f t="shared" si="20"/>
        <v>1</v>
      </c>
      <c r="N1346" s="6">
        <v>5179357000</v>
      </c>
      <c r="O1346" s="6"/>
      <c r="P1346" s="6"/>
      <c r="Q1346" s="6"/>
      <c r="R1346" s="6">
        <v>2.2000000000000002</v>
      </c>
      <c r="S1346" s="6">
        <v>395351000000</v>
      </c>
      <c r="T1346" s="7">
        <v>332.62</v>
      </c>
      <c r="U1346" s="7">
        <v>2.37</v>
      </c>
      <c r="V1346" s="7">
        <v>42</v>
      </c>
    </row>
    <row r="1347" spans="1:22" x14ac:dyDescent="0.4">
      <c r="A1347" s="4" t="s">
        <v>925</v>
      </c>
      <c r="B1347" s="5" t="s">
        <v>926</v>
      </c>
      <c r="C1347" s="5" t="s">
        <v>30</v>
      </c>
      <c r="D1347" s="5" t="s">
        <v>19</v>
      </c>
      <c r="E1347" s="9" t="s">
        <v>40</v>
      </c>
      <c r="F1347" s="9">
        <v>2.63</v>
      </c>
      <c r="G1347" s="5" t="s">
        <v>21</v>
      </c>
      <c r="H1347" s="10">
        <v>1000</v>
      </c>
      <c r="I1347" s="11">
        <v>34648025</v>
      </c>
      <c r="J1347" s="11">
        <v>850</v>
      </c>
      <c r="K1347" s="11">
        <v>31.678000000000001</v>
      </c>
      <c r="L1347" s="11" t="b">
        <f>COUNTIF('[1]2_배당성향 25% 이상 종목명'!$A$2:$A$471,'2_2번 조건 대상 종목'!A1029)&gt;0</f>
        <v>1</v>
      </c>
      <c r="M1347" s="14" t="b">
        <f t="shared" ref="M1347:M1410" si="21">COUNTIF($A$2:$A$4678,A1347)=4</f>
        <v>1</v>
      </c>
      <c r="N1347" s="11">
        <v>30629213030</v>
      </c>
      <c r="O1347" s="11" t="b">
        <f>N1347&gt;=VLOOKUP(A1347,'[1]2023년만'!$A$2:$Q$1181,12,0)</f>
        <v>1</v>
      </c>
      <c r="P1347" s="11">
        <f>VLOOKUP(A1347,'[1]2_피벗 테이블'!$A$4:$B$376,2,0)</f>
        <v>28828300630</v>
      </c>
      <c r="Q1347" s="11" t="b">
        <f>N1347&gt;=(P1347*1.05)</f>
        <v>1</v>
      </c>
      <c r="R1347" s="11">
        <v>3.6</v>
      </c>
      <c r="S1347" s="6">
        <v>788242568750</v>
      </c>
      <c r="T1347" s="7">
        <v>8.61</v>
      </c>
      <c r="U1347" s="7">
        <v>0.57999999999999996</v>
      </c>
      <c r="V1347" s="7">
        <v>2642</v>
      </c>
    </row>
    <row r="1348" spans="1:22" hidden="1" x14ac:dyDescent="0.4">
      <c r="A1348" s="4" t="s">
        <v>211</v>
      </c>
      <c r="B1348" s="5" t="s">
        <v>212</v>
      </c>
      <c r="C1348" s="5" t="s">
        <v>24</v>
      </c>
      <c r="D1348" s="5" t="s">
        <v>19</v>
      </c>
      <c r="E1348" s="9" t="s">
        <v>69</v>
      </c>
      <c r="F1348" s="9">
        <v>2.13</v>
      </c>
      <c r="G1348" s="5" t="s">
        <v>474</v>
      </c>
      <c r="H1348" s="9">
        <v>500</v>
      </c>
      <c r="I1348" s="11">
        <v>24738643</v>
      </c>
      <c r="J1348" s="11">
        <v>250</v>
      </c>
      <c r="K1348" s="11">
        <v>79.558000000000007</v>
      </c>
      <c r="L1348" s="11" t="b">
        <f>COUNTIF('[1]2_배당성향 25% 이상 종목명'!$A$2:$A$471,'2_2번 조건 대상 종목'!A1348)&gt;0</f>
        <v>1</v>
      </c>
      <c r="M1348" s="14" t="b">
        <f t="shared" si="21"/>
        <v>1</v>
      </c>
      <c r="N1348" s="11">
        <v>4770290250</v>
      </c>
      <c r="O1348" s="11"/>
      <c r="P1348" s="11"/>
      <c r="Q1348" s="11"/>
      <c r="R1348" s="11">
        <v>0.86</v>
      </c>
      <c r="S1348" s="6">
        <v>850726716050</v>
      </c>
      <c r="T1348" s="7">
        <v>553.21</v>
      </c>
      <c r="U1348" s="7">
        <v>1.55</v>
      </c>
      <c r="V1348" s="7">
        <v>78</v>
      </c>
    </row>
    <row r="1349" spans="1:22" hidden="1" x14ac:dyDescent="0.4">
      <c r="A1349" s="4" t="s">
        <v>211</v>
      </c>
      <c r="B1349" s="5" t="s">
        <v>212</v>
      </c>
      <c r="C1349" s="5" t="s">
        <v>18</v>
      </c>
      <c r="D1349" s="5" t="s">
        <v>19</v>
      </c>
      <c r="E1349" s="9" t="s">
        <v>69</v>
      </c>
      <c r="F1349" s="9">
        <v>2.79</v>
      </c>
      <c r="G1349" s="5" t="s">
        <v>2477</v>
      </c>
      <c r="H1349" s="9">
        <v>500</v>
      </c>
      <c r="I1349" s="11">
        <v>25568270</v>
      </c>
      <c r="J1349" s="11">
        <v>250</v>
      </c>
      <c r="K1349" s="11">
        <v>8.2170000000000005</v>
      </c>
      <c r="L1349" s="11" t="b">
        <f>COUNTIF('[1]2_배당성향 25% 이상 종목명'!$A$2:$A$471,'2_2번 조건 대상 종목'!A1349)&gt;0</f>
        <v>1</v>
      </c>
      <c r="M1349" s="14" t="b">
        <f t="shared" si="21"/>
        <v>1</v>
      </c>
      <c r="N1349" s="11">
        <v>4724075000</v>
      </c>
      <c r="O1349" s="11"/>
      <c r="P1349" s="11"/>
      <c r="Q1349" s="11"/>
      <c r="R1349" s="11">
        <v>1.59</v>
      </c>
      <c r="S1349" s="6">
        <v>850726716050</v>
      </c>
      <c r="T1349" s="7">
        <v>553.21</v>
      </c>
      <c r="U1349" s="7">
        <v>1.55</v>
      </c>
      <c r="V1349" s="7">
        <v>78</v>
      </c>
    </row>
    <row r="1350" spans="1:22" hidden="1" x14ac:dyDescent="0.4">
      <c r="A1350" s="7" t="s">
        <v>211</v>
      </c>
      <c r="B1350" s="12" t="s">
        <v>212</v>
      </c>
      <c r="C1350" s="12" t="s">
        <v>2933</v>
      </c>
      <c r="D1350" s="12" t="s">
        <v>19</v>
      </c>
      <c r="E1350" s="12" t="s">
        <v>69</v>
      </c>
      <c r="F1350" s="12">
        <v>1.59</v>
      </c>
      <c r="G1350" s="12" t="s">
        <v>2939</v>
      </c>
      <c r="H1350" s="12">
        <v>5000</v>
      </c>
      <c r="I1350" s="6">
        <v>2510655</v>
      </c>
      <c r="J1350" s="6">
        <v>2000</v>
      </c>
      <c r="K1350" s="6">
        <v>7.9720000000000004</v>
      </c>
      <c r="L1350" s="11" t="b">
        <f>COUNTIF('[1]2_배당성향 25% 이상 종목명'!$A$2:$A$471,'2_2번 조건 대상 종목'!A1350)&gt;0</f>
        <v>1</v>
      </c>
      <c r="M1350" s="14" t="b">
        <f t="shared" si="21"/>
        <v>1</v>
      </c>
      <c r="N1350" s="6">
        <v>3693812000</v>
      </c>
      <c r="O1350" s="6"/>
      <c r="P1350" s="6"/>
      <c r="Q1350" s="6"/>
      <c r="R1350" s="6">
        <v>0.7</v>
      </c>
      <c r="S1350" s="6">
        <v>850726716050</v>
      </c>
      <c r="T1350" s="7">
        <v>553.21</v>
      </c>
      <c r="U1350" s="7">
        <v>1.55</v>
      </c>
      <c r="V1350" s="7">
        <v>78</v>
      </c>
    </row>
    <row r="1351" spans="1:22" hidden="1" x14ac:dyDescent="0.4">
      <c r="A1351" s="4" t="s">
        <v>649</v>
      </c>
      <c r="B1351" s="5" t="s">
        <v>650</v>
      </c>
      <c r="C1351" s="5" t="s">
        <v>18</v>
      </c>
      <c r="D1351" s="5" t="s">
        <v>19</v>
      </c>
      <c r="E1351" s="9" t="s">
        <v>103</v>
      </c>
      <c r="F1351" s="9">
        <v>0.57999999999999996</v>
      </c>
      <c r="G1351" s="5" t="s">
        <v>21</v>
      </c>
      <c r="H1351" s="9">
        <v>100</v>
      </c>
      <c r="I1351" s="11">
        <v>18900000</v>
      </c>
      <c r="J1351" s="11">
        <v>300</v>
      </c>
      <c r="K1351" s="11">
        <v>59.155000000000001</v>
      </c>
      <c r="L1351" s="11" t="b">
        <f>COUNTIF('[1]2_배당성향 25% 이상 종목명'!$A$2:$A$471,'2_2번 조건 대상 종목'!A1351)&gt;0</f>
        <v>0</v>
      </c>
      <c r="M1351" s="14" t="b">
        <f t="shared" si="21"/>
        <v>0</v>
      </c>
      <c r="N1351" s="11">
        <v>5483114700</v>
      </c>
      <c r="O1351" s="11"/>
      <c r="P1351" s="11"/>
      <c r="Q1351" s="11"/>
      <c r="R1351" s="11">
        <v>5.3</v>
      </c>
      <c r="S1351" s="6">
        <v>235305000000</v>
      </c>
      <c r="T1351" s="7">
        <v>7.93</v>
      </c>
      <c r="U1351" s="7">
        <v>1.08</v>
      </c>
      <c r="V1351" s="7">
        <v>1570</v>
      </c>
    </row>
    <row r="1352" spans="1:22" hidden="1" x14ac:dyDescent="0.4">
      <c r="A1352" s="4" t="s">
        <v>649</v>
      </c>
      <c r="B1352" s="5" t="s">
        <v>650</v>
      </c>
      <c r="C1352" s="5" t="s">
        <v>24</v>
      </c>
      <c r="D1352" s="5" t="s">
        <v>19</v>
      </c>
      <c r="E1352" s="9" t="s">
        <v>103</v>
      </c>
      <c r="F1352" s="9">
        <v>0.66</v>
      </c>
      <c r="G1352" s="5" t="s">
        <v>21</v>
      </c>
      <c r="H1352" s="9">
        <v>100</v>
      </c>
      <c r="I1352" s="11">
        <v>18900000</v>
      </c>
      <c r="J1352" s="11">
        <v>180</v>
      </c>
      <c r="K1352" s="11">
        <v>25.088000000000001</v>
      </c>
      <c r="L1352" s="11" t="b">
        <f>COUNTIF('[1]2_배당성향 25% 이상 종목명'!$A$2:$A$471,'2_2번 조건 대상 종목'!A1352)&gt;0</f>
        <v>0</v>
      </c>
      <c r="M1352" s="14" t="b">
        <f t="shared" si="21"/>
        <v>0</v>
      </c>
      <c r="N1352" s="11">
        <v>3302528220</v>
      </c>
      <c r="O1352" s="11"/>
      <c r="P1352" s="11"/>
      <c r="Q1352" s="11"/>
      <c r="R1352" s="11">
        <v>0.9</v>
      </c>
      <c r="S1352" s="6">
        <v>235305000000</v>
      </c>
      <c r="T1352" s="7">
        <v>7.93</v>
      </c>
      <c r="U1352" s="7">
        <v>1.08</v>
      </c>
      <c r="V1352" s="7">
        <v>1570</v>
      </c>
    </row>
    <row r="1353" spans="1:22" hidden="1" x14ac:dyDescent="0.4">
      <c r="A1353" s="4" t="s">
        <v>649</v>
      </c>
      <c r="B1353" s="5" t="s">
        <v>650</v>
      </c>
      <c r="C1353" s="5" t="s">
        <v>30</v>
      </c>
      <c r="D1353" s="5" t="s">
        <v>19</v>
      </c>
      <c r="E1353" s="9" t="s">
        <v>20</v>
      </c>
      <c r="F1353" s="9">
        <v>0.68</v>
      </c>
      <c r="G1353" s="5" t="s">
        <v>21</v>
      </c>
      <c r="H1353" s="9">
        <v>100</v>
      </c>
      <c r="I1353" s="11">
        <v>18900000</v>
      </c>
      <c r="J1353" s="11">
        <v>380</v>
      </c>
      <c r="K1353" s="11">
        <v>24.238</v>
      </c>
      <c r="L1353" s="11" t="b">
        <f>COUNTIF('[1]2_배당성향 25% 이상 종목명'!$A$2:$A$471,'2_2번 조건 대상 종목'!A1353)&gt;0</f>
        <v>0</v>
      </c>
      <c r="M1353" s="14" t="b">
        <f t="shared" si="21"/>
        <v>0</v>
      </c>
      <c r="N1353" s="11">
        <v>7012134680</v>
      </c>
      <c r="O1353" s="11" t="b">
        <f>N1353&gt;=VLOOKUP(A1353,'[1]2023년만'!$A$2:$Q$1181,12,0)</f>
        <v>1</v>
      </c>
      <c r="P1353" s="11"/>
      <c r="Q1353" s="11"/>
      <c r="R1353" s="11">
        <v>2.9</v>
      </c>
      <c r="S1353" s="6">
        <v>235305000000</v>
      </c>
      <c r="T1353" s="7">
        <v>7.93</v>
      </c>
      <c r="U1353" s="7">
        <v>1.08</v>
      </c>
      <c r="V1353" s="7">
        <v>1570</v>
      </c>
    </row>
    <row r="1354" spans="1:22" hidden="1" x14ac:dyDescent="0.4">
      <c r="A1354" s="4" t="s">
        <v>1597</v>
      </c>
      <c r="B1354" s="5" t="s">
        <v>1598</v>
      </c>
      <c r="C1354" s="5" t="s">
        <v>18</v>
      </c>
      <c r="D1354" s="5" t="s">
        <v>19</v>
      </c>
      <c r="E1354" s="9" t="s">
        <v>31</v>
      </c>
      <c r="F1354" s="9">
        <v>0.49</v>
      </c>
      <c r="G1354" s="5" t="s">
        <v>21</v>
      </c>
      <c r="H1354" s="9">
        <v>500</v>
      </c>
      <c r="I1354" s="11">
        <v>11325610</v>
      </c>
      <c r="J1354" s="11">
        <v>317</v>
      </c>
      <c r="K1354" s="11">
        <v>24.265000000000001</v>
      </c>
      <c r="L1354" s="11" t="b">
        <f>COUNTIF('[1]2_배당성향 25% 이상 종목명'!$A$2:$A$471,'2_2번 조건 대상 종목'!A1354)&gt;0</f>
        <v>0</v>
      </c>
      <c r="M1354" s="14" t="b">
        <f t="shared" si="21"/>
        <v>1</v>
      </c>
      <c r="N1354" s="11">
        <v>3492256177</v>
      </c>
      <c r="O1354" s="11"/>
      <c r="P1354" s="11"/>
      <c r="Q1354" s="11"/>
      <c r="R1354" s="11" t="s">
        <v>21</v>
      </c>
      <c r="S1354" s="6">
        <v>62177598900</v>
      </c>
      <c r="T1354" s="7">
        <v>5.95</v>
      </c>
      <c r="U1354" s="7">
        <v>0.69</v>
      </c>
      <c r="V1354" s="7">
        <v>923</v>
      </c>
    </row>
    <row r="1355" spans="1:22" hidden="1" x14ac:dyDescent="0.4">
      <c r="A1355" s="4" t="s">
        <v>1597</v>
      </c>
      <c r="B1355" s="5" t="s">
        <v>1598</v>
      </c>
      <c r="C1355" s="5" t="s">
        <v>24</v>
      </c>
      <c r="D1355" s="5" t="s">
        <v>19</v>
      </c>
      <c r="E1355" s="9" t="s">
        <v>31</v>
      </c>
      <c r="F1355" s="9">
        <v>0.46</v>
      </c>
      <c r="G1355" s="5" t="s">
        <v>21</v>
      </c>
      <c r="H1355" s="9">
        <v>500</v>
      </c>
      <c r="I1355" s="11">
        <v>11325610</v>
      </c>
      <c r="J1355" s="11">
        <v>180</v>
      </c>
      <c r="K1355" s="11">
        <v>21.574999999999999</v>
      </c>
      <c r="L1355" s="11" t="b">
        <f>COUNTIF('[1]2_배당성향 25% 이상 종목명'!$A$2:$A$471,'2_2번 조건 대상 종목'!A1355)&gt;0</f>
        <v>0</v>
      </c>
      <c r="M1355" s="14" t="b">
        <f t="shared" si="21"/>
        <v>1</v>
      </c>
      <c r="N1355" s="11">
        <v>1982984580</v>
      </c>
      <c r="O1355" s="11"/>
      <c r="P1355" s="11"/>
      <c r="Q1355" s="11"/>
      <c r="R1355" s="11">
        <v>1.7</v>
      </c>
      <c r="S1355" s="6">
        <v>62177598900</v>
      </c>
      <c r="T1355" s="7">
        <v>5.95</v>
      </c>
      <c r="U1355" s="7">
        <v>0.69</v>
      </c>
      <c r="V1355" s="7">
        <v>923</v>
      </c>
    </row>
    <row r="1356" spans="1:22" hidden="1" x14ac:dyDescent="0.4">
      <c r="A1356" s="4" t="s">
        <v>1597</v>
      </c>
      <c r="B1356" s="5" t="s">
        <v>1598</v>
      </c>
      <c r="C1356" s="5" t="s">
        <v>30</v>
      </c>
      <c r="D1356" s="5" t="s">
        <v>19</v>
      </c>
      <c r="E1356" s="9" t="s">
        <v>31</v>
      </c>
      <c r="F1356" s="9">
        <v>0.46</v>
      </c>
      <c r="G1356" s="5" t="s">
        <v>21</v>
      </c>
      <c r="H1356" s="9">
        <v>500</v>
      </c>
      <c r="I1356" s="11">
        <v>11325610</v>
      </c>
      <c r="J1356" s="11">
        <v>160</v>
      </c>
      <c r="K1356" s="11">
        <v>17.18</v>
      </c>
      <c r="L1356" s="11" t="b">
        <f>COUNTIF('[1]2_배당성향 25% 이상 종목명'!$A$2:$A$471,'2_2번 조건 대상 종목'!A1356)&gt;0</f>
        <v>0</v>
      </c>
      <c r="M1356" s="14" t="b">
        <f t="shared" si="21"/>
        <v>1</v>
      </c>
      <c r="N1356" s="11">
        <v>1743282560</v>
      </c>
      <c r="O1356" s="11" t="b">
        <f>N1356&gt;=VLOOKUP(A1356,'[1]2023년만'!$A$2:$Q$1181,12,0)</f>
        <v>0</v>
      </c>
      <c r="P1356" s="11"/>
      <c r="Q1356" s="11"/>
      <c r="R1356" s="11">
        <v>2.8</v>
      </c>
      <c r="S1356" s="6">
        <v>62177598900</v>
      </c>
      <c r="T1356" s="7">
        <v>5.95</v>
      </c>
      <c r="U1356" s="7">
        <v>0.69</v>
      </c>
      <c r="V1356" s="7">
        <v>923</v>
      </c>
    </row>
    <row r="1357" spans="1:22" hidden="1" x14ac:dyDescent="0.4">
      <c r="A1357" s="7" t="s">
        <v>1597</v>
      </c>
      <c r="B1357" s="12" t="s">
        <v>1598</v>
      </c>
      <c r="C1357" s="12" t="s">
        <v>2933</v>
      </c>
      <c r="D1357" s="12" t="s">
        <v>19</v>
      </c>
      <c r="E1357" s="12" t="s">
        <v>31</v>
      </c>
      <c r="F1357" s="12">
        <v>0.32</v>
      </c>
      <c r="G1357" s="12" t="s">
        <v>21</v>
      </c>
      <c r="H1357" s="12">
        <v>500</v>
      </c>
      <c r="I1357" s="6">
        <v>11325610</v>
      </c>
      <c r="J1357" s="6">
        <v>140</v>
      </c>
      <c r="K1357" s="6">
        <v>12.311999999999999</v>
      </c>
      <c r="L1357" s="11" t="b">
        <f>COUNTIF('[1]2_배당성향 25% 이상 종목명'!$A$2:$A$471,'2_2번 조건 대상 종목'!A1357)&gt;0</f>
        <v>0</v>
      </c>
      <c r="M1357" s="14" t="b">
        <f t="shared" si="21"/>
        <v>1</v>
      </c>
      <c r="N1357" s="6">
        <v>1545394620</v>
      </c>
      <c r="O1357" s="6"/>
      <c r="P1357" s="6"/>
      <c r="Q1357" s="6"/>
      <c r="R1357" s="6">
        <v>1.1499999999999999</v>
      </c>
      <c r="S1357" s="6">
        <v>62177598900</v>
      </c>
      <c r="T1357" s="7">
        <v>5.95</v>
      </c>
      <c r="U1357" s="7">
        <v>0.69</v>
      </c>
      <c r="V1357" s="7">
        <v>923</v>
      </c>
    </row>
    <row r="1358" spans="1:22" hidden="1" x14ac:dyDescent="0.4">
      <c r="A1358" s="4" t="s">
        <v>2701</v>
      </c>
      <c r="B1358" s="5" t="s">
        <v>2702</v>
      </c>
      <c r="C1358" s="5" t="s">
        <v>18</v>
      </c>
      <c r="D1358" s="5" t="s">
        <v>19</v>
      </c>
      <c r="E1358" s="9" t="s">
        <v>31</v>
      </c>
      <c r="F1358" s="9">
        <v>0.49</v>
      </c>
      <c r="G1358" s="5" t="s">
        <v>21</v>
      </c>
      <c r="H1358" s="9">
        <v>100</v>
      </c>
      <c r="I1358" s="11">
        <v>58019955</v>
      </c>
      <c r="J1358" s="11" t="s">
        <v>21</v>
      </c>
      <c r="K1358" s="11">
        <v>8.0000000000000002E-3</v>
      </c>
      <c r="L1358" s="11" t="b">
        <f>COUNTIF('[1]2_배당성향 25% 이상 종목명'!$A$2:$A$471,'2_2번 조건 대상 종목'!A1358)&gt;0</f>
        <v>0</v>
      </c>
      <c r="M1358" s="14" t="b">
        <f t="shared" si="21"/>
        <v>0</v>
      </c>
      <c r="N1358" s="11">
        <v>500000</v>
      </c>
      <c r="O1358" s="11"/>
      <c r="P1358" s="11"/>
      <c r="Q1358" s="11"/>
      <c r="R1358" s="11" t="s">
        <v>21</v>
      </c>
      <c r="S1358" s="6">
        <v>144391185546</v>
      </c>
      <c r="T1358" s="7" t="s">
        <v>21</v>
      </c>
      <c r="U1358" s="7">
        <v>2.12</v>
      </c>
      <c r="V1358" s="7" t="s">
        <v>21</v>
      </c>
    </row>
    <row r="1359" spans="1:22" hidden="1" x14ac:dyDescent="0.4">
      <c r="A1359" s="4" t="s">
        <v>2701</v>
      </c>
      <c r="B1359" s="5" t="s">
        <v>2702</v>
      </c>
      <c r="C1359" s="5" t="s">
        <v>24</v>
      </c>
      <c r="D1359" s="5" t="s">
        <v>19</v>
      </c>
      <c r="E1359" s="9" t="s">
        <v>31</v>
      </c>
      <c r="F1359" s="9">
        <v>0.46</v>
      </c>
      <c r="G1359" s="5" t="s">
        <v>21</v>
      </c>
      <c r="H1359" s="9">
        <v>100</v>
      </c>
      <c r="I1359" s="11">
        <v>72520480</v>
      </c>
      <c r="J1359" s="11" t="s">
        <v>21</v>
      </c>
      <c r="K1359" s="11">
        <v>-2.4E-2</v>
      </c>
      <c r="L1359" s="11" t="b">
        <f>COUNTIF('[1]2_배당성향 25% 이상 종목명'!$A$2:$A$471,'2_2번 조건 대상 종목'!A1359)&gt;0</f>
        <v>0</v>
      </c>
      <c r="M1359" s="14" t="b">
        <f t="shared" si="21"/>
        <v>0</v>
      </c>
      <c r="N1359" s="11">
        <v>500000</v>
      </c>
      <c r="O1359" s="11"/>
      <c r="P1359" s="11"/>
      <c r="Q1359" s="11"/>
      <c r="R1359" s="11" t="s">
        <v>21</v>
      </c>
      <c r="S1359" s="6">
        <v>144391185546</v>
      </c>
      <c r="T1359" s="7" t="s">
        <v>21</v>
      </c>
      <c r="U1359" s="7">
        <v>2.12</v>
      </c>
      <c r="V1359" s="7" t="s">
        <v>21</v>
      </c>
    </row>
    <row r="1360" spans="1:22" hidden="1" x14ac:dyDescent="0.4">
      <c r="A1360" s="4" t="s">
        <v>1737</v>
      </c>
      <c r="B1360" s="5" t="s">
        <v>1738</v>
      </c>
      <c r="C1360" s="5" t="s">
        <v>30</v>
      </c>
      <c r="D1360" s="5" t="s">
        <v>19</v>
      </c>
      <c r="E1360" s="9" t="s">
        <v>52</v>
      </c>
      <c r="F1360" s="9">
        <v>0.72</v>
      </c>
      <c r="G1360" s="5" t="s">
        <v>21</v>
      </c>
      <c r="H1360" s="9">
        <v>500</v>
      </c>
      <c r="I1360" s="11">
        <v>23738406</v>
      </c>
      <c r="J1360" s="11">
        <v>215</v>
      </c>
      <c r="K1360" s="11">
        <v>20.927</v>
      </c>
      <c r="L1360" s="11" t="b">
        <f>COUNTIF('[1]2_배당성향 25% 이상 종목명'!$A$2:$A$471,'2_2번 조건 대상 종목'!A1360)&gt;0</f>
        <v>0</v>
      </c>
      <c r="M1360" s="14" t="b">
        <f t="shared" si="21"/>
        <v>0</v>
      </c>
      <c r="N1360" s="11">
        <v>5103757290</v>
      </c>
      <c r="O1360" s="11" t="e">
        <f>N1360&gt;=VLOOKUP(A1360,'[1]2023년만'!$A$2:$Q$1181,12,0)</f>
        <v>#N/A</v>
      </c>
      <c r="P1360" s="11"/>
      <c r="Q1360" s="11"/>
      <c r="R1360" s="11">
        <v>0.5</v>
      </c>
      <c r="S1360" s="6">
        <v>1243892474400</v>
      </c>
      <c r="T1360" s="7">
        <v>51.02</v>
      </c>
      <c r="U1360" s="7">
        <v>6.35</v>
      </c>
      <c r="V1360" s="7">
        <v>1027</v>
      </c>
    </row>
    <row r="1361" spans="1:22" hidden="1" x14ac:dyDescent="0.4">
      <c r="A1361" s="4" t="s">
        <v>224</v>
      </c>
      <c r="B1361" s="5" t="s">
        <v>225</v>
      </c>
      <c r="C1361" s="5" t="s">
        <v>30</v>
      </c>
      <c r="D1361" s="5" t="s">
        <v>19</v>
      </c>
      <c r="E1361" s="9" t="s">
        <v>49</v>
      </c>
      <c r="F1361" s="9">
        <v>0.6</v>
      </c>
      <c r="G1361" s="5" t="s">
        <v>21</v>
      </c>
      <c r="H1361" s="9">
        <v>500</v>
      </c>
      <c r="I1361" s="11">
        <v>11571858</v>
      </c>
      <c r="J1361" s="11">
        <v>100</v>
      </c>
      <c r="K1361" s="11">
        <v>183.15100000000001</v>
      </c>
      <c r="L1361" s="11" t="b">
        <f>COUNTIF('[1]2_배당성향 25% 이상 종목명'!$A$2:$A$471,'2_2번 조건 대상 종목'!A1361)&gt;0</f>
        <v>1</v>
      </c>
      <c r="M1361" s="14" t="b">
        <f t="shared" si="21"/>
        <v>1</v>
      </c>
      <c r="N1361" s="11">
        <v>1155685800</v>
      </c>
      <c r="O1361" s="11" t="b">
        <f>N1361&gt;=VLOOKUP(A1361,'[1]2023년만'!$A$2:$Q$1181,12,0)</f>
        <v>0</v>
      </c>
      <c r="P1361" s="11">
        <f>VLOOKUP(A1361,'[1]2_피벗 테이블'!$A$4:$B$376,2,0)</f>
        <v>2314371600</v>
      </c>
      <c r="Q1361" s="11" t="b">
        <f>N1361&gt;=(P1361*1.05)</f>
        <v>0</v>
      </c>
      <c r="R1361" s="11">
        <v>1.1599999999999999</v>
      </c>
      <c r="S1361" s="6">
        <v>163510353540</v>
      </c>
      <c r="T1361" s="7">
        <v>256.91000000000003</v>
      </c>
      <c r="U1361" s="7">
        <v>1.07</v>
      </c>
      <c r="V1361" s="7">
        <v>55</v>
      </c>
    </row>
    <row r="1362" spans="1:22" hidden="1" x14ac:dyDescent="0.4">
      <c r="A1362" s="4" t="s">
        <v>224</v>
      </c>
      <c r="B1362" s="5" t="s">
        <v>225</v>
      </c>
      <c r="C1362" s="5" t="s">
        <v>24</v>
      </c>
      <c r="D1362" s="5" t="s">
        <v>19</v>
      </c>
      <c r="E1362" s="9" t="s">
        <v>49</v>
      </c>
      <c r="F1362" s="9">
        <v>0.48</v>
      </c>
      <c r="G1362" s="5" t="s">
        <v>21</v>
      </c>
      <c r="H1362" s="9">
        <v>500</v>
      </c>
      <c r="I1362" s="11">
        <v>11571858</v>
      </c>
      <c r="J1362" s="11">
        <v>200</v>
      </c>
      <c r="K1362" s="11">
        <v>44.731000000000002</v>
      </c>
      <c r="L1362" s="11" t="b">
        <f>COUNTIF('[1]2_배당성향 25% 이상 종목명'!$A$2:$A$471,'2_2번 조건 대상 종목'!A1362)&gt;0</f>
        <v>1</v>
      </c>
      <c r="M1362" s="14" t="b">
        <f t="shared" si="21"/>
        <v>1</v>
      </c>
      <c r="N1362" s="11">
        <v>2314371600</v>
      </c>
      <c r="O1362" s="11"/>
      <c r="P1362" s="11"/>
      <c r="Q1362" s="11"/>
      <c r="R1362" s="11">
        <v>0.87</v>
      </c>
      <c r="S1362" s="6">
        <v>163510353540</v>
      </c>
      <c r="T1362" s="7">
        <v>256.91000000000003</v>
      </c>
      <c r="U1362" s="7">
        <v>1.07</v>
      </c>
      <c r="V1362" s="7">
        <v>55</v>
      </c>
    </row>
    <row r="1363" spans="1:22" hidden="1" x14ac:dyDescent="0.4">
      <c r="A1363" s="4" t="s">
        <v>224</v>
      </c>
      <c r="B1363" s="5" t="s">
        <v>225</v>
      </c>
      <c r="C1363" s="5" t="s">
        <v>18</v>
      </c>
      <c r="D1363" s="5" t="s">
        <v>19</v>
      </c>
      <c r="E1363" s="9" t="s">
        <v>49</v>
      </c>
      <c r="F1363" s="9">
        <v>0.56000000000000005</v>
      </c>
      <c r="G1363" s="5" t="s">
        <v>21</v>
      </c>
      <c r="H1363" s="9">
        <v>500</v>
      </c>
      <c r="I1363" s="11">
        <v>11571858</v>
      </c>
      <c r="J1363" s="11">
        <v>200</v>
      </c>
      <c r="K1363" s="11">
        <v>39.909999999999997</v>
      </c>
      <c r="L1363" s="11" t="b">
        <f>COUNTIF('[1]2_배당성향 25% 이상 종목명'!$A$2:$A$471,'2_2번 조건 대상 종목'!A1363)&gt;0</f>
        <v>1</v>
      </c>
      <c r="M1363" s="14" t="b">
        <f t="shared" si="21"/>
        <v>1</v>
      </c>
      <c r="N1363" s="11">
        <v>2314371600</v>
      </c>
      <c r="O1363" s="11"/>
      <c r="P1363" s="11"/>
      <c r="Q1363" s="11"/>
      <c r="R1363" s="11">
        <v>1.4</v>
      </c>
      <c r="S1363" s="6">
        <v>163510353540</v>
      </c>
      <c r="T1363" s="7">
        <v>256.91000000000003</v>
      </c>
      <c r="U1363" s="7">
        <v>1.07</v>
      </c>
      <c r="V1363" s="7">
        <v>55</v>
      </c>
    </row>
    <row r="1364" spans="1:22" hidden="1" x14ac:dyDescent="0.4">
      <c r="A1364" s="7" t="s">
        <v>224</v>
      </c>
      <c r="B1364" s="12" t="s">
        <v>225</v>
      </c>
      <c r="C1364" s="12" t="s">
        <v>2933</v>
      </c>
      <c r="D1364" s="12" t="s">
        <v>19</v>
      </c>
      <c r="E1364" s="12" t="s">
        <v>49</v>
      </c>
      <c r="F1364" s="12">
        <v>0.41</v>
      </c>
      <c r="G1364" s="12" t="s">
        <v>21</v>
      </c>
      <c r="H1364" s="12">
        <v>500</v>
      </c>
      <c r="I1364" s="6">
        <v>11571858</v>
      </c>
      <c r="J1364" s="6">
        <v>200</v>
      </c>
      <c r="K1364" s="6">
        <v>19.655000000000001</v>
      </c>
      <c r="L1364" s="11" t="b">
        <f>COUNTIF('[1]2_배당성향 25% 이상 종목명'!$A$2:$A$471,'2_2번 조건 대상 종목'!A1364)&gt;0</f>
        <v>1</v>
      </c>
      <c r="M1364" s="14" t="b">
        <f t="shared" si="21"/>
        <v>1</v>
      </c>
      <c r="N1364" s="6">
        <v>2314371600</v>
      </c>
      <c r="O1364" s="6"/>
      <c r="P1364" s="6"/>
      <c r="Q1364" s="6"/>
      <c r="R1364" s="6">
        <v>0.9</v>
      </c>
      <c r="S1364" s="6">
        <v>163510353540</v>
      </c>
      <c r="T1364" s="7">
        <v>256.91000000000003</v>
      </c>
      <c r="U1364" s="7">
        <v>1.07</v>
      </c>
      <c r="V1364" s="7">
        <v>55</v>
      </c>
    </row>
    <row r="1365" spans="1:22" hidden="1" x14ac:dyDescent="0.4">
      <c r="A1365" s="4" t="s">
        <v>997</v>
      </c>
      <c r="B1365" s="5" t="s">
        <v>998</v>
      </c>
      <c r="C1365" s="5" t="s">
        <v>18</v>
      </c>
      <c r="D1365" s="5" t="s">
        <v>19</v>
      </c>
      <c r="E1365" s="9" t="s">
        <v>66</v>
      </c>
      <c r="F1365" s="9">
        <v>4.37</v>
      </c>
      <c r="G1365" s="5" t="s">
        <v>21</v>
      </c>
      <c r="H1365" s="9">
        <v>500</v>
      </c>
      <c r="I1365" s="11">
        <v>26319633</v>
      </c>
      <c r="J1365" s="11">
        <v>120</v>
      </c>
      <c r="K1365" s="11">
        <v>38.692</v>
      </c>
      <c r="L1365" s="11" t="b">
        <f>COUNTIF('[1]2_배당성향 25% 이상 종목명'!$A$2:$A$471,'2_2번 조건 대상 종목'!A1365)&gt;0</f>
        <v>0</v>
      </c>
      <c r="M1365" s="14" t="b">
        <f t="shared" si="21"/>
        <v>1</v>
      </c>
      <c r="N1365" s="11">
        <v>2960302920</v>
      </c>
      <c r="O1365" s="11"/>
      <c r="P1365" s="11"/>
      <c r="Q1365" s="11"/>
      <c r="R1365" s="11">
        <v>2.2000000000000002</v>
      </c>
      <c r="S1365" s="6">
        <v>118833142995</v>
      </c>
      <c r="T1365" s="7">
        <v>5.0599999999999996</v>
      </c>
      <c r="U1365" s="7">
        <v>0.28999999999999998</v>
      </c>
      <c r="V1365" s="7">
        <v>892</v>
      </c>
    </row>
    <row r="1366" spans="1:22" hidden="1" x14ac:dyDescent="0.4">
      <c r="A1366" s="4" t="s">
        <v>997</v>
      </c>
      <c r="B1366" s="5" t="s">
        <v>998</v>
      </c>
      <c r="C1366" s="5" t="s">
        <v>24</v>
      </c>
      <c r="D1366" s="5" t="s">
        <v>19</v>
      </c>
      <c r="E1366" s="9" t="s">
        <v>66</v>
      </c>
      <c r="F1366" s="9">
        <v>3.86</v>
      </c>
      <c r="G1366" s="5" t="s">
        <v>21</v>
      </c>
      <c r="H1366" s="9">
        <v>500</v>
      </c>
      <c r="I1366" s="11">
        <v>26319633</v>
      </c>
      <c r="J1366" s="11">
        <v>150</v>
      </c>
      <c r="K1366" s="11">
        <v>10.45</v>
      </c>
      <c r="L1366" s="11" t="b">
        <f>COUNTIF('[1]2_배당성향 25% 이상 종목명'!$A$2:$A$471,'2_2번 조건 대상 종목'!A1366)&gt;0</f>
        <v>0</v>
      </c>
      <c r="M1366" s="14" t="b">
        <f t="shared" si="21"/>
        <v>1</v>
      </c>
      <c r="N1366" s="11">
        <v>3700378650</v>
      </c>
      <c r="O1366" s="11"/>
      <c r="P1366" s="11"/>
      <c r="Q1366" s="11"/>
      <c r="R1366" s="11">
        <v>2.6</v>
      </c>
      <c r="S1366" s="6">
        <v>118833142995</v>
      </c>
      <c r="T1366" s="7">
        <v>5.0599999999999996</v>
      </c>
      <c r="U1366" s="7">
        <v>0.28999999999999998</v>
      </c>
      <c r="V1366" s="7">
        <v>892</v>
      </c>
    </row>
    <row r="1367" spans="1:22" hidden="1" x14ac:dyDescent="0.4">
      <c r="A1367" s="4" t="s">
        <v>997</v>
      </c>
      <c r="B1367" s="5" t="s">
        <v>998</v>
      </c>
      <c r="C1367" s="5" t="s">
        <v>30</v>
      </c>
      <c r="D1367" s="5" t="s">
        <v>19</v>
      </c>
      <c r="E1367" s="9" t="s">
        <v>66</v>
      </c>
      <c r="F1367" s="9">
        <v>3.55</v>
      </c>
      <c r="G1367" s="5" t="s">
        <v>21</v>
      </c>
      <c r="H1367" s="9">
        <v>500</v>
      </c>
      <c r="I1367" s="11">
        <v>26319633</v>
      </c>
      <c r="J1367" s="11">
        <v>120</v>
      </c>
      <c r="K1367" s="11">
        <v>8.4619999999999997</v>
      </c>
      <c r="L1367" s="11" t="b">
        <f>COUNTIF('[1]2_배당성향 25% 이상 종목명'!$A$2:$A$471,'2_2번 조건 대상 종목'!A1367)&gt;0</f>
        <v>0</v>
      </c>
      <c r="M1367" s="14" t="b">
        <f t="shared" si="21"/>
        <v>1</v>
      </c>
      <c r="N1367" s="11">
        <v>2960302920</v>
      </c>
      <c r="O1367" s="11" t="b">
        <f>N1367&gt;=VLOOKUP(A1367,'[1]2023년만'!$A$2:$Q$1181,12,0)</f>
        <v>0</v>
      </c>
      <c r="P1367" s="11"/>
      <c r="Q1367" s="11"/>
      <c r="R1367" s="11">
        <v>3.1</v>
      </c>
      <c r="S1367" s="6">
        <v>118833142995</v>
      </c>
      <c r="T1367" s="7">
        <v>5.0599999999999996</v>
      </c>
      <c r="U1367" s="7">
        <v>0.28999999999999998</v>
      </c>
      <c r="V1367" s="7">
        <v>892</v>
      </c>
    </row>
    <row r="1368" spans="1:22" hidden="1" x14ac:dyDescent="0.4">
      <c r="A1368" s="7" t="s">
        <v>997</v>
      </c>
      <c r="B1368" s="12" t="s">
        <v>998</v>
      </c>
      <c r="C1368" s="12" t="s">
        <v>2933</v>
      </c>
      <c r="D1368" s="12" t="s">
        <v>19</v>
      </c>
      <c r="E1368" s="12" t="s">
        <v>66</v>
      </c>
      <c r="F1368" s="12">
        <v>2.61</v>
      </c>
      <c r="G1368" s="12" t="s">
        <v>21</v>
      </c>
      <c r="H1368" s="12">
        <v>500</v>
      </c>
      <c r="I1368" s="6">
        <v>26319633</v>
      </c>
      <c r="J1368" s="6">
        <v>120</v>
      </c>
      <c r="K1368" s="6">
        <v>25.521999999999998</v>
      </c>
      <c r="L1368" s="11" t="b">
        <f>COUNTIF('[1]2_배당성향 25% 이상 종목명'!$A$2:$A$471,'2_2번 조건 대상 종목'!A1368)&gt;0</f>
        <v>0</v>
      </c>
      <c r="M1368" s="14" t="b">
        <f t="shared" si="21"/>
        <v>1</v>
      </c>
      <c r="N1368" s="6">
        <v>2960302920</v>
      </c>
      <c r="O1368" s="6"/>
      <c r="P1368" s="6"/>
      <c r="Q1368" s="6"/>
      <c r="R1368" s="6">
        <v>1.9</v>
      </c>
      <c r="S1368" s="6">
        <v>118833142995</v>
      </c>
      <c r="T1368" s="7">
        <v>5.0599999999999996</v>
      </c>
      <c r="U1368" s="7">
        <v>0.28999999999999998</v>
      </c>
      <c r="V1368" s="7">
        <v>892</v>
      </c>
    </row>
    <row r="1369" spans="1:22" hidden="1" x14ac:dyDescent="0.4">
      <c r="A1369" s="4" t="s">
        <v>1055</v>
      </c>
      <c r="B1369" s="5" t="s">
        <v>1056</v>
      </c>
      <c r="C1369" s="5" t="s">
        <v>24</v>
      </c>
      <c r="D1369" s="5" t="s">
        <v>19</v>
      </c>
      <c r="E1369" s="9" t="s">
        <v>37</v>
      </c>
      <c r="F1369" s="9">
        <v>2.09</v>
      </c>
      <c r="G1369" s="5" t="s">
        <v>21</v>
      </c>
      <c r="H1369" s="9">
        <v>500</v>
      </c>
      <c r="I1369" s="11">
        <v>32564980</v>
      </c>
      <c r="J1369" s="11">
        <v>50</v>
      </c>
      <c r="K1369" s="11">
        <v>36.435000000000002</v>
      </c>
      <c r="L1369" s="11" t="b">
        <f>COUNTIF('[1]2_배당성향 25% 이상 종목명'!$A$2:$A$471,'2_2번 조건 대상 종목'!A1369)&gt;0</f>
        <v>0</v>
      </c>
      <c r="M1369" s="14" t="b">
        <f t="shared" si="21"/>
        <v>0</v>
      </c>
      <c r="N1369" s="11">
        <v>1621379000</v>
      </c>
      <c r="O1369" s="11"/>
      <c r="P1369" s="11"/>
      <c r="Q1369" s="11"/>
      <c r="R1369" s="11">
        <v>0.9</v>
      </c>
      <c r="S1369" s="6">
        <v>81249625100</v>
      </c>
      <c r="T1369" s="7">
        <v>4.8</v>
      </c>
      <c r="U1369" s="7">
        <v>0.76</v>
      </c>
      <c r="V1369" s="7">
        <v>520</v>
      </c>
    </row>
    <row r="1370" spans="1:22" hidden="1" x14ac:dyDescent="0.4">
      <c r="A1370" s="4" t="s">
        <v>1055</v>
      </c>
      <c r="B1370" s="5" t="s">
        <v>1056</v>
      </c>
      <c r="C1370" s="5" t="s">
        <v>30</v>
      </c>
      <c r="D1370" s="5" t="s">
        <v>19</v>
      </c>
      <c r="E1370" s="9" t="s">
        <v>37</v>
      </c>
      <c r="F1370" s="9">
        <v>2.7</v>
      </c>
      <c r="G1370" s="5" t="s">
        <v>21</v>
      </c>
      <c r="H1370" s="9">
        <v>500</v>
      </c>
      <c r="I1370" s="11">
        <v>32564980</v>
      </c>
      <c r="J1370" s="11">
        <v>50</v>
      </c>
      <c r="K1370" s="11">
        <v>9.7189999999999994</v>
      </c>
      <c r="L1370" s="11" t="b">
        <f>COUNTIF('[1]2_배당성향 25% 이상 종목명'!$A$2:$A$471,'2_2번 조건 대상 종목'!A1370)&gt;0</f>
        <v>0</v>
      </c>
      <c r="M1370" s="14" t="b">
        <f t="shared" si="21"/>
        <v>0</v>
      </c>
      <c r="N1370" s="11">
        <v>1621379000</v>
      </c>
      <c r="O1370" s="11" t="b">
        <f>N1370&gt;=VLOOKUP(A1370,'[1]2023년만'!$A$2:$Q$1181,12,0)</f>
        <v>1</v>
      </c>
      <c r="P1370" s="11"/>
      <c r="Q1370" s="11"/>
      <c r="R1370" s="11">
        <v>1.7</v>
      </c>
      <c r="S1370" s="6">
        <v>81249625100</v>
      </c>
      <c r="T1370" s="7">
        <v>4.8</v>
      </c>
      <c r="U1370" s="7">
        <v>0.76</v>
      </c>
      <c r="V1370" s="7">
        <v>520</v>
      </c>
    </row>
    <row r="1371" spans="1:22" hidden="1" x14ac:dyDescent="0.4">
      <c r="A1371" s="4" t="s">
        <v>572</v>
      </c>
      <c r="B1371" s="5" t="s">
        <v>573</v>
      </c>
      <c r="C1371" s="5" t="s">
        <v>30</v>
      </c>
      <c r="D1371" s="5" t="s">
        <v>19</v>
      </c>
      <c r="E1371" s="9" t="s">
        <v>37</v>
      </c>
      <c r="F1371" s="9">
        <v>1.48</v>
      </c>
      <c r="G1371" s="5" t="s">
        <v>21</v>
      </c>
      <c r="H1371" s="9">
        <v>100</v>
      </c>
      <c r="I1371" s="11">
        <v>20687271</v>
      </c>
      <c r="J1371" s="11">
        <v>20</v>
      </c>
      <c r="K1371" s="11">
        <v>65.566999999999993</v>
      </c>
      <c r="L1371" s="11" t="b">
        <f>COUNTIF('[1]2_배당성향 25% 이상 종목명'!$A$2:$A$471,'2_2번 조건 대상 종목'!A1371)&gt;0</f>
        <v>1</v>
      </c>
      <c r="M1371" s="14" t="b">
        <f t="shared" si="21"/>
        <v>0</v>
      </c>
      <c r="N1371" s="11">
        <v>413725740</v>
      </c>
      <c r="O1371" s="11" t="b">
        <f>N1371&gt;=VLOOKUP(A1371,'[1]2023년만'!$A$2:$Q$1181,12,0)</f>
        <v>0</v>
      </c>
      <c r="P1371" s="11"/>
      <c r="Q1371" s="11"/>
      <c r="R1371" s="11">
        <v>1.3</v>
      </c>
      <c r="S1371" s="6">
        <v>31899771882</v>
      </c>
      <c r="T1371" s="7">
        <v>49.74</v>
      </c>
      <c r="U1371" s="7">
        <v>0.63</v>
      </c>
      <c r="V1371" s="7">
        <v>31</v>
      </c>
    </row>
    <row r="1372" spans="1:22" hidden="1" x14ac:dyDescent="0.4">
      <c r="A1372" s="4" t="s">
        <v>572</v>
      </c>
      <c r="B1372" s="5" t="s">
        <v>573</v>
      </c>
      <c r="C1372" s="5" t="s">
        <v>24</v>
      </c>
      <c r="D1372" s="5" t="s">
        <v>19</v>
      </c>
      <c r="E1372" s="9" t="s">
        <v>37</v>
      </c>
      <c r="F1372" s="9">
        <v>0.89</v>
      </c>
      <c r="G1372" s="5" t="s">
        <v>21</v>
      </c>
      <c r="H1372" s="9">
        <v>100</v>
      </c>
      <c r="I1372" s="11">
        <v>20687271</v>
      </c>
      <c r="J1372" s="11">
        <v>25</v>
      </c>
      <c r="K1372" s="11">
        <v>11.746</v>
      </c>
      <c r="L1372" s="11" t="b">
        <f>COUNTIF('[1]2_배당성향 25% 이상 종목명'!$A$2:$A$471,'2_2번 조건 대상 종목'!A1372)&gt;0</f>
        <v>1</v>
      </c>
      <c r="M1372" s="14" t="b">
        <f t="shared" si="21"/>
        <v>0</v>
      </c>
      <c r="N1372" s="11">
        <v>517157175</v>
      </c>
      <c r="O1372" s="11"/>
      <c r="P1372" s="11"/>
      <c r="Q1372" s="11"/>
      <c r="R1372" s="11">
        <v>1.5</v>
      </c>
      <c r="S1372" s="6">
        <v>31899771882</v>
      </c>
      <c r="T1372" s="7">
        <v>49.74</v>
      </c>
      <c r="U1372" s="7">
        <v>0.63</v>
      </c>
      <c r="V1372" s="7">
        <v>31</v>
      </c>
    </row>
    <row r="1373" spans="1:22" hidden="1" x14ac:dyDescent="0.4">
      <c r="A1373" s="4" t="s">
        <v>1931</v>
      </c>
      <c r="B1373" s="5" t="s">
        <v>1932</v>
      </c>
      <c r="C1373" s="5" t="s">
        <v>30</v>
      </c>
      <c r="D1373" s="5" t="s">
        <v>19</v>
      </c>
      <c r="E1373" s="9" t="s">
        <v>20</v>
      </c>
      <c r="F1373" s="9">
        <v>1.55</v>
      </c>
      <c r="G1373" s="5" t="s">
        <v>21</v>
      </c>
      <c r="H1373" s="9">
        <v>500</v>
      </c>
      <c r="I1373" s="11">
        <v>11041708</v>
      </c>
      <c r="J1373" s="11">
        <v>350</v>
      </c>
      <c r="K1373" s="11">
        <v>17.614999999999998</v>
      </c>
      <c r="L1373" s="11" t="b">
        <f>COUNTIF('[1]2_배당성향 25% 이상 종목명'!$A$2:$A$471,'2_2번 조건 대상 종목'!A1373)&gt;0</f>
        <v>0</v>
      </c>
      <c r="M1373" s="14" t="b">
        <f t="shared" si="21"/>
        <v>1</v>
      </c>
      <c r="N1373" s="11">
        <v>3862547850</v>
      </c>
      <c r="O1373" s="11" t="b">
        <f>N1373&gt;=VLOOKUP(A1373,'[1]2023년만'!$A$2:$Q$1181,12,0)</f>
        <v>0</v>
      </c>
      <c r="P1373" s="11"/>
      <c r="Q1373" s="11"/>
      <c r="R1373" s="11">
        <v>3</v>
      </c>
      <c r="S1373" s="6">
        <v>144646374800</v>
      </c>
      <c r="T1373" s="7">
        <v>6.59</v>
      </c>
      <c r="U1373" s="7">
        <v>0.49</v>
      </c>
      <c r="V1373" s="7">
        <v>1987</v>
      </c>
    </row>
    <row r="1374" spans="1:22" hidden="1" x14ac:dyDescent="0.4">
      <c r="A1374" s="4" t="s">
        <v>1931</v>
      </c>
      <c r="B1374" s="5" t="s">
        <v>1932</v>
      </c>
      <c r="C1374" s="5" t="s">
        <v>24</v>
      </c>
      <c r="D1374" s="5" t="s">
        <v>19</v>
      </c>
      <c r="E1374" s="9" t="s">
        <v>20</v>
      </c>
      <c r="F1374" s="9">
        <v>1.1299999999999999</v>
      </c>
      <c r="G1374" s="5" t="s">
        <v>21</v>
      </c>
      <c r="H1374" s="9">
        <v>500</v>
      </c>
      <c r="I1374" s="11">
        <v>11041708</v>
      </c>
      <c r="J1374" s="11">
        <v>400</v>
      </c>
      <c r="K1374" s="11">
        <v>16.056999999999999</v>
      </c>
      <c r="L1374" s="11" t="b">
        <f>COUNTIF('[1]2_배당성향 25% 이상 종목명'!$A$2:$A$471,'2_2번 조건 대상 종목'!A1374)&gt;0</f>
        <v>0</v>
      </c>
      <c r="M1374" s="14" t="b">
        <f t="shared" si="21"/>
        <v>1</v>
      </c>
      <c r="N1374" s="11">
        <v>4414340400</v>
      </c>
      <c r="O1374" s="11"/>
      <c r="P1374" s="11"/>
      <c r="Q1374" s="11"/>
      <c r="R1374" s="11">
        <v>3.2</v>
      </c>
      <c r="S1374" s="6">
        <v>144646374800</v>
      </c>
      <c r="T1374" s="7">
        <v>6.59</v>
      </c>
      <c r="U1374" s="7">
        <v>0.49</v>
      </c>
      <c r="V1374" s="7">
        <v>1987</v>
      </c>
    </row>
    <row r="1375" spans="1:22" hidden="1" x14ac:dyDescent="0.4">
      <c r="A1375" s="4" t="s">
        <v>1931</v>
      </c>
      <c r="B1375" s="5" t="s">
        <v>1932</v>
      </c>
      <c r="C1375" s="5" t="s">
        <v>18</v>
      </c>
      <c r="D1375" s="5" t="s">
        <v>19</v>
      </c>
      <c r="E1375" s="9" t="s">
        <v>20</v>
      </c>
      <c r="F1375" s="9">
        <v>1.49</v>
      </c>
      <c r="G1375" s="5" t="s">
        <v>21</v>
      </c>
      <c r="H1375" s="9">
        <v>500</v>
      </c>
      <c r="I1375" s="11">
        <v>11041708</v>
      </c>
      <c r="J1375" s="11">
        <v>250</v>
      </c>
      <c r="K1375" s="11">
        <v>15.452999999999999</v>
      </c>
      <c r="L1375" s="11" t="b">
        <f>COUNTIF('[1]2_배당성향 25% 이상 종목명'!$A$2:$A$471,'2_2번 조건 대상 종목'!A1375)&gt;0</f>
        <v>0</v>
      </c>
      <c r="M1375" s="14" t="b">
        <f t="shared" si="21"/>
        <v>1</v>
      </c>
      <c r="N1375" s="11">
        <v>2758962750</v>
      </c>
      <c r="O1375" s="11"/>
      <c r="P1375" s="11"/>
      <c r="Q1375" s="11"/>
      <c r="R1375" s="11">
        <v>2</v>
      </c>
      <c r="S1375" s="6">
        <v>144646374800</v>
      </c>
      <c r="T1375" s="7">
        <v>6.59</v>
      </c>
      <c r="U1375" s="7">
        <v>0.49</v>
      </c>
      <c r="V1375" s="7">
        <v>1987</v>
      </c>
    </row>
    <row r="1376" spans="1:22" hidden="1" x14ac:dyDescent="0.4">
      <c r="A1376" s="7" t="s">
        <v>1931</v>
      </c>
      <c r="B1376" s="12" t="s">
        <v>1932</v>
      </c>
      <c r="C1376" s="12" t="s">
        <v>2933</v>
      </c>
      <c r="D1376" s="12" t="s">
        <v>19</v>
      </c>
      <c r="E1376" s="12" t="s">
        <v>20</v>
      </c>
      <c r="F1376" s="12">
        <v>0.76</v>
      </c>
      <c r="G1376" s="12" t="s">
        <v>21</v>
      </c>
      <c r="H1376" s="12">
        <v>500</v>
      </c>
      <c r="I1376" s="6">
        <v>11041708</v>
      </c>
      <c r="J1376" s="6">
        <v>300</v>
      </c>
      <c r="K1376" s="6">
        <v>10.661</v>
      </c>
      <c r="L1376" s="11" t="b">
        <f>COUNTIF('[1]2_배당성향 25% 이상 종목명'!$A$2:$A$471,'2_2번 조건 대상 종목'!A1376)&gt;0</f>
        <v>0</v>
      </c>
      <c r="M1376" s="14" t="b">
        <f t="shared" si="21"/>
        <v>1</v>
      </c>
      <c r="N1376" s="6">
        <v>3310755300</v>
      </c>
      <c r="O1376" s="6"/>
      <c r="P1376" s="6"/>
      <c r="Q1376" s="6"/>
      <c r="R1376" s="6">
        <v>2.4</v>
      </c>
      <c r="S1376" s="6">
        <v>144646374800</v>
      </c>
      <c r="T1376" s="7">
        <v>6.59</v>
      </c>
      <c r="U1376" s="7">
        <v>0.49</v>
      </c>
      <c r="V1376" s="7">
        <v>1987</v>
      </c>
    </row>
    <row r="1377" spans="1:22" hidden="1" x14ac:dyDescent="0.4">
      <c r="A1377" s="4" t="s">
        <v>1134</v>
      </c>
      <c r="B1377" s="5" t="s">
        <v>1135</v>
      </c>
      <c r="C1377" s="5" t="s">
        <v>24</v>
      </c>
      <c r="D1377" s="5" t="s">
        <v>19</v>
      </c>
      <c r="E1377" s="9" t="s">
        <v>20</v>
      </c>
      <c r="F1377" s="9">
        <v>0.49</v>
      </c>
      <c r="G1377" s="5" t="s">
        <v>21</v>
      </c>
      <c r="H1377" s="9">
        <v>500</v>
      </c>
      <c r="I1377" s="11">
        <v>10713625</v>
      </c>
      <c r="J1377" s="11">
        <v>200</v>
      </c>
      <c r="K1377" s="11">
        <v>33.909999999999997</v>
      </c>
      <c r="L1377" s="11" t="b">
        <f>COUNTIF('[1]2_배당성향 25% 이상 종목명'!$A$2:$A$471,'2_2번 조건 대상 종목'!A1377)&gt;0</f>
        <v>0</v>
      </c>
      <c r="M1377" s="14" t="b">
        <f t="shared" si="21"/>
        <v>0</v>
      </c>
      <c r="N1377" s="11">
        <v>1933204400</v>
      </c>
      <c r="O1377" s="11"/>
      <c r="P1377" s="11"/>
      <c r="Q1377" s="11"/>
      <c r="R1377" s="11">
        <v>0.8</v>
      </c>
      <c r="S1377" s="6">
        <v>201951831250</v>
      </c>
      <c r="T1377" s="7">
        <v>10.02</v>
      </c>
      <c r="U1377" s="7">
        <v>1.42</v>
      </c>
      <c r="V1377" s="7">
        <v>1881</v>
      </c>
    </row>
    <row r="1378" spans="1:22" hidden="1" x14ac:dyDescent="0.4">
      <c r="A1378" s="4" t="s">
        <v>1134</v>
      </c>
      <c r="B1378" s="5" t="s">
        <v>1135</v>
      </c>
      <c r="C1378" s="5" t="s">
        <v>18</v>
      </c>
      <c r="D1378" s="5" t="s">
        <v>19</v>
      </c>
      <c r="E1378" s="9" t="s">
        <v>20</v>
      </c>
      <c r="F1378" s="9">
        <v>0.77</v>
      </c>
      <c r="G1378" s="5" t="s">
        <v>21</v>
      </c>
      <c r="H1378" s="9">
        <v>500</v>
      </c>
      <c r="I1378" s="11">
        <v>10713625</v>
      </c>
      <c r="J1378" s="11">
        <v>100</v>
      </c>
      <c r="K1378" s="11">
        <v>-8.6300000000000008</v>
      </c>
      <c r="L1378" s="11" t="b">
        <f>COUNTIF('[1]2_배당성향 25% 이상 종목명'!$A$2:$A$471,'2_2번 조건 대상 종목'!A1378)&gt;0</f>
        <v>0</v>
      </c>
      <c r="M1378" s="14" t="b">
        <f t="shared" si="21"/>
        <v>0</v>
      </c>
      <c r="N1378" s="11">
        <v>966602200</v>
      </c>
      <c r="O1378" s="11"/>
      <c r="P1378" s="11"/>
      <c r="Q1378" s="11"/>
      <c r="R1378" s="11">
        <v>0.24</v>
      </c>
      <c r="S1378" s="6">
        <v>201951831250</v>
      </c>
      <c r="T1378" s="7">
        <v>10.02</v>
      </c>
      <c r="U1378" s="7">
        <v>1.42</v>
      </c>
      <c r="V1378" s="7">
        <v>1881</v>
      </c>
    </row>
    <row r="1379" spans="1:22" hidden="1" x14ac:dyDescent="0.4">
      <c r="A1379" s="7" t="s">
        <v>1134</v>
      </c>
      <c r="B1379" s="12" t="s">
        <v>1135</v>
      </c>
      <c r="C1379" s="12" t="s">
        <v>2933</v>
      </c>
      <c r="D1379" s="12" t="s">
        <v>19</v>
      </c>
      <c r="E1379" s="12" t="s">
        <v>20</v>
      </c>
      <c r="F1379" s="12">
        <v>0.53</v>
      </c>
      <c r="G1379" s="12" t="s">
        <v>21</v>
      </c>
      <c r="H1379" s="12">
        <v>500</v>
      </c>
      <c r="I1379" s="6">
        <v>10713625</v>
      </c>
      <c r="J1379" s="6">
        <v>100</v>
      </c>
      <c r="K1379" s="6">
        <v>20.881</v>
      </c>
      <c r="L1379" s="11" t="b">
        <f>COUNTIF('[1]2_배당성향 25% 이상 종목명'!$A$2:$A$471,'2_2번 조건 대상 종목'!A1379)&gt;0</f>
        <v>0</v>
      </c>
      <c r="M1379" s="14" t="b">
        <f t="shared" si="21"/>
        <v>0</v>
      </c>
      <c r="N1379" s="6">
        <v>966602200</v>
      </c>
      <c r="O1379" s="6"/>
      <c r="P1379" s="6"/>
      <c r="Q1379" s="6"/>
      <c r="R1379" s="6">
        <v>0.3</v>
      </c>
      <c r="S1379" s="6">
        <v>201951831250</v>
      </c>
      <c r="T1379" s="7">
        <v>10.02</v>
      </c>
      <c r="U1379" s="7">
        <v>1.42</v>
      </c>
      <c r="V1379" s="7">
        <v>1881</v>
      </c>
    </row>
    <row r="1380" spans="1:22" hidden="1" x14ac:dyDescent="0.4">
      <c r="A1380" s="4" t="s">
        <v>2122</v>
      </c>
      <c r="B1380" s="5" t="s">
        <v>2123</v>
      </c>
      <c r="C1380" s="5" t="s">
        <v>30</v>
      </c>
      <c r="D1380" s="5" t="s">
        <v>19</v>
      </c>
      <c r="E1380" s="9" t="s">
        <v>37</v>
      </c>
      <c r="F1380" s="9">
        <v>1.48</v>
      </c>
      <c r="G1380" s="5" t="s">
        <v>21</v>
      </c>
      <c r="H1380" s="9">
        <v>500</v>
      </c>
      <c r="I1380" s="11">
        <v>32628051</v>
      </c>
      <c r="J1380" s="11">
        <v>20</v>
      </c>
      <c r="K1380" s="11">
        <v>14.542999999999999</v>
      </c>
      <c r="L1380" s="11" t="b">
        <f>COUNTIF('[1]2_배당성향 25% 이상 종목명'!$A$2:$A$471,'2_2번 조건 대상 종목'!A1380)&gt;0</f>
        <v>0</v>
      </c>
      <c r="M1380" s="14" t="b">
        <f t="shared" si="21"/>
        <v>0</v>
      </c>
      <c r="N1380" s="11">
        <v>652561020</v>
      </c>
      <c r="O1380" s="11" t="e">
        <f>N1380&gt;=VLOOKUP(A1380,'[1]2023년만'!$A$2:$Q$1181,12,0)</f>
        <v>#N/A</v>
      </c>
      <c r="P1380" s="11"/>
      <c r="Q1380" s="11"/>
      <c r="R1380" s="11">
        <v>1.2</v>
      </c>
      <c r="S1380" s="6">
        <v>30833508195</v>
      </c>
      <c r="T1380" s="7">
        <v>6.85</v>
      </c>
      <c r="U1380" s="7">
        <v>1.39</v>
      </c>
      <c r="V1380" s="7">
        <v>138</v>
      </c>
    </row>
    <row r="1381" spans="1:22" hidden="1" x14ac:dyDescent="0.4">
      <c r="A1381" s="4" t="s">
        <v>1097</v>
      </c>
      <c r="B1381" s="5" t="s">
        <v>1098</v>
      </c>
      <c r="C1381" s="5" t="s">
        <v>18</v>
      </c>
      <c r="D1381" s="5" t="s">
        <v>19</v>
      </c>
      <c r="E1381" s="9" t="s">
        <v>520</v>
      </c>
      <c r="F1381" s="9">
        <v>0.4</v>
      </c>
      <c r="G1381" s="5" t="s">
        <v>21</v>
      </c>
      <c r="H1381" s="9">
        <v>500</v>
      </c>
      <c r="I1381" s="11">
        <v>9563428</v>
      </c>
      <c r="J1381" s="11">
        <v>30</v>
      </c>
      <c r="K1381" s="11">
        <v>34.996000000000002</v>
      </c>
      <c r="L1381" s="11" t="b">
        <f>COUNTIF('[1]2_배당성향 25% 이상 종목명'!$A$2:$A$471,'2_2번 조건 대상 종목'!A1381)&gt;0</f>
        <v>0</v>
      </c>
      <c r="M1381" s="14" t="b">
        <f t="shared" si="21"/>
        <v>0</v>
      </c>
      <c r="N1381" s="11">
        <v>277168440</v>
      </c>
      <c r="O1381" s="11"/>
      <c r="P1381" s="11"/>
      <c r="Q1381" s="11"/>
      <c r="R1381" s="11">
        <v>0.67</v>
      </c>
      <c r="S1381" s="6">
        <v>27978281100</v>
      </c>
      <c r="T1381" s="7">
        <v>22.16</v>
      </c>
      <c r="U1381" s="7">
        <v>0.49</v>
      </c>
      <c r="V1381" s="7">
        <v>97</v>
      </c>
    </row>
    <row r="1382" spans="1:22" x14ac:dyDescent="0.4">
      <c r="A1382" s="4" t="s">
        <v>617</v>
      </c>
      <c r="B1382" s="5" t="s">
        <v>618</v>
      </c>
      <c r="C1382" s="5" t="s">
        <v>30</v>
      </c>
      <c r="D1382" s="5" t="s">
        <v>19</v>
      </c>
      <c r="E1382" s="9" t="s">
        <v>37</v>
      </c>
      <c r="F1382" s="9">
        <v>2.7</v>
      </c>
      <c r="G1382" s="5" t="s">
        <v>21</v>
      </c>
      <c r="H1382" s="9">
        <v>500</v>
      </c>
      <c r="I1382" s="11">
        <v>56849456</v>
      </c>
      <c r="J1382" s="11">
        <v>200</v>
      </c>
      <c r="K1382" s="11">
        <v>51.631999999999998</v>
      </c>
      <c r="L1382" s="11" t="b">
        <f>COUNTIF('[1]2_배당성향 25% 이상 종목명'!$A$2:$A$471,'2_2번 조건 대상 종목'!A2151)&gt;0</f>
        <v>1</v>
      </c>
      <c r="M1382" s="14" t="b">
        <f t="shared" si="21"/>
        <v>1</v>
      </c>
      <c r="N1382" s="11">
        <v>11369891200</v>
      </c>
      <c r="O1382" s="11" t="b">
        <f>N1382&gt;=VLOOKUP(A1382,'[1]2023년만'!$A$2:$Q$1181,12,0)</f>
        <v>1</v>
      </c>
      <c r="P1382" s="11">
        <f>VLOOKUP(A1382,'[1]2_피벗 테이블'!$A$4:$B$376,2,0)</f>
        <v>9145779000</v>
      </c>
      <c r="Q1382" s="11" t="b">
        <f>N1382&gt;=(P1382*1.05)</f>
        <v>1</v>
      </c>
      <c r="R1382" s="11">
        <v>2.4</v>
      </c>
      <c r="S1382" s="6">
        <v>761214215840</v>
      </c>
      <c r="T1382" s="7">
        <v>66.95</v>
      </c>
      <c r="U1382" s="7">
        <v>4.05</v>
      </c>
      <c r="V1382" s="7">
        <v>200</v>
      </c>
    </row>
    <row r="1383" spans="1:22" hidden="1" x14ac:dyDescent="0.4">
      <c r="A1383" s="4" t="s">
        <v>456</v>
      </c>
      <c r="B1383" s="5" t="s">
        <v>457</v>
      </c>
      <c r="C1383" s="5" t="s">
        <v>24</v>
      </c>
      <c r="D1383" s="5" t="s">
        <v>19</v>
      </c>
      <c r="E1383" s="9" t="s">
        <v>34</v>
      </c>
      <c r="F1383" s="9">
        <v>0.56000000000000005</v>
      </c>
      <c r="G1383" s="5" t="s">
        <v>21</v>
      </c>
      <c r="H1383" s="9">
        <v>500</v>
      </c>
      <c r="I1383" s="11">
        <v>27675342</v>
      </c>
      <c r="J1383" s="11">
        <v>200</v>
      </c>
      <c r="K1383" s="11">
        <v>30.838999999999999</v>
      </c>
      <c r="L1383" s="11" t="b">
        <f>COUNTIF('[1]2_배당성향 25% 이상 종목명'!$A$2:$A$471,'2_2번 조건 대상 종목'!A1383)&gt;0</f>
        <v>1</v>
      </c>
      <c r="M1383" s="14" t="b">
        <f t="shared" si="21"/>
        <v>1</v>
      </c>
      <c r="N1383" s="11">
        <v>5240720000</v>
      </c>
      <c r="O1383" s="11"/>
      <c r="P1383" s="11"/>
      <c r="Q1383" s="11"/>
      <c r="R1383" s="11">
        <v>3.3</v>
      </c>
      <c r="S1383" s="6">
        <v>226661050980</v>
      </c>
      <c r="T1383" s="7">
        <v>14.15</v>
      </c>
      <c r="U1383" s="7">
        <v>1.61</v>
      </c>
      <c r="V1383" s="7">
        <v>579</v>
      </c>
    </row>
    <row r="1384" spans="1:22" hidden="1" x14ac:dyDescent="0.4">
      <c r="A1384" s="4" t="s">
        <v>456</v>
      </c>
      <c r="B1384" s="5" t="s">
        <v>457</v>
      </c>
      <c r="C1384" s="5" t="s">
        <v>18</v>
      </c>
      <c r="D1384" s="5" t="s">
        <v>19</v>
      </c>
      <c r="E1384" s="9" t="s">
        <v>34</v>
      </c>
      <c r="F1384" s="9">
        <v>1.01</v>
      </c>
      <c r="G1384" s="5" t="s">
        <v>21</v>
      </c>
      <c r="H1384" s="9">
        <v>500</v>
      </c>
      <c r="I1384" s="11">
        <v>28813239</v>
      </c>
      <c r="J1384" s="11">
        <v>200</v>
      </c>
      <c r="K1384" s="11">
        <v>25.277999999999999</v>
      </c>
      <c r="L1384" s="11" t="b">
        <f>COUNTIF('[1]2_배당성향 25% 이상 종목명'!$A$2:$A$471,'2_2번 조건 대상 종목'!A1384)&gt;0</f>
        <v>1</v>
      </c>
      <c r="M1384" s="14" t="b">
        <f t="shared" si="21"/>
        <v>1</v>
      </c>
      <c r="N1384" s="11">
        <v>5372891600</v>
      </c>
      <c r="O1384" s="11"/>
      <c r="P1384" s="11"/>
      <c r="Q1384" s="11"/>
      <c r="R1384" s="11">
        <v>2.9</v>
      </c>
      <c r="S1384" s="6">
        <v>226661050980</v>
      </c>
      <c r="T1384" s="7">
        <v>14.15</v>
      </c>
      <c r="U1384" s="7">
        <v>1.61</v>
      </c>
      <c r="V1384" s="7">
        <v>579</v>
      </c>
    </row>
    <row r="1385" spans="1:22" hidden="1" x14ac:dyDescent="0.4">
      <c r="A1385" s="7" t="s">
        <v>456</v>
      </c>
      <c r="B1385" s="12" t="s">
        <v>457</v>
      </c>
      <c r="C1385" s="12" t="s">
        <v>2933</v>
      </c>
      <c r="D1385" s="12" t="s">
        <v>19</v>
      </c>
      <c r="E1385" s="12" t="s">
        <v>34</v>
      </c>
      <c r="F1385" s="12">
        <v>0.5</v>
      </c>
      <c r="G1385" s="12" t="s">
        <v>21</v>
      </c>
      <c r="H1385" s="12">
        <v>500</v>
      </c>
      <c r="I1385" s="6">
        <v>29746739</v>
      </c>
      <c r="J1385" s="6">
        <v>464</v>
      </c>
      <c r="K1385" s="6">
        <v>61.406999999999996</v>
      </c>
      <c r="L1385" s="11" t="b">
        <f>COUNTIF('[1]2_배당성향 25% 이상 종목명'!$A$2:$A$471,'2_2번 조건 대상 종목'!A1385)&gt;0</f>
        <v>1</v>
      </c>
      <c r="M1385" s="14" t="b">
        <f t="shared" si="21"/>
        <v>1</v>
      </c>
      <c r="N1385" s="6">
        <v>12304656040</v>
      </c>
      <c r="O1385" s="6"/>
      <c r="P1385" s="6"/>
      <c r="Q1385" s="6"/>
      <c r="R1385" s="6">
        <v>5</v>
      </c>
      <c r="S1385" s="6">
        <v>226661050980</v>
      </c>
      <c r="T1385" s="7">
        <v>14.15</v>
      </c>
      <c r="U1385" s="7">
        <v>1.61</v>
      </c>
      <c r="V1385" s="7">
        <v>579</v>
      </c>
    </row>
    <row r="1386" spans="1:22" x14ac:dyDescent="0.4">
      <c r="A1386" s="4" t="s">
        <v>800</v>
      </c>
      <c r="B1386" s="5" t="s">
        <v>801</v>
      </c>
      <c r="C1386" s="5" t="s">
        <v>30</v>
      </c>
      <c r="D1386" s="5" t="s">
        <v>19</v>
      </c>
      <c r="E1386" s="9" t="s">
        <v>34</v>
      </c>
      <c r="F1386" s="9">
        <v>1.84</v>
      </c>
      <c r="G1386" s="5" t="s">
        <v>21</v>
      </c>
      <c r="H1386" s="9">
        <v>500</v>
      </c>
      <c r="I1386" s="11">
        <v>40000000</v>
      </c>
      <c r="J1386" s="11">
        <v>1175</v>
      </c>
      <c r="K1386" s="11">
        <v>40.475000000000001</v>
      </c>
      <c r="L1386" s="11" t="b">
        <f>COUNTIF('[1]2_배당성향 25% 이상 종목명'!$A$2:$A$471,'2_2번 조건 대상 종목'!A3128)&gt;0</f>
        <v>1</v>
      </c>
      <c r="M1386" s="14" t="b">
        <f t="shared" si="21"/>
        <v>1</v>
      </c>
      <c r="N1386" s="11">
        <v>47000000000</v>
      </c>
      <c r="O1386" s="11" t="b">
        <f>N1386&gt;=VLOOKUP(A1386,'[1]2023년만'!$A$2:$Q$1181,12,0)</f>
        <v>1</v>
      </c>
      <c r="P1386" s="11">
        <f>VLOOKUP(A1386,'[1]2_피벗 테이블'!$A$4:$B$376,2,0)</f>
        <v>42000000000</v>
      </c>
      <c r="Q1386" s="11" t="b">
        <f>N1386&gt;=(P1386*1.05)</f>
        <v>1</v>
      </c>
      <c r="R1386" s="11">
        <v>6.4</v>
      </c>
      <c r="S1386" s="6">
        <v>756400000000</v>
      </c>
      <c r="T1386" s="7">
        <v>7.55</v>
      </c>
      <c r="U1386" s="7">
        <v>0.75</v>
      </c>
      <c r="V1386" s="7">
        <v>2506</v>
      </c>
    </row>
    <row r="1387" spans="1:22" hidden="1" x14ac:dyDescent="0.4">
      <c r="A1387" s="4" t="s">
        <v>1331</v>
      </c>
      <c r="B1387" s="5" t="s">
        <v>1332</v>
      </c>
      <c r="C1387" s="5" t="s">
        <v>18</v>
      </c>
      <c r="D1387" s="5" t="s">
        <v>19</v>
      </c>
      <c r="E1387" s="9" t="s">
        <v>535</v>
      </c>
      <c r="F1387" s="9">
        <v>0.34</v>
      </c>
      <c r="G1387" s="5" t="s">
        <v>21</v>
      </c>
      <c r="H1387" s="9">
        <v>500</v>
      </c>
      <c r="I1387" s="11">
        <v>37115267</v>
      </c>
      <c r="J1387" s="11">
        <v>20</v>
      </c>
      <c r="K1387" s="11">
        <v>27.003</v>
      </c>
      <c r="L1387" s="11" t="b">
        <f>COUNTIF('[1]2_배당성향 25% 이상 종목명'!$A$2:$A$471,'2_2번 조건 대상 종목'!A1387)&gt;0</f>
        <v>1</v>
      </c>
      <c r="M1387" s="14" t="b">
        <f t="shared" si="21"/>
        <v>1</v>
      </c>
      <c r="N1387" s="11">
        <v>742305340</v>
      </c>
      <c r="O1387" s="11"/>
      <c r="P1387" s="11"/>
      <c r="Q1387" s="11"/>
      <c r="R1387" s="11">
        <v>0.8</v>
      </c>
      <c r="S1387" s="6">
        <v>56860589044</v>
      </c>
      <c r="T1387" s="7">
        <v>15.02</v>
      </c>
      <c r="U1387" s="7">
        <v>0.65</v>
      </c>
      <c r="V1387" s="7">
        <v>102</v>
      </c>
    </row>
    <row r="1388" spans="1:22" hidden="1" x14ac:dyDescent="0.4">
      <c r="A1388" s="4" t="s">
        <v>1331</v>
      </c>
      <c r="B1388" s="5" t="s">
        <v>1332</v>
      </c>
      <c r="C1388" s="5" t="s">
        <v>24</v>
      </c>
      <c r="D1388" s="5" t="s">
        <v>19</v>
      </c>
      <c r="E1388" s="9" t="s">
        <v>535</v>
      </c>
      <c r="F1388" s="9">
        <v>0.42</v>
      </c>
      <c r="G1388" s="5" t="s">
        <v>21</v>
      </c>
      <c r="H1388" s="9">
        <v>500</v>
      </c>
      <c r="I1388" s="11">
        <v>37115267</v>
      </c>
      <c r="J1388" s="11">
        <v>20</v>
      </c>
      <c r="K1388" s="11">
        <v>22.324999999999999</v>
      </c>
      <c r="L1388" s="11" t="b">
        <f>COUNTIF('[1]2_배당성향 25% 이상 종목명'!$A$2:$A$471,'2_2번 조건 대상 종목'!A1388)&gt;0</f>
        <v>1</v>
      </c>
      <c r="M1388" s="14" t="b">
        <f t="shared" si="21"/>
        <v>1</v>
      </c>
      <c r="N1388" s="11">
        <v>742305340</v>
      </c>
      <c r="O1388" s="11"/>
      <c r="P1388" s="11"/>
      <c r="Q1388" s="11"/>
      <c r="R1388" s="11">
        <v>0.9</v>
      </c>
      <c r="S1388" s="6">
        <v>56860589044</v>
      </c>
      <c r="T1388" s="7">
        <v>15.02</v>
      </c>
      <c r="U1388" s="7">
        <v>0.65</v>
      </c>
      <c r="V1388" s="7">
        <v>102</v>
      </c>
    </row>
    <row r="1389" spans="1:22" hidden="1" x14ac:dyDescent="0.4">
      <c r="A1389" s="7" t="s">
        <v>1331</v>
      </c>
      <c r="B1389" s="12" t="s">
        <v>1332</v>
      </c>
      <c r="C1389" s="12" t="s">
        <v>2933</v>
      </c>
      <c r="D1389" s="12" t="s">
        <v>19</v>
      </c>
      <c r="E1389" s="12" t="s">
        <v>535</v>
      </c>
      <c r="F1389" s="12">
        <v>0.1</v>
      </c>
      <c r="G1389" s="12" t="s">
        <v>21</v>
      </c>
      <c r="H1389" s="12">
        <v>500</v>
      </c>
      <c r="I1389" s="6">
        <v>37115267</v>
      </c>
      <c r="J1389" s="6">
        <v>20</v>
      </c>
      <c r="K1389" s="6">
        <v>27.719000000000001</v>
      </c>
      <c r="L1389" s="11" t="b">
        <f>COUNTIF('[1]2_배당성향 25% 이상 종목명'!$A$2:$A$471,'2_2번 조건 대상 종목'!A1389)&gt;0</f>
        <v>1</v>
      </c>
      <c r="M1389" s="14" t="b">
        <f t="shared" si="21"/>
        <v>1</v>
      </c>
      <c r="N1389" s="6">
        <v>742305340</v>
      </c>
      <c r="O1389" s="6"/>
      <c r="P1389" s="6"/>
      <c r="Q1389" s="6"/>
      <c r="R1389" s="6">
        <v>0.7</v>
      </c>
      <c r="S1389" s="6">
        <v>56860589044</v>
      </c>
      <c r="T1389" s="7">
        <v>15.02</v>
      </c>
      <c r="U1389" s="7">
        <v>0.65</v>
      </c>
      <c r="V1389" s="7">
        <v>102</v>
      </c>
    </row>
    <row r="1390" spans="1:22" x14ac:dyDescent="0.4">
      <c r="A1390" s="4" t="s">
        <v>300</v>
      </c>
      <c r="B1390" s="5" t="s">
        <v>301</v>
      </c>
      <c r="C1390" s="5" t="s">
        <v>30</v>
      </c>
      <c r="D1390" s="5" t="s">
        <v>19</v>
      </c>
      <c r="E1390" s="9" t="s">
        <v>69</v>
      </c>
      <c r="F1390" s="9">
        <v>2.73</v>
      </c>
      <c r="G1390" s="5" t="s">
        <v>21</v>
      </c>
      <c r="H1390" s="9">
        <v>500</v>
      </c>
      <c r="I1390" s="11">
        <v>48182073</v>
      </c>
      <c r="J1390" s="11">
        <v>1150</v>
      </c>
      <c r="K1390" s="11">
        <v>126.03100000000001</v>
      </c>
      <c r="L1390" s="11" t="b">
        <f>COUNTIF('[1]2_배당성향 25% 이상 종목명'!$A$2:$A$471,'2_2번 조건 대상 종목'!A3608)&gt;0</f>
        <v>1</v>
      </c>
      <c r="M1390" s="14" t="b">
        <f t="shared" si="21"/>
        <v>1</v>
      </c>
      <c r="N1390" s="11">
        <v>55409383950</v>
      </c>
      <c r="O1390" s="11" t="b">
        <f>N1390&gt;=VLOOKUP(A1390,'[1]2023년만'!$A$2:$Q$1181,12,0)</f>
        <v>1</v>
      </c>
      <c r="P1390" s="11">
        <f>VLOOKUP(A1390,'[1]2_피벗 테이블'!$A$4:$B$376,2,0)</f>
        <v>36391527503.333336</v>
      </c>
      <c r="Q1390" s="11" t="b">
        <f>N1390&gt;=(P1390*1.05)</f>
        <v>1</v>
      </c>
      <c r="R1390" s="11">
        <v>8.6</v>
      </c>
      <c r="S1390" s="6">
        <v>727549302300</v>
      </c>
      <c r="T1390" s="7">
        <v>16.559999999999999</v>
      </c>
      <c r="U1390" s="7">
        <v>3.22</v>
      </c>
      <c r="V1390" s="7">
        <v>912</v>
      </c>
    </row>
    <row r="1391" spans="1:22" hidden="1" x14ac:dyDescent="0.4">
      <c r="A1391" s="4" t="s">
        <v>312</v>
      </c>
      <c r="B1391" s="5" t="s">
        <v>313</v>
      </c>
      <c r="C1391" s="5" t="s">
        <v>18</v>
      </c>
      <c r="D1391" s="5" t="s">
        <v>19</v>
      </c>
      <c r="E1391" s="9" t="s">
        <v>20</v>
      </c>
      <c r="F1391" s="9">
        <v>0.77</v>
      </c>
      <c r="G1391" s="5" t="s">
        <v>21</v>
      </c>
      <c r="H1391" s="9">
        <v>500</v>
      </c>
      <c r="I1391" s="11">
        <v>9157753</v>
      </c>
      <c r="J1391" s="11">
        <v>200</v>
      </c>
      <c r="K1391" s="11">
        <v>31.335000000000001</v>
      </c>
      <c r="L1391" s="11" t="b">
        <f>COUNTIF('[1]2_배당성향 25% 이상 종목명'!$A$2:$A$471,'2_2번 조건 대상 종목'!A1391)&gt;0</f>
        <v>1</v>
      </c>
      <c r="M1391" s="14" t="b">
        <f t="shared" si="21"/>
        <v>1</v>
      </c>
      <c r="N1391" s="11">
        <v>1831550600</v>
      </c>
      <c r="O1391" s="11"/>
      <c r="P1391" s="11"/>
      <c r="Q1391" s="11"/>
      <c r="R1391" s="11">
        <v>1.8</v>
      </c>
      <c r="S1391" s="6">
        <v>92940208820</v>
      </c>
      <c r="T1391" s="7">
        <v>43.52</v>
      </c>
      <c r="U1391" s="7">
        <v>0.69</v>
      </c>
      <c r="V1391" s="7">
        <v>210</v>
      </c>
    </row>
    <row r="1392" spans="1:22" hidden="1" x14ac:dyDescent="0.4">
      <c r="A1392" s="4" t="s">
        <v>312</v>
      </c>
      <c r="B1392" s="5" t="s">
        <v>313</v>
      </c>
      <c r="C1392" s="5" t="s">
        <v>24</v>
      </c>
      <c r="D1392" s="5" t="s">
        <v>19</v>
      </c>
      <c r="E1392" s="9" t="s">
        <v>20</v>
      </c>
      <c r="F1392" s="9">
        <v>0.49</v>
      </c>
      <c r="G1392" s="5" t="s">
        <v>21</v>
      </c>
      <c r="H1392" s="9">
        <v>500</v>
      </c>
      <c r="I1392" s="11">
        <v>10156513</v>
      </c>
      <c r="J1392" s="11">
        <v>250</v>
      </c>
      <c r="K1392" s="11">
        <v>21.98</v>
      </c>
      <c r="L1392" s="11" t="b">
        <f>COUNTIF('[1]2_배당성향 25% 이상 종목명'!$A$2:$A$471,'2_2번 조건 대상 종목'!A1392)&gt;0</f>
        <v>1</v>
      </c>
      <c r="M1392" s="14" t="b">
        <f t="shared" si="21"/>
        <v>1</v>
      </c>
      <c r="N1392" s="11">
        <v>2539128250</v>
      </c>
      <c r="O1392" s="11"/>
      <c r="P1392" s="11"/>
      <c r="Q1392" s="11"/>
      <c r="R1392" s="11">
        <v>2.7</v>
      </c>
      <c r="S1392" s="6">
        <v>92940208820</v>
      </c>
      <c r="T1392" s="7">
        <v>43.52</v>
      </c>
      <c r="U1392" s="7">
        <v>0.69</v>
      </c>
      <c r="V1392" s="7">
        <v>210</v>
      </c>
    </row>
    <row r="1393" spans="1:22" hidden="1" x14ac:dyDescent="0.4">
      <c r="A1393" s="7" t="s">
        <v>312</v>
      </c>
      <c r="B1393" s="12" t="s">
        <v>313</v>
      </c>
      <c r="C1393" s="12" t="s">
        <v>2933</v>
      </c>
      <c r="D1393" s="12" t="s">
        <v>19</v>
      </c>
      <c r="E1393" s="12" t="s">
        <v>20</v>
      </c>
      <c r="F1393" s="12">
        <v>0.53</v>
      </c>
      <c r="G1393" s="12" t="s">
        <v>21</v>
      </c>
      <c r="H1393" s="12">
        <v>500</v>
      </c>
      <c r="I1393" s="6">
        <v>8449912</v>
      </c>
      <c r="J1393" s="6">
        <v>200</v>
      </c>
      <c r="K1393" s="6">
        <v>18.782</v>
      </c>
      <c r="L1393" s="11" t="b">
        <f>COUNTIF('[1]2_배당성향 25% 이상 종목명'!$A$2:$A$471,'2_2번 조건 대상 종목'!A1393)&gt;0</f>
        <v>1</v>
      </c>
      <c r="M1393" s="14" t="b">
        <f t="shared" si="21"/>
        <v>1</v>
      </c>
      <c r="N1393" s="6">
        <v>1689982400</v>
      </c>
      <c r="O1393" s="6"/>
      <c r="P1393" s="6"/>
      <c r="Q1393" s="6"/>
      <c r="R1393" s="6">
        <v>1.9</v>
      </c>
      <c r="S1393" s="6">
        <v>92940208820</v>
      </c>
      <c r="T1393" s="7">
        <v>43.52</v>
      </c>
      <c r="U1393" s="7">
        <v>0.69</v>
      </c>
      <c r="V1393" s="7">
        <v>210</v>
      </c>
    </row>
    <row r="1394" spans="1:22" hidden="1" x14ac:dyDescent="0.4">
      <c r="A1394" s="4" t="s">
        <v>2377</v>
      </c>
      <c r="B1394" s="5" t="s">
        <v>2378</v>
      </c>
      <c r="C1394" s="5" t="s">
        <v>18</v>
      </c>
      <c r="D1394" s="5" t="s">
        <v>19</v>
      </c>
      <c r="E1394" s="9" t="s">
        <v>49</v>
      </c>
      <c r="F1394" s="9">
        <v>0.56000000000000005</v>
      </c>
      <c r="G1394" s="5" t="s">
        <v>21</v>
      </c>
      <c r="H1394" s="9">
        <v>500</v>
      </c>
      <c r="I1394" s="11">
        <v>15526404</v>
      </c>
      <c r="J1394" s="11">
        <v>50</v>
      </c>
      <c r="K1394" s="11">
        <v>9.9719999999999995</v>
      </c>
      <c r="L1394" s="11" t="b">
        <f>COUNTIF('[1]2_배당성향 25% 이상 종목명'!$A$2:$A$471,'2_2번 조건 대상 종목'!A1394)&gt;0</f>
        <v>0</v>
      </c>
      <c r="M1394" s="14" t="b">
        <f t="shared" si="21"/>
        <v>1</v>
      </c>
      <c r="N1394" s="11">
        <v>743991550</v>
      </c>
      <c r="O1394" s="11"/>
      <c r="P1394" s="11"/>
      <c r="Q1394" s="11"/>
      <c r="R1394" s="11">
        <v>1.7</v>
      </c>
      <c r="S1394" s="6">
        <v>43571992155</v>
      </c>
      <c r="T1394" s="7">
        <v>6.49</v>
      </c>
      <c r="U1394" s="7">
        <v>0.59</v>
      </c>
      <c r="V1394" s="7">
        <v>463</v>
      </c>
    </row>
    <row r="1395" spans="1:22" hidden="1" x14ac:dyDescent="0.4">
      <c r="A1395" s="4" t="s">
        <v>2377</v>
      </c>
      <c r="B1395" s="5" t="s">
        <v>2378</v>
      </c>
      <c r="C1395" s="5" t="s">
        <v>24</v>
      </c>
      <c r="D1395" s="5" t="s">
        <v>19</v>
      </c>
      <c r="E1395" s="9" t="s">
        <v>49</v>
      </c>
      <c r="F1395" s="9">
        <v>0.48</v>
      </c>
      <c r="G1395" s="5" t="s">
        <v>21</v>
      </c>
      <c r="H1395" s="9">
        <v>500</v>
      </c>
      <c r="I1395" s="11">
        <v>15376404</v>
      </c>
      <c r="J1395" s="11">
        <v>50</v>
      </c>
      <c r="K1395" s="11">
        <v>9.81</v>
      </c>
      <c r="L1395" s="11" t="b">
        <f>COUNTIF('[1]2_배당성향 25% 이상 종목명'!$A$2:$A$471,'2_2번 조건 대상 종목'!A1395)&gt;0</f>
        <v>0</v>
      </c>
      <c r="M1395" s="14" t="b">
        <f t="shared" si="21"/>
        <v>1</v>
      </c>
      <c r="N1395" s="11">
        <v>743991550</v>
      </c>
      <c r="O1395" s="11"/>
      <c r="P1395" s="11"/>
      <c r="Q1395" s="11"/>
      <c r="R1395" s="11">
        <v>1.8</v>
      </c>
      <c r="S1395" s="6">
        <v>43571992155</v>
      </c>
      <c r="T1395" s="7">
        <v>6.49</v>
      </c>
      <c r="U1395" s="7">
        <v>0.59</v>
      </c>
      <c r="V1395" s="7">
        <v>463</v>
      </c>
    </row>
    <row r="1396" spans="1:22" hidden="1" x14ac:dyDescent="0.4">
      <c r="A1396" s="4" t="s">
        <v>2377</v>
      </c>
      <c r="B1396" s="5" t="s">
        <v>2378</v>
      </c>
      <c r="C1396" s="5" t="s">
        <v>30</v>
      </c>
      <c r="D1396" s="5" t="s">
        <v>19</v>
      </c>
      <c r="E1396" s="9" t="s">
        <v>49</v>
      </c>
      <c r="F1396" s="9">
        <v>0.6</v>
      </c>
      <c r="G1396" s="5" t="s">
        <v>21</v>
      </c>
      <c r="H1396" s="9">
        <v>500</v>
      </c>
      <c r="I1396" s="11">
        <v>14499831</v>
      </c>
      <c r="J1396" s="11">
        <v>50</v>
      </c>
      <c r="K1396" s="11">
        <v>9.6170000000000009</v>
      </c>
      <c r="L1396" s="11" t="b">
        <f>COUNTIF('[1]2_배당성향 25% 이상 종목명'!$A$2:$A$471,'2_2번 조건 대상 종목'!A1396)&gt;0</f>
        <v>0</v>
      </c>
      <c r="M1396" s="14" t="b">
        <f t="shared" si="21"/>
        <v>1</v>
      </c>
      <c r="N1396" s="11">
        <v>715491550</v>
      </c>
      <c r="O1396" s="11" t="b">
        <f>N1396&gt;=VLOOKUP(A1396,'[1]2023년만'!$A$2:$Q$1181,12,0)</f>
        <v>0</v>
      </c>
      <c r="P1396" s="11"/>
      <c r="Q1396" s="11"/>
      <c r="R1396" s="11">
        <v>1.6</v>
      </c>
      <c r="S1396" s="6">
        <v>43571992155</v>
      </c>
      <c r="T1396" s="7">
        <v>6.49</v>
      </c>
      <c r="U1396" s="7">
        <v>0.59</v>
      </c>
      <c r="V1396" s="7">
        <v>463</v>
      </c>
    </row>
    <row r="1397" spans="1:22" hidden="1" x14ac:dyDescent="0.4">
      <c r="A1397" s="7" t="s">
        <v>2377</v>
      </c>
      <c r="B1397" s="12" t="s">
        <v>2378</v>
      </c>
      <c r="C1397" s="12" t="s">
        <v>2933</v>
      </c>
      <c r="D1397" s="12" t="s">
        <v>19</v>
      </c>
      <c r="E1397" s="12" t="s">
        <v>49</v>
      </c>
      <c r="F1397" s="12">
        <v>0.41</v>
      </c>
      <c r="G1397" s="12" t="s">
        <v>21</v>
      </c>
      <c r="H1397" s="12">
        <v>500</v>
      </c>
      <c r="I1397" s="6">
        <v>15526404</v>
      </c>
      <c r="J1397" s="6">
        <v>50</v>
      </c>
      <c r="K1397" s="6">
        <v>-38.606999999999999</v>
      </c>
      <c r="L1397" s="11" t="b">
        <f>COUNTIF('[1]2_배당성향 25% 이상 종목명'!$A$2:$A$471,'2_2번 조건 대상 종목'!A1397)&gt;0</f>
        <v>0</v>
      </c>
      <c r="M1397" s="14" t="b">
        <f t="shared" si="21"/>
        <v>1</v>
      </c>
      <c r="N1397" s="6">
        <v>761320200</v>
      </c>
      <c r="O1397" s="6"/>
      <c r="P1397" s="6"/>
      <c r="Q1397" s="6"/>
      <c r="R1397" s="6">
        <v>1.1000000000000001</v>
      </c>
      <c r="S1397" s="6">
        <v>43571992155</v>
      </c>
      <c r="T1397" s="7">
        <v>6.49</v>
      </c>
      <c r="U1397" s="7">
        <v>0.59</v>
      </c>
      <c r="V1397" s="7">
        <v>463</v>
      </c>
    </row>
    <row r="1398" spans="1:22" hidden="1" x14ac:dyDescent="0.4">
      <c r="A1398" s="4" t="s">
        <v>1707</v>
      </c>
      <c r="B1398" s="5" t="s">
        <v>1708</v>
      </c>
      <c r="C1398" s="5" t="s">
        <v>24</v>
      </c>
      <c r="D1398" s="5" t="s">
        <v>19</v>
      </c>
      <c r="E1398" s="9" t="s">
        <v>103</v>
      </c>
      <c r="F1398" s="9">
        <v>0.66</v>
      </c>
      <c r="G1398" s="5" t="s">
        <v>21</v>
      </c>
      <c r="H1398" s="9">
        <v>500</v>
      </c>
      <c r="I1398" s="11">
        <v>18691918</v>
      </c>
      <c r="J1398" s="11">
        <v>50</v>
      </c>
      <c r="K1398" s="11">
        <v>21.492000000000001</v>
      </c>
      <c r="L1398" s="11" t="b">
        <f>COUNTIF('[1]2_배당성향 25% 이상 종목명'!$A$2:$A$471,'2_2번 조건 대상 종목'!A1398)&gt;0</f>
        <v>0</v>
      </c>
      <c r="M1398" s="14" t="b">
        <f t="shared" si="21"/>
        <v>0</v>
      </c>
      <c r="N1398" s="11">
        <v>784881700</v>
      </c>
      <c r="O1398" s="11"/>
      <c r="P1398" s="11"/>
      <c r="Q1398" s="11"/>
      <c r="R1398" s="11">
        <v>0.8</v>
      </c>
      <c r="S1398" s="6">
        <v>59814137600</v>
      </c>
      <c r="T1398" s="7">
        <v>23.19</v>
      </c>
      <c r="U1398" s="7">
        <v>0.31</v>
      </c>
      <c r="V1398" s="7">
        <v>138</v>
      </c>
    </row>
    <row r="1399" spans="1:22" hidden="1" x14ac:dyDescent="0.4">
      <c r="A1399" s="4" t="s">
        <v>1707</v>
      </c>
      <c r="B1399" s="5" t="s">
        <v>1708</v>
      </c>
      <c r="C1399" s="5" t="s">
        <v>18</v>
      </c>
      <c r="D1399" s="5" t="s">
        <v>19</v>
      </c>
      <c r="E1399" s="9" t="s">
        <v>103</v>
      </c>
      <c r="F1399" s="9">
        <v>0.57999999999999996</v>
      </c>
      <c r="G1399" s="5" t="s">
        <v>21</v>
      </c>
      <c r="H1399" s="9">
        <v>500</v>
      </c>
      <c r="I1399" s="11">
        <v>18691918</v>
      </c>
      <c r="J1399" s="11">
        <v>50</v>
      </c>
      <c r="K1399" s="11">
        <v>11.487</v>
      </c>
      <c r="L1399" s="11" t="b">
        <f>COUNTIF('[1]2_배당성향 25% 이상 종목명'!$A$2:$A$471,'2_2번 조건 대상 종목'!A1399)&gt;0</f>
        <v>0</v>
      </c>
      <c r="M1399" s="14" t="b">
        <f t="shared" si="21"/>
        <v>0</v>
      </c>
      <c r="N1399" s="11">
        <v>784881700</v>
      </c>
      <c r="O1399" s="11"/>
      <c r="P1399" s="11"/>
      <c r="Q1399" s="11"/>
      <c r="R1399" s="11">
        <v>1.1000000000000001</v>
      </c>
      <c r="S1399" s="6">
        <v>59814137600</v>
      </c>
      <c r="T1399" s="7">
        <v>23.19</v>
      </c>
      <c r="U1399" s="7">
        <v>0.31</v>
      </c>
      <c r="V1399" s="7">
        <v>138</v>
      </c>
    </row>
    <row r="1400" spans="1:22" hidden="1" x14ac:dyDescent="0.4">
      <c r="A1400" s="7" t="s">
        <v>1707</v>
      </c>
      <c r="B1400" s="12" t="s">
        <v>1708</v>
      </c>
      <c r="C1400" s="12" t="s">
        <v>2933</v>
      </c>
      <c r="D1400" s="12" t="s">
        <v>19</v>
      </c>
      <c r="E1400" s="12" t="s">
        <v>103</v>
      </c>
      <c r="F1400" s="12">
        <v>0.36</v>
      </c>
      <c r="G1400" s="12" t="s">
        <v>21</v>
      </c>
      <c r="H1400" s="12">
        <v>500</v>
      </c>
      <c r="I1400" s="6">
        <v>18691918</v>
      </c>
      <c r="J1400" s="6">
        <v>80</v>
      </c>
      <c r="K1400" s="6">
        <v>23.059000000000001</v>
      </c>
      <c r="L1400" s="11" t="b">
        <f>COUNTIF('[1]2_배당성향 25% 이상 종목명'!$A$2:$A$471,'2_2번 조건 대상 종목'!A1400)&gt;0</f>
        <v>0</v>
      </c>
      <c r="M1400" s="14" t="b">
        <f t="shared" si="21"/>
        <v>0</v>
      </c>
      <c r="N1400" s="6">
        <v>1255810720</v>
      </c>
      <c r="O1400" s="6"/>
      <c r="P1400" s="6"/>
      <c r="Q1400" s="6"/>
      <c r="R1400" s="6">
        <v>0.9</v>
      </c>
      <c r="S1400" s="6">
        <v>59814137600</v>
      </c>
      <c r="T1400" s="7">
        <v>23.19</v>
      </c>
      <c r="U1400" s="7">
        <v>0.31</v>
      </c>
      <c r="V1400" s="7">
        <v>138</v>
      </c>
    </row>
    <row r="1401" spans="1:22" hidden="1" x14ac:dyDescent="0.4">
      <c r="A1401" s="4" t="s">
        <v>913</v>
      </c>
      <c r="B1401" s="5" t="s">
        <v>914</v>
      </c>
      <c r="C1401" s="5" t="s">
        <v>18</v>
      </c>
      <c r="D1401" s="5" t="s">
        <v>19</v>
      </c>
      <c r="E1401" s="9" t="s">
        <v>451</v>
      </c>
      <c r="F1401" s="9">
        <v>1.1399999999999999</v>
      </c>
      <c r="G1401" s="5" t="s">
        <v>21</v>
      </c>
      <c r="H1401" s="9">
        <v>100</v>
      </c>
      <c r="I1401" s="11">
        <v>29350000</v>
      </c>
      <c r="J1401" s="11">
        <v>40</v>
      </c>
      <c r="K1401" s="11">
        <v>42.406999999999996</v>
      </c>
      <c r="L1401" s="11" t="b">
        <f>COUNTIF('[1]2_배당성향 25% 이상 종목명'!$A$2:$A$471,'2_2번 조건 대상 종목'!A1401)&gt;0</f>
        <v>0</v>
      </c>
      <c r="M1401" s="14" t="b">
        <f t="shared" si="21"/>
        <v>0</v>
      </c>
      <c r="N1401" s="11">
        <v>1111474440</v>
      </c>
      <c r="O1401" s="11"/>
      <c r="P1401" s="11"/>
      <c r="Q1401" s="11"/>
      <c r="R1401" s="11">
        <v>2.7</v>
      </c>
      <c r="S1401" s="6">
        <v>30934900000</v>
      </c>
      <c r="T1401" s="7">
        <v>6.09</v>
      </c>
      <c r="U1401" s="7">
        <v>0.46</v>
      </c>
      <c r="V1401" s="7">
        <v>173</v>
      </c>
    </row>
    <row r="1402" spans="1:22" hidden="1" x14ac:dyDescent="0.4">
      <c r="A1402" s="4" t="s">
        <v>913</v>
      </c>
      <c r="B1402" s="5" t="s">
        <v>914</v>
      </c>
      <c r="C1402" s="5" t="s">
        <v>30</v>
      </c>
      <c r="D1402" s="5" t="s">
        <v>19</v>
      </c>
      <c r="E1402" s="9" t="s">
        <v>81</v>
      </c>
      <c r="F1402" s="9">
        <v>0.51</v>
      </c>
      <c r="G1402" s="5" t="s">
        <v>21</v>
      </c>
      <c r="H1402" s="9">
        <v>100</v>
      </c>
      <c r="I1402" s="11">
        <v>29350000</v>
      </c>
      <c r="J1402" s="11">
        <v>40</v>
      </c>
      <c r="K1402" s="11">
        <v>23.108000000000001</v>
      </c>
      <c r="L1402" s="11" t="b">
        <f>COUNTIF('[1]2_배당성향 25% 이상 종목명'!$A$2:$A$471,'2_2번 조건 대상 종목'!A1402)&gt;0</f>
        <v>0</v>
      </c>
      <c r="M1402" s="14" t="b">
        <f t="shared" si="21"/>
        <v>0</v>
      </c>
      <c r="N1402" s="11">
        <v>1111474440</v>
      </c>
      <c r="O1402" s="11" t="e">
        <f>N1402&gt;=VLOOKUP(A1402,'[1]2023년만'!$A$2:$Q$1181,12,0)</f>
        <v>#N/A</v>
      </c>
      <c r="P1402" s="11"/>
      <c r="Q1402" s="11"/>
      <c r="R1402" s="11">
        <v>4.5999999999999996</v>
      </c>
      <c r="S1402" s="6">
        <v>30934900000</v>
      </c>
      <c r="T1402" s="7">
        <v>6.09</v>
      </c>
      <c r="U1402" s="7">
        <v>0.46</v>
      </c>
      <c r="V1402" s="7">
        <v>173</v>
      </c>
    </row>
    <row r="1403" spans="1:22" hidden="1" x14ac:dyDescent="0.4">
      <c r="A1403" s="7" t="s">
        <v>913</v>
      </c>
      <c r="B1403" s="12" t="s">
        <v>914</v>
      </c>
      <c r="C1403" s="12" t="s">
        <v>2933</v>
      </c>
      <c r="D1403" s="12" t="s">
        <v>19</v>
      </c>
      <c r="E1403" s="12" t="s">
        <v>451</v>
      </c>
      <c r="F1403" s="12">
        <v>0.73</v>
      </c>
      <c r="G1403" s="12" t="s">
        <v>21</v>
      </c>
      <c r="H1403" s="12">
        <v>100</v>
      </c>
      <c r="I1403" s="6">
        <v>29350000</v>
      </c>
      <c r="J1403" s="6">
        <v>40</v>
      </c>
      <c r="K1403" s="6">
        <v>36.49</v>
      </c>
      <c r="L1403" s="11" t="b">
        <f>COUNTIF('[1]2_배당성향 25% 이상 종목명'!$A$2:$A$471,'2_2번 조건 대상 종목'!A1403)&gt;0</f>
        <v>0</v>
      </c>
      <c r="M1403" s="14" t="b">
        <f t="shared" si="21"/>
        <v>0</v>
      </c>
      <c r="N1403" s="6">
        <v>1111474440</v>
      </c>
      <c r="O1403" s="6"/>
      <c r="P1403" s="6"/>
      <c r="Q1403" s="6"/>
      <c r="R1403" s="6">
        <v>2</v>
      </c>
      <c r="S1403" s="6">
        <v>30934900000</v>
      </c>
      <c r="T1403" s="7">
        <v>6.09</v>
      </c>
      <c r="U1403" s="7">
        <v>0.46</v>
      </c>
      <c r="V1403" s="7">
        <v>173</v>
      </c>
    </row>
    <row r="1404" spans="1:22" hidden="1" x14ac:dyDescent="0.4">
      <c r="A1404" s="4" t="s">
        <v>2023</v>
      </c>
      <c r="B1404" s="5" t="s">
        <v>2024</v>
      </c>
      <c r="C1404" s="5" t="s">
        <v>24</v>
      </c>
      <c r="D1404" s="5" t="s">
        <v>19</v>
      </c>
      <c r="E1404" s="9" t="s">
        <v>95</v>
      </c>
      <c r="F1404" s="9">
        <v>0.59</v>
      </c>
      <c r="G1404" s="5" t="s">
        <v>21</v>
      </c>
      <c r="H1404" s="9">
        <v>500</v>
      </c>
      <c r="I1404" s="11">
        <v>12504234</v>
      </c>
      <c r="J1404" s="11">
        <v>30</v>
      </c>
      <c r="K1404" s="11">
        <v>15.831</v>
      </c>
      <c r="L1404" s="11" t="b">
        <f>COUNTIF('[1]2_배당성향 25% 이상 종목명'!$A$2:$A$471,'2_2번 조건 대상 종목'!A1404)&gt;0</f>
        <v>0</v>
      </c>
      <c r="M1404" s="14" t="b">
        <f t="shared" si="21"/>
        <v>0</v>
      </c>
      <c r="N1404" s="11">
        <v>366960420</v>
      </c>
      <c r="O1404" s="11"/>
      <c r="P1404" s="11"/>
      <c r="Q1404" s="11"/>
      <c r="R1404" s="11">
        <v>0.3</v>
      </c>
      <c r="S1404" s="6">
        <v>88366349700</v>
      </c>
      <c r="T1404" s="7">
        <v>16.399999999999999</v>
      </c>
      <c r="U1404" s="7">
        <v>2.6</v>
      </c>
      <c r="V1404" s="7">
        <v>430</v>
      </c>
    </row>
    <row r="1405" spans="1:22" hidden="1" x14ac:dyDescent="0.4">
      <c r="A1405" s="4" t="s">
        <v>2023</v>
      </c>
      <c r="B1405" s="5" t="s">
        <v>2024</v>
      </c>
      <c r="C1405" s="5" t="s">
        <v>18</v>
      </c>
      <c r="D1405" s="5" t="s">
        <v>19</v>
      </c>
      <c r="E1405" s="9" t="s">
        <v>95</v>
      </c>
      <c r="F1405" s="9">
        <v>0.96</v>
      </c>
      <c r="G1405" s="5" t="s">
        <v>21</v>
      </c>
      <c r="H1405" s="9">
        <v>500</v>
      </c>
      <c r="I1405" s="11">
        <v>12480734</v>
      </c>
      <c r="J1405" s="11">
        <v>50</v>
      </c>
      <c r="K1405" s="11">
        <v>8.3469999999999995</v>
      </c>
      <c r="L1405" s="11" t="b">
        <f>COUNTIF('[1]2_배당성향 25% 이상 종목명'!$A$2:$A$471,'2_2번 조건 대상 종목'!A1405)&gt;0</f>
        <v>0</v>
      </c>
      <c r="M1405" s="14" t="b">
        <f t="shared" si="21"/>
        <v>0</v>
      </c>
      <c r="N1405" s="11">
        <v>623954100</v>
      </c>
      <c r="O1405" s="11"/>
      <c r="P1405" s="11"/>
      <c r="Q1405" s="11"/>
      <c r="R1405" s="11">
        <v>0.6</v>
      </c>
      <c r="S1405" s="6">
        <v>88366349700</v>
      </c>
      <c r="T1405" s="7">
        <v>16.399999999999999</v>
      </c>
      <c r="U1405" s="7">
        <v>2.6</v>
      </c>
      <c r="V1405" s="7">
        <v>430</v>
      </c>
    </row>
    <row r="1406" spans="1:22" hidden="1" x14ac:dyDescent="0.4">
      <c r="A1406" s="4" t="s">
        <v>2023</v>
      </c>
      <c r="B1406" s="5" t="s">
        <v>2024</v>
      </c>
      <c r="C1406" s="5" t="s">
        <v>30</v>
      </c>
      <c r="D1406" s="5" t="s">
        <v>19</v>
      </c>
      <c r="E1406" s="9" t="s">
        <v>20</v>
      </c>
      <c r="F1406" s="9">
        <v>0.68</v>
      </c>
      <c r="G1406" s="5" t="s">
        <v>21</v>
      </c>
      <c r="H1406" s="9">
        <v>500</v>
      </c>
      <c r="I1406" s="11">
        <v>12534234</v>
      </c>
      <c r="J1406" s="11">
        <v>50</v>
      </c>
      <c r="K1406" s="11">
        <v>1.0999999999999999E-2</v>
      </c>
      <c r="L1406" s="11" t="b">
        <f>COUNTIF('[1]2_배당성향 25% 이상 종목명'!$A$2:$A$471,'2_2번 조건 대상 종목'!A1406)&gt;0</f>
        <v>0</v>
      </c>
      <c r="M1406" s="14" t="b">
        <f t="shared" si="21"/>
        <v>0</v>
      </c>
      <c r="N1406" s="11">
        <v>595845350</v>
      </c>
      <c r="O1406" s="11" t="b">
        <f>N1406&gt;=VLOOKUP(A1406,'[1]2023년만'!$A$2:$Q$1181,12,0)</f>
        <v>1</v>
      </c>
      <c r="P1406" s="11"/>
      <c r="Q1406" s="11"/>
      <c r="R1406" s="11">
        <v>0.8</v>
      </c>
      <c r="S1406" s="6">
        <v>88366349700</v>
      </c>
      <c r="T1406" s="7">
        <v>16.399999999999999</v>
      </c>
      <c r="U1406" s="7">
        <v>2.6</v>
      </c>
      <c r="V1406" s="7">
        <v>430</v>
      </c>
    </row>
    <row r="1407" spans="1:22" hidden="1" x14ac:dyDescent="0.4">
      <c r="A1407" s="4" t="s">
        <v>2808</v>
      </c>
      <c r="B1407" s="5" t="s">
        <v>2809</v>
      </c>
      <c r="C1407" s="5" t="s">
        <v>18</v>
      </c>
      <c r="D1407" s="5" t="s">
        <v>19</v>
      </c>
      <c r="E1407" s="9" t="s">
        <v>103</v>
      </c>
      <c r="F1407" s="9">
        <v>0.57999999999999996</v>
      </c>
      <c r="G1407" s="5" t="s">
        <v>21</v>
      </c>
      <c r="H1407" s="9">
        <v>500</v>
      </c>
      <c r="I1407" s="11">
        <v>20780012</v>
      </c>
      <c r="J1407" s="11">
        <v>50</v>
      </c>
      <c r="K1407" s="11">
        <v>-204.93100000000001</v>
      </c>
      <c r="L1407" s="11" t="b">
        <f>COUNTIF('[1]2_배당성향 25% 이상 종목명'!$A$2:$A$471,'2_2번 조건 대상 종목'!A1407)&gt;0</f>
        <v>0</v>
      </c>
      <c r="M1407" s="14" t="b">
        <f t="shared" si="21"/>
        <v>0</v>
      </c>
      <c r="N1407" s="11">
        <v>1039000600</v>
      </c>
      <c r="O1407" s="11"/>
      <c r="P1407" s="11"/>
      <c r="Q1407" s="11"/>
      <c r="R1407" s="11">
        <v>1</v>
      </c>
      <c r="S1407" s="6">
        <v>83335747940</v>
      </c>
      <c r="T1407" s="7" t="s">
        <v>21</v>
      </c>
      <c r="U1407" s="7">
        <v>2.74</v>
      </c>
      <c r="V1407" s="7" t="s">
        <v>21</v>
      </c>
    </row>
    <row r="1408" spans="1:22" hidden="1" x14ac:dyDescent="0.4">
      <c r="A1408" s="4" t="s">
        <v>757</v>
      </c>
      <c r="B1408" s="5" t="s">
        <v>758</v>
      </c>
      <c r="C1408" s="5" t="s">
        <v>24</v>
      </c>
      <c r="D1408" s="5" t="s">
        <v>19</v>
      </c>
      <c r="E1408" s="9" t="s">
        <v>49</v>
      </c>
      <c r="F1408" s="9">
        <v>0.48</v>
      </c>
      <c r="G1408" s="5" t="s">
        <v>21</v>
      </c>
      <c r="H1408" s="9">
        <v>500</v>
      </c>
      <c r="I1408" s="11">
        <v>35901760</v>
      </c>
      <c r="J1408" s="11">
        <v>100</v>
      </c>
      <c r="K1408" s="11">
        <v>50.607999999999997</v>
      </c>
      <c r="L1408" s="11" t="b">
        <f>COUNTIF('[1]2_배당성향 25% 이상 종목명'!$A$2:$A$471,'2_2번 조건 대상 종목'!A1408)&gt;0</f>
        <v>0</v>
      </c>
      <c r="M1408" s="14" t="b">
        <f t="shared" si="21"/>
        <v>1</v>
      </c>
      <c r="N1408" s="11">
        <v>3584576000</v>
      </c>
      <c r="O1408" s="11"/>
      <c r="P1408" s="11"/>
      <c r="Q1408" s="11"/>
      <c r="R1408" s="11">
        <v>3</v>
      </c>
      <c r="S1408" s="6">
        <v>82035521600</v>
      </c>
      <c r="T1408" s="7">
        <v>9.14</v>
      </c>
      <c r="U1408" s="7">
        <v>0.61</v>
      </c>
      <c r="V1408" s="7">
        <v>250</v>
      </c>
    </row>
    <row r="1409" spans="1:22" hidden="1" x14ac:dyDescent="0.4">
      <c r="A1409" s="4" t="s">
        <v>757</v>
      </c>
      <c r="B1409" s="5" t="s">
        <v>758</v>
      </c>
      <c r="C1409" s="5" t="s">
        <v>18</v>
      </c>
      <c r="D1409" s="5" t="s">
        <v>19</v>
      </c>
      <c r="E1409" s="9" t="s">
        <v>49</v>
      </c>
      <c r="F1409" s="9">
        <v>0.56000000000000005</v>
      </c>
      <c r="G1409" s="5" t="s">
        <v>21</v>
      </c>
      <c r="H1409" s="9">
        <v>500</v>
      </c>
      <c r="I1409" s="11">
        <v>18893576</v>
      </c>
      <c r="J1409" s="11">
        <v>200</v>
      </c>
      <c r="K1409" s="11">
        <v>35.316000000000003</v>
      </c>
      <c r="L1409" s="11" t="b">
        <f>COUNTIF('[1]2_배당성향 25% 이상 종목명'!$A$2:$A$471,'2_2번 조건 대상 종목'!A1409)&gt;0</f>
        <v>0</v>
      </c>
      <c r="M1409" s="14" t="b">
        <f t="shared" si="21"/>
        <v>1</v>
      </c>
      <c r="N1409" s="11">
        <v>3124798700</v>
      </c>
      <c r="O1409" s="11"/>
      <c r="P1409" s="11"/>
      <c r="Q1409" s="11"/>
      <c r="R1409" s="11">
        <v>2.7</v>
      </c>
      <c r="S1409" s="6">
        <v>82035521600</v>
      </c>
      <c r="T1409" s="7">
        <v>9.14</v>
      </c>
      <c r="U1409" s="7">
        <v>0.61</v>
      </c>
      <c r="V1409" s="7">
        <v>250</v>
      </c>
    </row>
    <row r="1410" spans="1:22" hidden="1" x14ac:dyDescent="0.4">
      <c r="A1410" s="4" t="s">
        <v>757</v>
      </c>
      <c r="B1410" s="5" t="s">
        <v>758</v>
      </c>
      <c r="C1410" s="5" t="s">
        <v>30</v>
      </c>
      <c r="D1410" s="5" t="s">
        <v>19</v>
      </c>
      <c r="E1410" s="9" t="s">
        <v>49</v>
      </c>
      <c r="F1410" s="9">
        <v>0.6</v>
      </c>
      <c r="G1410" s="5" t="s">
        <v>21</v>
      </c>
      <c r="H1410" s="9">
        <v>500</v>
      </c>
      <c r="I1410" s="11">
        <v>35901760</v>
      </c>
      <c r="J1410" s="11">
        <v>100</v>
      </c>
      <c r="K1410" s="11">
        <v>17.387</v>
      </c>
      <c r="L1410" s="11" t="b">
        <f>COUNTIF('[1]2_배당성향 25% 이상 종목명'!$A$2:$A$471,'2_2번 조건 대상 종목'!A1410)&gt;0</f>
        <v>0</v>
      </c>
      <c r="M1410" s="14" t="b">
        <f t="shared" si="21"/>
        <v>1</v>
      </c>
      <c r="N1410" s="11">
        <v>1534185300</v>
      </c>
      <c r="O1410" s="11" t="b">
        <f>N1410&gt;=VLOOKUP(A1410,'[1]2023년만'!$A$2:$Q$1181,12,0)</f>
        <v>0</v>
      </c>
      <c r="P1410" s="11"/>
      <c r="Q1410" s="11"/>
      <c r="R1410" s="11">
        <v>3.52</v>
      </c>
      <c r="S1410" s="6">
        <v>82035521600</v>
      </c>
      <c r="T1410" s="7">
        <v>9.14</v>
      </c>
      <c r="U1410" s="7">
        <v>0.61</v>
      </c>
      <c r="V1410" s="7">
        <v>250</v>
      </c>
    </row>
    <row r="1411" spans="1:22" hidden="1" x14ac:dyDescent="0.4">
      <c r="A1411" s="7" t="s">
        <v>757</v>
      </c>
      <c r="B1411" s="12" t="s">
        <v>758</v>
      </c>
      <c r="C1411" s="12" t="s">
        <v>2933</v>
      </c>
      <c r="D1411" s="12" t="s">
        <v>19</v>
      </c>
      <c r="E1411" s="12" t="s">
        <v>49</v>
      </c>
      <c r="F1411" s="12">
        <v>0.41</v>
      </c>
      <c r="G1411" s="12" t="s">
        <v>21</v>
      </c>
      <c r="H1411" s="12">
        <v>500</v>
      </c>
      <c r="I1411" s="6">
        <v>18893576</v>
      </c>
      <c r="J1411" s="6">
        <v>200</v>
      </c>
      <c r="K1411" s="6">
        <v>36.676000000000002</v>
      </c>
      <c r="L1411" s="11" t="b">
        <f>COUNTIF('[1]2_배당성향 25% 이상 종목명'!$A$2:$A$471,'2_2번 조건 대상 종목'!A1411)&gt;0</f>
        <v>0</v>
      </c>
      <c r="M1411" s="14" t="b">
        <f t="shared" ref="M1411:M1474" si="22">COUNTIF($A$2:$A$4678,A1411)=4</f>
        <v>1</v>
      </c>
      <c r="N1411" s="6">
        <v>3124798700</v>
      </c>
      <c r="O1411" s="6"/>
      <c r="P1411" s="6"/>
      <c r="Q1411" s="6"/>
      <c r="R1411" s="6">
        <v>2.4</v>
      </c>
      <c r="S1411" s="6">
        <v>82035521600</v>
      </c>
      <c r="T1411" s="7">
        <v>9.14</v>
      </c>
      <c r="U1411" s="7">
        <v>0.61</v>
      </c>
      <c r="V1411" s="7">
        <v>250</v>
      </c>
    </row>
    <row r="1412" spans="1:22" hidden="1" x14ac:dyDescent="0.4">
      <c r="A1412" s="7" t="s">
        <v>2842</v>
      </c>
      <c r="B1412" s="12" t="s">
        <v>2843</v>
      </c>
      <c r="C1412" s="12" t="s">
        <v>2933</v>
      </c>
      <c r="D1412" s="12" t="s">
        <v>19</v>
      </c>
      <c r="E1412" s="12" t="s">
        <v>34</v>
      </c>
      <c r="F1412" s="12">
        <v>0.5</v>
      </c>
      <c r="G1412" s="12" t="s">
        <v>21</v>
      </c>
      <c r="H1412" s="12">
        <v>500</v>
      </c>
      <c r="I1412" s="6">
        <v>11450097</v>
      </c>
      <c r="J1412" s="6">
        <v>300</v>
      </c>
      <c r="K1412" s="6">
        <v>3.9740000000000002</v>
      </c>
      <c r="L1412" s="11" t="b">
        <f>COUNTIF('[1]2_배당성향 25% 이상 종목명'!$A$2:$A$471,'2_2번 조건 대상 종목'!A1412)&gt;0</f>
        <v>0</v>
      </c>
      <c r="M1412" s="14" t="b">
        <f t="shared" si="22"/>
        <v>0</v>
      </c>
      <c r="N1412" s="6">
        <v>3332397900</v>
      </c>
      <c r="O1412" s="6"/>
      <c r="P1412" s="6"/>
      <c r="Q1412" s="6"/>
      <c r="R1412" s="6">
        <v>1.2</v>
      </c>
      <c r="S1412" s="6">
        <v>177062376150</v>
      </c>
      <c r="T1412" s="7" t="s">
        <v>21</v>
      </c>
      <c r="U1412" s="7">
        <v>0.82</v>
      </c>
      <c r="V1412" s="7" t="s">
        <v>21</v>
      </c>
    </row>
    <row r="1413" spans="1:22" hidden="1" x14ac:dyDescent="0.4">
      <c r="A1413" s="4" t="s">
        <v>659</v>
      </c>
      <c r="B1413" s="5" t="s">
        <v>660</v>
      </c>
      <c r="C1413" s="5" t="s">
        <v>24</v>
      </c>
      <c r="D1413" s="5" t="s">
        <v>19</v>
      </c>
      <c r="E1413" s="9" t="s">
        <v>20</v>
      </c>
      <c r="F1413" s="9">
        <v>0.49</v>
      </c>
      <c r="G1413" s="5" t="s">
        <v>21</v>
      </c>
      <c r="H1413" s="9">
        <v>100</v>
      </c>
      <c r="I1413" s="11">
        <v>31812000</v>
      </c>
      <c r="J1413" s="11">
        <v>30</v>
      </c>
      <c r="K1413" s="11">
        <v>57.784999999999997</v>
      </c>
      <c r="L1413" s="11" t="b">
        <f>COUNTIF('[1]2_배당성향 25% 이상 종목명'!$A$2:$A$471,'2_2번 조건 대상 종목'!A1413)&gt;0</f>
        <v>0</v>
      </c>
      <c r="M1413" s="14" t="b">
        <f t="shared" si="22"/>
        <v>1</v>
      </c>
      <c r="N1413" s="11">
        <v>870236220</v>
      </c>
      <c r="O1413" s="11"/>
      <c r="P1413" s="11"/>
      <c r="Q1413" s="11"/>
      <c r="R1413" s="11">
        <v>0.9</v>
      </c>
      <c r="S1413" s="6">
        <v>56561736000</v>
      </c>
      <c r="T1413" s="7">
        <v>11.4</v>
      </c>
      <c r="U1413" s="7">
        <v>0.89</v>
      </c>
      <c r="V1413" s="7">
        <v>156</v>
      </c>
    </row>
    <row r="1414" spans="1:22" hidden="1" x14ac:dyDescent="0.4">
      <c r="A1414" s="4" t="s">
        <v>659</v>
      </c>
      <c r="B1414" s="5" t="s">
        <v>660</v>
      </c>
      <c r="C1414" s="5" t="s">
        <v>18</v>
      </c>
      <c r="D1414" s="5" t="s">
        <v>19</v>
      </c>
      <c r="E1414" s="9" t="s">
        <v>20</v>
      </c>
      <c r="F1414" s="9">
        <v>0.77</v>
      </c>
      <c r="G1414" s="5" t="s">
        <v>21</v>
      </c>
      <c r="H1414" s="9">
        <v>100</v>
      </c>
      <c r="I1414" s="11">
        <v>31812000</v>
      </c>
      <c r="J1414" s="11">
        <v>30</v>
      </c>
      <c r="K1414" s="11">
        <v>22.745000000000001</v>
      </c>
      <c r="L1414" s="11" t="b">
        <f>COUNTIF('[1]2_배당성향 25% 이상 종목명'!$A$2:$A$471,'2_2번 조건 대상 종목'!A1414)&gt;0</f>
        <v>0</v>
      </c>
      <c r="M1414" s="14" t="b">
        <f t="shared" si="22"/>
        <v>1</v>
      </c>
      <c r="N1414" s="11">
        <v>870236220</v>
      </c>
      <c r="O1414" s="11"/>
      <c r="P1414" s="11"/>
      <c r="Q1414" s="11"/>
      <c r="R1414" s="11">
        <v>1.1000000000000001</v>
      </c>
      <c r="S1414" s="6">
        <v>56561736000</v>
      </c>
      <c r="T1414" s="7">
        <v>11.4</v>
      </c>
      <c r="U1414" s="7">
        <v>0.89</v>
      </c>
      <c r="V1414" s="7">
        <v>156</v>
      </c>
    </row>
    <row r="1415" spans="1:22" hidden="1" x14ac:dyDescent="0.4">
      <c r="A1415" s="4" t="s">
        <v>659</v>
      </c>
      <c r="B1415" s="5" t="s">
        <v>660</v>
      </c>
      <c r="C1415" s="5" t="s">
        <v>30</v>
      </c>
      <c r="D1415" s="5" t="s">
        <v>19</v>
      </c>
      <c r="E1415" s="9" t="s">
        <v>20</v>
      </c>
      <c r="F1415" s="9">
        <v>0.68</v>
      </c>
      <c r="G1415" s="5" t="s">
        <v>21</v>
      </c>
      <c r="H1415" s="9">
        <v>100</v>
      </c>
      <c r="I1415" s="11">
        <v>31812000</v>
      </c>
      <c r="J1415" s="11">
        <v>30</v>
      </c>
      <c r="K1415" s="11">
        <v>20.734999999999999</v>
      </c>
      <c r="L1415" s="11" t="b">
        <f>COUNTIF('[1]2_배당성향 25% 이상 종목명'!$A$2:$A$471,'2_2번 조건 대상 종목'!A1415)&gt;0</f>
        <v>0</v>
      </c>
      <c r="M1415" s="14" t="b">
        <f t="shared" si="22"/>
        <v>1</v>
      </c>
      <c r="N1415" s="11">
        <v>870236220</v>
      </c>
      <c r="O1415" s="11" t="b">
        <f>N1415&gt;=VLOOKUP(A1415,'[1]2023년만'!$A$2:$Q$1181,12,0)</f>
        <v>1</v>
      </c>
      <c r="P1415" s="11"/>
      <c r="Q1415" s="11"/>
      <c r="R1415" s="11">
        <v>2</v>
      </c>
      <c r="S1415" s="6">
        <v>56561736000</v>
      </c>
      <c r="T1415" s="7">
        <v>11.4</v>
      </c>
      <c r="U1415" s="7">
        <v>0.89</v>
      </c>
      <c r="V1415" s="7">
        <v>156</v>
      </c>
    </row>
    <row r="1416" spans="1:22" hidden="1" x14ac:dyDescent="0.4">
      <c r="A1416" s="7" t="s">
        <v>659</v>
      </c>
      <c r="B1416" s="12" t="s">
        <v>660</v>
      </c>
      <c r="C1416" s="12" t="s">
        <v>2933</v>
      </c>
      <c r="D1416" s="12" t="s">
        <v>19</v>
      </c>
      <c r="E1416" s="12" t="s">
        <v>20</v>
      </c>
      <c r="F1416" s="12">
        <v>0.53</v>
      </c>
      <c r="G1416" s="12" t="s">
        <v>21</v>
      </c>
      <c r="H1416" s="12">
        <v>100</v>
      </c>
      <c r="I1416" s="6">
        <v>31812000</v>
      </c>
      <c r="J1416" s="6">
        <v>30</v>
      </c>
      <c r="K1416" s="6">
        <v>14.228999999999999</v>
      </c>
      <c r="L1416" s="11" t="b">
        <f>COUNTIF('[1]2_배당성향 25% 이상 종목명'!$A$2:$A$471,'2_2번 조건 대상 종목'!A1416)&gt;0</f>
        <v>0</v>
      </c>
      <c r="M1416" s="14" t="b">
        <f t="shared" si="22"/>
        <v>1</v>
      </c>
      <c r="N1416" s="6">
        <v>870236220</v>
      </c>
      <c r="O1416" s="6"/>
      <c r="P1416" s="6"/>
      <c r="Q1416" s="6"/>
      <c r="R1416" s="6">
        <v>0.7</v>
      </c>
      <c r="S1416" s="6">
        <v>56561736000</v>
      </c>
      <c r="T1416" s="7">
        <v>11.4</v>
      </c>
      <c r="U1416" s="7">
        <v>0.89</v>
      </c>
      <c r="V1416" s="7">
        <v>156</v>
      </c>
    </row>
    <row r="1417" spans="1:22" x14ac:dyDescent="0.4">
      <c r="A1417" s="4" t="s">
        <v>743</v>
      </c>
      <c r="B1417" s="5" t="s">
        <v>744</v>
      </c>
      <c r="C1417" s="5" t="s">
        <v>30</v>
      </c>
      <c r="D1417" s="5" t="s">
        <v>19</v>
      </c>
      <c r="E1417" s="9" t="s">
        <v>40</v>
      </c>
      <c r="F1417" s="9">
        <v>2.63</v>
      </c>
      <c r="G1417" s="5" t="s">
        <v>21</v>
      </c>
      <c r="H1417" s="10">
        <v>5000</v>
      </c>
      <c r="I1417" s="11">
        <v>9851241</v>
      </c>
      <c r="J1417" s="11">
        <v>3300</v>
      </c>
      <c r="K1417" s="11">
        <v>28.265999999999998</v>
      </c>
      <c r="L1417" s="11" t="b">
        <f>COUNTIF('[1]2_배당성향 25% 이상 종목명'!$A$2:$A$471,'2_2번 조건 대상 종목'!A1750)&gt;0</f>
        <v>1</v>
      </c>
      <c r="M1417" s="14" t="b">
        <f t="shared" si="22"/>
        <v>1</v>
      </c>
      <c r="N1417" s="11">
        <v>29177943300</v>
      </c>
      <c r="O1417" s="11" t="b">
        <f>N1417&gt;=VLOOKUP(A1417,'[1]2023년만'!$A$2:$Q$1181,12,0)</f>
        <v>1</v>
      </c>
      <c r="P1417" s="11">
        <f>VLOOKUP(A1417,'[1]2_피벗 테이블'!$A$4:$B$376,2,0)</f>
        <v>16209968500</v>
      </c>
      <c r="Q1417" s="11" t="b">
        <f>N1417&gt;=(P1417*1.05)</f>
        <v>1</v>
      </c>
      <c r="R1417" s="11">
        <v>3.4</v>
      </c>
      <c r="S1417" s="6">
        <v>720500006200</v>
      </c>
      <c r="T1417" s="7">
        <v>6.46</v>
      </c>
      <c r="U1417" s="7">
        <v>0.92</v>
      </c>
      <c r="V1417" s="7">
        <v>11675</v>
      </c>
    </row>
    <row r="1418" spans="1:22" hidden="1" x14ac:dyDescent="0.4">
      <c r="A1418" s="4" t="s">
        <v>233</v>
      </c>
      <c r="B1418" s="5" t="s">
        <v>234</v>
      </c>
      <c r="C1418" s="5" t="s">
        <v>24</v>
      </c>
      <c r="D1418" s="5" t="s">
        <v>19</v>
      </c>
      <c r="E1418" s="9" t="s">
        <v>34</v>
      </c>
      <c r="F1418" s="9">
        <v>0.56000000000000005</v>
      </c>
      <c r="G1418" s="5" t="s">
        <v>21</v>
      </c>
      <c r="H1418" s="9">
        <v>500</v>
      </c>
      <c r="I1418" s="11">
        <v>8589480</v>
      </c>
      <c r="J1418" s="11">
        <v>900</v>
      </c>
      <c r="K1418" s="11">
        <v>45.228999999999999</v>
      </c>
      <c r="L1418" s="11" t="b">
        <f>COUNTIF('[1]2_배당성향 25% 이상 종목명'!$A$2:$A$471,'2_2번 조건 대상 종목'!A1418)&gt;0</f>
        <v>1</v>
      </c>
      <c r="M1418" s="14" t="b">
        <f t="shared" si="22"/>
        <v>1</v>
      </c>
      <c r="N1418" s="11">
        <v>7524369900</v>
      </c>
      <c r="O1418" s="11"/>
      <c r="P1418" s="11"/>
      <c r="Q1418" s="11"/>
      <c r="R1418" s="11">
        <v>5.7</v>
      </c>
      <c r="S1418" s="6">
        <v>204662861280</v>
      </c>
      <c r="T1418" s="7">
        <v>10.11</v>
      </c>
      <c r="U1418" s="7">
        <v>0.95</v>
      </c>
      <c r="V1418" s="7">
        <v>1211</v>
      </c>
    </row>
    <row r="1419" spans="1:22" hidden="1" x14ac:dyDescent="0.4">
      <c r="A1419" s="4" t="s">
        <v>233</v>
      </c>
      <c r="B1419" s="5" t="s">
        <v>234</v>
      </c>
      <c r="C1419" s="5" t="s">
        <v>18</v>
      </c>
      <c r="D1419" s="5" t="s">
        <v>19</v>
      </c>
      <c r="E1419" s="9" t="s">
        <v>34</v>
      </c>
      <c r="F1419" s="9">
        <v>1.01</v>
      </c>
      <c r="G1419" s="5" t="s">
        <v>21</v>
      </c>
      <c r="H1419" s="9">
        <v>500</v>
      </c>
      <c r="I1419" s="11">
        <v>8589480</v>
      </c>
      <c r="J1419" s="11">
        <v>900</v>
      </c>
      <c r="K1419" s="11">
        <v>34.768000000000001</v>
      </c>
      <c r="L1419" s="11" t="b">
        <f>COUNTIF('[1]2_배당성향 25% 이상 종목명'!$A$2:$A$471,'2_2번 조건 대상 종목'!A1419)&gt;0</f>
        <v>1</v>
      </c>
      <c r="M1419" s="14" t="b">
        <f t="shared" si="22"/>
        <v>1</v>
      </c>
      <c r="N1419" s="11">
        <v>7383013200</v>
      </c>
      <c r="O1419" s="11"/>
      <c r="P1419" s="11"/>
      <c r="Q1419" s="11"/>
      <c r="R1419" s="11">
        <v>4.7</v>
      </c>
      <c r="S1419" s="6">
        <v>204662861280</v>
      </c>
      <c r="T1419" s="7">
        <v>10.11</v>
      </c>
      <c r="U1419" s="7">
        <v>0.95</v>
      </c>
      <c r="V1419" s="7">
        <v>1211</v>
      </c>
    </row>
    <row r="1420" spans="1:22" hidden="1" x14ac:dyDescent="0.4">
      <c r="A1420" s="7" t="s">
        <v>233</v>
      </c>
      <c r="B1420" s="12" t="s">
        <v>234</v>
      </c>
      <c r="C1420" s="12" t="s">
        <v>2933</v>
      </c>
      <c r="D1420" s="12" t="s">
        <v>19</v>
      </c>
      <c r="E1420" s="12" t="s">
        <v>34</v>
      </c>
      <c r="F1420" s="12">
        <v>0.5</v>
      </c>
      <c r="G1420" s="12" t="s">
        <v>21</v>
      </c>
      <c r="H1420" s="12">
        <v>500</v>
      </c>
      <c r="I1420" s="6">
        <v>8589480</v>
      </c>
      <c r="J1420" s="6">
        <v>800</v>
      </c>
      <c r="K1420" s="6">
        <v>54.277000000000001</v>
      </c>
      <c r="L1420" s="11" t="b">
        <f>COUNTIF('[1]2_배당성향 25% 이상 종목명'!$A$2:$A$471,'2_2번 조건 대상 종목'!A1420)&gt;0</f>
        <v>1</v>
      </c>
      <c r="M1420" s="14" t="b">
        <f t="shared" si="22"/>
        <v>1</v>
      </c>
      <c r="N1420" s="6">
        <v>6562678000</v>
      </c>
      <c r="O1420" s="6"/>
      <c r="P1420" s="6"/>
      <c r="Q1420" s="6"/>
      <c r="R1420" s="6">
        <v>3.8</v>
      </c>
      <c r="S1420" s="6">
        <v>204662861280</v>
      </c>
      <c r="T1420" s="7">
        <v>10.11</v>
      </c>
      <c r="U1420" s="7">
        <v>0.95</v>
      </c>
      <c r="V1420" s="7">
        <v>1211</v>
      </c>
    </row>
    <row r="1421" spans="1:22" hidden="1" x14ac:dyDescent="0.4">
      <c r="A1421" s="4" t="s">
        <v>1774</v>
      </c>
      <c r="B1421" s="5" t="s">
        <v>1775</v>
      </c>
      <c r="C1421" s="5" t="s">
        <v>30</v>
      </c>
      <c r="D1421" s="5" t="s">
        <v>19</v>
      </c>
      <c r="E1421" s="9" t="s">
        <v>31</v>
      </c>
      <c r="F1421" s="9">
        <v>0.46</v>
      </c>
      <c r="G1421" s="5" t="s">
        <v>21</v>
      </c>
      <c r="H1421" s="9">
        <v>500</v>
      </c>
      <c r="I1421" s="11">
        <v>16591014</v>
      </c>
      <c r="J1421" s="11">
        <v>100</v>
      </c>
      <c r="K1421" s="11">
        <v>20.308</v>
      </c>
      <c r="L1421" s="11" t="b">
        <f>COUNTIF('[1]2_배당성향 25% 이상 종목명'!$A$2:$A$471,'2_2번 조건 대상 종목'!A1421)&gt;0</f>
        <v>0</v>
      </c>
      <c r="M1421" s="14" t="b">
        <f t="shared" si="22"/>
        <v>1</v>
      </c>
      <c r="N1421" s="11">
        <v>1573644000</v>
      </c>
      <c r="O1421" s="11" t="b">
        <f>N1421&gt;=VLOOKUP(A1421,'[1]2023년만'!$A$2:$Q$1181,12,0)</f>
        <v>1</v>
      </c>
      <c r="P1421" s="11"/>
      <c r="Q1421" s="11"/>
      <c r="R1421" s="11">
        <v>1.62</v>
      </c>
      <c r="S1421" s="6">
        <v>103527927360</v>
      </c>
      <c r="T1421" s="7">
        <v>12.53</v>
      </c>
      <c r="U1421" s="7">
        <v>0.4</v>
      </c>
      <c r="V1421" s="7">
        <v>498</v>
      </c>
    </row>
    <row r="1422" spans="1:22" hidden="1" x14ac:dyDescent="0.4">
      <c r="A1422" s="4" t="s">
        <v>1774</v>
      </c>
      <c r="B1422" s="5" t="s">
        <v>1775</v>
      </c>
      <c r="C1422" s="5" t="s">
        <v>18</v>
      </c>
      <c r="D1422" s="5" t="s">
        <v>19</v>
      </c>
      <c r="E1422" s="9" t="s">
        <v>31</v>
      </c>
      <c r="F1422" s="9">
        <v>0.49</v>
      </c>
      <c r="G1422" s="5" t="s">
        <v>21</v>
      </c>
      <c r="H1422" s="9">
        <v>500</v>
      </c>
      <c r="I1422" s="11">
        <v>16591014</v>
      </c>
      <c r="J1422" s="11">
        <v>300</v>
      </c>
      <c r="K1422" s="11">
        <v>11.802</v>
      </c>
      <c r="L1422" s="11" t="b">
        <f>COUNTIF('[1]2_배당성향 25% 이상 종목명'!$A$2:$A$471,'2_2번 조건 대상 종목'!A1422)&gt;0</f>
        <v>0</v>
      </c>
      <c r="M1422" s="14" t="b">
        <f t="shared" si="22"/>
        <v>1</v>
      </c>
      <c r="N1422" s="11">
        <v>2578641000</v>
      </c>
      <c r="O1422" s="11"/>
      <c r="P1422" s="11"/>
      <c r="Q1422" s="11"/>
      <c r="R1422" s="11">
        <v>2.8</v>
      </c>
      <c r="S1422" s="6">
        <v>103527927360</v>
      </c>
      <c r="T1422" s="7">
        <v>12.53</v>
      </c>
      <c r="U1422" s="7">
        <v>0.4</v>
      </c>
      <c r="V1422" s="7">
        <v>498</v>
      </c>
    </row>
    <row r="1423" spans="1:22" hidden="1" x14ac:dyDescent="0.4">
      <c r="A1423" s="4" t="s">
        <v>1774</v>
      </c>
      <c r="B1423" s="5" t="s">
        <v>1775</v>
      </c>
      <c r="C1423" s="5" t="s">
        <v>24</v>
      </c>
      <c r="D1423" s="5" t="s">
        <v>19</v>
      </c>
      <c r="E1423" s="9" t="s">
        <v>31</v>
      </c>
      <c r="F1423" s="9">
        <v>0.46</v>
      </c>
      <c r="G1423" s="5" t="s">
        <v>21</v>
      </c>
      <c r="H1423" s="9">
        <v>500</v>
      </c>
      <c r="I1423" s="11">
        <v>16591014</v>
      </c>
      <c r="J1423" s="11">
        <v>100</v>
      </c>
      <c r="K1423" s="11">
        <v>8.0860000000000003</v>
      </c>
      <c r="L1423" s="11" t="b">
        <f>COUNTIF('[1]2_배당성향 25% 이상 종목명'!$A$2:$A$471,'2_2번 조건 대상 종목'!A1423)&gt;0</f>
        <v>0</v>
      </c>
      <c r="M1423" s="14" t="b">
        <f t="shared" si="22"/>
        <v>1</v>
      </c>
      <c r="N1423" s="11">
        <v>1573644000</v>
      </c>
      <c r="O1423" s="11"/>
      <c r="P1423" s="11"/>
      <c r="Q1423" s="11"/>
      <c r="R1423" s="11">
        <v>1.1000000000000001</v>
      </c>
      <c r="S1423" s="6">
        <v>103527927360</v>
      </c>
      <c r="T1423" s="7">
        <v>12.53</v>
      </c>
      <c r="U1423" s="7">
        <v>0.4</v>
      </c>
      <c r="V1423" s="7">
        <v>498</v>
      </c>
    </row>
    <row r="1424" spans="1:22" hidden="1" x14ac:dyDescent="0.4">
      <c r="A1424" s="7" t="s">
        <v>1774</v>
      </c>
      <c r="B1424" s="12" t="s">
        <v>1775</v>
      </c>
      <c r="C1424" s="12" t="s">
        <v>2933</v>
      </c>
      <c r="D1424" s="12" t="s">
        <v>19</v>
      </c>
      <c r="E1424" s="12" t="s">
        <v>31</v>
      </c>
      <c r="F1424" s="12">
        <v>0.32</v>
      </c>
      <c r="G1424" s="12" t="s">
        <v>21</v>
      </c>
      <c r="H1424" s="12">
        <v>500</v>
      </c>
      <c r="I1424" s="6">
        <v>16591014</v>
      </c>
      <c r="J1424" s="6">
        <v>100</v>
      </c>
      <c r="K1424" s="6">
        <v>11.166</v>
      </c>
      <c r="L1424" s="11" t="b">
        <f>COUNTIF('[1]2_배당성향 25% 이상 종목명'!$A$2:$A$471,'2_2번 조건 대상 종목'!A1424)&gt;0</f>
        <v>0</v>
      </c>
      <c r="M1424" s="14" t="b">
        <f t="shared" si="22"/>
        <v>1</v>
      </c>
      <c r="N1424" s="6">
        <v>1573644000</v>
      </c>
      <c r="O1424" s="6"/>
      <c r="P1424" s="6"/>
      <c r="Q1424" s="6"/>
      <c r="R1424" s="6">
        <v>0.81</v>
      </c>
      <c r="S1424" s="6">
        <v>103527927360</v>
      </c>
      <c r="T1424" s="7">
        <v>12.53</v>
      </c>
      <c r="U1424" s="7">
        <v>0.4</v>
      </c>
      <c r="V1424" s="7">
        <v>498</v>
      </c>
    </row>
    <row r="1425" spans="1:22" hidden="1" x14ac:dyDescent="0.4">
      <c r="A1425" s="4" t="s">
        <v>2035</v>
      </c>
      <c r="B1425" s="5" t="s">
        <v>2036</v>
      </c>
      <c r="C1425" s="5" t="s">
        <v>30</v>
      </c>
      <c r="D1425" s="5" t="s">
        <v>19</v>
      </c>
      <c r="E1425" s="9" t="s">
        <v>49</v>
      </c>
      <c r="F1425" s="9">
        <v>0.6</v>
      </c>
      <c r="G1425" s="5" t="s">
        <v>21</v>
      </c>
      <c r="H1425" s="9">
        <v>100</v>
      </c>
      <c r="I1425" s="11">
        <v>65730548</v>
      </c>
      <c r="J1425" s="11">
        <v>50</v>
      </c>
      <c r="K1425" s="11">
        <v>15.635</v>
      </c>
      <c r="L1425" s="11" t="b">
        <f>COUNTIF('[1]2_배당성향 25% 이상 종목명'!$A$2:$A$471,'2_2번 조건 대상 종목'!A1425)&gt;0</f>
        <v>0</v>
      </c>
      <c r="M1425" s="14" t="b">
        <f t="shared" si="22"/>
        <v>0</v>
      </c>
      <c r="N1425" s="11">
        <v>3286525500</v>
      </c>
      <c r="O1425" s="11" t="e">
        <f>N1425&gt;=VLOOKUP(A1425,'[1]2023년만'!$A$2:$Q$1181,12,0)</f>
        <v>#N/A</v>
      </c>
      <c r="P1425" s="11"/>
      <c r="Q1425" s="11"/>
      <c r="R1425" s="11">
        <v>0.44</v>
      </c>
      <c r="S1425" s="6">
        <v>871587066480</v>
      </c>
      <c r="T1425" s="7">
        <v>41.83</v>
      </c>
      <c r="U1425" s="7">
        <v>6.69</v>
      </c>
      <c r="V1425" s="7">
        <v>317</v>
      </c>
    </row>
    <row r="1426" spans="1:22" hidden="1" x14ac:dyDescent="0.4">
      <c r="A1426" s="4" t="s">
        <v>1800</v>
      </c>
      <c r="B1426" s="5" t="s">
        <v>1801</v>
      </c>
      <c r="C1426" s="5" t="s">
        <v>24</v>
      </c>
      <c r="D1426" s="5" t="s">
        <v>19</v>
      </c>
      <c r="E1426" s="9" t="s">
        <v>535</v>
      </c>
      <c r="F1426" s="9">
        <v>0.42</v>
      </c>
      <c r="G1426" s="5" t="s">
        <v>21</v>
      </c>
      <c r="H1426" s="9">
        <v>100</v>
      </c>
      <c r="I1426" s="11">
        <v>20348454</v>
      </c>
      <c r="J1426" s="11">
        <v>14</v>
      </c>
      <c r="K1426" s="11">
        <v>19.934999999999999</v>
      </c>
      <c r="L1426" s="11" t="b">
        <f>COUNTIF('[1]2_배당성향 25% 이상 종목명'!$A$2:$A$471,'2_2번 조건 대상 종목'!A1426)&gt;0</f>
        <v>0</v>
      </c>
      <c r="M1426" s="14" t="b">
        <f t="shared" si="22"/>
        <v>0</v>
      </c>
      <c r="N1426" s="11">
        <v>283280536</v>
      </c>
      <c r="O1426" s="11"/>
      <c r="P1426" s="11"/>
      <c r="Q1426" s="11"/>
      <c r="R1426" s="11">
        <v>0.3</v>
      </c>
      <c r="S1426" s="6">
        <v>97672579200</v>
      </c>
      <c r="T1426" s="7" t="s">
        <v>21</v>
      </c>
      <c r="U1426" s="7">
        <v>3.14</v>
      </c>
      <c r="V1426" s="7" t="s">
        <v>21</v>
      </c>
    </row>
    <row r="1427" spans="1:22" hidden="1" x14ac:dyDescent="0.4">
      <c r="A1427" s="4" t="s">
        <v>155</v>
      </c>
      <c r="B1427" s="5" t="s">
        <v>156</v>
      </c>
      <c r="C1427" s="5" t="s">
        <v>18</v>
      </c>
      <c r="D1427" s="5" t="s">
        <v>19</v>
      </c>
      <c r="E1427" s="9" t="s">
        <v>157</v>
      </c>
      <c r="F1427" s="9">
        <v>0.95</v>
      </c>
      <c r="G1427" s="5" t="s">
        <v>21</v>
      </c>
      <c r="H1427" s="9">
        <v>500</v>
      </c>
      <c r="I1427" s="11">
        <v>9673922</v>
      </c>
      <c r="J1427" s="11">
        <v>60</v>
      </c>
      <c r="K1427" s="11">
        <v>284.52699999999999</v>
      </c>
      <c r="L1427" s="11" t="b">
        <f>COUNTIF('[1]2_배당성향 25% 이상 종목명'!$A$2:$A$471,'2_2번 조건 대상 종목'!A1427)&gt;0</f>
        <v>1</v>
      </c>
      <c r="M1427" s="14" t="b">
        <f t="shared" si="22"/>
        <v>1</v>
      </c>
      <c r="N1427" s="11">
        <v>580435320</v>
      </c>
      <c r="O1427" s="11"/>
      <c r="P1427" s="11"/>
      <c r="Q1427" s="11"/>
      <c r="R1427" s="11">
        <v>1.5</v>
      </c>
      <c r="S1427" s="6">
        <v>29021766000</v>
      </c>
      <c r="T1427" s="7">
        <v>12.05</v>
      </c>
      <c r="U1427" s="7">
        <v>1.55</v>
      </c>
      <c r="V1427" s="7">
        <v>249</v>
      </c>
    </row>
    <row r="1428" spans="1:22" hidden="1" x14ac:dyDescent="0.4">
      <c r="A1428" s="4" t="s">
        <v>155</v>
      </c>
      <c r="B1428" s="5" t="s">
        <v>156</v>
      </c>
      <c r="C1428" s="5" t="s">
        <v>24</v>
      </c>
      <c r="D1428" s="5" t="s">
        <v>19</v>
      </c>
      <c r="E1428" s="9" t="s">
        <v>157</v>
      </c>
      <c r="F1428" s="9">
        <v>0.75</v>
      </c>
      <c r="G1428" s="5" t="s">
        <v>21</v>
      </c>
      <c r="H1428" s="9">
        <v>500</v>
      </c>
      <c r="I1428" s="11">
        <v>9673922</v>
      </c>
      <c r="J1428" s="11">
        <v>60</v>
      </c>
      <c r="K1428" s="11">
        <v>112.48699999999999</v>
      </c>
      <c r="L1428" s="11" t="b">
        <f>COUNTIF('[1]2_배당성향 25% 이상 종목명'!$A$2:$A$471,'2_2번 조건 대상 종목'!A1428)&gt;0</f>
        <v>1</v>
      </c>
      <c r="M1428" s="14" t="b">
        <f t="shared" si="22"/>
        <v>1</v>
      </c>
      <c r="N1428" s="11">
        <v>580435320</v>
      </c>
      <c r="O1428" s="11"/>
      <c r="P1428" s="11"/>
      <c r="Q1428" s="11"/>
      <c r="R1428" s="11">
        <v>1.7</v>
      </c>
      <c r="S1428" s="6">
        <v>29021766000</v>
      </c>
      <c r="T1428" s="7">
        <v>12.05</v>
      </c>
      <c r="U1428" s="7">
        <v>1.55</v>
      </c>
      <c r="V1428" s="7">
        <v>249</v>
      </c>
    </row>
    <row r="1429" spans="1:22" x14ac:dyDescent="0.4">
      <c r="A1429" s="4" t="s">
        <v>657</v>
      </c>
      <c r="B1429" s="5" t="s">
        <v>658</v>
      </c>
      <c r="C1429" s="5" t="s">
        <v>30</v>
      </c>
      <c r="D1429" s="5" t="s">
        <v>19</v>
      </c>
      <c r="E1429" s="9" t="s">
        <v>247</v>
      </c>
      <c r="F1429" s="9">
        <v>3.56</v>
      </c>
      <c r="G1429" s="5" t="s">
        <v>21</v>
      </c>
      <c r="H1429" s="10">
        <v>5000</v>
      </c>
      <c r="I1429" s="11">
        <v>199596576</v>
      </c>
      <c r="J1429" s="11">
        <v>200</v>
      </c>
      <c r="K1429" s="11">
        <v>57.137</v>
      </c>
      <c r="L1429" s="11" t="b">
        <f>COUNTIF('[1]2_배당성향 25% 이상 종목명'!$A$2:$A$471,'2_2번 조건 대상 종목'!A3063)&gt;0</f>
        <v>1</v>
      </c>
      <c r="M1429" s="14" t="b">
        <f t="shared" si="22"/>
        <v>1</v>
      </c>
      <c r="N1429" s="11">
        <v>41738863100</v>
      </c>
      <c r="O1429" s="11" t="b">
        <f>N1429&gt;=VLOOKUP(A1429,'[1]2023년만'!$A$2:$Q$1181,12,0)</f>
        <v>1</v>
      </c>
      <c r="P1429" s="11">
        <f>VLOOKUP(A1429,'[1]2_피벗 테이블'!$A$4:$B$376,2,0)</f>
        <v>32834232680</v>
      </c>
      <c r="Q1429" s="11" t="b">
        <f>N1429&gt;=(P1429*1.05)</f>
        <v>1</v>
      </c>
      <c r="R1429" s="11">
        <v>7.8</v>
      </c>
      <c r="S1429" s="6">
        <v>700583981760</v>
      </c>
      <c r="T1429" s="7">
        <v>10.32</v>
      </c>
      <c r="U1429" s="7">
        <v>0.44</v>
      </c>
      <c r="V1429" s="7">
        <v>340</v>
      </c>
    </row>
    <row r="1430" spans="1:22" hidden="1" x14ac:dyDescent="0.4">
      <c r="A1430" s="7" t="s">
        <v>155</v>
      </c>
      <c r="B1430" s="12" t="s">
        <v>156</v>
      </c>
      <c r="C1430" s="12" t="s">
        <v>2933</v>
      </c>
      <c r="D1430" s="12" t="s">
        <v>19</v>
      </c>
      <c r="E1430" s="12" t="s">
        <v>157</v>
      </c>
      <c r="F1430" s="12">
        <v>0.55000000000000004</v>
      </c>
      <c r="G1430" s="12" t="s">
        <v>21</v>
      </c>
      <c r="H1430" s="12">
        <v>500</v>
      </c>
      <c r="I1430" s="6">
        <v>9673922</v>
      </c>
      <c r="J1430" s="6">
        <v>150</v>
      </c>
      <c r="K1430" s="6">
        <v>70.135000000000005</v>
      </c>
      <c r="L1430" s="11" t="b">
        <f>COUNTIF('[1]2_배당성향 25% 이상 종목명'!$A$2:$A$471,'2_2번 조건 대상 종목'!A1430)&gt;0</f>
        <v>1</v>
      </c>
      <c r="M1430" s="14" t="b">
        <f t="shared" si="22"/>
        <v>1</v>
      </c>
      <c r="N1430" s="6">
        <v>1451088300</v>
      </c>
      <c r="O1430" s="6"/>
      <c r="P1430" s="6"/>
      <c r="Q1430" s="6"/>
      <c r="R1430" s="6">
        <v>2.4</v>
      </c>
      <c r="S1430" s="6">
        <v>29021766000</v>
      </c>
      <c r="T1430" s="7">
        <v>12.05</v>
      </c>
      <c r="U1430" s="7">
        <v>1.55</v>
      </c>
      <c r="V1430" s="7">
        <v>249</v>
      </c>
    </row>
    <row r="1431" spans="1:22" hidden="1" x14ac:dyDescent="0.4">
      <c r="A1431" s="4" t="s">
        <v>2467</v>
      </c>
      <c r="B1431" s="5" t="s">
        <v>2468</v>
      </c>
      <c r="C1431" s="5" t="s">
        <v>24</v>
      </c>
      <c r="D1431" s="5" t="s">
        <v>19</v>
      </c>
      <c r="E1431" s="9" t="s">
        <v>95</v>
      </c>
      <c r="F1431" s="9">
        <v>0.59</v>
      </c>
      <c r="G1431" s="5" t="s">
        <v>21</v>
      </c>
      <c r="H1431" s="9">
        <v>500</v>
      </c>
      <c r="I1431" s="11">
        <v>15296603</v>
      </c>
      <c r="J1431" s="11">
        <v>50</v>
      </c>
      <c r="K1431" s="11">
        <v>8.4120000000000008</v>
      </c>
      <c r="L1431" s="11" t="b">
        <f>COUNTIF('[1]2_배당성향 25% 이상 종목명'!$A$2:$A$471,'2_2번 조건 대상 종목'!A1431)&gt;0</f>
        <v>0</v>
      </c>
      <c r="M1431" s="14" t="b">
        <f t="shared" si="22"/>
        <v>1</v>
      </c>
      <c r="N1431" s="11">
        <v>745803450</v>
      </c>
      <c r="O1431" s="11"/>
      <c r="P1431" s="11"/>
      <c r="Q1431" s="11"/>
      <c r="R1431" s="11">
        <v>0.81</v>
      </c>
      <c r="S1431" s="6">
        <v>191054571470</v>
      </c>
      <c r="T1431" s="7">
        <v>15.38</v>
      </c>
      <c r="U1431" s="7">
        <v>1.52</v>
      </c>
      <c r="V1431" s="7">
        <v>812</v>
      </c>
    </row>
    <row r="1432" spans="1:22" hidden="1" x14ac:dyDescent="0.4">
      <c r="A1432" s="4" t="s">
        <v>2467</v>
      </c>
      <c r="B1432" s="5" t="s">
        <v>2468</v>
      </c>
      <c r="C1432" s="5" t="s">
        <v>30</v>
      </c>
      <c r="D1432" s="5" t="s">
        <v>19</v>
      </c>
      <c r="E1432" s="9" t="s">
        <v>20</v>
      </c>
      <c r="F1432" s="9">
        <v>0.68</v>
      </c>
      <c r="G1432" s="5" t="s">
        <v>21</v>
      </c>
      <c r="H1432" s="9">
        <v>500</v>
      </c>
      <c r="I1432" s="11">
        <v>15296603</v>
      </c>
      <c r="J1432" s="11">
        <v>50</v>
      </c>
      <c r="K1432" s="11">
        <v>6.157</v>
      </c>
      <c r="L1432" s="11" t="b">
        <f>COUNTIF('[1]2_배당성향 25% 이상 종목명'!$A$2:$A$471,'2_2번 조건 대상 종목'!A1432)&gt;0</f>
        <v>0</v>
      </c>
      <c r="M1432" s="14" t="b">
        <f t="shared" si="22"/>
        <v>1</v>
      </c>
      <c r="N1432" s="11">
        <v>745803450</v>
      </c>
      <c r="O1432" s="11" t="b">
        <f>N1432&gt;=VLOOKUP(A1432,'[1]2023년만'!$A$2:$Q$1181,12,0)</f>
        <v>1</v>
      </c>
      <c r="P1432" s="11"/>
      <c r="Q1432" s="11"/>
      <c r="R1432" s="11">
        <v>0.2</v>
      </c>
      <c r="S1432" s="6">
        <v>191054571470</v>
      </c>
      <c r="T1432" s="7">
        <v>15.38</v>
      </c>
      <c r="U1432" s="7">
        <v>1.52</v>
      </c>
      <c r="V1432" s="7">
        <v>812</v>
      </c>
    </row>
    <row r="1433" spans="1:22" hidden="1" x14ac:dyDescent="0.4">
      <c r="A1433" s="4" t="s">
        <v>2467</v>
      </c>
      <c r="B1433" s="5" t="s">
        <v>2468</v>
      </c>
      <c r="C1433" s="5" t="s">
        <v>18</v>
      </c>
      <c r="D1433" s="5" t="s">
        <v>19</v>
      </c>
      <c r="E1433" s="9" t="s">
        <v>95</v>
      </c>
      <c r="F1433" s="9">
        <v>0.96</v>
      </c>
      <c r="G1433" s="5" t="s">
        <v>21</v>
      </c>
      <c r="H1433" s="9">
        <v>500</v>
      </c>
      <c r="I1433" s="11">
        <v>15296603</v>
      </c>
      <c r="J1433" s="11">
        <v>50</v>
      </c>
      <c r="K1433" s="11">
        <v>3.6829999999999998</v>
      </c>
      <c r="L1433" s="11" t="b">
        <f>COUNTIF('[1]2_배당성향 25% 이상 종목명'!$A$2:$A$471,'2_2번 조건 대상 종목'!A1433)&gt;0</f>
        <v>0</v>
      </c>
      <c r="M1433" s="14" t="b">
        <f t="shared" si="22"/>
        <v>1</v>
      </c>
      <c r="N1433" s="11">
        <v>745803450</v>
      </c>
      <c r="O1433" s="11"/>
      <c r="P1433" s="11"/>
      <c r="Q1433" s="11"/>
      <c r="R1433" s="11">
        <v>0.61</v>
      </c>
      <c r="S1433" s="6">
        <v>191054571470</v>
      </c>
      <c r="T1433" s="7">
        <v>15.38</v>
      </c>
      <c r="U1433" s="7">
        <v>1.52</v>
      </c>
      <c r="V1433" s="7">
        <v>812</v>
      </c>
    </row>
    <row r="1434" spans="1:22" hidden="1" x14ac:dyDescent="0.4">
      <c r="A1434" s="7" t="s">
        <v>2467</v>
      </c>
      <c r="B1434" s="12" t="s">
        <v>2468</v>
      </c>
      <c r="C1434" s="12" t="s">
        <v>2933</v>
      </c>
      <c r="D1434" s="12" t="s">
        <v>19</v>
      </c>
      <c r="E1434" s="12" t="s">
        <v>95</v>
      </c>
      <c r="F1434" s="12">
        <v>0.42</v>
      </c>
      <c r="G1434" s="12" t="s">
        <v>21</v>
      </c>
      <c r="H1434" s="12">
        <v>500</v>
      </c>
      <c r="I1434" s="6">
        <v>15296603</v>
      </c>
      <c r="J1434" s="6">
        <v>20</v>
      </c>
      <c r="K1434" s="6">
        <v>3.1549999999999998</v>
      </c>
      <c r="L1434" s="11" t="b">
        <f>COUNTIF('[1]2_배당성향 25% 이상 종목명'!$A$2:$A$471,'2_2번 조건 대상 종목'!A1434)&gt;0</f>
        <v>0</v>
      </c>
      <c r="M1434" s="14" t="b">
        <f t="shared" si="22"/>
        <v>1</v>
      </c>
      <c r="N1434" s="6">
        <v>298321380</v>
      </c>
      <c r="O1434" s="6"/>
      <c r="P1434" s="6"/>
      <c r="Q1434" s="6"/>
      <c r="R1434" s="6">
        <v>0.3</v>
      </c>
      <c r="S1434" s="6">
        <v>191054571470</v>
      </c>
      <c r="T1434" s="7">
        <v>15.38</v>
      </c>
      <c r="U1434" s="7">
        <v>1.52</v>
      </c>
      <c r="V1434" s="7">
        <v>812</v>
      </c>
    </row>
    <row r="1435" spans="1:22" x14ac:dyDescent="0.4">
      <c r="A1435" s="4" t="s">
        <v>554</v>
      </c>
      <c r="B1435" s="5" t="s">
        <v>555</v>
      </c>
      <c r="C1435" s="5" t="s">
        <v>30</v>
      </c>
      <c r="D1435" s="5" t="s">
        <v>19</v>
      </c>
      <c r="E1435" s="9" t="s">
        <v>52</v>
      </c>
      <c r="F1435" s="9">
        <v>0.72</v>
      </c>
      <c r="G1435" s="5" t="s">
        <v>21</v>
      </c>
      <c r="H1435" s="9">
        <v>500</v>
      </c>
      <c r="I1435" s="11">
        <v>11126506</v>
      </c>
      <c r="J1435" s="11">
        <v>1300</v>
      </c>
      <c r="K1435" s="11">
        <v>38.401000000000003</v>
      </c>
      <c r="L1435" s="11" t="b">
        <f>COUNTIF('[1]2_배당성향 25% 이상 종목명'!$A$2:$A$471,'2_2번 조건 대상 종목'!A2478)&gt;0</f>
        <v>1</v>
      </c>
      <c r="M1435" s="14" t="b">
        <f t="shared" si="22"/>
        <v>1</v>
      </c>
      <c r="N1435" s="11">
        <v>12440021100</v>
      </c>
      <c r="O1435" s="11" t="b">
        <f>N1435&gt;=VLOOKUP(A1435,'[1]2023년만'!$A$2:$Q$1181,12,0)</f>
        <v>1</v>
      </c>
      <c r="P1435" s="11">
        <f>VLOOKUP(A1435,'[1]2_피벗 테이블'!$A$4:$B$376,2,0)</f>
        <v>10133413500</v>
      </c>
      <c r="Q1435" s="11" t="b">
        <f>N1435&gt;=(P1435*1.05)</f>
        <v>1</v>
      </c>
      <c r="R1435" s="11">
        <v>1.9</v>
      </c>
      <c r="S1435" s="6">
        <v>697631926200</v>
      </c>
      <c r="T1435" s="7">
        <v>16.66</v>
      </c>
      <c r="U1435" s="7">
        <v>1.64</v>
      </c>
      <c r="V1435" s="7">
        <v>3763</v>
      </c>
    </row>
    <row r="1436" spans="1:22" hidden="1" x14ac:dyDescent="0.4">
      <c r="A1436" s="4" t="s">
        <v>911</v>
      </c>
      <c r="B1436" s="5" t="s">
        <v>912</v>
      </c>
      <c r="C1436" s="5" t="s">
        <v>24</v>
      </c>
      <c r="D1436" s="5" t="s">
        <v>19</v>
      </c>
      <c r="E1436" s="9" t="s">
        <v>34</v>
      </c>
      <c r="F1436" s="9">
        <v>0.87</v>
      </c>
      <c r="G1436" s="5" t="s">
        <v>21</v>
      </c>
      <c r="H1436" s="10">
        <v>5000</v>
      </c>
      <c r="I1436" s="11">
        <v>36634063</v>
      </c>
      <c r="J1436" s="11">
        <v>1200</v>
      </c>
      <c r="K1436" s="11">
        <v>38.158999999999999</v>
      </c>
      <c r="L1436" s="11" t="b">
        <f>COUNTIF('[1]2_배당성향 25% 이상 종목명'!$A$2:$A$471,'2_2번 조건 대상 종목'!A1436)&gt;0</f>
        <v>1</v>
      </c>
      <c r="M1436" s="14" t="b">
        <f t="shared" si="22"/>
        <v>1</v>
      </c>
      <c r="N1436" s="11">
        <v>43960875600</v>
      </c>
      <c r="O1436" s="11"/>
      <c r="P1436" s="11"/>
      <c r="Q1436" s="11"/>
      <c r="R1436" s="11">
        <v>4.3</v>
      </c>
      <c r="S1436" s="6">
        <v>1072942415400</v>
      </c>
      <c r="T1436" s="7">
        <v>10.11</v>
      </c>
      <c r="U1436" s="7">
        <v>0.73</v>
      </c>
      <c r="V1436" s="7">
        <v>2924</v>
      </c>
    </row>
    <row r="1437" spans="1:22" hidden="1" x14ac:dyDescent="0.4">
      <c r="A1437" s="4" t="s">
        <v>911</v>
      </c>
      <c r="B1437" s="5" t="s">
        <v>912</v>
      </c>
      <c r="C1437" s="5" t="s">
        <v>18</v>
      </c>
      <c r="D1437" s="5" t="s">
        <v>19</v>
      </c>
      <c r="E1437" s="9" t="s">
        <v>34</v>
      </c>
      <c r="F1437" s="9">
        <v>0.78</v>
      </c>
      <c r="G1437" s="5" t="s">
        <v>21</v>
      </c>
      <c r="H1437" s="10">
        <v>5000</v>
      </c>
      <c r="I1437" s="11">
        <v>36634063</v>
      </c>
      <c r="J1437" s="11">
        <v>900</v>
      </c>
      <c r="K1437" s="11">
        <v>37.326999999999998</v>
      </c>
      <c r="L1437" s="11" t="b">
        <f>COUNTIF('[1]2_배당성향 25% 이상 종목명'!$A$2:$A$471,'2_2번 조건 대상 종목'!A1437)&gt;0</f>
        <v>1</v>
      </c>
      <c r="M1437" s="14" t="b">
        <f t="shared" si="22"/>
        <v>1</v>
      </c>
      <c r="N1437" s="11">
        <v>32970656700</v>
      </c>
      <c r="O1437" s="11"/>
      <c r="P1437" s="11"/>
      <c r="Q1437" s="11"/>
      <c r="R1437" s="11">
        <v>3.2</v>
      </c>
      <c r="S1437" s="6">
        <v>1072942415400</v>
      </c>
      <c r="T1437" s="7">
        <v>10.11</v>
      </c>
      <c r="U1437" s="7">
        <v>0.73</v>
      </c>
      <c r="V1437" s="7">
        <v>2924</v>
      </c>
    </row>
    <row r="1438" spans="1:22" hidden="1" x14ac:dyDescent="0.4">
      <c r="A1438" s="7" t="s">
        <v>911</v>
      </c>
      <c r="B1438" s="12" t="s">
        <v>912</v>
      </c>
      <c r="C1438" s="12" t="s">
        <v>2933</v>
      </c>
      <c r="D1438" s="12" t="s">
        <v>19</v>
      </c>
      <c r="E1438" s="12" t="s">
        <v>34</v>
      </c>
      <c r="F1438" s="12">
        <v>0.43</v>
      </c>
      <c r="G1438" s="12" t="s">
        <v>21</v>
      </c>
      <c r="H1438" s="12">
        <v>5000</v>
      </c>
      <c r="I1438" s="6">
        <v>36634063</v>
      </c>
      <c r="J1438" s="6">
        <v>900</v>
      </c>
      <c r="K1438" s="6">
        <v>29.029</v>
      </c>
      <c r="L1438" s="11" t="b">
        <f>COUNTIF('[1]2_배당성향 25% 이상 종목명'!$A$2:$A$471,'2_2번 조건 대상 종목'!A1438)&gt;0</f>
        <v>1</v>
      </c>
      <c r="M1438" s="14" t="b">
        <f t="shared" si="22"/>
        <v>1</v>
      </c>
      <c r="N1438" s="6">
        <v>32970656700</v>
      </c>
      <c r="O1438" s="6"/>
      <c r="P1438" s="6"/>
      <c r="Q1438" s="6"/>
      <c r="R1438" s="6">
        <v>2.4</v>
      </c>
      <c r="S1438" s="6">
        <v>1072942415400</v>
      </c>
      <c r="T1438" s="7">
        <v>10.11</v>
      </c>
      <c r="U1438" s="7">
        <v>0.73</v>
      </c>
      <c r="V1438" s="7">
        <v>2924</v>
      </c>
    </row>
    <row r="1439" spans="1:22" hidden="1" x14ac:dyDescent="0.4">
      <c r="A1439" s="4" t="s">
        <v>596</v>
      </c>
      <c r="B1439" s="5" t="s">
        <v>597</v>
      </c>
      <c r="C1439" s="5" t="s">
        <v>24</v>
      </c>
      <c r="D1439" s="5" t="s">
        <v>19</v>
      </c>
      <c r="E1439" s="9" t="s">
        <v>69</v>
      </c>
      <c r="F1439" s="9">
        <v>2.13</v>
      </c>
      <c r="G1439" s="5" t="s">
        <v>21</v>
      </c>
      <c r="H1439" s="10">
        <v>5000</v>
      </c>
      <c r="I1439" s="11">
        <v>28288755</v>
      </c>
      <c r="J1439" s="11">
        <v>3800</v>
      </c>
      <c r="K1439" s="11">
        <v>63.499000000000002</v>
      </c>
      <c r="L1439" s="11" t="b">
        <f>COUNTIF('[1]2_배당성향 25% 이상 종목명'!$A$2:$A$471,'2_2번 조건 대상 종목'!A1439)&gt;0</f>
        <v>0</v>
      </c>
      <c r="M1439" s="14" t="b">
        <f t="shared" si="22"/>
        <v>1</v>
      </c>
      <c r="N1439" s="11">
        <v>107428432000</v>
      </c>
      <c r="O1439" s="11"/>
      <c r="P1439" s="11"/>
      <c r="Q1439" s="11"/>
      <c r="R1439" s="11">
        <v>4.8</v>
      </c>
      <c r="S1439" s="6">
        <v>1892517709500</v>
      </c>
      <c r="T1439" s="7" t="s">
        <v>21</v>
      </c>
      <c r="U1439" s="7">
        <v>0.12</v>
      </c>
      <c r="V1439" s="7" t="s">
        <v>21</v>
      </c>
    </row>
    <row r="1440" spans="1:22" hidden="1" x14ac:dyDescent="0.4">
      <c r="A1440" s="4" t="s">
        <v>596</v>
      </c>
      <c r="B1440" s="5" t="s">
        <v>597</v>
      </c>
      <c r="C1440" s="5" t="s">
        <v>30</v>
      </c>
      <c r="D1440" s="5" t="s">
        <v>19</v>
      </c>
      <c r="E1440" s="9" t="s">
        <v>69</v>
      </c>
      <c r="F1440" s="9">
        <v>2.73</v>
      </c>
      <c r="G1440" s="5" t="s">
        <v>21</v>
      </c>
      <c r="H1440" s="10">
        <v>5000</v>
      </c>
      <c r="I1440" s="11">
        <v>28288755</v>
      </c>
      <c r="J1440" s="11">
        <v>3800</v>
      </c>
      <c r="K1440" s="11">
        <v>-10.807</v>
      </c>
      <c r="L1440" s="11" t="b">
        <f>COUNTIF('[1]2_배당성향 25% 이상 종목명'!$A$2:$A$471,'2_2번 조건 대상 종목'!A1440)&gt;0</f>
        <v>0</v>
      </c>
      <c r="M1440" s="14" t="b">
        <f t="shared" si="22"/>
        <v>1</v>
      </c>
      <c r="N1440" s="11">
        <v>107428432000</v>
      </c>
      <c r="O1440" s="11" t="b">
        <f>N1440&gt;=VLOOKUP(A1440,'[1]2023년만'!$A$2:$Q$1181,12,0)</f>
        <v>1</v>
      </c>
      <c r="P1440" s="11"/>
      <c r="Q1440" s="11"/>
      <c r="R1440" s="11">
        <v>7.1</v>
      </c>
      <c r="S1440" s="6">
        <v>1892517709500</v>
      </c>
      <c r="T1440" s="7" t="s">
        <v>21</v>
      </c>
      <c r="U1440" s="7">
        <v>0.12</v>
      </c>
      <c r="V1440" s="7" t="s">
        <v>21</v>
      </c>
    </row>
    <row r="1441" spans="1:22" hidden="1" x14ac:dyDescent="0.4">
      <c r="A1441" s="4" t="s">
        <v>596</v>
      </c>
      <c r="B1441" s="5" t="s">
        <v>597</v>
      </c>
      <c r="C1441" s="5" t="s">
        <v>18</v>
      </c>
      <c r="D1441" s="5" t="s">
        <v>19</v>
      </c>
      <c r="E1441" s="9" t="s">
        <v>69</v>
      </c>
      <c r="F1441" s="9">
        <v>2.79</v>
      </c>
      <c r="G1441" s="5" t="s">
        <v>21</v>
      </c>
      <c r="H1441" s="10">
        <v>5000</v>
      </c>
      <c r="I1441" s="11">
        <v>28288755</v>
      </c>
      <c r="J1441" s="11">
        <v>3300</v>
      </c>
      <c r="K1441" s="11">
        <v>-29.274000000000001</v>
      </c>
      <c r="L1441" s="11" t="b">
        <f>COUNTIF('[1]2_배당성향 25% 이상 종목명'!$A$2:$A$471,'2_2번 조건 대상 종목'!A1441)&gt;0</f>
        <v>0</v>
      </c>
      <c r="M1441" s="14" t="b">
        <f t="shared" si="22"/>
        <v>1</v>
      </c>
      <c r="N1441" s="11">
        <v>93293112000</v>
      </c>
      <c r="O1441" s="11"/>
      <c r="P1441" s="11"/>
      <c r="Q1441" s="11"/>
      <c r="R1441" s="11">
        <v>3.7</v>
      </c>
      <c r="S1441" s="6">
        <v>1892517709500</v>
      </c>
      <c r="T1441" s="7" t="s">
        <v>21</v>
      </c>
      <c r="U1441" s="7">
        <v>0.12</v>
      </c>
      <c r="V1441" s="7" t="s">
        <v>21</v>
      </c>
    </row>
    <row r="1442" spans="1:22" hidden="1" x14ac:dyDescent="0.4">
      <c r="A1442" s="7" t="s">
        <v>596</v>
      </c>
      <c r="B1442" s="12" t="s">
        <v>597</v>
      </c>
      <c r="C1442" s="12" t="s">
        <v>2933</v>
      </c>
      <c r="D1442" s="12" t="s">
        <v>19</v>
      </c>
      <c r="E1442" s="12" t="s">
        <v>69</v>
      </c>
      <c r="F1442" s="12">
        <v>1.59</v>
      </c>
      <c r="G1442" s="12" t="s">
        <v>21</v>
      </c>
      <c r="H1442" s="12">
        <v>5000</v>
      </c>
      <c r="I1442" s="6">
        <v>28288755</v>
      </c>
      <c r="J1442" s="6">
        <v>2800</v>
      </c>
      <c r="K1442" s="6">
        <v>-28.998999999999999</v>
      </c>
      <c r="L1442" s="11" t="b">
        <f>COUNTIF('[1]2_배당성향 25% 이상 종목명'!$A$2:$A$471,'2_2번 조건 대상 종목'!A1442)&gt;0</f>
        <v>0</v>
      </c>
      <c r="M1442" s="14" t="b">
        <f t="shared" si="22"/>
        <v>1</v>
      </c>
      <c r="N1442" s="6">
        <v>79157792000</v>
      </c>
      <c r="O1442" s="6"/>
      <c r="P1442" s="6"/>
      <c r="Q1442" s="6"/>
      <c r="R1442" s="6">
        <v>3.1</v>
      </c>
      <c r="S1442" s="6">
        <v>1892517709500</v>
      </c>
      <c r="T1442" s="7" t="s">
        <v>21</v>
      </c>
      <c r="U1442" s="7">
        <v>0.12</v>
      </c>
      <c r="V1442" s="7" t="s">
        <v>21</v>
      </c>
    </row>
    <row r="1443" spans="1:22" hidden="1" x14ac:dyDescent="0.4">
      <c r="A1443" s="4" t="s">
        <v>1389</v>
      </c>
      <c r="B1443" s="5" t="s">
        <v>1390</v>
      </c>
      <c r="C1443" s="5" t="s">
        <v>18</v>
      </c>
      <c r="D1443" s="5" t="s">
        <v>19</v>
      </c>
      <c r="E1443" s="9" t="s">
        <v>81</v>
      </c>
      <c r="F1443" s="9">
        <v>1.8</v>
      </c>
      <c r="G1443" s="5" t="s">
        <v>21</v>
      </c>
      <c r="H1443" s="9">
        <v>500</v>
      </c>
      <c r="I1443" s="11">
        <v>46110835</v>
      </c>
      <c r="J1443" s="11">
        <v>300</v>
      </c>
      <c r="K1443" s="11">
        <v>28.239000000000001</v>
      </c>
      <c r="L1443" s="11" t="b">
        <f>COUNTIF('[1]2_배당성향 25% 이상 종목명'!$A$2:$A$471,'2_2번 조건 대상 종목'!A1443)&gt;0</f>
        <v>0</v>
      </c>
      <c r="M1443" s="14" t="b">
        <f t="shared" si="22"/>
        <v>0</v>
      </c>
      <c r="N1443" s="11">
        <v>13833250500</v>
      </c>
      <c r="O1443" s="11"/>
      <c r="P1443" s="11"/>
      <c r="Q1443" s="11"/>
      <c r="R1443" s="11">
        <v>0.56000000000000005</v>
      </c>
      <c r="S1443" s="6">
        <v>1421722320450</v>
      </c>
      <c r="T1443" s="7">
        <v>198.18</v>
      </c>
      <c r="U1443" s="7">
        <v>0.94</v>
      </c>
      <c r="V1443" s="7">
        <v>137</v>
      </c>
    </row>
    <row r="1444" spans="1:22" hidden="1" x14ac:dyDescent="0.4">
      <c r="A1444" s="4" t="s">
        <v>1389</v>
      </c>
      <c r="B1444" s="5" t="s">
        <v>1390</v>
      </c>
      <c r="C1444" s="5" t="s">
        <v>24</v>
      </c>
      <c r="D1444" s="5" t="s">
        <v>19</v>
      </c>
      <c r="E1444" s="9" t="s">
        <v>81</v>
      </c>
      <c r="F1444" s="9">
        <v>1.25</v>
      </c>
      <c r="G1444" s="5" t="s">
        <v>21</v>
      </c>
      <c r="H1444" s="9">
        <v>500</v>
      </c>
      <c r="I1444" s="11">
        <v>46110835</v>
      </c>
      <c r="J1444" s="11">
        <v>200</v>
      </c>
      <c r="K1444" s="11">
        <v>-20.439</v>
      </c>
      <c r="L1444" s="11" t="b">
        <f>COUNTIF('[1]2_배당성향 25% 이상 종목명'!$A$2:$A$471,'2_2번 조건 대상 종목'!A1444)&gt;0</f>
        <v>0</v>
      </c>
      <c r="M1444" s="14" t="b">
        <f t="shared" si="22"/>
        <v>0</v>
      </c>
      <c r="N1444" s="11">
        <v>9222167000</v>
      </c>
      <c r="O1444" s="11"/>
      <c r="P1444" s="11"/>
      <c r="Q1444" s="11"/>
      <c r="R1444" s="11">
        <v>0.5</v>
      </c>
      <c r="S1444" s="6">
        <v>1421722320450</v>
      </c>
      <c r="T1444" s="7">
        <v>198.18</v>
      </c>
      <c r="U1444" s="7">
        <v>0.94</v>
      </c>
      <c r="V1444" s="7">
        <v>137</v>
      </c>
    </row>
    <row r="1445" spans="1:22" hidden="1" x14ac:dyDescent="0.4">
      <c r="A1445" s="7" t="s">
        <v>1389</v>
      </c>
      <c r="B1445" s="12" t="s">
        <v>1390</v>
      </c>
      <c r="C1445" s="12" t="s">
        <v>2933</v>
      </c>
      <c r="D1445" s="12" t="s">
        <v>19</v>
      </c>
      <c r="E1445" s="12" t="s">
        <v>81</v>
      </c>
      <c r="F1445" s="12">
        <v>2.7</v>
      </c>
      <c r="G1445" s="12" t="s">
        <v>21</v>
      </c>
      <c r="H1445" s="12">
        <v>500</v>
      </c>
      <c r="I1445" s="6">
        <v>46110835</v>
      </c>
      <c r="J1445" s="6">
        <v>300</v>
      </c>
      <c r="K1445" s="6">
        <v>21.896000000000001</v>
      </c>
      <c r="L1445" s="11" t="b">
        <f>COUNTIF('[1]2_배당성향 25% 이상 종목명'!$A$2:$A$471,'2_2번 조건 대상 종목'!A1445)&gt;0</f>
        <v>0</v>
      </c>
      <c r="M1445" s="14" t="b">
        <f t="shared" si="22"/>
        <v>0</v>
      </c>
      <c r="N1445" s="6">
        <v>13833250500</v>
      </c>
      <c r="O1445" s="6"/>
      <c r="P1445" s="6"/>
      <c r="Q1445" s="6"/>
      <c r="R1445" s="6">
        <v>0.2</v>
      </c>
      <c r="S1445" s="6">
        <v>1421722320450</v>
      </c>
      <c r="T1445" s="7">
        <v>198.18</v>
      </c>
      <c r="U1445" s="7">
        <v>0.94</v>
      </c>
      <c r="V1445" s="7">
        <v>137</v>
      </c>
    </row>
    <row r="1446" spans="1:22" hidden="1" x14ac:dyDescent="0.4">
      <c r="A1446" s="4" t="s">
        <v>820</v>
      </c>
      <c r="B1446" s="5" t="s">
        <v>821</v>
      </c>
      <c r="C1446" s="5" t="s">
        <v>18</v>
      </c>
      <c r="D1446" s="5" t="s">
        <v>19</v>
      </c>
      <c r="E1446" s="9" t="s">
        <v>40</v>
      </c>
      <c r="F1446" s="9">
        <v>1.43</v>
      </c>
      <c r="G1446" s="5" t="s">
        <v>21</v>
      </c>
      <c r="H1446" s="9">
        <v>500</v>
      </c>
      <c r="I1446" s="11">
        <v>9434574</v>
      </c>
      <c r="J1446" s="11">
        <v>2300</v>
      </c>
      <c r="K1446" s="11">
        <v>46.341999999999999</v>
      </c>
      <c r="L1446" s="11" t="b">
        <f>COUNTIF('[1]2_배당성향 25% 이상 종목명'!$A$2:$A$471,'2_2번 조건 대상 종목'!A1446)&gt;0</f>
        <v>1</v>
      </c>
      <c r="M1446" s="14" t="b">
        <f t="shared" si="22"/>
        <v>1</v>
      </c>
      <c r="N1446" s="11">
        <v>20334914100</v>
      </c>
      <c r="O1446" s="11"/>
      <c r="P1446" s="11"/>
      <c r="Q1446" s="11"/>
      <c r="R1446" s="11">
        <v>1.8</v>
      </c>
      <c r="S1446" s="6">
        <v>1082121956200</v>
      </c>
      <c r="T1446" s="7">
        <v>12.15</v>
      </c>
      <c r="U1446" s="7">
        <v>0.48</v>
      </c>
      <c r="V1446" s="7">
        <v>9571</v>
      </c>
    </row>
    <row r="1447" spans="1:22" hidden="1" x14ac:dyDescent="0.4">
      <c r="A1447" s="4" t="s">
        <v>820</v>
      </c>
      <c r="B1447" s="5" t="s">
        <v>821</v>
      </c>
      <c r="C1447" s="5" t="s">
        <v>24</v>
      </c>
      <c r="D1447" s="5" t="s">
        <v>19</v>
      </c>
      <c r="E1447" s="9" t="s">
        <v>40</v>
      </c>
      <c r="F1447" s="9">
        <v>1.7</v>
      </c>
      <c r="G1447" s="5" t="s">
        <v>21</v>
      </c>
      <c r="H1447" s="9">
        <v>500</v>
      </c>
      <c r="I1447" s="11">
        <v>9434574</v>
      </c>
      <c r="J1447" s="11">
        <v>3000</v>
      </c>
      <c r="K1447" s="11">
        <v>39.137</v>
      </c>
      <c r="L1447" s="11" t="b">
        <f>COUNTIF('[1]2_배당성향 25% 이상 종목명'!$A$2:$A$471,'2_2번 조건 대상 종목'!A1447)&gt;0</f>
        <v>1</v>
      </c>
      <c r="M1447" s="14" t="b">
        <f t="shared" si="22"/>
        <v>1</v>
      </c>
      <c r="N1447" s="11">
        <v>26523801000</v>
      </c>
      <c r="O1447" s="11"/>
      <c r="P1447" s="11"/>
      <c r="Q1447" s="11"/>
      <c r="R1447" s="11">
        <v>2.4</v>
      </c>
      <c r="S1447" s="6">
        <v>1082121956200</v>
      </c>
      <c r="T1447" s="7">
        <v>12.15</v>
      </c>
      <c r="U1447" s="7">
        <v>0.48</v>
      </c>
      <c r="V1447" s="7">
        <v>9571</v>
      </c>
    </row>
    <row r="1448" spans="1:22" x14ac:dyDescent="0.4">
      <c r="A1448" s="4" t="s">
        <v>376</v>
      </c>
      <c r="B1448" s="5" t="s">
        <v>377</v>
      </c>
      <c r="C1448" s="5" t="s">
        <v>30</v>
      </c>
      <c r="D1448" s="5" t="s">
        <v>19</v>
      </c>
      <c r="E1448" s="9" t="s">
        <v>49</v>
      </c>
      <c r="F1448" s="9">
        <v>1.64</v>
      </c>
      <c r="G1448" s="5" t="s">
        <v>21</v>
      </c>
      <c r="H1448" s="10">
        <v>5000</v>
      </c>
      <c r="I1448" s="11">
        <v>1300000</v>
      </c>
      <c r="J1448" s="11">
        <v>27000</v>
      </c>
      <c r="K1448" s="11">
        <v>95.757999999999996</v>
      </c>
      <c r="L1448" s="11" t="b">
        <f>COUNTIF('[1]2_배당성향 25% 이상 종목명'!$A$2:$A$471,'2_2번 조건 대상 종목'!A4188)&gt;0</f>
        <v>1</v>
      </c>
      <c r="M1448" s="14" t="b">
        <f t="shared" si="22"/>
        <v>1</v>
      </c>
      <c r="N1448" s="11">
        <v>35100000000</v>
      </c>
      <c r="O1448" s="11" t="b">
        <f>N1448&gt;=VLOOKUP(A1448,'[1]2023년만'!$A$2:$Q$1181,12,0)</f>
        <v>1</v>
      </c>
      <c r="P1448" s="11">
        <f>VLOOKUP(A1448,'[1]2_피벗 테이블'!$A$4:$B$376,2,0)</f>
        <v>26866666666.666668</v>
      </c>
      <c r="Q1448" s="11" t="b">
        <f>N1448&gt;=(P1448*1.05)</f>
        <v>1</v>
      </c>
      <c r="R1448" s="11">
        <v>7.9</v>
      </c>
      <c r="S1448" s="6">
        <v>574600000000</v>
      </c>
      <c r="T1448" s="7">
        <v>15.68</v>
      </c>
      <c r="U1448" s="7">
        <v>4.51</v>
      </c>
      <c r="V1448" s="7">
        <v>28196</v>
      </c>
    </row>
    <row r="1449" spans="1:22" hidden="1" x14ac:dyDescent="0.4">
      <c r="A1449" s="7" t="s">
        <v>820</v>
      </c>
      <c r="B1449" s="12" t="s">
        <v>821</v>
      </c>
      <c r="C1449" s="12" t="s">
        <v>2933</v>
      </c>
      <c r="D1449" s="12" t="s">
        <v>19</v>
      </c>
      <c r="E1449" s="12" t="s">
        <v>40</v>
      </c>
      <c r="F1449" s="12">
        <v>1.34</v>
      </c>
      <c r="G1449" s="12" t="s">
        <v>21</v>
      </c>
      <c r="H1449" s="12">
        <v>500</v>
      </c>
      <c r="I1449" s="6">
        <v>6416717</v>
      </c>
      <c r="J1449" s="6">
        <v>1600</v>
      </c>
      <c r="K1449" s="6">
        <v>28.225000000000001</v>
      </c>
      <c r="L1449" s="11" t="b">
        <f>COUNTIF('[1]2_배당성향 25% 이상 종목명'!$A$2:$A$471,'2_2번 조건 대상 종목'!A1449)&gt;0</f>
        <v>1</v>
      </c>
      <c r="M1449" s="14" t="b">
        <f t="shared" si="22"/>
        <v>1</v>
      </c>
      <c r="N1449" s="6">
        <v>10259422400</v>
      </c>
      <c r="O1449" s="6"/>
      <c r="P1449" s="6"/>
      <c r="Q1449" s="6"/>
      <c r="R1449" s="6">
        <v>1.3</v>
      </c>
      <c r="S1449" s="6">
        <v>1082121956200</v>
      </c>
      <c r="T1449" s="7">
        <v>12.15</v>
      </c>
      <c r="U1449" s="7">
        <v>0.48</v>
      </c>
      <c r="V1449" s="7">
        <v>9571</v>
      </c>
    </row>
    <row r="1450" spans="1:22" hidden="1" x14ac:dyDescent="0.4">
      <c r="A1450" s="4" t="s">
        <v>269</v>
      </c>
      <c r="B1450" s="5" t="s">
        <v>270</v>
      </c>
      <c r="C1450" s="5" t="s">
        <v>30</v>
      </c>
      <c r="D1450" s="5" t="s">
        <v>19</v>
      </c>
      <c r="E1450" s="9" t="s">
        <v>52</v>
      </c>
      <c r="F1450" s="9">
        <v>0.68</v>
      </c>
      <c r="G1450" s="5" t="s">
        <v>21</v>
      </c>
      <c r="H1450" s="10">
        <v>5000</v>
      </c>
      <c r="I1450" s="11">
        <v>15129367</v>
      </c>
      <c r="J1450" s="11">
        <v>700</v>
      </c>
      <c r="K1450" s="11">
        <v>146.46</v>
      </c>
      <c r="L1450" s="11" t="b">
        <f>COUNTIF('[1]2_배당성향 25% 이상 종목명'!$A$2:$A$471,'2_2번 조건 대상 종목'!A1450)&gt;0</f>
        <v>1</v>
      </c>
      <c r="M1450" s="14" t="b">
        <f t="shared" si="22"/>
        <v>1</v>
      </c>
      <c r="N1450" s="11">
        <v>10590556900</v>
      </c>
      <c r="O1450" s="11" t="b">
        <f>N1450&gt;=VLOOKUP(A1450,'[1]2023년만'!$A$2:$Q$1181,12,0)</f>
        <v>0</v>
      </c>
      <c r="P1450" s="11">
        <f>VLOOKUP(A1450,'[1]2_피벗 테이블'!$A$4:$B$376,2,0)</f>
        <v>12103493600</v>
      </c>
      <c r="Q1450" s="11" t="b">
        <f>N1450&gt;=(P1450*1.05)</f>
        <v>0</v>
      </c>
      <c r="R1450" s="11">
        <v>3.6</v>
      </c>
      <c r="S1450" s="6">
        <v>334359010700</v>
      </c>
      <c r="T1450" s="7">
        <v>26.03</v>
      </c>
      <c r="U1450" s="7">
        <v>0.8</v>
      </c>
      <c r="V1450" s="7">
        <v>849</v>
      </c>
    </row>
    <row r="1451" spans="1:22" hidden="1" x14ac:dyDescent="0.4">
      <c r="A1451" s="4" t="s">
        <v>269</v>
      </c>
      <c r="B1451" s="5" t="s">
        <v>270</v>
      </c>
      <c r="C1451" s="5" t="s">
        <v>18</v>
      </c>
      <c r="D1451" s="5" t="s">
        <v>19</v>
      </c>
      <c r="E1451" s="9" t="s">
        <v>34</v>
      </c>
      <c r="F1451" s="9">
        <v>0.78</v>
      </c>
      <c r="G1451" s="5" t="s">
        <v>21</v>
      </c>
      <c r="H1451" s="10">
        <v>5000</v>
      </c>
      <c r="I1451" s="11">
        <v>15396331</v>
      </c>
      <c r="J1451" s="11">
        <v>700</v>
      </c>
      <c r="K1451" s="11">
        <v>37.31</v>
      </c>
      <c r="L1451" s="11" t="b">
        <f>COUNTIF('[1]2_배당성향 25% 이상 종목명'!$A$2:$A$471,'2_2번 조건 대상 종목'!A1451)&gt;0</f>
        <v>1</v>
      </c>
      <c r="M1451" s="14" t="b">
        <f t="shared" si="22"/>
        <v>1</v>
      </c>
      <c r="N1451" s="11">
        <v>10590556900</v>
      </c>
      <c r="O1451" s="11"/>
      <c r="P1451" s="11"/>
      <c r="Q1451" s="11"/>
      <c r="R1451" s="11">
        <v>3</v>
      </c>
      <c r="S1451" s="6">
        <v>334359010700</v>
      </c>
      <c r="T1451" s="7">
        <v>26.03</v>
      </c>
      <c r="U1451" s="7">
        <v>0.8</v>
      </c>
      <c r="V1451" s="7">
        <v>849</v>
      </c>
    </row>
    <row r="1452" spans="1:22" hidden="1" x14ac:dyDescent="0.4">
      <c r="A1452" s="4" t="s">
        <v>269</v>
      </c>
      <c r="B1452" s="5" t="s">
        <v>270</v>
      </c>
      <c r="C1452" s="5" t="s">
        <v>24</v>
      </c>
      <c r="D1452" s="5" t="s">
        <v>19</v>
      </c>
      <c r="E1452" s="9" t="s">
        <v>34</v>
      </c>
      <c r="F1452" s="9">
        <v>0.87</v>
      </c>
      <c r="G1452" s="5" t="s">
        <v>21</v>
      </c>
      <c r="H1452" s="10">
        <v>5000</v>
      </c>
      <c r="I1452" s="11">
        <v>15396331</v>
      </c>
      <c r="J1452" s="11">
        <v>1000</v>
      </c>
      <c r="K1452" s="11">
        <v>37.152999999999999</v>
      </c>
      <c r="L1452" s="11" t="b">
        <f>COUNTIF('[1]2_배당성향 25% 이상 종목명'!$A$2:$A$471,'2_2번 조건 대상 종목'!A1452)&gt;0</f>
        <v>1</v>
      </c>
      <c r="M1452" s="14" t="b">
        <f t="shared" si="22"/>
        <v>1</v>
      </c>
      <c r="N1452" s="11">
        <v>15129367000</v>
      </c>
      <c r="O1452" s="11"/>
      <c r="P1452" s="11"/>
      <c r="Q1452" s="11"/>
      <c r="R1452" s="11">
        <v>3.4</v>
      </c>
      <c r="S1452" s="6">
        <v>334359010700</v>
      </c>
      <c r="T1452" s="7">
        <v>26.03</v>
      </c>
      <c r="U1452" s="7">
        <v>0.8</v>
      </c>
      <c r="V1452" s="7">
        <v>849</v>
      </c>
    </row>
    <row r="1453" spans="1:22" hidden="1" x14ac:dyDescent="0.4">
      <c r="A1453" s="7" t="s">
        <v>269</v>
      </c>
      <c r="B1453" s="12" t="s">
        <v>270</v>
      </c>
      <c r="C1453" s="12" t="s">
        <v>2933</v>
      </c>
      <c r="D1453" s="12" t="s">
        <v>19</v>
      </c>
      <c r="E1453" s="12" t="s">
        <v>34</v>
      </c>
      <c r="F1453" s="12">
        <v>0.43</v>
      </c>
      <c r="G1453" s="12" t="s">
        <v>21</v>
      </c>
      <c r="H1453" s="12">
        <v>5000</v>
      </c>
      <c r="I1453" s="6">
        <v>15396331</v>
      </c>
      <c r="J1453" s="6">
        <v>700</v>
      </c>
      <c r="K1453" s="6">
        <v>30.556000000000001</v>
      </c>
      <c r="L1453" s="11" t="b">
        <f>COUNTIF('[1]2_배당성향 25% 이상 종목명'!$A$2:$A$471,'2_2번 조건 대상 종목'!A1453)&gt;0</f>
        <v>1</v>
      </c>
      <c r="M1453" s="14" t="b">
        <f t="shared" si="22"/>
        <v>1</v>
      </c>
      <c r="N1453" s="6">
        <v>10590556900</v>
      </c>
      <c r="O1453" s="6"/>
      <c r="P1453" s="6"/>
      <c r="Q1453" s="6"/>
      <c r="R1453" s="6">
        <v>2</v>
      </c>
      <c r="S1453" s="6">
        <v>334359010700</v>
      </c>
      <c r="T1453" s="7">
        <v>26.03</v>
      </c>
      <c r="U1453" s="7">
        <v>0.8</v>
      </c>
      <c r="V1453" s="7">
        <v>849</v>
      </c>
    </row>
    <row r="1454" spans="1:22" hidden="1" x14ac:dyDescent="0.4">
      <c r="A1454" s="4" t="s">
        <v>360</v>
      </c>
      <c r="B1454" s="5" t="s">
        <v>361</v>
      </c>
      <c r="C1454" s="5" t="s">
        <v>30</v>
      </c>
      <c r="D1454" s="5" t="s">
        <v>19</v>
      </c>
      <c r="E1454" s="9" t="s">
        <v>49</v>
      </c>
      <c r="F1454" s="9">
        <v>1.64</v>
      </c>
      <c r="G1454" s="5" t="s">
        <v>21</v>
      </c>
      <c r="H1454" s="10">
        <v>5000</v>
      </c>
      <c r="I1454" s="11">
        <v>25800000</v>
      </c>
      <c r="J1454" s="11">
        <v>1400</v>
      </c>
      <c r="K1454" s="11">
        <v>98.013000000000005</v>
      </c>
      <c r="L1454" s="11" t="b">
        <f>COUNTIF('[1]2_배당성향 25% 이상 종목명'!$A$2:$A$471,'2_2번 조건 대상 종목'!A1454)&gt;0</f>
        <v>1</v>
      </c>
      <c r="M1454" s="14" t="b">
        <f t="shared" si="22"/>
        <v>1</v>
      </c>
      <c r="N1454" s="11">
        <v>35658000000</v>
      </c>
      <c r="O1454" s="11" t="b">
        <f>N1454&gt;=VLOOKUP(A1454,'[1]2023년만'!$A$2:$Q$1181,12,0)</f>
        <v>0</v>
      </c>
      <c r="P1454" s="11">
        <f>VLOOKUP(A1454,'[1]2_피벗 테이블'!$A$4:$B$376,2,0)</f>
        <v>66222000000</v>
      </c>
      <c r="Q1454" s="11" t="b">
        <f>N1454&gt;=(P1454*1.05)</f>
        <v>0</v>
      </c>
      <c r="R1454" s="11">
        <v>3.6</v>
      </c>
      <c r="S1454" s="6">
        <v>1070700000000</v>
      </c>
      <c r="T1454" s="7">
        <v>29.06</v>
      </c>
      <c r="U1454" s="7">
        <v>0.45</v>
      </c>
      <c r="V1454" s="7">
        <v>1428</v>
      </c>
    </row>
    <row r="1455" spans="1:22" hidden="1" x14ac:dyDescent="0.4">
      <c r="A1455" s="4" t="s">
        <v>360</v>
      </c>
      <c r="B1455" s="5" t="s">
        <v>361</v>
      </c>
      <c r="C1455" s="5" t="s">
        <v>18</v>
      </c>
      <c r="D1455" s="5" t="s">
        <v>19</v>
      </c>
      <c r="E1455" s="9" t="s">
        <v>49</v>
      </c>
      <c r="F1455" s="9">
        <v>2.41</v>
      </c>
      <c r="G1455" s="5" t="s">
        <v>21</v>
      </c>
      <c r="H1455" s="10">
        <v>5000</v>
      </c>
      <c r="I1455" s="11">
        <v>25800000</v>
      </c>
      <c r="J1455" s="11">
        <v>3500</v>
      </c>
      <c r="K1455" s="11">
        <v>60.991999999999997</v>
      </c>
      <c r="L1455" s="11" t="b">
        <f>COUNTIF('[1]2_배당성향 25% 이상 종목명'!$A$2:$A$471,'2_2번 조건 대상 종목'!A1455)&gt;0</f>
        <v>1</v>
      </c>
      <c r="M1455" s="14" t="b">
        <f t="shared" si="22"/>
        <v>1</v>
      </c>
      <c r="N1455" s="11">
        <v>89145000000</v>
      </c>
      <c r="O1455" s="11"/>
      <c r="P1455" s="11"/>
      <c r="Q1455" s="11"/>
      <c r="R1455" s="11">
        <v>5.9</v>
      </c>
      <c r="S1455" s="6">
        <v>1070700000000</v>
      </c>
      <c r="T1455" s="7">
        <v>29.06</v>
      </c>
      <c r="U1455" s="7">
        <v>0.45</v>
      </c>
      <c r="V1455" s="7">
        <v>1428</v>
      </c>
    </row>
    <row r="1456" spans="1:22" hidden="1" x14ac:dyDescent="0.4">
      <c r="A1456" s="4" t="s">
        <v>360</v>
      </c>
      <c r="B1456" s="5" t="s">
        <v>361</v>
      </c>
      <c r="C1456" s="5" t="s">
        <v>24</v>
      </c>
      <c r="D1456" s="5" t="s">
        <v>19</v>
      </c>
      <c r="E1456" s="9" t="s">
        <v>49</v>
      </c>
      <c r="F1456" s="9">
        <v>2.11</v>
      </c>
      <c r="G1456" s="5" t="s">
        <v>21</v>
      </c>
      <c r="H1456" s="10">
        <v>5000</v>
      </c>
      <c r="I1456" s="11">
        <v>25800000</v>
      </c>
      <c r="J1456" s="11">
        <v>2000</v>
      </c>
      <c r="K1456" s="11">
        <v>27.984000000000002</v>
      </c>
      <c r="L1456" s="11" t="b">
        <f>COUNTIF('[1]2_배당성향 25% 이상 종목명'!$A$2:$A$471,'2_2번 조건 대상 종목'!A1456)&gt;0</f>
        <v>1</v>
      </c>
      <c r="M1456" s="14" t="b">
        <f t="shared" si="22"/>
        <v>1</v>
      </c>
      <c r="N1456" s="11">
        <v>50940000000</v>
      </c>
      <c r="O1456" s="11"/>
      <c r="P1456" s="11"/>
      <c r="Q1456" s="11"/>
      <c r="R1456" s="11">
        <v>3.3</v>
      </c>
      <c r="S1456" s="6">
        <v>1070700000000</v>
      </c>
      <c r="T1456" s="7">
        <v>29.06</v>
      </c>
      <c r="U1456" s="7">
        <v>0.45</v>
      </c>
      <c r="V1456" s="7">
        <v>1428</v>
      </c>
    </row>
    <row r="1457" spans="1:22" hidden="1" x14ac:dyDescent="0.4">
      <c r="A1457" s="7" t="s">
        <v>360</v>
      </c>
      <c r="B1457" s="12" t="s">
        <v>361</v>
      </c>
      <c r="C1457" s="12" t="s">
        <v>2933</v>
      </c>
      <c r="D1457" s="12" t="s">
        <v>19</v>
      </c>
      <c r="E1457" s="12" t="s">
        <v>49</v>
      </c>
      <c r="F1457" s="12">
        <v>1.1000000000000001</v>
      </c>
      <c r="G1457" s="12" t="s">
        <v>21</v>
      </c>
      <c r="H1457" s="12">
        <v>5000</v>
      </c>
      <c r="I1457" s="6">
        <v>25800000</v>
      </c>
      <c r="J1457" s="6">
        <v>2300</v>
      </c>
      <c r="K1457" s="6">
        <v>10.006</v>
      </c>
      <c r="L1457" s="11" t="b">
        <f>COUNTIF('[1]2_배당성향 25% 이상 종목명'!$A$2:$A$471,'2_2번 조건 대상 종목'!A1457)&gt;0</f>
        <v>1</v>
      </c>
      <c r="M1457" s="14" t="b">
        <f t="shared" si="22"/>
        <v>1</v>
      </c>
      <c r="N1457" s="6">
        <v>58581000000</v>
      </c>
      <c r="O1457" s="6"/>
      <c r="P1457" s="6"/>
      <c r="Q1457" s="6"/>
      <c r="R1457" s="6">
        <v>3</v>
      </c>
      <c r="S1457" s="6">
        <v>1070700000000</v>
      </c>
      <c r="T1457" s="7">
        <v>29.06</v>
      </c>
      <c r="U1457" s="7">
        <v>0.45</v>
      </c>
      <c r="V1457" s="7">
        <v>1428</v>
      </c>
    </row>
    <row r="1458" spans="1:22" hidden="1" x14ac:dyDescent="0.4">
      <c r="A1458" s="4" t="s">
        <v>570</v>
      </c>
      <c r="B1458" s="5" t="s">
        <v>571</v>
      </c>
      <c r="C1458" s="5" t="s">
        <v>24</v>
      </c>
      <c r="D1458" s="5" t="s">
        <v>19</v>
      </c>
      <c r="E1458" s="9" t="s">
        <v>66</v>
      </c>
      <c r="F1458" s="9">
        <v>3.86</v>
      </c>
      <c r="G1458" s="5" t="s">
        <v>21</v>
      </c>
      <c r="H1458" s="9">
        <v>200</v>
      </c>
      <c r="I1458" s="11">
        <v>104909237</v>
      </c>
      <c r="J1458" s="11">
        <v>1500</v>
      </c>
      <c r="K1458" s="11">
        <v>65.582999999999998</v>
      </c>
      <c r="L1458" s="11" t="b">
        <f>COUNTIF('[1]2_배당성향 25% 이상 종목명'!$A$2:$A$471,'2_2번 조건 대상 종목'!A1458)&gt;0</f>
        <v>0</v>
      </c>
      <c r="M1458" s="14" t="b">
        <f t="shared" si="22"/>
        <v>1</v>
      </c>
      <c r="N1458" s="11">
        <v>107333676250</v>
      </c>
      <c r="O1458" s="11"/>
      <c r="P1458" s="11"/>
      <c r="Q1458" s="11"/>
      <c r="R1458" s="11">
        <v>5.3</v>
      </c>
      <c r="S1458" s="6">
        <v>2864022170100</v>
      </c>
      <c r="T1458" s="7" t="s">
        <v>21</v>
      </c>
      <c r="U1458" s="7">
        <v>0.31</v>
      </c>
      <c r="V1458" s="7" t="s">
        <v>21</v>
      </c>
    </row>
    <row r="1459" spans="1:22" hidden="1" x14ac:dyDescent="0.4">
      <c r="A1459" s="4" t="s">
        <v>570</v>
      </c>
      <c r="B1459" s="5" t="s">
        <v>571</v>
      </c>
      <c r="C1459" s="5" t="s">
        <v>18</v>
      </c>
      <c r="D1459" s="5" t="s">
        <v>19</v>
      </c>
      <c r="E1459" s="9" t="s">
        <v>66</v>
      </c>
      <c r="F1459" s="9">
        <v>4.37</v>
      </c>
      <c r="G1459" s="5" t="s">
        <v>21</v>
      </c>
      <c r="H1459" s="9">
        <v>200</v>
      </c>
      <c r="I1459" s="11">
        <v>104909237</v>
      </c>
      <c r="J1459" s="11">
        <v>1500</v>
      </c>
      <c r="K1459" s="11">
        <v>31.89</v>
      </c>
      <c r="L1459" s="11" t="b">
        <f>COUNTIF('[1]2_배당성향 25% 이상 종목명'!$A$2:$A$471,'2_2번 조건 대상 종목'!A1459)&gt;0</f>
        <v>0</v>
      </c>
      <c r="M1459" s="14" t="b">
        <f t="shared" si="22"/>
        <v>1</v>
      </c>
      <c r="N1459" s="11">
        <v>107333676250</v>
      </c>
      <c r="O1459" s="11"/>
      <c r="P1459" s="11"/>
      <c r="Q1459" s="11"/>
      <c r="R1459" s="11">
        <v>4.5999999999999996</v>
      </c>
      <c r="S1459" s="6">
        <v>2864022170100</v>
      </c>
      <c r="T1459" s="7" t="s">
        <v>21</v>
      </c>
      <c r="U1459" s="7">
        <v>0.31</v>
      </c>
      <c r="V1459" s="7" t="s">
        <v>21</v>
      </c>
    </row>
    <row r="1460" spans="1:22" hidden="1" x14ac:dyDescent="0.4">
      <c r="A1460" s="4" t="s">
        <v>570</v>
      </c>
      <c r="B1460" s="5" t="s">
        <v>571</v>
      </c>
      <c r="C1460" s="5" t="s">
        <v>30</v>
      </c>
      <c r="D1460" s="5" t="s">
        <v>19</v>
      </c>
      <c r="E1460" s="9" t="s">
        <v>66</v>
      </c>
      <c r="F1460" s="9">
        <v>3.55</v>
      </c>
      <c r="G1460" s="5" t="s">
        <v>21</v>
      </c>
      <c r="H1460" s="9">
        <v>200</v>
      </c>
      <c r="I1460" s="11">
        <v>104909237</v>
      </c>
      <c r="J1460" s="11">
        <v>1200</v>
      </c>
      <c r="K1460" s="11">
        <v>-9.077</v>
      </c>
      <c r="L1460" s="11" t="b">
        <f>COUNTIF('[1]2_배당성향 25% 이상 종목명'!$A$2:$A$471,'2_2번 조건 대상 종목'!A1460)&gt;0</f>
        <v>0</v>
      </c>
      <c r="M1460" s="14" t="b">
        <f t="shared" si="22"/>
        <v>1</v>
      </c>
      <c r="N1460" s="11">
        <v>85874203750</v>
      </c>
      <c r="O1460" s="11" t="b">
        <f>N1460&gt;=VLOOKUP(A1460,'[1]2023년만'!$A$2:$Q$1181,12,0)</f>
        <v>0</v>
      </c>
      <c r="P1460" s="11"/>
      <c r="Q1460" s="11"/>
      <c r="R1460" s="11">
        <v>5.8</v>
      </c>
      <c r="S1460" s="6">
        <v>2864022170100</v>
      </c>
      <c r="T1460" s="7" t="s">
        <v>21</v>
      </c>
      <c r="U1460" s="7">
        <v>0.31</v>
      </c>
      <c r="V1460" s="7" t="s">
        <v>21</v>
      </c>
    </row>
    <row r="1461" spans="1:22" hidden="1" x14ac:dyDescent="0.4">
      <c r="A1461" s="7" t="s">
        <v>570</v>
      </c>
      <c r="B1461" s="12" t="s">
        <v>571</v>
      </c>
      <c r="C1461" s="12" t="s">
        <v>2933</v>
      </c>
      <c r="D1461" s="12" t="s">
        <v>19</v>
      </c>
      <c r="E1461" s="12" t="s">
        <v>66</v>
      </c>
      <c r="F1461" s="12">
        <v>2.61</v>
      </c>
      <c r="G1461" s="12" t="s">
        <v>21</v>
      </c>
      <c r="H1461" s="12">
        <v>200</v>
      </c>
      <c r="I1461" s="6">
        <v>104909237</v>
      </c>
      <c r="J1461" s="6">
        <v>1500</v>
      </c>
      <c r="K1461" s="6">
        <v>71.346000000000004</v>
      </c>
      <c r="L1461" s="11" t="b">
        <f>COUNTIF('[1]2_배당성향 25% 이상 종목명'!$A$2:$A$471,'2_2번 조건 대상 종목'!A1461)&gt;0</f>
        <v>0</v>
      </c>
      <c r="M1461" s="14" t="b">
        <f t="shared" si="22"/>
        <v>1</v>
      </c>
      <c r="N1461" s="6">
        <v>107327941250</v>
      </c>
      <c r="O1461" s="6"/>
      <c r="P1461" s="6"/>
      <c r="Q1461" s="6"/>
      <c r="R1461" s="6">
        <v>4.9000000000000004</v>
      </c>
      <c r="S1461" s="6">
        <v>2864022170100</v>
      </c>
      <c r="T1461" s="7" t="s">
        <v>21</v>
      </c>
      <c r="U1461" s="7">
        <v>0.31</v>
      </c>
      <c r="V1461" s="7" t="s">
        <v>21</v>
      </c>
    </row>
    <row r="1462" spans="1:22" x14ac:dyDescent="0.4">
      <c r="A1462" s="4" t="s">
        <v>1158</v>
      </c>
      <c r="B1462" s="5" t="s">
        <v>1159</v>
      </c>
      <c r="C1462" s="5" t="s">
        <v>30</v>
      </c>
      <c r="D1462" s="5" t="s">
        <v>19</v>
      </c>
      <c r="E1462" s="9" t="s">
        <v>37</v>
      </c>
      <c r="F1462" s="9">
        <v>1.48</v>
      </c>
      <c r="G1462" s="5" t="s">
        <v>21</v>
      </c>
      <c r="H1462" s="9">
        <v>500</v>
      </c>
      <c r="I1462" s="11">
        <v>10951278</v>
      </c>
      <c r="J1462" s="11">
        <v>190</v>
      </c>
      <c r="K1462" s="11">
        <v>33.296999999999997</v>
      </c>
      <c r="L1462" s="11" t="b">
        <f>COUNTIF('[1]2_배당성향 25% 이상 종목명'!$A$2:$A$471,'2_2번 조건 대상 종목'!A2335)&gt;0</f>
        <v>1</v>
      </c>
      <c r="M1462" s="14" t="b">
        <f t="shared" si="22"/>
        <v>1</v>
      </c>
      <c r="N1462" s="11">
        <v>2080742820</v>
      </c>
      <c r="O1462" s="11" t="b">
        <f>N1462&gt;=VLOOKUP(A1462,'[1]2023년만'!$A$2:$Q$1181,12,0)</f>
        <v>1</v>
      </c>
      <c r="P1462" s="11">
        <f>VLOOKUP(A1462,'[1]2_피벗 테이블'!$A$4:$B$376,2,0)</f>
        <v>1208116213.3333333</v>
      </c>
      <c r="Q1462" s="11" t="b">
        <f>N1462&gt;=(P1462*1.05)</f>
        <v>1</v>
      </c>
      <c r="R1462" s="11">
        <v>0.47</v>
      </c>
      <c r="S1462" s="6">
        <v>539350441500</v>
      </c>
      <c r="T1462" s="7">
        <v>68.209999999999994</v>
      </c>
      <c r="U1462" s="7">
        <v>2.29</v>
      </c>
      <c r="V1462" s="7">
        <v>722</v>
      </c>
    </row>
    <row r="1463" spans="1:22" hidden="1" x14ac:dyDescent="0.4">
      <c r="A1463" s="4" t="s">
        <v>669</v>
      </c>
      <c r="B1463" s="5" t="s">
        <v>670</v>
      </c>
      <c r="C1463" s="5" t="s">
        <v>18</v>
      </c>
      <c r="D1463" s="5" t="s">
        <v>19</v>
      </c>
      <c r="E1463" s="9" t="s">
        <v>40</v>
      </c>
      <c r="F1463" s="9">
        <v>1.43</v>
      </c>
      <c r="G1463" s="5" t="s">
        <v>21</v>
      </c>
      <c r="H1463" s="9">
        <v>500</v>
      </c>
      <c r="I1463" s="11">
        <v>9278884</v>
      </c>
      <c r="J1463" s="11">
        <v>3300</v>
      </c>
      <c r="K1463" s="11">
        <v>25.312000000000001</v>
      </c>
      <c r="L1463" s="11" t="b">
        <f>COUNTIF('[1]2_배당성향 25% 이상 종목명'!$A$2:$A$471,'2_2번 조건 대상 종목'!A1463)&gt;0</f>
        <v>1</v>
      </c>
      <c r="M1463" s="14" t="b">
        <f t="shared" si="22"/>
        <v>1</v>
      </c>
      <c r="N1463" s="11">
        <v>33182716750</v>
      </c>
      <c r="O1463" s="11"/>
      <c r="P1463" s="11"/>
      <c r="Q1463" s="11"/>
      <c r="R1463" s="11">
        <v>1.8</v>
      </c>
      <c r="S1463" s="6">
        <v>1145942174000</v>
      </c>
      <c r="T1463" s="7">
        <v>21.01</v>
      </c>
      <c r="U1463" s="7">
        <v>0.83</v>
      </c>
      <c r="V1463" s="7">
        <v>5878</v>
      </c>
    </row>
    <row r="1464" spans="1:22" hidden="1" x14ac:dyDescent="0.4">
      <c r="A1464" s="4" t="s">
        <v>669</v>
      </c>
      <c r="B1464" s="5" t="s">
        <v>670</v>
      </c>
      <c r="C1464" s="5" t="s">
        <v>24</v>
      </c>
      <c r="D1464" s="5" t="s">
        <v>19</v>
      </c>
      <c r="E1464" s="9" t="s">
        <v>40</v>
      </c>
      <c r="F1464" s="9">
        <v>1.7</v>
      </c>
      <c r="G1464" s="5" t="s">
        <v>21</v>
      </c>
      <c r="H1464" s="9">
        <v>500</v>
      </c>
      <c r="I1464" s="11">
        <v>9278884</v>
      </c>
      <c r="J1464" s="11">
        <v>3400</v>
      </c>
      <c r="K1464" s="11">
        <v>20.532</v>
      </c>
      <c r="L1464" s="11" t="b">
        <f>COUNTIF('[1]2_배당성향 25% 이상 종목명'!$A$2:$A$471,'2_2번 조건 대상 종목'!A1464)&gt;0</f>
        <v>1</v>
      </c>
      <c r="M1464" s="14" t="b">
        <f t="shared" si="22"/>
        <v>1</v>
      </c>
      <c r="N1464" s="11">
        <v>34188136150</v>
      </c>
      <c r="O1464" s="11"/>
      <c r="P1464" s="11"/>
      <c r="Q1464" s="11"/>
      <c r="R1464" s="11">
        <v>2.2999999999999998</v>
      </c>
      <c r="S1464" s="6">
        <v>1145942174000</v>
      </c>
      <c r="T1464" s="7">
        <v>21.01</v>
      </c>
      <c r="U1464" s="7">
        <v>0.83</v>
      </c>
      <c r="V1464" s="7">
        <v>5878</v>
      </c>
    </row>
    <row r="1465" spans="1:22" hidden="1" x14ac:dyDescent="0.4">
      <c r="A1465" s="7" t="s">
        <v>669</v>
      </c>
      <c r="B1465" s="12" t="s">
        <v>670</v>
      </c>
      <c r="C1465" s="12" t="s">
        <v>2933</v>
      </c>
      <c r="D1465" s="12" t="s">
        <v>19</v>
      </c>
      <c r="E1465" s="12" t="s">
        <v>40</v>
      </c>
      <c r="F1465" s="12">
        <v>1.34</v>
      </c>
      <c r="G1465" s="12" t="s">
        <v>21</v>
      </c>
      <c r="H1465" s="12">
        <v>500</v>
      </c>
      <c r="I1465" s="6">
        <v>9278884</v>
      </c>
      <c r="J1465" s="6">
        <v>3000</v>
      </c>
      <c r="K1465" s="6">
        <v>21.702999999999999</v>
      </c>
      <c r="L1465" s="11" t="b">
        <f>COUNTIF('[1]2_배당성향 25% 이상 종목명'!$A$2:$A$471,'2_2번 조건 대상 종목'!A1465)&gt;0</f>
        <v>1</v>
      </c>
      <c r="M1465" s="14" t="b">
        <f t="shared" si="22"/>
        <v>1</v>
      </c>
      <c r="N1465" s="6">
        <v>29750386250</v>
      </c>
      <c r="O1465" s="6"/>
      <c r="P1465" s="6"/>
      <c r="Q1465" s="6"/>
      <c r="R1465" s="6">
        <v>2.2000000000000002</v>
      </c>
      <c r="S1465" s="6">
        <v>1145942174000</v>
      </c>
      <c r="T1465" s="7">
        <v>21.01</v>
      </c>
      <c r="U1465" s="7">
        <v>0.83</v>
      </c>
      <c r="V1465" s="7">
        <v>5878</v>
      </c>
    </row>
    <row r="1466" spans="1:22" hidden="1" x14ac:dyDescent="0.4">
      <c r="A1466" s="4" t="s">
        <v>104</v>
      </c>
      <c r="B1466" s="5" t="s">
        <v>105</v>
      </c>
      <c r="C1466" s="5" t="s">
        <v>18</v>
      </c>
      <c r="D1466" s="5" t="s">
        <v>19</v>
      </c>
      <c r="E1466" s="9" t="s">
        <v>49</v>
      </c>
      <c r="F1466" s="9">
        <v>2.41</v>
      </c>
      <c r="G1466" s="5" t="s">
        <v>21</v>
      </c>
      <c r="H1466" s="10">
        <v>5000</v>
      </c>
      <c r="I1466" s="11">
        <v>34275419</v>
      </c>
      <c r="J1466" s="11">
        <v>3500</v>
      </c>
      <c r="K1466" s="11">
        <v>427.63</v>
      </c>
      <c r="L1466" s="11" t="b">
        <f>COUNTIF('[1]2_배당성향 25% 이상 종목명'!$A$2:$A$471,'2_2번 조건 대상 종목'!A1466)&gt;0</f>
        <v>0</v>
      </c>
      <c r="M1466" s="14" t="b">
        <f t="shared" si="22"/>
        <v>1</v>
      </c>
      <c r="N1466" s="11">
        <v>118966564500</v>
      </c>
      <c r="O1466" s="11"/>
      <c r="P1466" s="11"/>
      <c r="Q1466" s="11"/>
      <c r="R1466" s="11">
        <v>2</v>
      </c>
      <c r="S1466" s="6">
        <v>2605023017100</v>
      </c>
      <c r="T1466" s="7" t="s">
        <v>21</v>
      </c>
      <c r="U1466" s="7">
        <v>0.18</v>
      </c>
      <c r="V1466" s="7" t="s">
        <v>21</v>
      </c>
    </row>
    <row r="1467" spans="1:22" hidden="1" x14ac:dyDescent="0.4">
      <c r="A1467" s="4" t="s">
        <v>104</v>
      </c>
      <c r="B1467" s="5" t="s">
        <v>105</v>
      </c>
      <c r="C1467" s="5" t="s">
        <v>30</v>
      </c>
      <c r="D1467" s="5" t="s">
        <v>19</v>
      </c>
      <c r="E1467" s="9" t="s">
        <v>49</v>
      </c>
      <c r="F1467" s="9">
        <v>1.64</v>
      </c>
      <c r="G1467" s="5" t="s">
        <v>21</v>
      </c>
      <c r="H1467" s="10">
        <v>5000</v>
      </c>
      <c r="I1467" s="11">
        <v>42775419</v>
      </c>
      <c r="J1467" s="11">
        <v>1000</v>
      </c>
      <c r="K1467" s="11">
        <v>-2.31</v>
      </c>
      <c r="L1467" s="11" t="b">
        <f>COUNTIF('[1]2_배당성향 25% 이상 종목명'!$A$2:$A$471,'2_2번 조건 대상 종목'!A1467)&gt;0</f>
        <v>0</v>
      </c>
      <c r="M1467" s="14" t="b">
        <f t="shared" si="22"/>
        <v>1</v>
      </c>
      <c r="N1467" s="11">
        <v>42167147000</v>
      </c>
      <c r="O1467" s="11" t="b">
        <f>N1467&gt;=VLOOKUP(A1467,'[1]2023년만'!$A$2:$Q$1181,12,0)</f>
        <v>0</v>
      </c>
      <c r="P1467" s="11"/>
      <c r="Q1467" s="11"/>
      <c r="R1467" s="11">
        <v>1.8</v>
      </c>
      <c r="S1467" s="6">
        <v>2605023017100</v>
      </c>
      <c r="T1467" s="7" t="s">
        <v>21</v>
      </c>
      <c r="U1467" s="7">
        <v>0.18</v>
      </c>
      <c r="V1467" s="7" t="s">
        <v>21</v>
      </c>
    </row>
    <row r="1468" spans="1:22" hidden="1" x14ac:dyDescent="0.4">
      <c r="A1468" s="4" t="s">
        <v>104</v>
      </c>
      <c r="B1468" s="5" t="s">
        <v>105</v>
      </c>
      <c r="C1468" s="5" t="s">
        <v>24</v>
      </c>
      <c r="D1468" s="5" t="s">
        <v>19</v>
      </c>
      <c r="E1468" s="9" t="s">
        <v>49</v>
      </c>
      <c r="F1468" s="9">
        <v>2.11</v>
      </c>
      <c r="G1468" s="5" t="s">
        <v>21</v>
      </c>
      <c r="H1468" s="10">
        <v>5000</v>
      </c>
      <c r="I1468" s="11">
        <v>42775419</v>
      </c>
      <c r="J1468" s="11">
        <v>3500</v>
      </c>
      <c r="K1468" s="11">
        <v>-376.16300000000001</v>
      </c>
      <c r="L1468" s="11" t="b">
        <f>COUNTIF('[1]2_배당성향 25% 이상 종목명'!$A$2:$A$471,'2_2번 조건 대상 종목'!A1468)&gt;0</f>
        <v>0</v>
      </c>
      <c r="M1468" s="14" t="b">
        <f t="shared" si="22"/>
        <v>1</v>
      </c>
      <c r="N1468" s="11">
        <v>147617564500</v>
      </c>
      <c r="O1468" s="11"/>
      <c r="P1468" s="11"/>
      <c r="Q1468" s="11"/>
      <c r="R1468" s="11">
        <v>2.25</v>
      </c>
      <c r="S1468" s="6">
        <v>2605023017100</v>
      </c>
      <c r="T1468" s="7" t="s">
        <v>21</v>
      </c>
      <c r="U1468" s="7">
        <v>0.18</v>
      </c>
      <c r="V1468" s="7" t="s">
        <v>21</v>
      </c>
    </row>
    <row r="1469" spans="1:22" hidden="1" x14ac:dyDescent="0.4">
      <c r="A1469" s="7" t="s">
        <v>104</v>
      </c>
      <c r="B1469" s="12" t="s">
        <v>105</v>
      </c>
      <c r="C1469" s="12" t="s">
        <v>2933</v>
      </c>
      <c r="D1469" s="12" t="s">
        <v>19</v>
      </c>
      <c r="E1469" s="12" t="s">
        <v>49</v>
      </c>
      <c r="F1469" s="12">
        <v>1.1000000000000001</v>
      </c>
      <c r="G1469" s="12" t="s">
        <v>21</v>
      </c>
      <c r="H1469" s="12">
        <v>5000</v>
      </c>
      <c r="I1469" s="6">
        <v>34275419</v>
      </c>
      <c r="J1469" s="6">
        <v>8300</v>
      </c>
      <c r="K1469" s="6">
        <v>19.954999999999998</v>
      </c>
      <c r="L1469" s="11" t="b">
        <f>COUNTIF('[1]2_배당성향 25% 이상 종목명'!$A$2:$A$471,'2_2번 조건 대상 종목'!A1469)&gt;0</f>
        <v>0</v>
      </c>
      <c r="M1469" s="14" t="b">
        <f t="shared" si="22"/>
        <v>1</v>
      </c>
      <c r="N1469" s="6">
        <v>284485977700</v>
      </c>
      <c r="O1469" s="6"/>
      <c r="P1469" s="6"/>
      <c r="Q1469" s="6"/>
      <c r="R1469" s="6">
        <v>3.65</v>
      </c>
      <c r="S1469" s="6">
        <v>2605023017100</v>
      </c>
      <c r="T1469" s="7" t="s">
        <v>21</v>
      </c>
      <c r="U1469" s="7">
        <v>0.18</v>
      </c>
      <c r="V1469" s="7" t="s">
        <v>21</v>
      </c>
    </row>
    <row r="1470" spans="1:22" hidden="1" x14ac:dyDescent="0.4">
      <c r="A1470" s="4" t="s">
        <v>2716</v>
      </c>
      <c r="B1470" s="5" t="s">
        <v>2717</v>
      </c>
      <c r="C1470" s="5" t="s">
        <v>18</v>
      </c>
      <c r="D1470" s="5" t="s">
        <v>19</v>
      </c>
      <c r="E1470" s="9" t="s">
        <v>69</v>
      </c>
      <c r="F1470" s="9">
        <v>2.79</v>
      </c>
      <c r="G1470" s="5" t="s">
        <v>21</v>
      </c>
      <c r="H1470" s="10">
        <v>5000</v>
      </c>
      <c r="I1470" s="11">
        <v>23607712</v>
      </c>
      <c r="J1470" s="11">
        <v>300</v>
      </c>
      <c r="K1470" s="11">
        <v>-1.3149999999999999</v>
      </c>
      <c r="L1470" s="11" t="b">
        <f>COUNTIF('[1]2_배당성향 25% 이상 종목명'!$A$2:$A$471,'2_2번 조건 대상 종목'!A1470)&gt;0</f>
        <v>0</v>
      </c>
      <c r="M1470" s="14" t="b">
        <f t="shared" si="22"/>
        <v>1</v>
      </c>
      <c r="N1470" s="11">
        <v>6940713600</v>
      </c>
      <c r="O1470" s="11"/>
      <c r="P1470" s="11"/>
      <c r="Q1470" s="11"/>
      <c r="R1470" s="11">
        <v>2.2999999999999998</v>
      </c>
      <c r="S1470" s="6">
        <v>207039634240</v>
      </c>
      <c r="T1470" s="7" t="s">
        <v>21</v>
      </c>
      <c r="U1470" s="7">
        <v>0.22</v>
      </c>
      <c r="V1470" s="7" t="s">
        <v>21</v>
      </c>
    </row>
    <row r="1471" spans="1:22" hidden="1" x14ac:dyDescent="0.4">
      <c r="A1471" s="4" t="s">
        <v>2716</v>
      </c>
      <c r="B1471" s="5" t="s">
        <v>2717</v>
      </c>
      <c r="C1471" s="5" t="s">
        <v>30</v>
      </c>
      <c r="D1471" s="5" t="s">
        <v>19</v>
      </c>
      <c r="E1471" s="9" t="s">
        <v>69</v>
      </c>
      <c r="F1471" s="9">
        <v>2.73</v>
      </c>
      <c r="G1471" s="5" t="s">
        <v>21</v>
      </c>
      <c r="H1471" s="10">
        <v>5000</v>
      </c>
      <c r="I1471" s="11">
        <v>23607712</v>
      </c>
      <c r="J1471" s="11">
        <v>300</v>
      </c>
      <c r="K1471" s="11">
        <v>-2.2730000000000001</v>
      </c>
      <c r="L1471" s="11" t="b">
        <f>COUNTIF('[1]2_배당성향 25% 이상 종목명'!$A$2:$A$471,'2_2번 조건 대상 종목'!A1471)&gt;0</f>
        <v>0</v>
      </c>
      <c r="M1471" s="14" t="b">
        <f t="shared" si="22"/>
        <v>1</v>
      </c>
      <c r="N1471" s="11">
        <v>6940713600</v>
      </c>
      <c r="O1471" s="11" t="b">
        <f>N1471&gt;=VLOOKUP(A1471,'[1]2023년만'!$A$2:$Q$1181,12,0)</f>
        <v>1</v>
      </c>
      <c r="P1471" s="11"/>
      <c r="Q1471" s="11"/>
      <c r="R1471" s="11">
        <v>4.0999999999999996</v>
      </c>
      <c r="S1471" s="6">
        <v>207039634240</v>
      </c>
      <c r="T1471" s="7" t="s">
        <v>21</v>
      </c>
      <c r="U1471" s="7">
        <v>0.22</v>
      </c>
      <c r="V1471" s="7" t="s">
        <v>21</v>
      </c>
    </row>
    <row r="1472" spans="1:22" hidden="1" x14ac:dyDescent="0.4">
      <c r="A1472" s="4" t="s">
        <v>2716</v>
      </c>
      <c r="B1472" s="5" t="s">
        <v>2717</v>
      </c>
      <c r="C1472" s="5" t="s">
        <v>24</v>
      </c>
      <c r="D1472" s="5" t="s">
        <v>19</v>
      </c>
      <c r="E1472" s="9" t="s">
        <v>69</v>
      </c>
      <c r="F1472" s="9">
        <v>2.13</v>
      </c>
      <c r="G1472" s="5" t="s">
        <v>21</v>
      </c>
      <c r="H1472" s="10">
        <v>5000</v>
      </c>
      <c r="I1472" s="11">
        <v>23607712</v>
      </c>
      <c r="J1472" s="11">
        <v>300</v>
      </c>
      <c r="K1472" s="11">
        <v>-19.623999999999999</v>
      </c>
      <c r="L1472" s="11" t="b">
        <f>COUNTIF('[1]2_배당성향 25% 이상 종목명'!$A$2:$A$471,'2_2번 조건 대상 종목'!A1472)&gt;0</f>
        <v>0</v>
      </c>
      <c r="M1472" s="14" t="b">
        <f t="shared" si="22"/>
        <v>1</v>
      </c>
      <c r="N1472" s="11">
        <v>6940713600</v>
      </c>
      <c r="O1472" s="11"/>
      <c r="P1472" s="11"/>
      <c r="Q1472" s="11"/>
      <c r="R1472" s="11">
        <v>2.9</v>
      </c>
      <c r="S1472" s="6">
        <v>207039634240</v>
      </c>
      <c r="T1472" s="7" t="s">
        <v>21</v>
      </c>
      <c r="U1472" s="7">
        <v>0.22</v>
      </c>
      <c r="V1472" s="7" t="s">
        <v>21</v>
      </c>
    </row>
    <row r="1473" spans="1:22" hidden="1" x14ac:dyDescent="0.4">
      <c r="A1473" s="7" t="s">
        <v>2716</v>
      </c>
      <c r="B1473" s="12" t="s">
        <v>2717</v>
      </c>
      <c r="C1473" s="12" t="s">
        <v>2933</v>
      </c>
      <c r="D1473" s="12" t="s">
        <v>19</v>
      </c>
      <c r="E1473" s="12" t="s">
        <v>69</v>
      </c>
      <c r="F1473" s="12">
        <v>1.59</v>
      </c>
      <c r="G1473" s="12" t="s">
        <v>21</v>
      </c>
      <c r="H1473" s="12">
        <v>5000</v>
      </c>
      <c r="I1473" s="6">
        <v>23607712</v>
      </c>
      <c r="J1473" s="6">
        <v>1000</v>
      </c>
      <c r="K1473" s="6">
        <v>-40.270000000000003</v>
      </c>
      <c r="L1473" s="11" t="b">
        <f>COUNTIF('[1]2_배당성향 25% 이상 종목명'!$A$2:$A$471,'2_2번 조건 대상 종목'!A1473)&gt;0</f>
        <v>0</v>
      </c>
      <c r="M1473" s="14" t="b">
        <f t="shared" si="22"/>
        <v>1</v>
      </c>
      <c r="N1473" s="6">
        <v>23135712000</v>
      </c>
      <c r="O1473" s="6"/>
      <c r="P1473" s="6"/>
      <c r="Q1473" s="6"/>
      <c r="R1473" s="6">
        <v>3.9</v>
      </c>
      <c r="S1473" s="6">
        <v>207039634240</v>
      </c>
      <c r="T1473" s="7" t="s">
        <v>21</v>
      </c>
      <c r="U1473" s="7">
        <v>0.22</v>
      </c>
      <c r="V1473" s="7" t="s">
        <v>21</v>
      </c>
    </row>
    <row r="1474" spans="1:22" hidden="1" x14ac:dyDescent="0.4">
      <c r="A1474" s="4" t="s">
        <v>941</v>
      </c>
      <c r="B1474" s="5" t="s">
        <v>942</v>
      </c>
      <c r="C1474" s="5" t="s">
        <v>24</v>
      </c>
      <c r="D1474" s="5" t="s">
        <v>19</v>
      </c>
      <c r="E1474" s="9" t="s">
        <v>95</v>
      </c>
      <c r="F1474" s="9">
        <v>0.59</v>
      </c>
      <c r="G1474" s="5" t="s">
        <v>21</v>
      </c>
      <c r="H1474" s="9">
        <v>500</v>
      </c>
      <c r="I1474" s="11">
        <v>15242370</v>
      </c>
      <c r="J1474" s="11">
        <v>3000</v>
      </c>
      <c r="K1474" s="11">
        <v>41.052999999999997</v>
      </c>
      <c r="L1474" s="11" t="b">
        <f>COUNTIF('[1]2_배당성향 25% 이상 종목명'!$A$2:$A$471,'2_2번 조건 대상 종목'!A1474)&gt;0</f>
        <v>1</v>
      </c>
      <c r="M1474" s="14" t="b">
        <f t="shared" si="22"/>
        <v>1</v>
      </c>
      <c r="N1474" s="11">
        <v>45537360000</v>
      </c>
      <c r="O1474" s="11"/>
      <c r="P1474" s="11"/>
      <c r="Q1474" s="11"/>
      <c r="R1474" s="11">
        <v>1.5</v>
      </c>
      <c r="S1474" s="6">
        <v>3570525172500</v>
      </c>
      <c r="T1474" s="7">
        <v>31.36</v>
      </c>
      <c r="U1474" s="7">
        <v>5.7</v>
      </c>
      <c r="V1474" s="7">
        <v>1494</v>
      </c>
    </row>
    <row r="1475" spans="1:22" x14ac:dyDescent="0.4">
      <c r="A1475" s="4" t="s">
        <v>945</v>
      </c>
      <c r="B1475" s="5" t="s">
        <v>946</v>
      </c>
      <c r="C1475" s="5" t="s">
        <v>30</v>
      </c>
      <c r="D1475" s="5" t="s">
        <v>19</v>
      </c>
      <c r="E1475" s="9" t="s">
        <v>43</v>
      </c>
      <c r="F1475" s="9">
        <v>2.46</v>
      </c>
      <c r="G1475" s="5" t="s">
        <v>21</v>
      </c>
      <c r="H1475" s="10">
        <v>5000</v>
      </c>
      <c r="I1475" s="11">
        <v>4000000</v>
      </c>
      <c r="J1475" s="11">
        <v>4000</v>
      </c>
      <c r="K1475" s="11">
        <v>40.881</v>
      </c>
      <c r="L1475" s="11" t="b">
        <f>COUNTIF('[1]2_배당성향 25% 이상 종목명'!$A$2:$A$471,'2_2번 조건 대상 종목'!A2129)&gt;0</f>
        <v>1</v>
      </c>
      <c r="M1475" s="14" t="b">
        <f t="shared" ref="M1475:M1538" si="23">COUNTIF($A$2:$A$4678,A1475)=4</f>
        <v>1</v>
      </c>
      <c r="N1475" s="11">
        <v>13968908000</v>
      </c>
      <c r="O1475" s="11" t="b">
        <f>N1475&gt;=VLOOKUP(A1475,'[1]2023년만'!$A$2:$Q$1181,12,0)</f>
        <v>1</v>
      </c>
      <c r="P1475" s="11">
        <f>VLOOKUP(A1475,'[1]2_피벗 테이블'!$A$4:$B$376,2,0)</f>
        <v>12478746666.666666</v>
      </c>
      <c r="Q1475" s="11" t="b">
        <f>N1475&gt;=(P1475*1.05)</f>
        <v>1</v>
      </c>
      <c r="R1475" s="11">
        <v>4.2</v>
      </c>
      <c r="S1475" s="6">
        <v>533200000000</v>
      </c>
      <c r="T1475" s="7">
        <v>15.61</v>
      </c>
      <c r="U1475" s="7">
        <v>0.24</v>
      </c>
      <c r="V1475" s="7">
        <v>8537</v>
      </c>
    </row>
    <row r="1476" spans="1:22" hidden="1" x14ac:dyDescent="0.4">
      <c r="A1476" s="4" t="s">
        <v>941</v>
      </c>
      <c r="B1476" s="5" t="s">
        <v>942</v>
      </c>
      <c r="C1476" s="5" t="s">
        <v>18</v>
      </c>
      <c r="D1476" s="5" t="s">
        <v>19</v>
      </c>
      <c r="E1476" s="9" t="s">
        <v>95</v>
      </c>
      <c r="F1476" s="9">
        <v>0.96</v>
      </c>
      <c r="G1476" s="5" t="s">
        <v>21</v>
      </c>
      <c r="H1476" s="9">
        <v>500</v>
      </c>
      <c r="I1476" s="11">
        <v>15242370</v>
      </c>
      <c r="J1476" s="11">
        <v>3000</v>
      </c>
      <c r="K1476" s="11">
        <v>39.817999999999998</v>
      </c>
      <c r="L1476" s="11" t="b">
        <f>COUNTIF('[1]2_배당성향 25% 이상 종목명'!$A$2:$A$471,'2_2번 조건 대상 종목'!A1476)&gt;0</f>
        <v>1</v>
      </c>
      <c r="M1476" s="14" t="b">
        <f t="shared" si="23"/>
        <v>1</v>
      </c>
      <c r="N1476" s="11">
        <v>45537360000</v>
      </c>
      <c r="O1476" s="11"/>
      <c r="P1476" s="11"/>
      <c r="Q1476" s="11"/>
      <c r="R1476" s="11">
        <v>1.8</v>
      </c>
      <c r="S1476" s="6">
        <v>3570525172500</v>
      </c>
      <c r="T1476" s="7">
        <v>31.36</v>
      </c>
      <c r="U1476" s="7">
        <v>5.7</v>
      </c>
      <c r="V1476" s="7">
        <v>1494</v>
      </c>
    </row>
    <row r="1477" spans="1:22" hidden="1" x14ac:dyDescent="0.4">
      <c r="A1477" s="7" t="s">
        <v>941</v>
      </c>
      <c r="B1477" s="12" t="s">
        <v>942</v>
      </c>
      <c r="C1477" s="12" t="s">
        <v>2933</v>
      </c>
      <c r="D1477" s="12" t="s">
        <v>19</v>
      </c>
      <c r="E1477" s="12" t="s">
        <v>95</v>
      </c>
      <c r="F1477" s="12">
        <v>0.42</v>
      </c>
      <c r="G1477" s="12" t="s">
        <v>21</v>
      </c>
      <c r="H1477" s="12">
        <v>500</v>
      </c>
      <c r="I1477" s="6">
        <v>15242370</v>
      </c>
      <c r="J1477" s="6">
        <v>2500</v>
      </c>
      <c r="K1477" s="6">
        <v>36.555999999999997</v>
      </c>
      <c r="L1477" s="11" t="b">
        <f>COUNTIF('[1]2_배당성향 25% 이상 종목명'!$A$2:$A$471,'2_2번 조건 대상 종목'!A1477)&gt;0</f>
        <v>1</v>
      </c>
      <c r="M1477" s="14" t="b">
        <f t="shared" si="23"/>
        <v>1</v>
      </c>
      <c r="N1477" s="6">
        <v>37947800000</v>
      </c>
      <c r="O1477" s="6"/>
      <c r="P1477" s="6"/>
      <c r="Q1477" s="6"/>
      <c r="R1477" s="6">
        <v>1.3</v>
      </c>
      <c r="S1477" s="6">
        <v>3570525172500</v>
      </c>
      <c r="T1477" s="7">
        <v>31.36</v>
      </c>
      <c r="U1477" s="7">
        <v>5.7</v>
      </c>
      <c r="V1477" s="7">
        <v>1494</v>
      </c>
    </row>
    <row r="1478" spans="1:22" hidden="1" x14ac:dyDescent="0.4">
      <c r="A1478" s="4" t="s">
        <v>592</v>
      </c>
      <c r="B1478" s="5" t="s">
        <v>593</v>
      </c>
      <c r="C1478" s="5" t="s">
        <v>18</v>
      </c>
      <c r="D1478" s="5" t="s">
        <v>19</v>
      </c>
      <c r="E1478" s="9" t="s">
        <v>69</v>
      </c>
      <c r="F1478" s="9">
        <v>0.81</v>
      </c>
      <c r="G1478" s="5" t="s">
        <v>21</v>
      </c>
      <c r="H1478" s="9">
        <v>500</v>
      </c>
      <c r="I1478" s="11">
        <v>26446135</v>
      </c>
      <c r="J1478" s="11">
        <v>800</v>
      </c>
      <c r="K1478" s="11">
        <v>64.025000000000006</v>
      </c>
      <c r="L1478" s="11" t="b">
        <f>COUNTIF('[1]2_배당성향 25% 이상 종목명'!$A$2:$A$471,'2_2번 조건 대상 종목'!A1478)&gt;0</f>
        <v>1</v>
      </c>
      <c r="M1478" s="14" t="b">
        <f t="shared" si="23"/>
        <v>1</v>
      </c>
      <c r="N1478" s="11">
        <v>20475881600</v>
      </c>
      <c r="O1478" s="11"/>
      <c r="P1478" s="11"/>
      <c r="Q1478" s="11"/>
      <c r="R1478" s="11">
        <v>9.6999999999999993</v>
      </c>
      <c r="S1478" s="6">
        <v>110941536325</v>
      </c>
      <c r="T1478" s="7">
        <v>11.13</v>
      </c>
      <c r="U1478" s="7">
        <v>0.26</v>
      </c>
      <c r="V1478" s="7">
        <v>377</v>
      </c>
    </row>
    <row r="1479" spans="1:22" hidden="1" x14ac:dyDescent="0.4">
      <c r="A1479" s="4" t="s">
        <v>592</v>
      </c>
      <c r="B1479" s="5" t="s">
        <v>593</v>
      </c>
      <c r="C1479" s="5" t="s">
        <v>24</v>
      </c>
      <c r="D1479" s="5" t="s">
        <v>19</v>
      </c>
      <c r="E1479" s="9" t="s">
        <v>69</v>
      </c>
      <c r="F1479" s="9">
        <v>0.63</v>
      </c>
      <c r="G1479" s="5" t="s">
        <v>21</v>
      </c>
      <c r="H1479" s="9">
        <v>500</v>
      </c>
      <c r="I1479" s="11">
        <v>26446135</v>
      </c>
      <c r="J1479" s="11">
        <v>200</v>
      </c>
      <c r="K1479" s="11">
        <v>57.067999999999998</v>
      </c>
      <c r="L1479" s="11" t="b">
        <f>COUNTIF('[1]2_배당성향 25% 이상 종목명'!$A$2:$A$471,'2_2번 조건 대상 종목'!A1479)&gt;0</f>
        <v>1</v>
      </c>
      <c r="M1479" s="14" t="b">
        <f t="shared" si="23"/>
        <v>1</v>
      </c>
      <c r="N1479" s="11">
        <v>5118970400</v>
      </c>
      <c r="O1479" s="11"/>
      <c r="P1479" s="11"/>
      <c r="Q1479" s="11"/>
      <c r="R1479" s="11">
        <v>3.2</v>
      </c>
      <c r="S1479" s="6">
        <v>110941536325</v>
      </c>
      <c r="T1479" s="7">
        <v>11.13</v>
      </c>
      <c r="U1479" s="7">
        <v>0.26</v>
      </c>
      <c r="V1479" s="7">
        <v>377</v>
      </c>
    </row>
    <row r="1480" spans="1:22" hidden="1" x14ac:dyDescent="0.4">
      <c r="A1480" s="4" t="s">
        <v>592</v>
      </c>
      <c r="B1480" s="5" t="s">
        <v>593</v>
      </c>
      <c r="C1480" s="5" t="s">
        <v>30</v>
      </c>
      <c r="D1480" s="5" t="s">
        <v>19</v>
      </c>
      <c r="E1480" s="9" t="s">
        <v>69</v>
      </c>
      <c r="F1480" s="9">
        <v>0.93</v>
      </c>
      <c r="G1480" s="5" t="s">
        <v>21</v>
      </c>
      <c r="H1480" s="9">
        <v>500</v>
      </c>
      <c r="I1480" s="11">
        <v>26446135</v>
      </c>
      <c r="J1480" s="11">
        <v>100</v>
      </c>
      <c r="K1480" s="11">
        <v>26.536999999999999</v>
      </c>
      <c r="L1480" s="11" t="b">
        <f>COUNTIF('[1]2_배당성향 25% 이상 종목명'!$A$2:$A$471,'2_2번 조건 대상 종목'!A1480)&gt;0</f>
        <v>1</v>
      </c>
      <c r="M1480" s="14" t="b">
        <f t="shared" si="23"/>
        <v>1</v>
      </c>
      <c r="N1480" s="11">
        <v>2559485200</v>
      </c>
      <c r="O1480" s="11" t="b">
        <f>N1480&gt;=VLOOKUP(A1480,'[1]2023년만'!$A$2:$Q$1181,12,0)</f>
        <v>0</v>
      </c>
      <c r="P1480" s="11">
        <f>VLOOKUP(A1480,'[1]2_피벗 테이블'!$A$4:$B$376,2,0)</f>
        <v>15356911200</v>
      </c>
      <c r="Q1480" s="11" t="b">
        <f>N1480&gt;=(P1480*1.05)</f>
        <v>0</v>
      </c>
      <c r="R1480" s="11">
        <v>2.4</v>
      </c>
      <c r="S1480" s="6">
        <v>110941536325</v>
      </c>
      <c r="T1480" s="7">
        <v>11.13</v>
      </c>
      <c r="U1480" s="7">
        <v>0.26</v>
      </c>
      <c r="V1480" s="7">
        <v>377</v>
      </c>
    </row>
    <row r="1481" spans="1:22" hidden="1" x14ac:dyDescent="0.4">
      <c r="A1481" s="7" t="s">
        <v>592</v>
      </c>
      <c r="B1481" s="12" t="s">
        <v>593</v>
      </c>
      <c r="C1481" s="12" t="s">
        <v>2933</v>
      </c>
      <c r="D1481" s="12" t="s">
        <v>19</v>
      </c>
      <c r="E1481" s="12" t="s">
        <v>69</v>
      </c>
      <c r="F1481" s="12">
        <v>0.36</v>
      </c>
      <c r="G1481" s="12" t="s">
        <v>21</v>
      </c>
      <c r="H1481" s="12">
        <v>500</v>
      </c>
      <c r="I1481" s="6">
        <v>26446135</v>
      </c>
      <c r="J1481" s="6">
        <v>800</v>
      </c>
      <c r="K1481" s="6">
        <v>51.280999999999999</v>
      </c>
      <c r="L1481" s="11" t="b">
        <f>COUNTIF('[1]2_배당성향 25% 이상 종목명'!$A$2:$A$471,'2_2번 조건 대상 종목'!A1481)&gt;0</f>
        <v>1</v>
      </c>
      <c r="M1481" s="14" t="b">
        <f t="shared" si="23"/>
        <v>1</v>
      </c>
      <c r="N1481" s="6">
        <v>20475881600</v>
      </c>
      <c r="O1481" s="6"/>
      <c r="P1481" s="6"/>
      <c r="Q1481" s="6"/>
      <c r="R1481" s="6">
        <v>8.1999999999999993</v>
      </c>
      <c r="S1481" s="6">
        <v>110941536325</v>
      </c>
      <c r="T1481" s="7">
        <v>11.13</v>
      </c>
      <c r="U1481" s="7">
        <v>0.26</v>
      </c>
      <c r="V1481" s="7">
        <v>377</v>
      </c>
    </row>
    <row r="1482" spans="1:22" x14ac:dyDescent="0.4">
      <c r="A1482" s="4" t="s">
        <v>1506</v>
      </c>
      <c r="B1482" s="5" t="s">
        <v>1507</v>
      </c>
      <c r="C1482" s="5" t="s">
        <v>30</v>
      </c>
      <c r="D1482" s="5" t="s">
        <v>19</v>
      </c>
      <c r="E1482" s="9" t="s">
        <v>43</v>
      </c>
      <c r="F1482" s="9">
        <v>2.46</v>
      </c>
      <c r="G1482" s="5" t="s">
        <v>21</v>
      </c>
      <c r="H1482" s="10">
        <v>1000</v>
      </c>
      <c r="I1482" s="11">
        <v>25000000</v>
      </c>
      <c r="J1482" s="11">
        <v>350</v>
      </c>
      <c r="K1482" s="11">
        <v>25.966999999999999</v>
      </c>
      <c r="L1482" s="11" t="b">
        <f>COUNTIF('[1]2_배당성향 25% 이상 종목명'!$A$2:$A$471,'2_2번 조건 대상 종목'!A696)&gt;0</f>
        <v>1</v>
      </c>
      <c r="M1482" s="14" t="b">
        <f t="shared" si="23"/>
        <v>1</v>
      </c>
      <c r="N1482" s="11">
        <v>8745787050</v>
      </c>
      <c r="O1482" s="11" t="b">
        <f>N1482&gt;=VLOOKUP(A1482,'[1]2023년만'!$A$2:$Q$1181,12,0)</f>
        <v>1</v>
      </c>
      <c r="P1482" s="11">
        <f>VLOOKUP(A1482,'[1]2_피벗 테이블'!$A$4:$B$376,2,0)</f>
        <v>7513667750</v>
      </c>
      <c r="Q1482" s="11" t="b">
        <f>N1482&gt;=(P1482*1.05)</f>
        <v>1</v>
      </c>
      <c r="R1482" s="11">
        <v>1.8</v>
      </c>
      <c r="S1482" s="6">
        <v>489240000000</v>
      </c>
      <c r="T1482" s="7">
        <v>14.52</v>
      </c>
      <c r="U1482" s="7">
        <v>0.27</v>
      </c>
      <c r="V1482" s="7">
        <v>1248</v>
      </c>
    </row>
    <row r="1483" spans="1:22" hidden="1" x14ac:dyDescent="0.4">
      <c r="A1483" s="4" t="s">
        <v>1313</v>
      </c>
      <c r="B1483" s="5" t="s">
        <v>1314</v>
      </c>
      <c r="C1483" s="5" t="s">
        <v>24</v>
      </c>
      <c r="D1483" s="5" t="s">
        <v>19</v>
      </c>
      <c r="E1483" s="9" t="s">
        <v>66</v>
      </c>
      <c r="F1483" s="9">
        <v>0.34</v>
      </c>
      <c r="G1483" s="5" t="s">
        <v>21</v>
      </c>
      <c r="H1483" s="9">
        <v>500</v>
      </c>
      <c r="I1483" s="11">
        <v>13692000</v>
      </c>
      <c r="J1483" s="11">
        <v>43</v>
      </c>
      <c r="K1483" s="11">
        <v>14.816000000000001</v>
      </c>
      <c r="L1483" s="11" t="b">
        <f>COUNTIF('[1]2_배당성향 25% 이상 종목명'!$A$2:$A$471,'2_2번 조건 대상 종목'!A1483)&gt;0</f>
        <v>1</v>
      </c>
      <c r="M1483" s="14" t="b">
        <f t="shared" si="23"/>
        <v>1</v>
      </c>
      <c r="N1483" s="11">
        <v>544786350</v>
      </c>
      <c r="O1483" s="11"/>
      <c r="P1483" s="11"/>
      <c r="Q1483" s="11"/>
      <c r="R1483" s="11">
        <v>0.88</v>
      </c>
      <c r="S1483" s="6">
        <v>71609160000</v>
      </c>
      <c r="T1483" s="7">
        <v>19.739999999999998</v>
      </c>
      <c r="U1483" s="7">
        <v>1.1200000000000001</v>
      </c>
      <c r="V1483" s="7">
        <v>265</v>
      </c>
    </row>
    <row r="1484" spans="1:22" hidden="1" x14ac:dyDescent="0.4">
      <c r="A1484" s="4" t="s">
        <v>1313</v>
      </c>
      <c r="B1484" s="5" t="s">
        <v>1314</v>
      </c>
      <c r="C1484" s="5" t="s">
        <v>18</v>
      </c>
      <c r="D1484" s="5" t="s">
        <v>19</v>
      </c>
      <c r="E1484" s="9" t="s">
        <v>66</v>
      </c>
      <c r="F1484" s="9">
        <v>1.62</v>
      </c>
      <c r="G1484" s="5" t="s">
        <v>21</v>
      </c>
      <c r="H1484" s="9">
        <v>500</v>
      </c>
      <c r="I1484" s="11">
        <v>13692000</v>
      </c>
      <c r="J1484" s="11">
        <v>28</v>
      </c>
      <c r="K1484" s="11">
        <v>10.394</v>
      </c>
      <c r="L1484" s="11" t="b">
        <f>COUNTIF('[1]2_배당성향 25% 이상 종목명'!$A$2:$A$471,'2_2번 조건 대상 종목'!A1484)&gt;0</f>
        <v>1</v>
      </c>
      <c r="M1484" s="14" t="b">
        <f t="shared" si="23"/>
        <v>1</v>
      </c>
      <c r="N1484" s="11">
        <v>363275276</v>
      </c>
      <c r="O1484" s="11"/>
      <c r="P1484" s="11"/>
      <c r="Q1484" s="11"/>
      <c r="R1484" s="11">
        <v>0.68</v>
      </c>
      <c r="S1484" s="6">
        <v>71609160000</v>
      </c>
      <c r="T1484" s="7">
        <v>19.739999999999998</v>
      </c>
      <c r="U1484" s="7">
        <v>1.1200000000000001</v>
      </c>
      <c r="V1484" s="7">
        <v>265</v>
      </c>
    </row>
    <row r="1485" spans="1:22" hidden="1" x14ac:dyDescent="0.4">
      <c r="A1485" s="7" t="s">
        <v>1313</v>
      </c>
      <c r="B1485" s="12" t="s">
        <v>1314</v>
      </c>
      <c r="C1485" s="12" t="s">
        <v>2933</v>
      </c>
      <c r="D1485" s="12" t="s">
        <v>19</v>
      </c>
      <c r="E1485" s="12" t="s">
        <v>66</v>
      </c>
      <c r="F1485" s="12">
        <v>1.34</v>
      </c>
      <c r="G1485" s="12" t="s">
        <v>21</v>
      </c>
      <c r="H1485" s="12">
        <v>500</v>
      </c>
      <c r="I1485" s="6">
        <v>13657000</v>
      </c>
      <c r="J1485" s="6">
        <v>42</v>
      </c>
      <c r="K1485" s="6">
        <v>10.518000000000001</v>
      </c>
      <c r="L1485" s="11" t="b">
        <f>COUNTIF('[1]2_배당성향 25% 이상 종목명'!$A$2:$A$471,'2_2번 조건 대상 종목'!A1485)&gt;0</f>
        <v>1</v>
      </c>
      <c r="M1485" s="14" t="b">
        <f t="shared" si="23"/>
        <v>1</v>
      </c>
      <c r="N1485" s="6">
        <v>556385214</v>
      </c>
      <c r="O1485" s="6"/>
      <c r="P1485" s="6"/>
      <c r="Q1485" s="6"/>
      <c r="R1485" s="6">
        <v>0.76</v>
      </c>
      <c r="S1485" s="6">
        <v>71609160000</v>
      </c>
      <c r="T1485" s="7">
        <v>19.739999999999998</v>
      </c>
      <c r="U1485" s="7">
        <v>1.1200000000000001</v>
      </c>
      <c r="V1485" s="7">
        <v>265</v>
      </c>
    </row>
    <row r="1486" spans="1:22" hidden="1" x14ac:dyDescent="0.4">
      <c r="A1486" s="4" t="s">
        <v>1321</v>
      </c>
      <c r="B1486" s="5" t="s">
        <v>1322</v>
      </c>
      <c r="C1486" s="5" t="s">
        <v>30</v>
      </c>
      <c r="D1486" s="5" t="s">
        <v>19</v>
      </c>
      <c r="E1486" s="9" t="s">
        <v>52</v>
      </c>
      <c r="F1486" s="9">
        <v>0.72</v>
      </c>
      <c r="G1486" s="5" t="s">
        <v>21</v>
      </c>
      <c r="H1486" s="9">
        <v>500</v>
      </c>
      <c r="I1486" s="11">
        <v>19070134</v>
      </c>
      <c r="J1486" s="11">
        <v>240</v>
      </c>
      <c r="K1486" s="11">
        <v>29.757999999999999</v>
      </c>
      <c r="L1486" s="11" t="b">
        <f>COUNTIF('[1]2_배당성향 25% 이상 종목명'!$A$2:$A$471,'2_2번 조건 대상 종목'!A1486)&gt;0</f>
        <v>1</v>
      </c>
      <c r="M1486" s="14" t="b">
        <f t="shared" si="23"/>
        <v>0</v>
      </c>
      <c r="N1486" s="11">
        <v>3825031200</v>
      </c>
      <c r="O1486" s="11" t="b">
        <f>N1486&gt;=VLOOKUP(A1486,'[1]2023년만'!$A$2:$Q$1181,12,0)</f>
        <v>1</v>
      </c>
      <c r="P1486" s="11"/>
      <c r="Q1486" s="11"/>
      <c r="R1486" s="11">
        <v>4.7699999999999996</v>
      </c>
      <c r="S1486" s="6">
        <v>82955082900</v>
      </c>
      <c r="T1486" s="7">
        <v>5.01</v>
      </c>
      <c r="U1486" s="7">
        <v>0.65</v>
      </c>
      <c r="V1486" s="7">
        <v>869</v>
      </c>
    </row>
    <row r="1487" spans="1:22" hidden="1" x14ac:dyDescent="0.4">
      <c r="A1487" s="4" t="s">
        <v>1321</v>
      </c>
      <c r="B1487" s="5" t="s">
        <v>1322</v>
      </c>
      <c r="C1487" s="5" t="s">
        <v>24</v>
      </c>
      <c r="D1487" s="5" t="s">
        <v>19</v>
      </c>
      <c r="E1487" s="9" t="s">
        <v>157</v>
      </c>
      <c r="F1487" s="9">
        <v>0.75</v>
      </c>
      <c r="G1487" s="5" t="s">
        <v>21</v>
      </c>
      <c r="H1487" s="9">
        <v>500</v>
      </c>
      <c r="I1487" s="11">
        <v>15356878</v>
      </c>
      <c r="J1487" s="11">
        <v>100</v>
      </c>
      <c r="K1487" s="11">
        <v>9.6780000000000008</v>
      </c>
      <c r="L1487" s="11" t="b">
        <f>COUNTIF('[1]2_배당성향 25% 이상 종목명'!$A$2:$A$471,'2_2번 조건 대상 종목'!A1487)&gt;0</f>
        <v>1</v>
      </c>
      <c r="M1487" s="14" t="b">
        <f t="shared" si="23"/>
        <v>0</v>
      </c>
      <c r="N1487" s="11">
        <v>1237752200</v>
      </c>
      <c r="O1487" s="11"/>
      <c r="P1487" s="11"/>
      <c r="Q1487" s="11"/>
      <c r="R1487" s="11">
        <v>2.4</v>
      </c>
      <c r="S1487" s="6">
        <v>82955082900</v>
      </c>
      <c r="T1487" s="7">
        <v>5.01</v>
      </c>
      <c r="U1487" s="7">
        <v>0.65</v>
      </c>
      <c r="V1487" s="7">
        <v>869</v>
      </c>
    </row>
    <row r="1488" spans="1:22" hidden="1" x14ac:dyDescent="0.4">
      <c r="A1488" s="4" t="s">
        <v>2411</v>
      </c>
      <c r="B1488" s="5" t="s">
        <v>2412</v>
      </c>
      <c r="C1488" s="5" t="s">
        <v>18</v>
      </c>
      <c r="D1488" s="5" t="s">
        <v>19</v>
      </c>
      <c r="E1488" s="9" t="s">
        <v>95</v>
      </c>
      <c r="F1488" s="9">
        <v>0.96</v>
      </c>
      <c r="G1488" s="5" t="s">
        <v>21</v>
      </c>
      <c r="H1488" s="9">
        <v>500</v>
      </c>
      <c r="I1488" s="11">
        <v>8312766</v>
      </c>
      <c r="J1488" s="11">
        <v>80</v>
      </c>
      <c r="K1488" s="11">
        <v>9.4380000000000006</v>
      </c>
      <c r="L1488" s="11" t="b">
        <f>COUNTIF('[1]2_배당성향 25% 이상 종목명'!$A$2:$A$471,'2_2번 조건 대상 종목'!A1488)&gt;0</f>
        <v>0</v>
      </c>
      <c r="M1488" s="14" t="b">
        <f t="shared" si="23"/>
        <v>1</v>
      </c>
      <c r="N1488" s="11">
        <v>665021280</v>
      </c>
      <c r="O1488" s="11"/>
      <c r="P1488" s="11"/>
      <c r="Q1488" s="11"/>
      <c r="R1488" s="11">
        <v>1.5</v>
      </c>
      <c r="S1488" s="6">
        <v>194518724400</v>
      </c>
      <c r="T1488" s="7">
        <v>18.21</v>
      </c>
      <c r="U1488" s="7">
        <v>2.99</v>
      </c>
      <c r="V1488" s="7">
        <v>1285</v>
      </c>
    </row>
    <row r="1489" spans="1:22" hidden="1" x14ac:dyDescent="0.4">
      <c r="A1489" s="4" t="s">
        <v>2411</v>
      </c>
      <c r="B1489" s="5" t="s">
        <v>2412</v>
      </c>
      <c r="C1489" s="5" t="s">
        <v>24</v>
      </c>
      <c r="D1489" s="5" t="s">
        <v>19</v>
      </c>
      <c r="E1489" s="9" t="s">
        <v>95</v>
      </c>
      <c r="F1489" s="9">
        <v>0.59</v>
      </c>
      <c r="G1489" s="5" t="s">
        <v>21</v>
      </c>
      <c r="H1489" s="9">
        <v>500</v>
      </c>
      <c r="I1489" s="11">
        <v>8312766</v>
      </c>
      <c r="J1489" s="11">
        <v>80</v>
      </c>
      <c r="K1489" s="11">
        <v>9.0030000000000001</v>
      </c>
      <c r="L1489" s="11" t="b">
        <f>COUNTIF('[1]2_배당성향 25% 이상 종목명'!$A$2:$A$471,'2_2번 조건 대상 종목'!A1489)&gt;0</f>
        <v>0</v>
      </c>
      <c r="M1489" s="14" t="b">
        <f t="shared" si="23"/>
        <v>1</v>
      </c>
      <c r="N1489" s="11">
        <v>665021280</v>
      </c>
      <c r="O1489" s="11"/>
      <c r="P1489" s="11"/>
      <c r="Q1489" s="11"/>
      <c r="R1489" s="11">
        <v>0.6</v>
      </c>
      <c r="S1489" s="6">
        <v>194518724400</v>
      </c>
      <c r="T1489" s="7">
        <v>18.21</v>
      </c>
      <c r="U1489" s="7">
        <v>2.99</v>
      </c>
      <c r="V1489" s="7">
        <v>1285</v>
      </c>
    </row>
    <row r="1490" spans="1:22" hidden="1" x14ac:dyDescent="0.4">
      <c r="A1490" s="4" t="s">
        <v>2411</v>
      </c>
      <c r="B1490" s="5" t="s">
        <v>2412</v>
      </c>
      <c r="C1490" s="5" t="s">
        <v>30</v>
      </c>
      <c r="D1490" s="5" t="s">
        <v>19</v>
      </c>
      <c r="E1490" s="9" t="s">
        <v>81</v>
      </c>
      <c r="F1490" s="9">
        <v>0.51</v>
      </c>
      <c r="G1490" s="5" t="s">
        <v>21</v>
      </c>
      <c r="H1490" s="9">
        <v>500</v>
      </c>
      <c r="I1490" s="11">
        <v>8312766</v>
      </c>
      <c r="J1490" s="11">
        <v>80</v>
      </c>
      <c r="K1490" s="11">
        <v>6.226</v>
      </c>
      <c r="L1490" s="11" t="b">
        <f>COUNTIF('[1]2_배당성향 25% 이상 종목명'!$A$2:$A$471,'2_2번 조건 대상 종목'!A1490)&gt;0</f>
        <v>0</v>
      </c>
      <c r="M1490" s="14" t="b">
        <f t="shared" si="23"/>
        <v>1</v>
      </c>
      <c r="N1490" s="11">
        <v>665021280</v>
      </c>
      <c r="O1490" s="11" t="b">
        <f>N1490&gt;=VLOOKUP(A1490,'[1]2023년만'!$A$2:$Q$1181,12,0)</f>
        <v>1</v>
      </c>
      <c r="P1490" s="11"/>
      <c r="Q1490" s="11"/>
      <c r="R1490" s="11">
        <v>1.6</v>
      </c>
      <c r="S1490" s="6">
        <v>194518724400</v>
      </c>
      <c r="T1490" s="7">
        <v>18.21</v>
      </c>
      <c r="U1490" s="7">
        <v>2.99</v>
      </c>
      <c r="V1490" s="7">
        <v>1285</v>
      </c>
    </row>
    <row r="1491" spans="1:22" hidden="1" x14ac:dyDescent="0.4">
      <c r="A1491" s="7" t="s">
        <v>2411</v>
      </c>
      <c r="B1491" s="12" t="s">
        <v>2412</v>
      </c>
      <c r="C1491" s="12" t="s">
        <v>2933</v>
      </c>
      <c r="D1491" s="12" t="s">
        <v>19</v>
      </c>
      <c r="E1491" s="12" t="s">
        <v>95</v>
      </c>
      <c r="F1491" s="12">
        <v>0.42</v>
      </c>
      <c r="G1491" s="12" t="s">
        <v>21</v>
      </c>
      <c r="H1491" s="12">
        <v>500</v>
      </c>
      <c r="I1491" s="6">
        <v>8312766</v>
      </c>
      <c r="J1491" s="6">
        <v>30</v>
      </c>
      <c r="K1491" s="6">
        <v>3.2930000000000001</v>
      </c>
      <c r="L1491" s="11" t="b">
        <f>COUNTIF('[1]2_배당성향 25% 이상 종목명'!$A$2:$A$471,'2_2번 조건 대상 종목'!A1491)&gt;0</f>
        <v>0</v>
      </c>
      <c r="M1491" s="14" t="b">
        <f t="shared" si="23"/>
        <v>1</v>
      </c>
      <c r="N1491" s="6">
        <v>249382980</v>
      </c>
      <c r="O1491" s="6"/>
      <c r="P1491" s="6"/>
      <c r="Q1491" s="6"/>
      <c r="R1491" s="6">
        <v>0.2</v>
      </c>
      <c r="S1491" s="6">
        <v>194518724400</v>
      </c>
      <c r="T1491" s="7">
        <v>18.21</v>
      </c>
      <c r="U1491" s="7">
        <v>2.99</v>
      </c>
      <c r="V1491" s="7">
        <v>1285</v>
      </c>
    </row>
    <row r="1492" spans="1:22" hidden="1" x14ac:dyDescent="0.4">
      <c r="A1492" s="4" t="s">
        <v>2759</v>
      </c>
      <c r="B1492" s="5" t="s">
        <v>2760</v>
      </c>
      <c r="C1492" s="5" t="s">
        <v>18</v>
      </c>
      <c r="D1492" s="5" t="s">
        <v>19</v>
      </c>
      <c r="E1492" s="9" t="s">
        <v>34</v>
      </c>
      <c r="F1492" s="9">
        <v>1.01</v>
      </c>
      <c r="G1492" s="5" t="s">
        <v>21</v>
      </c>
      <c r="H1492" s="9">
        <v>500</v>
      </c>
      <c r="I1492" s="11">
        <v>10841400</v>
      </c>
      <c r="J1492" s="11">
        <v>300</v>
      </c>
      <c r="K1492" s="11">
        <v>-13.688000000000001</v>
      </c>
      <c r="L1492" s="11" t="b">
        <f>COUNTIF('[1]2_배당성향 25% 이상 종목명'!$A$2:$A$471,'2_2번 조건 대상 종목'!A1492)&gt;0</f>
        <v>0</v>
      </c>
      <c r="M1492" s="14" t="b">
        <f t="shared" si="23"/>
        <v>1</v>
      </c>
      <c r="N1492" s="11">
        <v>3012017100</v>
      </c>
      <c r="O1492" s="11"/>
      <c r="P1492" s="11"/>
      <c r="Q1492" s="11"/>
      <c r="R1492" s="11">
        <v>1.6</v>
      </c>
      <c r="S1492" s="6">
        <v>172595088000</v>
      </c>
      <c r="T1492" s="7" t="s">
        <v>21</v>
      </c>
      <c r="U1492" s="7">
        <v>1.07</v>
      </c>
      <c r="V1492" s="7" t="s">
        <v>21</v>
      </c>
    </row>
    <row r="1493" spans="1:22" hidden="1" x14ac:dyDescent="0.4">
      <c r="A1493" s="4" t="s">
        <v>2759</v>
      </c>
      <c r="B1493" s="5" t="s">
        <v>2760</v>
      </c>
      <c r="C1493" s="5" t="s">
        <v>24</v>
      </c>
      <c r="D1493" s="5" t="s">
        <v>19</v>
      </c>
      <c r="E1493" s="9" t="s">
        <v>34</v>
      </c>
      <c r="F1493" s="9">
        <v>0.56000000000000005</v>
      </c>
      <c r="G1493" s="5" t="s">
        <v>21</v>
      </c>
      <c r="H1493" s="9">
        <v>500</v>
      </c>
      <c r="I1493" s="11">
        <v>10841400</v>
      </c>
      <c r="J1493" s="11">
        <v>300</v>
      </c>
      <c r="K1493" s="11">
        <v>-17.872</v>
      </c>
      <c r="L1493" s="11" t="b">
        <f>COUNTIF('[1]2_배당성향 25% 이상 종목명'!$A$2:$A$471,'2_2번 조건 대상 종목'!A1493)&gt;0</f>
        <v>0</v>
      </c>
      <c r="M1493" s="14" t="b">
        <f t="shared" si="23"/>
        <v>1</v>
      </c>
      <c r="N1493" s="11">
        <v>2993717100</v>
      </c>
      <c r="O1493" s="11"/>
      <c r="P1493" s="11"/>
      <c r="Q1493" s="11"/>
      <c r="R1493" s="11">
        <v>1.5</v>
      </c>
      <c r="S1493" s="6">
        <v>172595088000</v>
      </c>
      <c r="T1493" s="7" t="s">
        <v>21</v>
      </c>
      <c r="U1493" s="7">
        <v>1.07</v>
      </c>
      <c r="V1493" s="7" t="s">
        <v>21</v>
      </c>
    </row>
    <row r="1494" spans="1:22" hidden="1" x14ac:dyDescent="0.4">
      <c r="A1494" s="4" t="s">
        <v>2759</v>
      </c>
      <c r="B1494" s="5" t="s">
        <v>2760</v>
      </c>
      <c r="C1494" s="5" t="s">
        <v>30</v>
      </c>
      <c r="D1494" s="5" t="s">
        <v>19</v>
      </c>
      <c r="E1494" s="9" t="s">
        <v>34</v>
      </c>
      <c r="F1494" s="9">
        <v>0.48</v>
      </c>
      <c r="G1494" s="5" t="s">
        <v>21</v>
      </c>
      <c r="H1494" s="9">
        <v>500</v>
      </c>
      <c r="I1494" s="11">
        <v>10841400</v>
      </c>
      <c r="J1494" s="11">
        <v>300</v>
      </c>
      <c r="K1494" s="11">
        <v>-41.783000000000001</v>
      </c>
      <c r="L1494" s="11" t="b">
        <f>COUNTIF('[1]2_배당성향 25% 이상 종목명'!$A$2:$A$471,'2_2번 조건 대상 종목'!A1494)&gt;0</f>
        <v>0</v>
      </c>
      <c r="M1494" s="14" t="b">
        <f t="shared" si="23"/>
        <v>1</v>
      </c>
      <c r="N1494" s="11">
        <v>3252420000</v>
      </c>
      <c r="O1494" s="11" t="b">
        <f>N1494&gt;=VLOOKUP(A1494,'[1]2023년만'!$A$2:$Q$1181,12,0)</f>
        <v>1</v>
      </c>
      <c r="P1494" s="11"/>
      <c r="Q1494" s="11"/>
      <c r="R1494" s="11">
        <v>1.8</v>
      </c>
      <c r="S1494" s="6">
        <v>172595088000</v>
      </c>
      <c r="T1494" s="7" t="s">
        <v>21</v>
      </c>
      <c r="U1494" s="7">
        <v>1.07</v>
      </c>
      <c r="V1494" s="7" t="s">
        <v>21</v>
      </c>
    </row>
    <row r="1495" spans="1:22" hidden="1" x14ac:dyDescent="0.4">
      <c r="A1495" s="7" t="s">
        <v>2759</v>
      </c>
      <c r="B1495" s="12" t="s">
        <v>2760</v>
      </c>
      <c r="C1495" s="12" t="s">
        <v>2933</v>
      </c>
      <c r="D1495" s="12" t="s">
        <v>19</v>
      </c>
      <c r="E1495" s="12" t="s">
        <v>34</v>
      </c>
      <c r="F1495" s="12">
        <v>0.5</v>
      </c>
      <c r="G1495" s="12" t="s">
        <v>21</v>
      </c>
      <c r="H1495" s="12">
        <v>500</v>
      </c>
      <c r="I1495" s="6">
        <v>10841400</v>
      </c>
      <c r="J1495" s="6">
        <v>300</v>
      </c>
      <c r="K1495" s="6">
        <v>128.31399999999999</v>
      </c>
      <c r="L1495" s="11" t="b">
        <f>COUNTIF('[1]2_배당성향 25% 이상 종목명'!$A$2:$A$471,'2_2번 조건 대상 종목'!A1495)&gt;0</f>
        <v>0</v>
      </c>
      <c r="M1495" s="14" t="b">
        <f t="shared" si="23"/>
        <v>1</v>
      </c>
      <c r="N1495" s="6">
        <v>2966626800</v>
      </c>
      <c r="O1495" s="6"/>
      <c r="P1495" s="6"/>
      <c r="Q1495" s="6"/>
      <c r="R1495" s="6">
        <v>1</v>
      </c>
      <c r="S1495" s="6">
        <v>172595088000</v>
      </c>
      <c r="T1495" s="7" t="s">
        <v>21</v>
      </c>
      <c r="U1495" s="7">
        <v>1.07</v>
      </c>
      <c r="V1495" s="7" t="s">
        <v>21</v>
      </c>
    </row>
    <row r="1496" spans="1:22" hidden="1" x14ac:dyDescent="0.4">
      <c r="A1496" s="4" t="s">
        <v>2310</v>
      </c>
      <c r="B1496" s="5" t="s">
        <v>2311</v>
      </c>
      <c r="C1496" s="5" t="s">
        <v>18</v>
      </c>
      <c r="D1496" s="5" t="s">
        <v>505</v>
      </c>
      <c r="E1496" s="9" t="s">
        <v>43</v>
      </c>
      <c r="F1496" s="9">
        <v>4.45</v>
      </c>
      <c r="G1496" s="5" t="s">
        <v>21</v>
      </c>
      <c r="H1496" s="10">
        <v>1000</v>
      </c>
      <c r="I1496" s="11">
        <v>4150000</v>
      </c>
      <c r="J1496" s="11">
        <v>250</v>
      </c>
      <c r="K1496" s="11">
        <v>11.364000000000001</v>
      </c>
      <c r="L1496" s="11" t="b">
        <f>COUNTIF('[1]2_배당성향 25% 이상 종목명'!$A$2:$A$471,'2_2번 조건 대상 종목'!A1496)&gt;0</f>
        <v>0</v>
      </c>
      <c r="M1496" s="14" t="b">
        <f t="shared" si="23"/>
        <v>0</v>
      </c>
      <c r="N1496" s="11">
        <v>723214250</v>
      </c>
      <c r="O1496" s="11"/>
      <c r="P1496" s="11"/>
      <c r="Q1496" s="11"/>
      <c r="R1496" s="11">
        <v>1.2</v>
      </c>
      <c r="S1496" s="6">
        <v>101260000000</v>
      </c>
      <c r="T1496" s="7" t="s">
        <v>21</v>
      </c>
      <c r="U1496" s="7">
        <v>0.4</v>
      </c>
      <c r="V1496" s="7" t="s">
        <v>21</v>
      </c>
    </row>
    <row r="1497" spans="1:22" hidden="1" x14ac:dyDescent="0.4">
      <c r="A1497" s="7" t="s">
        <v>2310</v>
      </c>
      <c r="B1497" s="12" t="s">
        <v>2311</v>
      </c>
      <c r="C1497" s="12" t="s">
        <v>2933</v>
      </c>
      <c r="D1497" s="12" t="s">
        <v>505</v>
      </c>
      <c r="E1497" s="12" t="s">
        <v>43</v>
      </c>
      <c r="F1497" s="12">
        <v>1.78</v>
      </c>
      <c r="G1497" s="12" t="s">
        <v>21</v>
      </c>
      <c r="H1497" s="12">
        <v>1000</v>
      </c>
      <c r="I1497" s="6">
        <v>4150000</v>
      </c>
      <c r="J1497" s="6">
        <v>200</v>
      </c>
      <c r="K1497" s="6">
        <v>70.33</v>
      </c>
      <c r="L1497" s="11" t="b">
        <f>COUNTIF('[1]2_배당성향 25% 이상 종목명'!$A$2:$A$471,'2_2번 조건 대상 종목'!A1497)&gt;0</f>
        <v>0</v>
      </c>
      <c r="M1497" s="14" t="b">
        <f t="shared" si="23"/>
        <v>0</v>
      </c>
      <c r="N1497" s="6">
        <v>608354000</v>
      </c>
      <c r="O1497" s="6"/>
      <c r="P1497" s="6"/>
      <c r="Q1497" s="6"/>
      <c r="R1497" s="6">
        <v>0.9</v>
      </c>
      <c r="S1497" s="6">
        <v>101260000000</v>
      </c>
      <c r="T1497" s="7" t="s">
        <v>21</v>
      </c>
      <c r="U1497" s="7">
        <v>0.4</v>
      </c>
      <c r="V1497" s="7" t="s">
        <v>21</v>
      </c>
    </row>
    <row r="1498" spans="1:22" hidden="1" x14ac:dyDescent="0.4">
      <c r="A1498" s="4" t="s">
        <v>641</v>
      </c>
      <c r="B1498" s="5" t="s">
        <v>642</v>
      </c>
      <c r="C1498" s="5" t="s">
        <v>18</v>
      </c>
      <c r="D1498" s="5" t="s">
        <v>19</v>
      </c>
      <c r="E1498" s="9" t="s">
        <v>40</v>
      </c>
      <c r="F1498" s="9">
        <v>1.31</v>
      </c>
      <c r="G1498" s="5" t="s">
        <v>21</v>
      </c>
      <c r="H1498" s="9">
        <v>500</v>
      </c>
      <c r="I1498" s="11">
        <v>7843638</v>
      </c>
      <c r="J1498" s="11">
        <v>1200</v>
      </c>
      <c r="K1498" s="11">
        <v>59.822000000000003</v>
      </c>
      <c r="L1498" s="11" t="b">
        <f>COUNTIF('[1]2_배당성향 25% 이상 종목명'!$A$2:$A$471,'2_2번 조건 대상 종목'!A1498)&gt;0</f>
        <v>0</v>
      </c>
      <c r="M1498" s="14" t="b">
        <f t="shared" si="23"/>
        <v>1</v>
      </c>
      <c r="N1498" s="11">
        <v>8632942800</v>
      </c>
      <c r="O1498" s="11"/>
      <c r="P1498" s="11"/>
      <c r="Q1498" s="11"/>
      <c r="R1498" s="11">
        <v>2.2400000000000002</v>
      </c>
      <c r="S1498" s="6">
        <v>287077150800</v>
      </c>
      <c r="T1498" s="7">
        <v>5.81</v>
      </c>
      <c r="U1498" s="7">
        <v>0.46</v>
      </c>
      <c r="V1498" s="7">
        <v>6304</v>
      </c>
    </row>
    <row r="1499" spans="1:22" hidden="1" x14ac:dyDescent="0.4">
      <c r="A1499" s="4" t="s">
        <v>641</v>
      </c>
      <c r="B1499" s="5" t="s">
        <v>642</v>
      </c>
      <c r="C1499" s="5" t="s">
        <v>30</v>
      </c>
      <c r="D1499" s="5" t="s">
        <v>19</v>
      </c>
      <c r="E1499" s="9" t="s">
        <v>40</v>
      </c>
      <c r="F1499" s="9">
        <v>1.95</v>
      </c>
      <c r="G1499" s="5" t="s">
        <v>21</v>
      </c>
      <c r="H1499" s="9">
        <v>500</v>
      </c>
      <c r="I1499" s="11">
        <v>7843638</v>
      </c>
      <c r="J1499" s="11">
        <v>1250</v>
      </c>
      <c r="K1499" s="11">
        <v>19.809999999999999</v>
      </c>
      <c r="L1499" s="11" t="b">
        <f>COUNTIF('[1]2_배당성향 25% 이상 종목명'!$A$2:$A$471,'2_2번 조건 대상 종목'!A1499)&gt;0</f>
        <v>0</v>
      </c>
      <c r="M1499" s="14" t="b">
        <f t="shared" si="23"/>
        <v>1</v>
      </c>
      <c r="N1499" s="11">
        <v>9020865000</v>
      </c>
      <c r="O1499" s="11" t="b">
        <f>N1499&gt;=VLOOKUP(A1499,'[1]2023년만'!$A$2:$Q$1181,12,0)</f>
        <v>1</v>
      </c>
      <c r="P1499" s="11"/>
      <c r="Q1499" s="11"/>
      <c r="R1499" s="11">
        <v>3.49</v>
      </c>
      <c r="S1499" s="6">
        <v>287077150800</v>
      </c>
      <c r="T1499" s="7">
        <v>5.81</v>
      </c>
      <c r="U1499" s="7">
        <v>0.46</v>
      </c>
      <c r="V1499" s="7">
        <v>6304</v>
      </c>
    </row>
    <row r="1500" spans="1:22" hidden="1" x14ac:dyDescent="0.4">
      <c r="A1500" s="4" t="s">
        <v>641</v>
      </c>
      <c r="B1500" s="5" t="s">
        <v>642</v>
      </c>
      <c r="C1500" s="5" t="s">
        <v>24</v>
      </c>
      <c r="D1500" s="5" t="s">
        <v>19</v>
      </c>
      <c r="E1500" s="9" t="s">
        <v>40</v>
      </c>
      <c r="F1500" s="9">
        <v>0.97</v>
      </c>
      <c r="G1500" s="5" t="s">
        <v>21</v>
      </c>
      <c r="H1500" s="9">
        <v>500</v>
      </c>
      <c r="I1500" s="11">
        <v>7843638</v>
      </c>
      <c r="J1500" s="11">
        <v>1200</v>
      </c>
      <c r="K1500" s="11">
        <v>15.651999999999999</v>
      </c>
      <c r="L1500" s="11" t="b">
        <f>COUNTIF('[1]2_배당성향 25% 이상 종목명'!$A$2:$A$471,'2_2번 조건 대상 종목'!A1500)&gt;0</f>
        <v>0</v>
      </c>
      <c r="M1500" s="14" t="b">
        <f t="shared" si="23"/>
        <v>1</v>
      </c>
      <c r="N1500" s="11">
        <v>8616543600</v>
      </c>
      <c r="O1500" s="11"/>
      <c r="P1500" s="11"/>
      <c r="Q1500" s="11"/>
      <c r="R1500" s="11">
        <v>2.87</v>
      </c>
      <c r="S1500" s="6">
        <v>287077150800</v>
      </c>
      <c r="T1500" s="7">
        <v>5.81</v>
      </c>
      <c r="U1500" s="7">
        <v>0.46</v>
      </c>
      <c r="V1500" s="7">
        <v>6304</v>
      </c>
    </row>
    <row r="1501" spans="1:22" hidden="1" x14ac:dyDescent="0.4">
      <c r="A1501" s="7" t="s">
        <v>641</v>
      </c>
      <c r="B1501" s="12" t="s">
        <v>642</v>
      </c>
      <c r="C1501" s="12" t="s">
        <v>2933</v>
      </c>
      <c r="D1501" s="12" t="s">
        <v>19</v>
      </c>
      <c r="E1501" s="12" t="s">
        <v>40</v>
      </c>
      <c r="F1501" s="12">
        <v>0.86</v>
      </c>
      <c r="G1501" s="12" t="s">
        <v>21</v>
      </c>
      <c r="H1501" s="12">
        <v>500</v>
      </c>
      <c r="I1501" s="6">
        <v>7843638</v>
      </c>
      <c r="J1501" s="6">
        <v>1200</v>
      </c>
      <c r="K1501" s="6">
        <v>11.951000000000001</v>
      </c>
      <c r="L1501" s="11" t="b">
        <f>COUNTIF('[1]2_배당성향 25% 이상 종목명'!$A$2:$A$471,'2_2번 조건 대상 종목'!A1501)&gt;0</f>
        <v>0</v>
      </c>
      <c r="M1501" s="14" t="b">
        <f t="shared" si="23"/>
        <v>1</v>
      </c>
      <c r="N1501" s="6">
        <v>8872776000</v>
      </c>
      <c r="O1501" s="6"/>
      <c r="P1501" s="6"/>
      <c r="Q1501" s="6"/>
      <c r="R1501" s="6">
        <v>1.75</v>
      </c>
      <c r="S1501" s="6">
        <v>287077150800</v>
      </c>
      <c r="T1501" s="7">
        <v>5.81</v>
      </c>
      <c r="U1501" s="7">
        <v>0.46</v>
      </c>
      <c r="V1501" s="7">
        <v>6304</v>
      </c>
    </row>
    <row r="1502" spans="1:22" hidden="1" x14ac:dyDescent="0.4">
      <c r="A1502" s="4" t="s">
        <v>2321</v>
      </c>
      <c r="B1502" s="5" t="s">
        <v>2322</v>
      </c>
      <c r="C1502" s="5" t="s">
        <v>18</v>
      </c>
      <c r="D1502" s="5" t="s">
        <v>19</v>
      </c>
      <c r="E1502" s="9" t="s">
        <v>40</v>
      </c>
      <c r="F1502" s="9">
        <v>1.31</v>
      </c>
      <c r="G1502" s="5" t="s">
        <v>21</v>
      </c>
      <c r="H1502" s="9">
        <v>500</v>
      </c>
      <c r="I1502" s="11">
        <v>13718304</v>
      </c>
      <c r="J1502" s="11">
        <v>150</v>
      </c>
      <c r="K1502" s="11">
        <v>11.138999999999999</v>
      </c>
      <c r="L1502" s="11" t="b">
        <f>COUNTIF('[1]2_배당성향 25% 이상 종목명'!$A$2:$A$471,'2_2번 조건 대상 종목'!A1502)&gt;0</f>
        <v>0</v>
      </c>
      <c r="M1502" s="14" t="b">
        <f t="shared" si="23"/>
        <v>1</v>
      </c>
      <c r="N1502" s="11">
        <v>1877519400</v>
      </c>
      <c r="O1502" s="11"/>
      <c r="P1502" s="11"/>
      <c r="Q1502" s="11"/>
      <c r="R1502" s="11">
        <v>1.76</v>
      </c>
      <c r="S1502" s="6">
        <v>147197401920</v>
      </c>
      <c r="T1502" s="7">
        <v>5.51</v>
      </c>
      <c r="U1502" s="7">
        <v>0.33</v>
      </c>
      <c r="V1502" s="7">
        <v>1947</v>
      </c>
    </row>
    <row r="1503" spans="1:22" hidden="1" x14ac:dyDescent="0.4">
      <c r="A1503" s="4" t="s">
        <v>2321</v>
      </c>
      <c r="B1503" s="5" t="s">
        <v>2322</v>
      </c>
      <c r="C1503" s="5" t="s">
        <v>30</v>
      </c>
      <c r="D1503" s="5" t="s">
        <v>19</v>
      </c>
      <c r="E1503" s="9" t="s">
        <v>40</v>
      </c>
      <c r="F1503" s="9">
        <v>1.95</v>
      </c>
      <c r="G1503" s="5" t="s">
        <v>21</v>
      </c>
      <c r="H1503" s="9">
        <v>500</v>
      </c>
      <c r="I1503" s="11">
        <v>13718304</v>
      </c>
      <c r="J1503" s="11">
        <v>250</v>
      </c>
      <c r="K1503" s="11">
        <v>5.6740000000000004</v>
      </c>
      <c r="L1503" s="11" t="b">
        <f>COUNTIF('[1]2_배당성향 25% 이상 종목명'!$A$2:$A$471,'2_2번 조건 대상 종목'!A1503)&gt;0</f>
        <v>0</v>
      </c>
      <c r="M1503" s="14" t="b">
        <f t="shared" si="23"/>
        <v>1</v>
      </c>
      <c r="N1503" s="11">
        <v>3103026000</v>
      </c>
      <c r="O1503" s="11" t="b">
        <f>N1503&gt;=VLOOKUP(A1503,'[1]2023년만'!$A$2:$Q$1181,12,0)</f>
        <v>1</v>
      </c>
      <c r="P1503" s="11"/>
      <c r="Q1503" s="11"/>
      <c r="R1503" s="11">
        <v>2.9</v>
      </c>
      <c r="S1503" s="6">
        <v>147197401920</v>
      </c>
      <c r="T1503" s="7">
        <v>5.51</v>
      </c>
      <c r="U1503" s="7">
        <v>0.33</v>
      </c>
      <c r="V1503" s="7">
        <v>1947</v>
      </c>
    </row>
    <row r="1504" spans="1:22" hidden="1" x14ac:dyDescent="0.4">
      <c r="A1504" s="4" t="s">
        <v>2321</v>
      </c>
      <c r="B1504" s="5" t="s">
        <v>2322</v>
      </c>
      <c r="C1504" s="5" t="s">
        <v>24</v>
      </c>
      <c r="D1504" s="5" t="s">
        <v>19</v>
      </c>
      <c r="E1504" s="9" t="s">
        <v>40</v>
      </c>
      <c r="F1504" s="9">
        <v>0.97</v>
      </c>
      <c r="G1504" s="5" t="s">
        <v>21</v>
      </c>
      <c r="H1504" s="9">
        <v>500</v>
      </c>
      <c r="I1504" s="11">
        <v>13718304</v>
      </c>
      <c r="J1504" s="11">
        <v>200</v>
      </c>
      <c r="K1504" s="11">
        <v>2.899</v>
      </c>
      <c r="L1504" s="11" t="b">
        <f>COUNTIF('[1]2_배당성향 25% 이상 종목명'!$A$2:$A$471,'2_2번 조건 대상 종목'!A1504)&gt;0</f>
        <v>0</v>
      </c>
      <c r="M1504" s="14" t="b">
        <f t="shared" si="23"/>
        <v>1</v>
      </c>
      <c r="N1504" s="11">
        <v>2503359200</v>
      </c>
      <c r="O1504" s="11"/>
      <c r="P1504" s="11"/>
      <c r="Q1504" s="11"/>
      <c r="R1504" s="11">
        <v>2.4500000000000002</v>
      </c>
      <c r="S1504" s="6">
        <v>147197401920</v>
      </c>
      <c r="T1504" s="7">
        <v>5.51</v>
      </c>
      <c r="U1504" s="7">
        <v>0.33</v>
      </c>
      <c r="V1504" s="7">
        <v>1947</v>
      </c>
    </row>
    <row r="1505" spans="1:22" hidden="1" x14ac:dyDescent="0.4">
      <c r="A1505" s="7" t="s">
        <v>2321</v>
      </c>
      <c r="B1505" s="12" t="s">
        <v>2322</v>
      </c>
      <c r="C1505" s="12" t="s">
        <v>2933</v>
      </c>
      <c r="D1505" s="12" t="s">
        <v>19</v>
      </c>
      <c r="E1505" s="12" t="s">
        <v>40</v>
      </c>
      <c r="F1505" s="12">
        <v>0.86</v>
      </c>
      <c r="G1505" s="12" t="s">
        <v>21</v>
      </c>
      <c r="H1505" s="12">
        <v>500</v>
      </c>
      <c r="I1505" s="6">
        <v>13718304</v>
      </c>
      <c r="J1505" s="6">
        <v>150</v>
      </c>
      <c r="K1505" s="6">
        <v>1.9630000000000001</v>
      </c>
      <c r="L1505" s="11" t="b">
        <f>COUNTIF('[1]2_배당성향 25% 이상 종목명'!$A$2:$A$471,'2_2번 조건 대상 종목'!A1505)&gt;0</f>
        <v>0</v>
      </c>
      <c r="M1505" s="14" t="b">
        <f t="shared" si="23"/>
        <v>1</v>
      </c>
      <c r="N1505" s="6">
        <v>1893175950</v>
      </c>
      <c r="O1505" s="6"/>
      <c r="P1505" s="6"/>
      <c r="Q1505" s="6"/>
      <c r="R1505" s="6">
        <v>1.64</v>
      </c>
      <c r="S1505" s="6">
        <v>147197401920</v>
      </c>
      <c r="T1505" s="7">
        <v>5.51</v>
      </c>
      <c r="U1505" s="7">
        <v>0.33</v>
      </c>
      <c r="V1505" s="7">
        <v>1947</v>
      </c>
    </row>
    <row r="1506" spans="1:22" hidden="1" x14ac:dyDescent="0.4">
      <c r="A1506" s="4" t="s">
        <v>2413</v>
      </c>
      <c r="B1506" s="5" t="s">
        <v>2414</v>
      </c>
      <c r="C1506" s="5" t="s">
        <v>30</v>
      </c>
      <c r="D1506" s="5" t="s">
        <v>19</v>
      </c>
      <c r="E1506" s="9" t="s">
        <v>69</v>
      </c>
      <c r="F1506" s="9">
        <v>0.93</v>
      </c>
      <c r="G1506" s="5" t="s">
        <v>21</v>
      </c>
      <c r="H1506" s="9">
        <v>500</v>
      </c>
      <c r="I1506" s="11">
        <v>16163092</v>
      </c>
      <c r="J1506" s="11">
        <v>200</v>
      </c>
      <c r="K1506" s="11">
        <v>9.4149999999999991</v>
      </c>
      <c r="L1506" s="11" t="b">
        <f>COUNTIF('[1]2_배당성향 25% 이상 종목명'!$A$2:$A$471,'2_2번 조건 대상 종목'!A1506)&gt;0</f>
        <v>0</v>
      </c>
      <c r="M1506" s="14" t="b">
        <f t="shared" si="23"/>
        <v>1</v>
      </c>
      <c r="N1506" s="11">
        <v>1905518600</v>
      </c>
      <c r="O1506" s="11" t="b">
        <f>N1506&gt;=VLOOKUP(A1506,'[1]2023년만'!$A$2:$Q$1181,12,0)</f>
        <v>1</v>
      </c>
      <c r="P1506" s="11"/>
      <c r="Q1506" s="11"/>
      <c r="R1506" s="11">
        <v>2.4</v>
      </c>
      <c r="S1506" s="6">
        <v>296008622800</v>
      </c>
      <c r="T1506" s="7">
        <v>10.54</v>
      </c>
      <c r="U1506" s="7">
        <v>1.76</v>
      </c>
      <c r="V1506" s="7">
        <v>1983</v>
      </c>
    </row>
    <row r="1507" spans="1:22" hidden="1" x14ac:dyDescent="0.4">
      <c r="A1507" s="4" t="s">
        <v>2413</v>
      </c>
      <c r="B1507" s="5" t="s">
        <v>2414</v>
      </c>
      <c r="C1507" s="5" t="s">
        <v>24</v>
      </c>
      <c r="D1507" s="5" t="s">
        <v>19</v>
      </c>
      <c r="E1507" s="9" t="s">
        <v>69</v>
      </c>
      <c r="F1507" s="9">
        <v>0.63</v>
      </c>
      <c r="G1507" s="5" t="s">
        <v>21</v>
      </c>
      <c r="H1507" s="9">
        <v>500</v>
      </c>
      <c r="I1507" s="11">
        <v>16163092</v>
      </c>
      <c r="J1507" s="11">
        <v>150</v>
      </c>
      <c r="K1507" s="11">
        <v>7.585</v>
      </c>
      <c r="L1507" s="11" t="b">
        <f>COUNTIF('[1]2_배당성향 25% 이상 종목명'!$A$2:$A$471,'2_2번 조건 대상 종목'!A1507)&gt;0</f>
        <v>0</v>
      </c>
      <c r="M1507" s="14" t="b">
        <f t="shared" si="23"/>
        <v>1</v>
      </c>
      <c r="N1507" s="11">
        <v>1543528200</v>
      </c>
      <c r="O1507" s="11"/>
      <c r="P1507" s="11"/>
      <c r="Q1507" s="11"/>
      <c r="R1507" s="11">
        <v>1.2</v>
      </c>
      <c r="S1507" s="6">
        <v>296008622800</v>
      </c>
      <c r="T1507" s="7">
        <v>10.54</v>
      </c>
      <c r="U1507" s="7">
        <v>1.76</v>
      </c>
      <c r="V1507" s="7">
        <v>1983</v>
      </c>
    </row>
    <row r="1508" spans="1:22" hidden="1" x14ac:dyDescent="0.4">
      <c r="A1508" s="4" t="s">
        <v>2413</v>
      </c>
      <c r="B1508" s="5" t="s">
        <v>2414</v>
      </c>
      <c r="C1508" s="5" t="s">
        <v>18</v>
      </c>
      <c r="D1508" s="5" t="s">
        <v>19</v>
      </c>
      <c r="E1508" s="9" t="s">
        <v>69</v>
      </c>
      <c r="F1508" s="9">
        <v>0.81</v>
      </c>
      <c r="G1508" s="5" t="s">
        <v>21</v>
      </c>
      <c r="H1508" s="9">
        <v>500</v>
      </c>
      <c r="I1508" s="11">
        <v>16163092</v>
      </c>
      <c r="J1508" s="11">
        <v>120</v>
      </c>
      <c r="K1508" s="11">
        <v>6.07</v>
      </c>
      <c r="L1508" s="11" t="b">
        <f>COUNTIF('[1]2_배당성향 25% 이상 종목명'!$A$2:$A$471,'2_2번 조건 대상 종목'!A1508)&gt;0</f>
        <v>0</v>
      </c>
      <c r="M1508" s="14" t="b">
        <f t="shared" si="23"/>
        <v>1</v>
      </c>
      <c r="N1508" s="11">
        <v>1349680800</v>
      </c>
      <c r="O1508" s="11"/>
      <c r="P1508" s="11"/>
      <c r="Q1508" s="11"/>
      <c r="R1508" s="11">
        <v>1.5</v>
      </c>
      <c r="S1508" s="6">
        <v>296008622800</v>
      </c>
      <c r="T1508" s="7">
        <v>10.54</v>
      </c>
      <c r="U1508" s="7">
        <v>1.76</v>
      </c>
      <c r="V1508" s="7">
        <v>1983</v>
      </c>
    </row>
    <row r="1509" spans="1:22" hidden="1" x14ac:dyDescent="0.4">
      <c r="A1509" s="7" t="s">
        <v>2413</v>
      </c>
      <c r="B1509" s="12" t="s">
        <v>2414</v>
      </c>
      <c r="C1509" s="12" t="s">
        <v>2933</v>
      </c>
      <c r="D1509" s="12" t="s">
        <v>19</v>
      </c>
      <c r="E1509" s="12" t="s">
        <v>69</v>
      </c>
      <c r="F1509" s="12">
        <v>0.36</v>
      </c>
      <c r="G1509" s="12" t="s">
        <v>21</v>
      </c>
      <c r="H1509" s="12">
        <v>500</v>
      </c>
      <c r="I1509" s="6">
        <v>16163092</v>
      </c>
      <c r="J1509" s="6">
        <v>120</v>
      </c>
      <c r="K1509" s="6">
        <v>5.7709999999999999</v>
      </c>
      <c r="L1509" s="11" t="b">
        <f>COUNTIF('[1]2_배당성향 25% 이상 종목명'!$A$2:$A$471,'2_2번 조건 대상 종목'!A1509)&gt;0</f>
        <v>0</v>
      </c>
      <c r="M1509" s="14" t="b">
        <f t="shared" si="23"/>
        <v>1</v>
      </c>
      <c r="N1509" s="6">
        <v>1443370080</v>
      </c>
      <c r="O1509" s="6"/>
      <c r="P1509" s="6"/>
      <c r="Q1509" s="6"/>
      <c r="R1509" s="6">
        <v>1.5</v>
      </c>
      <c r="S1509" s="6">
        <v>296008622800</v>
      </c>
      <c r="T1509" s="7">
        <v>10.54</v>
      </c>
      <c r="U1509" s="7">
        <v>1.76</v>
      </c>
      <c r="V1509" s="7">
        <v>1983</v>
      </c>
    </row>
    <row r="1510" spans="1:22" x14ac:dyDescent="0.4">
      <c r="A1510" s="4" t="s">
        <v>887</v>
      </c>
      <c r="B1510" s="5" t="s">
        <v>888</v>
      </c>
      <c r="C1510" s="5" t="s">
        <v>30</v>
      </c>
      <c r="D1510" s="5" t="s">
        <v>19</v>
      </c>
      <c r="E1510" s="9" t="s">
        <v>34</v>
      </c>
      <c r="F1510" s="9">
        <v>0.48</v>
      </c>
      <c r="G1510" s="5" t="s">
        <v>21</v>
      </c>
      <c r="H1510" s="9">
        <v>100</v>
      </c>
      <c r="I1510" s="11">
        <v>31468029</v>
      </c>
      <c r="J1510" s="11">
        <v>500</v>
      </c>
      <c r="K1510" s="11">
        <v>43.421999999999997</v>
      </c>
      <c r="L1510" s="11" t="b">
        <f>COUNTIF('[1]2_배당성향 25% 이상 종목명'!$A$2:$A$471,'2_2번 조건 대상 종목'!A2647)&gt;0</f>
        <v>1</v>
      </c>
      <c r="M1510" s="14" t="b">
        <f t="shared" si="23"/>
        <v>1</v>
      </c>
      <c r="N1510" s="11">
        <v>15734014500</v>
      </c>
      <c r="O1510" s="11" t="b">
        <f>N1510&gt;=VLOOKUP(A1510,'[1]2023년만'!$A$2:$Q$1181,12,0)</f>
        <v>1</v>
      </c>
      <c r="P1510" s="11">
        <f>VLOOKUP(A1510,'[1]2_피벗 테이블'!$A$4:$B$376,2,0)</f>
        <v>8801291623.333334</v>
      </c>
      <c r="Q1510" s="11" t="b">
        <f>N1510&gt;=(P1510*1.05)</f>
        <v>1</v>
      </c>
      <c r="R1510" s="11">
        <v>4.9000000000000004</v>
      </c>
      <c r="S1510" s="6">
        <v>449992814700</v>
      </c>
      <c r="T1510" s="7">
        <v>15.16</v>
      </c>
      <c r="U1510" s="7">
        <v>1.84</v>
      </c>
      <c r="V1510" s="7">
        <v>943</v>
      </c>
    </row>
    <row r="1511" spans="1:22" hidden="1" x14ac:dyDescent="0.4">
      <c r="A1511" s="4" t="s">
        <v>977</v>
      </c>
      <c r="B1511" s="5" t="s">
        <v>978</v>
      </c>
      <c r="C1511" s="5" t="s">
        <v>24</v>
      </c>
      <c r="D1511" s="5" t="s">
        <v>19</v>
      </c>
      <c r="E1511" s="9" t="s">
        <v>535</v>
      </c>
      <c r="F1511" s="9">
        <v>0.42</v>
      </c>
      <c r="G1511" s="5" t="s">
        <v>21</v>
      </c>
      <c r="H1511" s="9">
        <v>500</v>
      </c>
      <c r="I1511" s="11">
        <v>5926779</v>
      </c>
      <c r="J1511" s="11">
        <v>1600</v>
      </c>
      <c r="K1511" s="11">
        <v>29.69</v>
      </c>
      <c r="L1511" s="11" t="b">
        <f>COUNTIF('[1]2_배당성향 25% 이상 종목명'!$A$2:$A$471,'2_2번 조건 대상 종목'!A1511)&gt;0</f>
        <v>1</v>
      </c>
      <c r="M1511" s="14" t="b">
        <f t="shared" si="23"/>
        <v>1</v>
      </c>
      <c r="N1511" s="11">
        <v>9482846400</v>
      </c>
      <c r="O1511" s="11"/>
      <c r="P1511" s="11"/>
      <c r="Q1511" s="11"/>
      <c r="R1511" s="11">
        <v>4.8</v>
      </c>
      <c r="S1511" s="6">
        <v>192323978550</v>
      </c>
      <c r="T1511" s="7">
        <v>6.19</v>
      </c>
      <c r="U1511" s="7">
        <v>0.89</v>
      </c>
      <c r="V1511" s="7">
        <v>5242</v>
      </c>
    </row>
    <row r="1512" spans="1:22" hidden="1" x14ac:dyDescent="0.4">
      <c r="A1512" s="4" t="s">
        <v>977</v>
      </c>
      <c r="B1512" s="5" t="s">
        <v>978</v>
      </c>
      <c r="C1512" s="5" t="s">
        <v>18</v>
      </c>
      <c r="D1512" s="5" t="s">
        <v>19</v>
      </c>
      <c r="E1512" s="9" t="s">
        <v>535</v>
      </c>
      <c r="F1512" s="9">
        <v>0.34</v>
      </c>
      <c r="G1512" s="5" t="s">
        <v>21</v>
      </c>
      <c r="H1512" s="9">
        <v>500</v>
      </c>
      <c r="I1512" s="11">
        <v>5926779</v>
      </c>
      <c r="J1512" s="11">
        <v>800</v>
      </c>
      <c r="K1512" s="11">
        <v>15.525</v>
      </c>
      <c r="L1512" s="11" t="b">
        <f>COUNTIF('[1]2_배당성향 25% 이상 종목명'!$A$2:$A$471,'2_2번 조건 대상 종목'!A1512)&gt;0</f>
        <v>1</v>
      </c>
      <c r="M1512" s="14" t="b">
        <f t="shared" si="23"/>
        <v>1</v>
      </c>
      <c r="N1512" s="11">
        <v>4741423200</v>
      </c>
      <c r="O1512" s="11"/>
      <c r="P1512" s="11"/>
      <c r="Q1512" s="11"/>
      <c r="R1512" s="11">
        <v>2.2999999999999998</v>
      </c>
      <c r="S1512" s="6">
        <v>192323978550</v>
      </c>
      <c r="T1512" s="7">
        <v>6.19</v>
      </c>
      <c r="U1512" s="7">
        <v>0.89</v>
      </c>
      <c r="V1512" s="7">
        <v>5242</v>
      </c>
    </row>
    <row r="1513" spans="1:22" hidden="1" x14ac:dyDescent="0.4">
      <c r="A1513" s="7" t="s">
        <v>977</v>
      </c>
      <c r="B1513" s="12" t="s">
        <v>978</v>
      </c>
      <c r="C1513" s="12" t="s">
        <v>2933</v>
      </c>
      <c r="D1513" s="12" t="s">
        <v>19</v>
      </c>
      <c r="E1513" s="12" t="s">
        <v>535</v>
      </c>
      <c r="F1513" s="12">
        <v>0.1</v>
      </c>
      <c r="G1513" s="12" t="s">
        <v>21</v>
      </c>
      <c r="H1513" s="12">
        <v>500</v>
      </c>
      <c r="I1513" s="6">
        <v>5926779</v>
      </c>
      <c r="J1513" s="6">
        <v>600</v>
      </c>
      <c r="K1513" s="6">
        <v>17.298999999999999</v>
      </c>
      <c r="L1513" s="11" t="b">
        <f>COUNTIF('[1]2_배당성향 25% 이상 종목명'!$A$2:$A$471,'2_2번 조건 대상 종목'!A1513)&gt;0</f>
        <v>1</v>
      </c>
      <c r="M1513" s="14" t="b">
        <f t="shared" si="23"/>
        <v>1</v>
      </c>
      <c r="N1513" s="6">
        <v>3556067400</v>
      </c>
      <c r="O1513" s="6"/>
      <c r="P1513" s="6"/>
      <c r="Q1513" s="6"/>
      <c r="R1513" s="6">
        <v>1.3</v>
      </c>
      <c r="S1513" s="6">
        <v>192323978550</v>
      </c>
      <c r="T1513" s="7">
        <v>6.19</v>
      </c>
      <c r="U1513" s="7">
        <v>0.89</v>
      </c>
      <c r="V1513" s="7">
        <v>5242</v>
      </c>
    </row>
    <row r="1514" spans="1:22" hidden="1" x14ac:dyDescent="0.4">
      <c r="A1514" s="4" t="s">
        <v>655</v>
      </c>
      <c r="B1514" s="5" t="s">
        <v>656</v>
      </c>
      <c r="C1514" s="5" t="s">
        <v>18</v>
      </c>
      <c r="D1514" s="5" t="s">
        <v>19</v>
      </c>
      <c r="E1514" s="9" t="s">
        <v>520</v>
      </c>
      <c r="F1514" s="9">
        <v>0.4</v>
      </c>
      <c r="G1514" s="5" t="s">
        <v>21</v>
      </c>
      <c r="H1514" s="9">
        <v>500</v>
      </c>
      <c r="I1514" s="11">
        <v>11920959</v>
      </c>
      <c r="J1514" s="11">
        <v>1050</v>
      </c>
      <c r="K1514" s="11">
        <v>58.503</v>
      </c>
      <c r="L1514" s="11" t="b">
        <f>COUNTIF('[1]2_배당성향 25% 이상 종목명'!$A$2:$A$471,'2_2번 조건 대상 종목'!A1514)&gt;0</f>
        <v>1</v>
      </c>
      <c r="M1514" s="14" t="b">
        <f t="shared" si="23"/>
        <v>1</v>
      </c>
      <c r="N1514" s="11">
        <v>11977352100</v>
      </c>
      <c r="O1514" s="11"/>
      <c r="P1514" s="11"/>
      <c r="Q1514" s="11"/>
      <c r="R1514" s="11">
        <v>9.1</v>
      </c>
      <c r="S1514" s="6">
        <v>131965016130</v>
      </c>
      <c r="T1514" s="7">
        <v>7.84</v>
      </c>
      <c r="U1514" s="7">
        <v>0.4</v>
      </c>
      <c r="V1514" s="7">
        <v>1412</v>
      </c>
    </row>
    <row r="1515" spans="1:22" hidden="1" x14ac:dyDescent="0.4">
      <c r="A1515" s="4" t="s">
        <v>655</v>
      </c>
      <c r="B1515" s="5" t="s">
        <v>656</v>
      </c>
      <c r="C1515" s="5" t="s">
        <v>30</v>
      </c>
      <c r="D1515" s="5" t="s">
        <v>19</v>
      </c>
      <c r="E1515" s="9" t="s">
        <v>46</v>
      </c>
      <c r="F1515" s="9">
        <v>0.7</v>
      </c>
      <c r="G1515" s="5" t="s">
        <v>21</v>
      </c>
      <c r="H1515" s="9">
        <v>500</v>
      </c>
      <c r="I1515" s="11">
        <v>11920959</v>
      </c>
      <c r="J1515" s="11">
        <v>800</v>
      </c>
      <c r="K1515" s="11">
        <v>48.418999999999997</v>
      </c>
      <c r="L1515" s="11" t="b">
        <f>COUNTIF('[1]2_배당성향 25% 이상 종목명'!$A$2:$A$471,'2_2번 조건 대상 종목'!A1515)&gt;0</f>
        <v>1</v>
      </c>
      <c r="M1515" s="14" t="b">
        <f t="shared" si="23"/>
        <v>1</v>
      </c>
      <c r="N1515" s="11">
        <v>9125601600</v>
      </c>
      <c r="O1515" s="11" t="b">
        <f>N1515&gt;=VLOOKUP(A1515,'[1]2023년만'!$A$2:$Q$1181,12,0)</f>
        <v>0</v>
      </c>
      <c r="P1515" s="11">
        <f>VLOOKUP(A1515,'[1]2_피벗 테이블'!$A$4:$B$376,2,0)</f>
        <v>9595835000</v>
      </c>
      <c r="Q1515" s="11" t="b">
        <f>N1515&gt;=(P1515*1.05)</f>
        <v>0</v>
      </c>
      <c r="R1515" s="11">
        <v>6.9</v>
      </c>
      <c r="S1515" s="6">
        <v>131965016130</v>
      </c>
      <c r="T1515" s="7">
        <v>7.84</v>
      </c>
      <c r="U1515" s="7">
        <v>0.4</v>
      </c>
      <c r="V1515" s="7">
        <v>1412</v>
      </c>
    </row>
    <row r="1516" spans="1:22" hidden="1" x14ac:dyDescent="0.4">
      <c r="A1516" s="4" t="s">
        <v>655</v>
      </c>
      <c r="B1516" s="5" t="s">
        <v>656</v>
      </c>
      <c r="C1516" s="5" t="s">
        <v>24</v>
      </c>
      <c r="D1516" s="5" t="s">
        <v>19</v>
      </c>
      <c r="E1516" s="9" t="s">
        <v>520</v>
      </c>
      <c r="F1516" s="9">
        <v>0.74</v>
      </c>
      <c r="G1516" s="5" t="s">
        <v>21</v>
      </c>
      <c r="H1516" s="9">
        <v>500</v>
      </c>
      <c r="I1516" s="11">
        <v>11920959</v>
      </c>
      <c r="J1516" s="11">
        <v>850</v>
      </c>
      <c r="K1516" s="11">
        <v>47.795999999999999</v>
      </c>
      <c r="L1516" s="11" t="b">
        <f>COUNTIF('[1]2_배당성향 25% 이상 종목명'!$A$2:$A$471,'2_2번 조건 대상 종목'!A1516)&gt;0</f>
        <v>1</v>
      </c>
      <c r="M1516" s="14" t="b">
        <f t="shared" si="23"/>
        <v>1</v>
      </c>
      <c r="N1516" s="11">
        <v>9695951700</v>
      </c>
      <c r="O1516" s="11"/>
      <c r="P1516" s="11"/>
      <c r="Q1516" s="11"/>
      <c r="R1516" s="11">
        <v>7.3</v>
      </c>
      <c r="S1516" s="6">
        <v>131965016130</v>
      </c>
      <c r="T1516" s="7">
        <v>7.84</v>
      </c>
      <c r="U1516" s="7">
        <v>0.4</v>
      </c>
      <c r="V1516" s="7">
        <v>1412</v>
      </c>
    </row>
    <row r="1517" spans="1:22" hidden="1" x14ac:dyDescent="0.4">
      <c r="A1517" s="7" t="s">
        <v>655</v>
      </c>
      <c r="B1517" s="12" t="s">
        <v>656</v>
      </c>
      <c r="C1517" s="12" t="s">
        <v>2933</v>
      </c>
      <c r="D1517" s="12" t="s">
        <v>19</v>
      </c>
      <c r="E1517" s="12" t="s">
        <v>520</v>
      </c>
      <c r="F1517" s="12">
        <v>0.32</v>
      </c>
      <c r="G1517" s="12" t="s">
        <v>21</v>
      </c>
      <c r="H1517" s="12">
        <v>500</v>
      </c>
      <c r="I1517" s="6">
        <v>11920959</v>
      </c>
      <c r="J1517" s="6">
        <v>600</v>
      </c>
      <c r="K1517" s="6">
        <v>23.872</v>
      </c>
      <c r="L1517" s="11" t="b">
        <f>COUNTIF('[1]2_배당성향 25% 이상 종목명'!$A$2:$A$471,'2_2번 조건 대상 종목'!A1517)&gt;0</f>
        <v>1</v>
      </c>
      <c r="M1517" s="14" t="b">
        <f t="shared" si="23"/>
        <v>1</v>
      </c>
      <c r="N1517" s="6">
        <v>7114201200</v>
      </c>
      <c r="O1517" s="6"/>
      <c r="P1517" s="6"/>
      <c r="Q1517" s="6"/>
      <c r="R1517" s="6">
        <v>4.2</v>
      </c>
      <c r="S1517" s="6">
        <v>131965016130</v>
      </c>
      <c r="T1517" s="7">
        <v>7.84</v>
      </c>
      <c r="U1517" s="7">
        <v>0.4</v>
      </c>
      <c r="V1517" s="7">
        <v>1412</v>
      </c>
    </row>
    <row r="1518" spans="1:22" hidden="1" x14ac:dyDescent="0.4">
      <c r="A1518" s="4" t="s">
        <v>1200</v>
      </c>
      <c r="B1518" s="5" t="s">
        <v>1201</v>
      </c>
      <c r="C1518" s="5" t="s">
        <v>30</v>
      </c>
      <c r="D1518" s="5" t="s">
        <v>19</v>
      </c>
      <c r="E1518" s="9" t="s">
        <v>34</v>
      </c>
      <c r="F1518" s="9">
        <v>0.48</v>
      </c>
      <c r="G1518" s="5" t="s">
        <v>21</v>
      </c>
      <c r="H1518" s="9">
        <v>100</v>
      </c>
      <c r="I1518" s="11">
        <v>11461955</v>
      </c>
      <c r="J1518" s="11">
        <v>1500</v>
      </c>
      <c r="K1518" s="11">
        <v>32.177</v>
      </c>
      <c r="L1518" s="11" t="b">
        <f>COUNTIF('[1]2_배당성향 25% 이상 종목명'!$A$2:$A$471,'2_2번 조건 대상 종목'!A1518)&gt;0</f>
        <v>1</v>
      </c>
      <c r="M1518" s="14" t="b">
        <f t="shared" si="23"/>
        <v>1</v>
      </c>
      <c r="N1518" s="11">
        <v>16138390500</v>
      </c>
      <c r="O1518" s="11" t="b">
        <f>N1518&gt;=VLOOKUP(A1518,'[1]2023년만'!$A$2:$Q$1181,12,0)</f>
        <v>0</v>
      </c>
      <c r="P1518" s="11">
        <f>VLOOKUP(A1518,'[1]2_피벗 테이블'!$A$4:$B$376,2,0)</f>
        <v>23831188100</v>
      </c>
      <c r="Q1518" s="11" t="b">
        <f>N1518&gt;=(P1518*1.05)</f>
        <v>0</v>
      </c>
      <c r="R1518" s="11">
        <v>3.4</v>
      </c>
      <c r="S1518" s="6">
        <v>525080741250</v>
      </c>
      <c r="T1518" s="7">
        <v>11.61</v>
      </c>
      <c r="U1518" s="7">
        <v>1.17</v>
      </c>
      <c r="V1518" s="7">
        <v>4199</v>
      </c>
    </row>
    <row r="1519" spans="1:22" hidden="1" x14ac:dyDescent="0.4">
      <c r="A1519" s="4" t="s">
        <v>1200</v>
      </c>
      <c r="B1519" s="5" t="s">
        <v>1201</v>
      </c>
      <c r="C1519" s="5" t="s">
        <v>18</v>
      </c>
      <c r="D1519" s="5" t="s">
        <v>19</v>
      </c>
      <c r="E1519" s="9" t="s">
        <v>34</v>
      </c>
      <c r="F1519" s="9">
        <v>1.01</v>
      </c>
      <c r="G1519" s="5" t="s">
        <v>21</v>
      </c>
      <c r="H1519" s="9">
        <v>100</v>
      </c>
      <c r="I1519" s="11">
        <v>11861880</v>
      </c>
      <c r="J1519" s="11">
        <v>2100</v>
      </c>
      <c r="K1519" s="11">
        <v>24.850999999999999</v>
      </c>
      <c r="L1519" s="11" t="b">
        <f>COUNTIF('[1]2_배당성향 25% 이상 종목명'!$A$2:$A$471,'2_2번 조건 대상 종목'!A1519)&gt;0</f>
        <v>1</v>
      </c>
      <c r="M1519" s="14" t="b">
        <f t="shared" si="23"/>
        <v>1</v>
      </c>
      <c r="N1519" s="11">
        <v>24740778300</v>
      </c>
      <c r="O1519" s="11"/>
      <c r="P1519" s="11"/>
      <c r="Q1519" s="11"/>
      <c r="R1519" s="11">
        <v>2.6</v>
      </c>
      <c r="S1519" s="6">
        <v>525080741250</v>
      </c>
      <c r="T1519" s="7">
        <v>11.61</v>
      </c>
      <c r="U1519" s="7">
        <v>1.17</v>
      </c>
      <c r="V1519" s="7">
        <v>4199</v>
      </c>
    </row>
    <row r="1520" spans="1:22" hidden="1" x14ac:dyDescent="0.4">
      <c r="A1520" s="4" t="s">
        <v>1200</v>
      </c>
      <c r="B1520" s="5" t="s">
        <v>1201</v>
      </c>
      <c r="C1520" s="5" t="s">
        <v>24</v>
      </c>
      <c r="D1520" s="5" t="s">
        <v>19</v>
      </c>
      <c r="E1520" s="9" t="s">
        <v>34</v>
      </c>
      <c r="F1520" s="9">
        <v>0.56000000000000005</v>
      </c>
      <c r="G1520" s="5" t="s">
        <v>21</v>
      </c>
      <c r="H1520" s="9">
        <v>100</v>
      </c>
      <c r="I1520" s="11">
        <v>11694474</v>
      </c>
      <c r="J1520" s="11">
        <v>2000</v>
      </c>
      <c r="K1520" s="11">
        <v>24.209</v>
      </c>
      <c r="L1520" s="11" t="b">
        <f>COUNTIF('[1]2_배당성향 25% 이상 종목명'!$A$2:$A$471,'2_2번 조건 대상 종목'!A1520)&gt;0</f>
        <v>1</v>
      </c>
      <c r="M1520" s="14" t="b">
        <f t="shared" si="23"/>
        <v>1</v>
      </c>
      <c r="N1520" s="11">
        <v>23190140000</v>
      </c>
      <c r="O1520" s="11"/>
      <c r="P1520" s="11"/>
      <c r="Q1520" s="11"/>
      <c r="R1520" s="11">
        <v>3.2</v>
      </c>
      <c r="S1520" s="6">
        <v>525080741250</v>
      </c>
      <c r="T1520" s="7">
        <v>11.61</v>
      </c>
      <c r="U1520" s="7">
        <v>1.17</v>
      </c>
      <c r="V1520" s="7">
        <v>4199</v>
      </c>
    </row>
    <row r="1521" spans="1:22" hidden="1" x14ac:dyDescent="0.4">
      <c r="A1521" s="7" t="s">
        <v>1200</v>
      </c>
      <c r="B1521" s="12" t="s">
        <v>1201</v>
      </c>
      <c r="C1521" s="12" t="s">
        <v>2933</v>
      </c>
      <c r="D1521" s="12" t="s">
        <v>19</v>
      </c>
      <c r="E1521" s="12" t="s">
        <v>34</v>
      </c>
      <c r="F1521" s="12">
        <v>0.5</v>
      </c>
      <c r="G1521" s="12" t="s">
        <v>21</v>
      </c>
      <c r="H1521" s="12">
        <v>100</v>
      </c>
      <c r="I1521" s="6">
        <v>11861880</v>
      </c>
      <c r="J1521" s="6">
        <v>2000</v>
      </c>
      <c r="K1521" s="6">
        <v>28.895</v>
      </c>
      <c r="L1521" s="11" t="b">
        <f>COUNTIF('[1]2_배당성향 25% 이상 종목명'!$A$2:$A$471,'2_2번 조건 대상 종목'!A1521)&gt;0</f>
        <v>1</v>
      </c>
      <c r="M1521" s="14" t="b">
        <f t="shared" si="23"/>
        <v>1</v>
      </c>
      <c r="N1521" s="6">
        <v>23562646000</v>
      </c>
      <c r="O1521" s="6"/>
      <c r="P1521" s="6"/>
      <c r="Q1521" s="6"/>
      <c r="R1521" s="6">
        <v>2.4</v>
      </c>
      <c r="S1521" s="6">
        <v>525080741250</v>
      </c>
      <c r="T1521" s="7">
        <v>11.61</v>
      </c>
      <c r="U1521" s="7">
        <v>1.17</v>
      </c>
      <c r="V1521" s="7">
        <v>4199</v>
      </c>
    </row>
    <row r="1522" spans="1:22" hidden="1" x14ac:dyDescent="0.4">
      <c r="A1522" s="4" t="s">
        <v>1095</v>
      </c>
      <c r="B1522" s="5" t="s">
        <v>1096</v>
      </c>
      <c r="C1522" s="5" t="s">
        <v>30</v>
      </c>
      <c r="D1522" s="5" t="s">
        <v>19</v>
      </c>
      <c r="E1522" s="9" t="s">
        <v>34</v>
      </c>
      <c r="F1522" s="9">
        <v>0.48</v>
      </c>
      <c r="G1522" s="5" t="s">
        <v>21</v>
      </c>
      <c r="H1522" s="9">
        <v>500</v>
      </c>
      <c r="I1522" s="11">
        <v>23407077</v>
      </c>
      <c r="J1522" s="11">
        <v>60</v>
      </c>
      <c r="K1522" s="11">
        <v>35.012</v>
      </c>
      <c r="L1522" s="11" t="b">
        <f>COUNTIF('[1]2_배당성향 25% 이상 종목명'!$A$2:$A$471,'2_2번 조건 대상 종목'!A1522)&gt;0</f>
        <v>1</v>
      </c>
      <c r="M1522" s="14" t="b">
        <f t="shared" si="23"/>
        <v>0</v>
      </c>
      <c r="N1522" s="11">
        <v>1324499100</v>
      </c>
      <c r="O1522" s="11" t="e">
        <f>N1522&gt;=VLOOKUP(A1522,'[1]2023년만'!$A$2:$Q$1181,12,0)</f>
        <v>#N/A</v>
      </c>
      <c r="P1522" s="11"/>
      <c r="Q1522" s="11"/>
      <c r="R1522" s="11">
        <v>2.9</v>
      </c>
      <c r="S1522" s="6">
        <v>46814154000</v>
      </c>
      <c r="T1522" s="7">
        <v>11.7</v>
      </c>
      <c r="U1522" s="7">
        <v>0.67</v>
      </c>
      <c r="V1522" s="7">
        <v>171</v>
      </c>
    </row>
    <row r="1523" spans="1:22" hidden="1" x14ac:dyDescent="0.4">
      <c r="A1523" s="7" t="s">
        <v>1095</v>
      </c>
      <c r="B1523" s="12" t="s">
        <v>1096</v>
      </c>
      <c r="C1523" s="12" t="s">
        <v>2933</v>
      </c>
      <c r="D1523" s="12" t="s">
        <v>19</v>
      </c>
      <c r="E1523" s="12" t="s">
        <v>34</v>
      </c>
      <c r="F1523" s="12">
        <v>0.5</v>
      </c>
      <c r="G1523" s="12" t="s">
        <v>21</v>
      </c>
      <c r="H1523" s="12">
        <v>500</v>
      </c>
      <c r="I1523" s="6">
        <v>23407077</v>
      </c>
      <c r="J1523" s="6">
        <v>150</v>
      </c>
      <c r="K1523" s="6">
        <v>49.792999999999999</v>
      </c>
      <c r="L1523" s="11" t="b">
        <f>COUNTIF('[1]2_배당성향 25% 이상 종목명'!$A$2:$A$471,'2_2번 조건 대상 종목'!A1523)&gt;0</f>
        <v>1</v>
      </c>
      <c r="M1523" s="14" t="b">
        <f t="shared" si="23"/>
        <v>0</v>
      </c>
      <c r="N1523" s="6">
        <v>3311247750</v>
      </c>
      <c r="O1523" s="6"/>
      <c r="P1523" s="6"/>
      <c r="Q1523" s="6"/>
      <c r="R1523" s="6">
        <v>3.3</v>
      </c>
      <c r="S1523" s="6">
        <v>46814154000</v>
      </c>
      <c r="T1523" s="7">
        <v>11.7</v>
      </c>
      <c r="U1523" s="7">
        <v>0.67</v>
      </c>
      <c r="V1523" s="7">
        <v>171</v>
      </c>
    </row>
    <row r="1524" spans="1:22" hidden="1" x14ac:dyDescent="0.4">
      <c r="A1524" s="4" t="s">
        <v>2506</v>
      </c>
      <c r="B1524" s="5" t="s">
        <v>2507</v>
      </c>
      <c r="C1524" s="5" t="s">
        <v>18</v>
      </c>
      <c r="D1524" s="5" t="s">
        <v>19</v>
      </c>
      <c r="E1524" s="9" t="s">
        <v>31</v>
      </c>
      <c r="F1524" s="9">
        <v>0.49</v>
      </c>
      <c r="G1524" s="5" t="s">
        <v>21</v>
      </c>
      <c r="H1524" s="9">
        <v>500</v>
      </c>
      <c r="I1524" s="11">
        <v>16000000</v>
      </c>
      <c r="J1524" s="11">
        <v>50</v>
      </c>
      <c r="K1524" s="11">
        <v>7.5289999999999999</v>
      </c>
      <c r="L1524" s="11" t="b">
        <f>COUNTIF('[1]2_배당성향 25% 이상 종목명'!$A$2:$A$471,'2_2번 조건 대상 종목'!A1524)&gt;0</f>
        <v>0</v>
      </c>
      <c r="M1524" s="14" t="b">
        <f t="shared" si="23"/>
        <v>0</v>
      </c>
      <c r="N1524" s="11">
        <v>797896400</v>
      </c>
      <c r="O1524" s="11"/>
      <c r="P1524" s="11"/>
      <c r="Q1524" s="11"/>
      <c r="R1524" s="11">
        <v>0.9</v>
      </c>
      <c r="S1524" s="6">
        <v>104336031030</v>
      </c>
      <c r="T1524" s="7">
        <v>16.7</v>
      </c>
      <c r="U1524" s="7">
        <v>0.81</v>
      </c>
      <c r="V1524" s="7">
        <v>336</v>
      </c>
    </row>
    <row r="1525" spans="1:22" hidden="1" x14ac:dyDescent="0.4">
      <c r="A1525" s="4" t="s">
        <v>2506</v>
      </c>
      <c r="B1525" s="5" t="s">
        <v>2507</v>
      </c>
      <c r="C1525" s="5" t="s">
        <v>24</v>
      </c>
      <c r="D1525" s="5" t="s">
        <v>19</v>
      </c>
      <c r="E1525" s="9" t="s">
        <v>31</v>
      </c>
      <c r="F1525" s="9">
        <v>0.46</v>
      </c>
      <c r="G1525" s="5" t="s">
        <v>21</v>
      </c>
      <c r="H1525" s="9">
        <v>500</v>
      </c>
      <c r="I1525" s="11">
        <v>16000000</v>
      </c>
      <c r="J1525" s="11">
        <v>25</v>
      </c>
      <c r="K1525" s="11">
        <v>4.4870000000000001</v>
      </c>
      <c r="L1525" s="11" t="b">
        <f>COUNTIF('[1]2_배당성향 25% 이상 종목명'!$A$2:$A$471,'2_2번 조건 대상 종목'!A1525)&gt;0</f>
        <v>0</v>
      </c>
      <c r="M1525" s="14" t="b">
        <f t="shared" si="23"/>
        <v>0</v>
      </c>
      <c r="N1525" s="11">
        <v>399040675</v>
      </c>
      <c r="O1525" s="11"/>
      <c r="P1525" s="11"/>
      <c r="Q1525" s="11"/>
      <c r="R1525" s="11">
        <v>0.3</v>
      </c>
      <c r="S1525" s="6">
        <v>104336031030</v>
      </c>
      <c r="T1525" s="7">
        <v>16.7</v>
      </c>
      <c r="U1525" s="7">
        <v>0.81</v>
      </c>
      <c r="V1525" s="7">
        <v>336</v>
      </c>
    </row>
    <row r="1526" spans="1:22" hidden="1" x14ac:dyDescent="0.4">
      <c r="A1526" s="7" t="s">
        <v>2506</v>
      </c>
      <c r="B1526" s="12" t="s">
        <v>2507</v>
      </c>
      <c r="C1526" s="12" t="s">
        <v>2933</v>
      </c>
      <c r="D1526" s="12" t="s">
        <v>19</v>
      </c>
      <c r="E1526" s="12" t="s">
        <v>31</v>
      </c>
      <c r="F1526" s="12">
        <v>0.32</v>
      </c>
      <c r="G1526" s="12" t="s">
        <v>21</v>
      </c>
      <c r="H1526" s="12">
        <v>500</v>
      </c>
      <c r="I1526" s="6">
        <v>16000000</v>
      </c>
      <c r="J1526" s="6">
        <v>27</v>
      </c>
      <c r="K1526" s="6">
        <v>4.9089999999999998</v>
      </c>
      <c r="L1526" s="11" t="b">
        <f>COUNTIF('[1]2_배당성향 25% 이상 종목명'!$A$2:$A$471,'2_2번 조건 대상 종목'!A1526)&gt;0</f>
        <v>0</v>
      </c>
      <c r="M1526" s="14" t="b">
        <f t="shared" si="23"/>
        <v>0</v>
      </c>
      <c r="N1526" s="6">
        <v>430714260</v>
      </c>
      <c r="O1526" s="6"/>
      <c r="P1526" s="6"/>
      <c r="Q1526" s="6"/>
      <c r="R1526" s="6">
        <v>0.3</v>
      </c>
      <c r="S1526" s="6">
        <v>104336031030</v>
      </c>
      <c r="T1526" s="7">
        <v>16.7</v>
      </c>
      <c r="U1526" s="7">
        <v>0.81</v>
      </c>
      <c r="V1526" s="7">
        <v>336</v>
      </c>
    </row>
    <row r="1527" spans="1:22" hidden="1" x14ac:dyDescent="0.4">
      <c r="A1527" s="4" t="s">
        <v>417</v>
      </c>
      <c r="B1527" s="5" t="s">
        <v>418</v>
      </c>
      <c r="C1527" s="5" t="s">
        <v>24</v>
      </c>
      <c r="D1527" s="5" t="s">
        <v>19</v>
      </c>
      <c r="E1527" s="9" t="s">
        <v>25</v>
      </c>
      <c r="F1527" s="9">
        <v>0.41</v>
      </c>
      <c r="G1527" s="5" t="s">
        <v>21</v>
      </c>
      <c r="H1527" s="9">
        <v>500</v>
      </c>
      <c r="I1527" s="11">
        <v>7298468</v>
      </c>
      <c r="J1527" s="11">
        <v>1100</v>
      </c>
      <c r="K1527" s="11">
        <v>86.915000000000006</v>
      </c>
      <c r="L1527" s="11" t="b">
        <f>COUNTIF('[1]2_배당성향 25% 이상 종목명'!$A$2:$A$471,'2_2번 조건 대상 종목'!A1527)&gt;0</f>
        <v>1</v>
      </c>
      <c r="M1527" s="14" t="b">
        <f t="shared" si="23"/>
        <v>0</v>
      </c>
      <c r="N1527" s="11">
        <v>8422101262</v>
      </c>
      <c r="O1527" s="11"/>
      <c r="P1527" s="11"/>
      <c r="Q1527" s="11"/>
      <c r="R1527" s="11">
        <v>0.5</v>
      </c>
      <c r="S1527" s="6">
        <v>885307686100</v>
      </c>
      <c r="T1527" s="7">
        <v>51.03</v>
      </c>
      <c r="U1527" s="7">
        <v>1.85</v>
      </c>
      <c r="V1527" s="7">
        <v>2377</v>
      </c>
    </row>
    <row r="1528" spans="1:22" hidden="1" x14ac:dyDescent="0.4">
      <c r="A1528" s="4" t="s">
        <v>417</v>
      </c>
      <c r="B1528" s="5" t="s">
        <v>418</v>
      </c>
      <c r="C1528" s="5" t="s">
        <v>30</v>
      </c>
      <c r="D1528" s="5" t="s">
        <v>19</v>
      </c>
      <c r="E1528" s="9" t="s">
        <v>25</v>
      </c>
      <c r="F1528" s="9">
        <v>0.43</v>
      </c>
      <c r="G1528" s="5" t="s">
        <v>21</v>
      </c>
      <c r="H1528" s="9">
        <v>500</v>
      </c>
      <c r="I1528" s="11">
        <v>7298497</v>
      </c>
      <c r="J1528" s="11">
        <v>1100</v>
      </c>
      <c r="K1528" s="11">
        <v>52.411000000000001</v>
      </c>
      <c r="L1528" s="11" t="b">
        <f>COUNTIF('[1]2_배당성향 25% 이상 종목명'!$A$2:$A$471,'2_2번 조건 대상 종목'!A1528)&gt;0</f>
        <v>1</v>
      </c>
      <c r="M1528" s="14" t="b">
        <f t="shared" si="23"/>
        <v>0</v>
      </c>
      <c r="N1528" s="11">
        <v>8424486062</v>
      </c>
      <c r="O1528" s="11" t="b">
        <f>N1528&gt;=VLOOKUP(A1528,'[1]2023년만'!$A$2:$Q$1181,12,0)</f>
        <v>1</v>
      </c>
      <c r="P1528" s="11"/>
      <c r="Q1528" s="11"/>
      <c r="R1528" s="11">
        <v>0.9</v>
      </c>
      <c r="S1528" s="6">
        <v>885307686100</v>
      </c>
      <c r="T1528" s="7">
        <v>51.03</v>
      </c>
      <c r="U1528" s="7">
        <v>1.85</v>
      </c>
      <c r="V1528" s="7">
        <v>2377</v>
      </c>
    </row>
    <row r="1529" spans="1:22" hidden="1" x14ac:dyDescent="0.4">
      <c r="A1529" s="4" t="s">
        <v>1729</v>
      </c>
      <c r="B1529" s="5" t="s">
        <v>1730</v>
      </c>
      <c r="C1529" s="5" t="s">
        <v>24</v>
      </c>
      <c r="D1529" s="5" t="s">
        <v>19</v>
      </c>
      <c r="E1529" s="9" t="s">
        <v>66</v>
      </c>
      <c r="F1529" s="9">
        <v>3.86</v>
      </c>
      <c r="G1529" s="5" t="s">
        <v>21</v>
      </c>
      <c r="H1529" s="9">
        <v>500</v>
      </c>
      <c r="I1529" s="11">
        <v>203372114</v>
      </c>
      <c r="J1529" s="11">
        <v>2360</v>
      </c>
      <c r="K1529" s="11">
        <v>21.094000000000001</v>
      </c>
      <c r="L1529" s="11" t="b">
        <f>COUNTIF('[1]2_배당성향 25% 이상 종목명'!$A$2:$A$471,'2_2번 조건 대상 종목'!A1529)&gt;0</f>
        <v>0</v>
      </c>
      <c r="M1529" s="14" t="b">
        <f t="shared" si="23"/>
        <v>1</v>
      </c>
      <c r="N1529" s="11">
        <v>448333971920</v>
      </c>
      <c r="O1529" s="11"/>
      <c r="P1529" s="11"/>
      <c r="Q1529" s="11"/>
      <c r="R1529" s="11">
        <v>4.0999999999999996</v>
      </c>
      <c r="S1529" s="6">
        <v>21745748338400</v>
      </c>
      <c r="T1529" s="7">
        <v>9.85</v>
      </c>
      <c r="U1529" s="7">
        <v>2.15</v>
      </c>
      <c r="V1529" s="7">
        <v>12259</v>
      </c>
    </row>
    <row r="1530" spans="1:22" hidden="1" x14ac:dyDescent="0.4">
      <c r="A1530" s="4" t="s">
        <v>1729</v>
      </c>
      <c r="B1530" s="5" t="s">
        <v>1730</v>
      </c>
      <c r="C1530" s="5" t="s">
        <v>30</v>
      </c>
      <c r="D1530" s="5" t="s">
        <v>19</v>
      </c>
      <c r="E1530" s="9" t="s">
        <v>66</v>
      </c>
      <c r="F1530" s="9">
        <v>3.55</v>
      </c>
      <c r="G1530" s="5" t="s">
        <v>21</v>
      </c>
      <c r="H1530" s="9">
        <v>500</v>
      </c>
      <c r="I1530" s="11">
        <v>190720114</v>
      </c>
      <c r="J1530" s="11">
        <v>1350</v>
      </c>
      <c r="K1530" s="11">
        <v>10.315</v>
      </c>
      <c r="L1530" s="11" t="b">
        <f>COUNTIF('[1]2_배당성향 25% 이상 종목명'!$A$2:$A$471,'2_2번 조건 대상 종목'!A1530)&gt;0</f>
        <v>0</v>
      </c>
      <c r="M1530" s="14" t="b">
        <f t="shared" si="23"/>
        <v>1</v>
      </c>
      <c r="N1530" s="11">
        <v>240695655300</v>
      </c>
      <c r="O1530" s="11" t="b">
        <f>N1530&gt;=VLOOKUP(A1530,'[1]2023년만'!$A$2:$Q$1181,12,0)</f>
        <v>0</v>
      </c>
      <c r="P1530" s="11"/>
      <c r="Q1530" s="11"/>
      <c r="R1530" s="11">
        <v>1.2</v>
      </c>
      <c r="S1530" s="6">
        <v>21745748338400</v>
      </c>
      <c r="T1530" s="7">
        <v>9.85</v>
      </c>
      <c r="U1530" s="7">
        <v>2.15</v>
      </c>
      <c r="V1530" s="7">
        <v>12259</v>
      </c>
    </row>
    <row r="1531" spans="1:22" hidden="1" x14ac:dyDescent="0.4">
      <c r="A1531" s="4" t="s">
        <v>1729</v>
      </c>
      <c r="B1531" s="5" t="s">
        <v>1730</v>
      </c>
      <c r="C1531" s="5" t="s">
        <v>18</v>
      </c>
      <c r="D1531" s="5" t="s">
        <v>19</v>
      </c>
      <c r="E1531" s="9" t="s">
        <v>66</v>
      </c>
      <c r="F1531" s="9">
        <v>4.37</v>
      </c>
      <c r="G1531" s="5" t="s">
        <v>21</v>
      </c>
      <c r="H1531" s="9">
        <v>500</v>
      </c>
      <c r="I1531" s="11">
        <v>127571822</v>
      </c>
      <c r="J1531" s="11">
        <v>105</v>
      </c>
      <c r="K1531" s="11">
        <v>0.77500000000000002</v>
      </c>
      <c r="L1531" s="11" t="b">
        <f>COUNTIF('[1]2_배당성향 25% 이상 종목명'!$A$2:$A$471,'2_2번 조건 대상 종목'!A1531)&gt;0</f>
        <v>0</v>
      </c>
      <c r="M1531" s="14" t="b">
        <f t="shared" si="23"/>
        <v>1</v>
      </c>
      <c r="N1531" s="11">
        <v>12720282750</v>
      </c>
      <c r="O1531" s="11"/>
      <c r="P1531" s="11"/>
      <c r="Q1531" s="11"/>
      <c r="R1531" s="11">
        <v>0.3</v>
      </c>
      <c r="S1531" s="6">
        <v>21745748338400</v>
      </c>
      <c r="T1531" s="7">
        <v>9.85</v>
      </c>
      <c r="U1531" s="7">
        <v>2.15</v>
      </c>
      <c r="V1531" s="7">
        <v>12259</v>
      </c>
    </row>
    <row r="1532" spans="1:22" hidden="1" x14ac:dyDescent="0.4">
      <c r="A1532" s="7" t="s">
        <v>1729</v>
      </c>
      <c r="B1532" s="12" t="s">
        <v>1730</v>
      </c>
      <c r="C1532" s="12" t="s">
        <v>2933</v>
      </c>
      <c r="D1532" s="12" t="s">
        <v>19</v>
      </c>
      <c r="E1532" s="12" t="s">
        <v>66</v>
      </c>
      <c r="F1532" s="12">
        <v>2.61</v>
      </c>
      <c r="G1532" s="12" t="s">
        <v>21</v>
      </c>
      <c r="H1532" s="12">
        <v>500</v>
      </c>
      <c r="I1532" s="6">
        <v>134011294</v>
      </c>
      <c r="J1532" s="6">
        <v>210</v>
      </c>
      <c r="K1532" s="6">
        <v>1.909</v>
      </c>
      <c r="L1532" s="11" t="b">
        <f>COUNTIF('[1]2_배당성향 25% 이상 종목명'!$A$2:$A$471,'2_2번 조건 대상 종목'!A1532)&gt;0</f>
        <v>0</v>
      </c>
      <c r="M1532" s="14" t="b">
        <f t="shared" si="23"/>
        <v>1</v>
      </c>
      <c r="N1532" s="6">
        <v>26406266670</v>
      </c>
      <c r="O1532" s="6"/>
      <c r="P1532" s="6"/>
      <c r="Q1532" s="6"/>
      <c r="R1532" s="6">
        <v>0.5</v>
      </c>
      <c r="S1532" s="6">
        <v>21745748338400</v>
      </c>
      <c r="T1532" s="7">
        <v>9.85</v>
      </c>
      <c r="U1532" s="7">
        <v>2.15</v>
      </c>
      <c r="V1532" s="7">
        <v>12259</v>
      </c>
    </row>
    <row r="1533" spans="1:22" hidden="1" x14ac:dyDescent="0.4">
      <c r="A1533" s="4" t="s">
        <v>993</v>
      </c>
      <c r="B1533" s="5" t="s">
        <v>994</v>
      </c>
      <c r="C1533" s="5" t="s">
        <v>24</v>
      </c>
      <c r="D1533" s="5" t="s">
        <v>19</v>
      </c>
      <c r="E1533" s="9" t="s">
        <v>34</v>
      </c>
      <c r="F1533" s="9">
        <v>0.56000000000000005</v>
      </c>
      <c r="G1533" s="5" t="s">
        <v>21</v>
      </c>
      <c r="H1533" s="9">
        <v>100</v>
      </c>
      <c r="I1533" s="11">
        <v>43232455</v>
      </c>
      <c r="J1533" s="11">
        <v>50</v>
      </c>
      <c r="K1533" s="11">
        <v>38.854999999999997</v>
      </c>
      <c r="L1533" s="11" t="b">
        <f>COUNTIF('[1]2_배당성향 25% 이상 종목명'!$A$2:$A$471,'2_2번 조건 대상 종목'!A1533)&gt;0</f>
        <v>1</v>
      </c>
      <c r="M1533" s="14" t="b">
        <f t="shared" si="23"/>
        <v>0</v>
      </c>
      <c r="N1533" s="11">
        <v>2156831600</v>
      </c>
      <c r="O1533" s="11"/>
      <c r="P1533" s="11"/>
      <c r="Q1533" s="11"/>
      <c r="R1533" s="11">
        <v>2</v>
      </c>
      <c r="S1533" s="6">
        <v>132507474575</v>
      </c>
      <c r="T1533" s="7">
        <v>9.73</v>
      </c>
      <c r="U1533" s="7">
        <v>1.89</v>
      </c>
      <c r="V1533" s="7">
        <v>315</v>
      </c>
    </row>
    <row r="1534" spans="1:22" hidden="1" x14ac:dyDescent="0.4">
      <c r="A1534" s="4" t="s">
        <v>993</v>
      </c>
      <c r="B1534" s="5" t="s">
        <v>994</v>
      </c>
      <c r="C1534" s="5" t="s">
        <v>30</v>
      </c>
      <c r="D1534" s="5" t="s">
        <v>19</v>
      </c>
      <c r="E1534" s="9" t="s">
        <v>34</v>
      </c>
      <c r="F1534" s="9">
        <v>0.48</v>
      </c>
      <c r="G1534" s="5" t="s">
        <v>21</v>
      </c>
      <c r="H1534" s="9">
        <v>100</v>
      </c>
      <c r="I1534" s="11">
        <v>43232455</v>
      </c>
      <c r="J1534" s="11">
        <v>100</v>
      </c>
      <c r="K1534" s="11">
        <v>31.817</v>
      </c>
      <c r="L1534" s="11" t="b">
        <f>COUNTIF('[1]2_배당성향 25% 이상 종목명'!$A$2:$A$471,'2_2번 조건 대상 종목'!A1534)&gt;0</f>
        <v>1</v>
      </c>
      <c r="M1534" s="14" t="b">
        <f t="shared" si="23"/>
        <v>0</v>
      </c>
      <c r="N1534" s="11">
        <v>4288664700</v>
      </c>
      <c r="O1534" s="11" t="b">
        <f>N1534&gt;=VLOOKUP(A1534,'[1]2023년만'!$A$2:$Q$1181,12,0)</f>
        <v>1</v>
      </c>
      <c r="P1534" s="11"/>
      <c r="Q1534" s="11"/>
      <c r="R1534" s="11">
        <v>4.9000000000000004</v>
      </c>
      <c r="S1534" s="6">
        <v>132507474575</v>
      </c>
      <c r="T1534" s="7">
        <v>9.73</v>
      </c>
      <c r="U1534" s="7">
        <v>1.89</v>
      </c>
      <c r="V1534" s="7">
        <v>315</v>
      </c>
    </row>
    <row r="1535" spans="1:22" hidden="1" x14ac:dyDescent="0.4">
      <c r="A1535" s="4" t="s">
        <v>1464</v>
      </c>
      <c r="B1535" s="5" t="s">
        <v>1465</v>
      </c>
      <c r="C1535" s="5" t="s">
        <v>30</v>
      </c>
      <c r="D1535" s="5" t="s">
        <v>19</v>
      </c>
      <c r="E1535" s="9" t="s">
        <v>81</v>
      </c>
      <c r="F1535" s="9">
        <v>0.51</v>
      </c>
      <c r="G1535" s="5" t="s">
        <v>21</v>
      </c>
      <c r="H1535" s="9">
        <v>500</v>
      </c>
      <c r="I1535" s="11">
        <v>10192640</v>
      </c>
      <c r="J1535" s="11">
        <v>150</v>
      </c>
      <c r="K1535" s="11">
        <v>26.783000000000001</v>
      </c>
      <c r="L1535" s="11" t="b">
        <f>COUNTIF('[1]2_배당성향 25% 이상 종목명'!$A$2:$A$471,'2_2번 조건 대상 종목'!A1535)&gt;0</f>
        <v>1</v>
      </c>
      <c r="M1535" s="14" t="b">
        <f t="shared" si="23"/>
        <v>0</v>
      </c>
      <c r="N1535" s="11">
        <v>1477072500</v>
      </c>
      <c r="O1535" s="11" t="e">
        <f>N1535&gt;=VLOOKUP(A1535,'[1]2023년만'!$A$2:$Q$1181,12,0)</f>
        <v>#N/A</v>
      </c>
      <c r="P1535" s="11"/>
      <c r="Q1535" s="11"/>
      <c r="R1535" s="11">
        <v>1.84</v>
      </c>
      <c r="S1535" s="6">
        <v>128223411200</v>
      </c>
      <c r="T1535" s="7">
        <v>22.46</v>
      </c>
      <c r="U1535" s="7">
        <v>0.65</v>
      </c>
      <c r="V1535" s="7">
        <v>560</v>
      </c>
    </row>
    <row r="1536" spans="1:22" hidden="1" x14ac:dyDescent="0.4">
      <c r="A1536" s="4" t="s">
        <v>1464</v>
      </c>
      <c r="B1536" s="5" t="s">
        <v>1465</v>
      </c>
      <c r="C1536" s="5" t="s">
        <v>18</v>
      </c>
      <c r="D1536" s="5" t="s">
        <v>19</v>
      </c>
      <c r="E1536" s="9" t="s">
        <v>95</v>
      </c>
      <c r="F1536" s="9">
        <v>0.96</v>
      </c>
      <c r="G1536" s="5" t="s">
        <v>21</v>
      </c>
      <c r="H1536" s="9">
        <v>500</v>
      </c>
      <c r="I1536" s="11">
        <v>10192640</v>
      </c>
      <c r="J1536" s="11">
        <v>455</v>
      </c>
      <c r="K1536" s="11">
        <v>10.218</v>
      </c>
      <c r="L1536" s="11" t="b">
        <f>COUNTIF('[1]2_배당성향 25% 이상 종목명'!$A$2:$A$471,'2_2번 조건 대상 종목'!A1536)&gt;0</f>
        <v>1</v>
      </c>
      <c r="M1536" s="14" t="b">
        <f t="shared" si="23"/>
        <v>0</v>
      </c>
      <c r="N1536" s="11">
        <v>4464751200</v>
      </c>
      <c r="O1536" s="11"/>
      <c r="P1536" s="11"/>
      <c r="Q1536" s="11"/>
      <c r="R1536" s="11">
        <v>4.21</v>
      </c>
      <c r="S1536" s="6">
        <v>128223411200</v>
      </c>
      <c r="T1536" s="7">
        <v>22.46</v>
      </c>
      <c r="U1536" s="7">
        <v>0.65</v>
      </c>
      <c r="V1536" s="7">
        <v>560</v>
      </c>
    </row>
    <row r="1537" spans="1:22" hidden="1" x14ac:dyDescent="0.4">
      <c r="A1537" s="7" t="s">
        <v>1464</v>
      </c>
      <c r="B1537" s="12" t="s">
        <v>1465</v>
      </c>
      <c r="C1537" s="12" t="s">
        <v>2933</v>
      </c>
      <c r="D1537" s="12" t="s">
        <v>19</v>
      </c>
      <c r="E1537" s="12" t="s">
        <v>95</v>
      </c>
      <c r="F1537" s="12">
        <v>0.42</v>
      </c>
      <c r="G1537" s="12" t="s">
        <v>21</v>
      </c>
      <c r="H1537" s="12">
        <v>500</v>
      </c>
      <c r="I1537" s="6">
        <v>10192640</v>
      </c>
      <c r="J1537" s="6">
        <v>160</v>
      </c>
      <c r="K1537" s="6">
        <v>20.327000000000002</v>
      </c>
      <c r="L1537" s="11" t="b">
        <f>COUNTIF('[1]2_배당성향 25% 이상 종목명'!$A$2:$A$471,'2_2번 조건 대상 종목'!A1537)&gt;0</f>
        <v>1</v>
      </c>
      <c r="M1537" s="14" t="b">
        <f t="shared" si="23"/>
        <v>0</v>
      </c>
      <c r="N1537" s="6">
        <v>1570022400</v>
      </c>
      <c r="O1537" s="6"/>
      <c r="P1537" s="6"/>
      <c r="Q1537" s="6"/>
      <c r="R1537" s="6">
        <v>1.2</v>
      </c>
      <c r="S1537" s="6">
        <v>128223411200</v>
      </c>
      <c r="T1537" s="7">
        <v>22.46</v>
      </c>
      <c r="U1537" s="7">
        <v>0.65</v>
      </c>
      <c r="V1537" s="7">
        <v>560</v>
      </c>
    </row>
    <row r="1538" spans="1:22" hidden="1" x14ac:dyDescent="0.4">
      <c r="A1538" s="4" t="s">
        <v>2231</v>
      </c>
      <c r="B1538" s="5" t="s">
        <v>2232</v>
      </c>
      <c r="C1538" s="5" t="s">
        <v>18</v>
      </c>
      <c r="D1538" s="5" t="s">
        <v>19</v>
      </c>
      <c r="E1538" s="9" t="s">
        <v>25</v>
      </c>
      <c r="F1538" s="9">
        <v>0.52</v>
      </c>
      <c r="G1538" s="5" t="s">
        <v>21</v>
      </c>
      <c r="H1538" s="9">
        <v>500</v>
      </c>
      <c r="I1538" s="11">
        <v>23862351</v>
      </c>
      <c r="J1538" s="11">
        <v>20</v>
      </c>
      <c r="K1538" s="11">
        <v>12.706</v>
      </c>
      <c r="L1538" s="11" t="b">
        <f>COUNTIF('[1]2_배당성향 25% 이상 종목명'!$A$2:$A$471,'2_2번 조건 대상 종목'!A1538)&gt;0</f>
        <v>0</v>
      </c>
      <c r="M1538" s="14" t="b">
        <f t="shared" si="23"/>
        <v>1</v>
      </c>
      <c r="N1538" s="11">
        <v>457422160</v>
      </c>
      <c r="O1538" s="11"/>
      <c r="P1538" s="11"/>
      <c r="Q1538" s="11"/>
      <c r="R1538" s="11">
        <v>0.8</v>
      </c>
      <c r="S1538" s="6">
        <v>166987393530</v>
      </c>
      <c r="T1538" s="7">
        <v>6.21</v>
      </c>
      <c r="U1538" s="7">
        <v>1.48</v>
      </c>
      <c r="V1538" s="7">
        <v>977</v>
      </c>
    </row>
    <row r="1539" spans="1:22" hidden="1" x14ac:dyDescent="0.4">
      <c r="A1539" s="4" t="s">
        <v>2231</v>
      </c>
      <c r="B1539" s="5" t="s">
        <v>2232</v>
      </c>
      <c r="C1539" s="5" t="s">
        <v>24</v>
      </c>
      <c r="D1539" s="5" t="s">
        <v>19</v>
      </c>
      <c r="E1539" s="9" t="s">
        <v>25</v>
      </c>
      <c r="F1539" s="9">
        <v>0.41</v>
      </c>
      <c r="G1539" s="5" t="s">
        <v>21</v>
      </c>
      <c r="H1539" s="9">
        <v>500</v>
      </c>
      <c r="I1539" s="11">
        <v>23862351</v>
      </c>
      <c r="J1539" s="11">
        <v>20</v>
      </c>
      <c r="K1539" s="11">
        <v>4.66</v>
      </c>
      <c r="L1539" s="11" t="b">
        <f>COUNTIF('[1]2_배당성향 25% 이상 종목명'!$A$2:$A$471,'2_2번 조건 대상 종목'!A1539)&gt;0</f>
        <v>0</v>
      </c>
      <c r="M1539" s="14" t="b">
        <f t="shared" ref="M1539:M1602" si="24">COUNTIF($A$2:$A$4678,A1539)=4</f>
        <v>1</v>
      </c>
      <c r="N1539" s="11">
        <v>457422160</v>
      </c>
      <c r="O1539" s="11"/>
      <c r="P1539" s="11"/>
      <c r="Q1539" s="11"/>
      <c r="R1539" s="11">
        <v>0.4</v>
      </c>
      <c r="S1539" s="6">
        <v>166987393530</v>
      </c>
      <c r="T1539" s="7">
        <v>6.21</v>
      </c>
      <c r="U1539" s="7">
        <v>1.48</v>
      </c>
      <c r="V1539" s="7">
        <v>977</v>
      </c>
    </row>
    <row r="1540" spans="1:22" hidden="1" x14ac:dyDescent="0.4">
      <c r="A1540" s="4" t="s">
        <v>2231</v>
      </c>
      <c r="B1540" s="5" t="s">
        <v>2232</v>
      </c>
      <c r="C1540" s="5" t="s">
        <v>30</v>
      </c>
      <c r="D1540" s="5" t="s">
        <v>19</v>
      </c>
      <c r="E1540" s="9" t="s">
        <v>25</v>
      </c>
      <c r="F1540" s="9">
        <v>0.43</v>
      </c>
      <c r="G1540" s="5" t="s">
        <v>21</v>
      </c>
      <c r="H1540" s="9">
        <v>500</v>
      </c>
      <c r="I1540" s="11">
        <v>23862351</v>
      </c>
      <c r="J1540" s="11">
        <v>30</v>
      </c>
      <c r="K1540" s="11">
        <v>3.0680000000000001</v>
      </c>
      <c r="L1540" s="11" t="b">
        <f>COUNTIF('[1]2_배당성향 25% 이상 종목명'!$A$2:$A$471,'2_2번 조건 대상 종목'!A1540)&gt;0</f>
        <v>0</v>
      </c>
      <c r="M1540" s="14" t="b">
        <f t="shared" si="24"/>
        <v>1</v>
      </c>
      <c r="N1540" s="11">
        <v>684933240</v>
      </c>
      <c r="O1540" s="11" t="b">
        <f>N1540&gt;=VLOOKUP(A1540,'[1]2023년만'!$A$2:$Q$1181,12,0)</f>
        <v>1</v>
      </c>
      <c r="P1540" s="11"/>
      <c r="Q1540" s="11"/>
      <c r="R1540" s="11">
        <v>0.82</v>
      </c>
      <c r="S1540" s="6">
        <v>166987393530</v>
      </c>
      <c r="T1540" s="7">
        <v>6.21</v>
      </c>
      <c r="U1540" s="7">
        <v>1.48</v>
      </c>
      <c r="V1540" s="7">
        <v>977</v>
      </c>
    </row>
    <row r="1541" spans="1:22" hidden="1" x14ac:dyDescent="0.4">
      <c r="A1541" s="7" t="s">
        <v>2231</v>
      </c>
      <c r="B1541" s="12" t="s">
        <v>2232</v>
      </c>
      <c r="C1541" s="12" t="s">
        <v>2933</v>
      </c>
      <c r="D1541" s="12" t="s">
        <v>19</v>
      </c>
      <c r="E1541" s="12" t="s">
        <v>25</v>
      </c>
      <c r="F1541" s="12">
        <v>0.3</v>
      </c>
      <c r="G1541" s="12" t="s">
        <v>21</v>
      </c>
      <c r="H1541" s="12">
        <v>500</v>
      </c>
      <c r="I1541" s="6">
        <v>23862351</v>
      </c>
      <c r="J1541" s="6">
        <v>20</v>
      </c>
      <c r="K1541" s="6">
        <v>4.74</v>
      </c>
      <c r="L1541" s="11" t="b">
        <f>COUNTIF('[1]2_배당성향 25% 이상 종목명'!$A$2:$A$471,'2_2번 조건 대상 종목'!A1541)&gt;0</f>
        <v>0</v>
      </c>
      <c r="M1541" s="14" t="b">
        <f t="shared" si="24"/>
        <v>1</v>
      </c>
      <c r="N1541" s="6">
        <v>458022160</v>
      </c>
      <c r="O1541" s="6"/>
      <c r="P1541" s="6"/>
      <c r="Q1541" s="6"/>
      <c r="R1541" s="6">
        <v>0.7</v>
      </c>
      <c r="S1541" s="6">
        <v>166987393530</v>
      </c>
      <c r="T1541" s="7">
        <v>6.21</v>
      </c>
      <c r="U1541" s="7">
        <v>1.48</v>
      </c>
      <c r="V1541" s="7">
        <v>977</v>
      </c>
    </row>
    <row r="1542" spans="1:22" hidden="1" x14ac:dyDescent="0.4">
      <c r="A1542" s="4" t="s">
        <v>2763</v>
      </c>
      <c r="B1542" s="5" t="s">
        <v>2764</v>
      </c>
      <c r="C1542" s="5" t="s">
        <v>18</v>
      </c>
      <c r="D1542" s="5" t="s">
        <v>19</v>
      </c>
      <c r="E1542" s="9" t="s">
        <v>31</v>
      </c>
      <c r="F1542" s="9">
        <v>0.49</v>
      </c>
      <c r="G1542" s="5" t="s">
        <v>21</v>
      </c>
      <c r="H1542" s="9">
        <v>500</v>
      </c>
      <c r="I1542" s="11">
        <v>16050530</v>
      </c>
      <c r="J1542" s="11">
        <v>30</v>
      </c>
      <c r="K1542" s="11">
        <v>-16.597999999999999</v>
      </c>
      <c r="L1542" s="11" t="b">
        <f>COUNTIF('[1]2_배당성향 25% 이상 종목명'!$A$2:$A$471,'2_2번 조건 대상 종목'!A1542)&gt;0</f>
        <v>0</v>
      </c>
      <c r="M1542" s="14" t="b">
        <f t="shared" si="24"/>
        <v>0</v>
      </c>
      <c r="N1542" s="11">
        <v>470385900</v>
      </c>
      <c r="O1542" s="11"/>
      <c r="P1542" s="11"/>
      <c r="Q1542" s="11"/>
      <c r="R1542" s="11">
        <v>0.4</v>
      </c>
      <c r="S1542" s="6">
        <v>36916219000</v>
      </c>
      <c r="T1542" s="7" t="s">
        <v>21</v>
      </c>
      <c r="U1542" s="7">
        <v>0.91</v>
      </c>
      <c r="V1542" s="7" t="s">
        <v>21</v>
      </c>
    </row>
    <row r="1543" spans="1:22" hidden="1" x14ac:dyDescent="0.4">
      <c r="A1543" s="7" t="s">
        <v>2763</v>
      </c>
      <c r="B1543" s="12" t="s">
        <v>2764</v>
      </c>
      <c r="C1543" s="12" t="s">
        <v>2933</v>
      </c>
      <c r="D1543" s="12" t="s">
        <v>19</v>
      </c>
      <c r="E1543" s="12" t="s">
        <v>31</v>
      </c>
      <c r="F1543" s="12">
        <v>0.32</v>
      </c>
      <c r="G1543" s="12" t="s">
        <v>21</v>
      </c>
      <c r="H1543" s="12">
        <v>500</v>
      </c>
      <c r="I1543" s="6">
        <v>16050530</v>
      </c>
      <c r="J1543" s="6">
        <v>83</v>
      </c>
      <c r="K1543" s="6">
        <v>14.333</v>
      </c>
      <c r="L1543" s="11" t="b">
        <f>COUNTIF('[1]2_배당성향 25% 이상 종목명'!$A$2:$A$471,'2_2번 조건 대상 종목'!A1543)&gt;0</f>
        <v>0</v>
      </c>
      <c r="M1543" s="14" t="b">
        <f t="shared" si="24"/>
        <v>0</v>
      </c>
      <c r="N1543" s="6">
        <v>1301400990</v>
      </c>
      <c r="O1543" s="6"/>
      <c r="P1543" s="6"/>
      <c r="Q1543" s="6"/>
      <c r="R1543" s="6">
        <v>0.7</v>
      </c>
      <c r="S1543" s="6">
        <v>36916219000</v>
      </c>
      <c r="T1543" s="7" t="s">
        <v>21</v>
      </c>
      <c r="U1543" s="7">
        <v>0.91</v>
      </c>
      <c r="V1543" s="7" t="s">
        <v>21</v>
      </c>
    </row>
    <row r="1544" spans="1:22" hidden="1" x14ac:dyDescent="0.4">
      <c r="A1544" s="4" t="s">
        <v>2581</v>
      </c>
      <c r="B1544" s="5" t="s">
        <v>2582</v>
      </c>
      <c r="C1544" s="5" t="s">
        <v>30</v>
      </c>
      <c r="D1544" s="5" t="s">
        <v>19</v>
      </c>
      <c r="E1544" s="9" t="s">
        <v>37</v>
      </c>
      <c r="F1544" s="9">
        <v>2.7</v>
      </c>
      <c r="G1544" s="5" t="s">
        <v>21</v>
      </c>
      <c r="H1544" s="9">
        <v>500</v>
      </c>
      <c r="I1544" s="11">
        <v>52470133</v>
      </c>
      <c r="J1544" s="11">
        <v>150</v>
      </c>
      <c r="K1544" s="11">
        <v>6.0970000000000004</v>
      </c>
      <c r="L1544" s="11" t="b">
        <f>COUNTIF('[1]2_배당성향 25% 이상 종목명'!$A$2:$A$471,'2_2번 조건 대상 종목'!A1544)&gt;0</f>
        <v>0</v>
      </c>
      <c r="M1544" s="14" t="b">
        <f t="shared" si="24"/>
        <v>0</v>
      </c>
      <c r="N1544" s="11">
        <v>7870519950</v>
      </c>
      <c r="O1544" s="11" t="b">
        <f>N1544&gt;=VLOOKUP(A1544,'[1]2023년만'!$A$2:$Q$1181,12,0)</f>
        <v>1</v>
      </c>
      <c r="P1544" s="11"/>
      <c r="Q1544" s="11"/>
      <c r="R1544" s="11">
        <v>1.7</v>
      </c>
      <c r="S1544" s="6">
        <v>472755898330</v>
      </c>
      <c r="T1544" s="7">
        <v>3.66</v>
      </c>
      <c r="U1544" s="7">
        <v>0.68</v>
      </c>
      <c r="V1544" s="7">
        <v>2460</v>
      </c>
    </row>
    <row r="1545" spans="1:22" hidden="1" x14ac:dyDescent="0.4">
      <c r="A1545" s="4" t="s">
        <v>2581</v>
      </c>
      <c r="B1545" s="5" t="s">
        <v>2582</v>
      </c>
      <c r="C1545" s="5" t="s">
        <v>24</v>
      </c>
      <c r="D1545" s="5" t="s">
        <v>19</v>
      </c>
      <c r="E1545" s="9" t="s">
        <v>37</v>
      </c>
      <c r="F1545" s="9">
        <v>2.09</v>
      </c>
      <c r="G1545" s="5" t="s">
        <v>21</v>
      </c>
      <c r="H1545" s="9">
        <v>500</v>
      </c>
      <c r="I1545" s="11">
        <v>52470133</v>
      </c>
      <c r="J1545" s="11">
        <v>100</v>
      </c>
      <c r="K1545" s="11">
        <v>3.4369999999999998</v>
      </c>
      <c r="L1545" s="11" t="b">
        <f>COUNTIF('[1]2_배당성향 25% 이상 종목명'!$A$2:$A$471,'2_2번 조건 대상 종목'!A1545)&gt;0</f>
        <v>0</v>
      </c>
      <c r="M1545" s="14" t="b">
        <f t="shared" si="24"/>
        <v>0</v>
      </c>
      <c r="N1545" s="11">
        <v>5247013300</v>
      </c>
      <c r="O1545" s="11"/>
      <c r="P1545" s="11"/>
      <c r="Q1545" s="11"/>
      <c r="R1545" s="11">
        <v>0.6</v>
      </c>
      <c r="S1545" s="6">
        <v>472755898330</v>
      </c>
      <c r="T1545" s="7">
        <v>3.66</v>
      </c>
      <c r="U1545" s="7">
        <v>0.68</v>
      </c>
      <c r="V1545" s="7">
        <v>2460</v>
      </c>
    </row>
    <row r="1546" spans="1:22" hidden="1" x14ac:dyDescent="0.4">
      <c r="A1546" s="4" t="s">
        <v>481</v>
      </c>
      <c r="B1546" s="5" t="s">
        <v>482</v>
      </c>
      <c r="C1546" s="5" t="s">
        <v>18</v>
      </c>
      <c r="D1546" s="5" t="s">
        <v>19</v>
      </c>
      <c r="E1546" s="9" t="s">
        <v>76</v>
      </c>
      <c r="F1546" s="9">
        <v>1.81</v>
      </c>
      <c r="G1546" s="5" t="s">
        <v>21</v>
      </c>
      <c r="H1546" s="9">
        <v>500</v>
      </c>
      <c r="I1546" s="11">
        <v>36571255</v>
      </c>
      <c r="J1546" s="11">
        <v>50</v>
      </c>
      <c r="K1546" s="11">
        <v>78.289000000000001</v>
      </c>
      <c r="L1546" s="11" t="b">
        <f>COUNTIF('[1]2_배당성향 25% 이상 종목명'!$A$2:$A$471,'2_2번 조건 대상 종목'!A1546)&gt;0</f>
        <v>0</v>
      </c>
      <c r="M1546" s="14" t="b">
        <f t="shared" si="24"/>
        <v>0</v>
      </c>
      <c r="N1546" s="11">
        <v>1828038750</v>
      </c>
      <c r="O1546" s="11"/>
      <c r="P1546" s="11"/>
      <c r="Q1546" s="11"/>
      <c r="R1546" s="11">
        <v>1.65</v>
      </c>
      <c r="S1546" s="6">
        <v>94536694175</v>
      </c>
      <c r="T1546" s="7">
        <v>76.03</v>
      </c>
      <c r="U1546" s="7">
        <v>1.17</v>
      </c>
      <c r="V1546" s="7">
        <v>34</v>
      </c>
    </row>
    <row r="1547" spans="1:22" hidden="1" x14ac:dyDescent="0.4">
      <c r="A1547" s="4" t="s">
        <v>481</v>
      </c>
      <c r="B1547" s="5" t="s">
        <v>482</v>
      </c>
      <c r="C1547" s="5" t="s">
        <v>24</v>
      </c>
      <c r="D1547" s="5" t="s">
        <v>19</v>
      </c>
      <c r="E1547" s="9" t="s">
        <v>76</v>
      </c>
      <c r="F1547" s="9">
        <v>2.62</v>
      </c>
      <c r="G1547" s="5" t="s">
        <v>21</v>
      </c>
      <c r="H1547" s="9">
        <v>500</v>
      </c>
      <c r="I1547" s="11">
        <v>36571255</v>
      </c>
      <c r="J1547" s="11">
        <v>150</v>
      </c>
      <c r="K1547" s="11">
        <v>59.975000000000001</v>
      </c>
      <c r="L1547" s="11" t="b">
        <f>COUNTIF('[1]2_배당성향 25% 이상 종목명'!$A$2:$A$471,'2_2번 조건 대상 종목'!A1547)&gt;0</f>
        <v>0</v>
      </c>
      <c r="M1547" s="14" t="b">
        <f t="shared" si="24"/>
        <v>0</v>
      </c>
      <c r="N1547" s="11">
        <v>5484116250</v>
      </c>
      <c r="O1547" s="11"/>
      <c r="P1547" s="11"/>
      <c r="Q1547" s="11"/>
      <c r="R1547" s="11">
        <v>5.4</v>
      </c>
      <c r="S1547" s="6">
        <v>94536694175</v>
      </c>
      <c r="T1547" s="7">
        <v>76.03</v>
      </c>
      <c r="U1547" s="7">
        <v>1.17</v>
      </c>
      <c r="V1547" s="7">
        <v>34</v>
      </c>
    </row>
    <row r="1548" spans="1:22" hidden="1" x14ac:dyDescent="0.4">
      <c r="A1548" s="4" t="s">
        <v>967</v>
      </c>
      <c r="B1548" s="5" t="s">
        <v>968</v>
      </c>
      <c r="C1548" s="5" t="s">
        <v>18</v>
      </c>
      <c r="D1548" s="5" t="s">
        <v>19</v>
      </c>
      <c r="E1548" s="9" t="s">
        <v>69</v>
      </c>
      <c r="F1548" s="9">
        <v>2.79</v>
      </c>
      <c r="G1548" s="5" t="s">
        <v>21</v>
      </c>
      <c r="H1548" s="10">
        <v>1000</v>
      </c>
      <c r="I1548" s="11">
        <v>18897307</v>
      </c>
      <c r="J1548" s="11">
        <v>70</v>
      </c>
      <c r="K1548" s="11">
        <v>39.892000000000003</v>
      </c>
      <c r="L1548" s="11" t="b">
        <f>COUNTIF('[1]2_배당성향 25% 이상 종목명'!$A$2:$A$471,'2_2번 조건 대상 종목'!A1548)&gt;0</f>
        <v>0</v>
      </c>
      <c r="M1548" s="14" t="b">
        <f t="shared" si="24"/>
        <v>1</v>
      </c>
      <c r="N1548" s="11">
        <v>1322811490</v>
      </c>
      <c r="O1548" s="11"/>
      <c r="P1548" s="11"/>
      <c r="Q1548" s="11"/>
      <c r="R1548" s="11">
        <v>2.1</v>
      </c>
      <c r="S1548" s="6">
        <v>38833965885</v>
      </c>
      <c r="T1548" s="7" t="s">
        <v>21</v>
      </c>
      <c r="U1548" s="7">
        <v>0.42</v>
      </c>
      <c r="V1548" s="7" t="s">
        <v>21</v>
      </c>
    </row>
    <row r="1549" spans="1:22" hidden="1" x14ac:dyDescent="0.4">
      <c r="A1549" s="4" t="s">
        <v>967</v>
      </c>
      <c r="B1549" s="5" t="s">
        <v>968</v>
      </c>
      <c r="C1549" s="5" t="s">
        <v>30</v>
      </c>
      <c r="D1549" s="5" t="s">
        <v>19</v>
      </c>
      <c r="E1549" s="9" t="s">
        <v>69</v>
      </c>
      <c r="F1549" s="9">
        <v>2.73</v>
      </c>
      <c r="G1549" s="5" t="s">
        <v>21</v>
      </c>
      <c r="H1549" s="10">
        <v>1000</v>
      </c>
      <c r="I1549" s="11">
        <v>18897307</v>
      </c>
      <c r="J1549" s="11">
        <v>30</v>
      </c>
      <c r="K1549" s="11">
        <v>-10.63</v>
      </c>
      <c r="L1549" s="11" t="b">
        <f>COUNTIF('[1]2_배당성향 25% 이상 종목명'!$A$2:$A$471,'2_2번 조건 대상 종목'!A1549)&gt;0</f>
        <v>0</v>
      </c>
      <c r="M1549" s="14" t="b">
        <f t="shared" si="24"/>
        <v>1</v>
      </c>
      <c r="N1549" s="11">
        <v>566919210</v>
      </c>
      <c r="O1549" s="11" t="b">
        <f>N1549&gt;=VLOOKUP(A1549,'[1]2023년만'!$A$2:$Q$1181,12,0)</f>
        <v>0</v>
      </c>
      <c r="P1549" s="11"/>
      <c r="Q1549" s="11"/>
      <c r="R1549" s="11">
        <v>1.4</v>
      </c>
      <c r="S1549" s="6">
        <v>38833965885</v>
      </c>
      <c r="T1549" s="7" t="s">
        <v>21</v>
      </c>
      <c r="U1549" s="7">
        <v>0.42</v>
      </c>
      <c r="V1549" s="7" t="s">
        <v>21</v>
      </c>
    </row>
    <row r="1550" spans="1:22" hidden="1" x14ac:dyDescent="0.4">
      <c r="A1550" s="4" t="s">
        <v>967</v>
      </c>
      <c r="B1550" s="5" t="s">
        <v>968</v>
      </c>
      <c r="C1550" s="5" t="s">
        <v>24</v>
      </c>
      <c r="D1550" s="5" t="s">
        <v>19</v>
      </c>
      <c r="E1550" s="9" t="s">
        <v>69</v>
      </c>
      <c r="F1550" s="9">
        <v>2.13</v>
      </c>
      <c r="G1550" s="5" t="s">
        <v>21</v>
      </c>
      <c r="H1550" s="10">
        <v>1000</v>
      </c>
      <c r="I1550" s="11">
        <v>18897307</v>
      </c>
      <c r="J1550" s="11">
        <v>50</v>
      </c>
      <c r="K1550" s="11">
        <v>-16.510000000000002</v>
      </c>
      <c r="L1550" s="11" t="b">
        <f>COUNTIF('[1]2_배당성향 25% 이상 종목명'!$A$2:$A$471,'2_2번 조건 대상 종목'!A1550)&gt;0</f>
        <v>0</v>
      </c>
      <c r="M1550" s="14" t="b">
        <f t="shared" si="24"/>
        <v>1</v>
      </c>
      <c r="N1550" s="11">
        <v>944865350</v>
      </c>
      <c r="O1550" s="11"/>
      <c r="P1550" s="11"/>
      <c r="Q1550" s="11"/>
      <c r="R1550" s="11">
        <v>1.6</v>
      </c>
      <c r="S1550" s="6">
        <v>38833965885</v>
      </c>
      <c r="T1550" s="7" t="s">
        <v>21</v>
      </c>
      <c r="U1550" s="7">
        <v>0.42</v>
      </c>
      <c r="V1550" s="7" t="s">
        <v>21</v>
      </c>
    </row>
    <row r="1551" spans="1:22" hidden="1" x14ac:dyDescent="0.4">
      <c r="A1551" s="7" t="s">
        <v>967</v>
      </c>
      <c r="B1551" s="12" t="s">
        <v>968</v>
      </c>
      <c r="C1551" s="12" t="s">
        <v>2933</v>
      </c>
      <c r="D1551" s="12" t="s">
        <v>19</v>
      </c>
      <c r="E1551" s="12" t="s">
        <v>69</v>
      </c>
      <c r="F1551" s="12">
        <v>1.59</v>
      </c>
      <c r="G1551" s="12" t="s">
        <v>21</v>
      </c>
      <c r="H1551" s="12">
        <v>1000</v>
      </c>
      <c r="I1551" s="6">
        <v>18897307</v>
      </c>
      <c r="J1551" s="6">
        <v>100</v>
      </c>
      <c r="K1551" s="6">
        <v>12.009</v>
      </c>
      <c r="L1551" s="11" t="b">
        <f>COUNTIF('[1]2_배당성향 25% 이상 종목명'!$A$2:$A$471,'2_2번 조건 대상 종목'!A1551)&gt;0</f>
        <v>0</v>
      </c>
      <c r="M1551" s="14" t="b">
        <f t="shared" si="24"/>
        <v>1</v>
      </c>
      <c r="N1551" s="6">
        <v>1889730700</v>
      </c>
      <c r="O1551" s="6"/>
      <c r="P1551" s="6"/>
      <c r="Q1551" s="6"/>
      <c r="R1551" s="6">
        <v>2.2999999999999998</v>
      </c>
      <c r="S1551" s="6">
        <v>38833965885</v>
      </c>
      <c r="T1551" s="7" t="s">
        <v>21</v>
      </c>
      <c r="U1551" s="7">
        <v>0.42</v>
      </c>
      <c r="V1551" s="7" t="s">
        <v>21</v>
      </c>
    </row>
    <row r="1552" spans="1:22" hidden="1" x14ac:dyDescent="0.4">
      <c r="A1552" s="4" t="s">
        <v>1526</v>
      </c>
      <c r="B1552" s="5" t="s">
        <v>1527</v>
      </c>
      <c r="C1552" s="5" t="s">
        <v>30</v>
      </c>
      <c r="D1552" s="5" t="s">
        <v>19</v>
      </c>
      <c r="E1552" s="9" t="s">
        <v>20</v>
      </c>
      <c r="F1552" s="9">
        <v>0.68</v>
      </c>
      <c r="G1552" s="5" t="s">
        <v>21</v>
      </c>
      <c r="H1552" s="9">
        <v>500</v>
      </c>
      <c r="I1552" s="11">
        <v>6396700</v>
      </c>
      <c r="J1552" s="11">
        <v>210</v>
      </c>
      <c r="K1552" s="11">
        <v>25.402999999999999</v>
      </c>
      <c r="L1552" s="11" t="b">
        <f>COUNTIF('[1]2_배당성향 25% 이상 종목명'!$A$2:$A$471,'2_2번 조건 대상 종목'!A1552)&gt;0</f>
        <v>1</v>
      </c>
      <c r="M1552" s="14" t="b">
        <f t="shared" si="24"/>
        <v>0</v>
      </c>
      <c r="N1552" s="11">
        <v>1343307000</v>
      </c>
      <c r="O1552" s="11" t="b">
        <f>N1552&gt;=VLOOKUP(A1552,'[1]2023년만'!$A$2:$Q$1181,12,0)</f>
        <v>1</v>
      </c>
      <c r="P1552" s="11"/>
      <c r="Q1552" s="11"/>
      <c r="R1552" s="11">
        <v>2.31</v>
      </c>
      <c r="S1552" s="6">
        <v>69084360000</v>
      </c>
      <c r="T1552" s="7">
        <v>13.06</v>
      </c>
      <c r="U1552" s="7">
        <v>1.03</v>
      </c>
      <c r="V1552" s="7">
        <v>827</v>
      </c>
    </row>
    <row r="1553" spans="1:22" hidden="1" x14ac:dyDescent="0.4">
      <c r="A1553" s="4" t="s">
        <v>1526</v>
      </c>
      <c r="B1553" s="5" t="s">
        <v>1527</v>
      </c>
      <c r="C1553" s="5" t="s">
        <v>18</v>
      </c>
      <c r="D1553" s="5" t="s">
        <v>19</v>
      </c>
      <c r="E1553" s="9" t="s">
        <v>20</v>
      </c>
      <c r="F1553" s="9">
        <v>0.77</v>
      </c>
      <c r="G1553" s="5" t="s">
        <v>21</v>
      </c>
      <c r="H1553" s="9">
        <v>500</v>
      </c>
      <c r="I1553" s="11">
        <v>6396700</v>
      </c>
      <c r="J1553" s="11">
        <v>300</v>
      </c>
      <c r="K1553" s="11">
        <v>24.893000000000001</v>
      </c>
      <c r="L1553" s="11" t="b">
        <f>COUNTIF('[1]2_배당성향 25% 이상 종목명'!$A$2:$A$471,'2_2번 조건 대상 종목'!A1553)&gt;0</f>
        <v>1</v>
      </c>
      <c r="M1553" s="14" t="b">
        <f t="shared" si="24"/>
        <v>0</v>
      </c>
      <c r="N1553" s="11">
        <v>1919010000</v>
      </c>
      <c r="O1553" s="11"/>
      <c r="P1553" s="11"/>
      <c r="Q1553" s="11"/>
      <c r="R1553" s="11">
        <v>1.6</v>
      </c>
      <c r="S1553" s="6">
        <v>69084360000</v>
      </c>
      <c r="T1553" s="7">
        <v>13.06</v>
      </c>
      <c r="U1553" s="7">
        <v>1.03</v>
      </c>
      <c r="V1553" s="7">
        <v>827</v>
      </c>
    </row>
    <row r="1554" spans="1:22" hidden="1" x14ac:dyDescent="0.4">
      <c r="A1554" s="4" t="s">
        <v>1526</v>
      </c>
      <c r="B1554" s="5" t="s">
        <v>1527</v>
      </c>
      <c r="C1554" s="5" t="s">
        <v>24</v>
      </c>
      <c r="D1554" s="5" t="s">
        <v>19</v>
      </c>
      <c r="E1554" s="9" t="s">
        <v>20</v>
      </c>
      <c r="F1554" s="9">
        <v>0.49</v>
      </c>
      <c r="G1554" s="5" t="s">
        <v>21</v>
      </c>
      <c r="H1554" s="9">
        <v>500</v>
      </c>
      <c r="I1554" s="11">
        <v>6396700</v>
      </c>
      <c r="J1554" s="11">
        <v>40</v>
      </c>
      <c r="K1554" s="11">
        <v>24.003</v>
      </c>
      <c r="L1554" s="11" t="b">
        <f>COUNTIF('[1]2_배당성향 25% 이상 종목명'!$A$2:$A$471,'2_2번 조건 대상 종목'!A1554)&gt;0</f>
        <v>1</v>
      </c>
      <c r="M1554" s="14" t="b">
        <f t="shared" si="24"/>
        <v>0</v>
      </c>
      <c r="N1554" s="11">
        <v>255868000</v>
      </c>
      <c r="O1554" s="11"/>
      <c r="P1554" s="11"/>
      <c r="Q1554" s="11"/>
      <c r="R1554" s="11">
        <v>0.27</v>
      </c>
      <c r="S1554" s="6">
        <v>69084360000</v>
      </c>
      <c r="T1554" s="7">
        <v>13.06</v>
      </c>
      <c r="U1554" s="7">
        <v>1.03</v>
      </c>
      <c r="V1554" s="7">
        <v>827</v>
      </c>
    </row>
    <row r="1555" spans="1:22" hidden="1" x14ac:dyDescent="0.4">
      <c r="A1555" s="4" t="s">
        <v>965</v>
      </c>
      <c r="B1555" s="5" t="s">
        <v>966</v>
      </c>
      <c r="C1555" s="5" t="s">
        <v>30</v>
      </c>
      <c r="D1555" s="5" t="s">
        <v>19</v>
      </c>
      <c r="E1555" s="9" t="s">
        <v>34</v>
      </c>
      <c r="F1555" s="9">
        <v>0.48</v>
      </c>
      <c r="G1555" s="5" t="s">
        <v>21</v>
      </c>
      <c r="H1555" s="9">
        <v>500</v>
      </c>
      <c r="I1555" s="11">
        <v>18900000</v>
      </c>
      <c r="J1555" s="11">
        <v>250</v>
      </c>
      <c r="K1555" s="11">
        <v>39.923000000000002</v>
      </c>
      <c r="L1555" s="11" t="b">
        <f>COUNTIF('[1]2_배당성향 25% 이상 종목명'!$A$2:$A$471,'2_2번 조건 대상 종목'!A1555)&gt;0</f>
        <v>1</v>
      </c>
      <c r="M1555" s="14" t="b">
        <f t="shared" si="24"/>
        <v>0</v>
      </c>
      <c r="N1555" s="11">
        <v>4328072250</v>
      </c>
      <c r="O1555" s="11" t="b">
        <f>N1555&gt;=VLOOKUP(A1555,'[1]2023년만'!$A$2:$Q$1181,12,0)</f>
        <v>0</v>
      </c>
      <c r="P1555" s="11"/>
      <c r="Q1555" s="11"/>
      <c r="R1555" s="11">
        <v>2.4</v>
      </c>
      <c r="S1555" s="6">
        <v>233226000000</v>
      </c>
      <c r="T1555" s="7">
        <v>19.84</v>
      </c>
      <c r="U1555" s="7">
        <v>3</v>
      </c>
      <c r="V1555" s="7">
        <v>622</v>
      </c>
    </row>
    <row r="1556" spans="1:22" hidden="1" x14ac:dyDescent="0.4">
      <c r="A1556" s="4" t="s">
        <v>965</v>
      </c>
      <c r="B1556" s="5" t="s">
        <v>966</v>
      </c>
      <c r="C1556" s="5" t="s">
        <v>24</v>
      </c>
      <c r="D1556" s="5" t="s">
        <v>19</v>
      </c>
      <c r="E1556" s="9" t="s">
        <v>34</v>
      </c>
      <c r="F1556" s="9">
        <v>0.56000000000000005</v>
      </c>
      <c r="G1556" s="5" t="s">
        <v>21</v>
      </c>
      <c r="H1556" s="9">
        <v>500</v>
      </c>
      <c r="I1556" s="11">
        <v>18900000</v>
      </c>
      <c r="J1556" s="11">
        <v>250</v>
      </c>
      <c r="K1556" s="11">
        <v>33.46</v>
      </c>
      <c r="L1556" s="11" t="b">
        <f>COUNTIF('[1]2_배당성향 25% 이상 종목명'!$A$2:$A$471,'2_2번 조건 대상 종목'!A1556)&gt;0</f>
        <v>1</v>
      </c>
      <c r="M1556" s="14" t="b">
        <f t="shared" si="24"/>
        <v>0</v>
      </c>
      <c r="N1556" s="11">
        <v>4412769750</v>
      </c>
      <c r="O1556" s="11"/>
      <c r="P1556" s="11"/>
      <c r="Q1556" s="11"/>
      <c r="R1556" s="11">
        <v>1.6</v>
      </c>
      <c r="S1556" s="6">
        <v>233226000000</v>
      </c>
      <c r="T1556" s="7">
        <v>19.84</v>
      </c>
      <c r="U1556" s="7">
        <v>3</v>
      </c>
      <c r="V1556" s="7">
        <v>622</v>
      </c>
    </row>
    <row r="1557" spans="1:22" hidden="1" x14ac:dyDescent="0.4">
      <c r="A1557" s="4" t="s">
        <v>2553</v>
      </c>
      <c r="B1557" s="5" t="s">
        <v>2554</v>
      </c>
      <c r="C1557" s="5" t="s">
        <v>18</v>
      </c>
      <c r="D1557" s="5" t="s">
        <v>19</v>
      </c>
      <c r="E1557" s="9" t="s">
        <v>103</v>
      </c>
      <c r="F1557" s="9">
        <v>0.57999999999999996</v>
      </c>
      <c r="G1557" s="5" t="s">
        <v>21</v>
      </c>
      <c r="H1557" s="9">
        <v>500</v>
      </c>
      <c r="I1557" s="11">
        <v>23958188</v>
      </c>
      <c r="J1557" s="11">
        <v>70</v>
      </c>
      <c r="K1557" s="11">
        <v>6.6589999999999998</v>
      </c>
      <c r="L1557" s="11" t="b">
        <f>COUNTIF('[1]2_배당성향 25% 이상 종목명'!$A$2:$A$471,'2_2번 조건 대상 종목'!A1557)&gt;0</f>
        <v>0</v>
      </c>
      <c r="M1557" s="14" t="b">
        <f t="shared" si="24"/>
        <v>0</v>
      </c>
      <c r="N1557" s="11">
        <v>1624305620</v>
      </c>
      <c r="O1557" s="11"/>
      <c r="P1557" s="11"/>
      <c r="Q1557" s="11"/>
      <c r="R1557" s="11">
        <v>2.2999999999999998</v>
      </c>
      <c r="S1557" s="6">
        <v>73491817075</v>
      </c>
      <c r="T1557" s="7">
        <v>2.63</v>
      </c>
      <c r="U1557" s="7">
        <v>0.21</v>
      </c>
      <c r="V1557" s="7">
        <v>1206</v>
      </c>
    </row>
    <row r="1558" spans="1:22" hidden="1" x14ac:dyDescent="0.4">
      <c r="A1558" s="4" t="s">
        <v>2553</v>
      </c>
      <c r="B1558" s="5" t="s">
        <v>2554</v>
      </c>
      <c r="C1558" s="5" t="s">
        <v>24</v>
      </c>
      <c r="D1558" s="5" t="s">
        <v>19</v>
      </c>
      <c r="E1558" s="9" t="s">
        <v>103</v>
      </c>
      <c r="F1558" s="9">
        <v>0.66</v>
      </c>
      <c r="G1558" s="5" t="s">
        <v>21</v>
      </c>
      <c r="H1558" s="9">
        <v>500</v>
      </c>
      <c r="I1558" s="11">
        <v>23147029</v>
      </c>
      <c r="J1558" s="11">
        <v>70</v>
      </c>
      <c r="K1558" s="11">
        <v>4.45</v>
      </c>
      <c r="L1558" s="11" t="b">
        <f>COUNTIF('[1]2_배당성향 25% 이상 종목명'!$A$2:$A$471,'2_2번 조건 대상 종목'!A1558)&gt;0</f>
        <v>0</v>
      </c>
      <c r="M1558" s="14" t="b">
        <f t="shared" si="24"/>
        <v>0</v>
      </c>
      <c r="N1558" s="11">
        <v>909657840</v>
      </c>
      <c r="O1558" s="11"/>
      <c r="P1558" s="11"/>
      <c r="Q1558" s="11"/>
      <c r="R1558" s="11">
        <v>2</v>
      </c>
      <c r="S1558" s="6">
        <v>73491817075</v>
      </c>
      <c r="T1558" s="7">
        <v>2.63</v>
      </c>
      <c r="U1558" s="7">
        <v>0.21</v>
      </c>
      <c r="V1558" s="7">
        <v>1206</v>
      </c>
    </row>
    <row r="1559" spans="1:22" hidden="1" x14ac:dyDescent="0.4">
      <c r="A1559" s="4" t="s">
        <v>2341</v>
      </c>
      <c r="B1559" s="5" t="s">
        <v>2342</v>
      </c>
      <c r="C1559" s="5" t="s">
        <v>18</v>
      </c>
      <c r="D1559" s="5" t="s">
        <v>19</v>
      </c>
      <c r="E1559" s="9" t="s">
        <v>37</v>
      </c>
      <c r="F1559" s="9">
        <v>0.85</v>
      </c>
      <c r="G1559" s="5" t="s">
        <v>21</v>
      </c>
      <c r="H1559" s="9">
        <v>500</v>
      </c>
      <c r="I1559" s="11">
        <v>73233457</v>
      </c>
      <c r="J1559" s="11">
        <v>10</v>
      </c>
      <c r="K1559" s="11">
        <v>10.743</v>
      </c>
      <c r="L1559" s="11" t="b">
        <f>COUNTIF('[1]2_배당성향 25% 이상 종목명'!$A$2:$A$471,'2_2번 조건 대상 종목'!A1559)&gt;0</f>
        <v>0</v>
      </c>
      <c r="M1559" s="14" t="b">
        <f t="shared" si="24"/>
        <v>0</v>
      </c>
      <c r="N1559" s="11">
        <v>730342570</v>
      </c>
      <c r="O1559" s="11"/>
      <c r="P1559" s="11"/>
      <c r="Q1559" s="11"/>
      <c r="R1559" s="11">
        <v>0.78</v>
      </c>
      <c r="S1559" s="6">
        <v>106334979564</v>
      </c>
      <c r="T1559" s="7">
        <v>6.66</v>
      </c>
      <c r="U1559" s="7">
        <v>0.48</v>
      </c>
      <c r="V1559" s="7">
        <v>218</v>
      </c>
    </row>
    <row r="1560" spans="1:22" hidden="1" x14ac:dyDescent="0.4">
      <c r="A1560" s="4" t="s">
        <v>1271</v>
      </c>
      <c r="B1560" s="5" t="s">
        <v>1272</v>
      </c>
      <c r="C1560" s="5" t="s">
        <v>24</v>
      </c>
      <c r="D1560" s="5" t="s">
        <v>19</v>
      </c>
      <c r="E1560" s="9" t="s">
        <v>61</v>
      </c>
      <c r="F1560" s="9">
        <v>0.55000000000000004</v>
      </c>
      <c r="G1560" s="5" t="s">
        <v>21</v>
      </c>
      <c r="H1560" s="9">
        <v>100</v>
      </c>
      <c r="I1560" s="11">
        <v>23551534</v>
      </c>
      <c r="J1560" s="11">
        <v>14</v>
      </c>
      <c r="K1560" s="11">
        <v>30.468</v>
      </c>
      <c r="L1560" s="11" t="b">
        <f>COUNTIF('[1]2_배당성향 25% 이상 종목명'!$A$2:$A$471,'2_2번 조건 대상 종목'!A1560)&gt;0</f>
        <v>0</v>
      </c>
      <c r="M1560" s="14" t="b">
        <f t="shared" si="24"/>
        <v>0</v>
      </c>
      <c r="N1560" s="11">
        <v>329661248</v>
      </c>
      <c r="O1560" s="11"/>
      <c r="P1560" s="11"/>
      <c r="Q1560" s="11"/>
      <c r="R1560" s="11">
        <v>1</v>
      </c>
      <c r="S1560" s="6">
        <v>35073989550</v>
      </c>
      <c r="T1560" s="7">
        <v>14.11</v>
      </c>
      <c r="U1560" s="7">
        <v>1.55</v>
      </c>
      <c r="V1560" s="7">
        <v>101</v>
      </c>
    </row>
    <row r="1561" spans="1:22" hidden="1" x14ac:dyDescent="0.4">
      <c r="A1561" s="4" t="s">
        <v>1271</v>
      </c>
      <c r="B1561" s="5" t="s">
        <v>1272</v>
      </c>
      <c r="C1561" s="5" t="s">
        <v>30</v>
      </c>
      <c r="D1561" s="5" t="s">
        <v>19</v>
      </c>
      <c r="E1561" s="9" t="s">
        <v>52</v>
      </c>
      <c r="F1561" s="9">
        <v>0.72</v>
      </c>
      <c r="G1561" s="5" t="s">
        <v>21</v>
      </c>
      <c r="H1561" s="9">
        <v>100</v>
      </c>
      <c r="I1561" s="11">
        <v>24459326</v>
      </c>
      <c r="J1561" s="11">
        <v>16</v>
      </c>
      <c r="K1561" s="11">
        <v>15.58</v>
      </c>
      <c r="L1561" s="11" t="b">
        <f>COUNTIF('[1]2_배당성향 25% 이상 종목명'!$A$2:$A$471,'2_2번 조건 대상 종목'!A1561)&gt;0</f>
        <v>0</v>
      </c>
      <c r="M1561" s="14" t="b">
        <f t="shared" si="24"/>
        <v>0</v>
      </c>
      <c r="N1561" s="11">
        <v>368000384</v>
      </c>
      <c r="O1561" s="11" t="b">
        <f>N1561&gt;=VLOOKUP(A1561,'[1]2023년만'!$A$2:$Q$1181,12,0)</f>
        <v>1</v>
      </c>
      <c r="P1561" s="11"/>
      <c r="Q1561" s="11"/>
      <c r="R1561" s="11">
        <v>1.2</v>
      </c>
      <c r="S1561" s="6">
        <v>35073989550</v>
      </c>
      <c r="T1561" s="7">
        <v>14.11</v>
      </c>
      <c r="U1561" s="7">
        <v>1.55</v>
      </c>
      <c r="V1561" s="7">
        <v>101</v>
      </c>
    </row>
    <row r="1562" spans="1:22" hidden="1" x14ac:dyDescent="0.4">
      <c r="A1562" s="4" t="s">
        <v>1271</v>
      </c>
      <c r="B1562" s="5" t="s">
        <v>1272</v>
      </c>
      <c r="C1562" s="5" t="s">
        <v>18</v>
      </c>
      <c r="D1562" s="5" t="s">
        <v>19</v>
      </c>
      <c r="E1562" s="9" t="s">
        <v>61</v>
      </c>
      <c r="F1562" s="9">
        <v>0.76</v>
      </c>
      <c r="G1562" s="5" t="s">
        <v>21</v>
      </c>
      <c r="H1562" s="9">
        <v>100</v>
      </c>
      <c r="I1562" s="11">
        <v>22561534</v>
      </c>
      <c r="J1562" s="11">
        <v>14</v>
      </c>
      <c r="K1562" s="11">
        <v>-18.350000000000001</v>
      </c>
      <c r="L1562" s="11" t="b">
        <f>COUNTIF('[1]2_배당성향 25% 이상 종목명'!$A$2:$A$471,'2_2번 조건 대상 종목'!A1562)&gt;0</f>
        <v>0</v>
      </c>
      <c r="M1562" s="14" t="b">
        <f t="shared" si="24"/>
        <v>0</v>
      </c>
      <c r="N1562" s="11">
        <v>315801248</v>
      </c>
      <c r="O1562" s="11"/>
      <c r="P1562" s="11"/>
      <c r="Q1562" s="11"/>
      <c r="R1562" s="11">
        <v>0.9</v>
      </c>
      <c r="S1562" s="6">
        <v>35073989550</v>
      </c>
      <c r="T1562" s="7">
        <v>14.11</v>
      </c>
      <c r="U1562" s="7">
        <v>1.55</v>
      </c>
      <c r="V1562" s="7">
        <v>101</v>
      </c>
    </row>
    <row r="1563" spans="1:22" hidden="1" x14ac:dyDescent="0.4">
      <c r="A1563" s="4" t="s">
        <v>957</v>
      </c>
      <c r="B1563" s="5" t="s">
        <v>958</v>
      </c>
      <c r="C1563" s="5" t="s">
        <v>18</v>
      </c>
      <c r="D1563" s="5" t="s">
        <v>19</v>
      </c>
      <c r="E1563" s="9" t="s">
        <v>37</v>
      </c>
      <c r="F1563" s="9">
        <v>2.2599999999999998</v>
      </c>
      <c r="G1563" s="5" t="s">
        <v>21</v>
      </c>
      <c r="H1563" s="9">
        <v>500</v>
      </c>
      <c r="I1563" s="11">
        <v>33000000</v>
      </c>
      <c r="J1563" s="11">
        <v>400</v>
      </c>
      <c r="K1563" s="11">
        <v>40.243000000000002</v>
      </c>
      <c r="L1563" s="11" t="b">
        <f>COUNTIF('[1]2_배당성향 25% 이상 종목명'!$A$2:$A$471,'2_2번 조건 대상 종목'!A1563)&gt;0</f>
        <v>1</v>
      </c>
      <c r="M1563" s="14" t="b">
        <f t="shared" si="24"/>
        <v>1</v>
      </c>
      <c r="N1563" s="11">
        <v>8651049600</v>
      </c>
      <c r="O1563" s="11"/>
      <c r="P1563" s="11"/>
      <c r="Q1563" s="11"/>
      <c r="R1563" s="11">
        <v>4.7</v>
      </c>
      <c r="S1563" s="6">
        <v>284707500000</v>
      </c>
      <c r="T1563" s="7">
        <v>6.78</v>
      </c>
      <c r="U1563" s="7">
        <v>0.47</v>
      </c>
      <c r="V1563" s="7">
        <v>1496</v>
      </c>
    </row>
    <row r="1564" spans="1:22" hidden="1" x14ac:dyDescent="0.4">
      <c r="A1564" s="4" t="s">
        <v>788</v>
      </c>
      <c r="B1564" s="5" t="s">
        <v>789</v>
      </c>
      <c r="C1564" s="5" t="s">
        <v>30</v>
      </c>
      <c r="D1564" s="5" t="s">
        <v>19</v>
      </c>
      <c r="E1564" s="9" t="s">
        <v>49</v>
      </c>
      <c r="F1564" s="9">
        <v>1.64</v>
      </c>
      <c r="G1564" s="5" t="s">
        <v>21</v>
      </c>
      <c r="H1564" s="10">
        <v>1000</v>
      </c>
      <c r="I1564" s="11">
        <v>26409935</v>
      </c>
      <c r="J1564" s="11">
        <v>580</v>
      </c>
      <c r="K1564" s="11">
        <v>34.381</v>
      </c>
      <c r="L1564" s="11" t="b">
        <f>COUNTIF('[1]2_배당성향 25% 이상 종목명'!$A$2:$A$471,'2_2번 조건 대상 종목'!A2495)&gt;0</f>
        <v>1</v>
      </c>
      <c r="M1564" s="14" t="b">
        <f t="shared" si="24"/>
        <v>1</v>
      </c>
      <c r="N1564" s="11">
        <v>14611689440</v>
      </c>
      <c r="O1564" s="11" t="b">
        <f>N1564&gt;=VLOOKUP(A1564,'[1]2023년만'!$A$2:$Q$1181,12,0)</f>
        <v>0</v>
      </c>
      <c r="P1564" s="11">
        <f>VLOOKUP(A1564,'[1]2_피벗 테이블'!$A$4:$B$376,2,0)</f>
        <v>9424637730</v>
      </c>
      <c r="Q1564" s="11" t="b">
        <f>N1564&gt;=(P1564*1.05)</f>
        <v>1</v>
      </c>
      <c r="R1564" s="11">
        <v>4.5</v>
      </c>
      <c r="S1564" s="6">
        <v>429689642450</v>
      </c>
      <c r="T1564" s="7">
        <v>9.6300000000000008</v>
      </c>
      <c r="U1564" s="7">
        <v>1.04</v>
      </c>
      <c r="V1564" s="7">
        <v>1689</v>
      </c>
    </row>
    <row r="1565" spans="1:22" hidden="1" x14ac:dyDescent="0.4">
      <c r="A1565" s="4" t="s">
        <v>957</v>
      </c>
      <c r="B1565" s="5" t="s">
        <v>958</v>
      </c>
      <c r="C1565" s="5" t="s">
        <v>24</v>
      </c>
      <c r="D1565" s="5" t="s">
        <v>19</v>
      </c>
      <c r="E1565" s="9" t="s">
        <v>37</v>
      </c>
      <c r="F1565" s="9">
        <v>2.09</v>
      </c>
      <c r="G1565" s="5" t="s">
        <v>21</v>
      </c>
      <c r="H1565" s="9">
        <v>500</v>
      </c>
      <c r="I1565" s="11">
        <v>33000000</v>
      </c>
      <c r="J1565" s="11">
        <v>450</v>
      </c>
      <c r="K1565" s="11">
        <v>35.421999999999997</v>
      </c>
      <c r="L1565" s="11" t="b">
        <f>COUNTIF('[1]2_배당성향 25% 이상 종목명'!$A$2:$A$471,'2_2번 조건 대상 종목'!A1565)&gt;0</f>
        <v>1</v>
      </c>
      <c r="M1565" s="14" t="b">
        <f t="shared" si="24"/>
        <v>1</v>
      </c>
      <c r="N1565" s="11">
        <v>9732430800</v>
      </c>
      <c r="O1565" s="11"/>
      <c r="P1565" s="11"/>
      <c r="Q1565" s="11"/>
      <c r="R1565" s="11">
        <v>5.29</v>
      </c>
      <c r="S1565" s="6">
        <v>284707500000</v>
      </c>
      <c r="T1565" s="7">
        <v>6.78</v>
      </c>
      <c r="U1565" s="7">
        <v>0.47</v>
      </c>
      <c r="V1565" s="7">
        <v>1496</v>
      </c>
    </row>
    <row r="1566" spans="1:22" hidden="1" x14ac:dyDescent="0.4">
      <c r="A1566" s="7" t="s">
        <v>957</v>
      </c>
      <c r="B1566" s="12" t="s">
        <v>958</v>
      </c>
      <c r="C1566" s="12" t="s">
        <v>2933</v>
      </c>
      <c r="D1566" s="12" t="s">
        <v>19</v>
      </c>
      <c r="E1566" s="12" t="s">
        <v>37</v>
      </c>
      <c r="F1566" s="12">
        <v>1.02</v>
      </c>
      <c r="G1566" s="12" t="s">
        <v>21</v>
      </c>
      <c r="H1566" s="12">
        <v>500</v>
      </c>
      <c r="I1566" s="6">
        <v>33000000</v>
      </c>
      <c r="J1566" s="6">
        <v>400</v>
      </c>
      <c r="K1566" s="6">
        <v>73.010999999999996</v>
      </c>
      <c r="L1566" s="11" t="b">
        <f>COUNTIF('[1]2_배당성향 25% 이상 종목명'!$A$2:$A$471,'2_2번 조건 대상 종목'!A1566)&gt;0</f>
        <v>1</v>
      </c>
      <c r="M1566" s="14" t="b">
        <f t="shared" si="24"/>
        <v>1</v>
      </c>
      <c r="N1566" s="6">
        <v>8739432400</v>
      </c>
      <c r="O1566" s="6"/>
      <c r="P1566" s="6"/>
      <c r="Q1566" s="6"/>
      <c r="R1566" s="6">
        <v>3.67</v>
      </c>
      <c r="S1566" s="6">
        <v>284707500000</v>
      </c>
      <c r="T1566" s="7">
        <v>6.78</v>
      </c>
      <c r="U1566" s="7">
        <v>0.47</v>
      </c>
      <c r="V1566" s="7">
        <v>1496</v>
      </c>
    </row>
    <row r="1567" spans="1:22" hidden="1" x14ac:dyDescent="0.4">
      <c r="A1567" s="4" t="s">
        <v>2037</v>
      </c>
      <c r="B1567" s="5" t="s">
        <v>2038</v>
      </c>
      <c r="C1567" s="5" t="s">
        <v>18</v>
      </c>
      <c r="D1567" s="5" t="s">
        <v>19</v>
      </c>
      <c r="E1567" s="9" t="s">
        <v>37</v>
      </c>
      <c r="F1567" s="9">
        <v>0.85</v>
      </c>
      <c r="G1567" s="5" t="s">
        <v>21</v>
      </c>
      <c r="H1567" s="9">
        <v>500</v>
      </c>
      <c r="I1567" s="11">
        <v>24495500</v>
      </c>
      <c r="J1567" s="11">
        <v>246</v>
      </c>
      <c r="K1567" s="11">
        <v>15.609</v>
      </c>
      <c r="L1567" s="11" t="b">
        <f>COUNTIF('[1]2_배당성향 25% 이상 종목명'!$A$2:$A$471,'2_2번 조건 대상 종목'!A1567)&gt;0</f>
        <v>0</v>
      </c>
      <c r="M1567" s="14" t="b">
        <f t="shared" si="24"/>
        <v>0</v>
      </c>
      <c r="N1567" s="11">
        <v>6009418872</v>
      </c>
      <c r="O1567" s="11"/>
      <c r="P1567" s="11"/>
      <c r="Q1567" s="11"/>
      <c r="R1567" s="11">
        <v>1.66</v>
      </c>
      <c r="S1567" s="6">
        <v>235194425400</v>
      </c>
      <c r="T1567" s="7">
        <v>12.94</v>
      </c>
      <c r="U1567" s="7">
        <v>1.01</v>
      </c>
      <c r="V1567" s="7">
        <v>731</v>
      </c>
    </row>
    <row r="1568" spans="1:22" hidden="1" x14ac:dyDescent="0.4">
      <c r="A1568" s="4" t="s">
        <v>1417</v>
      </c>
      <c r="B1568" s="5" t="s">
        <v>1418</v>
      </c>
      <c r="C1568" s="5" t="s">
        <v>30</v>
      </c>
      <c r="D1568" s="5" t="s">
        <v>19</v>
      </c>
      <c r="E1568" s="9" t="s">
        <v>76</v>
      </c>
      <c r="F1568" s="9">
        <v>2.88</v>
      </c>
      <c r="G1568" s="5" t="s">
        <v>21</v>
      </c>
      <c r="H1568" s="10">
        <v>2500</v>
      </c>
      <c r="I1568" s="11">
        <v>62368324</v>
      </c>
      <c r="J1568" s="11">
        <v>100</v>
      </c>
      <c r="K1568" s="11">
        <v>27.597999999999999</v>
      </c>
      <c r="L1568" s="11" t="b">
        <f>COUNTIF('[1]2_배당성향 25% 이상 종목명'!$A$2:$A$471,'2_2번 조건 대상 종목'!A1568)&gt;0</f>
        <v>1</v>
      </c>
      <c r="M1568" s="14" t="b">
        <f t="shared" si="24"/>
        <v>1</v>
      </c>
      <c r="N1568" s="11">
        <v>6236377800</v>
      </c>
      <c r="O1568" s="11" t="b">
        <f>N1568&gt;=VLOOKUP(A1568,'[1]2023년만'!$A$2:$Q$1181,12,0)</f>
        <v>1</v>
      </c>
      <c r="P1568" s="11">
        <f>VLOOKUP(A1568,'[1]2_피벗 테이블'!$A$4:$B$376,2,0)</f>
        <v>7795472250</v>
      </c>
      <c r="Q1568" s="11" t="b">
        <f>N1568&gt;=(P1568*1.05)</f>
        <v>0</v>
      </c>
      <c r="R1568" s="11">
        <v>3.7</v>
      </c>
      <c r="S1568" s="6">
        <v>170577366140</v>
      </c>
      <c r="T1568" s="7">
        <v>7.58</v>
      </c>
      <c r="U1568" s="7">
        <v>0.27</v>
      </c>
      <c r="V1568" s="7">
        <v>361</v>
      </c>
    </row>
    <row r="1569" spans="1:22" hidden="1" x14ac:dyDescent="0.4">
      <c r="A1569" s="4" t="s">
        <v>1417</v>
      </c>
      <c r="B1569" s="5" t="s">
        <v>1418</v>
      </c>
      <c r="C1569" s="5" t="s">
        <v>18</v>
      </c>
      <c r="D1569" s="5" t="s">
        <v>19</v>
      </c>
      <c r="E1569" s="9" t="s">
        <v>76</v>
      </c>
      <c r="F1569" s="9">
        <v>1.81</v>
      </c>
      <c r="G1569" s="5" t="s">
        <v>21</v>
      </c>
      <c r="H1569" s="10">
        <v>2500</v>
      </c>
      <c r="I1569" s="11">
        <v>62368324</v>
      </c>
      <c r="J1569" s="11">
        <v>150</v>
      </c>
      <c r="K1569" s="11">
        <v>20.550999999999998</v>
      </c>
      <c r="L1569" s="11" t="b">
        <f>COUNTIF('[1]2_배당성향 25% 이상 종목명'!$A$2:$A$471,'2_2번 조건 대상 종목'!A1569)&gt;0</f>
        <v>1</v>
      </c>
      <c r="M1569" s="14" t="b">
        <f t="shared" si="24"/>
        <v>1</v>
      </c>
      <c r="N1569" s="11">
        <v>9354566700</v>
      </c>
      <c r="O1569" s="11"/>
      <c r="P1569" s="11"/>
      <c r="Q1569" s="11"/>
      <c r="R1569" s="11">
        <v>3.3</v>
      </c>
      <c r="S1569" s="6">
        <v>170577366140</v>
      </c>
      <c r="T1569" s="7">
        <v>7.58</v>
      </c>
      <c r="U1569" s="7">
        <v>0.27</v>
      </c>
      <c r="V1569" s="7">
        <v>361</v>
      </c>
    </row>
    <row r="1570" spans="1:22" hidden="1" x14ac:dyDescent="0.4">
      <c r="A1570" s="4" t="s">
        <v>1417</v>
      </c>
      <c r="B1570" s="5" t="s">
        <v>1418</v>
      </c>
      <c r="C1570" s="5" t="s">
        <v>24</v>
      </c>
      <c r="D1570" s="5" t="s">
        <v>19</v>
      </c>
      <c r="E1570" s="9" t="s">
        <v>76</v>
      </c>
      <c r="F1570" s="9">
        <v>2.62</v>
      </c>
      <c r="G1570" s="5" t="s">
        <v>21</v>
      </c>
      <c r="H1570" s="10">
        <v>2500</v>
      </c>
      <c r="I1570" s="11">
        <v>62368324</v>
      </c>
      <c r="J1570" s="11">
        <v>100</v>
      </c>
      <c r="K1570" s="11">
        <v>-28.824999999999999</v>
      </c>
      <c r="L1570" s="11" t="b">
        <f>COUNTIF('[1]2_배당성향 25% 이상 종목명'!$A$2:$A$471,'2_2번 조건 대상 종목'!A1570)&gt;0</f>
        <v>1</v>
      </c>
      <c r="M1570" s="14" t="b">
        <f t="shared" si="24"/>
        <v>1</v>
      </c>
      <c r="N1570" s="11">
        <v>6236377800</v>
      </c>
      <c r="O1570" s="11"/>
      <c r="P1570" s="11"/>
      <c r="Q1570" s="11"/>
      <c r="R1570" s="11">
        <v>3.2</v>
      </c>
      <c r="S1570" s="6">
        <v>170577366140</v>
      </c>
      <c r="T1570" s="7">
        <v>7.58</v>
      </c>
      <c r="U1570" s="7">
        <v>0.27</v>
      </c>
      <c r="V1570" s="7">
        <v>361</v>
      </c>
    </row>
    <row r="1571" spans="1:22" hidden="1" x14ac:dyDescent="0.4">
      <c r="A1571" s="7" t="s">
        <v>1417</v>
      </c>
      <c r="B1571" s="12" t="s">
        <v>1418</v>
      </c>
      <c r="C1571" s="12" t="s">
        <v>2933</v>
      </c>
      <c r="D1571" s="12" t="s">
        <v>19</v>
      </c>
      <c r="E1571" s="12" t="s">
        <v>76</v>
      </c>
      <c r="F1571" s="12">
        <v>1.49</v>
      </c>
      <c r="G1571" s="12" t="s">
        <v>21</v>
      </c>
      <c r="H1571" s="12">
        <v>2500</v>
      </c>
      <c r="I1571" s="6">
        <v>62368324</v>
      </c>
      <c r="J1571" s="6">
        <v>125</v>
      </c>
      <c r="K1571" s="6">
        <v>39.511000000000003</v>
      </c>
      <c r="L1571" s="11" t="b">
        <f>COUNTIF('[1]2_배당성향 25% 이상 종목명'!$A$2:$A$471,'2_2번 조건 대상 종목'!A1571)&gt;0</f>
        <v>1</v>
      </c>
      <c r="M1571" s="14" t="b">
        <f t="shared" si="24"/>
        <v>1</v>
      </c>
      <c r="N1571" s="6">
        <v>7795472250</v>
      </c>
      <c r="O1571" s="6"/>
      <c r="P1571" s="6"/>
      <c r="Q1571" s="6"/>
      <c r="R1571" s="6">
        <v>2.9</v>
      </c>
      <c r="S1571" s="6">
        <v>170577366140</v>
      </c>
      <c r="T1571" s="7">
        <v>7.58</v>
      </c>
      <c r="U1571" s="7">
        <v>0.27</v>
      </c>
      <c r="V1571" s="7">
        <v>361</v>
      </c>
    </row>
    <row r="1572" spans="1:22" hidden="1" x14ac:dyDescent="0.4">
      <c r="A1572" s="4" t="s">
        <v>2555</v>
      </c>
      <c r="B1572" s="5" t="s">
        <v>2556</v>
      </c>
      <c r="C1572" s="5" t="s">
        <v>30</v>
      </c>
      <c r="D1572" s="5" t="s">
        <v>19</v>
      </c>
      <c r="E1572" s="9" t="s">
        <v>76</v>
      </c>
      <c r="F1572" s="9">
        <v>0.97</v>
      </c>
      <c r="G1572" s="5" t="s">
        <v>21</v>
      </c>
      <c r="H1572" s="9">
        <v>500</v>
      </c>
      <c r="I1572" s="11">
        <v>22137500</v>
      </c>
      <c r="J1572" s="11">
        <v>10</v>
      </c>
      <c r="K1572" s="11">
        <v>6.6360000000000001</v>
      </c>
      <c r="L1572" s="11" t="b">
        <f>COUNTIF('[1]2_배당성향 25% 이상 종목명'!$A$2:$A$471,'2_2번 조건 대상 종목'!A1572)&gt;0</f>
        <v>0</v>
      </c>
      <c r="M1572" s="14" t="b">
        <f t="shared" si="24"/>
        <v>1</v>
      </c>
      <c r="N1572" s="11">
        <v>221375000</v>
      </c>
      <c r="O1572" s="11" t="b">
        <f>N1572&gt;=VLOOKUP(A1572,'[1]2023년만'!$A$2:$Q$1181,12,0)</f>
        <v>1</v>
      </c>
      <c r="P1572" s="11"/>
      <c r="Q1572" s="11"/>
      <c r="R1572" s="11">
        <v>0.7</v>
      </c>
      <c r="S1572" s="6">
        <v>33449762500</v>
      </c>
      <c r="T1572" s="7">
        <v>10.14</v>
      </c>
      <c r="U1572" s="7">
        <v>0.17</v>
      </c>
      <c r="V1572" s="7">
        <v>149</v>
      </c>
    </row>
    <row r="1573" spans="1:22" hidden="1" x14ac:dyDescent="0.4">
      <c r="A1573" s="4" t="s">
        <v>2555</v>
      </c>
      <c r="B1573" s="5" t="s">
        <v>2556</v>
      </c>
      <c r="C1573" s="5" t="s">
        <v>18</v>
      </c>
      <c r="D1573" s="5" t="s">
        <v>19</v>
      </c>
      <c r="E1573" s="9" t="s">
        <v>76</v>
      </c>
      <c r="F1573" s="9">
        <v>0.43</v>
      </c>
      <c r="G1573" s="5" t="s">
        <v>21</v>
      </c>
      <c r="H1573" s="9">
        <v>500</v>
      </c>
      <c r="I1573" s="11">
        <v>22137500</v>
      </c>
      <c r="J1573" s="11">
        <v>15</v>
      </c>
      <c r="K1573" s="11">
        <v>-3.8279999999999998</v>
      </c>
      <c r="L1573" s="11" t="b">
        <f>COUNTIF('[1]2_배당성향 25% 이상 종목명'!$A$2:$A$471,'2_2번 조건 대상 종목'!A1573)&gt;0</f>
        <v>0</v>
      </c>
      <c r="M1573" s="14" t="b">
        <f t="shared" si="24"/>
        <v>1</v>
      </c>
      <c r="N1573" s="11">
        <v>332062500</v>
      </c>
      <c r="O1573" s="11"/>
      <c r="P1573" s="11"/>
      <c r="Q1573" s="11"/>
      <c r="R1573" s="11">
        <v>0.5</v>
      </c>
      <c r="S1573" s="6">
        <v>33449762500</v>
      </c>
      <c r="T1573" s="7">
        <v>10.14</v>
      </c>
      <c r="U1573" s="7">
        <v>0.17</v>
      </c>
      <c r="V1573" s="7">
        <v>149</v>
      </c>
    </row>
    <row r="1574" spans="1:22" hidden="1" x14ac:dyDescent="0.4">
      <c r="A1574" s="4" t="s">
        <v>2555</v>
      </c>
      <c r="B1574" s="5" t="s">
        <v>2556</v>
      </c>
      <c r="C1574" s="5" t="s">
        <v>24</v>
      </c>
      <c r="D1574" s="5" t="s">
        <v>19</v>
      </c>
      <c r="E1574" s="9" t="s">
        <v>76</v>
      </c>
      <c r="F1574" s="9">
        <v>0.4</v>
      </c>
      <c r="G1574" s="5" t="s">
        <v>21</v>
      </c>
      <c r="H1574" s="9">
        <v>500</v>
      </c>
      <c r="I1574" s="11">
        <v>22137500</v>
      </c>
      <c r="J1574" s="11">
        <v>10</v>
      </c>
      <c r="K1574" s="11">
        <v>-3.8620000000000001</v>
      </c>
      <c r="L1574" s="11" t="b">
        <f>COUNTIF('[1]2_배당성향 25% 이상 종목명'!$A$2:$A$471,'2_2번 조건 대상 종목'!A1574)&gt;0</f>
        <v>0</v>
      </c>
      <c r="M1574" s="14" t="b">
        <f t="shared" si="24"/>
        <v>1</v>
      </c>
      <c r="N1574" s="11">
        <v>221375000</v>
      </c>
      <c r="O1574" s="11"/>
      <c r="P1574" s="11"/>
      <c r="Q1574" s="11"/>
      <c r="R1574" s="11">
        <v>0.5</v>
      </c>
      <c r="S1574" s="6">
        <v>33449762500</v>
      </c>
      <c r="T1574" s="7">
        <v>10.14</v>
      </c>
      <c r="U1574" s="7">
        <v>0.17</v>
      </c>
      <c r="V1574" s="7">
        <v>149</v>
      </c>
    </row>
    <row r="1575" spans="1:22" hidden="1" x14ac:dyDescent="0.4">
      <c r="A1575" s="7" t="s">
        <v>2555</v>
      </c>
      <c r="B1575" s="12" t="s">
        <v>2556</v>
      </c>
      <c r="C1575" s="12" t="s">
        <v>2933</v>
      </c>
      <c r="D1575" s="12" t="s">
        <v>19</v>
      </c>
      <c r="E1575" s="12" t="s">
        <v>76</v>
      </c>
      <c r="F1575" s="12">
        <v>0.2</v>
      </c>
      <c r="G1575" s="12" t="s">
        <v>21</v>
      </c>
      <c r="H1575" s="12">
        <v>500</v>
      </c>
      <c r="I1575" s="6">
        <v>22137500</v>
      </c>
      <c r="J1575" s="6">
        <v>25</v>
      </c>
      <c r="K1575" s="6">
        <v>12.776</v>
      </c>
      <c r="L1575" s="11" t="b">
        <f>COUNTIF('[1]2_배당성향 25% 이상 종목명'!$A$2:$A$471,'2_2번 조건 대상 종목'!A1575)&gt;0</f>
        <v>0</v>
      </c>
      <c r="M1575" s="14" t="b">
        <f t="shared" si="24"/>
        <v>1</v>
      </c>
      <c r="N1575" s="6">
        <v>553437500</v>
      </c>
      <c r="O1575" s="6"/>
      <c r="P1575" s="6"/>
      <c r="Q1575" s="6"/>
      <c r="R1575" s="6">
        <v>0.8</v>
      </c>
      <c r="S1575" s="6">
        <v>33449762500</v>
      </c>
      <c r="T1575" s="7">
        <v>10.14</v>
      </c>
      <c r="U1575" s="7">
        <v>0.17</v>
      </c>
      <c r="V1575" s="7">
        <v>149</v>
      </c>
    </row>
    <row r="1576" spans="1:22" hidden="1" x14ac:dyDescent="0.4">
      <c r="A1576" s="4" t="s">
        <v>182</v>
      </c>
      <c r="B1576" s="5" t="s">
        <v>183</v>
      </c>
      <c r="C1576" s="5" t="s">
        <v>24</v>
      </c>
      <c r="D1576" s="5" t="s">
        <v>19</v>
      </c>
      <c r="E1576" s="9" t="s">
        <v>76</v>
      </c>
      <c r="F1576" s="9">
        <v>2.62</v>
      </c>
      <c r="G1576" s="5" t="s">
        <v>21</v>
      </c>
      <c r="H1576" s="10">
        <v>2500</v>
      </c>
      <c r="I1576" s="11">
        <v>41609310</v>
      </c>
      <c r="J1576" s="11">
        <v>75</v>
      </c>
      <c r="K1576" s="11">
        <v>222.589</v>
      </c>
      <c r="L1576" s="11" t="b">
        <f>COUNTIF('[1]2_배당성향 25% 이상 종목명'!$A$2:$A$471,'2_2번 조건 대상 종목'!A1576)&gt;0</f>
        <v>0</v>
      </c>
      <c r="M1576" s="14" t="b">
        <f t="shared" si="24"/>
        <v>1</v>
      </c>
      <c r="N1576" s="11">
        <v>3120698250</v>
      </c>
      <c r="O1576" s="11"/>
      <c r="P1576" s="11"/>
      <c r="Q1576" s="11"/>
      <c r="R1576" s="11">
        <v>3.5</v>
      </c>
      <c r="S1576" s="6">
        <v>88627830300</v>
      </c>
      <c r="T1576" s="7">
        <v>2.1800000000000002</v>
      </c>
      <c r="U1576" s="7">
        <v>0.2</v>
      </c>
      <c r="V1576" s="7">
        <v>978</v>
      </c>
    </row>
    <row r="1577" spans="1:22" hidden="1" x14ac:dyDescent="0.4">
      <c r="A1577" s="4" t="s">
        <v>182</v>
      </c>
      <c r="B1577" s="5" t="s">
        <v>183</v>
      </c>
      <c r="C1577" s="5" t="s">
        <v>30</v>
      </c>
      <c r="D1577" s="5" t="s">
        <v>19</v>
      </c>
      <c r="E1577" s="9" t="s">
        <v>76</v>
      </c>
      <c r="F1577" s="9">
        <v>2.88</v>
      </c>
      <c r="G1577" s="5" t="s">
        <v>21</v>
      </c>
      <c r="H1577" s="10">
        <v>2500</v>
      </c>
      <c r="I1577" s="11">
        <v>41609310</v>
      </c>
      <c r="J1577" s="11">
        <v>100</v>
      </c>
      <c r="K1577" s="11">
        <v>8.4320000000000004</v>
      </c>
      <c r="L1577" s="11" t="b">
        <f>COUNTIF('[1]2_배당성향 25% 이상 종목명'!$A$2:$A$471,'2_2번 조건 대상 종목'!A1577)&gt;0</f>
        <v>0</v>
      </c>
      <c r="M1577" s="14" t="b">
        <f t="shared" si="24"/>
        <v>1</v>
      </c>
      <c r="N1577" s="11">
        <v>4160931000</v>
      </c>
      <c r="O1577" s="11" t="b">
        <f>N1577&gt;=VLOOKUP(A1577,'[1]2023년만'!$A$2:$Q$1181,12,0)</f>
        <v>1</v>
      </c>
      <c r="P1577" s="11"/>
      <c r="Q1577" s="11"/>
      <c r="R1577" s="11">
        <v>4.8</v>
      </c>
      <c r="S1577" s="6">
        <v>88627830300</v>
      </c>
      <c r="T1577" s="7">
        <v>2.1800000000000002</v>
      </c>
      <c r="U1577" s="7">
        <v>0.2</v>
      </c>
      <c r="V1577" s="7">
        <v>978</v>
      </c>
    </row>
    <row r="1578" spans="1:22" hidden="1" x14ac:dyDescent="0.4">
      <c r="A1578" s="4" t="s">
        <v>182</v>
      </c>
      <c r="B1578" s="5" t="s">
        <v>183</v>
      </c>
      <c r="C1578" s="5" t="s">
        <v>18</v>
      </c>
      <c r="D1578" s="5" t="s">
        <v>19</v>
      </c>
      <c r="E1578" s="9" t="s">
        <v>76</v>
      </c>
      <c r="F1578" s="9">
        <v>1.81</v>
      </c>
      <c r="G1578" s="5" t="s">
        <v>21</v>
      </c>
      <c r="H1578" s="10">
        <v>2500</v>
      </c>
      <c r="I1578" s="11">
        <v>41609310</v>
      </c>
      <c r="J1578" s="11">
        <v>50</v>
      </c>
      <c r="K1578" s="11">
        <v>5.9850000000000003</v>
      </c>
      <c r="L1578" s="11" t="b">
        <f>COUNTIF('[1]2_배당성향 25% 이상 종목명'!$A$2:$A$471,'2_2번 조건 대상 종목'!A1578)&gt;0</f>
        <v>0</v>
      </c>
      <c r="M1578" s="14" t="b">
        <f t="shared" si="24"/>
        <v>1</v>
      </c>
      <c r="N1578" s="11">
        <v>2080465500</v>
      </c>
      <c r="O1578" s="11"/>
      <c r="P1578" s="11"/>
      <c r="Q1578" s="11"/>
      <c r="R1578" s="11">
        <v>1.9</v>
      </c>
      <c r="S1578" s="6">
        <v>88627830300</v>
      </c>
      <c r="T1578" s="7">
        <v>2.1800000000000002</v>
      </c>
      <c r="U1578" s="7">
        <v>0.2</v>
      </c>
      <c r="V1578" s="7">
        <v>978</v>
      </c>
    </row>
    <row r="1579" spans="1:22" hidden="1" x14ac:dyDescent="0.4">
      <c r="A1579" s="7" t="s">
        <v>182</v>
      </c>
      <c r="B1579" s="12" t="s">
        <v>183</v>
      </c>
      <c r="C1579" s="12" t="s">
        <v>2933</v>
      </c>
      <c r="D1579" s="12" t="s">
        <v>19</v>
      </c>
      <c r="E1579" s="12" t="s">
        <v>76</v>
      </c>
      <c r="F1579" s="12">
        <v>1.49</v>
      </c>
      <c r="G1579" s="12" t="s">
        <v>21</v>
      </c>
      <c r="H1579" s="12">
        <v>2500</v>
      </c>
      <c r="I1579" s="6">
        <v>41609310</v>
      </c>
      <c r="J1579" s="6">
        <v>25</v>
      </c>
      <c r="K1579" s="6">
        <v>253.715</v>
      </c>
      <c r="L1579" s="11" t="b">
        <f>COUNTIF('[1]2_배당성향 25% 이상 종목명'!$A$2:$A$471,'2_2번 조건 대상 종목'!A1579)&gt;0</f>
        <v>0</v>
      </c>
      <c r="M1579" s="14" t="b">
        <f t="shared" si="24"/>
        <v>1</v>
      </c>
      <c r="N1579" s="6">
        <v>1040232750</v>
      </c>
      <c r="O1579" s="6"/>
      <c r="P1579" s="6"/>
      <c r="Q1579" s="6"/>
      <c r="R1579" s="6">
        <v>1</v>
      </c>
      <c r="S1579" s="6">
        <v>88627830300</v>
      </c>
      <c r="T1579" s="7">
        <v>2.1800000000000002</v>
      </c>
      <c r="U1579" s="7">
        <v>0.2</v>
      </c>
      <c r="V1579" s="7">
        <v>978</v>
      </c>
    </row>
    <row r="1580" spans="1:22" hidden="1" x14ac:dyDescent="0.4">
      <c r="A1580" s="4" t="s">
        <v>2421</v>
      </c>
      <c r="B1580" s="5" t="s">
        <v>2422</v>
      </c>
      <c r="C1580" s="5" t="s">
        <v>24</v>
      </c>
      <c r="D1580" s="5" t="s">
        <v>19</v>
      </c>
      <c r="E1580" s="9" t="s">
        <v>40</v>
      </c>
      <c r="F1580" s="9">
        <v>1.7</v>
      </c>
      <c r="G1580" s="5" t="s">
        <v>21</v>
      </c>
      <c r="H1580" s="9">
        <v>200</v>
      </c>
      <c r="I1580" s="11">
        <v>28500000</v>
      </c>
      <c r="J1580" s="11">
        <v>230</v>
      </c>
      <c r="K1580" s="11">
        <v>9.3109999999999999</v>
      </c>
      <c r="L1580" s="11" t="b">
        <f>COUNTIF('[1]2_배당성향 25% 이상 종목명'!$A$2:$A$471,'2_2번 조건 대상 종목'!A1580)&gt;0</f>
        <v>0</v>
      </c>
      <c r="M1580" s="14" t="b">
        <f t="shared" si="24"/>
        <v>1</v>
      </c>
      <c r="N1580" s="11">
        <v>6091979640</v>
      </c>
      <c r="O1580" s="11"/>
      <c r="P1580" s="11"/>
      <c r="Q1580" s="11"/>
      <c r="R1580" s="11">
        <v>4.18</v>
      </c>
      <c r="S1580" s="6">
        <v>228855000000</v>
      </c>
      <c r="T1580" s="7">
        <v>4.3899999999999997</v>
      </c>
      <c r="U1580" s="7">
        <v>0.37</v>
      </c>
      <c r="V1580" s="7">
        <v>1828</v>
      </c>
    </row>
    <row r="1581" spans="1:22" hidden="1" x14ac:dyDescent="0.4">
      <c r="A1581" s="4" t="s">
        <v>2421</v>
      </c>
      <c r="B1581" s="5" t="s">
        <v>2422</v>
      </c>
      <c r="C1581" s="5" t="s">
        <v>30</v>
      </c>
      <c r="D1581" s="5" t="s">
        <v>19</v>
      </c>
      <c r="E1581" s="9" t="s">
        <v>40</v>
      </c>
      <c r="F1581" s="9">
        <v>2.63</v>
      </c>
      <c r="G1581" s="5" t="s">
        <v>21</v>
      </c>
      <c r="H1581" s="9">
        <v>200</v>
      </c>
      <c r="I1581" s="11">
        <v>28500000</v>
      </c>
      <c r="J1581" s="11">
        <v>130</v>
      </c>
      <c r="K1581" s="11">
        <v>7.1109999999999998</v>
      </c>
      <c r="L1581" s="11" t="b">
        <f>COUNTIF('[1]2_배당성향 25% 이상 종목명'!$A$2:$A$471,'2_2번 조건 대상 종목'!A1581)&gt;0</f>
        <v>0</v>
      </c>
      <c r="M1581" s="14" t="b">
        <f t="shared" si="24"/>
        <v>1</v>
      </c>
      <c r="N1581" s="11">
        <v>3443292840</v>
      </c>
      <c r="O1581" s="11" t="b">
        <f>N1581&gt;=VLOOKUP(A1581,'[1]2023년만'!$A$2:$Q$1181,12,0)</f>
        <v>0</v>
      </c>
      <c r="P1581" s="11"/>
      <c r="Q1581" s="11"/>
      <c r="R1581" s="11">
        <v>1.96</v>
      </c>
      <c r="S1581" s="6">
        <v>228855000000</v>
      </c>
      <c r="T1581" s="7">
        <v>4.3899999999999997</v>
      </c>
      <c r="U1581" s="7">
        <v>0.37</v>
      </c>
      <c r="V1581" s="7">
        <v>1828</v>
      </c>
    </row>
    <row r="1582" spans="1:22" hidden="1" x14ac:dyDescent="0.4">
      <c r="A1582" s="4" t="s">
        <v>2421</v>
      </c>
      <c r="B1582" s="5" t="s">
        <v>2422</v>
      </c>
      <c r="C1582" s="5" t="s">
        <v>18</v>
      </c>
      <c r="D1582" s="5" t="s">
        <v>19</v>
      </c>
      <c r="E1582" s="9" t="s">
        <v>40</v>
      </c>
      <c r="F1582" s="9">
        <v>1.43</v>
      </c>
      <c r="G1582" s="5" t="s">
        <v>21</v>
      </c>
      <c r="H1582" s="9">
        <v>200</v>
      </c>
      <c r="I1582" s="11">
        <v>28500000</v>
      </c>
      <c r="J1582" s="11">
        <v>230</v>
      </c>
      <c r="K1582" s="11">
        <v>-46.143999999999998</v>
      </c>
      <c r="L1582" s="11" t="b">
        <f>COUNTIF('[1]2_배당성향 25% 이상 종목명'!$A$2:$A$471,'2_2번 조건 대상 종목'!A1582)&gt;0</f>
        <v>0</v>
      </c>
      <c r="M1582" s="14" t="b">
        <f t="shared" si="24"/>
        <v>1</v>
      </c>
      <c r="N1582" s="11">
        <v>6091979640</v>
      </c>
      <c r="O1582" s="11"/>
      <c r="P1582" s="11"/>
      <c r="Q1582" s="11"/>
      <c r="R1582" s="11">
        <v>4.53</v>
      </c>
      <c r="S1582" s="6">
        <v>228855000000</v>
      </c>
      <c r="T1582" s="7">
        <v>4.3899999999999997</v>
      </c>
      <c r="U1582" s="7">
        <v>0.37</v>
      </c>
      <c r="V1582" s="7">
        <v>1828</v>
      </c>
    </row>
    <row r="1583" spans="1:22" hidden="1" x14ac:dyDescent="0.4">
      <c r="A1583" s="7" t="s">
        <v>2421</v>
      </c>
      <c r="B1583" s="12" t="s">
        <v>2422</v>
      </c>
      <c r="C1583" s="12" t="s">
        <v>2933</v>
      </c>
      <c r="D1583" s="12" t="s">
        <v>19</v>
      </c>
      <c r="E1583" s="12" t="s">
        <v>40</v>
      </c>
      <c r="F1583" s="12">
        <v>1.34</v>
      </c>
      <c r="G1583" s="12" t="s">
        <v>21</v>
      </c>
      <c r="H1583" s="12">
        <v>200</v>
      </c>
      <c r="I1583" s="6">
        <v>28500000</v>
      </c>
      <c r="J1583" s="6">
        <v>230</v>
      </c>
      <c r="K1583" s="6">
        <v>-37.988999999999997</v>
      </c>
      <c r="L1583" s="11" t="b">
        <f>COUNTIF('[1]2_배당성향 25% 이상 종목명'!$A$2:$A$471,'2_2번 조건 대상 종목'!A1583)&gt;0</f>
        <v>0</v>
      </c>
      <c r="M1583" s="14" t="b">
        <f t="shared" si="24"/>
        <v>1</v>
      </c>
      <c r="N1583" s="6">
        <v>6091979640</v>
      </c>
      <c r="O1583" s="6"/>
      <c r="P1583" s="6"/>
      <c r="Q1583" s="6"/>
      <c r="R1583" s="6">
        <v>2.74</v>
      </c>
      <c r="S1583" s="6">
        <v>228855000000</v>
      </c>
      <c r="T1583" s="7">
        <v>4.3899999999999997</v>
      </c>
      <c r="U1583" s="7">
        <v>0.37</v>
      </c>
      <c r="V1583" s="7">
        <v>1828</v>
      </c>
    </row>
    <row r="1584" spans="1:22" hidden="1" x14ac:dyDescent="0.4">
      <c r="A1584" s="4" t="s">
        <v>2142</v>
      </c>
      <c r="B1584" s="5" t="s">
        <v>2143</v>
      </c>
      <c r="C1584" s="5" t="s">
        <v>30</v>
      </c>
      <c r="D1584" s="5" t="s">
        <v>19</v>
      </c>
      <c r="E1584" s="9" t="s">
        <v>43</v>
      </c>
      <c r="F1584" s="9">
        <v>2.46</v>
      </c>
      <c r="G1584" s="5" t="s">
        <v>21</v>
      </c>
      <c r="H1584" s="9">
        <v>500</v>
      </c>
      <c r="I1584" s="11">
        <v>20503505</v>
      </c>
      <c r="J1584" s="11">
        <v>50</v>
      </c>
      <c r="K1584" s="11">
        <v>14.042</v>
      </c>
      <c r="L1584" s="11" t="b">
        <f>COUNTIF('[1]2_배당성향 25% 이상 종목명'!$A$2:$A$471,'2_2번 조건 대상 종목'!A1584)&gt;0</f>
        <v>0</v>
      </c>
      <c r="M1584" s="14" t="b">
        <f t="shared" si="24"/>
        <v>1</v>
      </c>
      <c r="N1584" s="11">
        <v>929127950</v>
      </c>
      <c r="O1584" s="11" t="b">
        <f>N1584&gt;=VLOOKUP(A1584,'[1]2023년만'!$A$2:$Q$1181,12,0)</f>
        <v>0</v>
      </c>
      <c r="P1584" s="11"/>
      <c r="Q1584" s="11"/>
      <c r="R1584" s="11">
        <v>2.17</v>
      </c>
      <c r="S1584" s="6">
        <v>47670649125</v>
      </c>
      <c r="T1584" s="7">
        <v>6.72</v>
      </c>
      <c r="U1584" s="7">
        <v>0.23</v>
      </c>
      <c r="V1584" s="7">
        <v>346</v>
      </c>
    </row>
    <row r="1585" spans="1:22" hidden="1" x14ac:dyDescent="0.4">
      <c r="A1585" s="4" t="s">
        <v>2142</v>
      </c>
      <c r="B1585" s="5" t="s">
        <v>2143</v>
      </c>
      <c r="C1585" s="5" t="s">
        <v>24</v>
      </c>
      <c r="D1585" s="5" t="s">
        <v>19</v>
      </c>
      <c r="E1585" s="9" t="s">
        <v>43</v>
      </c>
      <c r="F1585" s="9">
        <v>2.37</v>
      </c>
      <c r="G1585" s="5" t="s">
        <v>21</v>
      </c>
      <c r="H1585" s="9">
        <v>500</v>
      </c>
      <c r="I1585" s="11">
        <v>20503505</v>
      </c>
      <c r="J1585" s="11">
        <v>50</v>
      </c>
      <c r="K1585" s="11">
        <v>5.202</v>
      </c>
      <c r="L1585" s="11" t="b">
        <f>COUNTIF('[1]2_배당성향 25% 이상 종목명'!$A$2:$A$471,'2_2번 조건 대상 종목'!A1585)&gt;0</f>
        <v>0</v>
      </c>
      <c r="M1585" s="14" t="b">
        <f t="shared" si="24"/>
        <v>1</v>
      </c>
      <c r="N1585" s="11">
        <v>965572150</v>
      </c>
      <c r="O1585" s="11"/>
      <c r="P1585" s="11"/>
      <c r="Q1585" s="11"/>
      <c r="R1585" s="11">
        <v>1.59</v>
      </c>
      <c r="S1585" s="6">
        <v>47670649125</v>
      </c>
      <c r="T1585" s="7">
        <v>6.72</v>
      </c>
      <c r="U1585" s="7">
        <v>0.23</v>
      </c>
      <c r="V1585" s="7">
        <v>346</v>
      </c>
    </row>
    <row r="1586" spans="1:22" hidden="1" x14ac:dyDescent="0.4">
      <c r="A1586" s="4" t="s">
        <v>2142</v>
      </c>
      <c r="B1586" s="5" t="s">
        <v>2143</v>
      </c>
      <c r="C1586" s="5" t="s">
        <v>18</v>
      </c>
      <c r="D1586" s="5" t="s">
        <v>19</v>
      </c>
      <c r="E1586" s="9" t="s">
        <v>43</v>
      </c>
      <c r="F1586" s="9">
        <v>4.05</v>
      </c>
      <c r="G1586" s="5" t="s">
        <v>21</v>
      </c>
      <c r="H1586" s="9">
        <v>500</v>
      </c>
      <c r="I1586" s="11">
        <v>20503505</v>
      </c>
      <c r="J1586" s="11">
        <v>50</v>
      </c>
      <c r="K1586" s="11">
        <v>3.718</v>
      </c>
      <c r="L1586" s="11" t="b">
        <f>COUNTIF('[1]2_배당성향 25% 이상 종목명'!$A$2:$A$471,'2_2번 조건 대상 종목'!A1586)&gt;0</f>
        <v>0</v>
      </c>
      <c r="M1586" s="14" t="b">
        <f t="shared" si="24"/>
        <v>1</v>
      </c>
      <c r="N1586" s="11">
        <v>974719300</v>
      </c>
      <c r="O1586" s="11"/>
      <c r="P1586" s="11"/>
      <c r="Q1586" s="11"/>
      <c r="R1586" s="11">
        <v>1.49</v>
      </c>
      <c r="S1586" s="6">
        <v>47670649125</v>
      </c>
      <c r="T1586" s="7">
        <v>6.72</v>
      </c>
      <c r="U1586" s="7">
        <v>0.23</v>
      </c>
      <c r="V1586" s="7">
        <v>346</v>
      </c>
    </row>
    <row r="1587" spans="1:22" hidden="1" x14ac:dyDescent="0.4">
      <c r="A1587" s="7" t="s">
        <v>2142</v>
      </c>
      <c r="B1587" s="12" t="s">
        <v>2143</v>
      </c>
      <c r="C1587" s="12" t="s">
        <v>2933</v>
      </c>
      <c r="D1587" s="12" t="s">
        <v>19</v>
      </c>
      <c r="E1587" s="12" t="s">
        <v>43</v>
      </c>
      <c r="F1587" s="12">
        <v>2.09</v>
      </c>
      <c r="G1587" s="12" t="s">
        <v>21</v>
      </c>
      <c r="H1587" s="12">
        <v>500</v>
      </c>
      <c r="I1587" s="6">
        <v>20503505</v>
      </c>
      <c r="J1587" s="6">
        <v>75</v>
      </c>
      <c r="K1587" s="6">
        <v>5.7910000000000004</v>
      </c>
      <c r="L1587" s="11" t="b">
        <f>COUNTIF('[1]2_배당성향 25% 이상 종목명'!$A$2:$A$471,'2_2번 조건 대상 종목'!A1587)&gt;0</f>
        <v>0</v>
      </c>
      <c r="M1587" s="14" t="b">
        <f t="shared" si="24"/>
        <v>1</v>
      </c>
      <c r="N1587" s="6">
        <v>1469578950</v>
      </c>
      <c r="O1587" s="6"/>
      <c r="P1587" s="6"/>
      <c r="Q1587" s="6"/>
      <c r="R1587" s="6">
        <v>1.99</v>
      </c>
      <c r="S1587" s="6">
        <v>47670649125</v>
      </c>
      <c r="T1587" s="7">
        <v>6.72</v>
      </c>
      <c r="U1587" s="7">
        <v>0.23</v>
      </c>
      <c r="V1587" s="7">
        <v>346</v>
      </c>
    </row>
    <row r="1588" spans="1:22" hidden="1" x14ac:dyDescent="0.4">
      <c r="A1588" s="4" t="s">
        <v>2602</v>
      </c>
      <c r="B1588" s="5" t="s">
        <v>2603</v>
      </c>
      <c r="C1588" s="5" t="s">
        <v>30</v>
      </c>
      <c r="D1588" s="5" t="s">
        <v>19</v>
      </c>
      <c r="E1588" s="9" t="s">
        <v>49</v>
      </c>
      <c r="F1588" s="9">
        <v>0.6</v>
      </c>
      <c r="G1588" s="5" t="s">
        <v>21</v>
      </c>
      <c r="H1588" s="9">
        <v>500</v>
      </c>
      <c r="I1588" s="11">
        <v>31009999</v>
      </c>
      <c r="J1588" s="11">
        <v>50</v>
      </c>
      <c r="K1588" s="11">
        <v>5.5039999999999996</v>
      </c>
      <c r="L1588" s="11" t="b">
        <f>COUNTIF('[1]2_배당성향 25% 이상 종목명'!$A$2:$A$471,'2_2번 조건 대상 종목'!A1588)&gt;0</f>
        <v>0</v>
      </c>
      <c r="M1588" s="14" t="b">
        <f t="shared" si="24"/>
        <v>0</v>
      </c>
      <c r="N1588" s="11">
        <v>1418619150</v>
      </c>
      <c r="O1588" s="11" t="e">
        <f>N1588&gt;=VLOOKUP(A1588,'[1]2023년만'!$A$2:$Q$1181,12,0)</f>
        <v>#N/A</v>
      </c>
      <c r="P1588" s="11"/>
      <c r="Q1588" s="11"/>
      <c r="R1588" s="11" t="s">
        <v>21</v>
      </c>
      <c r="S1588" s="6">
        <v>379252287770</v>
      </c>
      <c r="T1588" s="7">
        <v>15.64</v>
      </c>
      <c r="U1588" s="7">
        <v>1.24</v>
      </c>
      <c r="V1588" s="7">
        <v>782</v>
      </c>
    </row>
    <row r="1589" spans="1:22" hidden="1" x14ac:dyDescent="0.4">
      <c r="A1589" s="4" t="s">
        <v>2602</v>
      </c>
      <c r="B1589" s="5" t="s">
        <v>2603</v>
      </c>
      <c r="C1589" s="5" t="s">
        <v>18</v>
      </c>
      <c r="D1589" s="5" t="s">
        <v>19</v>
      </c>
      <c r="E1589" s="9" t="s">
        <v>103</v>
      </c>
      <c r="F1589" s="9">
        <v>0.57999999999999996</v>
      </c>
      <c r="G1589" s="5" t="s">
        <v>21</v>
      </c>
      <c r="H1589" s="9">
        <v>500</v>
      </c>
      <c r="I1589" s="11">
        <v>31009999</v>
      </c>
      <c r="J1589" s="11">
        <v>60</v>
      </c>
      <c r="K1589" s="11">
        <v>-21.643999999999998</v>
      </c>
      <c r="L1589" s="11" t="b">
        <f>COUNTIF('[1]2_배당성향 25% 이상 종목명'!$A$2:$A$471,'2_2번 조건 대상 종목'!A1589)&gt;0</f>
        <v>0</v>
      </c>
      <c r="M1589" s="14" t="b">
        <f t="shared" si="24"/>
        <v>0</v>
      </c>
      <c r="N1589" s="11">
        <v>1551027240</v>
      </c>
      <c r="O1589" s="11"/>
      <c r="P1589" s="11"/>
      <c r="Q1589" s="11"/>
      <c r="R1589" s="11">
        <v>0.36</v>
      </c>
      <c r="S1589" s="6">
        <v>379252287770</v>
      </c>
      <c r="T1589" s="7">
        <v>15.64</v>
      </c>
      <c r="U1589" s="7">
        <v>1.24</v>
      </c>
      <c r="V1589" s="7">
        <v>782</v>
      </c>
    </row>
    <row r="1590" spans="1:22" hidden="1" x14ac:dyDescent="0.4">
      <c r="A1590" s="7" t="s">
        <v>2602</v>
      </c>
      <c r="B1590" s="12" t="s">
        <v>2603</v>
      </c>
      <c r="C1590" s="12" t="s">
        <v>2933</v>
      </c>
      <c r="D1590" s="12" t="s">
        <v>19</v>
      </c>
      <c r="E1590" s="12" t="s">
        <v>103</v>
      </c>
      <c r="F1590" s="12">
        <v>0.36</v>
      </c>
      <c r="G1590" s="12" t="s">
        <v>21</v>
      </c>
      <c r="H1590" s="12">
        <v>500</v>
      </c>
      <c r="I1590" s="6">
        <v>29572671</v>
      </c>
      <c r="J1590" s="6">
        <v>100</v>
      </c>
      <c r="K1590" s="6">
        <v>11.32</v>
      </c>
      <c r="L1590" s="11" t="b">
        <f>COUNTIF('[1]2_배당성향 25% 이상 종목명'!$A$2:$A$471,'2_2번 조건 대상 종목'!A1590)&gt;0</f>
        <v>0</v>
      </c>
      <c r="M1590" s="14" t="b">
        <f t="shared" si="24"/>
        <v>0</v>
      </c>
      <c r="N1590" s="6">
        <v>2651181600</v>
      </c>
      <c r="O1590" s="6"/>
      <c r="P1590" s="6"/>
      <c r="Q1590" s="6"/>
      <c r="R1590" s="6">
        <v>1.5</v>
      </c>
      <c r="S1590" s="6">
        <v>379252287770</v>
      </c>
      <c r="T1590" s="7">
        <v>15.64</v>
      </c>
      <c r="U1590" s="7">
        <v>1.24</v>
      </c>
      <c r="V1590" s="7">
        <v>782</v>
      </c>
    </row>
    <row r="1591" spans="1:22" hidden="1" x14ac:dyDescent="0.4">
      <c r="A1591" s="4" t="s">
        <v>723</v>
      </c>
      <c r="B1591" s="5" t="s">
        <v>724</v>
      </c>
      <c r="C1591" s="5" t="s">
        <v>30</v>
      </c>
      <c r="D1591" s="5" t="s">
        <v>19</v>
      </c>
      <c r="E1591" s="9" t="s">
        <v>66</v>
      </c>
      <c r="F1591" s="9">
        <v>0.71</v>
      </c>
      <c r="G1591" s="5" t="s">
        <v>21</v>
      </c>
      <c r="H1591" s="10">
        <v>1000</v>
      </c>
      <c r="I1591" s="11">
        <v>53124634</v>
      </c>
      <c r="J1591" s="11">
        <v>85</v>
      </c>
      <c r="K1591" s="11">
        <v>52.767000000000003</v>
      </c>
      <c r="L1591" s="11" t="b">
        <f>COUNTIF('[1]2_배당성향 25% 이상 종목명'!$A$2:$A$471,'2_2번 조건 대상 종목'!A1591)&gt;0</f>
        <v>1</v>
      </c>
      <c r="M1591" s="14" t="b">
        <f t="shared" si="24"/>
        <v>0</v>
      </c>
      <c r="N1591" s="11">
        <v>4515249130</v>
      </c>
      <c r="O1591" s="11" t="e">
        <f>N1591&gt;=VLOOKUP(A1591,'[1]2023년만'!$A$2:$Q$1181,12,0)</f>
        <v>#N/A</v>
      </c>
      <c r="P1591" s="11"/>
      <c r="Q1591" s="11"/>
      <c r="R1591" s="11">
        <v>1.8</v>
      </c>
      <c r="S1591" s="6">
        <v>333091455180</v>
      </c>
      <c r="T1591" s="7">
        <v>38.94</v>
      </c>
      <c r="U1591" s="7">
        <v>0.95</v>
      </c>
      <c r="V1591" s="7">
        <v>161</v>
      </c>
    </row>
    <row r="1592" spans="1:22" hidden="1" x14ac:dyDescent="0.4">
      <c r="A1592" s="7" t="s">
        <v>723</v>
      </c>
      <c r="B1592" s="12" t="s">
        <v>724</v>
      </c>
      <c r="C1592" s="12" t="s">
        <v>2933</v>
      </c>
      <c r="D1592" s="12" t="s">
        <v>19</v>
      </c>
      <c r="E1592" s="12" t="s">
        <v>66</v>
      </c>
      <c r="F1592" s="12">
        <v>1.34</v>
      </c>
      <c r="G1592" s="12" t="s">
        <v>2937</v>
      </c>
      <c r="H1592" s="12">
        <v>1000</v>
      </c>
      <c r="I1592" s="6">
        <v>46195823</v>
      </c>
      <c r="J1592" s="6">
        <v>83</v>
      </c>
      <c r="K1592" s="6">
        <v>4.7229999999999999</v>
      </c>
      <c r="L1592" s="11" t="b">
        <f>COUNTIF('[1]2_배당성향 25% 이상 종목명'!$A$2:$A$471,'2_2번 조건 대상 종목'!A1592)&gt;0</f>
        <v>1</v>
      </c>
      <c r="M1592" s="14" t="b">
        <f t="shared" si="24"/>
        <v>0</v>
      </c>
      <c r="N1592" s="6">
        <v>3792334159</v>
      </c>
      <c r="O1592" s="6"/>
      <c r="P1592" s="6"/>
      <c r="Q1592" s="6"/>
      <c r="R1592" s="6">
        <v>1</v>
      </c>
      <c r="S1592" s="6">
        <v>333091455180</v>
      </c>
      <c r="T1592" s="7">
        <v>38.94</v>
      </c>
      <c r="U1592" s="7">
        <v>0.95</v>
      </c>
      <c r="V1592" s="7">
        <v>161</v>
      </c>
    </row>
    <row r="1593" spans="1:22" hidden="1" x14ac:dyDescent="0.4">
      <c r="A1593" s="7" t="s">
        <v>2844</v>
      </c>
      <c r="B1593" s="12" t="s">
        <v>2845</v>
      </c>
      <c r="C1593" s="12" t="s">
        <v>2933</v>
      </c>
      <c r="D1593" s="12" t="s">
        <v>19</v>
      </c>
      <c r="E1593" s="12" t="s">
        <v>836</v>
      </c>
      <c r="F1593" s="12">
        <v>3.28</v>
      </c>
      <c r="G1593" s="12" t="s">
        <v>21</v>
      </c>
      <c r="H1593" s="12">
        <v>5000</v>
      </c>
      <c r="I1593" s="6">
        <v>177016189</v>
      </c>
      <c r="J1593" s="6">
        <v>100</v>
      </c>
      <c r="K1593" s="6">
        <v>16.498000000000001</v>
      </c>
      <c r="L1593" s="11" t="b">
        <f>COUNTIF('[1]2_배당성향 25% 이상 종목명'!$A$2:$A$471,'2_2번 조건 대상 종목'!A1593)&gt;0</f>
        <v>0</v>
      </c>
      <c r="M1593" s="14" t="b">
        <f t="shared" si="24"/>
        <v>0</v>
      </c>
      <c r="N1593" s="6">
        <v>13047600600</v>
      </c>
      <c r="O1593" s="6"/>
      <c r="P1593" s="6"/>
      <c r="Q1593" s="6"/>
      <c r="R1593" s="6">
        <v>2.4500000000000002</v>
      </c>
      <c r="S1593" s="6">
        <v>1258585103790</v>
      </c>
      <c r="T1593" s="7">
        <v>6.82</v>
      </c>
      <c r="U1593" s="7">
        <v>0.36</v>
      </c>
      <c r="V1593" s="7">
        <v>1043</v>
      </c>
    </row>
    <row r="1594" spans="1:22" hidden="1" x14ac:dyDescent="0.4">
      <c r="A1594" s="4" t="s">
        <v>1482</v>
      </c>
      <c r="B1594" s="5" t="s">
        <v>1483</v>
      </c>
      <c r="C1594" s="5" t="s">
        <v>24</v>
      </c>
      <c r="D1594" s="5" t="s">
        <v>19</v>
      </c>
      <c r="E1594" s="9" t="s">
        <v>247</v>
      </c>
      <c r="F1594" s="9">
        <v>3.7</v>
      </c>
      <c r="G1594" s="5" t="s">
        <v>21</v>
      </c>
      <c r="H1594" s="10">
        <v>5000</v>
      </c>
      <c r="I1594" s="11">
        <v>605316408</v>
      </c>
      <c r="J1594" s="11">
        <v>150</v>
      </c>
      <c r="K1594" s="11">
        <v>26.582000000000001</v>
      </c>
      <c r="L1594" s="11" t="b">
        <f>COUNTIF('[1]2_배당성향 25% 이상 종목명'!$A$2:$A$471,'2_2번 조건 대상 종목'!A1594)&gt;0</f>
        <v>0</v>
      </c>
      <c r="M1594" s="14" t="b">
        <f t="shared" si="24"/>
        <v>1</v>
      </c>
      <c r="N1594" s="11">
        <v>89808285450</v>
      </c>
      <c r="O1594" s="11"/>
      <c r="P1594" s="11"/>
      <c r="Q1594" s="11"/>
      <c r="R1594" s="11">
        <v>1.7</v>
      </c>
      <c r="S1594" s="6">
        <v>10727651634480</v>
      </c>
      <c r="T1594" s="7">
        <v>12.17</v>
      </c>
      <c r="U1594" s="7">
        <v>0.91</v>
      </c>
      <c r="V1594" s="7">
        <v>1545</v>
      </c>
    </row>
    <row r="1595" spans="1:22" hidden="1" x14ac:dyDescent="0.4">
      <c r="A1595" s="4" t="s">
        <v>1482</v>
      </c>
      <c r="B1595" s="5" t="s">
        <v>1483</v>
      </c>
      <c r="C1595" s="5" t="s">
        <v>18</v>
      </c>
      <c r="D1595" s="5" t="s">
        <v>19</v>
      </c>
      <c r="E1595" s="9" t="s">
        <v>247</v>
      </c>
      <c r="F1595" s="9">
        <v>6.19</v>
      </c>
      <c r="G1595" s="5" t="s">
        <v>21</v>
      </c>
      <c r="H1595" s="10">
        <v>5000</v>
      </c>
      <c r="I1595" s="11">
        <v>615316408</v>
      </c>
      <c r="J1595" s="11">
        <v>200</v>
      </c>
      <c r="K1595" s="11">
        <v>18.71</v>
      </c>
      <c r="L1595" s="11" t="b">
        <f>COUNTIF('[1]2_배당성향 25% 이상 종목명'!$A$2:$A$471,'2_2번 조건 대상 종목'!A1595)&gt;0</f>
        <v>0</v>
      </c>
      <c r="M1595" s="14" t="b">
        <f t="shared" si="24"/>
        <v>1</v>
      </c>
      <c r="N1595" s="11">
        <v>123424380600</v>
      </c>
      <c r="O1595" s="11"/>
      <c r="P1595" s="11"/>
      <c r="Q1595" s="11"/>
      <c r="R1595" s="11">
        <v>3.1</v>
      </c>
      <c r="S1595" s="6">
        <v>10727651634480</v>
      </c>
      <c r="T1595" s="7">
        <v>12.17</v>
      </c>
      <c r="U1595" s="7">
        <v>0.91</v>
      </c>
      <c r="V1595" s="7">
        <v>1545</v>
      </c>
    </row>
    <row r="1596" spans="1:22" hidden="1" x14ac:dyDescent="0.4">
      <c r="A1596" s="4" t="s">
        <v>1482</v>
      </c>
      <c r="B1596" s="5" t="s">
        <v>1483</v>
      </c>
      <c r="C1596" s="5" t="s">
        <v>30</v>
      </c>
      <c r="D1596" s="5" t="s">
        <v>19</v>
      </c>
      <c r="E1596" s="9" t="s">
        <v>247</v>
      </c>
      <c r="F1596" s="9">
        <v>3.56</v>
      </c>
      <c r="G1596" s="5" t="s">
        <v>21</v>
      </c>
      <c r="H1596" s="10">
        <v>5000</v>
      </c>
      <c r="I1596" s="11">
        <v>585316408</v>
      </c>
      <c r="J1596" s="11">
        <v>250</v>
      </c>
      <c r="K1596" s="11">
        <v>15.847</v>
      </c>
      <c r="L1596" s="11" t="b">
        <f>COUNTIF('[1]2_배당성향 25% 이상 종목명'!$A$2:$A$471,'2_2번 조건 대상 종목'!A1596)&gt;0</f>
        <v>0</v>
      </c>
      <c r="M1596" s="14" t="b">
        <f t="shared" si="24"/>
        <v>1</v>
      </c>
      <c r="N1596" s="11">
        <v>146655475750</v>
      </c>
      <c r="O1596" s="11" t="b">
        <f>N1596&gt;=VLOOKUP(A1596,'[1]2023년만'!$A$2:$Q$1181,12,0)</f>
        <v>1</v>
      </c>
      <c r="P1596" s="11"/>
      <c r="Q1596" s="11"/>
      <c r="R1596" s="11">
        <v>2.92</v>
      </c>
      <c r="S1596" s="6">
        <v>10727651634480</v>
      </c>
      <c r="T1596" s="7">
        <v>12.17</v>
      </c>
      <c r="U1596" s="7">
        <v>0.91</v>
      </c>
      <c r="V1596" s="7">
        <v>1545</v>
      </c>
    </row>
    <row r="1597" spans="1:22" hidden="1" x14ac:dyDescent="0.4">
      <c r="A1597" s="7" t="s">
        <v>1482</v>
      </c>
      <c r="B1597" s="12" t="s">
        <v>1483</v>
      </c>
      <c r="C1597" s="12" t="s">
        <v>2933</v>
      </c>
      <c r="D1597" s="12" t="s">
        <v>19</v>
      </c>
      <c r="E1597" s="12" t="s">
        <v>247</v>
      </c>
      <c r="F1597" s="12">
        <v>3.64</v>
      </c>
      <c r="G1597" s="12" t="s">
        <v>21</v>
      </c>
      <c r="H1597" s="12">
        <v>5000</v>
      </c>
      <c r="I1597" s="6">
        <v>635316408</v>
      </c>
      <c r="J1597" s="6">
        <v>300</v>
      </c>
      <c r="K1597" s="6">
        <v>15.897</v>
      </c>
      <c r="L1597" s="11" t="b">
        <f>COUNTIF('[1]2_배당성향 25% 이상 종목명'!$A$2:$A$471,'2_2번 조건 대상 종목'!A1597)&gt;0</f>
        <v>0</v>
      </c>
      <c r="M1597" s="14" t="b">
        <f t="shared" si="24"/>
        <v>1</v>
      </c>
      <c r="N1597" s="6">
        <v>188136570600</v>
      </c>
      <c r="O1597" s="6"/>
      <c r="P1597" s="6"/>
      <c r="Q1597" s="6"/>
      <c r="R1597" s="6">
        <v>3.4</v>
      </c>
      <c r="S1597" s="6">
        <v>10727651634480</v>
      </c>
      <c r="T1597" s="7">
        <v>12.17</v>
      </c>
      <c r="U1597" s="7">
        <v>0.91</v>
      </c>
      <c r="V1597" s="7">
        <v>1545</v>
      </c>
    </row>
    <row r="1598" spans="1:22" hidden="1" x14ac:dyDescent="0.4">
      <c r="A1598" s="4" t="s">
        <v>1673</v>
      </c>
      <c r="B1598" s="5" t="s">
        <v>1674</v>
      </c>
      <c r="C1598" s="5" t="s">
        <v>24</v>
      </c>
      <c r="D1598" s="5" t="s">
        <v>19</v>
      </c>
      <c r="E1598" s="9" t="s">
        <v>20</v>
      </c>
      <c r="F1598" s="9">
        <v>0.49</v>
      </c>
      <c r="G1598" s="5" t="s">
        <v>21</v>
      </c>
      <c r="H1598" s="9">
        <v>500</v>
      </c>
      <c r="I1598" s="11">
        <v>8817884</v>
      </c>
      <c r="J1598" s="11">
        <v>100</v>
      </c>
      <c r="K1598" s="11">
        <v>22.398</v>
      </c>
      <c r="L1598" s="11" t="b">
        <f>COUNTIF('[1]2_배당성향 25% 이상 종목명'!$A$2:$A$471,'2_2번 조건 대상 종목'!A1598)&gt;0</f>
        <v>0</v>
      </c>
      <c r="M1598" s="14" t="b">
        <f t="shared" si="24"/>
        <v>0</v>
      </c>
      <c r="N1598" s="11">
        <v>792662900</v>
      </c>
      <c r="O1598" s="11"/>
      <c r="P1598" s="11"/>
      <c r="Q1598" s="11"/>
      <c r="R1598" s="11">
        <v>0.3</v>
      </c>
      <c r="S1598" s="6">
        <v>140116176760</v>
      </c>
      <c r="T1598" s="7" t="s">
        <v>21</v>
      </c>
      <c r="U1598" s="7">
        <v>1</v>
      </c>
      <c r="V1598" s="7" t="s">
        <v>21</v>
      </c>
    </row>
    <row r="1599" spans="1:22" hidden="1" x14ac:dyDescent="0.4">
      <c r="A1599" s="4" t="s">
        <v>1673</v>
      </c>
      <c r="B1599" s="5" t="s">
        <v>1674</v>
      </c>
      <c r="C1599" s="5" t="s">
        <v>18</v>
      </c>
      <c r="D1599" s="5" t="s">
        <v>19</v>
      </c>
      <c r="E1599" s="9" t="s">
        <v>20</v>
      </c>
      <c r="F1599" s="9">
        <v>0.77</v>
      </c>
      <c r="G1599" s="5" t="s">
        <v>2154</v>
      </c>
      <c r="H1599" s="9">
        <v>500</v>
      </c>
      <c r="I1599" s="11">
        <v>8586820</v>
      </c>
      <c r="J1599" s="11">
        <v>300</v>
      </c>
      <c r="K1599" s="11">
        <v>7.8879999999999999</v>
      </c>
      <c r="L1599" s="11" t="b">
        <f>COUNTIF('[1]2_배당성향 25% 이상 종목명'!$A$2:$A$471,'2_2번 조건 대상 종목'!A1599)&gt;0</f>
        <v>0</v>
      </c>
      <c r="M1599" s="14" t="b">
        <f t="shared" si="24"/>
        <v>0</v>
      </c>
      <c r="N1599" s="11">
        <v>2310646500</v>
      </c>
      <c r="O1599" s="11"/>
      <c r="P1599" s="11"/>
      <c r="Q1599" s="11"/>
      <c r="R1599" s="11">
        <v>1.6</v>
      </c>
      <c r="S1599" s="6">
        <v>140116176760</v>
      </c>
      <c r="T1599" s="7" t="s">
        <v>21</v>
      </c>
      <c r="U1599" s="7">
        <v>1</v>
      </c>
      <c r="V1599" s="7" t="s">
        <v>21</v>
      </c>
    </row>
    <row r="1600" spans="1:22" hidden="1" x14ac:dyDescent="0.4">
      <c r="A1600" s="7" t="s">
        <v>1673</v>
      </c>
      <c r="B1600" s="12" t="s">
        <v>1674</v>
      </c>
      <c r="C1600" s="12" t="s">
        <v>2933</v>
      </c>
      <c r="D1600" s="12" t="s">
        <v>19</v>
      </c>
      <c r="E1600" s="12" t="s">
        <v>20</v>
      </c>
      <c r="F1600" s="12">
        <v>0.53</v>
      </c>
      <c r="G1600" s="12" t="s">
        <v>2940</v>
      </c>
      <c r="H1600" s="12">
        <v>500</v>
      </c>
      <c r="I1600" s="6">
        <v>8362306</v>
      </c>
      <c r="J1600" s="6">
        <v>100</v>
      </c>
      <c r="K1600" s="6">
        <v>11.646000000000001</v>
      </c>
      <c r="L1600" s="11" t="b">
        <f>COUNTIF('[1]2_배당성향 25% 이상 종목명'!$A$2:$A$471,'2_2번 조건 대상 종목'!A1600)&gt;0</f>
        <v>0</v>
      </c>
      <c r="M1600" s="14" t="b">
        <f t="shared" si="24"/>
        <v>0</v>
      </c>
      <c r="N1600" s="6">
        <v>748381300</v>
      </c>
      <c r="O1600" s="6"/>
      <c r="P1600" s="6"/>
      <c r="Q1600" s="6"/>
      <c r="R1600" s="6">
        <v>0.3</v>
      </c>
      <c r="S1600" s="6">
        <v>140116176760</v>
      </c>
      <c r="T1600" s="7" t="s">
        <v>21</v>
      </c>
      <c r="U1600" s="7">
        <v>1</v>
      </c>
      <c r="V1600" s="7" t="s">
        <v>21</v>
      </c>
    </row>
    <row r="1601" spans="1:22" hidden="1" x14ac:dyDescent="0.4">
      <c r="A1601" s="4" t="s">
        <v>1617</v>
      </c>
      <c r="B1601" s="5" t="s">
        <v>1618</v>
      </c>
      <c r="C1601" s="5" t="s">
        <v>18</v>
      </c>
      <c r="D1601" s="5" t="s">
        <v>19</v>
      </c>
      <c r="E1601" s="9" t="s">
        <v>535</v>
      </c>
      <c r="F1601" s="9">
        <v>0.34</v>
      </c>
      <c r="G1601" s="5" t="s">
        <v>21</v>
      </c>
      <c r="H1601" s="9">
        <v>100</v>
      </c>
      <c r="I1601" s="11">
        <v>24891745</v>
      </c>
      <c r="J1601" s="11">
        <v>10</v>
      </c>
      <c r="K1601" s="11">
        <v>23.82</v>
      </c>
      <c r="L1601" s="11" t="b">
        <f>COUNTIF('[1]2_배당성향 25% 이상 종목명'!$A$2:$A$471,'2_2번 조건 대상 종목'!A1601)&gt;0</f>
        <v>0</v>
      </c>
      <c r="M1601" s="14" t="b">
        <f t="shared" si="24"/>
        <v>0</v>
      </c>
      <c r="N1601" s="11">
        <v>746752350</v>
      </c>
      <c r="O1601" s="11"/>
      <c r="P1601" s="11"/>
      <c r="Q1601" s="11"/>
      <c r="R1601" s="11">
        <v>0.26</v>
      </c>
      <c r="S1601" s="6">
        <v>148048173306</v>
      </c>
      <c r="T1601" s="7" t="s">
        <v>21</v>
      </c>
      <c r="U1601" s="7">
        <v>2.5</v>
      </c>
      <c r="V1601" s="7" t="s">
        <v>21</v>
      </c>
    </row>
    <row r="1602" spans="1:22" hidden="1" x14ac:dyDescent="0.4">
      <c r="A1602" s="7" t="s">
        <v>1617</v>
      </c>
      <c r="B1602" s="12" t="s">
        <v>1618</v>
      </c>
      <c r="C1602" s="12" t="s">
        <v>2933</v>
      </c>
      <c r="D1602" s="12" t="s">
        <v>19</v>
      </c>
      <c r="E1602" s="12" t="s">
        <v>535</v>
      </c>
      <c r="F1602" s="12">
        <v>0.1</v>
      </c>
      <c r="G1602" s="12" t="s">
        <v>21</v>
      </c>
      <c r="H1602" s="12">
        <v>100</v>
      </c>
      <c r="I1602" s="6">
        <v>24761635</v>
      </c>
      <c r="J1602" s="6">
        <v>25</v>
      </c>
      <c r="K1602" s="6">
        <v>9.1750000000000007</v>
      </c>
      <c r="L1602" s="11" t="b">
        <f>COUNTIF('[1]2_배당성향 25% 이상 종목명'!$A$2:$A$471,'2_2번 조건 대상 종목'!A1602)&gt;0</f>
        <v>0</v>
      </c>
      <c r="M1602" s="14" t="b">
        <f t="shared" si="24"/>
        <v>0</v>
      </c>
      <c r="N1602" s="6">
        <v>619040875</v>
      </c>
      <c r="O1602" s="6"/>
      <c r="P1602" s="6"/>
      <c r="Q1602" s="6"/>
      <c r="R1602" s="6">
        <v>0.28000000000000003</v>
      </c>
      <c r="S1602" s="6">
        <v>148048173306</v>
      </c>
      <c r="T1602" s="7" t="s">
        <v>21</v>
      </c>
      <c r="U1602" s="7">
        <v>2.5</v>
      </c>
      <c r="V1602" s="7" t="s">
        <v>21</v>
      </c>
    </row>
    <row r="1603" spans="1:22" hidden="1" x14ac:dyDescent="0.4">
      <c r="A1603" s="4" t="s">
        <v>897</v>
      </c>
      <c r="B1603" s="5" t="s">
        <v>898</v>
      </c>
      <c r="C1603" s="5" t="s">
        <v>24</v>
      </c>
      <c r="D1603" s="5" t="s">
        <v>19</v>
      </c>
      <c r="E1603" s="9" t="s">
        <v>69</v>
      </c>
      <c r="F1603" s="9">
        <v>2.13</v>
      </c>
      <c r="G1603" s="5" t="s">
        <v>21</v>
      </c>
      <c r="H1603" s="10">
        <v>1000</v>
      </c>
      <c r="I1603" s="11">
        <v>60752222</v>
      </c>
      <c r="J1603" s="11">
        <v>1090</v>
      </c>
      <c r="K1603" s="11">
        <v>42.796999999999997</v>
      </c>
      <c r="L1603" s="11" t="b">
        <f>COUNTIF('[1]2_배당성향 25% 이상 종목명'!$A$2:$A$471,'2_2번 조건 대상 종목'!A1603)&gt;0</f>
        <v>1</v>
      </c>
      <c r="M1603" s="14" t="b">
        <f t="shared" ref="M1603:M1666" si="25">COUNTIF($A$2:$A$4678,A1603)=4</f>
        <v>1</v>
      </c>
      <c r="N1603" s="11">
        <v>65504464510</v>
      </c>
      <c r="O1603" s="11"/>
      <c r="P1603" s="11"/>
      <c r="Q1603" s="11"/>
      <c r="R1603" s="11">
        <v>2.8</v>
      </c>
      <c r="S1603" s="6">
        <v>2199507707400</v>
      </c>
      <c r="T1603" s="7">
        <v>25.83</v>
      </c>
      <c r="U1603" s="7">
        <v>1.0900000000000001</v>
      </c>
      <c r="V1603" s="7">
        <v>1417</v>
      </c>
    </row>
    <row r="1604" spans="1:22" hidden="1" x14ac:dyDescent="0.4">
      <c r="A1604" s="4" t="s">
        <v>897</v>
      </c>
      <c r="B1604" s="5" t="s">
        <v>898</v>
      </c>
      <c r="C1604" s="5" t="s">
        <v>30</v>
      </c>
      <c r="D1604" s="5" t="s">
        <v>19</v>
      </c>
      <c r="E1604" s="9" t="s">
        <v>69</v>
      </c>
      <c r="F1604" s="9">
        <v>2.73</v>
      </c>
      <c r="G1604" s="5" t="s">
        <v>21</v>
      </c>
      <c r="H1604" s="10">
        <v>1000</v>
      </c>
      <c r="I1604" s="11">
        <v>60095839</v>
      </c>
      <c r="J1604" s="11">
        <v>1200</v>
      </c>
      <c r="K1604" s="11">
        <v>33.439</v>
      </c>
      <c r="L1604" s="11" t="b">
        <f>COUNTIF('[1]2_배당성향 25% 이상 종목명'!$A$2:$A$471,'2_2번 조건 대상 종목'!A1604)&gt;0</f>
        <v>1</v>
      </c>
      <c r="M1604" s="14" t="b">
        <f t="shared" si="25"/>
        <v>1</v>
      </c>
      <c r="N1604" s="11">
        <v>69459139040</v>
      </c>
      <c r="O1604" s="11" t="b">
        <f>N1604&gt;=VLOOKUP(A1604,'[1]2023년만'!$A$2:$Q$1181,12,0)</f>
        <v>1</v>
      </c>
      <c r="P1604" s="11">
        <f>VLOOKUP(A1604,'[1]2_피벗 테이블'!$A$4:$B$376,2,0)</f>
        <v>73517243043.333328</v>
      </c>
      <c r="Q1604" s="11" t="b">
        <f>N1604&gt;=(P1604*1.05)</f>
        <v>0</v>
      </c>
      <c r="R1604" s="11">
        <v>3.08</v>
      </c>
      <c r="S1604" s="6">
        <v>2199507707400</v>
      </c>
      <c r="T1604" s="7">
        <v>25.83</v>
      </c>
      <c r="U1604" s="7">
        <v>1.0900000000000001</v>
      </c>
      <c r="V1604" s="7">
        <v>1417</v>
      </c>
    </row>
    <row r="1605" spans="1:22" hidden="1" x14ac:dyDescent="0.4">
      <c r="A1605" s="4" t="s">
        <v>897</v>
      </c>
      <c r="B1605" s="5" t="s">
        <v>898</v>
      </c>
      <c r="C1605" s="5" t="s">
        <v>18</v>
      </c>
      <c r="D1605" s="5" t="s">
        <v>19</v>
      </c>
      <c r="E1605" s="9" t="s">
        <v>69</v>
      </c>
      <c r="F1605" s="9">
        <v>2.79</v>
      </c>
      <c r="G1605" s="5" t="s">
        <v>21</v>
      </c>
      <c r="H1605" s="10">
        <v>1000</v>
      </c>
      <c r="I1605" s="11">
        <v>60752222</v>
      </c>
      <c r="J1605" s="11">
        <v>1580</v>
      </c>
      <c r="K1605" s="11">
        <v>20.309000000000001</v>
      </c>
      <c r="L1605" s="11" t="b">
        <f>COUNTIF('[1]2_배당성향 25% 이상 종목명'!$A$2:$A$471,'2_2번 조건 대상 종목'!A1605)&gt;0</f>
        <v>1</v>
      </c>
      <c r="M1605" s="14" t="b">
        <f t="shared" si="25"/>
        <v>1</v>
      </c>
      <c r="N1605" s="11">
        <v>94951425620</v>
      </c>
      <c r="O1605" s="11"/>
      <c r="P1605" s="11"/>
      <c r="Q1605" s="11"/>
      <c r="R1605" s="11">
        <v>4.5999999999999996</v>
      </c>
      <c r="S1605" s="6">
        <v>2199507707400</v>
      </c>
      <c r="T1605" s="7">
        <v>25.83</v>
      </c>
      <c r="U1605" s="7">
        <v>1.0900000000000001</v>
      </c>
      <c r="V1605" s="7">
        <v>1417</v>
      </c>
    </row>
    <row r="1606" spans="1:22" hidden="1" x14ac:dyDescent="0.4">
      <c r="A1606" s="7" t="s">
        <v>897</v>
      </c>
      <c r="B1606" s="12" t="s">
        <v>898</v>
      </c>
      <c r="C1606" s="12" t="s">
        <v>2933</v>
      </c>
      <c r="D1606" s="12" t="s">
        <v>19</v>
      </c>
      <c r="E1606" s="12" t="s">
        <v>69</v>
      </c>
      <c r="F1606" s="12">
        <v>1.59</v>
      </c>
      <c r="G1606" s="12" t="s">
        <v>21</v>
      </c>
      <c r="H1606" s="12">
        <v>1000</v>
      </c>
      <c r="I1606" s="6">
        <v>60752222</v>
      </c>
      <c r="J1606" s="6">
        <v>1000</v>
      </c>
      <c r="K1606" s="6">
        <v>17.79</v>
      </c>
      <c r="L1606" s="11" t="b">
        <f>COUNTIF('[1]2_배당성향 25% 이상 종목명'!$A$2:$A$471,'2_2번 조건 대상 종목'!A1606)&gt;0</f>
        <v>1</v>
      </c>
      <c r="M1606" s="14" t="b">
        <f t="shared" si="25"/>
        <v>1</v>
      </c>
      <c r="N1606" s="6">
        <v>60095839000</v>
      </c>
      <c r="O1606" s="6"/>
      <c r="P1606" s="6"/>
      <c r="Q1606" s="6"/>
      <c r="R1606" s="6">
        <v>2.85</v>
      </c>
      <c r="S1606" s="6">
        <v>2199507707400</v>
      </c>
      <c r="T1606" s="7">
        <v>25.83</v>
      </c>
      <c r="U1606" s="7">
        <v>1.0900000000000001</v>
      </c>
      <c r="V1606" s="7">
        <v>1417</v>
      </c>
    </row>
    <row r="1607" spans="1:22" hidden="1" x14ac:dyDescent="0.4">
      <c r="A1607" s="4" t="s">
        <v>1895</v>
      </c>
      <c r="B1607" s="5" t="s">
        <v>1896</v>
      </c>
      <c r="C1607" s="5" t="s">
        <v>30</v>
      </c>
      <c r="D1607" s="5" t="s">
        <v>19</v>
      </c>
      <c r="E1607" s="9" t="s">
        <v>49</v>
      </c>
      <c r="F1607" s="9">
        <v>1.64</v>
      </c>
      <c r="G1607" s="5" t="s">
        <v>21</v>
      </c>
      <c r="H1607" s="9">
        <v>500</v>
      </c>
      <c r="I1607" s="11">
        <v>4750000</v>
      </c>
      <c r="J1607" s="11">
        <v>2000</v>
      </c>
      <c r="K1607" s="11">
        <v>18.437999999999999</v>
      </c>
      <c r="L1607" s="11" t="b">
        <f>COUNTIF('[1]2_배당성향 25% 이상 종목명'!$A$2:$A$471,'2_2번 조건 대상 종목'!A1607)&gt;0</f>
        <v>0</v>
      </c>
      <c r="M1607" s="14" t="b">
        <f t="shared" si="25"/>
        <v>1</v>
      </c>
      <c r="N1607" s="11">
        <v>9320460500</v>
      </c>
      <c r="O1607" s="11" t="b">
        <f>N1607&gt;=VLOOKUP(A1607,'[1]2023년만'!$A$2:$Q$1181,12,0)</f>
        <v>0</v>
      </c>
      <c r="P1607" s="11"/>
      <c r="Q1607" s="11"/>
      <c r="R1607" s="11">
        <v>1.07</v>
      </c>
      <c r="S1607" s="6">
        <v>776625000000</v>
      </c>
      <c r="T1607" s="7">
        <v>15.15</v>
      </c>
      <c r="U1607" s="7">
        <v>1.9</v>
      </c>
      <c r="V1607" s="7">
        <v>10790</v>
      </c>
    </row>
    <row r="1608" spans="1:22" hidden="1" x14ac:dyDescent="0.4">
      <c r="A1608" s="4" t="s">
        <v>1895</v>
      </c>
      <c r="B1608" s="5" t="s">
        <v>1896</v>
      </c>
      <c r="C1608" s="5" t="s">
        <v>24</v>
      </c>
      <c r="D1608" s="5" t="s">
        <v>19</v>
      </c>
      <c r="E1608" s="9" t="s">
        <v>49</v>
      </c>
      <c r="F1608" s="9">
        <v>2.11</v>
      </c>
      <c r="G1608" s="5" t="s">
        <v>21</v>
      </c>
      <c r="H1608" s="9">
        <v>500</v>
      </c>
      <c r="I1608" s="11">
        <v>4750000</v>
      </c>
      <c r="J1608" s="11">
        <v>2000</v>
      </c>
      <c r="K1608" s="11">
        <v>15.571</v>
      </c>
      <c r="L1608" s="11" t="b">
        <f>COUNTIF('[1]2_배당성향 25% 이상 종목명'!$A$2:$A$471,'2_2번 조건 대상 종목'!A1608)&gt;0</f>
        <v>0</v>
      </c>
      <c r="M1608" s="14" t="b">
        <f t="shared" si="25"/>
        <v>1</v>
      </c>
      <c r="N1608" s="11">
        <v>9500965000</v>
      </c>
      <c r="O1608" s="11"/>
      <c r="P1608" s="11"/>
      <c r="Q1608" s="11"/>
      <c r="R1608" s="11">
        <v>1.18</v>
      </c>
      <c r="S1608" s="6">
        <v>776625000000</v>
      </c>
      <c r="T1608" s="7">
        <v>15.15</v>
      </c>
      <c r="U1608" s="7">
        <v>1.9</v>
      </c>
      <c r="V1608" s="7">
        <v>10790</v>
      </c>
    </row>
    <row r="1609" spans="1:22" hidden="1" x14ac:dyDescent="0.4">
      <c r="A1609" s="4" t="s">
        <v>1895</v>
      </c>
      <c r="B1609" s="5" t="s">
        <v>1896</v>
      </c>
      <c r="C1609" s="5" t="s">
        <v>18</v>
      </c>
      <c r="D1609" s="5" t="s">
        <v>19</v>
      </c>
      <c r="E1609" s="9" t="s">
        <v>49</v>
      </c>
      <c r="F1609" s="9">
        <v>2.41</v>
      </c>
      <c r="G1609" s="5" t="s">
        <v>21</v>
      </c>
      <c r="H1609" s="9">
        <v>500</v>
      </c>
      <c r="I1609" s="11">
        <v>4850000</v>
      </c>
      <c r="J1609" s="11">
        <v>1500</v>
      </c>
      <c r="K1609" s="11">
        <v>10.106999999999999</v>
      </c>
      <c r="L1609" s="11" t="b">
        <f>COUNTIF('[1]2_배당성향 25% 이상 종목명'!$A$2:$A$471,'2_2번 조건 대상 종목'!A1609)&gt;0</f>
        <v>0</v>
      </c>
      <c r="M1609" s="14" t="b">
        <f t="shared" si="25"/>
        <v>1</v>
      </c>
      <c r="N1609" s="11">
        <v>7298726500</v>
      </c>
      <c r="O1609" s="11"/>
      <c r="P1609" s="11"/>
      <c r="Q1609" s="11"/>
      <c r="R1609" s="11">
        <v>0.89</v>
      </c>
      <c r="S1609" s="6">
        <v>776625000000</v>
      </c>
      <c r="T1609" s="7">
        <v>15.15</v>
      </c>
      <c r="U1609" s="7">
        <v>1.9</v>
      </c>
      <c r="V1609" s="7">
        <v>10790</v>
      </c>
    </row>
    <row r="1610" spans="1:22" hidden="1" x14ac:dyDescent="0.4">
      <c r="A1610" s="7" t="s">
        <v>1895</v>
      </c>
      <c r="B1610" s="12" t="s">
        <v>1896</v>
      </c>
      <c r="C1610" s="12" t="s">
        <v>2933</v>
      </c>
      <c r="D1610" s="12" t="s">
        <v>19</v>
      </c>
      <c r="E1610" s="12" t="s">
        <v>49</v>
      </c>
      <c r="F1610" s="12">
        <v>1.1000000000000001</v>
      </c>
      <c r="G1610" s="12" t="s">
        <v>21</v>
      </c>
      <c r="H1610" s="12">
        <v>500</v>
      </c>
      <c r="I1610" s="6">
        <v>4970000</v>
      </c>
      <c r="J1610" s="6">
        <v>6000</v>
      </c>
      <c r="K1610" s="6">
        <v>51.445</v>
      </c>
      <c r="L1610" s="11" t="b">
        <f>COUNTIF('[1]2_배당성향 25% 이상 종목명'!$A$2:$A$471,'2_2번 조건 대상 종목'!A1610)&gt;0</f>
        <v>0</v>
      </c>
      <c r="M1610" s="14" t="b">
        <f t="shared" si="25"/>
        <v>1</v>
      </c>
      <c r="N1610" s="6">
        <v>29706000000</v>
      </c>
      <c r="O1610" s="6"/>
      <c r="P1610" s="6"/>
      <c r="Q1610" s="6"/>
      <c r="R1610" s="6">
        <v>3.01</v>
      </c>
      <c r="S1610" s="6">
        <v>776625000000</v>
      </c>
      <c r="T1610" s="7">
        <v>15.15</v>
      </c>
      <c r="U1610" s="7">
        <v>1.9</v>
      </c>
      <c r="V1610" s="7">
        <v>10790</v>
      </c>
    </row>
    <row r="1611" spans="1:22" hidden="1" x14ac:dyDescent="0.4">
      <c r="A1611" s="4" t="s">
        <v>685</v>
      </c>
      <c r="B1611" s="5" t="s">
        <v>686</v>
      </c>
      <c r="C1611" s="5" t="s">
        <v>24</v>
      </c>
      <c r="D1611" s="5" t="s">
        <v>19</v>
      </c>
      <c r="E1611" s="9" t="s">
        <v>49</v>
      </c>
      <c r="F1611" s="9">
        <v>2.11</v>
      </c>
      <c r="G1611" s="5" t="s">
        <v>21</v>
      </c>
      <c r="H1611" s="9">
        <v>500</v>
      </c>
      <c r="I1611" s="11">
        <v>5000000</v>
      </c>
      <c r="J1611" s="11">
        <v>2100</v>
      </c>
      <c r="K1611" s="11">
        <v>55.73</v>
      </c>
      <c r="L1611" s="11" t="b">
        <f>COUNTIF('[1]2_배당성향 25% 이상 종목명'!$A$2:$A$471,'2_2번 조건 대상 종목'!A1611)&gt;0</f>
        <v>0</v>
      </c>
      <c r="M1611" s="14" t="b">
        <f t="shared" si="25"/>
        <v>1</v>
      </c>
      <c r="N1611" s="11">
        <v>10368574300</v>
      </c>
      <c r="O1611" s="11"/>
      <c r="P1611" s="11"/>
      <c r="Q1611" s="11"/>
      <c r="R1611" s="11">
        <v>1.5</v>
      </c>
      <c r="S1611" s="6">
        <v>729000000000</v>
      </c>
      <c r="T1611" s="7">
        <v>13.06</v>
      </c>
      <c r="U1611" s="7">
        <v>1.75</v>
      </c>
      <c r="V1611" s="7">
        <v>11164</v>
      </c>
    </row>
    <row r="1612" spans="1:22" hidden="1" x14ac:dyDescent="0.4">
      <c r="A1612" s="4" t="s">
        <v>685</v>
      </c>
      <c r="B1612" s="5" t="s">
        <v>686</v>
      </c>
      <c r="C1612" s="5" t="s">
        <v>30</v>
      </c>
      <c r="D1612" s="5" t="s">
        <v>19</v>
      </c>
      <c r="E1612" s="9" t="s">
        <v>49</v>
      </c>
      <c r="F1612" s="9">
        <v>1.64</v>
      </c>
      <c r="G1612" s="5" t="s">
        <v>21</v>
      </c>
      <c r="H1612" s="9">
        <v>500</v>
      </c>
      <c r="I1612" s="11">
        <v>5000000</v>
      </c>
      <c r="J1612" s="11">
        <v>2500</v>
      </c>
      <c r="K1612" s="11">
        <v>22.327999999999999</v>
      </c>
      <c r="L1612" s="11" t="b">
        <f>COUNTIF('[1]2_배당성향 25% 이상 종목명'!$A$2:$A$471,'2_2번 조건 대상 종목'!A1612)&gt;0</f>
        <v>0</v>
      </c>
      <c r="M1612" s="14" t="b">
        <f t="shared" si="25"/>
        <v>1</v>
      </c>
      <c r="N1612" s="11">
        <v>12183828900</v>
      </c>
      <c r="O1612" s="11" t="b">
        <f>N1612&gt;=VLOOKUP(A1612,'[1]2023년만'!$A$2:$Q$1181,12,0)</f>
        <v>1</v>
      </c>
      <c r="P1612" s="11"/>
      <c r="Q1612" s="11"/>
      <c r="R1612" s="11">
        <v>1.7</v>
      </c>
      <c r="S1612" s="6">
        <v>729000000000</v>
      </c>
      <c r="T1612" s="7">
        <v>13.06</v>
      </c>
      <c r="U1612" s="7">
        <v>1.75</v>
      </c>
      <c r="V1612" s="7">
        <v>11164</v>
      </c>
    </row>
    <row r="1613" spans="1:22" hidden="1" x14ac:dyDescent="0.4">
      <c r="A1613" s="4" t="s">
        <v>685</v>
      </c>
      <c r="B1613" s="5" t="s">
        <v>686</v>
      </c>
      <c r="C1613" s="5" t="s">
        <v>18</v>
      </c>
      <c r="D1613" s="5" t="s">
        <v>19</v>
      </c>
      <c r="E1613" s="9" t="s">
        <v>49</v>
      </c>
      <c r="F1613" s="9">
        <v>2.41</v>
      </c>
      <c r="G1613" s="5" t="s">
        <v>21</v>
      </c>
      <c r="H1613" s="9">
        <v>500</v>
      </c>
      <c r="I1613" s="11">
        <v>5100000</v>
      </c>
      <c r="J1613" s="11">
        <v>2300</v>
      </c>
      <c r="K1613" s="11">
        <v>17.774000000000001</v>
      </c>
      <c r="L1613" s="11" t="b">
        <f>COUNTIF('[1]2_배당성향 25% 이상 종목명'!$A$2:$A$471,'2_2번 조건 대상 종목'!A1613)&gt;0</f>
        <v>0</v>
      </c>
      <c r="M1613" s="14" t="b">
        <f t="shared" si="25"/>
        <v>1</v>
      </c>
      <c r="N1613" s="11">
        <v>11521900000</v>
      </c>
      <c r="O1613" s="11"/>
      <c r="P1613" s="11"/>
      <c r="Q1613" s="11"/>
      <c r="R1613" s="11">
        <v>1.5</v>
      </c>
      <c r="S1613" s="6">
        <v>729000000000</v>
      </c>
      <c r="T1613" s="7">
        <v>13.06</v>
      </c>
      <c r="U1613" s="7">
        <v>1.75</v>
      </c>
      <c r="V1613" s="7">
        <v>11164</v>
      </c>
    </row>
    <row r="1614" spans="1:22" hidden="1" x14ac:dyDescent="0.4">
      <c r="A1614" s="7" t="s">
        <v>685</v>
      </c>
      <c r="B1614" s="12" t="s">
        <v>686</v>
      </c>
      <c r="C1614" s="12" t="s">
        <v>2933</v>
      </c>
      <c r="D1614" s="12" t="s">
        <v>19</v>
      </c>
      <c r="E1614" s="12" t="s">
        <v>49</v>
      </c>
      <c r="F1614" s="12">
        <v>1.1000000000000001</v>
      </c>
      <c r="G1614" s="12" t="s">
        <v>21</v>
      </c>
      <c r="H1614" s="12">
        <v>500</v>
      </c>
      <c r="I1614" s="6">
        <v>5100000</v>
      </c>
      <c r="J1614" s="6">
        <v>2100</v>
      </c>
      <c r="K1614" s="6">
        <v>13.198</v>
      </c>
      <c r="L1614" s="11" t="b">
        <f>COUNTIF('[1]2_배당성향 25% 이상 종목명'!$A$2:$A$471,'2_2번 조건 대상 종목'!A1614)&gt;0</f>
        <v>0</v>
      </c>
      <c r="M1614" s="14" t="b">
        <f t="shared" si="25"/>
        <v>1</v>
      </c>
      <c r="N1614" s="6">
        <v>10545500000</v>
      </c>
      <c r="O1614" s="6"/>
      <c r="P1614" s="6"/>
      <c r="Q1614" s="6"/>
      <c r="R1614" s="6">
        <v>1</v>
      </c>
      <c r="S1614" s="6">
        <v>729000000000</v>
      </c>
      <c r="T1614" s="7">
        <v>13.06</v>
      </c>
      <c r="U1614" s="7">
        <v>1.75</v>
      </c>
      <c r="V1614" s="7">
        <v>11164</v>
      </c>
    </row>
    <row r="1615" spans="1:22" hidden="1" x14ac:dyDescent="0.4">
      <c r="A1615" s="4" t="s">
        <v>2409</v>
      </c>
      <c r="B1615" s="5" t="s">
        <v>2410</v>
      </c>
      <c r="C1615" s="5" t="s">
        <v>24</v>
      </c>
      <c r="D1615" s="5" t="s">
        <v>19</v>
      </c>
      <c r="E1615" s="9" t="s">
        <v>66</v>
      </c>
      <c r="F1615" s="9">
        <v>3.86</v>
      </c>
      <c r="G1615" s="5" t="s">
        <v>21</v>
      </c>
      <c r="H1615" s="9">
        <v>500</v>
      </c>
      <c r="I1615" s="11">
        <v>2320000</v>
      </c>
      <c r="J1615" s="11">
        <v>700</v>
      </c>
      <c r="K1615" s="11">
        <v>9.5139999999999993</v>
      </c>
      <c r="L1615" s="11" t="b">
        <f>COUNTIF('[1]2_배당성향 25% 이상 종목명'!$A$2:$A$471,'2_2번 조건 대상 종목'!A1615)&gt;0</f>
        <v>0</v>
      </c>
      <c r="M1615" s="14" t="b">
        <f t="shared" si="25"/>
        <v>1</v>
      </c>
      <c r="N1615" s="11">
        <v>1620815000</v>
      </c>
      <c r="O1615" s="11"/>
      <c r="P1615" s="11"/>
      <c r="Q1615" s="11"/>
      <c r="R1615" s="11">
        <v>0.9</v>
      </c>
      <c r="S1615" s="6">
        <v>164488000000</v>
      </c>
      <c r="T1615" s="7">
        <v>6.5</v>
      </c>
      <c r="U1615" s="7">
        <v>0.63</v>
      </c>
      <c r="V1615" s="7">
        <v>10906</v>
      </c>
    </row>
    <row r="1616" spans="1:22" hidden="1" x14ac:dyDescent="0.4">
      <c r="A1616" s="4" t="s">
        <v>2409</v>
      </c>
      <c r="B1616" s="5" t="s">
        <v>2410</v>
      </c>
      <c r="C1616" s="5" t="s">
        <v>18</v>
      </c>
      <c r="D1616" s="5" t="s">
        <v>19</v>
      </c>
      <c r="E1616" s="9" t="s">
        <v>66</v>
      </c>
      <c r="F1616" s="9">
        <v>4.37</v>
      </c>
      <c r="G1616" s="5" t="s">
        <v>21</v>
      </c>
      <c r="H1616" s="9">
        <v>500</v>
      </c>
      <c r="I1616" s="11">
        <v>2320000</v>
      </c>
      <c r="J1616" s="11">
        <v>700</v>
      </c>
      <c r="K1616" s="11">
        <v>8.0310000000000006</v>
      </c>
      <c r="L1616" s="11" t="b">
        <f>COUNTIF('[1]2_배당성향 25% 이상 종목명'!$A$2:$A$471,'2_2번 조건 대상 종목'!A1616)&gt;0</f>
        <v>0</v>
      </c>
      <c r="M1616" s="14" t="b">
        <f t="shared" si="25"/>
        <v>1</v>
      </c>
      <c r="N1616" s="11">
        <v>1620815000</v>
      </c>
      <c r="O1616" s="11"/>
      <c r="P1616" s="11"/>
      <c r="Q1616" s="11"/>
      <c r="R1616" s="11">
        <v>0.6</v>
      </c>
      <c r="S1616" s="6">
        <v>164488000000</v>
      </c>
      <c r="T1616" s="7">
        <v>6.5</v>
      </c>
      <c r="U1616" s="7">
        <v>0.63</v>
      </c>
      <c r="V1616" s="7">
        <v>10906</v>
      </c>
    </row>
    <row r="1617" spans="1:22" hidden="1" x14ac:dyDescent="0.4">
      <c r="A1617" s="4" t="s">
        <v>2409</v>
      </c>
      <c r="B1617" s="5" t="s">
        <v>2410</v>
      </c>
      <c r="C1617" s="5" t="s">
        <v>30</v>
      </c>
      <c r="D1617" s="5" t="s">
        <v>19</v>
      </c>
      <c r="E1617" s="9" t="s">
        <v>66</v>
      </c>
      <c r="F1617" s="9">
        <v>3.55</v>
      </c>
      <c r="G1617" s="5" t="s">
        <v>21</v>
      </c>
      <c r="H1617" s="9">
        <v>500</v>
      </c>
      <c r="I1617" s="11">
        <v>2320000</v>
      </c>
      <c r="J1617" s="11">
        <v>700</v>
      </c>
      <c r="K1617" s="11">
        <v>5.5419999999999998</v>
      </c>
      <c r="L1617" s="11" t="b">
        <f>COUNTIF('[1]2_배당성향 25% 이상 종목명'!$A$2:$A$471,'2_2번 조건 대상 종목'!A1617)&gt;0</f>
        <v>0</v>
      </c>
      <c r="M1617" s="14" t="b">
        <f t="shared" si="25"/>
        <v>1</v>
      </c>
      <c r="N1617" s="11">
        <v>1620815000</v>
      </c>
      <c r="O1617" s="11" t="b">
        <f>N1617&gt;=VLOOKUP(A1617,'[1]2023년만'!$A$2:$Q$1181,12,0)</f>
        <v>1</v>
      </c>
      <c r="P1617" s="11"/>
      <c r="Q1617" s="11"/>
      <c r="R1617" s="11">
        <v>0.9</v>
      </c>
      <c r="S1617" s="6">
        <v>164488000000</v>
      </c>
      <c r="T1617" s="7">
        <v>6.5</v>
      </c>
      <c r="U1617" s="7">
        <v>0.63</v>
      </c>
      <c r="V1617" s="7">
        <v>10906</v>
      </c>
    </row>
    <row r="1618" spans="1:22" hidden="1" x14ac:dyDescent="0.4">
      <c r="A1618" s="7" t="s">
        <v>2409</v>
      </c>
      <c r="B1618" s="12" t="s">
        <v>2410</v>
      </c>
      <c r="C1618" s="12" t="s">
        <v>2933</v>
      </c>
      <c r="D1618" s="12" t="s">
        <v>19</v>
      </c>
      <c r="E1618" s="12" t="s">
        <v>66</v>
      </c>
      <c r="F1618" s="12">
        <v>2.61</v>
      </c>
      <c r="G1618" s="12" t="s">
        <v>21</v>
      </c>
      <c r="H1618" s="12">
        <v>500</v>
      </c>
      <c r="I1618" s="6">
        <v>2320000</v>
      </c>
      <c r="J1618" s="6">
        <v>500</v>
      </c>
      <c r="K1618" s="6">
        <v>3.4929999999999999</v>
      </c>
      <c r="L1618" s="11" t="b">
        <f>COUNTIF('[1]2_배당성향 25% 이상 종목명'!$A$2:$A$471,'2_2번 조건 대상 종목'!A1618)&gt;0</f>
        <v>0</v>
      </c>
      <c r="M1618" s="14" t="b">
        <f t="shared" si="25"/>
        <v>1</v>
      </c>
      <c r="N1618" s="6">
        <v>1157575000</v>
      </c>
      <c r="O1618" s="6"/>
      <c r="P1618" s="6"/>
      <c r="Q1618" s="6"/>
      <c r="R1618" s="6">
        <v>0.3</v>
      </c>
      <c r="S1618" s="6">
        <v>164488000000</v>
      </c>
      <c r="T1618" s="7">
        <v>6.5</v>
      </c>
      <c r="U1618" s="7">
        <v>0.63</v>
      </c>
      <c r="V1618" s="7">
        <v>10906</v>
      </c>
    </row>
    <row r="1619" spans="1:22" hidden="1" x14ac:dyDescent="0.4">
      <c r="A1619" s="4" t="s">
        <v>1192</v>
      </c>
      <c r="B1619" s="5" t="s">
        <v>1193</v>
      </c>
      <c r="C1619" s="5" t="s">
        <v>24</v>
      </c>
      <c r="D1619" s="5" t="s">
        <v>19</v>
      </c>
      <c r="E1619" s="9" t="s">
        <v>49</v>
      </c>
      <c r="F1619" s="9">
        <v>2.11</v>
      </c>
      <c r="G1619" s="5" t="s">
        <v>21</v>
      </c>
      <c r="H1619" s="10">
        <v>1000</v>
      </c>
      <c r="I1619" s="11">
        <v>2199268</v>
      </c>
      <c r="J1619" s="11">
        <v>3500</v>
      </c>
      <c r="K1619" s="11">
        <v>32.439</v>
      </c>
      <c r="L1619" s="11" t="b">
        <f>COUNTIF('[1]2_배당성향 25% 이상 종목명'!$A$2:$A$471,'2_2번 조건 대상 종목'!A1619)&gt;0</f>
        <v>1</v>
      </c>
      <c r="M1619" s="14" t="b">
        <f t="shared" si="25"/>
        <v>1</v>
      </c>
      <c r="N1619" s="11">
        <v>7076313000</v>
      </c>
      <c r="O1619" s="11"/>
      <c r="P1619" s="11"/>
      <c r="Q1619" s="11"/>
      <c r="R1619" s="11">
        <v>4.99</v>
      </c>
      <c r="S1619" s="6">
        <v>185398292400</v>
      </c>
      <c r="T1619" s="7">
        <v>6.27</v>
      </c>
      <c r="U1619" s="7">
        <v>1.04</v>
      </c>
      <c r="V1619" s="7">
        <v>13446</v>
      </c>
    </row>
    <row r="1620" spans="1:22" hidden="1" x14ac:dyDescent="0.4">
      <c r="A1620" s="4" t="s">
        <v>1192</v>
      </c>
      <c r="B1620" s="5" t="s">
        <v>1193</v>
      </c>
      <c r="C1620" s="5" t="s">
        <v>18</v>
      </c>
      <c r="D1620" s="5" t="s">
        <v>19</v>
      </c>
      <c r="E1620" s="9" t="s">
        <v>49</v>
      </c>
      <c r="F1620" s="9">
        <v>2.41</v>
      </c>
      <c r="G1620" s="5" t="s">
        <v>21</v>
      </c>
      <c r="H1620" s="10">
        <v>1000</v>
      </c>
      <c r="I1620" s="11">
        <v>2199268</v>
      </c>
      <c r="J1620" s="11">
        <v>2500</v>
      </c>
      <c r="K1620" s="11">
        <v>31.45</v>
      </c>
      <c r="L1620" s="11" t="b">
        <f>COUNTIF('[1]2_배당성향 25% 이상 종목명'!$A$2:$A$471,'2_2번 조건 대상 종목'!A1620)&gt;0</f>
        <v>1</v>
      </c>
      <c r="M1620" s="14" t="b">
        <f t="shared" si="25"/>
        <v>1</v>
      </c>
      <c r="N1620" s="11">
        <v>5114139000</v>
      </c>
      <c r="O1620" s="11"/>
      <c r="P1620" s="11"/>
      <c r="Q1620" s="11"/>
      <c r="R1620" s="11">
        <v>3.66</v>
      </c>
      <c r="S1620" s="6">
        <v>185398292400</v>
      </c>
      <c r="T1620" s="7">
        <v>6.27</v>
      </c>
      <c r="U1620" s="7">
        <v>1.04</v>
      </c>
      <c r="V1620" s="7">
        <v>13446</v>
      </c>
    </row>
    <row r="1621" spans="1:22" x14ac:dyDescent="0.4">
      <c r="A1621" s="4" t="s">
        <v>341</v>
      </c>
      <c r="B1621" s="5" t="s">
        <v>342</v>
      </c>
      <c r="C1621" s="5" t="s">
        <v>30</v>
      </c>
      <c r="D1621" s="5" t="s">
        <v>19</v>
      </c>
      <c r="E1621" s="9" t="s">
        <v>34</v>
      </c>
      <c r="F1621" s="9">
        <v>1.84</v>
      </c>
      <c r="G1621" s="5" t="s">
        <v>21</v>
      </c>
      <c r="H1621" s="9">
        <v>500</v>
      </c>
      <c r="I1621" s="11">
        <v>32600000</v>
      </c>
      <c r="J1621" s="11">
        <v>367</v>
      </c>
      <c r="K1621" s="11">
        <v>102.9</v>
      </c>
      <c r="L1621" s="11" t="b">
        <f>COUNTIF('[1]2_배당성향 25% 이상 종목명'!$A$2:$A$471,'2_2번 조건 대상 종목'!A4398)&gt;0</f>
        <v>1</v>
      </c>
      <c r="M1621" s="14" t="b">
        <f t="shared" si="25"/>
        <v>1</v>
      </c>
      <c r="N1621" s="11">
        <v>11964200000</v>
      </c>
      <c r="O1621" s="11" t="b">
        <f>N1621&gt;=VLOOKUP(A1621,'[1]2023년만'!$A$2:$Q$1181,12,0)</f>
        <v>1</v>
      </c>
      <c r="P1621" s="11">
        <f>VLOOKUP(A1621,'[1]2_피벗 테이블'!$A$4:$B$376,2,0)</f>
        <v>7856600000</v>
      </c>
      <c r="Q1621" s="11" t="b">
        <f>N1621&gt;=(P1621*1.05)</f>
        <v>1</v>
      </c>
      <c r="R1621" s="11">
        <v>3.77</v>
      </c>
      <c r="S1621" s="6">
        <v>405218000000</v>
      </c>
      <c r="T1621" s="7">
        <v>34.92</v>
      </c>
      <c r="U1621" s="7">
        <v>3.5</v>
      </c>
      <c r="V1621" s="7">
        <v>356</v>
      </c>
    </row>
    <row r="1622" spans="1:22" hidden="1" x14ac:dyDescent="0.4">
      <c r="A1622" s="7" t="s">
        <v>1192</v>
      </c>
      <c r="B1622" s="12" t="s">
        <v>1193</v>
      </c>
      <c r="C1622" s="12" t="s">
        <v>2933</v>
      </c>
      <c r="D1622" s="12" t="s">
        <v>19</v>
      </c>
      <c r="E1622" s="12" t="s">
        <v>49</v>
      </c>
      <c r="F1622" s="12">
        <v>1.1000000000000001</v>
      </c>
      <c r="G1622" s="12" t="s">
        <v>21</v>
      </c>
      <c r="H1622" s="12">
        <v>1000</v>
      </c>
      <c r="I1622" s="6">
        <v>2199268</v>
      </c>
      <c r="J1622" s="6">
        <v>2500</v>
      </c>
      <c r="K1622" s="6">
        <v>26.998999999999999</v>
      </c>
      <c r="L1622" s="11" t="b">
        <f>COUNTIF('[1]2_배당성향 25% 이상 종목명'!$A$2:$A$471,'2_2번 조건 대상 종목'!A1622)&gt;0</f>
        <v>1</v>
      </c>
      <c r="M1622" s="14" t="b">
        <f t="shared" si="25"/>
        <v>1</v>
      </c>
      <c r="N1622" s="6">
        <v>3064365000</v>
      </c>
      <c r="O1622" s="6"/>
      <c r="P1622" s="6"/>
      <c r="Q1622" s="6"/>
      <c r="R1622" s="6">
        <v>3.02</v>
      </c>
      <c r="S1622" s="6">
        <v>185398292400</v>
      </c>
      <c r="T1622" s="7">
        <v>6.27</v>
      </c>
      <c r="U1622" s="7">
        <v>1.04</v>
      </c>
      <c r="V1622" s="7">
        <v>13446</v>
      </c>
    </row>
    <row r="1623" spans="1:22" hidden="1" x14ac:dyDescent="0.4">
      <c r="A1623" s="4" t="s">
        <v>2306</v>
      </c>
      <c r="B1623" s="5" t="s">
        <v>2307</v>
      </c>
      <c r="C1623" s="5" t="s">
        <v>18</v>
      </c>
      <c r="D1623" s="5" t="s">
        <v>19</v>
      </c>
      <c r="E1623" s="9" t="s">
        <v>49</v>
      </c>
      <c r="F1623" s="9">
        <v>2.41</v>
      </c>
      <c r="G1623" s="5" t="s">
        <v>21</v>
      </c>
      <c r="H1623" s="10">
        <v>5000</v>
      </c>
      <c r="I1623" s="11">
        <v>1739672</v>
      </c>
      <c r="J1623" s="11">
        <v>2500</v>
      </c>
      <c r="K1623" s="11">
        <v>11.414</v>
      </c>
      <c r="L1623" s="11" t="b">
        <f>COUNTIF('[1]2_배당성향 25% 이상 종목명'!$A$2:$A$471,'2_2번 조건 대상 종목'!A1623)&gt;0</f>
        <v>0</v>
      </c>
      <c r="M1623" s="14" t="b">
        <f t="shared" si="25"/>
        <v>1</v>
      </c>
      <c r="N1623" s="11">
        <v>3782447500</v>
      </c>
      <c r="O1623" s="11"/>
      <c r="P1623" s="11"/>
      <c r="Q1623" s="11"/>
      <c r="R1623" s="11">
        <v>3.14</v>
      </c>
      <c r="S1623" s="6">
        <v>187014740000</v>
      </c>
      <c r="T1623" s="7">
        <v>3.09</v>
      </c>
      <c r="U1623" s="7">
        <v>0.39</v>
      </c>
      <c r="V1623" s="7">
        <v>34783</v>
      </c>
    </row>
    <row r="1624" spans="1:22" hidden="1" x14ac:dyDescent="0.4">
      <c r="A1624" s="4" t="s">
        <v>2306</v>
      </c>
      <c r="B1624" s="5" t="s">
        <v>2307</v>
      </c>
      <c r="C1624" s="5" t="s">
        <v>24</v>
      </c>
      <c r="D1624" s="5" t="s">
        <v>19</v>
      </c>
      <c r="E1624" s="9" t="s">
        <v>49</v>
      </c>
      <c r="F1624" s="9">
        <v>2.11</v>
      </c>
      <c r="G1624" s="5" t="s">
        <v>21</v>
      </c>
      <c r="H1624" s="10">
        <v>5000</v>
      </c>
      <c r="I1624" s="11">
        <v>1739672</v>
      </c>
      <c r="J1624" s="11">
        <v>2800</v>
      </c>
      <c r="K1624" s="11">
        <v>8.891</v>
      </c>
      <c r="L1624" s="11" t="b">
        <f>COUNTIF('[1]2_배당성향 25% 이상 종목명'!$A$2:$A$471,'2_2번 조건 대상 종목'!A1624)&gt;0</f>
        <v>0</v>
      </c>
      <c r="M1624" s="14" t="b">
        <f t="shared" si="25"/>
        <v>1</v>
      </c>
      <c r="N1624" s="11">
        <v>4236341200</v>
      </c>
      <c r="O1624" s="11"/>
      <c r="P1624" s="11"/>
      <c r="Q1624" s="11"/>
      <c r="R1624" s="11">
        <v>3.8</v>
      </c>
      <c r="S1624" s="6">
        <v>187014740000</v>
      </c>
      <c r="T1624" s="7">
        <v>3.09</v>
      </c>
      <c r="U1624" s="7">
        <v>0.39</v>
      </c>
      <c r="V1624" s="7">
        <v>34783</v>
      </c>
    </row>
    <row r="1625" spans="1:22" hidden="1" x14ac:dyDescent="0.4">
      <c r="A1625" s="4" t="s">
        <v>2306</v>
      </c>
      <c r="B1625" s="5" t="s">
        <v>2307</v>
      </c>
      <c r="C1625" s="5" t="s">
        <v>30</v>
      </c>
      <c r="D1625" s="5" t="s">
        <v>19</v>
      </c>
      <c r="E1625" s="9" t="s">
        <v>49</v>
      </c>
      <c r="F1625" s="9">
        <v>1.64</v>
      </c>
      <c r="G1625" s="5" t="s">
        <v>21</v>
      </c>
      <c r="H1625" s="10">
        <v>5000</v>
      </c>
      <c r="I1625" s="11">
        <v>1739672</v>
      </c>
      <c r="J1625" s="11">
        <v>3000</v>
      </c>
      <c r="K1625" s="11">
        <v>8.625</v>
      </c>
      <c r="L1625" s="11" t="b">
        <f>COUNTIF('[1]2_배당성향 25% 이상 종목명'!$A$2:$A$471,'2_2번 조건 대상 종목'!A1625)&gt;0</f>
        <v>0</v>
      </c>
      <c r="M1625" s="14" t="b">
        <f t="shared" si="25"/>
        <v>1</v>
      </c>
      <c r="N1625" s="11">
        <v>4538937000</v>
      </c>
      <c r="O1625" s="11" t="b">
        <f>N1625&gt;=VLOOKUP(A1625,'[1]2023년만'!$A$2:$Q$1181,12,0)</f>
        <v>1</v>
      </c>
      <c r="P1625" s="11"/>
      <c r="Q1625" s="11"/>
      <c r="R1625" s="11">
        <v>3.3</v>
      </c>
      <c r="S1625" s="6">
        <v>187014740000</v>
      </c>
      <c r="T1625" s="7">
        <v>3.09</v>
      </c>
      <c r="U1625" s="7">
        <v>0.39</v>
      </c>
      <c r="V1625" s="7">
        <v>34783</v>
      </c>
    </row>
    <row r="1626" spans="1:22" hidden="1" x14ac:dyDescent="0.4">
      <c r="A1626" s="7" t="s">
        <v>2306</v>
      </c>
      <c r="B1626" s="12" t="s">
        <v>2307</v>
      </c>
      <c r="C1626" s="12" t="s">
        <v>2933</v>
      </c>
      <c r="D1626" s="12" t="s">
        <v>19</v>
      </c>
      <c r="E1626" s="12" t="s">
        <v>49</v>
      </c>
      <c r="F1626" s="12">
        <v>1.1000000000000001</v>
      </c>
      <c r="G1626" s="12" t="s">
        <v>21</v>
      </c>
      <c r="H1626" s="12">
        <v>5000</v>
      </c>
      <c r="I1626" s="6">
        <v>1739672</v>
      </c>
      <c r="J1626" s="6">
        <v>2100</v>
      </c>
      <c r="K1626" s="6">
        <v>16.145</v>
      </c>
      <c r="L1626" s="11" t="b">
        <f>COUNTIF('[1]2_배당성향 25% 이상 종목명'!$A$2:$A$471,'2_2번 조건 대상 종목'!A1626)&gt;0</f>
        <v>0</v>
      </c>
      <c r="M1626" s="14" t="b">
        <f t="shared" si="25"/>
        <v>1</v>
      </c>
      <c r="N1626" s="6">
        <v>3177255900</v>
      </c>
      <c r="O1626" s="6"/>
      <c r="P1626" s="6"/>
      <c r="Q1626" s="6"/>
      <c r="R1626" s="6">
        <v>3</v>
      </c>
      <c r="S1626" s="6">
        <v>187014740000</v>
      </c>
      <c r="T1626" s="7">
        <v>3.09</v>
      </c>
      <c r="U1626" s="7">
        <v>0.39</v>
      </c>
      <c r="V1626" s="7">
        <v>34783</v>
      </c>
    </row>
    <row r="1627" spans="1:22" hidden="1" x14ac:dyDescent="0.4">
      <c r="A1627" s="7" t="s">
        <v>2846</v>
      </c>
      <c r="B1627" s="12" t="s">
        <v>2847</v>
      </c>
      <c r="C1627" s="12" t="s">
        <v>2933</v>
      </c>
      <c r="D1627" s="12" t="s">
        <v>19</v>
      </c>
      <c r="E1627" s="12" t="s">
        <v>95</v>
      </c>
      <c r="F1627" s="12">
        <v>0.42</v>
      </c>
      <c r="G1627" s="12" t="s">
        <v>21</v>
      </c>
      <c r="H1627" s="12">
        <v>500</v>
      </c>
      <c r="I1627" s="6">
        <v>33416778</v>
      </c>
      <c r="J1627" s="6">
        <v>70</v>
      </c>
      <c r="K1627" s="6">
        <v>10.241</v>
      </c>
      <c r="L1627" s="11" t="b">
        <f>COUNTIF('[1]2_배당성향 25% 이상 종목명'!$A$2:$A$471,'2_2번 조건 대상 종목'!A1627)&gt;0</f>
        <v>0</v>
      </c>
      <c r="M1627" s="14" t="b">
        <f t="shared" si="25"/>
        <v>0</v>
      </c>
      <c r="N1627" s="6">
        <v>2233828660</v>
      </c>
      <c r="O1627" s="6"/>
      <c r="P1627" s="6"/>
      <c r="Q1627" s="6"/>
      <c r="R1627" s="6">
        <v>0.5</v>
      </c>
      <c r="S1627" s="6">
        <v>506932522260</v>
      </c>
      <c r="T1627" s="7">
        <v>26.38</v>
      </c>
      <c r="U1627" s="7">
        <v>4.71</v>
      </c>
      <c r="V1627" s="7">
        <v>575</v>
      </c>
    </row>
    <row r="1628" spans="1:22" hidden="1" x14ac:dyDescent="0.4">
      <c r="A1628" s="4" t="s">
        <v>1997</v>
      </c>
      <c r="B1628" s="5" t="s">
        <v>1998</v>
      </c>
      <c r="C1628" s="5" t="s">
        <v>24</v>
      </c>
      <c r="D1628" s="5" t="s">
        <v>19</v>
      </c>
      <c r="E1628" s="9" t="s">
        <v>25</v>
      </c>
      <c r="F1628" s="9">
        <v>0.41</v>
      </c>
      <c r="G1628" s="5" t="s">
        <v>21</v>
      </c>
      <c r="H1628" s="10">
        <v>1000</v>
      </c>
      <c r="I1628" s="11">
        <v>23486560</v>
      </c>
      <c r="J1628" s="11">
        <v>200</v>
      </c>
      <c r="K1628" s="11">
        <v>16.475999999999999</v>
      </c>
      <c r="L1628" s="11" t="b">
        <f>COUNTIF('[1]2_배당성향 25% 이상 종목명'!$A$2:$A$471,'2_2번 조건 대상 종목'!A1628)&gt;0</f>
        <v>0</v>
      </c>
      <c r="M1628" s="14" t="b">
        <f t="shared" si="25"/>
        <v>1</v>
      </c>
      <c r="N1628" s="11">
        <v>4393759200</v>
      </c>
      <c r="O1628" s="11"/>
      <c r="P1628" s="11"/>
      <c r="Q1628" s="11"/>
      <c r="R1628" s="11">
        <v>1.2</v>
      </c>
      <c r="S1628" s="6">
        <v>329046705600</v>
      </c>
      <c r="T1628" s="7">
        <v>11.28</v>
      </c>
      <c r="U1628" s="7">
        <v>1.45</v>
      </c>
      <c r="V1628" s="7">
        <v>1242</v>
      </c>
    </row>
    <row r="1629" spans="1:22" hidden="1" x14ac:dyDescent="0.4">
      <c r="A1629" s="4" t="s">
        <v>1997</v>
      </c>
      <c r="B1629" s="5" t="s">
        <v>1998</v>
      </c>
      <c r="C1629" s="5" t="s">
        <v>18</v>
      </c>
      <c r="D1629" s="5" t="s">
        <v>19</v>
      </c>
      <c r="E1629" s="9" t="s">
        <v>25</v>
      </c>
      <c r="F1629" s="9">
        <v>0.52</v>
      </c>
      <c r="G1629" s="5" t="s">
        <v>21</v>
      </c>
      <c r="H1629" s="10">
        <v>1000</v>
      </c>
      <c r="I1629" s="11">
        <v>23486560</v>
      </c>
      <c r="J1629" s="11">
        <v>150</v>
      </c>
      <c r="K1629" s="11">
        <v>13.034000000000001</v>
      </c>
      <c r="L1629" s="11" t="b">
        <f>COUNTIF('[1]2_배당성향 25% 이상 종목명'!$A$2:$A$471,'2_2번 조건 대상 종목'!A1629)&gt;0</f>
        <v>0</v>
      </c>
      <c r="M1629" s="14" t="b">
        <f t="shared" si="25"/>
        <v>1</v>
      </c>
      <c r="N1629" s="11">
        <v>3295169400</v>
      </c>
      <c r="O1629" s="11"/>
      <c r="P1629" s="11"/>
      <c r="Q1629" s="11"/>
      <c r="R1629" s="11">
        <v>1.4</v>
      </c>
      <c r="S1629" s="6">
        <v>329046705600</v>
      </c>
      <c r="T1629" s="7">
        <v>11.28</v>
      </c>
      <c r="U1629" s="7">
        <v>1.45</v>
      </c>
      <c r="V1629" s="7">
        <v>1242</v>
      </c>
    </row>
    <row r="1630" spans="1:22" hidden="1" x14ac:dyDescent="0.4">
      <c r="A1630" s="4" t="s">
        <v>1997</v>
      </c>
      <c r="B1630" s="5" t="s">
        <v>1998</v>
      </c>
      <c r="C1630" s="5" t="s">
        <v>30</v>
      </c>
      <c r="D1630" s="5" t="s">
        <v>19</v>
      </c>
      <c r="E1630" s="9" t="s">
        <v>25</v>
      </c>
      <c r="F1630" s="9">
        <v>0.43</v>
      </c>
      <c r="G1630" s="5" t="s">
        <v>21</v>
      </c>
      <c r="H1630" s="10">
        <v>1000</v>
      </c>
      <c r="I1630" s="11">
        <v>23486560</v>
      </c>
      <c r="J1630" s="11">
        <v>150</v>
      </c>
      <c r="K1630" s="11">
        <v>12.003</v>
      </c>
      <c r="L1630" s="11" t="b">
        <f>COUNTIF('[1]2_배당성향 25% 이상 종목명'!$A$2:$A$471,'2_2번 조건 대상 종목'!A1630)&gt;0</f>
        <v>0</v>
      </c>
      <c r="M1630" s="14" t="b">
        <f t="shared" si="25"/>
        <v>1</v>
      </c>
      <c r="N1630" s="11">
        <v>3267334800</v>
      </c>
      <c r="O1630" s="11" t="b">
        <f>N1630&gt;=VLOOKUP(A1630,'[1]2023년만'!$A$2:$Q$1181,12,0)</f>
        <v>0</v>
      </c>
      <c r="P1630" s="11"/>
      <c r="Q1630" s="11"/>
      <c r="R1630" s="11">
        <v>0.9</v>
      </c>
      <c r="S1630" s="6">
        <v>329046705600</v>
      </c>
      <c r="T1630" s="7">
        <v>11.28</v>
      </c>
      <c r="U1630" s="7">
        <v>1.45</v>
      </c>
      <c r="V1630" s="7">
        <v>1242</v>
      </c>
    </row>
    <row r="1631" spans="1:22" hidden="1" x14ac:dyDescent="0.4">
      <c r="A1631" s="7" t="s">
        <v>1997</v>
      </c>
      <c r="B1631" s="12" t="s">
        <v>1998</v>
      </c>
      <c r="C1631" s="12" t="s">
        <v>2933</v>
      </c>
      <c r="D1631" s="12" t="s">
        <v>19</v>
      </c>
      <c r="E1631" s="12" t="s">
        <v>25</v>
      </c>
      <c r="F1631" s="12">
        <v>0.3</v>
      </c>
      <c r="G1631" s="12" t="s">
        <v>21</v>
      </c>
      <c r="H1631" s="12">
        <v>1000</v>
      </c>
      <c r="I1631" s="6">
        <v>23486560</v>
      </c>
      <c r="J1631" s="6">
        <v>200</v>
      </c>
      <c r="K1631" s="6">
        <v>9.0090000000000003</v>
      </c>
      <c r="L1631" s="11" t="b">
        <f>COUNTIF('[1]2_배당성향 25% 이상 종목명'!$A$2:$A$471,'2_2번 조건 대상 종목'!A1631)&gt;0</f>
        <v>0</v>
      </c>
      <c r="M1631" s="14" t="b">
        <f t="shared" si="25"/>
        <v>1</v>
      </c>
      <c r="N1631" s="6">
        <v>4269927250</v>
      </c>
      <c r="O1631" s="6"/>
      <c r="P1631" s="6"/>
      <c r="Q1631" s="6"/>
      <c r="R1631" s="6">
        <v>1.2</v>
      </c>
      <c r="S1631" s="6">
        <v>329046705600</v>
      </c>
      <c r="T1631" s="7">
        <v>11.28</v>
      </c>
      <c r="U1631" s="7">
        <v>1.45</v>
      </c>
      <c r="V1631" s="7">
        <v>1242</v>
      </c>
    </row>
    <row r="1632" spans="1:22" hidden="1" x14ac:dyDescent="0.4">
      <c r="A1632" s="4" t="s">
        <v>1043</v>
      </c>
      <c r="B1632" s="5" t="s">
        <v>1044</v>
      </c>
      <c r="C1632" s="5" t="s">
        <v>30</v>
      </c>
      <c r="D1632" s="5" t="s">
        <v>19</v>
      </c>
      <c r="E1632" s="9" t="s">
        <v>25</v>
      </c>
      <c r="F1632" s="9">
        <v>0.21</v>
      </c>
      <c r="G1632" s="5" t="s">
        <v>21</v>
      </c>
      <c r="H1632" s="9">
        <v>500</v>
      </c>
      <c r="I1632" s="11">
        <v>102056048</v>
      </c>
      <c r="J1632" s="11">
        <v>200</v>
      </c>
      <c r="K1632" s="11">
        <v>36.685000000000002</v>
      </c>
      <c r="L1632" s="11" t="b">
        <f>COUNTIF('[1]2_배당성향 25% 이상 종목명'!$A$2:$A$471,'2_2번 조건 대상 종목'!A1632)&gt;0</f>
        <v>1</v>
      </c>
      <c r="M1632" s="14" t="b">
        <f t="shared" si="25"/>
        <v>0</v>
      </c>
      <c r="N1632" s="11">
        <v>20272249200</v>
      </c>
      <c r="O1632" s="11" t="b">
        <f>N1632&gt;=VLOOKUP(A1632,'[1]2023년만'!$A$2:$Q$1181,12,0)</f>
        <v>0</v>
      </c>
      <c r="P1632" s="11"/>
      <c r="Q1632" s="11"/>
      <c r="R1632" s="11">
        <v>4.2699999999999996</v>
      </c>
      <c r="S1632" s="6">
        <v>551102659200</v>
      </c>
      <c r="T1632" s="7">
        <v>9.9600000000000009</v>
      </c>
      <c r="U1632" s="7">
        <v>0.33</v>
      </c>
      <c r="V1632" s="7">
        <v>542</v>
      </c>
    </row>
    <row r="1633" spans="1:22" hidden="1" x14ac:dyDescent="0.4">
      <c r="A1633" s="4" t="s">
        <v>1043</v>
      </c>
      <c r="B1633" s="5" t="s">
        <v>1044</v>
      </c>
      <c r="C1633" s="5" t="s">
        <v>18</v>
      </c>
      <c r="D1633" s="5" t="s">
        <v>19</v>
      </c>
      <c r="E1633" s="9" t="s">
        <v>25</v>
      </c>
      <c r="F1633" s="9">
        <v>0.28999999999999998</v>
      </c>
      <c r="G1633" s="5" t="s">
        <v>21</v>
      </c>
      <c r="H1633" s="9">
        <v>500</v>
      </c>
      <c r="I1633" s="11">
        <v>101876048</v>
      </c>
      <c r="J1633" s="11">
        <v>490</v>
      </c>
      <c r="K1633" s="11">
        <v>16.218</v>
      </c>
      <c r="L1633" s="11" t="b">
        <f>COUNTIF('[1]2_배당성향 25% 이상 종목명'!$A$2:$A$471,'2_2번 조건 대상 종목'!A1633)&gt;0</f>
        <v>1</v>
      </c>
      <c r="M1633" s="14" t="b">
        <f t="shared" si="25"/>
        <v>0</v>
      </c>
      <c r="N1633" s="11">
        <v>49919263520</v>
      </c>
      <c r="O1633" s="11"/>
      <c r="P1633" s="11"/>
      <c r="Q1633" s="11"/>
      <c r="R1633" s="11">
        <v>4.9000000000000004</v>
      </c>
      <c r="S1633" s="6">
        <v>551102659200</v>
      </c>
      <c r="T1633" s="7">
        <v>9.9600000000000009</v>
      </c>
      <c r="U1633" s="7">
        <v>0.33</v>
      </c>
      <c r="V1633" s="7">
        <v>542</v>
      </c>
    </row>
    <row r="1634" spans="1:22" hidden="1" x14ac:dyDescent="0.4">
      <c r="A1634" s="4" t="s">
        <v>1043</v>
      </c>
      <c r="B1634" s="5" t="s">
        <v>1044</v>
      </c>
      <c r="C1634" s="5" t="s">
        <v>24</v>
      </c>
      <c r="D1634" s="5" t="s">
        <v>19</v>
      </c>
      <c r="E1634" s="9" t="s">
        <v>25</v>
      </c>
      <c r="F1634" s="9">
        <v>0.23</v>
      </c>
      <c r="G1634" s="5" t="s">
        <v>21</v>
      </c>
      <c r="H1634" s="9">
        <v>500</v>
      </c>
      <c r="I1634" s="11">
        <v>102056048</v>
      </c>
      <c r="J1634" s="11">
        <v>200</v>
      </c>
      <c r="K1634" s="11">
        <v>-99.581000000000003</v>
      </c>
      <c r="L1634" s="11" t="b">
        <f>COUNTIF('[1]2_배당성향 25% 이상 종목명'!$A$2:$A$471,'2_2번 조건 대상 종목'!A1634)&gt;0</f>
        <v>1</v>
      </c>
      <c r="M1634" s="14" t="b">
        <f t="shared" si="25"/>
        <v>0</v>
      </c>
      <c r="N1634" s="11">
        <v>20411209600</v>
      </c>
      <c r="O1634" s="11"/>
      <c r="P1634" s="11"/>
      <c r="Q1634" s="11"/>
      <c r="R1634" s="11">
        <v>4.41</v>
      </c>
      <c r="S1634" s="6">
        <v>551102659200</v>
      </c>
      <c r="T1634" s="7">
        <v>9.9600000000000009</v>
      </c>
      <c r="U1634" s="7">
        <v>0.33</v>
      </c>
      <c r="V1634" s="7">
        <v>542</v>
      </c>
    </row>
    <row r="1635" spans="1:22" hidden="1" x14ac:dyDescent="0.4">
      <c r="A1635" s="4" t="s">
        <v>271</v>
      </c>
      <c r="B1635" s="5" t="s">
        <v>272</v>
      </c>
      <c r="C1635" s="5" t="s">
        <v>24</v>
      </c>
      <c r="D1635" s="5" t="s">
        <v>19</v>
      </c>
      <c r="E1635" s="9" t="s">
        <v>34</v>
      </c>
      <c r="F1635" s="9">
        <v>0.56000000000000005</v>
      </c>
      <c r="G1635" s="5" t="s">
        <v>21</v>
      </c>
      <c r="H1635" s="9">
        <v>500</v>
      </c>
      <c r="I1635" s="11">
        <v>4796867</v>
      </c>
      <c r="J1635" s="11">
        <v>600</v>
      </c>
      <c r="K1635" s="11">
        <v>143.834</v>
      </c>
      <c r="L1635" s="11" t="b">
        <f>COUNTIF('[1]2_배당성향 25% 이상 종목명'!$A$2:$A$471,'2_2번 조건 대상 종목'!A1635)&gt;0</f>
        <v>0</v>
      </c>
      <c r="M1635" s="14" t="b">
        <f t="shared" si="25"/>
        <v>0</v>
      </c>
      <c r="N1635" s="11">
        <v>2878120200</v>
      </c>
      <c r="O1635" s="11"/>
      <c r="P1635" s="11"/>
      <c r="Q1635" s="11"/>
      <c r="R1635" s="11">
        <v>5.27</v>
      </c>
      <c r="S1635" s="6">
        <v>27094524190</v>
      </c>
      <c r="T1635" s="7" t="s">
        <v>21</v>
      </c>
      <c r="U1635" s="7">
        <v>0.98</v>
      </c>
      <c r="V1635" s="7" t="s">
        <v>21</v>
      </c>
    </row>
    <row r="1636" spans="1:22" hidden="1" x14ac:dyDescent="0.4">
      <c r="A1636" s="4" t="s">
        <v>271</v>
      </c>
      <c r="B1636" s="5" t="s">
        <v>272</v>
      </c>
      <c r="C1636" s="5" t="s">
        <v>30</v>
      </c>
      <c r="D1636" s="5" t="s">
        <v>19</v>
      </c>
      <c r="E1636" s="9" t="s">
        <v>34</v>
      </c>
      <c r="F1636" s="9">
        <v>0.48</v>
      </c>
      <c r="G1636" s="5" t="s">
        <v>21</v>
      </c>
      <c r="H1636" s="9">
        <v>500</v>
      </c>
      <c r="I1636" s="11">
        <v>4864367</v>
      </c>
      <c r="J1636" s="11">
        <v>400</v>
      </c>
      <c r="K1636" s="11">
        <v>-48.936999999999998</v>
      </c>
      <c r="L1636" s="11" t="b">
        <f>COUNTIF('[1]2_배당성향 25% 이상 종목명'!$A$2:$A$471,'2_2번 조건 대상 종목'!A1636)&gt;0</f>
        <v>0</v>
      </c>
      <c r="M1636" s="14" t="b">
        <f t="shared" si="25"/>
        <v>0</v>
      </c>
      <c r="N1636" s="11">
        <v>1945746800</v>
      </c>
      <c r="O1636" s="11" t="b">
        <f>N1636&gt;=VLOOKUP(A1636,'[1]2023년만'!$A$2:$Q$1181,12,0)</f>
        <v>0</v>
      </c>
      <c r="P1636" s="11"/>
      <c r="Q1636" s="11"/>
      <c r="R1636" s="11">
        <v>5.9</v>
      </c>
      <c r="S1636" s="6">
        <v>27094524190</v>
      </c>
      <c r="T1636" s="7" t="s">
        <v>21</v>
      </c>
      <c r="U1636" s="7">
        <v>0.98</v>
      </c>
      <c r="V1636" s="7" t="s">
        <v>21</v>
      </c>
    </row>
    <row r="1637" spans="1:22" hidden="1" x14ac:dyDescent="0.4">
      <c r="A1637" s="4" t="s">
        <v>1760</v>
      </c>
      <c r="B1637" s="5" t="s">
        <v>1761</v>
      </c>
      <c r="C1637" s="5" t="s">
        <v>18</v>
      </c>
      <c r="D1637" s="5" t="s">
        <v>19</v>
      </c>
      <c r="E1637" s="9" t="s">
        <v>25</v>
      </c>
      <c r="F1637" s="9">
        <v>0.52</v>
      </c>
      <c r="G1637" s="5" t="s">
        <v>21</v>
      </c>
      <c r="H1637" s="9">
        <v>500</v>
      </c>
      <c r="I1637" s="11">
        <v>57930864</v>
      </c>
      <c r="J1637" s="11">
        <v>70</v>
      </c>
      <c r="K1637" s="11">
        <v>20.516999999999999</v>
      </c>
      <c r="L1637" s="11" t="b">
        <f>COUNTIF('[1]2_배당성향 25% 이상 종목명'!$A$2:$A$471,'2_2번 조건 대상 종목'!A1637)&gt;0</f>
        <v>0</v>
      </c>
      <c r="M1637" s="14" t="b">
        <f t="shared" si="25"/>
        <v>0</v>
      </c>
      <c r="N1637" s="11">
        <v>4248597080</v>
      </c>
      <c r="O1637" s="11"/>
      <c r="P1637" s="11"/>
      <c r="Q1637" s="11"/>
      <c r="R1637" s="11">
        <v>1</v>
      </c>
      <c r="S1637" s="6">
        <v>422892616410</v>
      </c>
      <c r="T1637" s="7">
        <v>28.07</v>
      </c>
      <c r="U1637" s="7">
        <v>3.05</v>
      </c>
      <c r="V1637" s="7">
        <v>249</v>
      </c>
    </row>
    <row r="1638" spans="1:22" hidden="1" x14ac:dyDescent="0.4">
      <c r="A1638" s="4" t="s">
        <v>1760</v>
      </c>
      <c r="B1638" s="5" t="s">
        <v>1761</v>
      </c>
      <c r="C1638" s="5" t="s">
        <v>30</v>
      </c>
      <c r="D1638" s="5" t="s">
        <v>19</v>
      </c>
      <c r="E1638" s="9" t="s">
        <v>25</v>
      </c>
      <c r="F1638" s="9">
        <v>0.43</v>
      </c>
      <c r="G1638" s="5" t="s">
        <v>21</v>
      </c>
      <c r="H1638" s="9">
        <v>500</v>
      </c>
      <c r="I1638" s="11">
        <v>57930864</v>
      </c>
      <c r="J1638" s="11">
        <v>50</v>
      </c>
      <c r="K1638" s="11">
        <v>16.655000000000001</v>
      </c>
      <c r="L1638" s="11" t="b">
        <f>COUNTIF('[1]2_배당성향 25% 이상 종목명'!$A$2:$A$471,'2_2번 조건 대상 종목'!A1638)&gt;0</f>
        <v>0</v>
      </c>
      <c r="M1638" s="14" t="b">
        <f t="shared" si="25"/>
        <v>0</v>
      </c>
      <c r="N1638" s="11">
        <v>2916348850</v>
      </c>
      <c r="O1638" s="11" t="b">
        <f>N1638&gt;=VLOOKUP(A1638,'[1]2023년만'!$A$2:$Q$1181,12,0)</f>
        <v>0</v>
      </c>
      <c r="P1638" s="11"/>
      <c r="Q1638" s="11"/>
      <c r="R1638" s="11">
        <v>0.7</v>
      </c>
      <c r="S1638" s="6">
        <v>422892616410</v>
      </c>
      <c r="T1638" s="7">
        <v>28.07</v>
      </c>
      <c r="U1638" s="7">
        <v>3.05</v>
      </c>
      <c r="V1638" s="7">
        <v>249</v>
      </c>
    </row>
    <row r="1639" spans="1:22" hidden="1" x14ac:dyDescent="0.4">
      <c r="A1639" s="4" t="s">
        <v>1760</v>
      </c>
      <c r="B1639" s="5" t="s">
        <v>1761</v>
      </c>
      <c r="C1639" s="5" t="s">
        <v>24</v>
      </c>
      <c r="D1639" s="5" t="s">
        <v>19</v>
      </c>
      <c r="E1639" s="9" t="s">
        <v>25</v>
      </c>
      <c r="F1639" s="9">
        <v>0.41</v>
      </c>
      <c r="G1639" s="5" t="s">
        <v>21</v>
      </c>
      <c r="H1639" s="9">
        <v>500</v>
      </c>
      <c r="I1639" s="11">
        <v>57930864</v>
      </c>
      <c r="J1639" s="11">
        <v>70</v>
      </c>
      <c r="K1639" s="11">
        <v>15.304</v>
      </c>
      <c r="L1639" s="11" t="b">
        <f>COUNTIF('[1]2_배당성향 25% 이상 종목명'!$A$2:$A$471,'2_2번 조건 대상 종목'!A1639)&gt;0</f>
        <v>0</v>
      </c>
      <c r="M1639" s="14" t="b">
        <f t="shared" si="25"/>
        <v>0</v>
      </c>
      <c r="N1639" s="11">
        <v>4196556560</v>
      </c>
      <c r="O1639" s="11"/>
      <c r="P1639" s="11"/>
      <c r="Q1639" s="11"/>
      <c r="R1639" s="11">
        <v>1</v>
      </c>
      <c r="S1639" s="6">
        <v>422892616410</v>
      </c>
      <c r="T1639" s="7">
        <v>28.07</v>
      </c>
      <c r="U1639" s="7">
        <v>3.05</v>
      </c>
      <c r="V1639" s="7">
        <v>249</v>
      </c>
    </row>
    <row r="1640" spans="1:22" hidden="1" x14ac:dyDescent="0.4">
      <c r="A1640" s="4" t="s">
        <v>2673</v>
      </c>
      <c r="B1640" s="5" t="s">
        <v>2674</v>
      </c>
      <c r="C1640" s="5" t="s">
        <v>24</v>
      </c>
      <c r="D1640" s="5" t="s">
        <v>19</v>
      </c>
      <c r="E1640" s="9" t="s">
        <v>31</v>
      </c>
      <c r="F1640" s="9">
        <v>0.46</v>
      </c>
      <c r="G1640" s="5" t="s">
        <v>21</v>
      </c>
      <c r="H1640" s="9">
        <v>500</v>
      </c>
      <c r="I1640" s="11">
        <v>14854256</v>
      </c>
      <c r="J1640" s="11">
        <v>100</v>
      </c>
      <c r="K1640" s="11">
        <v>2.8039999999999998</v>
      </c>
      <c r="L1640" s="11" t="b">
        <f>COUNTIF('[1]2_배당성향 25% 이상 종목명'!$A$2:$A$471,'2_2번 조건 대상 종목'!A1640)&gt;0</f>
        <v>0</v>
      </c>
      <c r="M1640" s="14" t="b">
        <f t="shared" si="25"/>
        <v>1</v>
      </c>
      <c r="N1640" s="11">
        <v>1485425600</v>
      </c>
      <c r="O1640" s="11"/>
      <c r="P1640" s="11"/>
      <c r="Q1640" s="11"/>
      <c r="R1640" s="11">
        <v>0.3</v>
      </c>
      <c r="S1640" s="6">
        <v>340905175200</v>
      </c>
      <c r="T1640" s="7">
        <v>6.18</v>
      </c>
      <c r="U1640" s="7">
        <v>0.75</v>
      </c>
      <c r="V1640" s="7">
        <v>3712</v>
      </c>
    </row>
    <row r="1641" spans="1:22" hidden="1" x14ac:dyDescent="0.4">
      <c r="A1641" s="4" t="s">
        <v>2673</v>
      </c>
      <c r="B1641" s="5" t="s">
        <v>2674</v>
      </c>
      <c r="C1641" s="5" t="s">
        <v>30</v>
      </c>
      <c r="D1641" s="5" t="s">
        <v>19</v>
      </c>
      <c r="E1641" s="9" t="s">
        <v>31</v>
      </c>
      <c r="F1641" s="9">
        <v>0.46</v>
      </c>
      <c r="G1641" s="5" t="s">
        <v>21</v>
      </c>
      <c r="H1641" s="9">
        <v>500</v>
      </c>
      <c r="I1641" s="11">
        <v>14854256</v>
      </c>
      <c r="J1641" s="11" t="s">
        <v>21</v>
      </c>
      <c r="K1641" s="11">
        <v>2.6880000000000002</v>
      </c>
      <c r="L1641" s="11" t="b">
        <f>COUNTIF('[1]2_배당성향 25% 이상 종목명'!$A$2:$A$471,'2_2번 조건 대상 종목'!A1641)&gt;0</f>
        <v>0</v>
      </c>
      <c r="M1641" s="14" t="b">
        <f t="shared" si="25"/>
        <v>1</v>
      </c>
      <c r="N1641" s="11">
        <v>1485425600</v>
      </c>
      <c r="O1641" s="11" t="b">
        <f>N1641&gt;=VLOOKUP(A1641,'[1]2023년만'!$A$2:$Q$1181,12,0)</f>
        <v>1</v>
      </c>
      <c r="P1641" s="11"/>
      <c r="Q1641" s="11"/>
      <c r="R1641" s="11">
        <v>0.52</v>
      </c>
      <c r="S1641" s="6">
        <v>340905175200</v>
      </c>
      <c r="T1641" s="7">
        <v>6.18</v>
      </c>
      <c r="U1641" s="7">
        <v>0.75</v>
      </c>
      <c r="V1641" s="7">
        <v>3712</v>
      </c>
    </row>
    <row r="1642" spans="1:22" hidden="1" x14ac:dyDescent="0.4">
      <c r="A1642" s="4" t="s">
        <v>2673</v>
      </c>
      <c r="B1642" s="5" t="s">
        <v>2674</v>
      </c>
      <c r="C1642" s="5" t="s">
        <v>18</v>
      </c>
      <c r="D1642" s="5" t="s">
        <v>19</v>
      </c>
      <c r="E1642" s="9" t="s">
        <v>31</v>
      </c>
      <c r="F1642" s="9">
        <v>0.49</v>
      </c>
      <c r="G1642" s="5" t="s">
        <v>21</v>
      </c>
      <c r="H1642" s="9">
        <v>500</v>
      </c>
      <c r="I1642" s="11">
        <v>14854256</v>
      </c>
      <c r="J1642" s="11">
        <v>100</v>
      </c>
      <c r="K1642" s="11">
        <v>1.89</v>
      </c>
      <c r="L1642" s="11" t="b">
        <f>COUNTIF('[1]2_배당성향 25% 이상 종목명'!$A$2:$A$471,'2_2번 조건 대상 종목'!A1642)&gt;0</f>
        <v>0</v>
      </c>
      <c r="M1642" s="14" t="b">
        <f t="shared" si="25"/>
        <v>1</v>
      </c>
      <c r="N1642" s="11">
        <v>1485425600</v>
      </c>
      <c r="O1642" s="11"/>
      <c r="P1642" s="11"/>
      <c r="Q1642" s="11"/>
      <c r="R1642" s="11">
        <v>0.3</v>
      </c>
      <c r="S1642" s="6">
        <v>340905175200</v>
      </c>
      <c r="T1642" s="7">
        <v>6.18</v>
      </c>
      <c r="U1642" s="7">
        <v>0.75</v>
      </c>
      <c r="V1642" s="7">
        <v>3712</v>
      </c>
    </row>
    <row r="1643" spans="1:22" hidden="1" x14ac:dyDescent="0.4">
      <c r="A1643" s="7" t="s">
        <v>2673</v>
      </c>
      <c r="B1643" s="12" t="s">
        <v>2674</v>
      </c>
      <c r="C1643" s="12" t="s">
        <v>2933</v>
      </c>
      <c r="D1643" s="12" t="s">
        <v>19</v>
      </c>
      <c r="E1643" s="12" t="s">
        <v>31</v>
      </c>
      <c r="F1643" s="12">
        <v>0.32</v>
      </c>
      <c r="G1643" s="12" t="s">
        <v>21</v>
      </c>
      <c r="H1643" s="12">
        <v>500</v>
      </c>
      <c r="I1643" s="6">
        <v>14854256</v>
      </c>
      <c r="J1643" s="6">
        <v>100</v>
      </c>
      <c r="K1643" s="6">
        <v>2.6819999999999999</v>
      </c>
      <c r="L1643" s="11" t="b">
        <f>COUNTIF('[1]2_배당성향 25% 이상 종목명'!$A$2:$A$471,'2_2번 조건 대상 종목'!A1643)&gt;0</f>
        <v>0</v>
      </c>
      <c r="M1643" s="14" t="b">
        <f t="shared" si="25"/>
        <v>1</v>
      </c>
      <c r="N1643" s="6">
        <v>1485425600</v>
      </c>
      <c r="O1643" s="6"/>
      <c r="P1643" s="6"/>
      <c r="Q1643" s="6"/>
      <c r="R1643" s="6">
        <v>0.3</v>
      </c>
      <c r="S1643" s="6">
        <v>340905175200</v>
      </c>
      <c r="T1643" s="7">
        <v>6.18</v>
      </c>
      <c r="U1643" s="7">
        <v>0.75</v>
      </c>
      <c r="V1643" s="7">
        <v>3712</v>
      </c>
    </row>
    <row r="1644" spans="1:22" hidden="1" x14ac:dyDescent="0.4">
      <c r="A1644" s="4" t="s">
        <v>370</v>
      </c>
      <c r="B1644" s="5" t="s">
        <v>371</v>
      </c>
      <c r="C1644" s="5" t="s">
        <v>30</v>
      </c>
      <c r="D1644" s="5" t="s">
        <v>19</v>
      </c>
      <c r="E1644" s="9" t="s">
        <v>66</v>
      </c>
      <c r="F1644" s="9">
        <v>3.55</v>
      </c>
      <c r="G1644" s="5" t="s">
        <v>21</v>
      </c>
      <c r="H1644" s="9">
        <v>500</v>
      </c>
      <c r="I1644" s="11">
        <v>41678175</v>
      </c>
      <c r="J1644" s="11">
        <v>250</v>
      </c>
      <c r="K1644" s="11">
        <v>96.662000000000006</v>
      </c>
      <c r="L1644" s="11" t="b">
        <f>COUNTIF('[1]2_배당성향 25% 이상 종목명'!$A$2:$A$471,'2_2번 조건 대상 종목'!A2203)&gt;0</f>
        <v>1</v>
      </c>
      <c r="M1644" s="14" t="b">
        <f t="shared" si="25"/>
        <v>1</v>
      </c>
      <c r="N1644" s="11">
        <v>9019543750</v>
      </c>
      <c r="O1644" s="11" t="b">
        <f>N1644&gt;=VLOOKUP(A1644,'[1]2023년만'!$A$2:$Q$1181,12,0)</f>
        <v>0</v>
      </c>
      <c r="P1644" s="11">
        <f>VLOOKUP(A1644,'[1]2_피벗 테이블'!$A$4:$B$376,2,0)</f>
        <v>7371995950</v>
      </c>
      <c r="Q1644" s="11" t="b">
        <f>N1644&gt;=(P1644*1.05)</f>
        <v>1</v>
      </c>
      <c r="R1644" s="11">
        <v>2.87</v>
      </c>
      <c r="S1644" s="6">
        <v>401777607000</v>
      </c>
      <c r="T1644" s="7">
        <v>37.659999999999997</v>
      </c>
      <c r="U1644" s="7">
        <v>1.4</v>
      </c>
      <c r="V1644" s="7">
        <v>256</v>
      </c>
    </row>
    <row r="1645" spans="1:22" hidden="1" x14ac:dyDescent="0.4">
      <c r="A1645" s="4" t="s">
        <v>130</v>
      </c>
      <c r="B1645" s="5" t="s">
        <v>131</v>
      </c>
      <c r="C1645" s="5" t="s">
        <v>18</v>
      </c>
      <c r="D1645" s="5" t="s">
        <v>132</v>
      </c>
      <c r="E1645" s="9" t="s">
        <v>133</v>
      </c>
      <c r="F1645" s="9">
        <v>1.37</v>
      </c>
      <c r="G1645" s="5" t="s">
        <v>21</v>
      </c>
      <c r="H1645" s="9">
        <v>500</v>
      </c>
      <c r="I1645" s="11">
        <v>42314090</v>
      </c>
      <c r="J1645" s="11">
        <v>45</v>
      </c>
      <c r="K1645" s="11">
        <v>29.315999999999999</v>
      </c>
      <c r="L1645" s="11" t="b">
        <f>COUNTIF('[1]2_배당성향 25% 이상 종목명'!$A$2:$A$471,'2_2번 조건 대상 종목'!A1645)&gt;0</f>
        <v>1</v>
      </c>
      <c r="M1645" s="14" t="b">
        <f t="shared" si="25"/>
        <v>1</v>
      </c>
      <c r="N1645" s="11">
        <v>1637874405</v>
      </c>
      <c r="O1645" s="11"/>
      <c r="P1645" s="11"/>
      <c r="Q1645" s="11"/>
      <c r="R1645" s="11">
        <v>0.9</v>
      </c>
      <c r="S1645" s="6">
        <v>178095559940</v>
      </c>
      <c r="T1645" s="7">
        <v>201.36</v>
      </c>
      <c r="U1645" s="7">
        <v>0.81</v>
      </c>
      <c r="V1645" s="7">
        <v>22</v>
      </c>
    </row>
    <row r="1646" spans="1:22" hidden="1" x14ac:dyDescent="0.4">
      <c r="A1646" s="4" t="s">
        <v>130</v>
      </c>
      <c r="B1646" s="5" t="s">
        <v>131</v>
      </c>
      <c r="C1646" s="5" t="s">
        <v>24</v>
      </c>
      <c r="D1646" s="5" t="s">
        <v>132</v>
      </c>
      <c r="E1646" s="9" t="s">
        <v>133</v>
      </c>
      <c r="F1646" s="9">
        <v>2.08</v>
      </c>
      <c r="G1646" s="5" t="s">
        <v>21</v>
      </c>
      <c r="H1646" s="9">
        <v>500</v>
      </c>
      <c r="I1646" s="11">
        <v>42314090</v>
      </c>
      <c r="J1646" s="11">
        <v>38</v>
      </c>
      <c r="K1646" s="11">
        <v>-32.939</v>
      </c>
      <c r="L1646" s="11" t="b">
        <f>COUNTIF('[1]2_배당성향 25% 이상 종목명'!$A$2:$A$471,'2_2번 조건 대상 종목'!A1646)&gt;0</f>
        <v>1</v>
      </c>
      <c r="M1646" s="14" t="b">
        <f t="shared" si="25"/>
        <v>1</v>
      </c>
      <c r="N1646" s="11">
        <v>1383093942</v>
      </c>
      <c r="O1646" s="11"/>
      <c r="P1646" s="11"/>
      <c r="Q1646" s="11"/>
      <c r="R1646" s="11">
        <v>1.62</v>
      </c>
      <c r="S1646" s="6">
        <v>178095559940</v>
      </c>
      <c r="T1646" s="7">
        <v>201.36</v>
      </c>
      <c r="U1646" s="7">
        <v>0.81</v>
      </c>
      <c r="V1646" s="7">
        <v>22</v>
      </c>
    </row>
    <row r="1647" spans="1:22" hidden="1" x14ac:dyDescent="0.4">
      <c r="A1647" s="7" t="s">
        <v>130</v>
      </c>
      <c r="B1647" s="12" t="s">
        <v>131</v>
      </c>
      <c r="C1647" s="12" t="s">
        <v>2933</v>
      </c>
      <c r="D1647" s="12" t="s">
        <v>132</v>
      </c>
      <c r="E1647" s="12" t="s">
        <v>133</v>
      </c>
      <c r="F1647" s="12">
        <v>0.66</v>
      </c>
      <c r="G1647" s="12" t="s">
        <v>21</v>
      </c>
      <c r="H1647" s="12">
        <v>500</v>
      </c>
      <c r="I1647" s="6">
        <v>42314090</v>
      </c>
      <c r="J1647" s="6">
        <v>45</v>
      </c>
      <c r="K1647" s="6">
        <v>23.382999999999999</v>
      </c>
      <c r="L1647" s="11" t="b">
        <f>COUNTIF('[1]2_배당성향 25% 이상 종목명'!$A$2:$A$471,'2_2번 조건 대상 종목'!A1647)&gt;0</f>
        <v>1</v>
      </c>
      <c r="M1647" s="14" t="b">
        <f t="shared" si="25"/>
        <v>1</v>
      </c>
      <c r="N1647" s="6">
        <v>1740647655</v>
      </c>
      <c r="O1647" s="6"/>
      <c r="P1647" s="6"/>
      <c r="Q1647" s="6"/>
      <c r="R1647" s="6">
        <v>1.7</v>
      </c>
      <c r="S1647" s="6">
        <v>178095559940</v>
      </c>
      <c r="T1647" s="7">
        <v>201.36</v>
      </c>
      <c r="U1647" s="7">
        <v>0.81</v>
      </c>
      <c r="V1647" s="7">
        <v>22</v>
      </c>
    </row>
    <row r="1648" spans="1:22" hidden="1" x14ac:dyDescent="0.4">
      <c r="A1648" s="4" t="s">
        <v>2335</v>
      </c>
      <c r="B1648" s="5" t="s">
        <v>2336</v>
      </c>
      <c r="C1648" s="5" t="s">
        <v>30</v>
      </c>
      <c r="D1648" s="5" t="s">
        <v>19</v>
      </c>
      <c r="E1648" s="9" t="s">
        <v>133</v>
      </c>
      <c r="F1648" s="9">
        <v>1.74</v>
      </c>
      <c r="G1648" s="5" t="s">
        <v>21</v>
      </c>
      <c r="H1648" s="9">
        <v>500</v>
      </c>
      <c r="I1648" s="11">
        <v>7888500</v>
      </c>
      <c r="J1648" s="11">
        <v>50</v>
      </c>
      <c r="K1648" s="11">
        <v>10.859</v>
      </c>
      <c r="L1648" s="11" t="b">
        <f>COUNTIF('[1]2_배당성향 25% 이상 종목명'!$A$2:$A$471,'2_2번 조건 대상 종목'!A1648)&gt;0</f>
        <v>0</v>
      </c>
      <c r="M1648" s="14" t="b">
        <f t="shared" si="25"/>
        <v>0</v>
      </c>
      <c r="N1648" s="11">
        <v>542413018</v>
      </c>
      <c r="O1648" s="11" t="b">
        <f>N1648&gt;=VLOOKUP(A1648,'[1]2023년만'!$A$2:$Q$1181,12,0)</f>
        <v>0</v>
      </c>
      <c r="P1648" s="11"/>
      <c r="Q1648" s="11"/>
      <c r="R1648" s="11">
        <v>1</v>
      </c>
      <c r="S1648" s="6">
        <v>32106195000</v>
      </c>
      <c r="T1648" s="7">
        <v>6.43</v>
      </c>
      <c r="U1648" s="7">
        <v>0.85</v>
      </c>
      <c r="V1648" s="7">
        <v>633</v>
      </c>
    </row>
    <row r="1649" spans="1:22" hidden="1" x14ac:dyDescent="0.4">
      <c r="A1649" s="4" t="s">
        <v>2335</v>
      </c>
      <c r="B1649" s="5" t="s">
        <v>2336</v>
      </c>
      <c r="C1649" s="5" t="s">
        <v>24</v>
      </c>
      <c r="D1649" s="5" t="s">
        <v>19</v>
      </c>
      <c r="E1649" s="9" t="s">
        <v>133</v>
      </c>
      <c r="F1649" s="9">
        <v>1.98</v>
      </c>
      <c r="G1649" s="5" t="s">
        <v>21</v>
      </c>
      <c r="H1649" s="9">
        <v>500</v>
      </c>
      <c r="I1649" s="11">
        <v>7888500</v>
      </c>
      <c r="J1649" s="11">
        <v>50</v>
      </c>
      <c r="K1649" s="11">
        <v>7.9820000000000002</v>
      </c>
      <c r="L1649" s="11" t="b">
        <f>COUNTIF('[1]2_배당성향 25% 이상 종목명'!$A$2:$A$471,'2_2번 조건 대상 종목'!A1649)&gt;0</f>
        <v>0</v>
      </c>
      <c r="M1649" s="14" t="b">
        <f t="shared" si="25"/>
        <v>0</v>
      </c>
      <c r="N1649" s="11">
        <v>544881768</v>
      </c>
      <c r="O1649" s="11"/>
      <c r="P1649" s="11"/>
      <c r="Q1649" s="11"/>
      <c r="R1649" s="11">
        <v>0.7</v>
      </c>
      <c r="S1649" s="6">
        <v>32106195000</v>
      </c>
      <c r="T1649" s="7">
        <v>6.43</v>
      </c>
      <c r="U1649" s="7">
        <v>0.85</v>
      </c>
      <c r="V1649" s="7">
        <v>633</v>
      </c>
    </row>
    <row r="1650" spans="1:22" hidden="1" x14ac:dyDescent="0.4">
      <c r="A1650" s="4" t="s">
        <v>2431</v>
      </c>
      <c r="B1650" s="5" t="s">
        <v>2432</v>
      </c>
      <c r="C1650" s="5" t="s">
        <v>30</v>
      </c>
      <c r="D1650" s="5" t="s">
        <v>19</v>
      </c>
      <c r="E1650" s="9" t="s">
        <v>81</v>
      </c>
      <c r="F1650" s="9">
        <v>0.51</v>
      </c>
      <c r="G1650" s="5" t="s">
        <v>21</v>
      </c>
      <c r="H1650" s="9">
        <v>500</v>
      </c>
      <c r="I1650" s="11">
        <v>16418641</v>
      </c>
      <c r="J1650" s="11">
        <v>100</v>
      </c>
      <c r="K1650" s="11">
        <v>9.1029999999999998</v>
      </c>
      <c r="L1650" s="11" t="b">
        <f>COUNTIF('[1]2_배당성향 25% 이상 종목명'!$A$2:$A$471,'2_2번 조건 대상 종목'!A1650)&gt;0</f>
        <v>0</v>
      </c>
      <c r="M1650" s="14" t="b">
        <f t="shared" si="25"/>
        <v>0</v>
      </c>
      <c r="N1650" s="11">
        <v>1608204300</v>
      </c>
      <c r="O1650" s="11" t="b">
        <f>N1650&gt;=VLOOKUP(A1650,'[1]2023년만'!$A$2:$Q$1181,12,0)</f>
        <v>1</v>
      </c>
      <c r="P1650" s="11"/>
      <c r="Q1650" s="11"/>
      <c r="R1650" s="11">
        <v>4.5</v>
      </c>
      <c r="S1650" s="6">
        <v>47778245310</v>
      </c>
      <c r="T1650" s="7">
        <v>3.56</v>
      </c>
      <c r="U1650" s="7">
        <v>0.66</v>
      </c>
      <c r="V1650" s="7">
        <v>817</v>
      </c>
    </row>
    <row r="1651" spans="1:22" hidden="1" x14ac:dyDescent="0.4">
      <c r="A1651" s="4" t="s">
        <v>2431</v>
      </c>
      <c r="B1651" s="5" t="s">
        <v>2432</v>
      </c>
      <c r="C1651" s="5" t="s">
        <v>24</v>
      </c>
      <c r="D1651" s="5" t="s">
        <v>19</v>
      </c>
      <c r="E1651" s="9" t="s">
        <v>256</v>
      </c>
      <c r="F1651" s="9">
        <v>0.53</v>
      </c>
      <c r="G1651" s="5" t="s">
        <v>21</v>
      </c>
      <c r="H1651" s="9">
        <v>500</v>
      </c>
      <c r="I1651" s="11">
        <v>16418641</v>
      </c>
      <c r="J1651" s="11">
        <v>80</v>
      </c>
      <c r="K1651" s="11">
        <v>7.03</v>
      </c>
      <c r="L1651" s="11" t="b">
        <f>COUNTIF('[1]2_배당성향 25% 이상 종목명'!$A$2:$A$471,'2_2번 조건 대상 종목'!A1651)&gt;0</f>
        <v>0</v>
      </c>
      <c r="M1651" s="14" t="b">
        <f t="shared" si="25"/>
        <v>0</v>
      </c>
      <c r="N1651" s="11">
        <v>1313491280</v>
      </c>
      <c r="O1651" s="11"/>
      <c r="P1651" s="11"/>
      <c r="Q1651" s="11"/>
      <c r="R1651" s="11">
        <v>2.6</v>
      </c>
      <c r="S1651" s="6">
        <v>47778245310</v>
      </c>
      <c r="T1651" s="7">
        <v>3.56</v>
      </c>
      <c r="U1651" s="7">
        <v>0.66</v>
      </c>
      <c r="V1651" s="7">
        <v>817</v>
      </c>
    </row>
    <row r="1652" spans="1:22" hidden="1" x14ac:dyDescent="0.4">
      <c r="A1652" s="4" t="s">
        <v>2323</v>
      </c>
      <c r="B1652" s="5" t="s">
        <v>2324</v>
      </c>
      <c r="C1652" s="5" t="s">
        <v>24</v>
      </c>
      <c r="D1652" s="5" t="s">
        <v>19</v>
      </c>
      <c r="E1652" s="9" t="s">
        <v>49</v>
      </c>
      <c r="F1652" s="9">
        <v>2.11</v>
      </c>
      <c r="G1652" s="5" t="s">
        <v>21</v>
      </c>
      <c r="H1652" s="9">
        <v>500</v>
      </c>
      <c r="I1652" s="11">
        <v>22500000</v>
      </c>
      <c r="J1652" s="11">
        <v>200</v>
      </c>
      <c r="K1652" s="11">
        <v>11.105</v>
      </c>
      <c r="L1652" s="11" t="b">
        <f>COUNTIF('[1]2_배당성향 25% 이상 종목명'!$A$2:$A$471,'2_2번 조건 대상 종목'!A1652)&gt;0</f>
        <v>0</v>
      </c>
      <c r="M1652" s="14" t="b">
        <f t="shared" si="25"/>
        <v>1</v>
      </c>
      <c r="N1652" s="11">
        <v>4500000000</v>
      </c>
      <c r="O1652" s="11"/>
      <c r="P1652" s="11"/>
      <c r="Q1652" s="11"/>
      <c r="R1652" s="11">
        <v>1.9</v>
      </c>
      <c r="S1652" s="6">
        <v>291297282290</v>
      </c>
      <c r="T1652" s="7">
        <v>5.01</v>
      </c>
      <c r="U1652" s="7">
        <v>1.19</v>
      </c>
      <c r="V1652" s="7">
        <v>2771</v>
      </c>
    </row>
    <row r="1653" spans="1:22" hidden="1" x14ac:dyDescent="0.4">
      <c r="A1653" s="4" t="s">
        <v>2323</v>
      </c>
      <c r="B1653" s="5" t="s">
        <v>2324</v>
      </c>
      <c r="C1653" s="5" t="s">
        <v>18</v>
      </c>
      <c r="D1653" s="5" t="s">
        <v>19</v>
      </c>
      <c r="E1653" s="9" t="s">
        <v>49</v>
      </c>
      <c r="F1653" s="9">
        <v>2.41</v>
      </c>
      <c r="G1653" s="5" t="s">
        <v>21</v>
      </c>
      <c r="H1653" s="9">
        <v>500</v>
      </c>
      <c r="I1653" s="11">
        <v>23405000</v>
      </c>
      <c r="J1653" s="11">
        <v>150</v>
      </c>
      <c r="K1653" s="11">
        <v>7.82</v>
      </c>
      <c r="L1653" s="11" t="b">
        <f>COUNTIF('[1]2_배당성향 25% 이상 종목명'!$A$2:$A$471,'2_2번 조건 대상 종목'!A1653)&gt;0</f>
        <v>0</v>
      </c>
      <c r="M1653" s="14" t="b">
        <f t="shared" si="25"/>
        <v>1</v>
      </c>
      <c r="N1653" s="11">
        <v>3510750000</v>
      </c>
      <c r="O1653" s="11"/>
      <c r="P1653" s="11"/>
      <c r="Q1653" s="11"/>
      <c r="R1653" s="11">
        <v>1.7</v>
      </c>
      <c r="S1653" s="6">
        <v>291297282290</v>
      </c>
      <c r="T1653" s="7">
        <v>5.01</v>
      </c>
      <c r="U1653" s="7">
        <v>1.19</v>
      </c>
      <c r="V1653" s="7">
        <v>2771</v>
      </c>
    </row>
    <row r="1654" spans="1:22" hidden="1" x14ac:dyDescent="0.4">
      <c r="A1654" s="4" t="s">
        <v>2323</v>
      </c>
      <c r="B1654" s="5" t="s">
        <v>2324</v>
      </c>
      <c r="C1654" s="5" t="s">
        <v>30</v>
      </c>
      <c r="D1654" s="5" t="s">
        <v>19</v>
      </c>
      <c r="E1654" s="9" t="s">
        <v>49</v>
      </c>
      <c r="F1654" s="9">
        <v>1.64</v>
      </c>
      <c r="G1654" s="5" t="s">
        <v>21</v>
      </c>
      <c r="H1654" s="9">
        <v>500</v>
      </c>
      <c r="I1654" s="11">
        <v>21500000</v>
      </c>
      <c r="J1654" s="11">
        <v>200</v>
      </c>
      <c r="K1654" s="11">
        <v>7.1159999999999997</v>
      </c>
      <c r="L1654" s="11" t="b">
        <f>COUNTIF('[1]2_배당성향 25% 이상 종목명'!$A$2:$A$471,'2_2번 조건 대상 종목'!A1654)&gt;0</f>
        <v>0</v>
      </c>
      <c r="M1654" s="14" t="b">
        <f t="shared" si="25"/>
        <v>1</v>
      </c>
      <c r="N1654" s="11">
        <v>4260556200</v>
      </c>
      <c r="O1654" s="11" t="b">
        <f>N1654&gt;=VLOOKUP(A1654,'[1]2023년만'!$A$2:$Q$1181,12,0)</f>
        <v>0</v>
      </c>
      <c r="P1654" s="11"/>
      <c r="Q1654" s="11"/>
      <c r="R1654" s="11">
        <v>1.5</v>
      </c>
      <c r="S1654" s="6">
        <v>291297282290</v>
      </c>
      <c r="T1654" s="7">
        <v>5.01</v>
      </c>
      <c r="U1654" s="7">
        <v>1.19</v>
      </c>
      <c r="V1654" s="7">
        <v>2771</v>
      </c>
    </row>
    <row r="1655" spans="1:22" hidden="1" x14ac:dyDescent="0.4">
      <c r="A1655" s="7" t="s">
        <v>2323</v>
      </c>
      <c r="B1655" s="12" t="s">
        <v>2324</v>
      </c>
      <c r="C1655" s="12" t="s">
        <v>2933</v>
      </c>
      <c r="D1655" s="12" t="s">
        <v>19</v>
      </c>
      <c r="E1655" s="12" t="s">
        <v>49</v>
      </c>
      <c r="F1655" s="12">
        <v>1.1000000000000001</v>
      </c>
      <c r="G1655" s="12" t="s">
        <v>21</v>
      </c>
      <c r="H1655" s="12">
        <v>500</v>
      </c>
      <c r="I1655" s="6">
        <v>24200000</v>
      </c>
      <c r="J1655" s="6">
        <v>100</v>
      </c>
      <c r="K1655" s="6">
        <v>12.648</v>
      </c>
      <c r="L1655" s="11" t="b">
        <f>COUNTIF('[1]2_배당성향 25% 이상 종목명'!$A$2:$A$471,'2_2번 조건 대상 종목'!A1655)&gt;0</f>
        <v>0</v>
      </c>
      <c r="M1655" s="14" t="b">
        <f t="shared" si="25"/>
        <v>1</v>
      </c>
      <c r="N1655" s="6">
        <v>2420000000</v>
      </c>
      <c r="O1655" s="6"/>
      <c r="P1655" s="6"/>
      <c r="Q1655" s="6"/>
      <c r="R1655" s="6">
        <v>1.2</v>
      </c>
      <c r="S1655" s="6">
        <v>291297282290</v>
      </c>
      <c r="T1655" s="7">
        <v>5.01</v>
      </c>
      <c r="U1655" s="7">
        <v>1.19</v>
      </c>
      <c r="V1655" s="7">
        <v>2771</v>
      </c>
    </row>
    <row r="1656" spans="1:22" hidden="1" x14ac:dyDescent="0.4">
      <c r="A1656" s="4" t="s">
        <v>2389</v>
      </c>
      <c r="B1656" s="5" t="s">
        <v>2390</v>
      </c>
      <c r="C1656" s="5" t="s">
        <v>24</v>
      </c>
      <c r="D1656" s="5" t="s">
        <v>19</v>
      </c>
      <c r="E1656" s="9" t="s">
        <v>69</v>
      </c>
      <c r="F1656" s="9">
        <v>0.63</v>
      </c>
      <c r="G1656" s="5" t="s">
        <v>21</v>
      </c>
      <c r="H1656" s="9">
        <v>500</v>
      </c>
      <c r="I1656" s="11">
        <v>48200000</v>
      </c>
      <c r="J1656" s="11">
        <v>30</v>
      </c>
      <c r="K1656" s="11">
        <v>9.8140000000000001</v>
      </c>
      <c r="L1656" s="11" t="b">
        <f>COUNTIF('[1]2_배당성향 25% 이상 종목명'!$A$2:$A$471,'2_2번 조건 대상 종목'!A1656)&gt;0</f>
        <v>0</v>
      </c>
      <c r="M1656" s="14" t="b">
        <f t="shared" si="25"/>
        <v>1</v>
      </c>
      <c r="N1656" s="11">
        <v>1206000000</v>
      </c>
      <c r="O1656" s="11"/>
      <c r="P1656" s="11"/>
      <c r="Q1656" s="11"/>
      <c r="R1656" s="11">
        <v>1.4</v>
      </c>
      <c r="S1656" s="6">
        <v>112547000000</v>
      </c>
      <c r="T1656" s="7" t="s">
        <v>21</v>
      </c>
      <c r="U1656" s="7">
        <v>0.31</v>
      </c>
      <c r="V1656" s="7" t="s">
        <v>21</v>
      </c>
    </row>
    <row r="1657" spans="1:22" hidden="1" x14ac:dyDescent="0.4">
      <c r="A1657" s="4" t="s">
        <v>2389</v>
      </c>
      <c r="B1657" s="5" t="s">
        <v>2390</v>
      </c>
      <c r="C1657" s="5" t="s">
        <v>18</v>
      </c>
      <c r="D1657" s="5" t="s">
        <v>19</v>
      </c>
      <c r="E1657" s="9" t="s">
        <v>69</v>
      </c>
      <c r="F1657" s="9">
        <v>0.81</v>
      </c>
      <c r="G1657" s="5" t="s">
        <v>21</v>
      </c>
      <c r="H1657" s="9">
        <v>500</v>
      </c>
      <c r="I1657" s="11">
        <v>48200000</v>
      </c>
      <c r="J1657" s="11">
        <v>30</v>
      </c>
      <c r="K1657" s="11">
        <v>-6.8789999999999996</v>
      </c>
      <c r="L1657" s="11" t="b">
        <f>COUNTIF('[1]2_배당성향 25% 이상 종목명'!$A$2:$A$471,'2_2번 조건 대상 종목'!A1657)&gt;0</f>
        <v>0</v>
      </c>
      <c r="M1657" s="14" t="b">
        <f t="shared" si="25"/>
        <v>1</v>
      </c>
      <c r="N1657" s="11">
        <v>1206000000</v>
      </c>
      <c r="O1657" s="11"/>
      <c r="P1657" s="11"/>
      <c r="Q1657" s="11"/>
      <c r="R1657" s="11">
        <v>1.4</v>
      </c>
      <c r="S1657" s="6">
        <v>112547000000</v>
      </c>
      <c r="T1657" s="7" t="s">
        <v>21</v>
      </c>
      <c r="U1657" s="7">
        <v>0.31</v>
      </c>
      <c r="V1657" s="7" t="s">
        <v>21</v>
      </c>
    </row>
    <row r="1658" spans="1:22" hidden="1" x14ac:dyDescent="0.4">
      <c r="A1658" s="4" t="s">
        <v>2389</v>
      </c>
      <c r="B1658" s="5" t="s">
        <v>2390</v>
      </c>
      <c r="C1658" s="5" t="s">
        <v>30</v>
      </c>
      <c r="D1658" s="5" t="s">
        <v>19</v>
      </c>
      <c r="E1658" s="9" t="s">
        <v>69</v>
      </c>
      <c r="F1658" s="9">
        <v>0.93</v>
      </c>
      <c r="G1658" s="5" t="s">
        <v>21</v>
      </c>
      <c r="H1658" s="9">
        <v>500</v>
      </c>
      <c r="I1658" s="11">
        <v>48200000</v>
      </c>
      <c r="J1658" s="11">
        <v>50</v>
      </c>
      <c r="K1658" s="11">
        <v>-17.760999999999999</v>
      </c>
      <c r="L1658" s="11" t="b">
        <f>COUNTIF('[1]2_배당성향 25% 이상 종목명'!$A$2:$A$471,'2_2번 조건 대상 종목'!A1658)&gt;0</f>
        <v>0</v>
      </c>
      <c r="M1658" s="14" t="b">
        <f t="shared" si="25"/>
        <v>1</v>
      </c>
      <c r="N1658" s="11">
        <v>2010000000</v>
      </c>
      <c r="O1658" s="11" t="b">
        <f>N1658&gt;=VLOOKUP(A1658,'[1]2023년만'!$A$2:$Q$1181,12,0)</f>
        <v>1</v>
      </c>
      <c r="P1658" s="11"/>
      <c r="Q1658" s="11"/>
      <c r="R1658" s="11">
        <v>2.4</v>
      </c>
      <c r="S1658" s="6">
        <v>112547000000</v>
      </c>
      <c r="T1658" s="7" t="s">
        <v>21</v>
      </c>
      <c r="U1658" s="7">
        <v>0.31</v>
      </c>
      <c r="V1658" s="7" t="s">
        <v>21</v>
      </c>
    </row>
    <row r="1659" spans="1:22" hidden="1" x14ac:dyDescent="0.4">
      <c r="A1659" s="7" t="s">
        <v>2389</v>
      </c>
      <c r="B1659" s="12" t="s">
        <v>2390</v>
      </c>
      <c r="C1659" s="12" t="s">
        <v>2933</v>
      </c>
      <c r="D1659" s="12" t="s">
        <v>19</v>
      </c>
      <c r="E1659" s="12" t="s">
        <v>69</v>
      </c>
      <c r="F1659" s="12">
        <v>0.36</v>
      </c>
      <c r="G1659" s="12" t="s">
        <v>21</v>
      </c>
      <c r="H1659" s="12">
        <v>500</v>
      </c>
      <c r="I1659" s="6">
        <v>48200000</v>
      </c>
      <c r="J1659" s="6">
        <v>30</v>
      </c>
      <c r="K1659" s="6">
        <v>2.7330000000000001</v>
      </c>
      <c r="L1659" s="11" t="b">
        <f>COUNTIF('[1]2_배당성향 25% 이상 종목명'!$A$2:$A$471,'2_2번 조건 대상 종목'!A1659)&gt;0</f>
        <v>0</v>
      </c>
      <c r="M1659" s="14" t="b">
        <f t="shared" si="25"/>
        <v>1</v>
      </c>
      <c r="N1659" s="6">
        <v>1206000000</v>
      </c>
      <c r="O1659" s="6"/>
      <c r="P1659" s="6"/>
      <c r="Q1659" s="6"/>
      <c r="R1659" s="6">
        <v>1.4</v>
      </c>
      <c r="S1659" s="6">
        <v>112547000000</v>
      </c>
      <c r="T1659" s="7" t="s">
        <v>21</v>
      </c>
      <c r="U1659" s="7">
        <v>0.31</v>
      </c>
      <c r="V1659" s="7" t="s">
        <v>21</v>
      </c>
    </row>
    <row r="1660" spans="1:22" hidden="1" x14ac:dyDescent="0.4">
      <c r="A1660" s="4" t="s">
        <v>2268</v>
      </c>
      <c r="B1660" s="5" t="s">
        <v>2269</v>
      </c>
      <c r="C1660" s="5" t="s">
        <v>18</v>
      </c>
      <c r="D1660" s="5" t="s">
        <v>19</v>
      </c>
      <c r="E1660" s="9" t="s">
        <v>129</v>
      </c>
      <c r="F1660" s="9">
        <v>2.0099999999999998</v>
      </c>
      <c r="G1660" s="5" t="s">
        <v>21</v>
      </c>
      <c r="H1660" s="9">
        <v>500</v>
      </c>
      <c r="I1660" s="11">
        <v>68560000</v>
      </c>
      <c r="J1660" s="11">
        <v>25</v>
      </c>
      <c r="K1660" s="11">
        <v>12.11</v>
      </c>
      <c r="L1660" s="11" t="b">
        <f>COUNTIF('[1]2_배당성향 25% 이상 종목명'!$A$2:$A$471,'2_2번 조건 대상 종목'!A1660)&gt;0</f>
        <v>0</v>
      </c>
      <c r="M1660" s="14" t="b">
        <f t="shared" si="25"/>
        <v>1</v>
      </c>
      <c r="N1660" s="11">
        <v>1416735075</v>
      </c>
      <c r="O1660" s="11"/>
      <c r="P1660" s="11"/>
      <c r="Q1660" s="11"/>
      <c r="R1660" s="11">
        <v>1.2</v>
      </c>
      <c r="S1660" s="6">
        <v>154112300000</v>
      </c>
      <c r="T1660" s="7">
        <v>7.95</v>
      </c>
      <c r="U1660" s="7">
        <v>0.46</v>
      </c>
      <c r="V1660" s="7">
        <v>290</v>
      </c>
    </row>
    <row r="1661" spans="1:22" hidden="1" x14ac:dyDescent="0.4">
      <c r="A1661" s="4" t="s">
        <v>2268</v>
      </c>
      <c r="B1661" s="5" t="s">
        <v>2269</v>
      </c>
      <c r="C1661" s="5" t="s">
        <v>30</v>
      </c>
      <c r="D1661" s="5" t="s">
        <v>19</v>
      </c>
      <c r="E1661" s="9" t="s">
        <v>129</v>
      </c>
      <c r="F1661" s="9">
        <v>4.47</v>
      </c>
      <c r="G1661" s="5" t="s">
        <v>21</v>
      </c>
      <c r="H1661" s="9">
        <v>500</v>
      </c>
      <c r="I1661" s="11">
        <v>67560000</v>
      </c>
      <c r="J1661" s="11">
        <v>37</v>
      </c>
      <c r="K1661" s="11">
        <v>10.074</v>
      </c>
      <c r="L1661" s="11" t="b">
        <f>COUNTIF('[1]2_배당성향 25% 이상 종목명'!$A$2:$A$471,'2_2번 조건 대상 종목'!A1661)&gt;0</f>
        <v>0</v>
      </c>
      <c r="M1661" s="14" t="b">
        <f t="shared" si="25"/>
        <v>1</v>
      </c>
      <c r="N1661" s="11">
        <v>2071329745</v>
      </c>
      <c r="O1661" s="11" t="b">
        <f>N1661&gt;=VLOOKUP(A1661,'[1]2023년만'!$A$2:$Q$1181,12,0)</f>
        <v>0</v>
      </c>
      <c r="P1661" s="11"/>
      <c r="Q1661" s="11"/>
      <c r="R1661" s="11">
        <v>1.7</v>
      </c>
      <c r="S1661" s="6">
        <v>154112300000</v>
      </c>
      <c r="T1661" s="7">
        <v>7.95</v>
      </c>
      <c r="U1661" s="7">
        <v>0.46</v>
      </c>
      <c r="V1661" s="7">
        <v>290</v>
      </c>
    </row>
    <row r="1662" spans="1:22" hidden="1" x14ac:dyDescent="0.4">
      <c r="A1662" s="4" t="s">
        <v>2268</v>
      </c>
      <c r="B1662" s="5" t="s">
        <v>2269</v>
      </c>
      <c r="C1662" s="5" t="s">
        <v>24</v>
      </c>
      <c r="D1662" s="5" t="s">
        <v>19</v>
      </c>
      <c r="E1662" s="9" t="s">
        <v>129</v>
      </c>
      <c r="F1662" s="9">
        <v>4.51</v>
      </c>
      <c r="G1662" s="5" t="s">
        <v>21</v>
      </c>
      <c r="H1662" s="9">
        <v>500</v>
      </c>
      <c r="I1662" s="11">
        <v>68560000</v>
      </c>
      <c r="J1662" s="11">
        <v>60</v>
      </c>
      <c r="K1662" s="11">
        <v>9.15</v>
      </c>
      <c r="L1662" s="11" t="b">
        <f>COUNTIF('[1]2_배당성향 25% 이상 종목명'!$A$2:$A$471,'2_2번 조건 대상 종목'!A1662)&gt;0</f>
        <v>0</v>
      </c>
      <c r="M1662" s="14" t="b">
        <f t="shared" si="25"/>
        <v>1</v>
      </c>
      <c r="N1662" s="11">
        <v>3333623100</v>
      </c>
      <c r="O1662" s="11"/>
      <c r="P1662" s="11"/>
      <c r="Q1662" s="11"/>
      <c r="R1662" s="11">
        <v>2.2000000000000002</v>
      </c>
      <c r="S1662" s="6">
        <v>154112300000</v>
      </c>
      <c r="T1662" s="7">
        <v>7.95</v>
      </c>
      <c r="U1662" s="7">
        <v>0.46</v>
      </c>
      <c r="V1662" s="7">
        <v>290</v>
      </c>
    </row>
    <row r="1663" spans="1:22" hidden="1" x14ac:dyDescent="0.4">
      <c r="A1663" s="7" t="s">
        <v>2268</v>
      </c>
      <c r="B1663" s="12" t="s">
        <v>2269</v>
      </c>
      <c r="C1663" s="12" t="s">
        <v>2933</v>
      </c>
      <c r="D1663" s="12" t="s">
        <v>19</v>
      </c>
      <c r="E1663" s="12" t="s">
        <v>129</v>
      </c>
      <c r="F1663" s="12">
        <v>1.8</v>
      </c>
      <c r="G1663" s="12" t="s">
        <v>21</v>
      </c>
      <c r="H1663" s="12">
        <v>500</v>
      </c>
      <c r="I1663" s="6">
        <v>68560000</v>
      </c>
      <c r="J1663" s="6">
        <v>10</v>
      </c>
      <c r="K1663" s="6">
        <v>-37.905999999999999</v>
      </c>
      <c r="L1663" s="11" t="b">
        <f>COUNTIF('[1]2_배당성향 25% 이상 종목명'!$A$2:$A$471,'2_2번 조건 대상 종목'!A1663)&gt;0</f>
        <v>0</v>
      </c>
      <c r="M1663" s="14" t="b">
        <f t="shared" si="25"/>
        <v>1</v>
      </c>
      <c r="N1663" s="6">
        <v>566694030</v>
      </c>
      <c r="O1663" s="6"/>
      <c r="P1663" s="6"/>
      <c r="Q1663" s="6"/>
      <c r="R1663" s="6">
        <v>0.3</v>
      </c>
      <c r="S1663" s="6">
        <v>154112300000</v>
      </c>
      <c r="T1663" s="7">
        <v>7.95</v>
      </c>
      <c r="U1663" s="7">
        <v>0.46</v>
      </c>
      <c r="V1663" s="7">
        <v>290</v>
      </c>
    </row>
    <row r="1664" spans="1:22" hidden="1" x14ac:dyDescent="0.4">
      <c r="A1664" s="4" t="s">
        <v>1941</v>
      </c>
      <c r="B1664" s="5" t="s">
        <v>1942</v>
      </c>
      <c r="C1664" s="5" t="s">
        <v>24</v>
      </c>
      <c r="D1664" s="5" t="s">
        <v>19</v>
      </c>
      <c r="E1664" s="9" t="s">
        <v>69</v>
      </c>
      <c r="F1664" s="9">
        <v>0.63</v>
      </c>
      <c r="G1664" s="5" t="s">
        <v>21</v>
      </c>
      <c r="H1664" s="9">
        <v>500</v>
      </c>
      <c r="I1664" s="11">
        <v>6750733</v>
      </c>
      <c r="J1664" s="11">
        <v>250</v>
      </c>
      <c r="K1664" s="11">
        <v>17.315000000000001</v>
      </c>
      <c r="L1664" s="11" t="b">
        <f>COUNTIF('[1]2_배당성향 25% 이상 종목명'!$A$2:$A$471,'2_2번 조건 대상 종목'!A1664)&gt;0</f>
        <v>0</v>
      </c>
      <c r="M1664" s="14" t="b">
        <f t="shared" si="25"/>
        <v>0</v>
      </c>
      <c r="N1664" s="11">
        <v>1637301500</v>
      </c>
      <c r="O1664" s="11"/>
      <c r="P1664" s="11"/>
      <c r="Q1664" s="11"/>
      <c r="R1664" s="11">
        <v>2.2999999999999998</v>
      </c>
      <c r="S1664" s="6">
        <v>65144573450</v>
      </c>
      <c r="T1664" s="7">
        <v>6.66</v>
      </c>
      <c r="U1664" s="7">
        <v>0.68</v>
      </c>
      <c r="V1664" s="7">
        <v>1449</v>
      </c>
    </row>
    <row r="1665" spans="1:22" hidden="1" x14ac:dyDescent="0.4">
      <c r="A1665" s="4" t="s">
        <v>1941</v>
      </c>
      <c r="B1665" s="5" t="s">
        <v>1942</v>
      </c>
      <c r="C1665" s="5" t="s">
        <v>30</v>
      </c>
      <c r="D1665" s="5" t="s">
        <v>19</v>
      </c>
      <c r="E1665" s="9" t="s">
        <v>69</v>
      </c>
      <c r="F1665" s="9">
        <v>0.93</v>
      </c>
      <c r="G1665" s="5" t="s">
        <v>21</v>
      </c>
      <c r="H1665" s="9">
        <v>500</v>
      </c>
      <c r="I1665" s="11">
        <v>6750733</v>
      </c>
      <c r="J1665" s="11">
        <v>250</v>
      </c>
      <c r="K1665" s="11">
        <v>17.247</v>
      </c>
      <c r="L1665" s="11" t="b">
        <f>COUNTIF('[1]2_배당성향 25% 이상 종목명'!$A$2:$A$471,'2_2번 조건 대상 종목'!A1665)&gt;0</f>
        <v>0</v>
      </c>
      <c r="M1665" s="14" t="b">
        <f t="shared" si="25"/>
        <v>0</v>
      </c>
      <c r="N1665" s="11">
        <v>1637301500</v>
      </c>
      <c r="O1665" s="11" t="b">
        <f>N1665&gt;=VLOOKUP(A1665,'[1]2023년만'!$A$2:$Q$1181,12,0)</f>
        <v>1</v>
      </c>
      <c r="P1665" s="11"/>
      <c r="Q1665" s="11"/>
      <c r="R1665" s="11">
        <v>2.5</v>
      </c>
      <c r="S1665" s="6">
        <v>65144573450</v>
      </c>
      <c r="T1665" s="7">
        <v>6.66</v>
      </c>
      <c r="U1665" s="7">
        <v>0.68</v>
      </c>
      <c r="V1665" s="7">
        <v>1449</v>
      </c>
    </row>
    <row r="1666" spans="1:22" hidden="1" x14ac:dyDescent="0.4">
      <c r="A1666" s="4" t="s">
        <v>1941</v>
      </c>
      <c r="B1666" s="5" t="s">
        <v>1942</v>
      </c>
      <c r="C1666" s="5" t="s">
        <v>18</v>
      </c>
      <c r="D1666" s="5" t="s">
        <v>19</v>
      </c>
      <c r="E1666" s="9" t="s">
        <v>69</v>
      </c>
      <c r="F1666" s="9">
        <v>0.81</v>
      </c>
      <c r="G1666" s="5" t="s">
        <v>21</v>
      </c>
      <c r="H1666" s="9">
        <v>500</v>
      </c>
      <c r="I1666" s="11">
        <v>6750733</v>
      </c>
      <c r="J1666" s="11">
        <v>300</v>
      </c>
      <c r="K1666" s="11">
        <v>11.347</v>
      </c>
      <c r="L1666" s="11" t="b">
        <f>COUNTIF('[1]2_배당성향 25% 이상 종목명'!$A$2:$A$471,'2_2번 조건 대상 종목'!A1666)&gt;0</f>
        <v>0</v>
      </c>
      <c r="M1666" s="14" t="b">
        <f t="shared" si="25"/>
        <v>0</v>
      </c>
      <c r="N1666" s="11">
        <v>1964761800</v>
      </c>
      <c r="O1666" s="11"/>
      <c r="P1666" s="11"/>
      <c r="Q1666" s="11"/>
      <c r="R1666" s="11">
        <v>2.6</v>
      </c>
      <c r="S1666" s="6">
        <v>65144573450</v>
      </c>
      <c r="T1666" s="7">
        <v>6.66</v>
      </c>
      <c r="U1666" s="7">
        <v>0.68</v>
      </c>
      <c r="V1666" s="7">
        <v>1449</v>
      </c>
    </row>
    <row r="1667" spans="1:22" hidden="1" x14ac:dyDescent="0.4">
      <c r="A1667" s="4" t="s">
        <v>1099</v>
      </c>
      <c r="B1667" s="5" t="s">
        <v>1100</v>
      </c>
      <c r="C1667" s="5" t="s">
        <v>24</v>
      </c>
      <c r="D1667" s="5" t="s">
        <v>19</v>
      </c>
      <c r="E1667" s="9" t="s">
        <v>49</v>
      </c>
      <c r="F1667" s="9">
        <v>2.11</v>
      </c>
      <c r="G1667" s="5" t="s">
        <v>21</v>
      </c>
      <c r="H1667" s="9">
        <v>200</v>
      </c>
      <c r="I1667" s="11">
        <v>59900000</v>
      </c>
      <c r="J1667" s="11">
        <v>5</v>
      </c>
      <c r="K1667" s="11">
        <v>34.906999999999996</v>
      </c>
      <c r="L1667" s="11" t="b">
        <f>COUNTIF('[1]2_배당성향 25% 이상 종목명'!$A$2:$A$471,'2_2번 조건 대상 종목'!A1667)&gt;0</f>
        <v>0</v>
      </c>
      <c r="M1667" s="14" t="b">
        <f t="shared" ref="M1667:M1730" si="26">COUNTIF($A$2:$A$4678,A1667)=4</f>
        <v>1</v>
      </c>
      <c r="N1667" s="11">
        <v>299500000</v>
      </c>
      <c r="O1667" s="11"/>
      <c r="P1667" s="11"/>
      <c r="Q1667" s="11"/>
      <c r="R1667" s="11">
        <v>0.38</v>
      </c>
      <c r="S1667" s="6">
        <v>62895000000</v>
      </c>
      <c r="T1667" s="7" t="s">
        <v>21</v>
      </c>
      <c r="U1667" s="7">
        <v>1.35</v>
      </c>
      <c r="V1667" s="7" t="s">
        <v>21</v>
      </c>
    </row>
    <row r="1668" spans="1:22" hidden="1" x14ac:dyDescent="0.4">
      <c r="A1668" s="4" t="s">
        <v>1099</v>
      </c>
      <c r="B1668" s="5" t="s">
        <v>1100</v>
      </c>
      <c r="C1668" s="5" t="s">
        <v>18</v>
      </c>
      <c r="D1668" s="5" t="s">
        <v>19</v>
      </c>
      <c r="E1668" s="9" t="s">
        <v>49</v>
      </c>
      <c r="F1668" s="9">
        <v>2.41</v>
      </c>
      <c r="G1668" s="5" t="s">
        <v>21</v>
      </c>
      <c r="H1668" s="9">
        <v>200</v>
      </c>
      <c r="I1668" s="11">
        <v>59900000</v>
      </c>
      <c r="J1668" s="11">
        <v>7</v>
      </c>
      <c r="K1668" s="11">
        <v>13.662000000000001</v>
      </c>
      <c r="L1668" s="11" t="b">
        <f>COUNTIF('[1]2_배당성향 25% 이상 종목명'!$A$2:$A$471,'2_2번 조건 대상 종목'!A1668)&gt;0</f>
        <v>0</v>
      </c>
      <c r="M1668" s="14" t="b">
        <f t="shared" si="26"/>
        <v>1</v>
      </c>
      <c r="N1668" s="11">
        <v>419300000</v>
      </c>
      <c r="O1668" s="11"/>
      <c r="P1668" s="11"/>
      <c r="Q1668" s="11"/>
      <c r="R1668" s="11">
        <v>0.43</v>
      </c>
      <c r="S1668" s="6">
        <v>62895000000</v>
      </c>
      <c r="T1668" s="7" t="s">
        <v>21</v>
      </c>
      <c r="U1668" s="7">
        <v>1.35</v>
      </c>
      <c r="V1668" s="7" t="s">
        <v>21</v>
      </c>
    </row>
    <row r="1669" spans="1:22" hidden="1" x14ac:dyDescent="0.4">
      <c r="A1669" s="4" t="s">
        <v>1099</v>
      </c>
      <c r="B1669" s="5" t="s">
        <v>1100</v>
      </c>
      <c r="C1669" s="5" t="s">
        <v>30</v>
      </c>
      <c r="D1669" s="5" t="s">
        <v>19</v>
      </c>
      <c r="E1669" s="9" t="s">
        <v>49</v>
      </c>
      <c r="F1669" s="9">
        <v>1.64</v>
      </c>
      <c r="G1669" s="5" t="s">
        <v>21</v>
      </c>
      <c r="H1669" s="9">
        <v>200</v>
      </c>
      <c r="I1669" s="11">
        <v>59900000</v>
      </c>
      <c r="J1669" s="11">
        <v>5</v>
      </c>
      <c r="K1669" s="11">
        <v>-19.834</v>
      </c>
      <c r="L1669" s="11" t="b">
        <f>COUNTIF('[1]2_배당성향 25% 이상 종목명'!$A$2:$A$471,'2_2번 조건 대상 종목'!A1669)&gt;0</f>
        <v>0</v>
      </c>
      <c r="M1669" s="14" t="b">
        <f t="shared" si="26"/>
        <v>1</v>
      </c>
      <c r="N1669" s="11">
        <v>299500000</v>
      </c>
      <c r="O1669" s="11" t="b">
        <f>N1669&gt;=VLOOKUP(A1669,'[1]2023년만'!$A$2:$Q$1181,12,0)</f>
        <v>1</v>
      </c>
      <c r="P1669" s="11"/>
      <c r="Q1669" s="11"/>
      <c r="R1669" s="11">
        <v>0.45</v>
      </c>
      <c r="S1669" s="6">
        <v>62895000000</v>
      </c>
      <c r="T1669" s="7" t="s">
        <v>21</v>
      </c>
      <c r="U1669" s="7">
        <v>1.35</v>
      </c>
      <c r="V1669" s="7" t="s">
        <v>21</v>
      </c>
    </row>
    <row r="1670" spans="1:22" hidden="1" x14ac:dyDescent="0.4">
      <c r="A1670" s="7" t="s">
        <v>1099</v>
      </c>
      <c r="B1670" s="12" t="s">
        <v>1100</v>
      </c>
      <c r="C1670" s="12" t="s">
        <v>2933</v>
      </c>
      <c r="D1670" s="12" t="s">
        <v>19</v>
      </c>
      <c r="E1670" s="12" t="s">
        <v>49</v>
      </c>
      <c r="F1670" s="12">
        <v>1.1000000000000001</v>
      </c>
      <c r="G1670" s="12" t="s">
        <v>21</v>
      </c>
      <c r="H1670" s="12">
        <v>200</v>
      </c>
      <c r="I1670" s="6">
        <v>59900000</v>
      </c>
      <c r="J1670" s="6">
        <v>5</v>
      </c>
      <c r="K1670" s="6">
        <v>17.670000000000002</v>
      </c>
      <c r="L1670" s="11" t="b">
        <f>COUNTIF('[1]2_배당성향 25% 이상 종목명'!$A$2:$A$471,'2_2번 조건 대상 종목'!A1670)&gt;0</f>
        <v>0</v>
      </c>
      <c r="M1670" s="14" t="b">
        <f t="shared" si="26"/>
        <v>1</v>
      </c>
      <c r="N1670" s="6">
        <v>299500000</v>
      </c>
      <c r="O1670" s="6"/>
      <c r="P1670" s="6"/>
      <c r="Q1670" s="6"/>
      <c r="R1670" s="6">
        <v>0.25</v>
      </c>
      <c r="S1670" s="6">
        <v>62895000000</v>
      </c>
      <c r="T1670" s="7" t="s">
        <v>21</v>
      </c>
      <c r="U1670" s="7">
        <v>1.35</v>
      </c>
      <c r="V1670" s="7" t="s">
        <v>21</v>
      </c>
    </row>
    <row r="1671" spans="1:22" hidden="1" x14ac:dyDescent="0.4">
      <c r="A1671" s="4" t="s">
        <v>2005</v>
      </c>
      <c r="B1671" s="5" t="s">
        <v>2006</v>
      </c>
      <c r="C1671" s="5" t="s">
        <v>24</v>
      </c>
      <c r="D1671" s="5" t="s">
        <v>19</v>
      </c>
      <c r="E1671" s="9" t="s">
        <v>25</v>
      </c>
      <c r="F1671" s="9">
        <v>0.23</v>
      </c>
      <c r="G1671" s="5" t="s">
        <v>21</v>
      </c>
      <c r="H1671" s="9">
        <v>500</v>
      </c>
      <c r="I1671" s="11">
        <v>68690000</v>
      </c>
      <c r="J1671" s="11">
        <v>100</v>
      </c>
      <c r="K1671" s="11">
        <v>16.379000000000001</v>
      </c>
      <c r="L1671" s="11" t="b">
        <f>COUNTIF('[1]2_배당성향 25% 이상 종목명'!$A$2:$A$471,'2_2번 조건 대상 종목'!A1671)&gt;0</f>
        <v>0</v>
      </c>
      <c r="M1671" s="14" t="b">
        <f t="shared" si="26"/>
        <v>1</v>
      </c>
      <c r="N1671" s="11">
        <v>6586571000</v>
      </c>
      <c r="O1671" s="11"/>
      <c r="P1671" s="11"/>
      <c r="Q1671" s="11"/>
      <c r="R1671" s="11">
        <v>0.9</v>
      </c>
      <c r="S1671" s="6">
        <v>733480619850</v>
      </c>
      <c r="T1671" s="7">
        <v>8.3800000000000008</v>
      </c>
      <c r="U1671" s="7">
        <v>0.92</v>
      </c>
      <c r="V1671" s="7">
        <v>1020</v>
      </c>
    </row>
    <row r="1672" spans="1:22" hidden="1" x14ac:dyDescent="0.4">
      <c r="A1672" s="4" t="s">
        <v>2005</v>
      </c>
      <c r="B1672" s="5" t="s">
        <v>2006</v>
      </c>
      <c r="C1672" s="5" t="s">
        <v>18</v>
      </c>
      <c r="D1672" s="5" t="s">
        <v>19</v>
      </c>
      <c r="E1672" s="9" t="s">
        <v>25</v>
      </c>
      <c r="F1672" s="9">
        <v>0.28999999999999998</v>
      </c>
      <c r="G1672" s="5" t="s">
        <v>21</v>
      </c>
      <c r="H1672" s="9">
        <v>500</v>
      </c>
      <c r="I1672" s="11">
        <v>68690000</v>
      </c>
      <c r="J1672" s="11">
        <v>100</v>
      </c>
      <c r="K1672" s="11">
        <v>15.705</v>
      </c>
      <c r="L1672" s="11" t="b">
        <f>COUNTIF('[1]2_배당성향 25% 이상 종목명'!$A$2:$A$471,'2_2번 조건 대상 종목'!A1672)&gt;0</f>
        <v>0</v>
      </c>
      <c r="M1672" s="14" t="b">
        <f t="shared" si="26"/>
        <v>1</v>
      </c>
      <c r="N1672" s="11">
        <v>6586571000</v>
      </c>
      <c r="O1672" s="11"/>
      <c r="P1672" s="11"/>
      <c r="Q1672" s="11"/>
      <c r="R1672" s="11">
        <v>1</v>
      </c>
      <c r="S1672" s="6">
        <v>733480619850</v>
      </c>
      <c r="T1672" s="7">
        <v>8.3800000000000008</v>
      </c>
      <c r="U1672" s="7">
        <v>0.92</v>
      </c>
      <c r="V1672" s="7">
        <v>1020</v>
      </c>
    </row>
    <row r="1673" spans="1:22" hidden="1" x14ac:dyDescent="0.4">
      <c r="A1673" s="4" t="s">
        <v>2005</v>
      </c>
      <c r="B1673" s="5" t="s">
        <v>2006</v>
      </c>
      <c r="C1673" s="5" t="s">
        <v>30</v>
      </c>
      <c r="D1673" s="5" t="s">
        <v>19</v>
      </c>
      <c r="E1673" s="9" t="s">
        <v>25</v>
      </c>
      <c r="F1673" s="9">
        <v>0.21</v>
      </c>
      <c r="G1673" s="5" t="s">
        <v>21</v>
      </c>
      <c r="H1673" s="9">
        <v>500</v>
      </c>
      <c r="I1673" s="11">
        <v>86787207</v>
      </c>
      <c r="J1673" s="11">
        <v>100</v>
      </c>
      <c r="K1673" s="11">
        <v>12.058</v>
      </c>
      <c r="L1673" s="11" t="b">
        <f>COUNTIF('[1]2_배당성향 25% 이상 종목명'!$A$2:$A$471,'2_2번 조건 대상 종목'!A1673)&gt;0</f>
        <v>0</v>
      </c>
      <c r="M1673" s="14" t="b">
        <f t="shared" si="26"/>
        <v>1</v>
      </c>
      <c r="N1673" s="11">
        <v>8396291700</v>
      </c>
      <c r="O1673" s="11" t="b">
        <f>N1673&gt;=VLOOKUP(A1673,'[1]2023년만'!$A$2:$Q$1181,12,0)</f>
        <v>1</v>
      </c>
      <c r="P1673" s="11"/>
      <c r="Q1673" s="11"/>
      <c r="R1673" s="11">
        <v>1</v>
      </c>
      <c r="S1673" s="6">
        <v>733480619850</v>
      </c>
      <c r="T1673" s="7">
        <v>8.3800000000000008</v>
      </c>
      <c r="U1673" s="7">
        <v>0.92</v>
      </c>
      <c r="V1673" s="7">
        <v>1020</v>
      </c>
    </row>
    <row r="1674" spans="1:22" hidden="1" x14ac:dyDescent="0.4">
      <c r="A1674" s="7" t="s">
        <v>2005</v>
      </c>
      <c r="B1674" s="12" t="s">
        <v>2006</v>
      </c>
      <c r="C1674" s="12" t="s">
        <v>2933</v>
      </c>
      <c r="D1674" s="12" t="s">
        <v>19</v>
      </c>
      <c r="E1674" s="12" t="s">
        <v>25</v>
      </c>
      <c r="F1674" s="12">
        <v>0.12</v>
      </c>
      <c r="G1674" s="12" t="s">
        <v>21</v>
      </c>
      <c r="H1674" s="12">
        <v>500</v>
      </c>
      <c r="I1674" s="6">
        <v>68690000</v>
      </c>
      <c r="J1674" s="6">
        <v>100</v>
      </c>
      <c r="K1674" s="6">
        <v>15.28</v>
      </c>
      <c r="L1674" s="11" t="b">
        <f>COUNTIF('[1]2_배당성향 25% 이상 종목명'!$A$2:$A$471,'2_2번 조건 대상 종목'!A1674)&gt;0</f>
        <v>0</v>
      </c>
      <c r="M1674" s="14" t="b">
        <f t="shared" si="26"/>
        <v>1</v>
      </c>
      <c r="N1674" s="6">
        <v>6588571000</v>
      </c>
      <c r="O1674" s="6"/>
      <c r="P1674" s="6"/>
      <c r="Q1674" s="6"/>
      <c r="R1674" s="6">
        <v>0.7</v>
      </c>
      <c r="S1674" s="6">
        <v>733480619850</v>
      </c>
      <c r="T1674" s="7">
        <v>8.3800000000000008</v>
      </c>
      <c r="U1674" s="7">
        <v>0.92</v>
      </c>
      <c r="V1674" s="7">
        <v>1020</v>
      </c>
    </row>
    <row r="1675" spans="1:22" hidden="1" x14ac:dyDescent="0.4">
      <c r="A1675" s="7" t="s">
        <v>2848</v>
      </c>
      <c r="B1675" s="12" t="s">
        <v>2849</v>
      </c>
      <c r="C1675" s="12" t="s">
        <v>2933</v>
      </c>
      <c r="D1675" s="12" t="s">
        <v>19</v>
      </c>
      <c r="E1675" s="12" t="s">
        <v>25</v>
      </c>
      <c r="F1675" s="12">
        <v>0.12</v>
      </c>
      <c r="G1675" s="12" t="s">
        <v>21</v>
      </c>
      <c r="H1675" s="12">
        <v>500</v>
      </c>
      <c r="I1675" s="6">
        <v>71063049</v>
      </c>
      <c r="J1675" s="6">
        <v>100</v>
      </c>
      <c r="K1675" s="6">
        <v>-244.74299999999999</v>
      </c>
      <c r="L1675" s="11" t="b">
        <f>COUNTIF('[1]2_배당성향 25% 이상 종목명'!$A$2:$A$471,'2_2번 조건 대상 종목'!A1675)&gt;0</f>
        <v>0</v>
      </c>
      <c r="M1675" s="14" t="b">
        <f t="shared" si="26"/>
        <v>0</v>
      </c>
      <c r="N1675" s="6">
        <v>6845467100</v>
      </c>
      <c r="O1675" s="6"/>
      <c r="P1675" s="6"/>
      <c r="Q1675" s="6"/>
      <c r="R1675" s="6">
        <v>0.8</v>
      </c>
      <c r="S1675" s="6">
        <v>342859731725</v>
      </c>
      <c r="T1675" s="7" t="s">
        <v>21</v>
      </c>
      <c r="U1675" s="7">
        <v>1.07</v>
      </c>
      <c r="V1675" s="7" t="s">
        <v>21</v>
      </c>
    </row>
    <row r="1676" spans="1:22" hidden="1" x14ac:dyDescent="0.4">
      <c r="A1676" s="4" t="s">
        <v>881</v>
      </c>
      <c r="B1676" s="5" t="s">
        <v>882</v>
      </c>
      <c r="C1676" s="5" t="s">
        <v>30</v>
      </c>
      <c r="D1676" s="5" t="s">
        <v>19</v>
      </c>
      <c r="E1676" s="9" t="s">
        <v>247</v>
      </c>
      <c r="F1676" s="9">
        <v>3.56</v>
      </c>
      <c r="G1676" s="5" t="s">
        <v>21</v>
      </c>
      <c r="H1676" s="10">
        <v>5000</v>
      </c>
      <c r="I1676" s="11">
        <v>10369886</v>
      </c>
      <c r="J1676" s="11">
        <v>1500</v>
      </c>
      <c r="K1676" s="11">
        <v>43.622</v>
      </c>
      <c r="L1676" s="11" t="b">
        <f>COUNTIF('[1]2_배당성향 25% 이상 종목명'!$A$2:$A$471,'2_2번 조건 대상 종목'!A1676)&gt;0</f>
        <v>1</v>
      </c>
      <c r="M1676" s="14" t="b">
        <f t="shared" si="26"/>
        <v>1</v>
      </c>
      <c r="N1676" s="11">
        <v>13502356000</v>
      </c>
      <c r="O1676" s="11" t="b">
        <f>N1676&gt;=VLOOKUP(A1676,'[1]2023년만'!$A$2:$Q$1181,12,0)</f>
        <v>1</v>
      </c>
      <c r="P1676" s="11">
        <f>VLOOKUP(A1676,'[1]2_피벗 테이블'!$A$4:$B$376,2,0)</f>
        <v>13799115400</v>
      </c>
      <c r="Q1676" s="11" t="b">
        <f>N1676&gt;=(P1676*1.05)</f>
        <v>0</v>
      </c>
      <c r="R1676" s="11">
        <v>5.6</v>
      </c>
      <c r="S1676" s="6">
        <v>554788901000</v>
      </c>
      <c r="T1676" s="7">
        <v>15.47</v>
      </c>
      <c r="U1676" s="7">
        <v>0.62</v>
      </c>
      <c r="V1676" s="7">
        <v>3459</v>
      </c>
    </row>
    <row r="1677" spans="1:22" hidden="1" x14ac:dyDescent="0.4">
      <c r="A1677" s="4" t="s">
        <v>881</v>
      </c>
      <c r="B1677" s="5" t="s">
        <v>882</v>
      </c>
      <c r="C1677" s="5" t="s">
        <v>18</v>
      </c>
      <c r="D1677" s="5" t="s">
        <v>19</v>
      </c>
      <c r="E1677" s="9" t="s">
        <v>247</v>
      </c>
      <c r="F1677" s="9">
        <v>6.19</v>
      </c>
      <c r="G1677" s="5" t="s">
        <v>21</v>
      </c>
      <c r="H1677" s="10">
        <v>5000</v>
      </c>
      <c r="I1677" s="11">
        <v>10369886</v>
      </c>
      <c r="J1677" s="11">
        <v>1500</v>
      </c>
      <c r="K1677" s="11">
        <v>31.91</v>
      </c>
      <c r="L1677" s="11" t="b">
        <f>COUNTIF('[1]2_배당성향 25% 이상 종목명'!$A$2:$A$471,'2_2번 조건 대상 종목'!A1677)&gt;0</f>
        <v>1</v>
      </c>
      <c r="M1677" s="14" t="b">
        <f t="shared" si="26"/>
        <v>1</v>
      </c>
      <c r="N1677" s="11">
        <v>13502356000</v>
      </c>
      <c r="O1677" s="11"/>
      <c r="P1677" s="11"/>
      <c r="Q1677" s="11"/>
      <c r="R1677" s="11">
        <v>7.7</v>
      </c>
      <c r="S1677" s="6">
        <v>554788901000</v>
      </c>
      <c r="T1677" s="7">
        <v>15.47</v>
      </c>
      <c r="U1677" s="7">
        <v>0.62</v>
      </c>
      <c r="V1677" s="7">
        <v>3459</v>
      </c>
    </row>
    <row r="1678" spans="1:22" hidden="1" x14ac:dyDescent="0.4">
      <c r="A1678" s="4" t="s">
        <v>881</v>
      </c>
      <c r="B1678" s="5" t="s">
        <v>882</v>
      </c>
      <c r="C1678" s="5" t="s">
        <v>24</v>
      </c>
      <c r="D1678" s="5" t="s">
        <v>19</v>
      </c>
      <c r="E1678" s="9" t="s">
        <v>247</v>
      </c>
      <c r="F1678" s="9">
        <v>3.7</v>
      </c>
      <c r="G1678" s="5" t="s">
        <v>21</v>
      </c>
      <c r="H1678" s="10">
        <v>5000</v>
      </c>
      <c r="I1678" s="11">
        <v>10369886</v>
      </c>
      <c r="J1678" s="11">
        <v>1500</v>
      </c>
      <c r="K1678" s="11">
        <v>23.561</v>
      </c>
      <c r="L1678" s="11" t="b">
        <f>COUNTIF('[1]2_배당성향 25% 이상 종목명'!$A$2:$A$471,'2_2번 조건 대상 종목'!A1678)&gt;0</f>
        <v>1</v>
      </c>
      <c r="M1678" s="14" t="b">
        <f t="shared" si="26"/>
        <v>1</v>
      </c>
      <c r="N1678" s="11">
        <v>13502356000</v>
      </c>
      <c r="O1678" s="11"/>
      <c r="P1678" s="11"/>
      <c r="Q1678" s="11"/>
      <c r="R1678" s="11">
        <v>5.6</v>
      </c>
      <c r="S1678" s="6">
        <v>554788901000</v>
      </c>
      <c r="T1678" s="7">
        <v>15.47</v>
      </c>
      <c r="U1678" s="7">
        <v>0.62</v>
      </c>
      <c r="V1678" s="7">
        <v>3459</v>
      </c>
    </row>
    <row r="1679" spans="1:22" hidden="1" x14ac:dyDescent="0.4">
      <c r="A1679" s="7" t="s">
        <v>881</v>
      </c>
      <c r="B1679" s="12" t="s">
        <v>882</v>
      </c>
      <c r="C1679" s="12" t="s">
        <v>2933</v>
      </c>
      <c r="D1679" s="12" t="s">
        <v>19</v>
      </c>
      <c r="E1679" s="12" t="s">
        <v>247</v>
      </c>
      <c r="F1679" s="12">
        <v>3.64</v>
      </c>
      <c r="G1679" s="12" t="s">
        <v>21</v>
      </c>
      <c r="H1679" s="12">
        <v>5000</v>
      </c>
      <c r="I1679" s="6">
        <v>10369886</v>
      </c>
      <c r="J1679" s="6">
        <v>1600</v>
      </c>
      <c r="K1679" s="6">
        <v>18.605</v>
      </c>
      <c r="L1679" s="11" t="b">
        <f>COUNTIF('[1]2_배당성향 25% 이상 종목명'!$A$2:$A$471,'2_2번 조건 대상 종목'!A1679)&gt;0</f>
        <v>1</v>
      </c>
      <c r="M1679" s="14" t="b">
        <f t="shared" si="26"/>
        <v>1</v>
      </c>
      <c r="N1679" s="6">
        <v>14392634200</v>
      </c>
      <c r="O1679" s="6"/>
      <c r="P1679" s="6"/>
      <c r="Q1679" s="6"/>
      <c r="R1679" s="6">
        <v>6.4</v>
      </c>
      <c r="S1679" s="6">
        <v>554788901000</v>
      </c>
      <c r="T1679" s="7">
        <v>15.47</v>
      </c>
      <c r="U1679" s="7">
        <v>0.62</v>
      </c>
      <c r="V1679" s="7">
        <v>3459</v>
      </c>
    </row>
    <row r="1680" spans="1:22" hidden="1" x14ac:dyDescent="0.4">
      <c r="A1680" s="4" t="s">
        <v>586</v>
      </c>
      <c r="B1680" s="5" t="s">
        <v>587</v>
      </c>
      <c r="C1680" s="5" t="s">
        <v>30</v>
      </c>
      <c r="D1680" s="5" t="s">
        <v>19</v>
      </c>
      <c r="E1680" s="9" t="s">
        <v>43</v>
      </c>
      <c r="F1680" s="9">
        <v>2.46</v>
      </c>
      <c r="G1680" s="5" t="s">
        <v>21</v>
      </c>
      <c r="H1680" s="9">
        <v>500</v>
      </c>
      <c r="I1680" s="11">
        <v>20000000</v>
      </c>
      <c r="J1680" s="11">
        <v>75</v>
      </c>
      <c r="K1680" s="11">
        <v>64.239999999999995</v>
      </c>
      <c r="L1680" s="11" t="b">
        <f>COUNTIF('[1]2_배당성향 25% 이상 종목명'!$A$2:$A$471,'2_2번 조건 대상 종목'!A1680)&gt;0</f>
        <v>1</v>
      </c>
      <c r="M1680" s="14" t="b">
        <f t="shared" si="26"/>
        <v>1</v>
      </c>
      <c r="N1680" s="11">
        <v>1500000000</v>
      </c>
      <c r="O1680" s="11" t="b">
        <f>N1680&gt;=VLOOKUP(A1680,'[1]2023년만'!$A$2:$Q$1181,12,0)</f>
        <v>1</v>
      </c>
      <c r="P1680" s="11">
        <f>VLOOKUP(A1680,'[1]2_피벗 테이블'!$A$4:$B$376,2,0)</f>
        <v>1500000000</v>
      </c>
      <c r="Q1680" s="11" t="b">
        <f>N1680&gt;=(P1680*1.05)</f>
        <v>0</v>
      </c>
      <c r="R1680" s="11">
        <v>3</v>
      </c>
      <c r="S1680" s="6">
        <v>47200000000</v>
      </c>
      <c r="T1680" s="7">
        <v>20.170000000000002</v>
      </c>
      <c r="U1680" s="7">
        <v>0.36</v>
      </c>
      <c r="V1680" s="7">
        <v>117</v>
      </c>
    </row>
    <row r="1681" spans="1:22" hidden="1" x14ac:dyDescent="0.4">
      <c r="A1681" s="4" t="s">
        <v>586</v>
      </c>
      <c r="B1681" s="5" t="s">
        <v>587</v>
      </c>
      <c r="C1681" s="5" t="s">
        <v>24</v>
      </c>
      <c r="D1681" s="5" t="s">
        <v>19</v>
      </c>
      <c r="E1681" s="9" t="s">
        <v>43</v>
      </c>
      <c r="F1681" s="9">
        <v>2.37</v>
      </c>
      <c r="G1681" s="5" t="s">
        <v>21</v>
      </c>
      <c r="H1681" s="9">
        <v>500</v>
      </c>
      <c r="I1681" s="11">
        <v>20000000</v>
      </c>
      <c r="J1681" s="11">
        <v>75</v>
      </c>
      <c r="K1681" s="11">
        <v>41.390999999999998</v>
      </c>
      <c r="L1681" s="11" t="b">
        <f>COUNTIF('[1]2_배당성향 25% 이상 종목명'!$A$2:$A$471,'2_2번 조건 대상 종목'!A1681)&gt;0</f>
        <v>1</v>
      </c>
      <c r="M1681" s="14" t="b">
        <f t="shared" si="26"/>
        <v>1</v>
      </c>
      <c r="N1681" s="11">
        <v>1500000000</v>
      </c>
      <c r="O1681" s="11"/>
      <c r="P1681" s="11"/>
      <c r="Q1681" s="11"/>
      <c r="R1681" s="11">
        <v>1.7</v>
      </c>
      <c r="S1681" s="6">
        <v>47200000000</v>
      </c>
      <c r="T1681" s="7">
        <v>20.170000000000002</v>
      </c>
      <c r="U1681" s="7">
        <v>0.36</v>
      </c>
      <c r="V1681" s="7">
        <v>117</v>
      </c>
    </row>
    <row r="1682" spans="1:22" hidden="1" x14ac:dyDescent="0.4">
      <c r="A1682" s="4" t="s">
        <v>586</v>
      </c>
      <c r="B1682" s="5" t="s">
        <v>587</v>
      </c>
      <c r="C1682" s="5" t="s">
        <v>18</v>
      </c>
      <c r="D1682" s="5" t="s">
        <v>19</v>
      </c>
      <c r="E1682" s="9" t="s">
        <v>43</v>
      </c>
      <c r="F1682" s="9">
        <v>4.05</v>
      </c>
      <c r="G1682" s="5" t="s">
        <v>21</v>
      </c>
      <c r="H1682" s="9">
        <v>500</v>
      </c>
      <c r="I1682" s="11">
        <v>20000000</v>
      </c>
      <c r="J1682" s="11">
        <v>75</v>
      </c>
      <c r="K1682" s="11">
        <v>21.120999999999999</v>
      </c>
      <c r="L1682" s="11" t="b">
        <f>COUNTIF('[1]2_배당성향 25% 이상 종목명'!$A$2:$A$471,'2_2번 조건 대상 종목'!A1682)&gt;0</f>
        <v>1</v>
      </c>
      <c r="M1682" s="14" t="b">
        <f t="shared" si="26"/>
        <v>1</v>
      </c>
      <c r="N1682" s="11">
        <v>1500000000</v>
      </c>
      <c r="O1682" s="11"/>
      <c r="P1682" s="11"/>
      <c r="Q1682" s="11"/>
      <c r="R1682" s="11">
        <v>2.2000000000000002</v>
      </c>
      <c r="S1682" s="6">
        <v>47200000000</v>
      </c>
      <c r="T1682" s="7">
        <v>20.170000000000002</v>
      </c>
      <c r="U1682" s="7">
        <v>0.36</v>
      </c>
      <c r="V1682" s="7">
        <v>117</v>
      </c>
    </row>
    <row r="1683" spans="1:22" hidden="1" x14ac:dyDescent="0.4">
      <c r="A1683" s="7" t="s">
        <v>586</v>
      </c>
      <c r="B1683" s="12" t="s">
        <v>587</v>
      </c>
      <c r="C1683" s="12" t="s">
        <v>2933</v>
      </c>
      <c r="D1683" s="12" t="s">
        <v>19</v>
      </c>
      <c r="E1683" s="12" t="s">
        <v>43</v>
      </c>
      <c r="F1683" s="12">
        <v>2.09</v>
      </c>
      <c r="G1683" s="12" t="s">
        <v>21</v>
      </c>
      <c r="H1683" s="12">
        <v>500</v>
      </c>
      <c r="I1683" s="6">
        <v>20000000</v>
      </c>
      <c r="J1683" s="6">
        <v>75</v>
      </c>
      <c r="K1683" s="6">
        <v>17.056999999999999</v>
      </c>
      <c r="L1683" s="11" t="b">
        <f>COUNTIF('[1]2_배당성향 25% 이상 종목명'!$A$2:$A$471,'2_2번 조건 대상 종목'!A1683)&gt;0</f>
        <v>1</v>
      </c>
      <c r="M1683" s="14" t="b">
        <f t="shared" si="26"/>
        <v>1</v>
      </c>
      <c r="N1683" s="6">
        <v>1500000000</v>
      </c>
      <c r="O1683" s="6"/>
      <c r="P1683" s="6"/>
      <c r="Q1683" s="6"/>
      <c r="R1683" s="6">
        <v>1.7</v>
      </c>
      <c r="S1683" s="6">
        <v>47200000000</v>
      </c>
      <c r="T1683" s="7">
        <v>20.170000000000002</v>
      </c>
      <c r="U1683" s="7">
        <v>0.36</v>
      </c>
      <c r="V1683" s="7">
        <v>117</v>
      </c>
    </row>
    <row r="1684" spans="1:22" hidden="1" x14ac:dyDescent="0.4">
      <c r="A1684" s="4" t="s">
        <v>2591</v>
      </c>
      <c r="B1684" s="5" t="s">
        <v>2592</v>
      </c>
      <c r="C1684" s="5" t="s">
        <v>18</v>
      </c>
      <c r="D1684" s="5" t="s">
        <v>19</v>
      </c>
      <c r="E1684" s="9" t="s">
        <v>129</v>
      </c>
      <c r="F1684" s="9">
        <v>2.0099999999999998</v>
      </c>
      <c r="G1684" s="5" t="s">
        <v>21</v>
      </c>
      <c r="H1684" s="10">
        <v>5000</v>
      </c>
      <c r="I1684" s="11">
        <v>1056000</v>
      </c>
      <c r="J1684" s="11">
        <v>250</v>
      </c>
      <c r="K1684" s="11">
        <v>5.8179999999999996</v>
      </c>
      <c r="L1684" s="11" t="b">
        <f>COUNTIF('[1]2_배당성향 25% 이상 종목명'!$A$2:$A$471,'2_2번 조건 대상 종목'!A1684)&gt;0</f>
        <v>0</v>
      </c>
      <c r="M1684" s="14" t="b">
        <f t="shared" si="26"/>
        <v>1</v>
      </c>
      <c r="N1684" s="11">
        <v>264000000</v>
      </c>
      <c r="O1684" s="11"/>
      <c r="P1684" s="11"/>
      <c r="Q1684" s="11"/>
      <c r="R1684" s="11">
        <v>0.3</v>
      </c>
      <c r="S1684" s="6">
        <v>107289600000</v>
      </c>
      <c r="T1684" s="7" t="s">
        <v>21</v>
      </c>
      <c r="U1684" s="7">
        <v>0.82</v>
      </c>
      <c r="V1684" s="7" t="s">
        <v>21</v>
      </c>
    </row>
    <row r="1685" spans="1:22" hidden="1" x14ac:dyDescent="0.4">
      <c r="A1685" s="4" t="s">
        <v>2591</v>
      </c>
      <c r="B1685" s="5" t="s">
        <v>2592</v>
      </c>
      <c r="C1685" s="5" t="s">
        <v>24</v>
      </c>
      <c r="D1685" s="5" t="s">
        <v>19</v>
      </c>
      <c r="E1685" s="9" t="s">
        <v>129</v>
      </c>
      <c r="F1685" s="9">
        <v>4.51</v>
      </c>
      <c r="G1685" s="5" t="s">
        <v>21</v>
      </c>
      <c r="H1685" s="10">
        <v>5000</v>
      </c>
      <c r="I1685" s="11">
        <v>1056000</v>
      </c>
      <c r="J1685" s="11">
        <v>250</v>
      </c>
      <c r="K1685" s="11">
        <v>4.843</v>
      </c>
      <c r="L1685" s="11" t="b">
        <f>COUNTIF('[1]2_배당성향 25% 이상 종목명'!$A$2:$A$471,'2_2번 조건 대상 종목'!A1685)&gt;0</f>
        <v>0</v>
      </c>
      <c r="M1685" s="14" t="b">
        <f t="shared" si="26"/>
        <v>1</v>
      </c>
      <c r="N1685" s="11">
        <v>264000000</v>
      </c>
      <c r="O1685" s="11"/>
      <c r="P1685" s="11"/>
      <c r="Q1685" s="11"/>
      <c r="R1685" s="11">
        <v>0.4</v>
      </c>
      <c r="S1685" s="6">
        <v>107289600000</v>
      </c>
      <c r="T1685" s="7" t="s">
        <v>21</v>
      </c>
      <c r="U1685" s="7">
        <v>0.82</v>
      </c>
      <c r="V1685" s="7" t="s">
        <v>21</v>
      </c>
    </row>
    <row r="1686" spans="1:22" hidden="1" x14ac:dyDescent="0.4">
      <c r="A1686" s="4" t="s">
        <v>2591</v>
      </c>
      <c r="B1686" s="5" t="s">
        <v>2592</v>
      </c>
      <c r="C1686" s="5" t="s">
        <v>30</v>
      </c>
      <c r="D1686" s="5" t="s">
        <v>19</v>
      </c>
      <c r="E1686" s="9" t="s">
        <v>129</v>
      </c>
      <c r="F1686" s="9">
        <v>4.47</v>
      </c>
      <c r="G1686" s="5" t="s">
        <v>21</v>
      </c>
      <c r="H1686" s="10">
        <v>5000</v>
      </c>
      <c r="I1686" s="11">
        <v>1056000</v>
      </c>
      <c r="J1686" s="11">
        <v>250</v>
      </c>
      <c r="K1686" s="11">
        <v>-10.798</v>
      </c>
      <c r="L1686" s="11" t="b">
        <f>COUNTIF('[1]2_배당성향 25% 이상 종목명'!$A$2:$A$471,'2_2번 조건 대상 종목'!A1686)&gt;0</f>
        <v>0</v>
      </c>
      <c r="M1686" s="14" t="b">
        <f t="shared" si="26"/>
        <v>1</v>
      </c>
      <c r="N1686" s="11">
        <v>264000000</v>
      </c>
      <c r="O1686" s="11" t="b">
        <f>N1686&gt;=VLOOKUP(A1686,'[1]2023년만'!$A$2:$Q$1181,12,0)</f>
        <v>1</v>
      </c>
      <c r="P1686" s="11"/>
      <c r="Q1686" s="11"/>
      <c r="R1686" s="11">
        <v>0.3</v>
      </c>
      <c r="S1686" s="6">
        <v>107289600000</v>
      </c>
      <c r="T1686" s="7" t="s">
        <v>21</v>
      </c>
      <c r="U1686" s="7">
        <v>0.82</v>
      </c>
      <c r="V1686" s="7" t="s">
        <v>21</v>
      </c>
    </row>
    <row r="1687" spans="1:22" hidden="1" x14ac:dyDescent="0.4">
      <c r="A1687" s="7" t="s">
        <v>2591</v>
      </c>
      <c r="B1687" s="12" t="s">
        <v>2592</v>
      </c>
      <c r="C1687" s="12" t="s">
        <v>2933</v>
      </c>
      <c r="D1687" s="12" t="s">
        <v>19</v>
      </c>
      <c r="E1687" s="12" t="s">
        <v>129</v>
      </c>
      <c r="F1687" s="12">
        <v>1.8</v>
      </c>
      <c r="G1687" s="12" t="s">
        <v>21</v>
      </c>
      <c r="H1687" s="12">
        <v>5000</v>
      </c>
      <c r="I1687" s="6">
        <v>1056000</v>
      </c>
      <c r="J1687" s="6">
        <v>250</v>
      </c>
      <c r="K1687" s="6">
        <v>-8.1310000000000002</v>
      </c>
      <c r="L1687" s="11" t="b">
        <f>COUNTIF('[1]2_배당성향 25% 이상 종목명'!$A$2:$A$471,'2_2번 조건 대상 종목'!A1687)&gt;0</f>
        <v>0</v>
      </c>
      <c r="M1687" s="14" t="b">
        <f t="shared" si="26"/>
        <v>1</v>
      </c>
      <c r="N1687" s="6">
        <v>264000000</v>
      </c>
      <c r="O1687" s="6"/>
      <c r="P1687" s="6"/>
      <c r="Q1687" s="6"/>
      <c r="R1687" s="6">
        <v>0.2</v>
      </c>
      <c r="S1687" s="6">
        <v>107289600000</v>
      </c>
      <c r="T1687" s="7" t="s">
        <v>21</v>
      </c>
      <c r="U1687" s="7">
        <v>0.82</v>
      </c>
      <c r="V1687" s="7" t="s">
        <v>21</v>
      </c>
    </row>
    <row r="1688" spans="1:22" hidden="1" x14ac:dyDescent="0.4">
      <c r="A1688" s="4" t="s">
        <v>1150</v>
      </c>
      <c r="B1688" s="5" t="s">
        <v>1151</v>
      </c>
      <c r="C1688" s="5" t="s">
        <v>24</v>
      </c>
      <c r="D1688" s="5" t="s">
        <v>19</v>
      </c>
      <c r="E1688" s="9" t="s">
        <v>43</v>
      </c>
      <c r="F1688" s="9">
        <v>0.94</v>
      </c>
      <c r="G1688" s="5" t="s">
        <v>21</v>
      </c>
      <c r="H1688" s="9">
        <v>500</v>
      </c>
      <c r="I1688" s="11">
        <v>8404800</v>
      </c>
      <c r="J1688" s="11">
        <v>60</v>
      </c>
      <c r="K1688" s="11">
        <v>33.465000000000003</v>
      </c>
      <c r="L1688" s="11" t="b">
        <f>COUNTIF('[1]2_배당성향 25% 이상 종목명'!$A$2:$A$471,'2_2번 조건 대상 종목'!A1688)&gt;0</f>
        <v>0</v>
      </c>
      <c r="M1688" s="14" t="b">
        <f t="shared" si="26"/>
        <v>1</v>
      </c>
      <c r="N1688" s="11">
        <v>484908660</v>
      </c>
      <c r="O1688" s="11"/>
      <c r="P1688" s="11"/>
      <c r="Q1688" s="11"/>
      <c r="R1688" s="11">
        <v>1.24</v>
      </c>
      <c r="S1688" s="6">
        <v>32862768000</v>
      </c>
      <c r="T1688" s="7">
        <v>18.71</v>
      </c>
      <c r="U1688" s="7">
        <v>0.4</v>
      </c>
      <c r="V1688" s="7">
        <v>209</v>
      </c>
    </row>
    <row r="1689" spans="1:22" hidden="1" x14ac:dyDescent="0.4">
      <c r="A1689" s="4" t="s">
        <v>1150</v>
      </c>
      <c r="B1689" s="5" t="s">
        <v>1151</v>
      </c>
      <c r="C1689" s="5" t="s">
        <v>30</v>
      </c>
      <c r="D1689" s="5" t="s">
        <v>19</v>
      </c>
      <c r="E1689" s="9" t="s">
        <v>43</v>
      </c>
      <c r="F1689" s="9">
        <v>1.34</v>
      </c>
      <c r="G1689" s="5" t="s">
        <v>21</v>
      </c>
      <c r="H1689" s="9">
        <v>500</v>
      </c>
      <c r="I1689" s="11">
        <v>8404800</v>
      </c>
      <c r="J1689" s="11">
        <v>50</v>
      </c>
      <c r="K1689" s="11">
        <v>23.911000000000001</v>
      </c>
      <c r="L1689" s="11" t="b">
        <f>COUNTIF('[1]2_배당성향 25% 이상 종목명'!$A$2:$A$471,'2_2번 조건 대상 종목'!A1689)&gt;0</f>
        <v>0</v>
      </c>
      <c r="M1689" s="14" t="b">
        <f t="shared" si="26"/>
        <v>1</v>
      </c>
      <c r="N1689" s="11">
        <v>404090550</v>
      </c>
      <c r="O1689" s="11" t="b">
        <f>N1689&gt;=VLOOKUP(A1689,'[1]2023년만'!$A$2:$Q$1181,12,0)</f>
        <v>0</v>
      </c>
      <c r="P1689" s="11"/>
      <c r="Q1689" s="11"/>
      <c r="R1689" s="11">
        <v>1.29</v>
      </c>
      <c r="S1689" s="6">
        <v>32862768000</v>
      </c>
      <c r="T1689" s="7">
        <v>18.71</v>
      </c>
      <c r="U1689" s="7">
        <v>0.4</v>
      </c>
      <c r="V1689" s="7">
        <v>209</v>
      </c>
    </row>
    <row r="1690" spans="1:22" hidden="1" x14ac:dyDescent="0.4">
      <c r="A1690" s="4" t="s">
        <v>1150</v>
      </c>
      <c r="B1690" s="5" t="s">
        <v>1151</v>
      </c>
      <c r="C1690" s="5" t="s">
        <v>18</v>
      </c>
      <c r="D1690" s="5" t="s">
        <v>19</v>
      </c>
      <c r="E1690" s="9" t="s">
        <v>43</v>
      </c>
      <c r="F1690" s="9">
        <v>0.91</v>
      </c>
      <c r="G1690" s="5" t="s">
        <v>21</v>
      </c>
      <c r="H1690" s="9">
        <v>500</v>
      </c>
      <c r="I1690" s="11">
        <v>8404800</v>
      </c>
      <c r="J1690" s="11">
        <v>50</v>
      </c>
      <c r="K1690" s="11">
        <v>-32.692999999999998</v>
      </c>
      <c r="L1690" s="11" t="b">
        <f>COUNTIF('[1]2_배당성향 25% 이상 종목명'!$A$2:$A$471,'2_2번 조건 대상 종목'!A1690)&gt;0</f>
        <v>0</v>
      </c>
      <c r="M1690" s="14" t="b">
        <f t="shared" si="26"/>
        <v>1</v>
      </c>
      <c r="N1690" s="11">
        <v>404090550</v>
      </c>
      <c r="O1690" s="11"/>
      <c r="P1690" s="11"/>
      <c r="Q1690" s="11"/>
      <c r="R1690" s="11">
        <v>1</v>
      </c>
      <c r="S1690" s="6">
        <v>32862768000</v>
      </c>
      <c r="T1690" s="7">
        <v>18.71</v>
      </c>
      <c r="U1690" s="7">
        <v>0.4</v>
      </c>
      <c r="V1690" s="7">
        <v>209</v>
      </c>
    </row>
    <row r="1691" spans="1:22" hidden="1" x14ac:dyDescent="0.4">
      <c r="A1691" s="7" t="s">
        <v>1150</v>
      </c>
      <c r="B1691" s="12" t="s">
        <v>1151</v>
      </c>
      <c r="C1691" s="12" t="s">
        <v>2933</v>
      </c>
      <c r="D1691" s="12" t="s">
        <v>19</v>
      </c>
      <c r="E1691" s="12" t="s">
        <v>43</v>
      </c>
      <c r="F1691" s="12">
        <v>0.87</v>
      </c>
      <c r="G1691" s="12" t="s">
        <v>21</v>
      </c>
      <c r="H1691" s="12">
        <v>500</v>
      </c>
      <c r="I1691" s="6">
        <v>8404800</v>
      </c>
      <c r="J1691" s="6">
        <v>60</v>
      </c>
      <c r="K1691" s="6">
        <v>21.417999999999999</v>
      </c>
      <c r="L1691" s="11" t="b">
        <f>COUNTIF('[1]2_배당성향 25% 이상 종목명'!$A$2:$A$471,'2_2번 조건 대상 종목'!A1691)&gt;0</f>
        <v>0</v>
      </c>
      <c r="M1691" s="14" t="b">
        <f t="shared" si="26"/>
        <v>1</v>
      </c>
      <c r="N1691" s="6">
        <v>484908660</v>
      </c>
      <c r="O1691" s="6"/>
      <c r="P1691" s="6"/>
      <c r="Q1691" s="6"/>
      <c r="R1691" s="6">
        <v>1.06</v>
      </c>
      <c r="S1691" s="6">
        <v>32862768000</v>
      </c>
      <c r="T1691" s="7">
        <v>18.71</v>
      </c>
      <c r="U1691" s="7">
        <v>0.4</v>
      </c>
      <c r="V1691" s="7">
        <v>209</v>
      </c>
    </row>
    <row r="1692" spans="1:22" hidden="1" x14ac:dyDescent="0.4">
      <c r="A1692" s="4" t="s">
        <v>1498</v>
      </c>
      <c r="B1692" s="5" t="s">
        <v>1499</v>
      </c>
      <c r="C1692" s="5" t="s">
        <v>30</v>
      </c>
      <c r="D1692" s="5" t="s">
        <v>19</v>
      </c>
      <c r="E1692" s="9" t="s">
        <v>31</v>
      </c>
      <c r="F1692" s="9">
        <v>0.46</v>
      </c>
      <c r="G1692" s="5" t="s">
        <v>21</v>
      </c>
      <c r="H1692" s="9">
        <v>500</v>
      </c>
      <c r="I1692" s="11">
        <v>10001865</v>
      </c>
      <c r="J1692" s="11">
        <v>600</v>
      </c>
      <c r="K1692" s="11">
        <v>26.117000000000001</v>
      </c>
      <c r="L1692" s="11" t="b">
        <f>COUNTIF('[1]2_배당성향 25% 이상 종목명'!$A$2:$A$471,'2_2번 조건 대상 종목'!A1692)&gt;0</f>
        <v>1</v>
      </c>
      <c r="M1692" s="14" t="b">
        <f t="shared" si="26"/>
        <v>0</v>
      </c>
      <c r="N1692" s="11">
        <v>5509146600</v>
      </c>
      <c r="O1692" s="11" t="e">
        <f>N1692&gt;=VLOOKUP(A1692,'[1]2023년만'!$A$2:$Q$1181,12,0)</f>
        <v>#N/A</v>
      </c>
      <c r="P1692" s="11"/>
      <c r="Q1692" s="11"/>
      <c r="R1692" s="11">
        <v>2.8</v>
      </c>
      <c r="S1692" s="6">
        <v>207187500000</v>
      </c>
      <c r="T1692" s="7">
        <v>9.16</v>
      </c>
      <c r="U1692" s="7">
        <v>0.82</v>
      </c>
      <c r="V1692" s="7">
        <v>2319</v>
      </c>
    </row>
    <row r="1693" spans="1:22" hidden="1" x14ac:dyDescent="0.4">
      <c r="A1693" s="4" t="s">
        <v>1498</v>
      </c>
      <c r="B1693" s="5" t="s">
        <v>1499</v>
      </c>
      <c r="C1693" s="5" t="s">
        <v>18</v>
      </c>
      <c r="D1693" s="5" t="s">
        <v>19</v>
      </c>
      <c r="E1693" s="9" t="s">
        <v>31</v>
      </c>
      <c r="F1693" s="9">
        <v>0.49</v>
      </c>
      <c r="G1693" s="5" t="s">
        <v>21</v>
      </c>
      <c r="H1693" s="9">
        <v>500</v>
      </c>
      <c r="I1693" s="11">
        <v>10001865</v>
      </c>
      <c r="J1693" s="11">
        <v>700</v>
      </c>
      <c r="K1693" s="11">
        <v>24.292000000000002</v>
      </c>
      <c r="L1693" s="11" t="b">
        <f>COUNTIF('[1]2_배당성향 25% 이상 종목명'!$A$2:$A$471,'2_2번 조건 대상 종목'!A1693)&gt;0</f>
        <v>1</v>
      </c>
      <c r="M1693" s="14" t="b">
        <f t="shared" si="26"/>
        <v>0</v>
      </c>
      <c r="N1693" s="11">
        <v>6427337700</v>
      </c>
      <c r="O1693" s="11"/>
      <c r="P1693" s="11"/>
      <c r="Q1693" s="11"/>
      <c r="R1693" s="11">
        <v>2.2999999999999998</v>
      </c>
      <c r="S1693" s="6">
        <v>207187500000</v>
      </c>
      <c r="T1693" s="7">
        <v>9.16</v>
      </c>
      <c r="U1693" s="7">
        <v>0.82</v>
      </c>
      <c r="V1693" s="7">
        <v>2319</v>
      </c>
    </row>
    <row r="1694" spans="1:22" hidden="1" x14ac:dyDescent="0.4">
      <c r="A1694" s="7" t="s">
        <v>1498</v>
      </c>
      <c r="B1694" s="12" t="s">
        <v>1499</v>
      </c>
      <c r="C1694" s="12" t="s">
        <v>2933</v>
      </c>
      <c r="D1694" s="12" t="s">
        <v>19</v>
      </c>
      <c r="E1694" s="12" t="s">
        <v>31</v>
      </c>
      <c r="F1694" s="12">
        <v>0.32</v>
      </c>
      <c r="G1694" s="12" t="s">
        <v>21</v>
      </c>
      <c r="H1694" s="12">
        <v>500</v>
      </c>
      <c r="I1694" s="6">
        <v>10001865</v>
      </c>
      <c r="J1694" s="6">
        <v>750</v>
      </c>
      <c r="K1694" s="6">
        <v>20.556999999999999</v>
      </c>
      <c r="L1694" s="11" t="b">
        <f>COUNTIF('[1]2_배당성향 25% 이상 종목명'!$A$2:$A$471,'2_2번 조건 대상 종목'!A1694)&gt;0</f>
        <v>1</v>
      </c>
      <c r="M1694" s="14" t="b">
        <f t="shared" si="26"/>
        <v>0</v>
      </c>
      <c r="N1694" s="6">
        <v>6886433250</v>
      </c>
      <c r="O1694" s="6"/>
      <c r="P1694" s="6"/>
      <c r="Q1694" s="6"/>
      <c r="R1694" s="6">
        <v>1.9</v>
      </c>
      <c r="S1694" s="6">
        <v>207187500000</v>
      </c>
      <c r="T1694" s="7">
        <v>9.16</v>
      </c>
      <c r="U1694" s="7">
        <v>0.82</v>
      </c>
      <c r="V1694" s="7">
        <v>2319</v>
      </c>
    </row>
    <row r="1695" spans="1:22" hidden="1" x14ac:dyDescent="0.4">
      <c r="A1695" s="4" t="s">
        <v>2363</v>
      </c>
      <c r="B1695" s="5" t="s">
        <v>2364</v>
      </c>
      <c r="C1695" s="5" t="s">
        <v>30</v>
      </c>
      <c r="D1695" s="5" t="s">
        <v>19</v>
      </c>
      <c r="E1695" s="9" t="s">
        <v>52</v>
      </c>
      <c r="F1695" s="9">
        <v>0.72</v>
      </c>
      <c r="G1695" s="5" t="s">
        <v>21</v>
      </c>
      <c r="H1695" s="9">
        <v>500</v>
      </c>
      <c r="I1695" s="11">
        <v>8208283</v>
      </c>
      <c r="J1695" s="11">
        <v>60</v>
      </c>
      <c r="K1695" s="11">
        <v>10.244</v>
      </c>
      <c r="L1695" s="11" t="b">
        <f>COUNTIF('[1]2_배당성향 25% 이상 종목명'!$A$2:$A$471,'2_2번 조건 대상 종목'!A1695)&gt;0</f>
        <v>0</v>
      </c>
      <c r="M1695" s="14" t="b">
        <f t="shared" si="26"/>
        <v>1</v>
      </c>
      <c r="N1695" s="11">
        <v>466311540</v>
      </c>
      <c r="O1695" s="11" t="b">
        <f>N1695&gt;=VLOOKUP(A1695,'[1]2023년만'!$A$2:$Q$1181,12,0)</f>
        <v>0</v>
      </c>
      <c r="P1695" s="11"/>
      <c r="Q1695" s="11"/>
      <c r="R1695" s="11">
        <v>1.1499999999999999</v>
      </c>
      <c r="S1695" s="6">
        <v>48264704040</v>
      </c>
      <c r="T1695" s="7">
        <v>9.7200000000000006</v>
      </c>
      <c r="U1695" s="7">
        <v>0.91</v>
      </c>
      <c r="V1695" s="7">
        <v>605</v>
      </c>
    </row>
    <row r="1696" spans="1:22" hidden="1" x14ac:dyDescent="0.4">
      <c r="A1696" s="4" t="s">
        <v>2363</v>
      </c>
      <c r="B1696" s="5" t="s">
        <v>2364</v>
      </c>
      <c r="C1696" s="5" t="s">
        <v>18</v>
      </c>
      <c r="D1696" s="5" t="s">
        <v>19</v>
      </c>
      <c r="E1696" s="9" t="s">
        <v>61</v>
      </c>
      <c r="F1696" s="9">
        <v>0.76</v>
      </c>
      <c r="G1696" s="5" t="s">
        <v>21</v>
      </c>
      <c r="H1696" s="9">
        <v>500</v>
      </c>
      <c r="I1696" s="11">
        <v>8208283</v>
      </c>
      <c r="J1696" s="11">
        <v>60</v>
      </c>
      <c r="K1696" s="11">
        <v>9.5939999999999994</v>
      </c>
      <c r="L1696" s="11" t="b">
        <f>COUNTIF('[1]2_배당성향 25% 이상 종목명'!$A$2:$A$471,'2_2번 조건 대상 종목'!A1696)&gt;0</f>
        <v>0</v>
      </c>
      <c r="M1696" s="14" t="b">
        <f t="shared" si="26"/>
        <v>1</v>
      </c>
      <c r="N1696" s="11">
        <v>483447660</v>
      </c>
      <c r="O1696" s="11"/>
      <c r="P1696" s="11"/>
      <c r="Q1696" s="11"/>
      <c r="R1696" s="11">
        <v>0.84</v>
      </c>
      <c r="S1696" s="6">
        <v>48264704040</v>
      </c>
      <c r="T1696" s="7">
        <v>9.7200000000000006</v>
      </c>
      <c r="U1696" s="7">
        <v>0.91</v>
      </c>
      <c r="V1696" s="7">
        <v>605</v>
      </c>
    </row>
    <row r="1697" spans="1:22" hidden="1" x14ac:dyDescent="0.4">
      <c r="A1697" s="4" t="s">
        <v>2363</v>
      </c>
      <c r="B1697" s="5" t="s">
        <v>2364</v>
      </c>
      <c r="C1697" s="5" t="s">
        <v>24</v>
      </c>
      <c r="D1697" s="5" t="s">
        <v>19</v>
      </c>
      <c r="E1697" s="9" t="s">
        <v>61</v>
      </c>
      <c r="F1697" s="9">
        <v>0.55000000000000004</v>
      </c>
      <c r="G1697" s="5" t="s">
        <v>21</v>
      </c>
      <c r="H1697" s="9">
        <v>500</v>
      </c>
      <c r="I1697" s="11">
        <v>8208283</v>
      </c>
      <c r="J1697" s="11">
        <v>60</v>
      </c>
      <c r="K1697" s="11">
        <v>9.4809999999999999</v>
      </c>
      <c r="L1697" s="11" t="b">
        <f>COUNTIF('[1]2_배당성향 25% 이상 종목명'!$A$2:$A$471,'2_2번 조건 대상 종목'!A1697)&gt;0</f>
        <v>0</v>
      </c>
      <c r="M1697" s="14" t="b">
        <f t="shared" si="26"/>
        <v>1</v>
      </c>
      <c r="N1697" s="11">
        <v>482395620</v>
      </c>
      <c r="O1697" s="11"/>
      <c r="P1697" s="11"/>
      <c r="Q1697" s="11"/>
      <c r="R1697" s="11">
        <v>0.8</v>
      </c>
      <c r="S1697" s="6">
        <v>48264704040</v>
      </c>
      <c r="T1697" s="7">
        <v>9.7200000000000006</v>
      </c>
      <c r="U1697" s="7">
        <v>0.91</v>
      </c>
      <c r="V1697" s="7">
        <v>605</v>
      </c>
    </row>
    <row r="1698" spans="1:22" hidden="1" x14ac:dyDescent="0.4">
      <c r="A1698" s="7" t="s">
        <v>2363</v>
      </c>
      <c r="B1698" s="12" t="s">
        <v>2364</v>
      </c>
      <c r="C1698" s="12" t="s">
        <v>2933</v>
      </c>
      <c r="D1698" s="12" t="s">
        <v>19</v>
      </c>
      <c r="E1698" s="12" t="s">
        <v>61</v>
      </c>
      <c r="F1698" s="12">
        <v>0.32</v>
      </c>
      <c r="G1698" s="12" t="s">
        <v>21</v>
      </c>
      <c r="H1698" s="12">
        <v>500</v>
      </c>
      <c r="I1698" s="6">
        <v>4108796</v>
      </c>
      <c r="J1698" s="6">
        <v>120</v>
      </c>
      <c r="K1698" s="6">
        <v>9.9830000000000005</v>
      </c>
      <c r="L1698" s="11" t="b">
        <f>COUNTIF('[1]2_배당성향 25% 이상 종목명'!$A$2:$A$471,'2_2번 조건 대상 종목'!A1698)&gt;0</f>
        <v>0</v>
      </c>
      <c r="M1698" s="14" t="b">
        <f t="shared" si="26"/>
        <v>1</v>
      </c>
      <c r="N1698" s="6">
        <v>493055520</v>
      </c>
      <c r="O1698" s="6"/>
      <c r="P1698" s="6"/>
      <c r="Q1698" s="6"/>
      <c r="R1698" s="6">
        <v>0.4</v>
      </c>
      <c r="S1698" s="6">
        <v>48264704040</v>
      </c>
      <c r="T1698" s="7">
        <v>9.7200000000000006</v>
      </c>
      <c r="U1698" s="7">
        <v>0.91</v>
      </c>
      <c r="V1698" s="7">
        <v>605</v>
      </c>
    </row>
    <row r="1699" spans="1:22" hidden="1" x14ac:dyDescent="0.4">
      <c r="A1699" s="4" t="s">
        <v>749</v>
      </c>
      <c r="B1699" s="5" t="s">
        <v>750</v>
      </c>
      <c r="C1699" s="5" t="s">
        <v>18</v>
      </c>
      <c r="D1699" s="5" t="s">
        <v>19</v>
      </c>
      <c r="E1699" s="9" t="s">
        <v>157</v>
      </c>
      <c r="F1699" s="9">
        <v>0.95</v>
      </c>
      <c r="G1699" s="5" t="s">
        <v>21</v>
      </c>
      <c r="H1699" s="9">
        <v>500</v>
      </c>
      <c r="I1699" s="11">
        <v>11952500</v>
      </c>
      <c r="J1699" s="11">
        <v>150</v>
      </c>
      <c r="K1699" s="11">
        <v>51.421999999999997</v>
      </c>
      <c r="L1699" s="11" t="b">
        <f>COUNTIF('[1]2_배당성향 25% 이상 종목명'!$A$2:$A$471,'2_2번 조건 대상 종목'!A1699)&gt;0</f>
        <v>0</v>
      </c>
      <c r="M1699" s="14" t="b">
        <f t="shared" si="26"/>
        <v>1</v>
      </c>
      <c r="N1699" s="11">
        <v>1738568100</v>
      </c>
      <c r="O1699" s="11"/>
      <c r="P1699" s="11"/>
      <c r="Q1699" s="11"/>
      <c r="R1699" s="11">
        <v>3.6</v>
      </c>
      <c r="S1699" s="6">
        <v>61555375000</v>
      </c>
      <c r="T1699" s="7" t="s">
        <v>21</v>
      </c>
      <c r="U1699" s="7">
        <v>1.27</v>
      </c>
      <c r="V1699" s="7" t="s">
        <v>21</v>
      </c>
    </row>
    <row r="1700" spans="1:22" hidden="1" x14ac:dyDescent="0.4">
      <c r="A1700" s="4" t="s">
        <v>749</v>
      </c>
      <c r="B1700" s="5" t="s">
        <v>750</v>
      </c>
      <c r="C1700" s="5" t="s">
        <v>24</v>
      </c>
      <c r="D1700" s="5" t="s">
        <v>19</v>
      </c>
      <c r="E1700" s="9" t="s">
        <v>157</v>
      </c>
      <c r="F1700" s="9">
        <v>0.75</v>
      </c>
      <c r="G1700" s="5" t="s">
        <v>21</v>
      </c>
      <c r="H1700" s="9">
        <v>500</v>
      </c>
      <c r="I1700" s="11">
        <v>11952500</v>
      </c>
      <c r="J1700" s="11">
        <v>150</v>
      </c>
      <c r="K1700" s="11">
        <v>48.645000000000003</v>
      </c>
      <c r="L1700" s="11" t="b">
        <f>COUNTIF('[1]2_배당성향 25% 이상 종목명'!$A$2:$A$471,'2_2번 조건 대상 종목'!A1700)&gt;0</f>
        <v>0</v>
      </c>
      <c r="M1700" s="14" t="b">
        <f t="shared" si="26"/>
        <v>1</v>
      </c>
      <c r="N1700" s="11">
        <v>1738568100</v>
      </c>
      <c r="O1700" s="11"/>
      <c r="P1700" s="11"/>
      <c r="Q1700" s="11"/>
      <c r="R1700" s="11">
        <v>2.2000000000000002</v>
      </c>
      <c r="S1700" s="6">
        <v>61555375000</v>
      </c>
      <c r="T1700" s="7" t="s">
        <v>21</v>
      </c>
      <c r="U1700" s="7">
        <v>1.27</v>
      </c>
      <c r="V1700" s="7" t="s">
        <v>21</v>
      </c>
    </row>
    <row r="1701" spans="1:22" hidden="1" x14ac:dyDescent="0.4">
      <c r="A1701" s="4" t="s">
        <v>749</v>
      </c>
      <c r="B1701" s="5" t="s">
        <v>750</v>
      </c>
      <c r="C1701" s="5" t="s">
        <v>30</v>
      </c>
      <c r="D1701" s="5" t="s">
        <v>19</v>
      </c>
      <c r="E1701" s="9" t="s">
        <v>52</v>
      </c>
      <c r="F1701" s="9">
        <v>0.72</v>
      </c>
      <c r="G1701" s="5" t="s">
        <v>21</v>
      </c>
      <c r="H1701" s="9">
        <v>500</v>
      </c>
      <c r="I1701" s="11">
        <v>11952500</v>
      </c>
      <c r="J1701" s="11">
        <v>100</v>
      </c>
      <c r="K1701" s="11">
        <v>-41.948999999999998</v>
      </c>
      <c r="L1701" s="11" t="b">
        <f>COUNTIF('[1]2_배당성향 25% 이상 종목명'!$A$2:$A$471,'2_2번 조건 대상 종목'!A1701)&gt;0</f>
        <v>0</v>
      </c>
      <c r="M1701" s="14" t="b">
        <f t="shared" si="26"/>
        <v>1</v>
      </c>
      <c r="N1701" s="11">
        <v>1159045400</v>
      </c>
      <c r="O1701" s="11" t="b">
        <f>N1701&gt;=VLOOKUP(A1701,'[1]2023년만'!$A$2:$Q$1181,12,0)</f>
        <v>0</v>
      </c>
      <c r="P1701" s="11"/>
      <c r="Q1701" s="11"/>
      <c r="R1701" s="11">
        <v>1.8</v>
      </c>
      <c r="S1701" s="6">
        <v>61555375000</v>
      </c>
      <c r="T1701" s="7" t="s">
        <v>21</v>
      </c>
      <c r="U1701" s="7">
        <v>1.27</v>
      </c>
      <c r="V1701" s="7" t="s">
        <v>21</v>
      </c>
    </row>
    <row r="1702" spans="1:22" hidden="1" x14ac:dyDescent="0.4">
      <c r="A1702" s="7" t="s">
        <v>749</v>
      </c>
      <c r="B1702" s="12" t="s">
        <v>750</v>
      </c>
      <c r="C1702" s="12" t="s">
        <v>2933</v>
      </c>
      <c r="D1702" s="12" t="s">
        <v>19</v>
      </c>
      <c r="E1702" s="12" t="s">
        <v>157</v>
      </c>
      <c r="F1702" s="12">
        <v>0.55000000000000004</v>
      </c>
      <c r="G1702" s="12" t="s">
        <v>21</v>
      </c>
      <c r="H1702" s="12">
        <v>500</v>
      </c>
      <c r="I1702" s="6">
        <v>11952500</v>
      </c>
      <c r="J1702" s="6">
        <v>120</v>
      </c>
      <c r="K1702" s="6">
        <v>48.976999999999997</v>
      </c>
      <c r="L1702" s="11" t="b">
        <f>COUNTIF('[1]2_배당성향 25% 이상 종목명'!$A$2:$A$471,'2_2번 조건 대상 종목'!A1702)&gt;0</f>
        <v>0</v>
      </c>
      <c r="M1702" s="14" t="b">
        <f t="shared" si="26"/>
        <v>1</v>
      </c>
      <c r="N1702" s="6">
        <v>1380654480</v>
      </c>
      <c r="O1702" s="6"/>
      <c r="P1702" s="6"/>
      <c r="Q1702" s="6"/>
      <c r="R1702" s="6">
        <v>2</v>
      </c>
      <c r="S1702" s="6">
        <v>61555375000</v>
      </c>
      <c r="T1702" s="7" t="s">
        <v>21</v>
      </c>
      <c r="U1702" s="7">
        <v>1.27</v>
      </c>
      <c r="V1702" s="7" t="s">
        <v>21</v>
      </c>
    </row>
    <row r="1703" spans="1:22" hidden="1" x14ac:dyDescent="0.4">
      <c r="A1703" s="7" t="s">
        <v>2850</v>
      </c>
      <c r="B1703" s="12" t="s">
        <v>2851</v>
      </c>
      <c r="C1703" s="12" t="s">
        <v>2933</v>
      </c>
      <c r="D1703" s="12" t="s">
        <v>19</v>
      </c>
      <c r="E1703" s="12" t="s">
        <v>20</v>
      </c>
      <c r="F1703" s="12">
        <v>0.53</v>
      </c>
      <c r="G1703" s="12" t="s">
        <v>21</v>
      </c>
      <c r="H1703" s="12">
        <v>100</v>
      </c>
      <c r="I1703" s="6">
        <v>23700595</v>
      </c>
      <c r="J1703" s="6">
        <v>1200</v>
      </c>
      <c r="K1703" s="6">
        <v>55.639000000000003</v>
      </c>
      <c r="L1703" s="11" t="b">
        <f>COUNTIF('[1]2_배당성향 25% 이상 종목명'!$A$2:$A$471,'2_2번 조건 대상 종목'!A1703)&gt;0</f>
        <v>0</v>
      </c>
      <c r="M1703" s="14" t="b">
        <f t="shared" si="26"/>
        <v>0</v>
      </c>
      <c r="N1703" s="6">
        <v>25848640800</v>
      </c>
      <c r="O1703" s="6"/>
      <c r="P1703" s="6"/>
      <c r="Q1703" s="6"/>
      <c r="R1703" s="6">
        <v>5.6</v>
      </c>
      <c r="S1703" s="6">
        <v>276628586550</v>
      </c>
      <c r="T1703" s="7" t="s">
        <v>21</v>
      </c>
      <c r="U1703" s="7">
        <v>2.1800000000000002</v>
      </c>
      <c r="V1703" s="7" t="s">
        <v>21</v>
      </c>
    </row>
    <row r="1704" spans="1:22" hidden="1" x14ac:dyDescent="0.4">
      <c r="A1704" s="4" t="s">
        <v>2771</v>
      </c>
      <c r="B1704" s="5" t="s">
        <v>2772</v>
      </c>
      <c r="C1704" s="5" t="s">
        <v>30</v>
      </c>
      <c r="D1704" s="5" t="s">
        <v>19</v>
      </c>
      <c r="E1704" s="9" t="s">
        <v>20</v>
      </c>
      <c r="F1704" s="9">
        <v>0.68</v>
      </c>
      <c r="G1704" s="5" t="s">
        <v>21</v>
      </c>
      <c r="H1704" s="9">
        <v>500</v>
      </c>
      <c r="I1704" s="11">
        <v>15942886</v>
      </c>
      <c r="J1704" s="11">
        <v>100</v>
      </c>
      <c r="K1704" s="11">
        <v>-20.876000000000001</v>
      </c>
      <c r="L1704" s="11" t="b">
        <f>COUNTIF('[1]2_배당성향 25% 이상 종목명'!$A$2:$A$471,'2_2번 조건 대상 종목'!A1704)&gt;0</f>
        <v>0</v>
      </c>
      <c r="M1704" s="14" t="b">
        <f t="shared" si="26"/>
        <v>1</v>
      </c>
      <c r="N1704" s="11">
        <v>1526264500</v>
      </c>
      <c r="O1704" s="11" t="b">
        <f>N1704&gt;=VLOOKUP(A1704,'[1]2023년만'!$A$2:$Q$1181,12,0)</f>
        <v>1</v>
      </c>
      <c r="P1704" s="11"/>
      <c r="Q1704" s="11"/>
      <c r="R1704" s="11">
        <v>2.6</v>
      </c>
      <c r="S1704" s="6">
        <v>82265291760</v>
      </c>
      <c r="T1704" s="7" t="s">
        <v>21</v>
      </c>
      <c r="U1704" s="7">
        <v>0.69</v>
      </c>
      <c r="V1704" s="7" t="s">
        <v>21</v>
      </c>
    </row>
    <row r="1705" spans="1:22" hidden="1" x14ac:dyDescent="0.4">
      <c r="A1705" s="4" t="s">
        <v>2771</v>
      </c>
      <c r="B1705" s="5" t="s">
        <v>2772</v>
      </c>
      <c r="C1705" s="5" t="s">
        <v>18</v>
      </c>
      <c r="D1705" s="5" t="s">
        <v>19</v>
      </c>
      <c r="E1705" s="9" t="s">
        <v>20</v>
      </c>
      <c r="F1705" s="9">
        <v>0.77</v>
      </c>
      <c r="G1705" s="5" t="s">
        <v>21</v>
      </c>
      <c r="H1705" s="9">
        <v>500</v>
      </c>
      <c r="I1705" s="11">
        <v>15162580</v>
      </c>
      <c r="J1705" s="11">
        <v>100</v>
      </c>
      <c r="K1705" s="11">
        <v>-36.286999999999999</v>
      </c>
      <c r="L1705" s="11" t="b">
        <f>COUNTIF('[1]2_배당성향 25% 이상 종목명'!$A$2:$A$471,'2_2번 조건 대상 종목'!A1705)&gt;0</f>
        <v>0</v>
      </c>
      <c r="M1705" s="14" t="b">
        <f t="shared" si="26"/>
        <v>1</v>
      </c>
      <c r="N1705" s="11">
        <v>1448233900</v>
      </c>
      <c r="O1705" s="11"/>
      <c r="P1705" s="11"/>
      <c r="Q1705" s="11"/>
      <c r="R1705" s="11">
        <v>1.6</v>
      </c>
      <c r="S1705" s="6">
        <v>82265291760</v>
      </c>
      <c r="T1705" s="7" t="s">
        <v>21</v>
      </c>
      <c r="U1705" s="7">
        <v>0.69</v>
      </c>
      <c r="V1705" s="7" t="s">
        <v>21</v>
      </c>
    </row>
    <row r="1706" spans="1:22" hidden="1" x14ac:dyDescent="0.4">
      <c r="A1706" s="4" t="s">
        <v>2771</v>
      </c>
      <c r="B1706" s="5" t="s">
        <v>2772</v>
      </c>
      <c r="C1706" s="5" t="s">
        <v>24</v>
      </c>
      <c r="D1706" s="5" t="s">
        <v>19</v>
      </c>
      <c r="E1706" s="9" t="s">
        <v>20</v>
      </c>
      <c r="F1706" s="9">
        <v>0.49</v>
      </c>
      <c r="G1706" s="5" t="s">
        <v>21</v>
      </c>
      <c r="H1706" s="9">
        <v>500</v>
      </c>
      <c r="I1706" s="11">
        <v>15942886</v>
      </c>
      <c r="J1706" s="11">
        <v>100</v>
      </c>
      <c r="K1706" s="11">
        <v>-43.164000000000001</v>
      </c>
      <c r="L1706" s="11" t="b">
        <f>COUNTIF('[1]2_배당성향 25% 이상 종목명'!$A$2:$A$471,'2_2번 조건 대상 종목'!A1706)&gt;0</f>
        <v>0</v>
      </c>
      <c r="M1706" s="14" t="b">
        <f t="shared" si="26"/>
        <v>1</v>
      </c>
      <c r="N1706" s="11">
        <v>1526264500</v>
      </c>
      <c r="O1706" s="11"/>
      <c r="P1706" s="11"/>
      <c r="Q1706" s="11"/>
      <c r="R1706" s="11">
        <v>0.9</v>
      </c>
      <c r="S1706" s="6">
        <v>82265291760</v>
      </c>
      <c r="T1706" s="7" t="s">
        <v>21</v>
      </c>
      <c r="U1706" s="7">
        <v>0.69</v>
      </c>
      <c r="V1706" s="7" t="s">
        <v>21</v>
      </c>
    </row>
    <row r="1707" spans="1:22" hidden="1" x14ac:dyDescent="0.4">
      <c r="A1707" s="7" t="s">
        <v>2771</v>
      </c>
      <c r="B1707" s="12" t="s">
        <v>2772</v>
      </c>
      <c r="C1707" s="12" t="s">
        <v>2933</v>
      </c>
      <c r="D1707" s="12" t="s">
        <v>19</v>
      </c>
      <c r="E1707" s="12" t="s">
        <v>20</v>
      </c>
      <c r="F1707" s="12">
        <v>0.53</v>
      </c>
      <c r="G1707" s="12" t="s">
        <v>21</v>
      </c>
      <c r="H1707" s="12">
        <v>500</v>
      </c>
      <c r="I1707" s="6">
        <v>15050580</v>
      </c>
      <c r="J1707" s="6">
        <v>100</v>
      </c>
      <c r="K1707" s="6">
        <v>13.500999999999999</v>
      </c>
      <c r="L1707" s="11" t="b">
        <f>COUNTIF('[1]2_배당성향 25% 이상 종목명'!$A$2:$A$471,'2_2번 조건 대상 종목'!A1707)&gt;0</f>
        <v>0</v>
      </c>
      <c r="M1707" s="14" t="b">
        <f t="shared" si="26"/>
        <v>1</v>
      </c>
      <c r="N1707" s="6">
        <v>1437033900</v>
      </c>
      <c r="O1707" s="6"/>
      <c r="P1707" s="6"/>
      <c r="Q1707" s="6"/>
      <c r="R1707" s="6">
        <v>1.1000000000000001</v>
      </c>
      <c r="S1707" s="6">
        <v>82265291760</v>
      </c>
      <c r="T1707" s="7" t="s">
        <v>21</v>
      </c>
      <c r="U1707" s="7">
        <v>0.69</v>
      </c>
      <c r="V1707" s="7" t="s">
        <v>21</v>
      </c>
    </row>
    <row r="1708" spans="1:22" hidden="1" x14ac:dyDescent="0.4">
      <c r="A1708" s="4" t="s">
        <v>1301</v>
      </c>
      <c r="B1708" s="5" t="s">
        <v>1302</v>
      </c>
      <c r="C1708" s="5" t="s">
        <v>30</v>
      </c>
      <c r="D1708" s="5" t="s">
        <v>19</v>
      </c>
      <c r="E1708" s="9" t="s">
        <v>21</v>
      </c>
      <c r="F1708" s="9" t="s">
        <v>21</v>
      </c>
      <c r="G1708" s="5" t="s">
        <v>21</v>
      </c>
      <c r="H1708" s="5" t="s">
        <v>21</v>
      </c>
      <c r="I1708" s="11" t="s">
        <v>21</v>
      </c>
      <c r="J1708" s="11">
        <v>320</v>
      </c>
      <c r="K1708" s="11">
        <v>29.988</v>
      </c>
      <c r="L1708" s="11" t="b">
        <f>COUNTIF('[1]2_배당성향 25% 이상 종목명'!$A$2:$A$471,'2_2번 조건 대상 종목'!A1708)&gt;0</f>
        <v>1</v>
      </c>
      <c r="M1708" s="14" t="b">
        <f t="shared" si="26"/>
        <v>0</v>
      </c>
      <c r="N1708" s="11">
        <v>2092846720</v>
      </c>
      <c r="O1708" s="11" t="e">
        <f>N1708&gt;=VLOOKUP(A1708,'[1]2023년만'!$A$2:$Q$1181,12,0)</f>
        <v>#N/A</v>
      </c>
      <c r="P1708" s="11"/>
      <c r="Q1708" s="11"/>
      <c r="R1708" s="11">
        <v>8.6</v>
      </c>
      <c r="S1708" s="6">
        <v>102029677100</v>
      </c>
      <c r="T1708" s="7">
        <v>11.13</v>
      </c>
      <c r="U1708" s="7">
        <v>3.66</v>
      </c>
      <c r="V1708" s="7">
        <v>355</v>
      </c>
    </row>
    <row r="1709" spans="1:22" hidden="1" x14ac:dyDescent="0.4">
      <c r="A1709" s="7" t="s">
        <v>2852</v>
      </c>
      <c r="B1709" s="12" t="s">
        <v>2853</v>
      </c>
      <c r="C1709" s="12" t="s">
        <v>2933</v>
      </c>
      <c r="D1709" s="12" t="s">
        <v>19</v>
      </c>
      <c r="E1709" s="12" t="s">
        <v>103</v>
      </c>
      <c r="F1709" s="12">
        <v>0.36</v>
      </c>
      <c r="G1709" s="12" t="s">
        <v>21</v>
      </c>
      <c r="H1709" s="12">
        <v>500</v>
      </c>
      <c r="I1709" s="6">
        <v>17100000</v>
      </c>
      <c r="J1709" s="6">
        <v>5</v>
      </c>
      <c r="K1709" s="6">
        <v>131.27099999999999</v>
      </c>
      <c r="L1709" s="11" t="b">
        <f>COUNTIF('[1]2_배당성향 25% 이상 종목명'!$A$2:$A$471,'2_2번 조건 대상 종목'!A1709)&gt;0</f>
        <v>0</v>
      </c>
      <c r="M1709" s="14" t="b">
        <f t="shared" si="26"/>
        <v>0</v>
      </c>
      <c r="N1709" s="6">
        <v>85326235</v>
      </c>
      <c r="O1709" s="6"/>
      <c r="P1709" s="6"/>
      <c r="Q1709" s="6"/>
      <c r="R1709" s="6">
        <v>0.05</v>
      </c>
      <c r="S1709" s="6">
        <v>56772000000</v>
      </c>
      <c r="T1709" s="7">
        <v>23.88</v>
      </c>
      <c r="U1709" s="7">
        <v>0.35</v>
      </c>
      <c r="V1709" s="7">
        <v>139</v>
      </c>
    </row>
    <row r="1710" spans="1:22" hidden="1" x14ac:dyDescent="0.4">
      <c r="A1710" s="4" t="s">
        <v>329</v>
      </c>
      <c r="B1710" s="5" t="s">
        <v>330</v>
      </c>
      <c r="C1710" s="5" t="s">
        <v>18</v>
      </c>
      <c r="D1710" s="5" t="s">
        <v>19</v>
      </c>
      <c r="E1710" s="9" t="s">
        <v>228</v>
      </c>
      <c r="F1710" s="9">
        <v>0.23</v>
      </c>
      <c r="G1710" s="5" t="s">
        <v>21</v>
      </c>
      <c r="H1710" s="9">
        <v>500</v>
      </c>
      <c r="I1710" s="11">
        <v>5555243</v>
      </c>
      <c r="J1710" s="11">
        <v>200</v>
      </c>
      <c r="K1710" s="11">
        <v>108.71299999999999</v>
      </c>
      <c r="L1710" s="11" t="b">
        <f>COUNTIF('[1]2_배당성향 25% 이상 종목명'!$A$2:$A$471,'2_2번 조건 대상 종목'!A1710)&gt;0</f>
        <v>1</v>
      </c>
      <c r="M1710" s="14" t="b">
        <f t="shared" si="26"/>
        <v>0</v>
      </c>
      <c r="N1710" s="11">
        <v>1111048600</v>
      </c>
      <c r="O1710" s="11"/>
      <c r="P1710" s="11"/>
      <c r="Q1710" s="11"/>
      <c r="R1710" s="11">
        <v>2.19</v>
      </c>
      <c r="S1710" s="6">
        <v>51830417190</v>
      </c>
      <c r="T1710" s="7">
        <v>13.76</v>
      </c>
      <c r="U1710" s="7">
        <v>0.67</v>
      </c>
      <c r="V1710" s="7">
        <v>678</v>
      </c>
    </row>
    <row r="1711" spans="1:22" hidden="1" x14ac:dyDescent="0.4">
      <c r="A1711" s="4" t="s">
        <v>329</v>
      </c>
      <c r="B1711" s="5" t="s">
        <v>330</v>
      </c>
      <c r="C1711" s="5" t="s">
        <v>30</v>
      </c>
      <c r="D1711" s="5" t="s">
        <v>19</v>
      </c>
      <c r="E1711" s="9" t="s">
        <v>49</v>
      </c>
      <c r="F1711" s="9">
        <v>0.6</v>
      </c>
      <c r="G1711" s="5" t="s">
        <v>21</v>
      </c>
      <c r="H1711" s="9">
        <v>500</v>
      </c>
      <c r="I1711" s="11">
        <v>5555243</v>
      </c>
      <c r="J1711" s="11">
        <v>400</v>
      </c>
      <c r="K1711" s="11">
        <v>59.036000000000001</v>
      </c>
      <c r="L1711" s="11" t="b">
        <f>COUNTIF('[1]2_배당성향 25% 이상 종목명'!$A$2:$A$471,'2_2번 조건 대상 종목'!A1711)&gt;0</f>
        <v>1</v>
      </c>
      <c r="M1711" s="14" t="b">
        <f t="shared" si="26"/>
        <v>0</v>
      </c>
      <c r="N1711" s="11">
        <v>2222097200</v>
      </c>
      <c r="O1711" s="11" t="b">
        <f>N1711&gt;=VLOOKUP(A1711,'[1]2023년만'!$A$2:$Q$1181,12,0)</f>
        <v>1</v>
      </c>
      <c r="P1711" s="11"/>
      <c r="Q1711" s="11"/>
      <c r="R1711" s="11">
        <v>5.28</v>
      </c>
      <c r="S1711" s="6">
        <v>51830417190</v>
      </c>
      <c r="T1711" s="7">
        <v>13.76</v>
      </c>
      <c r="U1711" s="7">
        <v>0.67</v>
      </c>
      <c r="V1711" s="7">
        <v>678</v>
      </c>
    </row>
    <row r="1712" spans="1:22" hidden="1" x14ac:dyDescent="0.4">
      <c r="A1712" s="4" t="s">
        <v>329</v>
      </c>
      <c r="B1712" s="5" t="s">
        <v>330</v>
      </c>
      <c r="C1712" s="5" t="s">
        <v>24</v>
      </c>
      <c r="D1712" s="5" t="s">
        <v>19</v>
      </c>
      <c r="E1712" s="9" t="s">
        <v>228</v>
      </c>
      <c r="F1712" s="9">
        <v>1.01</v>
      </c>
      <c r="G1712" s="5" t="s">
        <v>21</v>
      </c>
      <c r="H1712" s="9">
        <v>500</v>
      </c>
      <c r="I1712" s="11">
        <v>5555243</v>
      </c>
      <c r="J1712" s="11">
        <v>400</v>
      </c>
      <c r="K1712" s="11">
        <v>41.417999999999999</v>
      </c>
      <c r="L1712" s="11" t="b">
        <f>COUNTIF('[1]2_배당성향 25% 이상 종목명'!$A$2:$A$471,'2_2번 조건 대상 종목'!A1712)&gt;0</f>
        <v>1</v>
      </c>
      <c r="M1712" s="14" t="b">
        <f t="shared" si="26"/>
        <v>0</v>
      </c>
      <c r="N1712" s="11">
        <v>2222097200</v>
      </c>
      <c r="O1712" s="11"/>
      <c r="P1712" s="11"/>
      <c r="Q1712" s="11"/>
      <c r="R1712" s="11">
        <v>4.3099999999999996</v>
      </c>
      <c r="S1712" s="6">
        <v>51830417190</v>
      </c>
      <c r="T1712" s="7">
        <v>13.76</v>
      </c>
      <c r="U1712" s="7">
        <v>0.67</v>
      </c>
      <c r="V1712" s="7">
        <v>678</v>
      </c>
    </row>
    <row r="1713" spans="1:22" hidden="1" x14ac:dyDescent="0.4">
      <c r="A1713" s="4" t="s">
        <v>2802</v>
      </c>
      <c r="B1713" s="5" t="s">
        <v>2803</v>
      </c>
      <c r="C1713" s="5" t="s">
        <v>18</v>
      </c>
      <c r="D1713" s="5" t="s">
        <v>19</v>
      </c>
      <c r="E1713" s="9" t="s">
        <v>34</v>
      </c>
      <c r="F1713" s="9">
        <v>0.78</v>
      </c>
      <c r="G1713" s="5" t="s">
        <v>21</v>
      </c>
      <c r="H1713" s="9">
        <v>500</v>
      </c>
      <c r="I1713" s="11">
        <v>12996741</v>
      </c>
      <c r="J1713" s="11">
        <v>100</v>
      </c>
      <c r="K1713" s="11">
        <v>-119.878</v>
      </c>
      <c r="L1713" s="11" t="b">
        <f>COUNTIF('[1]2_배당성향 25% 이상 종목명'!$A$2:$A$471,'2_2번 조건 대상 종목'!A1713)&gt;0</f>
        <v>0</v>
      </c>
      <c r="M1713" s="14" t="b">
        <f t="shared" si="26"/>
        <v>0</v>
      </c>
      <c r="N1713" s="11">
        <v>1225151500</v>
      </c>
      <c r="O1713" s="11"/>
      <c r="P1713" s="11"/>
      <c r="Q1713" s="11"/>
      <c r="R1713" s="11">
        <v>1.64</v>
      </c>
      <c r="S1713" s="6">
        <v>77980446000</v>
      </c>
      <c r="T1713" s="7" t="s">
        <v>21</v>
      </c>
      <c r="U1713" s="7">
        <v>0.41</v>
      </c>
      <c r="V1713" s="7" t="s">
        <v>21</v>
      </c>
    </row>
    <row r="1714" spans="1:22" hidden="1" x14ac:dyDescent="0.4">
      <c r="A1714" s="7" t="s">
        <v>2802</v>
      </c>
      <c r="B1714" s="12" t="s">
        <v>2803</v>
      </c>
      <c r="C1714" s="12" t="s">
        <v>2933</v>
      </c>
      <c r="D1714" s="12" t="s">
        <v>19</v>
      </c>
      <c r="E1714" s="12" t="s">
        <v>34</v>
      </c>
      <c r="F1714" s="12">
        <v>0.43</v>
      </c>
      <c r="G1714" s="12" t="s">
        <v>21</v>
      </c>
      <c r="H1714" s="12">
        <v>500</v>
      </c>
      <c r="I1714" s="6">
        <v>12996741</v>
      </c>
      <c r="J1714" s="6">
        <v>220</v>
      </c>
      <c r="K1714" s="6">
        <v>44.668999999999997</v>
      </c>
      <c r="L1714" s="11" t="b">
        <f>COUNTIF('[1]2_배당성향 25% 이상 종목명'!$A$2:$A$471,'2_2번 조건 대상 종목'!A1714)&gt;0</f>
        <v>0</v>
      </c>
      <c r="M1714" s="14" t="b">
        <f t="shared" si="26"/>
        <v>0</v>
      </c>
      <c r="N1714" s="6">
        <v>2695333300</v>
      </c>
      <c r="O1714" s="6"/>
      <c r="P1714" s="6"/>
      <c r="Q1714" s="6"/>
      <c r="R1714" s="6">
        <v>2.83</v>
      </c>
      <c r="S1714" s="6">
        <v>77980446000</v>
      </c>
      <c r="T1714" s="7" t="s">
        <v>21</v>
      </c>
      <c r="U1714" s="7">
        <v>0.41</v>
      </c>
      <c r="V1714" s="7" t="s">
        <v>21</v>
      </c>
    </row>
    <row r="1715" spans="1:22" hidden="1" x14ac:dyDescent="0.4">
      <c r="A1715" s="4" t="s">
        <v>57</v>
      </c>
      <c r="B1715" s="5" t="s">
        <v>58</v>
      </c>
      <c r="C1715" s="5" t="s">
        <v>18</v>
      </c>
      <c r="D1715" s="5" t="s">
        <v>19</v>
      </c>
      <c r="E1715" s="9" t="s">
        <v>25</v>
      </c>
      <c r="F1715" s="9">
        <v>0.52</v>
      </c>
      <c r="G1715" s="5" t="s">
        <v>21</v>
      </c>
      <c r="H1715" s="9">
        <v>200</v>
      </c>
      <c r="I1715" s="11">
        <v>8892384</v>
      </c>
      <c r="J1715" s="11">
        <v>100</v>
      </c>
      <c r="K1715" s="11">
        <v>919.88400000000001</v>
      </c>
      <c r="L1715" s="11" t="b">
        <f>COUNTIF('[1]2_배당성향 25% 이상 종목명'!$A$2:$A$471,'2_2번 조건 대상 종목'!A1715)&gt;0</f>
        <v>0</v>
      </c>
      <c r="M1715" s="14" t="b">
        <f t="shared" si="26"/>
        <v>0</v>
      </c>
      <c r="N1715" s="11">
        <v>542731500</v>
      </c>
      <c r="O1715" s="11"/>
      <c r="P1715" s="11"/>
      <c r="Q1715" s="11"/>
      <c r="R1715" s="11">
        <v>1.1000000000000001</v>
      </c>
      <c r="S1715" s="6">
        <v>42401325200</v>
      </c>
      <c r="T1715" s="7" t="s">
        <v>21</v>
      </c>
      <c r="U1715" s="7">
        <v>0.52</v>
      </c>
      <c r="V1715" s="7" t="s">
        <v>21</v>
      </c>
    </row>
    <row r="1716" spans="1:22" hidden="1" x14ac:dyDescent="0.4">
      <c r="A1716" s="4" t="s">
        <v>57</v>
      </c>
      <c r="B1716" s="5" t="s">
        <v>58</v>
      </c>
      <c r="C1716" s="5" t="s">
        <v>24</v>
      </c>
      <c r="D1716" s="5" t="s">
        <v>19</v>
      </c>
      <c r="E1716" s="9" t="s">
        <v>25</v>
      </c>
      <c r="F1716" s="9">
        <v>0.41</v>
      </c>
      <c r="G1716" s="5" t="s">
        <v>21</v>
      </c>
      <c r="H1716" s="9">
        <v>200</v>
      </c>
      <c r="I1716" s="11">
        <v>8892384</v>
      </c>
      <c r="J1716" s="11">
        <v>100</v>
      </c>
      <c r="K1716" s="11">
        <v>18.766999999999999</v>
      </c>
      <c r="L1716" s="11" t="b">
        <f>COUNTIF('[1]2_배당성향 25% 이상 종목명'!$A$2:$A$471,'2_2번 조건 대상 종목'!A1716)&gt;0</f>
        <v>0</v>
      </c>
      <c r="M1716" s="14" t="b">
        <f t="shared" si="26"/>
        <v>0</v>
      </c>
      <c r="N1716" s="11">
        <v>542731500</v>
      </c>
      <c r="O1716" s="11"/>
      <c r="P1716" s="11"/>
      <c r="Q1716" s="11"/>
      <c r="R1716" s="11">
        <v>1.54</v>
      </c>
      <c r="S1716" s="6">
        <v>42401325200</v>
      </c>
      <c r="T1716" s="7" t="s">
        <v>21</v>
      </c>
      <c r="U1716" s="7">
        <v>0.52</v>
      </c>
      <c r="V1716" s="7" t="s">
        <v>21</v>
      </c>
    </row>
    <row r="1717" spans="1:22" hidden="1" x14ac:dyDescent="0.4">
      <c r="A1717" s="4" t="s">
        <v>2346</v>
      </c>
      <c r="B1717" s="5" t="s">
        <v>2347</v>
      </c>
      <c r="C1717" s="5" t="s">
        <v>18</v>
      </c>
      <c r="D1717" s="5" t="s">
        <v>19</v>
      </c>
      <c r="E1717" s="9" t="s">
        <v>95</v>
      </c>
      <c r="F1717" s="9">
        <v>0.96</v>
      </c>
      <c r="G1717" s="5" t="s">
        <v>21</v>
      </c>
      <c r="H1717" s="9">
        <v>500</v>
      </c>
      <c r="I1717" s="11">
        <v>12114710</v>
      </c>
      <c r="J1717" s="11">
        <v>150</v>
      </c>
      <c r="K1717" s="11">
        <v>10.694000000000001</v>
      </c>
      <c r="L1717" s="11" t="b">
        <f>COUNTIF('[1]2_배당성향 25% 이상 종목명'!$A$2:$A$471,'2_2번 조건 대상 종목'!A1717)&gt;0</f>
        <v>0</v>
      </c>
      <c r="M1717" s="14" t="b">
        <f t="shared" si="26"/>
        <v>0</v>
      </c>
      <c r="N1717" s="11">
        <v>1698260100</v>
      </c>
      <c r="O1717" s="11"/>
      <c r="P1717" s="11"/>
      <c r="Q1717" s="11"/>
      <c r="R1717" s="11">
        <v>1.72</v>
      </c>
      <c r="S1717" s="6">
        <v>100188651700</v>
      </c>
      <c r="T1717" s="7">
        <v>6.7</v>
      </c>
      <c r="U1717" s="7">
        <v>0.51</v>
      </c>
      <c r="V1717" s="7">
        <v>1235</v>
      </c>
    </row>
    <row r="1718" spans="1:22" hidden="1" x14ac:dyDescent="0.4">
      <c r="A1718" s="4" t="s">
        <v>2346</v>
      </c>
      <c r="B1718" s="5" t="s">
        <v>2347</v>
      </c>
      <c r="C1718" s="5" t="s">
        <v>30</v>
      </c>
      <c r="D1718" s="5" t="s">
        <v>19</v>
      </c>
      <c r="E1718" s="9" t="s">
        <v>20</v>
      </c>
      <c r="F1718" s="9">
        <v>0.68</v>
      </c>
      <c r="G1718" s="5" t="s">
        <v>21</v>
      </c>
      <c r="H1718" s="9">
        <v>500</v>
      </c>
      <c r="I1718" s="11">
        <v>12114710</v>
      </c>
      <c r="J1718" s="11">
        <v>100</v>
      </c>
      <c r="K1718" s="11">
        <v>8.1519999999999992</v>
      </c>
      <c r="L1718" s="11" t="b">
        <f>COUNTIF('[1]2_배당성향 25% 이상 종목명'!$A$2:$A$471,'2_2번 조건 대상 종목'!A1718)&gt;0</f>
        <v>0</v>
      </c>
      <c r="M1718" s="14" t="b">
        <f t="shared" si="26"/>
        <v>0</v>
      </c>
      <c r="N1718" s="11">
        <v>1091446100</v>
      </c>
      <c r="O1718" s="11" t="e">
        <f>N1718&gt;=VLOOKUP(A1718,'[1]2023년만'!$A$2:$Q$1181,12,0)</f>
        <v>#N/A</v>
      </c>
      <c r="P1718" s="11"/>
      <c r="Q1718" s="11"/>
      <c r="R1718" s="11">
        <v>1.38</v>
      </c>
      <c r="S1718" s="6">
        <v>100188651700</v>
      </c>
      <c r="T1718" s="7">
        <v>6.7</v>
      </c>
      <c r="U1718" s="7">
        <v>0.51</v>
      </c>
      <c r="V1718" s="7">
        <v>1235</v>
      </c>
    </row>
    <row r="1719" spans="1:22" hidden="1" x14ac:dyDescent="0.4">
      <c r="A1719" s="7" t="s">
        <v>2346</v>
      </c>
      <c r="B1719" s="12" t="s">
        <v>2347</v>
      </c>
      <c r="C1719" s="12" t="s">
        <v>2933</v>
      </c>
      <c r="D1719" s="12" t="s">
        <v>19</v>
      </c>
      <c r="E1719" s="12" t="s">
        <v>95</v>
      </c>
      <c r="F1719" s="12">
        <v>0.42</v>
      </c>
      <c r="G1719" s="12" t="s">
        <v>21</v>
      </c>
      <c r="H1719" s="12">
        <v>500</v>
      </c>
      <c r="I1719" s="6">
        <v>12114710</v>
      </c>
      <c r="J1719" s="6">
        <v>100</v>
      </c>
      <c r="K1719" s="6">
        <v>8.5519999999999996</v>
      </c>
      <c r="L1719" s="11" t="b">
        <f>COUNTIF('[1]2_배당성향 25% 이상 종목명'!$A$2:$A$471,'2_2번 조건 대상 종목'!A1719)&gt;0</f>
        <v>0</v>
      </c>
      <c r="M1719" s="14" t="b">
        <f t="shared" si="26"/>
        <v>0</v>
      </c>
      <c r="N1719" s="6">
        <v>1183329000</v>
      </c>
      <c r="O1719" s="6"/>
      <c r="P1719" s="6"/>
      <c r="Q1719" s="6"/>
      <c r="R1719" s="6">
        <v>0.9</v>
      </c>
      <c r="S1719" s="6">
        <v>100188651700</v>
      </c>
      <c r="T1719" s="7">
        <v>6.7</v>
      </c>
      <c r="U1719" s="7">
        <v>0.51</v>
      </c>
      <c r="V1719" s="7">
        <v>1235</v>
      </c>
    </row>
    <row r="1720" spans="1:22" hidden="1" x14ac:dyDescent="0.4">
      <c r="A1720" s="4" t="s">
        <v>2375</v>
      </c>
      <c r="B1720" s="5" t="s">
        <v>2376</v>
      </c>
      <c r="C1720" s="5" t="s">
        <v>30</v>
      </c>
      <c r="D1720" s="5" t="s">
        <v>19</v>
      </c>
      <c r="E1720" s="9" t="s">
        <v>81</v>
      </c>
      <c r="F1720" s="9">
        <v>1.59</v>
      </c>
      <c r="G1720" s="5" t="s">
        <v>21</v>
      </c>
      <c r="H1720" s="9">
        <v>500</v>
      </c>
      <c r="I1720" s="11">
        <v>34464379</v>
      </c>
      <c r="J1720" s="11">
        <v>250</v>
      </c>
      <c r="K1720" s="11">
        <v>9.9809999999999999</v>
      </c>
      <c r="L1720" s="11" t="b">
        <f>COUNTIF('[1]2_배당성향 25% 이상 종목명'!$A$2:$A$471,'2_2번 조건 대상 종목'!A1720)&gt;0</f>
        <v>0</v>
      </c>
      <c r="M1720" s="14" t="b">
        <f t="shared" si="26"/>
        <v>1</v>
      </c>
      <c r="N1720" s="11">
        <v>7744516250</v>
      </c>
      <c r="O1720" s="11" t="b">
        <f>N1720&gt;=VLOOKUP(A1720,'[1]2023년만'!$A$2:$Q$1181,12,0)</f>
        <v>0</v>
      </c>
      <c r="P1720" s="11"/>
      <c r="Q1720" s="11"/>
      <c r="R1720" s="11">
        <v>1.4</v>
      </c>
      <c r="S1720" s="6">
        <v>596923044280</v>
      </c>
      <c r="T1720" s="7">
        <v>8.1199999999999992</v>
      </c>
      <c r="U1720" s="7">
        <v>0.75</v>
      </c>
      <c r="V1720" s="7">
        <v>2133</v>
      </c>
    </row>
    <row r="1721" spans="1:22" hidden="1" x14ac:dyDescent="0.4">
      <c r="A1721" s="4" t="s">
        <v>2375</v>
      </c>
      <c r="B1721" s="5" t="s">
        <v>2376</v>
      </c>
      <c r="C1721" s="5" t="s">
        <v>24</v>
      </c>
      <c r="D1721" s="5" t="s">
        <v>19</v>
      </c>
      <c r="E1721" s="9" t="s">
        <v>81</v>
      </c>
      <c r="F1721" s="9">
        <v>1.25</v>
      </c>
      <c r="G1721" s="5" t="s">
        <v>21</v>
      </c>
      <c r="H1721" s="9">
        <v>500</v>
      </c>
      <c r="I1721" s="11">
        <v>34464379</v>
      </c>
      <c r="J1721" s="11">
        <v>250</v>
      </c>
      <c r="K1721" s="11">
        <v>9.3320000000000007</v>
      </c>
      <c r="L1721" s="11" t="b">
        <f>COUNTIF('[1]2_배당성향 25% 이상 종목명'!$A$2:$A$471,'2_2번 조건 대상 종목'!A1721)&gt;0</f>
        <v>0</v>
      </c>
      <c r="M1721" s="14" t="b">
        <f t="shared" si="26"/>
        <v>1</v>
      </c>
      <c r="N1721" s="11">
        <v>7918954500</v>
      </c>
      <c r="O1721" s="11"/>
      <c r="P1721" s="11"/>
      <c r="Q1721" s="11"/>
      <c r="R1721" s="11">
        <v>1.2</v>
      </c>
      <c r="S1721" s="6">
        <v>596923044280</v>
      </c>
      <c r="T1721" s="7">
        <v>8.1199999999999992</v>
      </c>
      <c r="U1721" s="7">
        <v>0.75</v>
      </c>
      <c r="V1721" s="7">
        <v>2133</v>
      </c>
    </row>
    <row r="1722" spans="1:22" hidden="1" x14ac:dyDescent="0.4">
      <c r="A1722" s="4" t="s">
        <v>2375</v>
      </c>
      <c r="B1722" s="5" t="s">
        <v>2376</v>
      </c>
      <c r="C1722" s="5" t="s">
        <v>18</v>
      </c>
      <c r="D1722" s="5" t="s">
        <v>19</v>
      </c>
      <c r="E1722" s="9" t="s">
        <v>103</v>
      </c>
      <c r="F1722" s="9">
        <v>0.57999999999999996</v>
      </c>
      <c r="G1722" s="5" t="s">
        <v>21</v>
      </c>
      <c r="H1722" s="9">
        <v>500</v>
      </c>
      <c r="I1722" s="11">
        <v>34464379</v>
      </c>
      <c r="J1722" s="11">
        <v>250</v>
      </c>
      <c r="K1722" s="11">
        <v>5.633</v>
      </c>
      <c r="L1722" s="11" t="b">
        <f>COUNTIF('[1]2_배당성향 25% 이상 종목명'!$A$2:$A$471,'2_2번 조건 대상 종목'!A1722)&gt;0</f>
        <v>0</v>
      </c>
      <c r="M1722" s="14" t="b">
        <f t="shared" si="26"/>
        <v>1</v>
      </c>
      <c r="N1722" s="11">
        <v>7923580500</v>
      </c>
      <c r="O1722" s="11"/>
      <c r="P1722" s="11"/>
      <c r="Q1722" s="11"/>
      <c r="R1722" s="11">
        <v>1</v>
      </c>
      <c r="S1722" s="6">
        <v>596923044280</v>
      </c>
      <c r="T1722" s="7">
        <v>8.1199999999999992</v>
      </c>
      <c r="U1722" s="7">
        <v>0.75</v>
      </c>
      <c r="V1722" s="7">
        <v>2133</v>
      </c>
    </row>
    <row r="1723" spans="1:22" hidden="1" x14ac:dyDescent="0.4">
      <c r="A1723" s="7" t="s">
        <v>2375</v>
      </c>
      <c r="B1723" s="12" t="s">
        <v>2376</v>
      </c>
      <c r="C1723" s="12" t="s">
        <v>2933</v>
      </c>
      <c r="D1723" s="12" t="s">
        <v>19</v>
      </c>
      <c r="E1723" s="12" t="s">
        <v>103</v>
      </c>
      <c r="F1723" s="12">
        <v>0.36</v>
      </c>
      <c r="G1723" s="12" t="s">
        <v>21</v>
      </c>
      <c r="H1723" s="12">
        <v>500</v>
      </c>
      <c r="I1723" s="6">
        <v>33810072</v>
      </c>
      <c r="J1723" s="6">
        <v>250</v>
      </c>
      <c r="K1723" s="6">
        <v>9.5500000000000007</v>
      </c>
      <c r="L1723" s="11" t="b">
        <f>COUNTIF('[1]2_배당성향 25% 이상 종목명'!$A$2:$A$471,'2_2번 조건 대상 종목'!A1723)&gt;0</f>
        <v>0</v>
      </c>
      <c r="M1723" s="14" t="b">
        <f t="shared" si="26"/>
        <v>1</v>
      </c>
      <c r="N1723" s="6">
        <v>7805896000</v>
      </c>
      <c r="O1723" s="6"/>
      <c r="P1723" s="6"/>
      <c r="Q1723" s="6"/>
      <c r="R1723" s="6">
        <v>1.1000000000000001</v>
      </c>
      <c r="S1723" s="6">
        <v>596923044280</v>
      </c>
      <c r="T1723" s="7">
        <v>8.1199999999999992</v>
      </c>
      <c r="U1723" s="7">
        <v>0.75</v>
      </c>
      <c r="V1723" s="7">
        <v>2133</v>
      </c>
    </row>
    <row r="1724" spans="1:22" x14ac:dyDescent="0.4">
      <c r="A1724" s="4" t="s">
        <v>1343</v>
      </c>
      <c r="B1724" s="5" t="s">
        <v>1344</v>
      </c>
      <c r="C1724" s="5" t="s">
        <v>30</v>
      </c>
      <c r="D1724" s="5" t="s">
        <v>19</v>
      </c>
      <c r="E1724" s="9" t="s">
        <v>43</v>
      </c>
      <c r="F1724" s="9">
        <v>1.34</v>
      </c>
      <c r="G1724" s="5" t="s">
        <v>21</v>
      </c>
      <c r="H1724" s="9">
        <v>500</v>
      </c>
      <c r="I1724" s="11">
        <v>12295442</v>
      </c>
      <c r="J1724" s="11">
        <v>1150</v>
      </c>
      <c r="K1724" s="11">
        <v>29.443999999999999</v>
      </c>
      <c r="L1724" s="11" t="b">
        <f>COUNTIF('[1]2_배당성향 25% 이상 종목명'!$A$2:$A$471,'2_2번 조건 대상 종목'!A4116)&gt;0</f>
        <v>1</v>
      </c>
      <c r="M1724" s="14" t="b">
        <f t="shared" si="26"/>
        <v>1</v>
      </c>
      <c r="N1724" s="11">
        <v>14139758300</v>
      </c>
      <c r="O1724" s="11" t="b">
        <f>N1724&gt;=VLOOKUP(A1724,'[1]2023년만'!$A$2:$Q$1181,12,0)</f>
        <v>1</v>
      </c>
      <c r="P1724" s="11">
        <f>VLOOKUP(A1724,'[1]2_피벗 테이블'!$A$4:$B$376,2,0)</f>
        <v>9119760600</v>
      </c>
      <c r="Q1724" s="11" t="b">
        <f>N1724&gt;=(P1724*1.05)</f>
        <v>1</v>
      </c>
      <c r="R1724" s="11">
        <v>4.3</v>
      </c>
      <c r="S1724" s="6">
        <v>391609827700</v>
      </c>
      <c r="T1724" s="7">
        <v>8.18</v>
      </c>
      <c r="U1724" s="7">
        <v>0.91</v>
      </c>
      <c r="V1724" s="7">
        <v>3895</v>
      </c>
    </row>
    <row r="1725" spans="1:22" hidden="1" x14ac:dyDescent="0.4">
      <c r="A1725" s="4" t="s">
        <v>671</v>
      </c>
      <c r="B1725" s="5" t="s">
        <v>672</v>
      </c>
      <c r="C1725" s="5" t="s">
        <v>24</v>
      </c>
      <c r="D1725" s="5" t="s">
        <v>19</v>
      </c>
      <c r="E1725" s="9" t="s">
        <v>20</v>
      </c>
      <c r="F1725" s="9">
        <v>0.49</v>
      </c>
      <c r="G1725" s="5" t="s">
        <v>21</v>
      </c>
      <c r="H1725" s="9">
        <v>500</v>
      </c>
      <c r="I1725" s="11">
        <v>9125174</v>
      </c>
      <c r="J1725" s="11">
        <v>250</v>
      </c>
      <c r="K1725" s="11">
        <v>13.64</v>
      </c>
      <c r="L1725" s="11" t="b">
        <f>COUNTIF('[1]2_배당성향 25% 이상 종목명'!$A$2:$A$471,'2_2번 조건 대상 종목'!A1725)&gt;0</f>
        <v>1</v>
      </c>
      <c r="M1725" s="14" t="b">
        <f t="shared" si="26"/>
        <v>1</v>
      </c>
      <c r="N1725" s="11">
        <v>2281293500</v>
      </c>
      <c r="O1725" s="11"/>
      <c r="P1725" s="11"/>
      <c r="Q1725" s="11"/>
      <c r="R1725" s="11">
        <v>1.8</v>
      </c>
      <c r="S1725" s="6">
        <v>94810557860</v>
      </c>
      <c r="T1725" s="7">
        <v>23.04</v>
      </c>
      <c r="U1725" s="7">
        <v>0.77</v>
      </c>
      <c r="V1725" s="7">
        <v>451</v>
      </c>
    </row>
    <row r="1726" spans="1:22" hidden="1" x14ac:dyDescent="0.4">
      <c r="A1726" s="4" t="s">
        <v>671</v>
      </c>
      <c r="B1726" s="5" t="s">
        <v>672</v>
      </c>
      <c r="C1726" s="5" t="s">
        <v>18</v>
      </c>
      <c r="D1726" s="5" t="s">
        <v>19</v>
      </c>
      <c r="E1726" s="9" t="s">
        <v>20</v>
      </c>
      <c r="F1726" s="9">
        <v>0.77</v>
      </c>
      <c r="G1726" s="5" t="s">
        <v>21</v>
      </c>
      <c r="H1726" s="9">
        <v>500</v>
      </c>
      <c r="I1726" s="11">
        <v>9125174</v>
      </c>
      <c r="J1726" s="11">
        <v>200</v>
      </c>
      <c r="K1726" s="11">
        <v>12.234999999999999</v>
      </c>
      <c r="L1726" s="11" t="b">
        <f>COUNTIF('[1]2_배당성향 25% 이상 종목명'!$A$2:$A$471,'2_2번 조건 대상 종목'!A1726)&gt;0</f>
        <v>1</v>
      </c>
      <c r="M1726" s="14" t="b">
        <f t="shared" si="26"/>
        <v>1</v>
      </c>
      <c r="N1726" s="11">
        <v>1825034800</v>
      </c>
      <c r="O1726" s="11"/>
      <c r="P1726" s="11"/>
      <c r="Q1726" s="11"/>
      <c r="R1726" s="11">
        <v>1.32</v>
      </c>
      <c r="S1726" s="6">
        <v>94810557860</v>
      </c>
      <c r="T1726" s="7">
        <v>23.04</v>
      </c>
      <c r="U1726" s="7">
        <v>0.77</v>
      </c>
      <c r="V1726" s="7">
        <v>451</v>
      </c>
    </row>
    <row r="1727" spans="1:22" hidden="1" x14ac:dyDescent="0.4">
      <c r="A1727" s="7" t="s">
        <v>671</v>
      </c>
      <c r="B1727" s="12" t="s">
        <v>672</v>
      </c>
      <c r="C1727" s="12" t="s">
        <v>2933</v>
      </c>
      <c r="D1727" s="12" t="s">
        <v>19</v>
      </c>
      <c r="E1727" s="12" t="s">
        <v>20</v>
      </c>
      <c r="F1727" s="12">
        <v>0.53</v>
      </c>
      <c r="G1727" s="12" t="s">
        <v>21</v>
      </c>
      <c r="H1727" s="12">
        <v>500</v>
      </c>
      <c r="I1727" s="6">
        <v>8146529</v>
      </c>
      <c r="J1727" s="6">
        <v>150</v>
      </c>
      <c r="K1727" s="6">
        <v>21.33</v>
      </c>
      <c r="L1727" s="11" t="b">
        <f>COUNTIF('[1]2_배당성향 25% 이상 종목명'!$A$2:$A$471,'2_2번 조건 대상 종목'!A1727)&gt;0</f>
        <v>1</v>
      </c>
      <c r="M1727" s="14" t="b">
        <f t="shared" si="26"/>
        <v>1</v>
      </c>
      <c r="N1727" s="6">
        <v>1221979350</v>
      </c>
      <c r="O1727" s="6"/>
      <c r="P1727" s="6"/>
      <c r="Q1727" s="6"/>
      <c r="R1727" s="6">
        <v>1.3</v>
      </c>
      <c r="S1727" s="6">
        <v>94810557860</v>
      </c>
      <c r="T1727" s="7">
        <v>23.04</v>
      </c>
      <c r="U1727" s="7">
        <v>0.77</v>
      </c>
      <c r="V1727" s="7">
        <v>451</v>
      </c>
    </row>
    <row r="1728" spans="1:22" hidden="1" x14ac:dyDescent="0.4">
      <c r="A1728" s="4" t="s">
        <v>2617</v>
      </c>
      <c r="B1728" s="5" t="s">
        <v>2618</v>
      </c>
      <c r="C1728" s="5" t="s">
        <v>18</v>
      </c>
      <c r="D1728" s="5" t="s">
        <v>19</v>
      </c>
      <c r="E1728" s="9" t="s">
        <v>31</v>
      </c>
      <c r="F1728" s="9">
        <v>0.49</v>
      </c>
      <c r="G1728" s="5" t="s">
        <v>21</v>
      </c>
      <c r="H1728" s="9">
        <v>100</v>
      </c>
      <c r="I1728" s="11">
        <v>58133344</v>
      </c>
      <c r="J1728" s="11">
        <v>10</v>
      </c>
      <c r="K1728" s="11">
        <v>5.0670000000000002</v>
      </c>
      <c r="L1728" s="11" t="b">
        <f>COUNTIF('[1]2_배당성향 25% 이상 종목명'!$A$2:$A$471,'2_2번 조건 대상 종목'!A1728)&gt;0</f>
        <v>0</v>
      </c>
      <c r="M1728" s="14" t="b">
        <f t="shared" si="26"/>
        <v>0</v>
      </c>
      <c r="N1728" s="11">
        <v>581333230</v>
      </c>
      <c r="O1728" s="11"/>
      <c r="P1728" s="11"/>
      <c r="Q1728" s="11"/>
      <c r="R1728" s="11">
        <v>0.34499999999999997</v>
      </c>
      <c r="S1728" s="6">
        <v>730239062500</v>
      </c>
      <c r="T1728" s="7">
        <v>22.36</v>
      </c>
      <c r="U1728" s="7">
        <v>8.1300000000000008</v>
      </c>
      <c r="V1728" s="7">
        <v>559</v>
      </c>
    </row>
    <row r="1729" spans="1:22" hidden="1" x14ac:dyDescent="0.4">
      <c r="A1729" s="4" t="s">
        <v>2617</v>
      </c>
      <c r="B1729" s="5" t="s">
        <v>2618</v>
      </c>
      <c r="C1729" s="5" t="s">
        <v>24</v>
      </c>
      <c r="D1729" s="5" t="s">
        <v>19</v>
      </c>
      <c r="E1729" s="9" t="s">
        <v>31</v>
      </c>
      <c r="F1729" s="9">
        <v>0.46</v>
      </c>
      <c r="G1729" s="5" t="s">
        <v>21</v>
      </c>
      <c r="H1729" s="9">
        <v>100</v>
      </c>
      <c r="I1729" s="11">
        <v>58333152</v>
      </c>
      <c r="J1729" s="11">
        <v>18</v>
      </c>
      <c r="K1729" s="11">
        <v>4.8140000000000001</v>
      </c>
      <c r="L1729" s="11" t="b">
        <f>COUNTIF('[1]2_배당성향 25% 이상 종목명'!$A$2:$A$471,'2_2번 조건 대상 종목'!A1729)&gt;0</f>
        <v>0</v>
      </c>
      <c r="M1729" s="14" t="b">
        <f t="shared" si="26"/>
        <v>0</v>
      </c>
      <c r="N1729" s="11">
        <v>1037825406</v>
      </c>
      <c r="O1729" s="11"/>
      <c r="P1729" s="11"/>
      <c r="Q1729" s="11"/>
      <c r="R1729" s="11">
        <v>0.2</v>
      </c>
      <c r="S1729" s="6">
        <v>730239062500</v>
      </c>
      <c r="T1729" s="7">
        <v>22.36</v>
      </c>
      <c r="U1729" s="7">
        <v>8.1300000000000008</v>
      </c>
      <c r="V1729" s="7">
        <v>559</v>
      </c>
    </row>
    <row r="1730" spans="1:22" hidden="1" x14ac:dyDescent="0.4">
      <c r="A1730" s="4" t="s">
        <v>2617</v>
      </c>
      <c r="B1730" s="5" t="s">
        <v>2618</v>
      </c>
      <c r="C1730" s="5" t="s">
        <v>30</v>
      </c>
      <c r="D1730" s="5" t="s">
        <v>19</v>
      </c>
      <c r="E1730" s="9" t="s">
        <v>31</v>
      </c>
      <c r="F1730" s="9">
        <v>0.46</v>
      </c>
      <c r="G1730" s="5" t="s">
        <v>21</v>
      </c>
      <c r="H1730" s="9">
        <v>100</v>
      </c>
      <c r="I1730" s="11">
        <v>58419125</v>
      </c>
      <c r="J1730" s="11">
        <v>20</v>
      </c>
      <c r="K1730" s="11">
        <v>3.5379999999999998</v>
      </c>
      <c r="L1730" s="11" t="b">
        <f>COUNTIF('[1]2_배당성향 25% 이상 종목명'!$A$2:$A$471,'2_2번 조건 대상 종목'!A1730)&gt;0</f>
        <v>0</v>
      </c>
      <c r="M1730" s="14" t="b">
        <f t="shared" si="26"/>
        <v>0</v>
      </c>
      <c r="N1730" s="11">
        <v>1154858800</v>
      </c>
      <c r="O1730" s="11" t="b">
        <f>N1730&gt;=VLOOKUP(A1730,'[1]2023년만'!$A$2:$Q$1181,12,0)</f>
        <v>1</v>
      </c>
      <c r="P1730" s="11"/>
      <c r="Q1730" s="11"/>
      <c r="R1730" s="11">
        <v>0.3</v>
      </c>
      <c r="S1730" s="6">
        <v>730239062500</v>
      </c>
      <c r="T1730" s="7">
        <v>22.36</v>
      </c>
      <c r="U1730" s="7">
        <v>8.1300000000000008</v>
      </c>
      <c r="V1730" s="7">
        <v>559</v>
      </c>
    </row>
    <row r="1731" spans="1:22" hidden="1" x14ac:dyDescent="0.4">
      <c r="A1731" s="4" t="s">
        <v>1786</v>
      </c>
      <c r="B1731" s="5" t="s">
        <v>1787</v>
      </c>
      <c r="C1731" s="5" t="s">
        <v>30</v>
      </c>
      <c r="D1731" s="5" t="s">
        <v>19</v>
      </c>
      <c r="E1731" s="9" t="s">
        <v>81</v>
      </c>
      <c r="F1731" s="9">
        <v>0.51</v>
      </c>
      <c r="G1731" s="5" t="s">
        <v>21</v>
      </c>
      <c r="H1731" s="9">
        <v>500</v>
      </c>
      <c r="I1731" s="11">
        <v>22872213</v>
      </c>
      <c r="J1731" s="11">
        <v>460</v>
      </c>
      <c r="K1731" s="11">
        <v>20.161999999999999</v>
      </c>
      <c r="L1731" s="11" t="b">
        <f>COUNTIF('[1]2_배당성향 25% 이상 종목명'!$A$2:$A$471,'2_2번 조건 대상 종목'!A1731)&gt;0</f>
        <v>0</v>
      </c>
      <c r="M1731" s="14" t="b">
        <f t="shared" ref="M1731:M1794" si="27">COUNTIF($A$2:$A$4678,A1731)=4</f>
        <v>1</v>
      </c>
      <c r="N1731" s="11">
        <v>10334941440</v>
      </c>
      <c r="O1731" s="11" t="b">
        <f>N1731&gt;=VLOOKUP(A1731,'[1]2023년만'!$A$2:$Q$1181,12,0)</f>
        <v>1</v>
      </c>
      <c r="P1731" s="11"/>
      <c r="Q1731" s="11"/>
      <c r="R1731" s="11">
        <v>2.2000000000000002</v>
      </c>
      <c r="S1731" s="6">
        <v>705607771050</v>
      </c>
      <c r="T1731" s="7">
        <v>13.41</v>
      </c>
      <c r="U1731" s="7">
        <v>2.4500000000000002</v>
      </c>
      <c r="V1731" s="7">
        <v>2300</v>
      </c>
    </row>
    <row r="1732" spans="1:22" hidden="1" x14ac:dyDescent="0.4">
      <c r="A1732" s="4" t="s">
        <v>1786</v>
      </c>
      <c r="B1732" s="5" t="s">
        <v>1787</v>
      </c>
      <c r="C1732" s="5" t="s">
        <v>18</v>
      </c>
      <c r="D1732" s="5" t="s">
        <v>19</v>
      </c>
      <c r="E1732" s="9" t="s">
        <v>103</v>
      </c>
      <c r="F1732" s="9">
        <v>0.57999999999999996</v>
      </c>
      <c r="G1732" s="5" t="s">
        <v>21</v>
      </c>
      <c r="H1732" s="9">
        <v>500</v>
      </c>
      <c r="I1732" s="11">
        <v>21539152</v>
      </c>
      <c r="J1732" s="11">
        <v>200</v>
      </c>
      <c r="K1732" s="11">
        <v>18.327999999999999</v>
      </c>
      <c r="L1732" s="11" t="b">
        <f>COUNTIF('[1]2_배당성향 25% 이상 종목명'!$A$2:$A$471,'2_2번 조건 대상 종목'!A1732)&gt;0</f>
        <v>0</v>
      </c>
      <c r="M1732" s="14" t="b">
        <f t="shared" si="27"/>
        <v>1</v>
      </c>
      <c r="N1732" s="11">
        <v>4235910400</v>
      </c>
      <c r="O1732" s="11"/>
      <c r="P1732" s="11"/>
      <c r="Q1732" s="11"/>
      <c r="R1732" s="11">
        <v>1.5</v>
      </c>
      <c r="S1732" s="6">
        <v>705607771050</v>
      </c>
      <c r="T1732" s="7">
        <v>13.41</v>
      </c>
      <c r="U1732" s="7">
        <v>2.4500000000000002</v>
      </c>
      <c r="V1732" s="7">
        <v>2300</v>
      </c>
    </row>
    <row r="1733" spans="1:22" hidden="1" x14ac:dyDescent="0.4">
      <c r="A1733" s="4" t="s">
        <v>1786</v>
      </c>
      <c r="B1733" s="5" t="s">
        <v>1787</v>
      </c>
      <c r="C1733" s="5" t="s">
        <v>24</v>
      </c>
      <c r="D1733" s="5" t="s">
        <v>19</v>
      </c>
      <c r="E1733" s="9" t="s">
        <v>103</v>
      </c>
      <c r="F1733" s="9">
        <v>0.66</v>
      </c>
      <c r="G1733" s="5" t="s">
        <v>21</v>
      </c>
      <c r="H1733" s="9">
        <v>500</v>
      </c>
      <c r="I1733" s="11">
        <v>22605600</v>
      </c>
      <c r="J1733" s="11">
        <v>250</v>
      </c>
      <c r="K1733" s="11">
        <v>15.348000000000001</v>
      </c>
      <c r="L1733" s="11" t="b">
        <f>COUNTIF('[1]2_배당성향 25% 이상 종목명'!$A$2:$A$471,'2_2번 조건 대상 종목'!A1733)&gt;0</f>
        <v>0</v>
      </c>
      <c r="M1733" s="14" t="b">
        <f t="shared" si="27"/>
        <v>1</v>
      </c>
      <c r="N1733" s="11">
        <v>5533887750</v>
      </c>
      <c r="O1733" s="11"/>
      <c r="P1733" s="11"/>
      <c r="Q1733" s="11"/>
      <c r="R1733" s="11">
        <v>1.5</v>
      </c>
      <c r="S1733" s="6">
        <v>705607771050</v>
      </c>
      <c r="T1733" s="7">
        <v>13.41</v>
      </c>
      <c r="U1733" s="7">
        <v>2.4500000000000002</v>
      </c>
      <c r="V1733" s="7">
        <v>2300</v>
      </c>
    </row>
    <row r="1734" spans="1:22" hidden="1" x14ac:dyDescent="0.4">
      <c r="A1734" s="7" t="s">
        <v>1786</v>
      </c>
      <c r="B1734" s="12" t="s">
        <v>1787</v>
      </c>
      <c r="C1734" s="12" t="s">
        <v>2933</v>
      </c>
      <c r="D1734" s="12" t="s">
        <v>19</v>
      </c>
      <c r="E1734" s="12" t="s">
        <v>103</v>
      </c>
      <c r="F1734" s="12">
        <v>0.36</v>
      </c>
      <c r="G1734" s="12" t="s">
        <v>21</v>
      </c>
      <c r="H1734" s="12">
        <v>500</v>
      </c>
      <c r="I1734" s="6">
        <v>21539152</v>
      </c>
      <c r="J1734" s="6">
        <v>150</v>
      </c>
      <c r="K1734" s="6">
        <v>18.774999999999999</v>
      </c>
      <c r="L1734" s="11" t="b">
        <f>COUNTIF('[1]2_배당성향 25% 이상 종목명'!$A$2:$A$471,'2_2번 조건 대상 종목'!A1734)&gt;0</f>
        <v>0</v>
      </c>
      <c r="M1734" s="14" t="b">
        <f t="shared" si="27"/>
        <v>1</v>
      </c>
      <c r="N1734" s="6">
        <v>3195637950</v>
      </c>
      <c r="O1734" s="6"/>
      <c r="P1734" s="6"/>
      <c r="Q1734" s="6"/>
      <c r="R1734" s="6">
        <v>1.1000000000000001</v>
      </c>
      <c r="S1734" s="6">
        <v>705607771050</v>
      </c>
      <c r="T1734" s="7">
        <v>13.41</v>
      </c>
      <c r="U1734" s="7">
        <v>2.4500000000000002</v>
      </c>
      <c r="V1734" s="7">
        <v>2300</v>
      </c>
    </row>
    <row r="1735" spans="1:22" hidden="1" x14ac:dyDescent="0.4">
      <c r="A1735" s="4" t="s">
        <v>2545</v>
      </c>
      <c r="B1735" s="5" t="s">
        <v>2546</v>
      </c>
      <c r="C1735" s="5" t="s">
        <v>18</v>
      </c>
      <c r="D1735" s="5" t="s">
        <v>19</v>
      </c>
      <c r="E1735" s="9" t="s">
        <v>66</v>
      </c>
      <c r="F1735" s="9">
        <v>1.62</v>
      </c>
      <c r="G1735" s="5" t="s">
        <v>21</v>
      </c>
      <c r="H1735" s="9">
        <v>500</v>
      </c>
      <c r="I1735" s="11">
        <v>26200025</v>
      </c>
      <c r="J1735" s="11">
        <v>50</v>
      </c>
      <c r="K1735" s="11">
        <v>6.72</v>
      </c>
      <c r="L1735" s="11" t="b">
        <f>COUNTIF('[1]2_배당성향 25% 이상 종목명'!$A$2:$A$471,'2_2번 조건 대상 종목'!A1735)&gt;0</f>
        <v>0</v>
      </c>
      <c r="M1735" s="14" t="b">
        <f t="shared" si="27"/>
        <v>1</v>
      </c>
      <c r="N1735" s="11">
        <v>1310001250</v>
      </c>
      <c r="O1735" s="11"/>
      <c r="P1735" s="11"/>
      <c r="Q1735" s="11"/>
      <c r="R1735" s="11">
        <v>0.8</v>
      </c>
      <c r="S1735" s="6">
        <v>216936207000</v>
      </c>
      <c r="T1735" s="7">
        <v>26.12</v>
      </c>
      <c r="U1735" s="7">
        <v>0.93</v>
      </c>
      <c r="V1735" s="7">
        <v>317</v>
      </c>
    </row>
    <row r="1736" spans="1:22" hidden="1" x14ac:dyDescent="0.4">
      <c r="A1736" s="4" t="s">
        <v>2545</v>
      </c>
      <c r="B1736" s="5" t="s">
        <v>2546</v>
      </c>
      <c r="C1736" s="5" t="s">
        <v>24</v>
      </c>
      <c r="D1736" s="5" t="s">
        <v>19</v>
      </c>
      <c r="E1736" s="9" t="s">
        <v>66</v>
      </c>
      <c r="F1736" s="9">
        <v>0.34</v>
      </c>
      <c r="G1736" s="5" t="s">
        <v>21</v>
      </c>
      <c r="H1736" s="9">
        <v>500</v>
      </c>
      <c r="I1736" s="11">
        <v>26200025</v>
      </c>
      <c r="J1736" s="11">
        <v>50</v>
      </c>
      <c r="K1736" s="11">
        <v>5.86</v>
      </c>
      <c r="L1736" s="11" t="b">
        <f>COUNTIF('[1]2_배당성향 25% 이상 종목명'!$A$2:$A$471,'2_2번 조건 대상 종목'!A1736)&gt;0</f>
        <v>0</v>
      </c>
      <c r="M1736" s="14" t="b">
        <f t="shared" si="27"/>
        <v>1</v>
      </c>
      <c r="N1736" s="11">
        <v>1310001250</v>
      </c>
      <c r="O1736" s="11"/>
      <c r="P1736" s="11"/>
      <c r="Q1736" s="11"/>
      <c r="R1736" s="11">
        <v>0.6</v>
      </c>
      <c r="S1736" s="6">
        <v>216936207000</v>
      </c>
      <c r="T1736" s="7">
        <v>26.12</v>
      </c>
      <c r="U1736" s="7">
        <v>0.93</v>
      </c>
      <c r="V1736" s="7">
        <v>317</v>
      </c>
    </row>
    <row r="1737" spans="1:22" hidden="1" x14ac:dyDescent="0.4">
      <c r="A1737" s="4" t="s">
        <v>2545</v>
      </c>
      <c r="B1737" s="5" t="s">
        <v>2546</v>
      </c>
      <c r="C1737" s="5" t="s">
        <v>30</v>
      </c>
      <c r="D1737" s="5" t="s">
        <v>19</v>
      </c>
      <c r="E1737" s="9" t="s">
        <v>66</v>
      </c>
      <c r="F1737" s="9">
        <v>0.71</v>
      </c>
      <c r="G1737" s="5" t="s">
        <v>21</v>
      </c>
      <c r="H1737" s="9">
        <v>500</v>
      </c>
      <c r="I1737" s="11">
        <v>26200025</v>
      </c>
      <c r="J1737" s="11">
        <v>50</v>
      </c>
      <c r="K1737" s="11">
        <v>3.1539999999999999</v>
      </c>
      <c r="L1737" s="11" t="b">
        <f>COUNTIF('[1]2_배당성향 25% 이상 종목명'!$A$2:$A$471,'2_2번 조건 대상 종목'!A1737)&gt;0</f>
        <v>0</v>
      </c>
      <c r="M1737" s="14" t="b">
        <f t="shared" si="27"/>
        <v>1</v>
      </c>
      <c r="N1737" s="11">
        <v>1310001250</v>
      </c>
      <c r="O1737" s="11" t="b">
        <f>N1737&gt;=VLOOKUP(A1737,'[1]2023년만'!$A$2:$Q$1181,12,0)</f>
        <v>1</v>
      </c>
      <c r="P1737" s="11"/>
      <c r="Q1737" s="11"/>
      <c r="R1737" s="11">
        <v>0.7</v>
      </c>
      <c r="S1737" s="6">
        <v>216936207000</v>
      </c>
      <c r="T1737" s="7">
        <v>26.12</v>
      </c>
      <c r="U1737" s="7">
        <v>0.93</v>
      </c>
      <c r="V1737" s="7">
        <v>317</v>
      </c>
    </row>
    <row r="1738" spans="1:22" hidden="1" x14ac:dyDescent="0.4">
      <c r="A1738" s="7" t="s">
        <v>2545</v>
      </c>
      <c r="B1738" s="12" t="s">
        <v>2546</v>
      </c>
      <c r="C1738" s="12" t="s">
        <v>2933</v>
      </c>
      <c r="D1738" s="12" t="s">
        <v>19</v>
      </c>
      <c r="E1738" s="12" t="s">
        <v>66</v>
      </c>
      <c r="F1738" s="12">
        <v>1.34</v>
      </c>
      <c r="G1738" s="12" t="s">
        <v>21</v>
      </c>
      <c r="H1738" s="12">
        <v>500</v>
      </c>
      <c r="I1738" s="6">
        <v>26200025</v>
      </c>
      <c r="J1738" s="6">
        <v>50</v>
      </c>
      <c r="K1738" s="6">
        <v>5.55</v>
      </c>
      <c r="L1738" s="11" t="b">
        <f>COUNTIF('[1]2_배당성향 25% 이상 종목명'!$A$2:$A$471,'2_2번 조건 대상 종목'!A1738)&gt;0</f>
        <v>0</v>
      </c>
      <c r="M1738" s="14" t="b">
        <f t="shared" si="27"/>
        <v>1</v>
      </c>
      <c r="N1738" s="6">
        <v>1310001250</v>
      </c>
      <c r="O1738" s="6"/>
      <c r="P1738" s="6"/>
      <c r="Q1738" s="6"/>
      <c r="R1738" s="6">
        <v>0.6</v>
      </c>
      <c r="S1738" s="6">
        <v>216936207000</v>
      </c>
      <c r="T1738" s="7">
        <v>26.12</v>
      </c>
      <c r="U1738" s="7">
        <v>0.93</v>
      </c>
      <c r="V1738" s="7">
        <v>317</v>
      </c>
    </row>
    <row r="1739" spans="1:22" hidden="1" x14ac:dyDescent="0.4">
      <c r="A1739" s="4" t="s">
        <v>1766</v>
      </c>
      <c r="B1739" s="5" t="s">
        <v>1767</v>
      </c>
      <c r="C1739" s="5" t="s">
        <v>18</v>
      </c>
      <c r="D1739" s="5" t="s">
        <v>19</v>
      </c>
      <c r="E1739" s="9" t="s">
        <v>61</v>
      </c>
      <c r="F1739" s="9">
        <v>0.76</v>
      </c>
      <c r="G1739" s="5" t="s">
        <v>21</v>
      </c>
      <c r="H1739" s="9">
        <v>500</v>
      </c>
      <c r="I1739" s="11">
        <v>16623293</v>
      </c>
      <c r="J1739" s="11">
        <v>61</v>
      </c>
      <c r="K1739" s="11">
        <v>20.382999999999999</v>
      </c>
      <c r="L1739" s="11" t="b">
        <f>COUNTIF('[1]2_배당성향 25% 이상 종목명'!$A$2:$A$471,'2_2번 조건 대상 종목'!A1739)&gt;0</f>
        <v>0</v>
      </c>
      <c r="M1739" s="14" t="b">
        <f t="shared" si="27"/>
        <v>1</v>
      </c>
      <c r="N1739" s="11">
        <v>1003860286</v>
      </c>
      <c r="O1739" s="11"/>
      <c r="P1739" s="11"/>
      <c r="Q1739" s="11"/>
      <c r="R1739" s="11">
        <v>1</v>
      </c>
      <c r="S1739" s="6">
        <v>86773589460</v>
      </c>
      <c r="T1739" s="7">
        <v>10.9</v>
      </c>
      <c r="U1739" s="7">
        <v>1.18</v>
      </c>
      <c r="V1739" s="7">
        <v>479</v>
      </c>
    </row>
    <row r="1740" spans="1:22" hidden="1" x14ac:dyDescent="0.4">
      <c r="A1740" s="4" t="s">
        <v>1766</v>
      </c>
      <c r="B1740" s="5" t="s">
        <v>1767</v>
      </c>
      <c r="C1740" s="5" t="s">
        <v>24</v>
      </c>
      <c r="D1740" s="5" t="s">
        <v>19</v>
      </c>
      <c r="E1740" s="9" t="s">
        <v>61</v>
      </c>
      <c r="F1740" s="9">
        <v>0.55000000000000004</v>
      </c>
      <c r="G1740" s="5" t="s">
        <v>21</v>
      </c>
      <c r="H1740" s="9">
        <v>500</v>
      </c>
      <c r="I1740" s="11">
        <v>16623293</v>
      </c>
      <c r="J1740" s="11">
        <v>62</v>
      </c>
      <c r="K1740" s="11">
        <v>18.050999999999998</v>
      </c>
      <c r="L1740" s="11" t="b">
        <f>COUNTIF('[1]2_배당성향 25% 이상 종목명'!$A$2:$A$471,'2_2번 조건 대상 종목'!A1740)&gt;0</f>
        <v>0</v>
      </c>
      <c r="M1740" s="14" t="b">
        <f t="shared" si="27"/>
        <v>1</v>
      </c>
      <c r="N1740" s="11">
        <v>1010659644</v>
      </c>
      <c r="O1740" s="11"/>
      <c r="P1740" s="11"/>
      <c r="Q1740" s="11"/>
      <c r="R1740" s="11">
        <v>1</v>
      </c>
      <c r="S1740" s="6">
        <v>86773589460</v>
      </c>
      <c r="T1740" s="7">
        <v>10.9</v>
      </c>
      <c r="U1740" s="7">
        <v>1.18</v>
      </c>
      <c r="V1740" s="7">
        <v>479</v>
      </c>
    </row>
    <row r="1741" spans="1:22" hidden="1" x14ac:dyDescent="0.4">
      <c r="A1741" s="4" t="s">
        <v>1766</v>
      </c>
      <c r="B1741" s="5" t="s">
        <v>1767</v>
      </c>
      <c r="C1741" s="5" t="s">
        <v>30</v>
      </c>
      <c r="D1741" s="5" t="s">
        <v>19</v>
      </c>
      <c r="E1741" s="9" t="s">
        <v>52</v>
      </c>
      <c r="F1741" s="9">
        <v>0.72</v>
      </c>
      <c r="G1741" s="5" t="s">
        <v>21</v>
      </c>
      <c r="H1741" s="9">
        <v>500</v>
      </c>
      <c r="I1741" s="11">
        <v>16623293</v>
      </c>
      <c r="J1741" s="11">
        <v>63</v>
      </c>
      <c r="K1741" s="11">
        <v>13.422000000000001</v>
      </c>
      <c r="L1741" s="11" t="b">
        <f>COUNTIF('[1]2_배당성향 25% 이상 종목명'!$A$2:$A$471,'2_2번 조건 대상 종목'!A1741)&gt;0</f>
        <v>0</v>
      </c>
      <c r="M1741" s="14" t="b">
        <f t="shared" si="27"/>
        <v>1</v>
      </c>
      <c r="N1741" s="11">
        <v>1002490965</v>
      </c>
      <c r="O1741" s="11" t="b">
        <f>N1741&gt;=VLOOKUP(A1741,'[1]2023년만'!$A$2:$Q$1181,12,0)</f>
        <v>0</v>
      </c>
      <c r="P1741" s="11"/>
      <c r="Q1741" s="11"/>
      <c r="R1741" s="11">
        <v>1.3</v>
      </c>
      <c r="S1741" s="6">
        <v>86773589460</v>
      </c>
      <c r="T1741" s="7">
        <v>10.9</v>
      </c>
      <c r="U1741" s="7">
        <v>1.18</v>
      </c>
      <c r="V1741" s="7">
        <v>479</v>
      </c>
    </row>
    <row r="1742" spans="1:22" hidden="1" x14ac:dyDescent="0.4">
      <c r="A1742" s="7" t="s">
        <v>1766</v>
      </c>
      <c r="B1742" s="12" t="s">
        <v>1767</v>
      </c>
      <c r="C1742" s="12" t="s">
        <v>2933</v>
      </c>
      <c r="D1742" s="12" t="s">
        <v>19</v>
      </c>
      <c r="E1742" s="12" t="s">
        <v>61</v>
      </c>
      <c r="F1742" s="12">
        <v>0.32</v>
      </c>
      <c r="G1742" s="12" t="s">
        <v>21</v>
      </c>
      <c r="H1742" s="12">
        <v>500</v>
      </c>
      <c r="I1742" s="6">
        <v>16623293</v>
      </c>
      <c r="J1742" s="6">
        <v>61</v>
      </c>
      <c r="K1742" s="6">
        <v>20.52</v>
      </c>
      <c r="L1742" s="11" t="b">
        <f>COUNTIF('[1]2_배당성향 25% 이상 종목명'!$A$2:$A$471,'2_2번 조건 대상 종목'!A1742)&gt;0</f>
        <v>0</v>
      </c>
      <c r="M1742" s="14" t="b">
        <f t="shared" si="27"/>
        <v>1</v>
      </c>
      <c r="N1742" s="6">
        <v>1003860286</v>
      </c>
      <c r="O1742" s="6"/>
      <c r="P1742" s="6"/>
      <c r="Q1742" s="6"/>
      <c r="R1742" s="6">
        <v>0.6</v>
      </c>
      <c r="S1742" s="6">
        <v>86773589460</v>
      </c>
      <c r="T1742" s="7">
        <v>10.9</v>
      </c>
      <c r="U1742" s="7">
        <v>1.18</v>
      </c>
      <c r="V1742" s="7">
        <v>479</v>
      </c>
    </row>
    <row r="1743" spans="1:22" hidden="1" x14ac:dyDescent="0.4">
      <c r="A1743" s="4" t="s">
        <v>611</v>
      </c>
      <c r="B1743" s="5" t="s">
        <v>612</v>
      </c>
      <c r="C1743" s="5" t="s">
        <v>18</v>
      </c>
      <c r="D1743" s="5" t="s">
        <v>19</v>
      </c>
      <c r="E1743" s="9" t="s">
        <v>451</v>
      </c>
      <c r="F1743" s="9">
        <v>1.1399999999999999</v>
      </c>
      <c r="G1743" s="5" t="s">
        <v>21</v>
      </c>
      <c r="H1743" s="9">
        <v>500</v>
      </c>
      <c r="I1743" s="11">
        <v>19238905</v>
      </c>
      <c r="J1743" s="11">
        <v>400</v>
      </c>
      <c r="K1743" s="11">
        <v>62.378999999999998</v>
      </c>
      <c r="L1743" s="11" t="b">
        <f>COUNTIF('[1]2_배당성향 25% 이상 종목명'!$A$2:$A$471,'2_2번 조건 대상 종목'!A1743)&gt;0</f>
        <v>0</v>
      </c>
      <c r="M1743" s="14" t="b">
        <f t="shared" si="27"/>
        <v>1</v>
      </c>
      <c r="N1743" s="11">
        <v>6413762000</v>
      </c>
      <c r="O1743" s="11"/>
      <c r="P1743" s="11"/>
      <c r="Q1743" s="11"/>
      <c r="R1743" s="11">
        <v>5.6</v>
      </c>
      <c r="S1743" s="6">
        <v>112547594250</v>
      </c>
      <c r="T1743" s="7">
        <v>6.78</v>
      </c>
      <c r="U1743" s="7">
        <v>0.47</v>
      </c>
      <c r="V1743" s="7">
        <v>863</v>
      </c>
    </row>
    <row r="1744" spans="1:22" hidden="1" x14ac:dyDescent="0.4">
      <c r="A1744" s="4" t="s">
        <v>611</v>
      </c>
      <c r="B1744" s="5" t="s">
        <v>612</v>
      </c>
      <c r="C1744" s="5" t="s">
        <v>24</v>
      </c>
      <c r="D1744" s="5" t="s">
        <v>19</v>
      </c>
      <c r="E1744" s="9" t="s">
        <v>451</v>
      </c>
      <c r="F1744" s="9">
        <v>1.18</v>
      </c>
      <c r="G1744" s="5" t="s">
        <v>21</v>
      </c>
      <c r="H1744" s="9">
        <v>500</v>
      </c>
      <c r="I1744" s="11">
        <v>19238905</v>
      </c>
      <c r="J1744" s="11">
        <v>200</v>
      </c>
      <c r="K1744" s="11">
        <v>30.138999999999999</v>
      </c>
      <c r="L1744" s="11" t="b">
        <f>COUNTIF('[1]2_배당성향 25% 이상 종목명'!$A$2:$A$471,'2_2번 조건 대상 종목'!A1744)&gt;0</f>
        <v>0</v>
      </c>
      <c r="M1744" s="14" t="b">
        <f t="shared" si="27"/>
        <v>1</v>
      </c>
      <c r="N1744" s="11">
        <v>3176316000</v>
      </c>
      <c r="O1744" s="11"/>
      <c r="P1744" s="11"/>
      <c r="Q1744" s="11"/>
      <c r="R1744" s="11">
        <v>3.5</v>
      </c>
      <c r="S1744" s="6">
        <v>112547594250</v>
      </c>
      <c r="T1744" s="7">
        <v>6.78</v>
      </c>
      <c r="U1744" s="7">
        <v>0.47</v>
      </c>
      <c r="V1744" s="7">
        <v>863</v>
      </c>
    </row>
    <row r="1745" spans="1:22" hidden="1" x14ac:dyDescent="0.4">
      <c r="A1745" s="4" t="s">
        <v>611</v>
      </c>
      <c r="B1745" s="5" t="s">
        <v>612</v>
      </c>
      <c r="C1745" s="5" t="s">
        <v>30</v>
      </c>
      <c r="D1745" s="5" t="s">
        <v>19</v>
      </c>
      <c r="E1745" s="9" t="s">
        <v>81</v>
      </c>
      <c r="F1745" s="9">
        <v>0.51</v>
      </c>
      <c r="G1745" s="5" t="s">
        <v>21</v>
      </c>
      <c r="H1745" s="9">
        <v>500</v>
      </c>
      <c r="I1745" s="11">
        <v>19238905</v>
      </c>
      <c r="J1745" s="11">
        <v>200</v>
      </c>
      <c r="K1745" s="11">
        <v>22.658999999999999</v>
      </c>
      <c r="L1745" s="11" t="b">
        <f>COUNTIF('[1]2_배당성향 25% 이상 종목명'!$A$2:$A$471,'2_2번 조건 대상 종목'!A1745)&gt;0</f>
        <v>0</v>
      </c>
      <c r="M1745" s="14" t="b">
        <f t="shared" si="27"/>
        <v>1</v>
      </c>
      <c r="N1745" s="11">
        <v>3010047800</v>
      </c>
      <c r="O1745" s="11" t="b">
        <f>N1745&gt;=VLOOKUP(A1745,'[1]2023년만'!$A$2:$Q$1181,12,0)</f>
        <v>0</v>
      </c>
      <c r="P1745" s="11"/>
      <c r="Q1745" s="11"/>
      <c r="R1745" s="11">
        <v>4.5</v>
      </c>
      <c r="S1745" s="6">
        <v>112547594250</v>
      </c>
      <c r="T1745" s="7">
        <v>6.78</v>
      </c>
      <c r="U1745" s="7">
        <v>0.47</v>
      </c>
      <c r="V1745" s="7">
        <v>863</v>
      </c>
    </row>
    <row r="1746" spans="1:22" hidden="1" x14ac:dyDescent="0.4">
      <c r="A1746" s="7" t="s">
        <v>611</v>
      </c>
      <c r="B1746" s="12" t="s">
        <v>612</v>
      </c>
      <c r="C1746" s="12" t="s">
        <v>2933</v>
      </c>
      <c r="D1746" s="12" t="s">
        <v>19</v>
      </c>
      <c r="E1746" s="12" t="s">
        <v>451</v>
      </c>
      <c r="F1746" s="12">
        <v>0.73</v>
      </c>
      <c r="G1746" s="12" t="s">
        <v>21</v>
      </c>
      <c r="H1746" s="12">
        <v>500</v>
      </c>
      <c r="I1746" s="6">
        <v>19238905</v>
      </c>
      <c r="J1746" s="6">
        <v>250</v>
      </c>
      <c r="K1746" s="6">
        <v>15.503</v>
      </c>
      <c r="L1746" s="11" t="b">
        <f>COUNTIF('[1]2_배당성향 25% 이상 종목명'!$A$2:$A$471,'2_2번 조건 대상 종목'!A1746)&gt;0</f>
        <v>0</v>
      </c>
      <c r="M1746" s="14" t="b">
        <f t="shared" si="27"/>
        <v>1</v>
      </c>
      <c r="N1746" s="6">
        <v>4008601250</v>
      </c>
      <c r="O1746" s="6"/>
      <c r="P1746" s="6"/>
      <c r="Q1746" s="6"/>
      <c r="R1746" s="6">
        <v>3.7</v>
      </c>
      <c r="S1746" s="6">
        <v>112547594250</v>
      </c>
      <c r="T1746" s="7">
        <v>6.78</v>
      </c>
      <c r="U1746" s="7">
        <v>0.47</v>
      </c>
      <c r="V1746" s="7">
        <v>863</v>
      </c>
    </row>
    <row r="1747" spans="1:22" hidden="1" x14ac:dyDescent="0.4">
      <c r="A1747" s="4" t="s">
        <v>1665</v>
      </c>
      <c r="B1747" s="5" t="s">
        <v>1666</v>
      </c>
      <c r="C1747" s="5" t="s">
        <v>30</v>
      </c>
      <c r="D1747" s="5" t="s">
        <v>19</v>
      </c>
      <c r="E1747" s="9" t="s">
        <v>31</v>
      </c>
      <c r="F1747" s="9">
        <v>0.46</v>
      </c>
      <c r="G1747" s="5" t="s">
        <v>21</v>
      </c>
      <c r="H1747" s="9">
        <v>200</v>
      </c>
      <c r="I1747" s="11">
        <v>28652800</v>
      </c>
      <c r="J1747" s="11">
        <v>30</v>
      </c>
      <c r="K1747" s="11">
        <v>22.507999999999999</v>
      </c>
      <c r="L1747" s="11" t="b">
        <f>COUNTIF('[1]2_배당성향 25% 이상 종목명'!$A$2:$A$471,'2_2번 조건 대상 종목'!A1747)&gt;0</f>
        <v>0</v>
      </c>
      <c r="M1747" s="14" t="b">
        <f t="shared" si="27"/>
        <v>0</v>
      </c>
      <c r="N1747" s="11">
        <v>859584000</v>
      </c>
      <c r="O1747" s="11" t="e">
        <f>N1747&gt;=VLOOKUP(A1747,'[1]2023년만'!$A$2:$Q$1181,12,0)</f>
        <v>#N/A</v>
      </c>
      <c r="P1747" s="11"/>
      <c r="Q1747" s="11"/>
      <c r="R1747" s="11">
        <v>0.7</v>
      </c>
      <c r="S1747" s="6">
        <v>111889184000</v>
      </c>
      <c r="T1747" s="7">
        <v>29.36</v>
      </c>
      <c r="U1747" s="7">
        <v>1.92</v>
      </c>
      <c r="V1747" s="7">
        <v>133</v>
      </c>
    </row>
    <row r="1748" spans="1:22" hidden="1" x14ac:dyDescent="0.4">
      <c r="A1748" s="7" t="s">
        <v>1665</v>
      </c>
      <c r="B1748" s="12" t="s">
        <v>1666</v>
      </c>
      <c r="C1748" s="12" t="s">
        <v>2933</v>
      </c>
      <c r="D1748" s="12" t="s">
        <v>19</v>
      </c>
      <c r="E1748" s="12" t="s">
        <v>31</v>
      </c>
      <c r="F1748" s="12">
        <v>0.32</v>
      </c>
      <c r="G1748" s="12" t="s">
        <v>21</v>
      </c>
      <c r="H1748" s="12">
        <v>200</v>
      </c>
      <c r="I1748" s="6">
        <v>28652800</v>
      </c>
      <c r="J1748" s="6">
        <v>30</v>
      </c>
      <c r="K1748" s="6">
        <v>16.329000000000001</v>
      </c>
      <c r="L1748" s="11" t="b">
        <f>COUNTIF('[1]2_배당성향 25% 이상 종목명'!$A$2:$A$471,'2_2번 조건 대상 종목'!A1748)&gt;0</f>
        <v>0</v>
      </c>
      <c r="M1748" s="14" t="b">
        <f t="shared" si="27"/>
        <v>0</v>
      </c>
      <c r="N1748" s="6">
        <v>859584000</v>
      </c>
      <c r="O1748" s="6"/>
      <c r="P1748" s="6"/>
      <c r="Q1748" s="6"/>
      <c r="R1748" s="6">
        <v>0.5</v>
      </c>
      <c r="S1748" s="6">
        <v>111889184000</v>
      </c>
      <c r="T1748" s="7">
        <v>29.36</v>
      </c>
      <c r="U1748" s="7">
        <v>1.92</v>
      </c>
      <c r="V1748" s="7">
        <v>133</v>
      </c>
    </row>
    <row r="1749" spans="1:22" hidden="1" x14ac:dyDescent="0.4">
      <c r="A1749" s="4" t="s">
        <v>743</v>
      </c>
      <c r="B1749" s="5" t="s">
        <v>744</v>
      </c>
      <c r="C1749" s="5" t="s">
        <v>18</v>
      </c>
      <c r="D1749" s="5" t="s">
        <v>19</v>
      </c>
      <c r="E1749" s="9" t="s">
        <v>40</v>
      </c>
      <c r="F1749" s="9">
        <v>1.43</v>
      </c>
      <c r="G1749" s="5" t="s">
        <v>21</v>
      </c>
      <c r="H1749" s="10">
        <v>5000</v>
      </c>
      <c r="I1749" s="11">
        <v>9851241</v>
      </c>
      <c r="J1749" s="11">
        <v>1500</v>
      </c>
      <c r="K1749" s="11">
        <v>51.634</v>
      </c>
      <c r="L1749" s="11" t="b">
        <f>COUNTIF('[1]2_배당성향 25% 이상 종목명'!$A$2:$A$471,'2_2번 조건 대상 종목'!A1749)&gt;0</f>
        <v>1</v>
      </c>
      <c r="M1749" s="14" t="b">
        <f t="shared" si="27"/>
        <v>1</v>
      </c>
      <c r="N1749" s="11">
        <v>13262701500</v>
      </c>
      <c r="O1749" s="11"/>
      <c r="P1749" s="11"/>
      <c r="Q1749" s="11"/>
      <c r="R1749" s="11">
        <v>3.7</v>
      </c>
      <c r="S1749" s="6">
        <v>720500006200</v>
      </c>
      <c r="T1749" s="7">
        <v>6.46</v>
      </c>
      <c r="U1749" s="7">
        <v>0.92</v>
      </c>
      <c r="V1749" s="7">
        <v>11675</v>
      </c>
    </row>
    <row r="1750" spans="1:22" x14ac:dyDescent="0.4">
      <c r="A1750" s="4" t="s">
        <v>576</v>
      </c>
      <c r="B1750" s="5" t="s">
        <v>577</v>
      </c>
      <c r="C1750" s="5" t="s">
        <v>30</v>
      </c>
      <c r="D1750" s="5" t="s">
        <v>19</v>
      </c>
      <c r="E1750" s="9" t="s">
        <v>247</v>
      </c>
      <c r="F1750" s="9">
        <v>3.56</v>
      </c>
      <c r="G1750" s="5" t="s">
        <v>21</v>
      </c>
      <c r="H1750" s="10">
        <v>5000</v>
      </c>
      <c r="I1750" s="11">
        <v>42446389</v>
      </c>
      <c r="J1750" s="11">
        <v>400</v>
      </c>
      <c r="K1750" s="11">
        <v>30.321000000000002</v>
      </c>
      <c r="L1750" s="11" t="b">
        <f>COUNTIF('[1]2_배당성향 25% 이상 종목명'!$A$2:$A$471,'2_2번 조건 대상 종목'!A64)&gt;0</f>
        <v>1</v>
      </c>
      <c r="M1750" s="14" t="b">
        <f t="shared" si="27"/>
        <v>1</v>
      </c>
      <c r="N1750" s="11">
        <v>16051555600</v>
      </c>
      <c r="O1750" s="11" t="b">
        <f>N1750&gt;=VLOOKUP(A1750,'[1]2023년만'!$A$2:$Q$1181,12,0)</f>
        <v>1</v>
      </c>
      <c r="P1750" s="11">
        <f>VLOOKUP(A1750,'[1]2_피벗 테이블'!$A$4:$B$376,2,0)</f>
        <v>11934211143.333334</v>
      </c>
      <c r="Q1750" s="11" t="b">
        <f>N1750&gt;=(P1750*1.05)</f>
        <v>1</v>
      </c>
      <c r="R1750" s="11">
        <v>6.9</v>
      </c>
      <c r="S1750" s="6">
        <v>378197325990</v>
      </c>
      <c r="T1750" s="7">
        <v>7.23</v>
      </c>
      <c r="U1750" s="7">
        <v>0.35</v>
      </c>
      <c r="V1750" s="7">
        <v>1233</v>
      </c>
    </row>
    <row r="1751" spans="1:22" hidden="1" x14ac:dyDescent="0.4">
      <c r="A1751" s="4" t="s">
        <v>743</v>
      </c>
      <c r="B1751" s="5" t="s">
        <v>744</v>
      </c>
      <c r="C1751" s="5" t="s">
        <v>24</v>
      </c>
      <c r="D1751" s="5" t="s">
        <v>19</v>
      </c>
      <c r="E1751" s="9" t="s">
        <v>40</v>
      </c>
      <c r="F1751" s="9">
        <v>1.7</v>
      </c>
      <c r="G1751" s="5" t="s">
        <v>21</v>
      </c>
      <c r="H1751" s="10">
        <v>5000</v>
      </c>
      <c r="I1751" s="11">
        <v>9851241</v>
      </c>
      <c r="J1751" s="11">
        <v>2600</v>
      </c>
      <c r="K1751" s="11">
        <v>26.663</v>
      </c>
      <c r="L1751" s="11" t="b">
        <f>COUNTIF('[1]2_배당성향 25% 이상 종목명'!$A$2:$A$471,'2_2번 조건 대상 종목'!A1751)&gt;0</f>
        <v>1</v>
      </c>
      <c r="M1751" s="14" t="b">
        <f t="shared" si="27"/>
        <v>1</v>
      </c>
      <c r="N1751" s="11">
        <v>22988682600</v>
      </c>
      <c r="O1751" s="11"/>
      <c r="P1751" s="11"/>
      <c r="Q1751" s="11"/>
      <c r="R1751" s="11">
        <v>4.7</v>
      </c>
      <c r="S1751" s="6">
        <v>720500006200</v>
      </c>
      <c r="T1751" s="7">
        <v>6.46</v>
      </c>
      <c r="U1751" s="7">
        <v>0.92</v>
      </c>
      <c r="V1751" s="7">
        <v>11675</v>
      </c>
    </row>
    <row r="1752" spans="1:22" hidden="1" x14ac:dyDescent="0.4">
      <c r="A1752" s="7" t="s">
        <v>743</v>
      </c>
      <c r="B1752" s="12" t="s">
        <v>744</v>
      </c>
      <c r="C1752" s="12" t="s">
        <v>2933</v>
      </c>
      <c r="D1752" s="12" t="s">
        <v>19</v>
      </c>
      <c r="E1752" s="12" t="s">
        <v>40</v>
      </c>
      <c r="F1752" s="12">
        <v>1.34</v>
      </c>
      <c r="G1752" s="12" t="s">
        <v>21</v>
      </c>
      <c r="H1752" s="12">
        <v>5000</v>
      </c>
      <c r="I1752" s="6">
        <v>9851241</v>
      </c>
      <c r="J1752" s="6">
        <v>1400</v>
      </c>
      <c r="K1752" s="6">
        <v>-64.048000000000002</v>
      </c>
      <c r="L1752" s="11" t="b">
        <f>COUNTIF('[1]2_배당성향 25% 이상 종목명'!$A$2:$A$471,'2_2번 조건 대상 종목'!A1752)&gt;0</f>
        <v>1</v>
      </c>
      <c r="M1752" s="14" t="b">
        <f t="shared" si="27"/>
        <v>1</v>
      </c>
      <c r="N1752" s="6">
        <v>12378521400</v>
      </c>
      <c r="O1752" s="6"/>
      <c r="P1752" s="6"/>
      <c r="Q1752" s="6"/>
      <c r="R1752" s="6">
        <v>2.7</v>
      </c>
      <c r="S1752" s="6">
        <v>720500006200</v>
      </c>
      <c r="T1752" s="7">
        <v>6.46</v>
      </c>
      <c r="U1752" s="7">
        <v>0.92</v>
      </c>
      <c r="V1752" s="7">
        <v>11675</v>
      </c>
    </row>
    <row r="1753" spans="1:22" hidden="1" x14ac:dyDescent="0.4">
      <c r="A1753" s="4" t="s">
        <v>816</v>
      </c>
      <c r="B1753" s="5" t="s">
        <v>817</v>
      </c>
      <c r="C1753" s="5" t="s">
        <v>18</v>
      </c>
      <c r="D1753" s="5" t="s">
        <v>19</v>
      </c>
      <c r="E1753" s="9" t="s">
        <v>95</v>
      </c>
      <c r="F1753" s="9">
        <v>0.96</v>
      </c>
      <c r="G1753" s="5" t="s">
        <v>21</v>
      </c>
      <c r="H1753" s="9">
        <v>500</v>
      </c>
      <c r="I1753" s="11">
        <v>6230859</v>
      </c>
      <c r="J1753" s="11">
        <v>168</v>
      </c>
      <c r="K1753" s="11">
        <v>46.566000000000003</v>
      </c>
      <c r="L1753" s="11" t="b">
        <f>COUNTIF('[1]2_배당성향 25% 이상 종목명'!$A$2:$A$471,'2_2번 조건 대상 종목'!A1753)&gt;0</f>
        <v>0</v>
      </c>
      <c r="M1753" s="14" t="b">
        <f t="shared" si="27"/>
        <v>1</v>
      </c>
      <c r="N1753" s="11">
        <v>1022123400</v>
      </c>
      <c r="O1753" s="11"/>
      <c r="P1753" s="11"/>
      <c r="Q1753" s="11"/>
      <c r="R1753" s="11">
        <v>2.8</v>
      </c>
      <c r="S1753" s="6">
        <v>43403567900</v>
      </c>
      <c r="T1753" s="7">
        <v>8.56</v>
      </c>
      <c r="U1753" s="7">
        <v>0.57999999999999996</v>
      </c>
      <c r="V1753" s="7">
        <v>630</v>
      </c>
    </row>
    <row r="1754" spans="1:22" hidden="1" x14ac:dyDescent="0.4">
      <c r="A1754" s="4" t="s">
        <v>816</v>
      </c>
      <c r="B1754" s="5" t="s">
        <v>817</v>
      </c>
      <c r="C1754" s="5" t="s">
        <v>24</v>
      </c>
      <c r="D1754" s="5" t="s">
        <v>19</v>
      </c>
      <c r="E1754" s="9" t="s">
        <v>95</v>
      </c>
      <c r="F1754" s="9">
        <v>0.59</v>
      </c>
      <c r="G1754" s="5" t="s">
        <v>21</v>
      </c>
      <c r="H1754" s="9">
        <v>500</v>
      </c>
      <c r="I1754" s="11">
        <v>8052610</v>
      </c>
      <c r="J1754" s="11">
        <v>70</v>
      </c>
      <c r="K1754" s="11">
        <v>13.643000000000001</v>
      </c>
      <c r="L1754" s="11" t="b">
        <f>COUNTIF('[1]2_배당성향 25% 이상 종목명'!$A$2:$A$471,'2_2번 조건 대상 종목'!A1754)&gt;0</f>
        <v>0</v>
      </c>
      <c r="M1754" s="14" t="b">
        <f t="shared" si="27"/>
        <v>1</v>
      </c>
      <c r="N1754" s="11">
        <v>560743680</v>
      </c>
      <c r="O1754" s="11"/>
      <c r="P1754" s="11"/>
      <c r="Q1754" s="11"/>
      <c r="R1754" s="11">
        <v>1.5</v>
      </c>
      <c r="S1754" s="6">
        <v>43403567900</v>
      </c>
      <c r="T1754" s="7">
        <v>8.56</v>
      </c>
      <c r="U1754" s="7">
        <v>0.57999999999999996</v>
      </c>
      <c r="V1754" s="7">
        <v>630</v>
      </c>
    </row>
    <row r="1755" spans="1:22" hidden="1" x14ac:dyDescent="0.4">
      <c r="A1755" s="4" t="s">
        <v>816</v>
      </c>
      <c r="B1755" s="5" t="s">
        <v>817</v>
      </c>
      <c r="C1755" s="5" t="s">
        <v>30</v>
      </c>
      <c r="D1755" s="5" t="s">
        <v>19</v>
      </c>
      <c r="E1755" s="9" t="s">
        <v>81</v>
      </c>
      <c r="F1755" s="9">
        <v>0.51</v>
      </c>
      <c r="G1755" s="5" t="s">
        <v>21</v>
      </c>
      <c r="H1755" s="9">
        <v>500</v>
      </c>
      <c r="I1755" s="11">
        <v>8052610</v>
      </c>
      <c r="J1755" s="11">
        <v>70</v>
      </c>
      <c r="K1755" s="11">
        <v>10.859</v>
      </c>
      <c r="L1755" s="11" t="b">
        <f>COUNTIF('[1]2_배당성향 25% 이상 종목명'!$A$2:$A$471,'2_2번 조건 대상 종목'!A1755)&gt;0</f>
        <v>0</v>
      </c>
      <c r="M1755" s="14" t="b">
        <f t="shared" si="27"/>
        <v>1</v>
      </c>
      <c r="N1755" s="11">
        <v>560743680</v>
      </c>
      <c r="O1755" s="11" t="b">
        <f>N1755&gt;=VLOOKUP(A1755,'[1]2023년만'!$A$2:$Q$1181,12,0)</f>
        <v>1</v>
      </c>
      <c r="P1755" s="11"/>
      <c r="Q1755" s="11"/>
      <c r="R1755" s="11">
        <v>1.76</v>
      </c>
      <c r="S1755" s="6">
        <v>43403567900</v>
      </c>
      <c r="T1755" s="7">
        <v>8.56</v>
      </c>
      <c r="U1755" s="7">
        <v>0.57999999999999996</v>
      </c>
      <c r="V1755" s="7">
        <v>630</v>
      </c>
    </row>
    <row r="1756" spans="1:22" hidden="1" x14ac:dyDescent="0.4">
      <c r="A1756" s="7" t="s">
        <v>816</v>
      </c>
      <c r="B1756" s="12" t="s">
        <v>817</v>
      </c>
      <c r="C1756" s="12" t="s">
        <v>2933</v>
      </c>
      <c r="D1756" s="12" t="s">
        <v>19</v>
      </c>
      <c r="E1756" s="12" t="s">
        <v>95</v>
      </c>
      <c r="F1756" s="12">
        <v>0.42</v>
      </c>
      <c r="G1756" s="12" t="s">
        <v>21</v>
      </c>
      <c r="H1756" s="12">
        <v>500</v>
      </c>
      <c r="I1756" s="6">
        <v>6230859</v>
      </c>
      <c r="J1756" s="6">
        <v>100</v>
      </c>
      <c r="K1756" s="6">
        <v>14.760999999999999</v>
      </c>
      <c r="L1756" s="11" t="b">
        <f>COUNTIF('[1]2_배당성향 25% 이상 종목명'!$A$2:$A$471,'2_2번 조건 대상 종목'!A1756)&gt;0</f>
        <v>0</v>
      </c>
      <c r="M1756" s="14" t="b">
        <f t="shared" si="27"/>
        <v>1</v>
      </c>
      <c r="N1756" s="6">
        <v>618329600</v>
      </c>
      <c r="O1756" s="6"/>
      <c r="P1756" s="6"/>
      <c r="Q1756" s="6"/>
      <c r="R1756" s="6">
        <v>1.2</v>
      </c>
      <c r="S1756" s="6">
        <v>43403567900</v>
      </c>
      <c r="T1756" s="7">
        <v>8.56</v>
      </c>
      <c r="U1756" s="7">
        <v>0.57999999999999996</v>
      </c>
      <c r="V1756" s="7">
        <v>630</v>
      </c>
    </row>
    <row r="1757" spans="1:22" hidden="1" x14ac:dyDescent="0.4">
      <c r="A1757" s="4" t="s">
        <v>172</v>
      </c>
      <c r="B1757" s="5" t="s">
        <v>173</v>
      </c>
      <c r="C1757" s="5" t="s">
        <v>30</v>
      </c>
      <c r="D1757" s="5" t="s">
        <v>19</v>
      </c>
      <c r="E1757" s="9" t="s">
        <v>49</v>
      </c>
      <c r="F1757" s="9">
        <v>0.6</v>
      </c>
      <c r="G1757" s="5" t="s">
        <v>21</v>
      </c>
      <c r="H1757" s="9">
        <v>500</v>
      </c>
      <c r="I1757" s="11">
        <v>10089877</v>
      </c>
      <c r="J1757" s="11">
        <v>150</v>
      </c>
      <c r="K1757" s="11">
        <v>242.95699999999999</v>
      </c>
      <c r="L1757" s="11" t="b">
        <f>COUNTIF('[1]2_배당성향 25% 이상 종목명'!$A$2:$A$471,'2_2번 조건 대상 종목'!A1757)&gt;0</f>
        <v>1</v>
      </c>
      <c r="M1757" s="14" t="b">
        <f t="shared" si="27"/>
        <v>0</v>
      </c>
      <c r="N1757" s="11">
        <v>1477180350</v>
      </c>
      <c r="O1757" s="11" t="e">
        <f>N1757&gt;=VLOOKUP(A1757,'[1]2023년만'!$A$2:$Q$1181,12,0)</f>
        <v>#N/A</v>
      </c>
      <c r="P1757" s="11"/>
      <c r="Q1757" s="11"/>
      <c r="R1757" s="11">
        <v>1.6</v>
      </c>
      <c r="S1757" s="6">
        <v>108970671600</v>
      </c>
      <c r="T1757" s="7">
        <v>163.63999999999999</v>
      </c>
      <c r="U1757" s="7">
        <v>2.52</v>
      </c>
      <c r="V1757" s="7">
        <v>66</v>
      </c>
    </row>
    <row r="1758" spans="1:22" hidden="1" x14ac:dyDescent="0.4">
      <c r="A1758" s="4" t="s">
        <v>907</v>
      </c>
      <c r="B1758" s="5" t="s">
        <v>908</v>
      </c>
      <c r="C1758" s="5" t="s">
        <v>30</v>
      </c>
      <c r="D1758" s="5" t="s">
        <v>19</v>
      </c>
      <c r="E1758" s="9" t="s">
        <v>52</v>
      </c>
      <c r="F1758" s="9">
        <v>0.72</v>
      </c>
      <c r="G1758" s="5" t="s">
        <v>21</v>
      </c>
      <c r="H1758" s="9">
        <v>500</v>
      </c>
      <c r="I1758" s="11">
        <v>11709263</v>
      </c>
      <c r="J1758" s="11">
        <v>500</v>
      </c>
      <c r="K1758" s="11">
        <v>42.512</v>
      </c>
      <c r="L1758" s="11" t="b">
        <f>COUNTIF('[1]2_배당성향 25% 이상 종목명'!$A$2:$A$471,'2_2번 조건 대상 종목'!A1758)&gt;0</f>
        <v>1</v>
      </c>
      <c r="M1758" s="14" t="b">
        <f t="shared" si="27"/>
        <v>1</v>
      </c>
      <c r="N1758" s="11">
        <v>5249365500</v>
      </c>
      <c r="O1758" s="11" t="b">
        <f>N1758&gt;=VLOOKUP(A1758,'[1]2023년만'!$A$2:$Q$1181,12,0)</f>
        <v>0</v>
      </c>
      <c r="P1758" s="11">
        <f>VLOOKUP(A1758,'[1]2_피벗 테이블'!$A$4:$B$376,2,0)</f>
        <v>6585129833.333333</v>
      </c>
      <c r="Q1758" s="11" t="b">
        <f>N1758&gt;=(P1758*1.05)</f>
        <v>0</v>
      </c>
      <c r="R1758" s="11">
        <v>2.8</v>
      </c>
      <c r="S1758" s="6">
        <v>177980797600</v>
      </c>
      <c r="T1758" s="7">
        <v>13.08</v>
      </c>
      <c r="U1758" s="7">
        <v>0.91</v>
      </c>
      <c r="V1758" s="7">
        <v>1162</v>
      </c>
    </row>
    <row r="1759" spans="1:22" hidden="1" x14ac:dyDescent="0.4">
      <c r="A1759" s="4" t="s">
        <v>907</v>
      </c>
      <c r="B1759" s="5" t="s">
        <v>908</v>
      </c>
      <c r="C1759" s="5" t="s">
        <v>24</v>
      </c>
      <c r="D1759" s="5" t="s">
        <v>19</v>
      </c>
      <c r="E1759" s="9" t="s">
        <v>90</v>
      </c>
      <c r="F1759" s="9">
        <v>0.77</v>
      </c>
      <c r="G1759" s="5" t="s">
        <v>21</v>
      </c>
      <c r="H1759" s="9">
        <v>500</v>
      </c>
      <c r="I1759" s="11">
        <v>11674263</v>
      </c>
      <c r="J1759" s="11">
        <v>500</v>
      </c>
      <c r="K1759" s="11">
        <v>29.085000000000001</v>
      </c>
      <c r="L1759" s="11" t="b">
        <f>COUNTIF('[1]2_배당성향 25% 이상 종목명'!$A$2:$A$471,'2_2번 조건 대상 종목'!A1759)&gt;0</f>
        <v>1</v>
      </c>
      <c r="M1759" s="14" t="b">
        <f t="shared" si="27"/>
        <v>1</v>
      </c>
      <c r="N1759" s="11">
        <v>5415131000</v>
      </c>
      <c r="O1759" s="11"/>
      <c r="P1759" s="11"/>
      <c r="Q1759" s="11"/>
      <c r="R1759" s="11">
        <v>2.8</v>
      </c>
      <c r="S1759" s="6">
        <v>177980797600</v>
      </c>
      <c r="T1759" s="7">
        <v>13.08</v>
      </c>
      <c r="U1759" s="7">
        <v>0.91</v>
      </c>
      <c r="V1759" s="7">
        <v>1162</v>
      </c>
    </row>
    <row r="1760" spans="1:22" hidden="1" x14ac:dyDescent="0.4">
      <c r="A1760" s="4" t="s">
        <v>907</v>
      </c>
      <c r="B1760" s="5" t="s">
        <v>908</v>
      </c>
      <c r="C1760" s="5" t="s">
        <v>18</v>
      </c>
      <c r="D1760" s="5" t="s">
        <v>19</v>
      </c>
      <c r="E1760" s="9" t="s">
        <v>90</v>
      </c>
      <c r="F1760" s="9">
        <v>0.88</v>
      </c>
      <c r="G1760" s="5" t="s">
        <v>21</v>
      </c>
      <c r="H1760" s="9">
        <v>500</v>
      </c>
      <c r="I1760" s="11">
        <v>11674263</v>
      </c>
      <c r="J1760" s="11">
        <v>700</v>
      </c>
      <c r="K1760" s="11">
        <v>26.34</v>
      </c>
      <c r="L1760" s="11" t="b">
        <f>COUNTIF('[1]2_배당성향 25% 이상 종목명'!$A$2:$A$471,'2_2번 조건 대상 종목'!A1760)&gt;0</f>
        <v>1</v>
      </c>
      <c r="M1760" s="14" t="b">
        <f t="shared" si="27"/>
        <v>1</v>
      </c>
      <c r="N1760" s="11">
        <v>7708998500</v>
      </c>
      <c r="O1760" s="11"/>
      <c r="P1760" s="11"/>
      <c r="Q1760" s="11"/>
      <c r="R1760" s="11">
        <v>2.7</v>
      </c>
      <c r="S1760" s="6">
        <v>177980797600</v>
      </c>
      <c r="T1760" s="7">
        <v>13.08</v>
      </c>
      <c r="U1760" s="7">
        <v>0.91</v>
      </c>
      <c r="V1760" s="7">
        <v>1162</v>
      </c>
    </row>
    <row r="1761" spans="1:22" hidden="1" x14ac:dyDescent="0.4">
      <c r="A1761" s="7" t="s">
        <v>907</v>
      </c>
      <c r="B1761" s="12" t="s">
        <v>908</v>
      </c>
      <c r="C1761" s="12" t="s">
        <v>2933</v>
      </c>
      <c r="D1761" s="12" t="s">
        <v>19</v>
      </c>
      <c r="E1761" s="12" t="s">
        <v>90</v>
      </c>
      <c r="F1761" s="12">
        <v>0.89</v>
      </c>
      <c r="G1761" s="12" t="s">
        <v>21</v>
      </c>
      <c r="H1761" s="12">
        <v>500</v>
      </c>
      <c r="I1761" s="6">
        <v>11659263</v>
      </c>
      <c r="J1761" s="6">
        <v>600</v>
      </c>
      <c r="K1761" s="6">
        <v>20.838999999999999</v>
      </c>
      <c r="L1761" s="11" t="b">
        <f>COUNTIF('[1]2_배당성향 25% 이상 종목명'!$A$2:$A$471,'2_2번 조건 대상 종목'!A1761)&gt;0</f>
        <v>1</v>
      </c>
      <c r="M1761" s="14" t="b">
        <f t="shared" si="27"/>
        <v>1</v>
      </c>
      <c r="N1761" s="6">
        <v>6631260000</v>
      </c>
      <c r="O1761" s="6"/>
      <c r="P1761" s="6"/>
      <c r="Q1761" s="6"/>
      <c r="R1761" s="6">
        <v>1.5</v>
      </c>
      <c r="S1761" s="6">
        <v>177980797600</v>
      </c>
      <c r="T1761" s="7">
        <v>13.08</v>
      </c>
      <c r="U1761" s="7">
        <v>0.91</v>
      </c>
      <c r="V1761" s="7">
        <v>1162</v>
      </c>
    </row>
    <row r="1762" spans="1:22" hidden="1" x14ac:dyDescent="0.4">
      <c r="A1762" s="4" t="s">
        <v>2667</v>
      </c>
      <c r="B1762" s="5" t="s">
        <v>2668</v>
      </c>
      <c r="C1762" s="5" t="s">
        <v>18</v>
      </c>
      <c r="D1762" s="5" t="s">
        <v>19</v>
      </c>
      <c r="E1762" s="9" t="s">
        <v>40</v>
      </c>
      <c r="F1762" s="9">
        <v>1.43</v>
      </c>
      <c r="G1762" s="5" t="s">
        <v>21</v>
      </c>
      <c r="H1762" s="10">
        <v>5000</v>
      </c>
      <c r="I1762" s="11">
        <v>9164467</v>
      </c>
      <c r="J1762" s="11">
        <v>350</v>
      </c>
      <c r="K1762" s="11">
        <v>3.4870000000000001</v>
      </c>
      <c r="L1762" s="11" t="b">
        <f>COUNTIF('[1]2_배당성향 25% 이상 종목명'!$A$2:$A$471,'2_2번 조건 대상 종목'!A1762)&gt;0</f>
        <v>0</v>
      </c>
      <c r="M1762" s="14" t="b">
        <f t="shared" si="27"/>
        <v>1</v>
      </c>
      <c r="N1762" s="11">
        <v>2573713150</v>
      </c>
      <c r="O1762" s="11"/>
      <c r="P1762" s="11"/>
      <c r="Q1762" s="11"/>
      <c r="R1762" s="11">
        <v>1.3</v>
      </c>
      <c r="S1762" s="6">
        <v>385365837350</v>
      </c>
      <c r="T1762" s="7">
        <v>3.66</v>
      </c>
      <c r="U1762" s="7">
        <v>0.51</v>
      </c>
      <c r="V1762" s="7">
        <v>11494</v>
      </c>
    </row>
    <row r="1763" spans="1:22" hidden="1" x14ac:dyDescent="0.4">
      <c r="A1763" s="4" t="s">
        <v>2667</v>
      </c>
      <c r="B1763" s="5" t="s">
        <v>2668</v>
      </c>
      <c r="C1763" s="5" t="s">
        <v>30</v>
      </c>
      <c r="D1763" s="5" t="s">
        <v>19</v>
      </c>
      <c r="E1763" s="9" t="s">
        <v>40</v>
      </c>
      <c r="F1763" s="9">
        <v>2.63</v>
      </c>
      <c r="G1763" s="5" t="s">
        <v>21</v>
      </c>
      <c r="H1763" s="10">
        <v>5000</v>
      </c>
      <c r="I1763" s="11">
        <v>9164467</v>
      </c>
      <c r="J1763" s="11">
        <v>300</v>
      </c>
      <c r="K1763" s="11">
        <v>2.6429999999999998</v>
      </c>
      <c r="L1763" s="11" t="b">
        <f>COUNTIF('[1]2_배당성향 25% 이상 종목명'!$A$2:$A$471,'2_2번 조건 대상 종목'!A1763)&gt;0</f>
        <v>0</v>
      </c>
      <c r="M1763" s="14" t="b">
        <f t="shared" si="27"/>
        <v>1</v>
      </c>
      <c r="N1763" s="11">
        <v>2531961300</v>
      </c>
      <c r="O1763" s="11" t="b">
        <f>N1763&gt;=VLOOKUP(A1763,'[1]2023년만'!$A$2:$Q$1181,12,0)</f>
        <v>0</v>
      </c>
      <c r="P1763" s="11"/>
      <c r="Q1763" s="11"/>
      <c r="R1763" s="11">
        <v>0.7</v>
      </c>
      <c r="S1763" s="6">
        <v>385365837350</v>
      </c>
      <c r="T1763" s="7">
        <v>3.66</v>
      </c>
      <c r="U1763" s="7">
        <v>0.51</v>
      </c>
      <c r="V1763" s="7">
        <v>11494</v>
      </c>
    </row>
    <row r="1764" spans="1:22" hidden="1" x14ac:dyDescent="0.4">
      <c r="A1764" s="4" t="s">
        <v>2667</v>
      </c>
      <c r="B1764" s="5" t="s">
        <v>2668</v>
      </c>
      <c r="C1764" s="5" t="s">
        <v>24</v>
      </c>
      <c r="D1764" s="5" t="s">
        <v>19</v>
      </c>
      <c r="E1764" s="9" t="s">
        <v>40</v>
      </c>
      <c r="F1764" s="9">
        <v>1.7</v>
      </c>
      <c r="G1764" s="5" t="s">
        <v>21</v>
      </c>
      <c r="H1764" s="10">
        <v>5000</v>
      </c>
      <c r="I1764" s="11">
        <v>9164467</v>
      </c>
      <c r="J1764" s="11">
        <v>350</v>
      </c>
      <c r="K1764" s="11">
        <v>2.5329999999999999</v>
      </c>
      <c r="L1764" s="11" t="b">
        <f>COUNTIF('[1]2_배당성향 25% 이상 종목명'!$A$2:$A$471,'2_2번 조건 대상 종목'!A1764)&gt;0</f>
        <v>0</v>
      </c>
      <c r="M1764" s="14" t="b">
        <f t="shared" si="27"/>
        <v>1</v>
      </c>
      <c r="N1764" s="11">
        <v>2714173350</v>
      </c>
      <c r="O1764" s="11"/>
      <c r="P1764" s="11"/>
      <c r="Q1764" s="11"/>
      <c r="R1764" s="11">
        <v>1.1000000000000001</v>
      </c>
      <c r="S1764" s="6">
        <v>385365837350</v>
      </c>
      <c r="T1764" s="7">
        <v>3.66</v>
      </c>
      <c r="U1764" s="7">
        <v>0.51</v>
      </c>
      <c r="V1764" s="7">
        <v>11494</v>
      </c>
    </row>
    <row r="1765" spans="1:22" hidden="1" x14ac:dyDescent="0.4">
      <c r="A1765" s="7" t="s">
        <v>2667</v>
      </c>
      <c r="B1765" s="12" t="s">
        <v>2668</v>
      </c>
      <c r="C1765" s="12" t="s">
        <v>2933</v>
      </c>
      <c r="D1765" s="12" t="s">
        <v>19</v>
      </c>
      <c r="E1765" s="12" t="s">
        <v>40</v>
      </c>
      <c r="F1765" s="12">
        <v>1.34</v>
      </c>
      <c r="G1765" s="12" t="s">
        <v>21</v>
      </c>
      <c r="H1765" s="12">
        <v>5000</v>
      </c>
      <c r="I1765" s="6">
        <v>9164467</v>
      </c>
      <c r="J1765" s="6">
        <v>300</v>
      </c>
      <c r="K1765" s="6">
        <v>3.3140000000000001</v>
      </c>
      <c r="L1765" s="11" t="b">
        <f>COUNTIF('[1]2_배당성향 25% 이상 종목명'!$A$2:$A$471,'2_2번 조건 대상 종목'!A1765)&gt;0</f>
        <v>0</v>
      </c>
      <c r="M1765" s="14" t="b">
        <f t="shared" si="27"/>
        <v>1</v>
      </c>
      <c r="N1765" s="6">
        <v>2206059650</v>
      </c>
      <c r="O1765" s="6"/>
      <c r="P1765" s="6"/>
      <c r="Q1765" s="6"/>
      <c r="R1765" s="6">
        <v>1.2</v>
      </c>
      <c r="S1765" s="6">
        <v>385365837350</v>
      </c>
      <c r="T1765" s="7">
        <v>3.66</v>
      </c>
      <c r="U1765" s="7">
        <v>0.51</v>
      </c>
      <c r="V1765" s="7">
        <v>11494</v>
      </c>
    </row>
    <row r="1766" spans="1:22" hidden="1" x14ac:dyDescent="0.4">
      <c r="A1766" s="4" t="s">
        <v>1817</v>
      </c>
      <c r="B1766" s="5" t="s">
        <v>1818</v>
      </c>
      <c r="C1766" s="5" t="s">
        <v>24</v>
      </c>
      <c r="D1766" s="5" t="s">
        <v>19</v>
      </c>
      <c r="E1766" s="9" t="s">
        <v>40</v>
      </c>
      <c r="F1766" s="9">
        <v>1.7</v>
      </c>
      <c r="G1766" s="5" t="s">
        <v>21</v>
      </c>
      <c r="H1766" s="9">
        <v>500</v>
      </c>
      <c r="I1766" s="11">
        <v>141144600</v>
      </c>
      <c r="J1766" s="11">
        <v>15</v>
      </c>
      <c r="K1766" s="11">
        <v>19.687000000000001</v>
      </c>
      <c r="L1766" s="11" t="b">
        <f>COUNTIF('[1]2_배당성향 25% 이상 종목명'!$A$2:$A$471,'2_2번 조건 대상 종목'!A1766)&gt;0</f>
        <v>0</v>
      </c>
      <c r="M1766" s="14" t="b">
        <f t="shared" si="27"/>
        <v>0</v>
      </c>
      <c r="N1766" s="11">
        <v>2114192910</v>
      </c>
      <c r="O1766" s="11"/>
      <c r="P1766" s="11"/>
      <c r="Q1766" s="11"/>
      <c r="R1766" s="11">
        <v>1.56</v>
      </c>
      <c r="S1766" s="6">
        <v>155541349200</v>
      </c>
      <c r="T1766" s="7">
        <v>6.41</v>
      </c>
      <c r="U1766" s="7">
        <v>0.56999999999999995</v>
      </c>
      <c r="V1766" s="7">
        <v>172</v>
      </c>
    </row>
    <row r="1767" spans="1:22" hidden="1" x14ac:dyDescent="0.4">
      <c r="A1767" s="4" t="s">
        <v>1817</v>
      </c>
      <c r="B1767" s="5" t="s">
        <v>1818</v>
      </c>
      <c r="C1767" s="5" t="s">
        <v>30</v>
      </c>
      <c r="D1767" s="5" t="s">
        <v>19</v>
      </c>
      <c r="E1767" s="9" t="s">
        <v>40</v>
      </c>
      <c r="F1767" s="9">
        <v>2.63</v>
      </c>
      <c r="G1767" s="5" t="s">
        <v>21</v>
      </c>
      <c r="H1767" s="9">
        <v>500</v>
      </c>
      <c r="I1767" s="11">
        <v>141144600</v>
      </c>
      <c r="J1767" s="11">
        <v>20</v>
      </c>
      <c r="K1767" s="11">
        <v>11.619</v>
      </c>
      <c r="L1767" s="11" t="b">
        <f>COUNTIF('[1]2_배당성향 25% 이상 종목명'!$A$2:$A$471,'2_2번 조건 대상 종목'!A1767)&gt;0</f>
        <v>0</v>
      </c>
      <c r="M1767" s="14" t="b">
        <f t="shared" si="27"/>
        <v>0</v>
      </c>
      <c r="N1767" s="11">
        <v>2818923880</v>
      </c>
      <c r="O1767" s="11" t="b">
        <f>N1767&gt;=VLOOKUP(A1767,'[1]2023년만'!$A$2:$Q$1181,12,0)</f>
        <v>1</v>
      </c>
      <c r="P1767" s="11"/>
      <c r="Q1767" s="11"/>
      <c r="R1767" s="11">
        <v>2</v>
      </c>
      <c r="S1767" s="6">
        <v>155541349200</v>
      </c>
      <c r="T1767" s="7">
        <v>6.41</v>
      </c>
      <c r="U1767" s="7">
        <v>0.56999999999999995</v>
      </c>
      <c r="V1767" s="7">
        <v>172</v>
      </c>
    </row>
    <row r="1768" spans="1:22" hidden="1" x14ac:dyDescent="0.4">
      <c r="A1768" s="4" t="s">
        <v>2348</v>
      </c>
      <c r="B1768" s="5" t="s">
        <v>2349</v>
      </c>
      <c r="C1768" s="5" t="s">
        <v>24</v>
      </c>
      <c r="D1768" s="5" t="s">
        <v>19</v>
      </c>
      <c r="E1768" s="9" t="s">
        <v>21</v>
      </c>
      <c r="F1768" s="9" t="s">
        <v>21</v>
      </c>
      <c r="G1768" s="5" t="s">
        <v>21</v>
      </c>
      <c r="H1768" s="10">
        <v>5000</v>
      </c>
      <c r="I1768" s="11">
        <v>5000000</v>
      </c>
      <c r="J1768" s="11">
        <v>200</v>
      </c>
      <c r="K1768" s="11">
        <v>10.683999999999999</v>
      </c>
      <c r="L1768" s="11" t="b">
        <f>COUNTIF('[1]2_배당성향 25% 이상 종목명'!$A$2:$A$471,'2_2번 조건 대상 종목'!A1768)&gt;0</f>
        <v>0</v>
      </c>
      <c r="M1768" s="14" t="b">
        <f t="shared" si="27"/>
        <v>0</v>
      </c>
      <c r="N1768" s="11">
        <v>998600000</v>
      </c>
      <c r="O1768" s="11"/>
      <c r="P1768" s="11"/>
      <c r="Q1768" s="11"/>
      <c r="R1768" s="11">
        <v>0.5</v>
      </c>
      <c r="S1768" s="6">
        <v>235000000000</v>
      </c>
      <c r="T1768" s="7">
        <v>50.7</v>
      </c>
      <c r="U1768" s="7">
        <v>0.43</v>
      </c>
      <c r="V1768" s="7">
        <v>927</v>
      </c>
    </row>
    <row r="1769" spans="1:22" hidden="1" x14ac:dyDescent="0.4">
      <c r="A1769" s="4" t="s">
        <v>2348</v>
      </c>
      <c r="B1769" s="5" t="s">
        <v>2349</v>
      </c>
      <c r="C1769" s="5" t="s">
        <v>18</v>
      </c>
      <c r="D1769" s="5" t="s">
        <v>19</v>
      </c>
      <c r="E1769" s="9" t="s">
        <v>21</v>
      </c>
      <c r="F1769" s="9" t="s">
        <v>21</v>
      </c>
      <c r="G1769" s="5" t="s">
        <v>21</v>
      </c>
      <c r="H1769" s="10">
        <v>5000</v>
      </c>
      <c r="I1769" s="11">
        <v>5000000</v>
      </c>
      <c r="J1769" s="11">
        <v>350</v>
      </c>
      <c r="K1769" s="11">
        <v>2.181</v>
      </c>
      <c r="L1769" s="11" t="b">
        <f>COUNTIF('[1]2_배당성향 25% 이상 종목명'!$A$2:$A$471,'2_2번 조건 대상 종목'!A1769)&gt;0</f>
        <v>0</v>
      </c>
      <c r="M1769" s="14" t="b">
        <f t="shared" si="27"/>
        <v>0</v>
      </c>
      <c r="N1769" s="11">
        <v>1747550000</v>
      </c>
      <c r="O1769" s="11"/>
      <c r="P1769" s="11"/>
      <c r="Q1769" s="11"/>
      <c r="R1769" s="11">
        <v>0.8</v>
      </c>
      <c r="S1769" s="6">
        <v>235000000000</v>
      </c>
      <c r="T1769" s="7">
        <v>50.7</v>
      </c>
      <c r="U1769" s="7">
        <v>0.43</v>
      </c>
      <c r="V1769" s="7">
        <v>927</v>
      </c>
    </row>
    <row r="1770" spans="1:22" hidden="1" x14ac:dyDescent="0.4">
      <c r="A1770" s="7" t="s">
        <v>2348</v>
      </c>
      <c r="B1770" s="12" t="s">
        <v>2349</v>
      </c>
      <c r="C1770" s="12" t="s">
        <v>2933</v>
      </c>
      <c r="D1770" s="12" t="s">
        <v>19</v>
      </c>
      <c r="E1770" s="12" t="s">
        <v>21</v>
      </c>
      <c r="F1770" s="12" t="s">
        <v>21</v>
      </c>
      <c r="G1770" s="12" t="s">
        <v>21</v>
      </c>
      <c r="H1770" s="12">
        <v>5000</v>
      </c>
      <c r="I1770" s="6">
        <v>5000000</v>
      </c>
      <c r="J1770" s="6">
        <v>300</v>
      </c>
      <c r="K1770" s="6">
        <v>2.7069999999999999</v>
      </c>
      <c r="L1770" s="11" t="b">
        <f>COUNTIF('[1]2_배당성향 25% 이상 종목명'!$A$2:$A$471,'2_2번 조건 대상 종목'!A1770)&gt;0</f>
        <v>0</v>
      </c>
      <c r="M1770" s="14" t="b">
        <f t="shared" si="27"/>
        <v>0</v>
      </c>
      <c r="N1770" s="6">
        <v>1497900000</v>
      </c>
      <c r="O1770" s="6"/>
      <c r="P1770" s="6"/>
      <c r="Q1770" s="6"/>
      <c r="R1770" s="6">
        <v>0.6</v>
      </c>
      <c r="S1770" s="6">
        <v>235000000000</v>
      </c>
      <c r="T1770" s="7">
        <v>50.7</v>
      </c>
      <c r="U1770" s="7">
        <v>0.43</v>
      </c>
      <c r="V1770" s="7">
        <v>927</v>
      </c>
    </row>
    <row r="1771" spans="1:22" hidden="1" x14ac:dyDescent="0.4">
      <c r="A1771" s="4" t="s">
        <v>2473</v>
      </c>
      <c r="B1771" s="5" t="s">
        <v>2474</v>
      </c>
      <c r="C1771" s="5" t="s">
        <v>18</v>
      </c>
      <c r="D1771" s="5" t="s">
        <v>19</v>
      </c>
      <c r="E1771" s="9" t="s">
        <v>40</v>
      </c>
      <c r="F1771" s="9">
        <v>1.43</v>
      </c>
      <c r="G1771" s="5" t="s">
        <v>21</v>
      </c>
      <c r="H1771" s="10">
        <v>1000</v>
      </c>
      <c r="I1771" s="11">
        <v>17218543</v>
      </c>
      <c r="J1771" s="11">
        <v>40</v>
      </c>
      <c r="K1771" s="11">
        <v>8.3030000000000008</v>
      </c>
      <c r="L1771" s="11" t="b">
        <f>COUNTIF('[1]2_배당성향 25% 이상 종목명'!$A$2:$A$471,'2_2번 조건 대상 종목'!A1771)&gt;0</f>
        <v>0</v>
      </c>
      <c r="M1771" s="14" t="b">
        <f t="shared" si="27"/>
        <v>0</v>
      </c>
      <c r="N1771" s="11">
        <v>688741720</v>
      </c>
      <c r="O1771" s="11"/>
      <c r="P1771" s="11"/>
      <c r="Q1771" s="11"/>
      <c r="R1771" s="11">
        <v>0.9</v>
      </c>
      <c r="S1771" s="6">
        <v>145324502920</v>
      </c>
      <c r="T1771" s="7">
        <v>12.3</v>
      </c>
      <c r="U1771" s="7">
        <v>0.61</v>
      </c>
      <c r="V1771" s="7">
        <v>686</v>
      </c>
    </row>
    <row r="1772" spans="1:22" hidden="1" x14ac:dyDescent="0.4">
      <c r="A1772" s="7" t="s">
        <v>2473</v>
      </c>
      <c r="B1772" s="12" t="s">
        <v>2474</v>
      </c>
      <c r="C1772" s="12" t="s">
        <v>2933</v>
      </c>
      <c r="D1772" s="12" t="s">
        <v>19</v>
      </c>
      <c r="E1772" s="12" t="s">
        <v>40</v>
      </c>
      <c r="F1772" s="12">
        <v>1.34</v>
      </c>
      <c r="G1772" s="12" t="s">
        <v>21</v>
      </c>
      <c r="H1772" s="12">
        <v>1000</v>
      </c>
      <c r="I1772" s="6">
        <v>17218543</v>
      </c>
      <c r="J1772" s="6">
        <v>60</v>
      </c>
      <c r="K1772" s="6">
        <v>10.497</v>
      </c>
      <c r="L1772" s="11" t="b">
        <f>COUNTIF('[1]2_배당성향 25% 이상 종목명'!$A$2:$A$471,'2_2번 조건 대상 종목'!A1772)&gt;0</f>
        <v>0</v>
      </c>
      <c r="M1772" s="14" t="b">
        <f t="shared" si="27"/>
        <v>0</v>
      </c>
      <c r="N1772" s="6">
        <v>1033112580</v>
      </c>
      <c r="O1772" s="6"/>
      <c r="P1772" s="6"/>
      <c r="Q1772" s="6"/>
      <c r="R1772" s="6">
        <v>1.1000000000000001</v>
      </c>
      <c r="S1772" s="6">
        <v>145324502920</v>
      </c>
      <c r="T1772" s="7">
        <v>12.3</v>
      </c>
      <c r="U1772" s="7">
        <v>0.61</v>
      </c>
      <c r="V1772" s="7">
        <v>686</v>
      </c>
    </row>
    <row r="1773" spans="1:22" hidden="1" x14ac:dyDescent="0.4">
      <c r="A1773" s="4" t="s">
        <v>2189</v>
      </c>
      <c r="B1773" s="5" t="s">
        <v>2190</v>
      </c>
      <c r="C1773" s="5" t="s">
        <v>18</v>
      </c>
      <c r="D1773" s="5" t="s">
        <v>19</v>
      </c>
      <c r="E1773" s="9" t="s">
        <v>40</v>
      </c>
      <c r="F1773" s="9">
        <v>1.43</v>
      </c>
      <c r="G1773" s="5" t="s">
        <v>21</v>
      </c>
      <c r="H1773" s="10">
        <v>5000</v>
      </c>
      <c r="I1773" s="11">
        <v>9422739</v>
      </c>
      <c r="J1773" s="11">
        <v>120</v>
      </c>
      <c r="K1773" s="11">
        <v>13.260999999999999</v>
      </c>
      <c r="L1773" s="11" t="b">
        <f>COUNTIF('[1]2_배당성향 25% 이상 종목명'!$A$2:$A$471,'2_2번 조건 대상 종목'!A1773)&gt;0</f>
        <v>0</v>
      </c>
      <c r="M1773" s="14" t="b">
        <f t="shared" si="27"/>
        <v>1</v>
      </c>
      <c r="N1773" s="11">
        <v>1130728320</v>
      </c>
      <c r="O1773" s="11"/>
      <c r="P1773" s="11"/>
      <c r="Q1773" s="11"/>
      <c r="R1773" s="11">
        <v>1.48</v>
      </c>
      <c r="S1773" s="6">
        <v>91965932640</v>
      </c>
      <c r="T1773" s="7">
        <v>7.27</v>
      </c>
      <c r="U1773" s="7">
        <v>0.4</v>
      </c>
      <c r="V1773" s="7">
        <v>1342</v>
      </c>
    </row>
    <row r="1774" spans="1:22" hidden="1" x14ac:dyDescent="0.4">
      <c r="A1774" s="4" t="s">
        <v>2189</v>
      </c>
      <c r="B1774" s="5" t="s">
        <v>2190</v>
      </c>
      <c r="C1774" s="5" t="s">
        <v>30</v>
      </c>
      <c r="D1774" s="5" t="s">
        <v>19</v>
      </c>
      <c r="E1774" s="9" t="s">
        <v>40</v>
      </c>
      <c r="F1774" s="9">
        <v>2.63</v>
      </c>
      <c r="G1774" s="5" t="s">
        <v>21</v>
      </c>
      <c r="H1774" s="10">
        <v>5000</v>
      </c>
      <c r="I1774" s="11">
        <v>9422739</v>
      </c>
      <c r="J1774" s="11">
        <v>150</v>
      </c>
      <c r="K1774" s="11">
        <v>11.175000000000001</v>
      </c>
      <c r="L1774" s="11" t="b">
        <f>COUNTIF('[1]2_배당성향 25% 이상 종목명'!$A$2:$A$471,'2_2번 조건 대상 종목'!A1774)&gt;0</f>
        <v>0</v>
      </c>
      <c r="M1774" s="14" t="b">
        <f t="shared" si="27"/>
        <v>1</v>
      </c>
      <c r="N1774" s="11">
        <v>1413410400</v>
      </c>
      <c r="O1774" s="11" t="b">
        <f>N1774&gt;=VLOOKUP(A1774,'[1]2023년만'!$A$2:$Q$1181,12,0)</f>
        <v>0</v>
      </c>
      <c r="P1774" s="11"/>
      <c r="Q1774" s="11"/>
      <c r="R1774" s="11">
        <v>1.77</v>
      </c>
      <c r="S1774" s="6">
        <v>91965932640</v>
      </c>
      <c r="T1774" s="7">
        <v>7.27</v>
      </c>
      <c r="U1774" s="7">
        <v>0.4</v>
      </c>
      <c r="V1774" s="7">
        <v>1342</v>
      </c>
    </row>
    <row r="1775" spans="1:22" hidden="1" x14ac:dyDescent="0.4">
      <c r="A1775" s="4" t="s">
        <v>2189</v>
      </c>
      <c r="B1775" s="5" t="s">
        <v>2190</v>
      </c>
      <c r="C1775" s="5" t="s">
        <v>24</v>
      </c>
      <c r="D1775" s="5" t="s">
        <v>19</v>
      </c>
      <c r="E1775" s="9" t="s">
        <v>40</v>
      </c>
      <c r="F1775" s="9">
        <v>1.7</v>
      </c>
      <c r="G1775" s="5" t="s">
        <v>21</v>
      </c>
      <c r="H1775" s="10">
        <v>5000</v>
      </c>
      <c r="I1775" s="11">
        <v>9422739</v>
      </c>
      <c r="J1775" s="11">
        <v>200</v>
      </c>
      <c r="K1775" s="11">
        <v>9.2840000000000007</v>
      </c>
      <c r="L1775" s="11" t="b">
        <f>COUNTIF('[1]2_배당성향 25% 이상 종목명'!$A$2:$A$471,'2_2번 조건 대상 종목'!A1775)&gt;0</f>
        <v>0</v>
      </c>
      <c r="M1775" s="14" t="b">
        <f t="shared" si="27"/>
        <v>1</v>
      </c>
      <c r="N1775" s="11">
        <v>1884547200</v>
      </c>
      <c r="O1775" s="11"/>
      <c r="P1775" s="11"/>
      <c r="Q1775" s="11"/>
      <c r="R1775" s="11">
        <v>2.0499999999999998</v>
      </c>
      <c r="S1775" s="6">
        <v>91965932640</v>
      </c>
      <c r="T1775" s="7">
        <v>7.27</v>
      </c>
      <c r="U1775" s="7">
        <v>0.4</v>
      </c>
      <c r="V1775" s="7">
        <v>1342</v>
      </c>
    </row>
    <row r="1776" spans="1:22" hidden="1" x14ac:dyDescent="0.4">
      <c r="A1776" s="7" t="s">
        <v>2189</v>
      </c>
      <c r="B1776" s="12" t="s">
        <v>2190</v>
      </c>
      <c r="C1776" s="12" t="s">
        <v>2933</v>
      </c>
      <c r="D1776" s="12" t="s">
        <v>19</v>
      </c>
      <c r="E1776" s="12" t="s">
        <v>40</v>
      </c>
      <c r="F1776" s="12">
        <v>1.34</v>
      </c>
      <c r="G1776" s="12" t="s">
        <v>21</v>
      </c>
      <c r="H1776" s="12">
        <v>5000</v>
      </c>
      <c r="I1776" s="6">
        <v>9422739</v>
      </c>
      <c r="J1776" s="6">
        <v>200</v>
      </c>
      <c r="K1776" s="6">
        <v>11.95</v>
      </c>
      <c r="L1776" s="11" t="b">
        <f>COUNTIF('[1]2_배당성향 25% 이상 종목명'!$A$2:$A$471,'2_2번 조건 대상 종목'!A1776)&gt;0</f>
        <v>0</v>
      </c>
      <c r="M1776" s="14" t="b">
        <f t="shared" si="27"/>
        <v>1</v>
      </c>
      <c r="N1776" s="6">
        <v>1884547200</v>
      </c>
      <c r="O1776" s="6"/>
      <c r="P1776" s="6"/>
      <c r="Q1776" s="6"/>
      <c r="R1776" s="6">
        <v>2.1800000000000002</v>
      </c>
      <c r="S1776" s="6">
        <v>91965932640</v>
      </c>
      <c r="T1776" s="7">
        <v>7.27</v>
      </c>
      <c r="U1776" s="7">
        <v>0.4</v>
      </c>
      <c r="V1776" s="7">
        <v>1342</v>
      </c>
    </row>
    <row r="1777" spans="1:22" hidden="1" x14ac:dyDescent="0.4">
      <c r="A1777" s="4" t="s">
        <v>810</v>
      </c>
      <c r="B1777" s="5" t="s">
        <v>811</v>
      </c>
      <c r="C1777" s="5" t="s">
        <v>24</v>
      </c>
      <c r="D1777" s="5" t="s">
        <v>19</v>
      </c>
      <c r="E1777" s="9" t="s">
        <v>61</v>
      </c>
      <c r="F1777" s="9">
        <v>0.55000000000000004</v>
      </c>
      <c r="G1777" s="5" t="s">
        <v>21</v>
      </c>
      <c r="H1777" s="9">
        <v>500</v>
      </c>
      <c r="I1777" s="11">
        <v>7751826</v>
      </c>
      <c r="J1777" s="11">
        <v>180</v>
      </c>
      <c r="K1777" s="11">
        <v>47.064</v>
      </c>
      <c r="L1777" s="11" t="b">
        <f>COUNTIF('[1]2_배당성향 25% 이상 종목명'!$A$2:$A$471,'2_2번 조건 대상 종목'!A1777)&gt;0</f>
        <v>1</v>
      </c>
      <c r="M1777" s="14" t="b">
        <f t="shared" si="27"/>
        <v>0</v>
      </c>
      <c r="N1777" s="11">
        <v>1338026220</v>
      </c>
      <c r="O1777" s="11"/>
      <c r="P1777" s="11"/>
      <c r="Q1777" s="11"/>
      <c r="R1777" s="11">
        <v>2.33</v>
      </c>
      <c r="S1777" s="6">
        <v>59318107380</v>
      </c>
      <c r="T1777" s="7">
        <v>20.9</v>
      </c>
      <c r="U1777" s="7">
        <v>1.92</v>
      </c>
      <c r="V1777" s="7">
        <v>365</v>
      </c>
    </row>
    <row r="1778" spans="1:22" hidden="1" x14ac:dyDescent="0.4">
      <c r="A1778" s="4" t="s">
        <v>810</v>
      </c>
      <c r="B1778" s="5" t="s">
        <v>811</v>
      </c>
      <c r="C1778" s="5" t="s">
        <v>30</v>
      </c>
      <c r="D1778" s="5" t="s">
        <v>19</v>
      </c>
      <c r="E1778" s="9" t="s">
        <v>52</v>
      </c>
      <c r="F1778" s="9">
        <v>0.72</v>
      </c>
      <c r="G1778" s="5" t="s">
        <v>21</v>
      </c>
      <c r="H1778" s="9">
        <v>500</v>
      </c>
      <c r="I1778" s="11">
        <v>7774326</v>
      </c>
      <c r="J1778" s="11">
        <v>180</v>
      </c>
      <c r="K1778" s="11">
        <v>26.286000000000001</v>
      </c>
      <c r="L1778" s="11" t="b">
        <f>COUNTIF('[1]2_배당성향 25% 이상 종목명'!$A$2:$A$471,'2_2번 조건 대상 종목'!A1778)&gt;0</f>
        <v>1</v>
      </c>
      <c r="M1778" s="14" t="b">
        <f t="shared" si="27"/>
        <v>0</v>
      </c>
      <c r="N1778" s="11">
        <v>1316948580</v>
      </c>
      <c r="O1778" s="11" t="b">
        <f>N1778&gt;=VLOOKUP(A1778,'[1]2023년만'!$A$2:$Q$1181,12,0)</f>
        <v>0</v>
      </c>
      <c r="P1778" s="11"/>
      <c r="Q1778" s="11"/>
      <c r="R1778" s="11">
        <v>3.07</v>
      </c>
      <c r="S1778" s="6">
        <v>59318107380</v>
      </c>
      <c r="T1778" s="7">
        <v>20.9</v>
      </c>
      <c r="U1778" s="7">
        <v>1.92</v>
      </c>
      <c r="V1778" s="7">
        <v>365</v>
      </c>
    </row>
    <row r="1779" spans="1:22" hidden="1" x14ac:dyDescent="0.4">
      <c r="A1779" s="4" t="s">
        <v>810</v>
      </c>
      <c r="B1779" s="5" t="s">
        <v>811</v>
      </c>
      <c r="C1779" s="5" t="s">
        <v>18</v>
      </c>
      <c r="D1779" s="5" t="s">
        <v>19</v>
      </c>
      <c r="E1779" s="9" t="s">
        <v>61</v>
      </c>
      <c r="F1779" s="9">
        <v>0.76</v>
      </c>
      <c r="G1779" s="5" t="s">
        <v>21</v>
      </c>
      <c r="H1779" s="9">
        <v>500</v>
      </c>
      <c r="I1779" s="11">
        <v>7671826</v>
      </c>
      <c r="J1779" s="11">
        <v>180</v>
      </c>
      <c r="K1779" s="11">
        <v>14.635999999999999</v>
      </c>
      <c r="L1779" s="11" t="b">
        <f>COUNTIF('[1]2_배당성향 25% 이상 종목명'!$A$2:$A$471,'2_2번 조건 대상 종목'!A1779)&gt;0</f>
        <v>1</v>
      </c>
      <c r="M1779" s="14" t="b">
        <f t="shared" si="27"/>
        <v>0</v>
      </c>
      <c r="N1779" s="11">
        <v>1380928680</v>
      </c>
      <c r="O1779" s="11"/>
      <c r="P1779" s="11"/>
      <c r="Q1779" s="11"/>
      <c r="R1779" s="11">
        <v>1.34</v>
      </c>
      <c r="S1779" s="6">
        <v>59318107380</v>
      </c>
      <c r="T1779" s="7">
        <v>20.9</v>
      </c>
      <c r="U1779" s="7">
        <v>1.92</v>
      </c>
      <c r="V1779" s="7">
        <v>365</v>
      </c>
    </row>
    <row r="1780" spans="1:22" hidden="1" x14ac:dyDescent="0.4">
      <c r="A1780" s="4" t="s">
        <v>2090</v>
      </c>
      <c r="B1780" s="5" t="s">
        <v>2091</v>
      </c>
      <c r="C1780" s="5" t="s">
        <v>30</v>
      </c>
      <c r="D1780" s="5" t="s">
        <v>19</v>
      </c>
      <c r="E1780" s="9" t="s">
        <v>81</v>
      </c>
      <c r="F1780" s="9">
        <v>1.59</v>
      </c>
      <c r="G1780" s="5" t="s">
        <v>21</v>
      </c>
      <c r="H1780" s="9">
        <v>500</v>
      </c>
      <c r="I1780" s="11">
        <v>30445200</v>
      </c>
      <c r="J1780" s="11">
        <v>420</v>
      </c>
      <c r="K1780" s="11">
        <v>15.250999999999999</v>
      </c>
      <c r="L1780" s="11" t="b">
        <f>COUNTIF('[1]2_배당성향 25% 이상 종목명'!$A$2:$A$471,'2_2번 조건 대상 종목'!A1780)&gt;0</f>
        <v>0</v>
      </c>
      <c r="M1780" s="14" t="b">
        <f t="shared" si="27"/>
        <v>0</v>
      </c>
      <c r="N1780" s="11">
        <v>12761467740</v>
      </c>
      <c r="O1780" s="11" t="e">
        <f>N1780&gt;=VLOOKUP(A1780,'[1]2023년만'!$A$2:$Q$1181,12,0)</f>
        <v>#N/A</v>
      </c>
      <c r="P1780" s="11"/>
      <c r="Q1780" s="11"/>
      <c r="R1780" s="11">
        <v>1.6</v>
      </c>
      <c r="S1780" s="6">
        <v>3470752800000</v>
      </c>
      <c r="T1780" s="7">
        <v>36.35</v>
      </c>
      <c r="U1780" s="7">
        <v>7.98</v>
      </c>
      <c r="V1780" s="7">
        <v>3136</v>
      </c>
    </row>
    <row r="1781" spans="1:22" hidden="1" x14ac:dyDescent="0.4">
      <c r="A1781" s="7" t="s">
        <v>2854</v>
      </c>
      <c r="B1781" s="12" t="s">
        <v>2855</v>
      </c>
      <c r="C1781" s="12" t="s">
        <v>2933</v>
      </c>
      <c r="D1781" s="12" t="s">
        <v>19</v>
      </c>
      <c r="E1781" s="12" t="s">
        <v>37</v>
      </c>
      <c r="F1781" s="12">
        <v>0.36</v>
      </c>
      <c r="G1781" s="12" t="s">
        <v>21</v>
      </c>
      <c r="H1781" s="12">
        <v>100</v>
      </c>
      <c r="I1781" s="6">
        <v>38339428</v>
      </c>
      <c r="J1781" s="6">
        <v>30</v>
      </c>
      <c r="K1781" s="6">
        <v>-9.4369999999999994</v>
      </c>
      <c r="L1781" s="11" t="b">
        <f>COUNTIF('[1]2_배당성향 25% 이상 종목명'!$A$2:$A$471,'2_2번 조건 대상 종목'!A1781)&gt;0</f>
        <v>0</v>
      </c>
      <c r="M1781" s="14" t="b">
        <f t="shared" si="27"/>
        <v>0</v>
      </c>
      <c r="N1781" s="6">
        <v>1138847040</v>
      </c>
      <c r="O1781" s="6"/>
      <c r="P1781" s="6"/>
      <c r="Q1781" s="6"/>
      <c r="R1781" s="6">
        <v>0.6</v>
      </c>
      <c r="S1781" s="6">
        <v>55285455176</v>
      </c>
      <c r="T1781" s="7" t="s">
        <v>21</v>
      </c>
      <c r="U1781" s="7">
        <v>0.51</v>
      </c>
      <c r="V1781" s="7" t="s">
        <v>21</v>
      </c>
    </row>
    <row r="1782" spans="1:22" hidden="1" x14ac:dyDescent="0.4">
      <c r="A1782" s="4" t="s">
        <v>677</v>
      </c>
      <c r="B1782" s="5" t="s">
        <v>678</v>
      </c>
      <c r="C1782" s="5" t="s">
        <v>24</v>
      </c>
      <c r="D1782" s="5" t="s">
        <v>19</v>
      </c>
      <c r="E1782" s="9" t="s">
        <v>76</v>
      </c>
      <c r="F1782" s="9">
        <v>0.4</v>
      </c>
      <c r="G1782" s="5" t="s">
        <v>21</v>
      </c>
      <c r="H1782" s="9">
        <v>500</v>
      </c>
      <c r="I1782" s="11">
        <v>15125000</v>
      </c>
      <c r="J1782" s="11">
        <v>75</v>
      </c>
      <c r="K1782" s="11">
        <v>55.991</v>
      </c>
      <c r="L1782" s="11" t="b">
        <f>COUNTIF('[1]2_배당성향 25% 이상 종목명'!$A$2:$A$471,'2_2번 조건 대상 종목'!A1782)&gt;0</f>
        <v>0</v>
      </c>
      <c r="M1782" s="14" t="b">
        <f t="shared" si="27"/>
        <v>1</v>
      </c>
      <c r="N1782" s="11">
        <v>1134375000</v>
      </c>
      <c r="O1782" s="11"/>
      <c r="P1782" s="11"/>
      <c r="Q1782" s="11"/>
      <c r="R1782" s="11">
        <v>2.04</v>
      </c>
      <c r="S1782" s="6">
        <v>121907500000</v>
      </c>
      <c r="T1782" s="7" t="s">
        <v>21</v>
      </c>
      <c r="U1782" s="7">
        <v>2.29</v>
      </c>
      <c r="V1782" s="7" t="s">
        <v>21</v>
      </c>
    </row>
    <row r="1783" spans="1:22" hidden="1" x14ac:dyDescent="0.4">
      <c r="A1783" s="4" t="s">
        <v>677</v>
      </c>
      <c r="B1783" s="5" t="s">
        <v>678</v>
      </c>
      <c r="C1783" s="5" t="s">
        <v>30</v>
      </c>
      <c r="D1783" s="5" t="s">
        <v>19</v>
      </c>
      <c r="E1783" s="9" t="s">
        <v>76</v>
      </c>
      <c r="F1783" s="9">
        <v>0.97</v>
      </c>
      <c r="G1783" s="5" t="s">
        <v>21</v>
      </c>
      <c r="H1783" s="9">
        <v>500</v>
      </c>
      <c r="I1783" s="11">
        <v>15125000</v>
      </c>
      <c r="J1783" s="11">
        <v>75</v>
      </c>
      <c r="K1783" s="11">
        <v>-18.712</v>
      </c>
      <c r="L1783" s="11" t="b">
        <f>COUNTIF('[1]2_배당성향 25% 이상 종목명'!$A$2:$A$471,'2_2번 조건 대상 종목'!A1783)&gt;0</f>
        <v>0</v>
      </c>
      <c r="M1783" s="14" t="b">
        <f t="shared" si="27"/>
        <v>1</v>
      </c>
      <c r="N1783" s="11">
        <v>1111875000</v>
      </c>
      <c r="O1783" s="11" t="b">
        <f>N1783&gt;=VLOOKUP(A1783,'[1]2023년만'!$A$2:$Q$1181,12,0)</f>
        <v>0</v>
      </c>
      <c r="P1783" s="11"/>
      <c r="Q1783" s="11"/>
      <c r="R1783" s="11">
        <v>2.2000000000000002</v>
      </c>
      <c r="S1783" s="6">
        <v>121907500000</v>
      </c>
      <c r="T1783" s="7" t="s">
        <v>21</v>
      </c>
      <c r="U1783" s="7">
        <v>2.29</v>
      </c>
      <c r="V1783" s="7" t="s">
        <v>21</v>
      </c>
    </row>
    <row r="1784" spans="1:22" hidden="1" x14ac:dyDescent="0.4">
      <c r="A1784" s="4" t="s">
        <v>677</v>
      </c>
      <c r="B1784" s="5" t="s">
        <v>678</v>
      </c>
      <c r="C1784" s="5" t="s">
        <v>18</v>
      </c>
      <c r="D1784" s="5" t="s">
        <v>19</v>
      </c>
      <c r="E1784" s="9" t="s">
        <v>76</v>
      </c>
      <c r="F1784" s="9">
        <v>0.43</v>
      </c>
      <c r="G1784" s="5" t="s">
        <v>21</v>
      </c>
      <c r="H1784" s="9">
        <v>500</v>
      </c>
      <c r="I1784" s="11">
        <v>15125000</v>
      </c>
      <c r="J1784" s="11">
        <v>75</v>
      </c>
      <c r="K1784" s="11">
        <v>-43.264000000000003</v>
      </c>
      <c r="L1784" s="11" t="b">
        <f>COUNTIF('[1]2_배당성향 25% 이상 종목명'!$A$2:$A$471,'2_2번 조건 대상 종목'!A1784)&gt;0</f>
        <v>0</v>
      </c>
      <c r="M1784" s="14" t="b">
        <f t="shared" si="27"/>
        <v>1</v>
      </c>
      <c r="N1784" s="11">
        <v>1134375000</v>
      </c>
      <c r="O1784" s="11"/>
      <c r="P1784" s="11"/>
      <c r="Q1784" s="11"/>
      <c r="R1784" s="11">
        <v>1.57</v>
      </c>
      <c r="S1784" s="6">
        <v>121907500000</v>
      </c>
      <c r="T1784" s="7" t="s">
        <v>21</v>
      </c>
      <c r="U1784" s="7">
        <v>2.29</v>
      </c>
      <c r="V1784" s="7" t="s">
        <v>21</v>
      </c>
    </row>
    <row r="1785" spans="1:22" hidden="1" x14ac:dyDescent="0.4">
      <c r="A1785" s="7" t="s">
        <v>677</v>
      </c>
      <c r="B1785" s="12" t="s">
        <v>678</v>
      </c>
      <c r="C1785" s="12" t="s">
        <v>2933</v>
      </c>
      <c r="D1785" s="12" t="s">
        <v>19</v>
      </c>
      <c r="E1785" s="12" t="s">
        <v>76</v>
      </c>
      <c r="F1785" s="12">
        <v>0.2</v>
      </c>
      <c r="G1785" s="12" t="s">
        <v>21</v>
      </c>
      <c r="H1785" s="12">
        <v>500</v>
      </c>
      <c r="I1785" s="6">
        <v>15125000</v>
      </c>
      <c r="J1785" s="6">
        <v>75</v>
      </c>
      <c r="K1785" s="6">
        <v>-90.245000000000005</v>
      </c>
      <c r="L1785" s="11" t="b">
        <f>COUNTIF('[1]2_배당성향 25% 이상 종목명'!$A$2:$A$471,'2_2번 조건 대상 종목'!A1785)&gt;0</f>
        <v>0</v>
      </c>
      <c r="M1785" s="14" t="b">
        <f t="shared" si="27"/>
        <v>1</v>
      </c>
      <c r="N1785" s="6">
        <v>1134375000</v>
      </c>
      <c r="O1785" s="6"/>
      <c r="P1785" s="6"/>
      <c r="Q1785" s="6"/>
      <c r="R1785" s="6">
        <v>1.07</v>
      </c>
      <c r="S1785" s="6">
        <v>121907500000</v>
      </c>
      <c r="T1785" s="7" t="s">
        <v>21</v>
      </c>
      <c r="U1785" s="7">
        <v>2.29</v>
      </c>
      <c r="V1785" s="7" t="s">
        <v>21</v>
      </c>
    </row>
    <row r="1786" spans="1:22" hidden="1" x14ac:dyDescent="0.4">
      <c r="A1786" s="4" t="s">
        <v>2645</v>
      </c>
      <c r="B1786" s="5" t="s">
        <v>2646</v>
      </c>
      <c r="C1786" s="5" t="s">
        <v>30</v>
      </c>
      <c r="D1786" s="5" t="s">
        <v>19</v>
      </c>
      <c r="E1786" s="9" t="s">
        <v>43</v>
      </c>
      <c r="F1786" s="9">
        <v>1.34</v>
      </c>
      <c r="G1786" s="5" t="s">
        <v>21</v>
      </c>
      <c r="H1786" s="9">
        <v>500</v>
      </c>
      <c r="I1786" s="11">
        <v>14700000</v>
      </c>
      <c r="J1786" s="11">
        <v>200</v>
      </c>
      <c r="K1786" s="11">
        <v>3.9369999999999998</v>
      </c>
      <c r="L1786" s="11" t="b">
        <f>COUNTIF('[1]2_배당성향 25% 이상 종목명'!$A$2:$A$471,'2_2번 조건 대상 종목'!A1786)&gt;0</f>
        <v>0</v>
      </c>
      <c r="M1786" s="14" t="b">
        <f t="shared" si="27"/>
        <v>1</v>
      </c>
      <c r="N1786" s="11">
        <v>2890018600</v>
      </c>
      <c r="O1786" s="11" t="b">
        <f>N1786&gt;=VLOOKUP(A1786,'[1]2023년만'!$A$2:$Q$1181,12,0)</f>
        <v>0</v>
      </c>
      <c r="P1786" s="11"/>
      <c r="Q1786" s="11"/>
      <c r="R1786" s="11">
        <v>0.94</v>
      </c>
      <c r="S1786" s="6">
        <v>298410000000</v>
      </c>
      <c r="T1786" s="7">
        <v>3.94</v>
      </c>
      <c r="U1786" s="7">
        <v>0.46</v>
      </c>
      <c r="V1786" s="7">
        <v>5148</v>
      </c>
    </row>
    <row r="1787" spans="1:22" hidden="1" x14ac:dyDescent="0.4">
      <c r="A1787" s="4" t="s">
        <v>2645</v>
      </c>
      <c r="B1787" s="5" t="s">
        <v>2646</v>
      </c>
      <c r="C1787" s="5" t="s">
        <v>24</v>
      </c>
      <c r="D1787" s="5" t="s">
        <v>19</v>
      </c>
      <c r="E1787" s="9" t="s">
        <v>43</v>
      </c>
      <c r="F1787" s="9">
        <v>0.94</v>
      </c>
      <c r="G1787" s="5" t="s">
        <v>21</v>
      </c>
      <c r="H1787" s="9">
        <v>500</v>
      </c>
      <c r="I1787" s="11">
        <v>14700000</v>
      </c>
      <c r="J1787" s="11">
        <v>300</v>
      </c>
      <c r="K1787" s="11">
        <v>3.5920000000000001</v>
      </c>
      <c r="L1787" s="11" t="b">
        <f>COUNTIF('[1]2_배당성향 25% 이상 종목명'!$A$2:$A$471,'2_2번 조건 대상 종목'!A1787)&gt;0</f>
        <v>0</v>
      </c>
      <c r="M1787" s="14" t="b">
        <f t="shared" si="27"/>
        <v>1</v>
      </c>
      <c r="N1787" s="11">
        <v>4288309800</v>
      </c>
      <c r="O1787" s="11"/>
      <c r="P1787" s="11"/>
      <c r="Q1787" s="11"/>
      <c r="R1787" s="11">
        <v>1.81</v>
      </c>
      <c r="S1787" s="6">
        <v>298410000000</v>
      </c>
      <c r="T1787" s="7">
        <v>3.94</v>
      </c>
      <c r="U1787" s="7">
        <v>0.46</v>
      </c>
      <c r="V1787" s="7">
        <v>5148</v>
      </c>
    </row>
    <row r="1788" spans="1:22" hidden="1" x14ac:dyDescent="0.4">
      <c r="A1788" s="4" t="s">
        <v>2645</v>
      </c>
      <c r="B1788" s="5" t="s">
        <v>2646</v>
      </c>
      <c r="C1788" s="5" t="s">
        <v>18</v>
      </c>
      <c r="D1788" s="5" t="s">
        <v>19</v>
      </c>
      <c r="E1788" s="9" t="s">
        <v>43</v>
      </c>
      <c r="F1788" s="9">
        <v>0.91</v>
      </c>
      <c r="G1788" s="5" t="s">
        <v>21</v>
      </c>
      <c r="H1788" s="9">
        <v>500</v>
      </c>
      <c r="I1788" s="11">
        <v>14700000</v>
      </c>
      <c r="J1788" s="11">
        <v>100</v>
      </c>
      <c r="K1788" s="11">
        <v>2.2440000000000002</v>
      </c>
      <c r="L1788" s="11" t="b">
        <f>COUNTIF('[1]2_배당성향 25% 이상 종목명'!$A$2:$A$471,'2_2번 조건 대상 종목'!A1788)&gt;0</f>
        <v>0</v>
      </c>
      <c r="M1788" s="14" t="b">
        <f t="shared" si="27"/>
        <v>1</v>
      </c>
      <c r="N1788" s="11">
        <v>1341607300</v>
      </c>
      <c r="O1788" s="11"/>
      <c r="P1788" s="11"/>
      <c r="Q1788" s="11"/>
      <c r="R1788" s="11">
        <v>0.61</v>
      </c>
      <c r="S1788" s="6">
        <v>298410000000</v>
      </c>
      <c r="T1788" s="7">
        <v>3.94</v>
      </c>
      <c r="U1788" s="7">
        <v>0.46</v>
      </c>
      <c r="V1788" s="7">
        <v>5148</v>
      </c>
    </row>
    <row r="1789" spans="1:22" hidden="1" x14ac:dyDescent="0.4">
      <c r="A1789" s="7" t="s">
        <v>2645</v>
      </c>
      <c r="B1789" s="12" t="s">
        <v>2646</v>
      </c>
      <c r="C1789" s="12" t="s">
        <v>2933</v>
      </c>
      <c r="D1789" s="12" t="s">
        <v>19</v>
      </c>
      <c r="E1789" s="12" t="s">
        <v>43</v>
      </c>
      <c r="F1789" s="12">
        <v>0.87</v>
      </c>
      <c r="G1789" s="12" t="s">
        <v>21</v>
      </c>
      <c r="H1789" s="12">
        <v>500</v>
      </c>
      <c r="I1789" s="6">
        <v>14700000</v>
      </c>
      <c r="J1789" s="6">
        <v>100</v>
      </c>
      <c r="K1789" s="6">
        <v>4.431</v>
      </c>
      <c r="L1789" s="11" t="b">
        <f>COUNTIF('[1]2_배당성향 25% 이상 종목명'!$A$2:$A$471,'2_2번 조건 대상 종목'!A1789)&gt;0</f>
        <v>0</v>
      </c>
      <c r="M1789" s="14" t="b">
        <f t="shared" si="27"/>
        <v>1</v>
      </c>
      <c r="N1789" s="6">
        <v>1341607300</v>
      </c>
      <c r="O1789" s="6"/>
      <c r="P1789" s="6"/>
      <c r="Q1789" s="6"/>
      <c r="R1789" s="6">
        <v>0.77</v>
      </c>
      <c r="S1789" s="6">
        <v>298410000000</v>
      </c>
      <c r="T1789" s="7">
        <v>3.94</v>
      </c>
      <c r="U1789" s="7">
        <v>0.46</v>
      </c>
      <c r="V1789" s="7">
        <v>5148</v>
      </c>
    </row>
    <row r="1790" spans="1:22" hidden="1" x14ac:dyDescent="0.4">
      <c r="A1790" s="4" t="s">
        <v>2637</v>
      </c>
      <c r="B1790" s="5" t="s">
        <v>2638</v>
      </c>
      <c r="C1790" s="5" t="s">
        <v>18</v>
      </c>
      <c r="D1790" s="5" t="s">
        <v>19</v>
      </c>
      <c r="E1790" s="9" t="s">
        <v>37</v>
      </c>
      <c r="F1790" s="9">
        <v>0.85</v>
      </c>
      <c r="G1790" s="5" t="s">
        <v>21</v>
      </c>
      <c r="H1790" s="9">
        <v>500</v>
      </c>
      <c r="I1790" s="11">
        <v>19332003</v>
      </c>
      <c r="J1790" s="11">
        <v>50</v>
      </c>
      <c r="K1790" s="11">
        <v>4.375</v>
      </c>
      <c r="L1790" s="11" t="b">
        <f>COUNTIF('[1]2_배당성향 25% 이상 종목명'!$A$2:$A$471,'2_2번 조건 대상 종목'!A1790)&gt;0</f>
        <v>0</v>
      </c>
      <c r="M1790" s="14" t="b">
        <f t="shared" si="27"/>
        <v>1</v>
      </c>
      <c r="N1790" s="11">
        <v>934188450</v>
      </c>
      <c r="O1790" s="11"/>
      <c r="P1790" s="11"/>
      <c r="Q1790" s="11"/>
      <c r="R1790" s="11">
        <v>0.98</v>
      </c>
      <c r="S1790" s="6">
        <v>100316478150</v>
      </c>
      <c r="T1790" s="7">
        <v>2.2200000000000002</v>
      </c>
      <c r="U1790" s="7">
        <v>0.26</v>
      </c>
      <c r="V1790" s="7">
        <v>1973</v>
      </c>
    </row>
    <row r="1791" spans="1:22" hidden="1" x14ac:dyDescent="0.4">
      <c r="A1791" s="4" t="s">
        <v>2637</v>
      </c>
      <c r="B1791" s="5" t="s">
        <v>2638</v>
      </c>
      <c r="C1791" s="5" t="s">
        <v>24</v>
      </c>
      <c r="D1791" s="5" t="s">
        <v>19</v>
      </c>
      <c r="E1791" s="9" t="s">
        <v>37</v>
      </c>
      <c r="F1791" s="9">
        <v>0.89</v>
      </c>
      <c r="G1791" s="5" t="s">
        <v>21</v>
      </c>
      <c r="H1791" s="9">
        <v>500</v>
      </c>
      <c r="I1791" s="11">
        <v>22742196</v>
      </c>
      <c r="J1791" s="11">
        <v>50</v>
      </c>
      <c r="K1791" s="11">
        <v>3.7069999999999999</v>
      </c>
      <c r="L1791" s="11" t="b">
        <f>COUNTIF('[1]2_배당성향 25% 이상 종목명'!$A$2:$A$471,'2_2번 조건 대상 종목'!A1791)&gt;0</f>
        <v>0</v>
      </c>
      <c r="M1791" s="14" t="b">
        <f t="shared" si="27"/>
        <v>1</v>
      </c>
      <c r="N1791" s="11">
        <v>1104698100</v>
      </c>
      <c r="O1791" s="11"/>
      <c r="P1791" s="11"/>
      <c r="Q1791" s="11"/>
      <c r="R1791" s="11">
        <v>0.86</v>
      </c>
      <c r="S1791" s="6">
        <v>100316478150</v>
      </c>
      <c r="T1791" s="7">
        <v>2.2200000000000002</v>
      </c>
      <c r="U1791" s="7">
        <v>0.26</v>
      </c>
      <c r="V1791" s="7">
        <v>1973</v>
      </c>
    </row>
    <row r="1792" spans="1:22" hidden="1" x14ac:dyDescent="0.4">
      <c r="A1792" s="4" t="s">
        <v>2637</v>
      </c>
      <c r="B1792" s="5" t="s">
        <v>2638</v>
      </c>
      <c r="C1792" s="5" t="s">
        <v>30</v>
      </c>
      <c r="D1792" s="5" t="s">
        <v>19</v>
      </c>
      <c r="E1792" s="9" t="s">
        <v>37</v>
      </c>
      <c r="F1792" s="9">
        <v>1.48</v>
      </c>
      <c r="G1792" s="5" t="s">
        <v>21</v>
      </c>
      <c r="H1792" s="9">
        <v>500</v>
      </c>
      <c r="I1792" s="11">
        <v>22877190</v>
      </c>
      <c r="J1792" s="11">
        <v>50</v>
      </c>
      <c r="K1792" s="11">
        <v>2.536</v>
      </c>
      <c r="L1792" s="11" t="b">
        <f>COUNTIF('[1]2_배당성향 25% 이상 종목명'!$A$2:$A$471,'2_2번 조건 대상 종목'!A1792)&gt;0</f>
        <v>0</v>
      </c>
      <c r="M1792" s="14" t="b">
        <f t="shared" si="27"/>
        <v>1</v>
      </c>
      <c r="N1792" s="11">
        <v>1111447800</v>
      </c>
      <c r="O1792" s="11" t="b">
        <f>N1792&gt;=VLOOKUP(A1792,'[1]2023년만'!$A$2:$Q$1181,12,0)</f>
        <v>1</v>
      </c>
      <c r="P1792" s="11"/>
      <c r="Q1792" s="11"/>
      <c r="R1792" s="11">
        <v>1.18</v>
      </c>
      <c r="S1792" s="6">
        <v>100316478150</v>
      </c>
      <c r="T1792" s="7">
        <v>2.2200000000000002</v>
      </c>
      <c r="U1792" s="7">
        <v>0.26</v>
      </c>
      <c r="V1792" s="7">
        <v>1973</v>
      </c>
    </row>
    <row r="1793" spans="1:22" hidden="1" x14ac:dyDescent="0.4">
      <c r="A1793" s="7" t="s">
        <v>2637</v>
      </c>
      <c r="B1793" s="12" t="s">
        <v>2638</v>
      </c>
      <c r="C1793" s="12" t="s">
        <v>2933</v>
      </c>
      <c r="D1793" s="12" t="s">
        <v>19</v>
      </c>
      <c r="E1793" s="12" t="s">
        <v>37</v>
      </c>
      <c r="F1793" s="12">
        <v>0.36</v>
      </c>
      <c r="G1793" s="12" t="s">
        <v>21</v>
      </c>
      <c r="H1793" s="12">
        <v>500</v>
      </c>
      <c r="I1793" s="6">
        <v>18823896</v>
      </c>
      <c r="J1793" s="6">
        <v>50</v>
      </c>
      <c r="K1793" s="6">
        <v>7.4790000000000001</v>
      </c>
      <c r="L1793" s="11" t="b">
        <f>COUNTIF('[1]2_배당성향 25% 이상 종목명'!$A$2:$A$471,'2_2번 조건 대상 종목'!A1793)&gt;0</f>
        <v>0</v>
      </c>
      <c r="M1793" s="14" t="b">
        <f t="shared" si="27"/>
        <v>1</v>
      </c>
      <c r="N1793" s="6">
        <v>908783100</v>
      </c>
      <c r="O1793" s="6"/>
      <c r="P1793" s="6"/>
      <c r="Q1793" s="6"/>
      <c r="R1793" s="6">
        <v>0.86</v>
      </c>
      <c r="S1793" s="6">
        <v>100316478150</v>
      </c>
      <c r="T1793" s="7">
        <v>2.2200000000000002</v>
      </c>
      <c r="U1793" s="7">
        <v>0.26</v>
      </c>
      <c r="V1793" s="7">
        <v>1973</v>
      </c>
    </row>
    <row r="1794" spans="1:22" hidden="1" x14ac:dyDescent="0.4">
      <c r="A1794" s="4" t="s">
        <v>2355</v>
      </c>
      <c r="B1794" s="5" t="s">
        <v>2356</v>
      </c>
      <c r="C1794" s="5" t="s">
        <v>30</v>
      </c>
      <c r="D1794" s="5" t="s">
        <v>19</v>
      </c>
      <c r="E1794" s="9" t="s">
        <v>76</v>
      </c>
      <c r="F1794" s="9">
        <v>0.97</v>
      </c>
      <c r="G1794" s="5" t="s">
        <v>21</v>
      </c>
      <c r="H1794" s="9">
        <v>500</v>
      </c>
      <c r="I1794" s="11">
        <v>16170000</v>
      </c>
      <c r="J1794" s="11">
        <v>250</v>
      </c>
      <c r="K1794" s="11">
        <v>10.368</v>
      </c>
      <c r="L1794" s="11" t="b">
        <f>COUNTIF('[1]2_배당성향 25% 이상 종목명'!$A$2:$A$471,'2_2번 조건 대상 종목'!A1794)&gt;0</f>
        <v>0</v>
      </c>
      <c r="M1794" s="14" t="b">
        <f t="shared" si="27"/>
        <v>1</v>
      </c>
      <c r="N1794" s="11">
        <v>3918850500</v>
      </c>
      <c r="O1794" s="11" t="b">
        <f>N1794&gt;=VLOOKUP(A1794,'[1]2023년만'!$A$2:$Q$1181,12,0)</f>
        <v>0</v>
      </c>
      <c r="P1794" s="11"/>
      <c r="Q1794" s="11"/>
      <c r="R1794" s="11">
        <v>3</v>
      </c>
      <c r="S1794" s="6">
        <v>153776700000</v>
      </c>
      <c r="T1794" s="7">
        <v>4.6100000000000003</v>
      </c>
      <c r="U1794" s="7">
        <v>0.26</v>
      </c>
      <c r="V1794" s="7">
        <v>2065</v>
      </c>
    </row>
    <row r="1795" spans="1:22" hidden="1" x14ac:dyDescent="0.4">
      <c r="A1795" s="4" t="s">
        <v>2355</v>
      </c>
      <c r="B1795" s="5" t="s">
        <v>2356</v>
      </c>
      <c r="C1795" s="5" t="s">
        <v>24</v>
      </c>
      <c r="D1795" s="5" t="s">
        <v>19</v>
      </c>
      <c r="E1795" s="9" t="s">
        <v>76</v>
      </c>
      <c r="F1795" s="9">
        <v>0.4</v>
      </c>
      <c r="G1795" s="5" t="s">
        <v>21</v>
      </c>
      <c r="H1795" s="9">
        <v>500</v>
      </c>
      <c r="I1795" s="11">
        <v>16170000</v>
      </c>
      <c r="J1795" s="11">
        <v>310</v>
      </c>
      <c r="K1795" s="11">
        <v>8.0500000000000007</v>
      </c>
      <c r="L1795" s="11" t="b">
        <f>COUNTIF('[1]2_배당성향 25% 이상 종목명'!$A$2:$A$471,'2_2번 조건 대상 종목'!A1795)&gt;0</f>
        <v>0</v>
      </c>
      <c r="M1795" s="14" t="b">
        <f t="shared" ref="M1795:M1858" si="28">COUNTIF($A$2:$A$4678,A1795)=4</f>
        <v>1</v>
      </c>
      <c r="N1795" s="11">
        <v>4896574620</v>
      </c>
      <c r="O1795" s="11"/>
      <c r="P1795" s="11"/>
      <c r="Q1795" s="11"/>
      <c r="R1795" s="11">
        <v>3.2</v>
      </c>
      <c r="S1795" s="6">
        <v>153776700000</v>
      </c>
      <c r="T1795" s="7">
        <v>4.6100000000000003</v>
      </c>
      <c r="U1795" s="7">
        <v>0.26</v>
      </c>
      <c r="V1795" s="7">
        <v>2065</v>
      </c>
    </row>
    <row r="1796" spans="1:22" hidden="1" x14ac:dyDescent="0.4">
      <c r="A1796" s="4" t="s">
        <v>2355</v>
      </c>
      <c r="B1796" s="5" t="s">
        <v>2356</v>
      </c>
      <c r="C1796" s="5" t="s">
        <v>18</v>
      </c>
      <c r="D1796" s="5" t="s">
        <v>19</v>
      </c>
      <c r="E1796" s="9" t="s">
        <v>76</v>
      </c>
      <c r="F1796" s="9">
        <v>0.43</v>
      </c>
      <c r="G1796" s="5" t="s">
        <v>21</v>
      </c>
      <c r="H1796" s="9">
        <v>500</v>
      </c>
      <c r="I1796" s="11">
        <v>16170000</v>
      </c>
      <c r="J1796" s="11">
        <v>175</v>
      </c>
      <c r="K1796" s="11">
        <v>4.4130000000000003</v>
      </c>
      <c r="L1796" s="11" t="b">
        <f>COUNTIF('[1]2_배당성향 25% 이상 종목명'!$A$2:$A$471,'2_2번 조건 대상 종목'!A1796)&gt;0</f>
        <v>0</v>
      </c>
      <c r="M1796" s="14" t="b">
        <f t="shared" si="28"/>
        <v>1</v>
      </c>
      <c r="N1796" s="11">
        <v>2803220350</v>
      </c>
      <c r="O1796" s="11"/>
      <c r="P1796" s="11"/>
      <c r="Q1796" s="11"/>
      <c r="R1796" s="11">
        <v>1.6</v>
      </c>
      <c r="S1796" s="6">
        <v>153776700000</v>
      </c>
      <c r="T1796" s="7">
        <v>4.6100000000000003</v>
      </c>
      <c r="U1796" s="7">
        <v>0.26</v>
      </c>
      <c r="V1796" s="7">
        <v>2065</v>
      </c>
    </row>
    <row r="1797" spans="1:22" hidden="1" x14ac:dyDescent="0.4">
      <c r="A1797" s="7" t="s">
        <v>2355</v>
      </c>
      <c r="B1797" s="12" t="s">
        <v>2356</v>
      </c>
      <c r="C1797" s="12" t="s">
        <v>2933</v>
      </c>
      <c r="D1797" s="12" t="s">
        <v>19</v>
      </c>
      <c r="E1797" s="12" t="s">
        <v>76</v>
      </c>
      <c r="F1797" s="12">
        <v>0.2</v>
      </c>
      <c r="G1797" s="12" t="s">
        <v>21</v>
      </c>
      <c r="H1797" s="12">
        <v>500</v>
      </c>
      <c r="I1797" s="6">
        <v>16170000</v>
      </c>
      <c r="J1797" s="6">
        <v>175</v>
      </c>
      <c r="K1797" s="6">
        <v>4.6449999999999996</v>
      </c>
      <c r="L1797" s="11" t="b">
        <f>COUNTIF('[1]2_배당성향 25% 이상 종목명'!$A$2:$A$471,'2_2번 조건 대상 종목'!A1797)&gt;0</f>
        <v>0</v>
      </c>
      <c r="M1797" s="14" t="b">
        <f t="shared" si="28"/>
        <v>1</v>
      </c>
      <c r="N1797" s="6">
        <v>2794363075</v>
      </c>
      <c r="O1797" s="6"/>
      <c r="P1797" s="6"/>
      <c r="Q1797" s="6"/>
      <c r="R1797" s="6">
        <v>1.1000000000000001</v>
      </c>
      <c r="S1797" s="6">
        <v>153776700000</v>
      </c>
      <c r="T1797" s="7">
        <v>4.6100000000000003</v>
      </c>
      <c r="U1797" s="7">
        <v>0.26</v>
      </c>
      <c r="V1797" s="7">
        <v>2065</v>
      </c>
    </row>
    <row r="1798" spans="1:22" hidden="1" x14ac:dyDescent="0.4">
      <c r="A1798" s="4" t="s">
        <v>1778</v>
      </c>
      <c r="B1798" s="5" t="s">
        <v>1779</v>
      </c>
      <c r="C1798" s="5" t="s">
        <v>30</v>
      </c>
      <c r="D1798" s="5" t="s">
        <v>19</v>
      </c>
      <c r="E1798" s="9" t="s">
        <v>34</v>
      </c>
      <c r="F1798" s="9">
        <v>1.84</v>
      </c>
      <c r="G1798" s="5" t="s">
        <v>21</v>
      </c>
      <c r="H1798" s="10">
        <v>5000</v>
      </c>
      <c r="I1798" s="11">
        <v>196000000</v>
      </c>
      <c r="J1798" s="11">
        <v>660</v>
      </c>
      <c r="K1798" s="11">
        <v>20.254999999999999</v>
      </c>
      <c r="L1798" s="11" t="b">
        <f>COUNTIF('[1]2_배당성향 25% 이상 종목명'!$A$2:$A$471,'2_2번 조건 대상 종목'!A1798)&gt;0</f>
        <v>0</v>
      </c>
      <c r="M1798" s="14" t="b">
        <f t="shared" si="28"/>
        <v>0</v>
      </c>
      <c r="N1798" s="11">
        <v>129360000000</v>
      </c>
      <c r="O1798" s="11" t="e">
        <f>N1798&gt;=VLOOKUP(A1798,'[1]2023년만'!$A$2:$Q$1181,12,0)</f>
        <v>#N/A</v>
      </c>
      <c r="P1798" s="11"/>
      <c r="Q1798" s="11"/>
      <c r="R1798" s="11">
        <v>3.9</v>
      </c>
      <c r="S1798" s="6">
        <v>5517400000000</v>
      </c>
      <c r="T1798" s="7">
        <v>7.29</v>
      </c>
      <c r="U1798" s="7">
        <v>1.3</v>
      </c>
      <c r="V1798" s="7">
        <v>3862</v>
      </c>
    </row>
    <row r="1799" spans="1:22" hidden="1" x14ac:dyDescent="0.4">
      <c r="A1799" s="4" t="s">
        <v>2287</v>
      </c>
      <c r="B1799" s="5" t="s">
        <v>2288</v>
      </c>
      <c r="C1799" s="5" t="s">
        <v>30</v>
      </c>
      <c r="D1799" s="5" t="s">
        <v>19</v>
      </c>
      <c r="E1799" s="9" t="s">
        <v>81</v>
      </c>
      <c r="F1799" s="9">
        <v>1.59</v>
      </c>
      <c r="G1799" s="5" t="s">
        <v>21</v>
      </c>
      <c r="H1799" s="10">
        <v>5000</v>
      </c>
      <c r="I1799" s="11">
        <v>68764530</v>
      </c>
      <c r="J1799" s="11">
        <v>1000</v>
      </c>
      <c r="K1799" s="11">
        <v>11.632</v>
      </c>
      <c r="L1799" s="11" t="b">
        <f>COUNTIF('[1]2_배당성향 25% 이상 종목명'!$A$2:$A$471,'2_2번 조건 대상 종목'!A1799)&gt;0</f>
        <v>0</v>
      </c>
      <c r="M1799" s="14" t="b">
        <f t="shared" si="28"/>
        <v>1</v>
      </c>
      <c r="N1799" s="11">
        <v>66944609800</v>
      </c>
      <c r="O1799" s="11" t="b">
        <f>N1799&gt;=VLOOKUP(A1799,'[1]2023년만'!$A$2:$Q$1181,12,0)</f>
        <v>1</v>
      </c>
      <c r="P1799" s="11"/>
      <c r="Q1799" s="11"/>
      <c r="R1799" s="11">
        <v>0.4</v>
      </c>
      <c r="S1799" s="6">
        <v>18051158720000</v>
      </c>
      <c r="T1799" s="7">
        <v>25.53</v>
      </c>
      <c r="U1799" s="7">
        <v>0.77</v>
      </c>
      <c r="V1799" s="7">
        <v>8773</v>
      </c>
    </row>
    <row r="1800" spans="1:22" hidden="1" x14ac:dyDescent="0.4">
      <c r="A1800" s="4" t="s">
        <v>2287</v>
      </c>
      <c r="B1800" s="5" t="s">
        <v>2288</v>
      </c>
      <c r="C1800" s="5" t="s">
        <v>18</v>
      </c>
      <c r="D1800" s="5" t="s">
        <v>19</v>
      </c>
      <c r="E1800" s="9" t="s">
        <v>81</v>
      </c>
      <c r="F1800" s="9">
        <v>1.8</v>
      </c>
      <c r="G1800" s="5" t="s">
        <v>21</v>
      </c>
      <c r="H1800" s="10">
        <v>5000</v>
      </c>
      <c r="I1800" s="11">
        <v>68764530</v>
      </c>
      <c r="J1800" s="11">
        <v>1030</v>
      </c>
      <c r="K1800" s="11">
        <v>3.3809999999999998</v>
      </c>
      <c r="L1800" s="11" t="b">
        <f>COUNTIF('[1]2_배당성향 25% 이상 종목명'!$A$2:$A$471,'2_2번 조건 대상 종목'!A1800)&gt;0</f>
        <v>0</v>
      </c>
      <c r="M1800" s="14" t="b">
        <f t="shared" si="28"/>
        <v>1</v>
      </c>
      <c r="N1800" s="11">
        <v>68950788850</v>
      </c>
      <c r="O1800" s="11"/>
      <c r="P1800" s="11"/>
      <c r="Q1800" s="11"/>
      <c r="R1800" s="11">
        <v>0.2</v>
      </c>
      <c r="S1800" s="6">
        <v>18051158720000</v>
      </c>
      <c r="T1800" s="7">
        <v>25.53</v>
      </c>
      <c r="U1800" s="7">
        <v>0.77</v>
      </c>
      <c r="V1800" s="7">
        <v>8773</v>
      </c>
    </row>
    <row r="1801" spans="1:22" hidden="1" x14ac:dyDescent="0.4">
      <c r="A1801" s="4" t="s">
        <v>2287</v>
      </c>
      <c r="B1801" s="5" t="s">
        <v>2288</v>
      </c>
      <c r="C1801" s="5" t="s">
        <v>24</v>
      </c>
      <c r="D1801" s="5" t="s">
        <v>19</v>
      </c>
      <c r="E1801" s="9" t="s">
        <v>81</v>
      </c>
      <c r="F1801" s="9">
        <v>1.25</v>
      </c>
      <c r="G1801" s="5" t="s">
        <v>21</v>
      </c>
      <c r="H1801" s="10">
        <v>5000</v>
      </c>
      <c r="I1801" s="11">
        <v>68764530</v>
      </c>
      <c r="J1801" s="11">
        <v>1000</v>
      </c>
      <c r="K1801" s="11">
        <v>3.24</v>
      </c>
      <c r="L1801" s="11" t="b">
        <f>COUNTIF('[1]2_배당성향 25% 이상 종목명'!$A$2:$A$471,'2_2번 조건 대상 종목'!A1801)&gt;0</f>
        <v>0</v>
      </c>
      <c r="M1801" s="14" t="b">
        <f t="shared" si="28"/>
        <v>1</v>
      </c>
      <c r="N1801" s="11">
        <v>66944609800</v>
      </c>
      <c r="O1801" s="11"/>
      <c r="P1801" s="11"/>
      <c r="Q1801" s="11"/>
      <c r="R1801" s="11">
        <v>0.2</v>
      </c>
      <c r="S1801" s="6">
        <v>18051158720000</v>
      </c>
      <c r="T1801" s="7">
        <v>25.53</v>
      </c>
      <c r="U1801" s="7">
        <v>0.77</v>
      </c>
      <c r="V1801" s="7">
        <v>8773</v>
      </c>
    </row>
    <row r="1802" spans="1:22" hidden="1" x14ac:dyDescent="0.4">
      <c r="A1802" s="7" t="s">
        <v>2287</v>
      </c>
      <c r="B1802" s="12" t="s">
        <v>2288</v>
      </c>
      <c r="C1802" s="12" t="s">
        <v>2933</v>
      </c>
      <c r="D1802" s="12" t="s">
        <v>19</v>
      </c>
      <c r="E1802" s="12" t="s">
        <v>81</v>
      </c>
      <c r="F1802" s="12">
        <v>2.7</v>
      </c>
      <c r="G1802" s="12" t="s">
        <v>21</v>
      </c>
      <c r="H1802" s="12">
        <v>5000</v>
      </c>
      <c r="I1802" s="6">
        <v>68764530</v>
      </c>
      <c r="J1802" s="6">
        <v>1000</v>
      </c>
      <c r="K1802" s="6">
        <v>5.3540000000000001</v>
      </c>
      <c r="L1802" s="11" t="b">
        <f>COUNTIF('[1]2_배당성향 25% 이상 종목명'!$A$2:$A$471,'2_2번 조건 대상 종목'!A1802)&gt;0</f>
        <v>0</v>
      </c>
      <c r="M1802" s="14" t="b">
        <f t="shared" si="28"/>
        <v>1</v>
      </c>
      <c r="N1802" s="6">
        <v>66944609800</v>
      </c>
      <c r="O1802" s="6"/>
      <c r="P1802" s="6"/>
      <c r="Q1802" s="6"/>
      <c r="R1802" s="6">
        <v>0.2</v>
      </c>
      <c r="S1802" s="6">
        <v>18051158720000</v>
      </c>
      <c r="T1802" s="7">
        <v>25.53</v>
      </c>
      <c r="U1802" s="7">
        <v>0.77</v>
      </c>
      <c r="V1802" s="7">
        <v>8773</v>
      </c>
    </row>
    <row r="1803" spans="1:22" hidden="1" x14ac:dyDescent="0.4">
      <c r="A1803" s="4" t="s">
        <v>2639</v>
      </c>
      <c r="B1803" s="5" t="s">
        <v>2640</v>
      </c>
      <c r="C1803" s="5" t="s">
        <v>30</v>
      </c>
      <c r="D1803" s="5" t="s">
        <v>19</v>
      </c>
      <c r="E1803" s="9" t="s">
        <v>37</v>
      </c>
      <c r="F1803" s="9">
        <v>2.7</v>
      </c>
      <c r="G1803" s="5" t="s">
        <v>21</v>
      </c>
      <c r="H1803" s="9">
        <v>500</v>
      </c>
      <c r="I1803" s="11">
        <v>8126314</v>
      </c>
      <c r="J1803" s="11">
        <v>80</v>
      </c>
      <c r="K1803" s="11">
        <v>4.2249999999999996</v>
      </c>
      <c r="L1803" s="11" t="b">
        <f>COUNTIF('[1]2_배당성향 25% 이상 종목명'!$A$2:$A$471,'2_2번 조건 대상 종목'!A1803)&gt;0</f>
        <v>0</v>
      </c>
      <c r="M1803" s="14" t="b">
        <f t="shared" si="28"/>
        <v>1</v>
      </c>
      <c r="N1803" s="11">
        <v>628861280</v>
      </c>
      <c r="O1803" s="11" t="b">
        <f>N1803&gt;=VLOOKUP(A1803,'[1]2023년만'!$A$2:$Q$1181,12,0)</f>
        <v>1</v>
      </c>
      <c r="P1803" s="11"/>
      <c r="Q1803" s="11"/>
      <c r="R1803" s="11">
        <v>0.9</v>
      </c>
      <c r="S1803" s="6">
        <v>111736817500</v>
      </c>
      <c r="T1803" s="7">
        <v>7.48</v>
      </c>
      <c r="U1803" s="7">
        <v>0.39</v>
      </c>
      <c r="V1803" s="7">
        <v>1838</v>
      </c>
    </row>
    <row r="1804" spans="1:22" hidden="1" x14ac:dyDescent="0.4">
      <c r="A1804" s="4" t="s">
        <v>2639</v>
      </c>
      <c r="B1804" s="5" t="s">
        <v>2640</v>
      </c>
      <c r="C1804" s="5" t="s">
        <v>24</v>
      </c>
      <c r="D1804" s="5" t="s">
        <v>19</v>
      </c>
      <c r="E1804" s="9" t="s">
        <v>37</v>
      </c>
      <c r="F1804" s="9">
        <v>2.09</v>
      </c>
      <c r="G1804" s="5" t="s">
        <v>21</v>
      </c>
      <c r="H1804" s="9">
        <v>500</v>
      </c>
      <c r="I1804" s="11">
        <v>8126314</v>
      </c>
      <c r="J1804" s="11">
        <v>60</v>
      </c>
      <c r="K1804" s="11">
        <v>3.35</v>
      </c>
      <c r="L1804" s="11" t="b">
        <f>COUNTIF('[1]2_배당성향 25% 이상 종목명'!$A$2:$A$471,'2_2번 조건 대상 종목'!A1804)&gt;0</f>
        <v>0</v>
      </c>
      <c r="M1804" s="14" t="b">
        <f t="shared" si="28"/>
        <v>1</v>
      </c>
      <c r="N1804" s="11">
        <v>471645960</v>
      </c>
      <c r="O1804" s="11"/>
      <c r="P1804" s="11"/>
      <c r="Q1804" s="11"/>
      <c r="R1804" s="11">
        <v>0.68</v>
      </c>
      <c r="S1804" s="6">
        <v>111736817500</v>
      </c>
      <c r="T1804" s="7">
        <v>7.48</v>
      </c>
      <c r="U1804" s="7">
        <v>0.39</v>
      </c>
      <c r="V1804" s="7">
        <v>1838</v>
      </c>
    </row>
    <row r="1805" spans="1:22" hidden="1" x14ac:dyDescent="0.4">
      <c r="A1805" s="4" t="s">
        <v>2639</v>
      </c>
      <c r="B1805" s="5" t="s">
        <v>2640</v>
      </c>
      <c r="C1805" s="5" t="s">
        <v>18</v>
      </c>
      <c r="D1805" s="5" t="s">
        <v>19</v>
      </c>
      <c r="E1805" s="9" t="s">
        <v>37</v>
      </c>
      <c r="F1805" s="9">
        <v>2.2599999999999998</v>
      </c>
      <c r="G1805" s="5" t="s">
        <v>21</v>
      </c>
      <c r="H1805" s="9">
        <v>500</v>
      </c>
      <c r="I1805" s="11">
        <v>8126314</v>
      </c>
      <c r="J1805" s="11">
        <v>80</v>
      </c>
      <c r="K1805" s="11">
        <v>1.5660000000000001</v>
      </c>
      <c r="L1805" s="11" t="b">
        <f>COUNTIF('[1]2_배당성향 25% 이상 종목명'!$A$2:$A$471,'2_2번 조건 대상 종목'!A1805)&gt;0</f>
        <v>0</v>
      </c>
      <c r="M1805" s="14" t="b">
        <f t="shared" si="28"/>
        <v>1</v>
      </c>
      <c r="N1805" s="11">
        <v>641520320</v>
      </c>
      <c r="O1805" s="11"/>
      <c r="P1805" s="11"/>
      <c r="Q1805" s="11"/>
      <c r="R1805" s="11">
        <v>0.81</v>
      </c>
      <c r="S1805" s="6">
        <v>111736817500</v>
      </c>
      <c r="T1805" s="7">
        <v>7.48</v>
      </c>
      <c r="U1805" s="7">
        <v>0.39</v>
      </c>
      <c r="V1805" s="7">
        <v>1838</v>
      </c>
    </row>
    <row r="1806" spans="1:22" hidden="1" x14ac:dyDescent="0.4">
      <c r="A1806" s="7" t="s">
        <v>2639</v>
      </c>
      <c r="B1806" s="12" t="s">
        <v>2640</v>
      </c>
      <c r="C1806" s="12" t="s">
        <v>2933</v>
      </c>
      <c r="D1806" s="12" t="s">
        <v>19</v>
      </c>
      <c r="E1806" s="12" t="s">
        <v>37</v>
      </c>
      <c r="F1806" s="12">
        <v>1.02</v>
      </c>
      <c r="G1806" s="12" t="s">
        <v>21</v>
      </c>
      <c r="H1806" s="12">
        <v>500</v>
      </c>
      <c r="I1806" s="6">
        <v>8126314</v>
      </c>
      <c r="J1806" s="6">
        <v>80</v>
      </c>
      <c r="K1806" s="6">
        <v>-25.867999999999999</v>
      </c>
      <c r="L1806" s="11" t="b">
        <f>COUNTIF('[1]2_배당성향 25% 이상 종목명'!$A$2:$A$471,'2_2번 조건 대상 종목'!A1806)&gt;0</f>
        <v>0</v>
      </c>
      <c r="M1806" s="14" t="b">
        <f t="shared" si="28"/>
        <v>1</v>
      </c>
      <c r="N1806" s="6">
        <v>641520320</v>
      </c>
      <c r="O1806" s="6"/>
      <c r="P1806" s="6"/>
      <c r="Q1806" s="6"/>
      <c r="R1806" s="6">
        <v>0.47</v>
      </c>
      <c r="S1806" s="6">
        <v>111736817500</v>
      </c>
      <c r="T1806" s="7">
        <v>7.48</v>
      </c>
      <c r="U1806" s="7">
        <v>0.39</v>
      </c>
      <c r="V1806" s="7">
        <v>1838</v>
      </c>
    </row>
    <row r="1807" spans="1:22" hidden="1" x14ac:dyDescent="0.4">
      <c r="A1807" s="4" t="s">
        <v>2069</v>
      </c>
      <c r="B1807" s="5" t="s">
        <v>2070</v>
      </c>
      <c r="C1807" s="5" t="s">
        <v>30</v>
      </c>
      <c r="D1807" s="5" t="s">
        <v>19</v>
      </c>
      <c r="E1807" s="9" t="s">
        <v>69</v>
      </c>
      <c r="F1807" s="9">
        <v>2.73</v>
      </c>
      <c r="G1807" s="5" t="s">
        <v>21</v>
      </c>
      <c r="H1807" s="9">
        <v>100</v>
      </c>
      <c r="I1807" s="11">
        <v>177784107</v>
      </c>
      <c r="J1807" s="11">
        <v>2600</v>
      </c>
      <c r="K1807" s="11">
        <v>15.351000000000001</v>
      </c>
      <c r="L1807" s="11" t="b">
        <f>COUNTIF('[1]2_배당성향 25% 이상 종목명'!$A$2:$A$471,'2_2번 조건 대상 종목'!A1807)&gt;0</f>
        <v>0</v>
      </c>
      <c r="M1807" s="14" t="b">
        <f t="shared" si="28"/>
        <v>1</v>
      </c>
      <c r="N1807" s="11">
        <v>425524824100</v>
      </c>
      <c r="O1807" s="11" t="b">
        <f>N1807&gt;=VLOOKUP(A1807,'[1]2023년만'!$A$2:$Q$1181,12,0)</f>
        <v>1</v>
      </c>
      <c r="P1807" s="11"/>
      <c r="Q1807" s="11"/>
      <c r="R1807" s="11">
        <v>2.2000000000000002</v>
      </c>
      <c r="S1807" s="6">
        <v>27859155561600</v>
      </c>
      <c r="T1807" s="7">
        <v>12.03</v>
      </c>
      <c r="U1807" s="7">
        <v>0.86</v>
      </c>
      <c r="V1807" s="7">
        <v>13629</v>
      </c>
    </row>
    <row r="1808" spans="1:22" hidden="1" x14ac:dyDescent="0.4">
      <c r="A1808" s="4" t="s">
        <v>2069</v>
      </c>
      <c r="B1808" s="5" t="s">
        <v>2070</v>
      </c>
      <c r="C1808" s="5" t="s">
        <v>24</v>
      </c>
      <c r="D1808" s="5" t="s">
        <v>19</v>
      </c>
      <c r="E1808" s="9" t="s">
        <v>69</v>
      </c>
      <c r="F1808" s="9">
        <v>2.13</v>
      </c>
      <c r="G1808" s="5" t="s">
        <v>21</v>
      </c>
      <c r="H1808" s="9">
        <v>100</v>
      </c>
      <c r="I1808" s="11">
        <v>185591670</v>
      </c>
      <c r="J1808" s="11">
        <v>2550</v>
      </c>
      <c r="K1808" s="11">
        <v>15.349</v>
      </c>
      <c r="L1808" s="11" t="b">
        <f>COUNTIF('[1]2_배당성향 25% 이상 종목명'!$A$2:$A$471,'2_2번 조건 대상 종목'!A1808)&gt;0</f>
        <v>0</v>
      </c>
      <c r="M1808" s="14" t="b">
        <f t="shared" si="28"/>
        <v>1</v>
      </c>
      <c r="N1808" s="11">
        <v>417346635550</v>
      </c>
      <c r="O1808" s="11"/>
      <c r="P1808" s="11"/>
      <c r="Q1808" s="11"/>
      <c r="R1808" s="11">
        <v>2</v>
      </c>
      <c r="S1808" s="6">
        <v>27859155561600</v>
      </c>
      <c r="T1808" s="7">
        <v>12.03</v>
      </c>
      <c r="U1808" s="7">
        <v>0.86</v>
      </c>
      <c r="V1808" s="7">
        <v>13629</v>
      </c>
    </row>
    <row r="1809" spans="1:22" hidden="1" x14ac:dyDescent="0.4">
      <c r="A1809" s="4" t="s">
        <v>2069</v>
      </c>
      <c r="B1809" s="5" t="s">
        <v>2070</v>
      </c>
      <c r="C1809" s="5" t="s">
        <v>18</v>
      </c>
      <c r="D1809" s="5" t="s">
        <v>19</v>
      </c>
      <c r="E1809" s="9" t="s">
        <v>69</v>
      </c>
      <c r="F1809" s="9">
        <v>2.79</v>
      </c>
      <c r="G1809" s="5" t="s">
        <v>21</v>
      </c>
      <c r="H1809" s="9">
        <v>100</v>
      </c>
      <c r="I1809" s="11">
        <v>186887081</v>
      </c>
      <c r="J1809" s="11">
        <v>2300</v>
      </c>
      <c r="K1809" s="11">
        <v>14.792</v>
      </c>
      <c r="L1809" s="11" t="b">
        <f>COUNTIF('[1]2_배당성향 25% 이상 종목명'!$A$2:$A$471,'2_2번 조건 대상 종목'!A1809)&gt;0</f>
        <v>0</v>
      </c>
      <c r="M1809" s="14" t="b">
        <f t="shared" si="28"/>
        <v>1</v>
      </c>
      <c r="N1809" s="11">
        <v>376437495100</v>
      </c>
      <c r="O1809" s="11"/>
      <c r="P1809" s="11"/>
      <c r="Q1809" s="11"/>
      <c r="R1809" s="11">
        <v>1.9</v>
      </c>
      <c r="S1809" s="6">
        <v>27859155561600</v>
      </c>
      <c r="T1809" s="7">
        <v>12.03</v>
      </c>
      <c r="U1809" s="7">
        <v>0.86</v>
      </c>
      <c r="V1809" s="7">
        <v>13629</v>
      </c>
    </row>
    <row r="1810" spans="1:22" hidden="1" x14ac:dyDescent="0.4">
      <c r="A1810" s="7" t="s">
        <v>2069</v>
      </c>
      <c r="B1810" s="12" t="s">
        <v>2070</v>
      </c>
      <c r="C1810" s="12" t="s">
        <v>2933</v>
      </c>
      <c r="D1810" s="12" t="s">
        <v>19</v>
      </c>
      <c r="E1810" s="12" t="s">
        <v>69</v>
      </c>
      <c r="F1810" s="12">
        <v>1.59</v>
      </c>
      <c r="G1810" s="12" t="s">
        <v>21</v>
      </c>
      <c r="H1810" s="12">
        <v>100</v>
      </c>
      <c r="I1810" s="6">
        <v>186887081</v>
      </c>
      <c r="J1810" s="6">
        <v>4200</v>
      </c>
      <c r="K1810" s="6">
        <v>37.875999999999998</v>
      </c>
      <c r="L1810" s="11" t="b">
        <f>COUNTIF('[1]2_배당성향 25% 이상 종목명'!$A$2:$A$471,'2_2번 조건 대상 종목'!A1810)&gt;0</f>
        <v>0</v>
      </c>
      <c r="M1810" s="14" t="b">
        <f t="shared" si="28"/>
        <v>1</v>
      </c>
      <c r="N1810" s="6">
        <v>692787708100</v>
      </c>
      <c r="O1810" s="6"/>
      <c r="P1810" s="6"/>
      <c r="Q1810" s="6"/>
      <c r="R1810" s="6">
        <v>3.6</v>
      </c>
      <c r="S1810" s="6">
        <v>27859155561600</v>
      </c>
      <c r="T1810" s="7">
        <v>12.03</v>
      </c>
      <c r="U1810" s="7">
        <v>0.86</v>
      </c>
      <c r="V1810" s="7">
        <v>13629</v>
      </c>
    </row>
    <row r="1811" spans="1:22" x14ac:dyDescent="0.4">
      <c r="A1811" s="4" t="s">
        <v>999</v>
      </c>
      <c r="B1811" s="5" t="s">
        <v>1000</v>
      </c>
      <c r="C1811" s="5" t="s">
        <v>30</v>
      </c>
      <c r="D1811" s="5" t="s">
        <v>19</v>
      </c>
      <c r="E1811" s="9" t="s">
        <v>129</v>
      </c>
      <c r="F1811" s="9">
        <v>4.47</v>
      </c>
      <c r="G1811" s="5" t="s">
        <v>21</v>
      </c>
      <c r="H1811" s="10">
        <v>5000</v>
      </c>
      <c r="I1811" s="11">
        <v>19327672</v>
      </c>
      <c r="J1811" s="11">
        <v>900</v>
      </c>
      <c r="K1811" s="11">
        <v>28.97</v>
      </c>
      <c r="L1811" s="11" t="b">
        <f>COUNTIF('[1]2_배당성향 25% 이상 종목명'!$A$2:$A$471,'2_2번 조건 대상 종목'!A4380)&gt;0</f>
        <v>1</v>
      </c>
      <c r="M1811" s="14" t="b">
        <f t="shared" si="28"/>
        <v>1</v>
      </c>
      <c r="N1811" s="11">
        <v>17394904800</v>
      </c>
      <c r="O1811" s="11" t="b">
        <f>N1811&gt;=VLOOKUP(A1811,'[1]2023년만'!$A$2:$Q$1181,12,0)</f>
        <v>1</v>
      </c>
      <c r="P1811" s="11">
        <f>VLOOKUP(A1811,'[1]2_피벗 테이블'!$A$4:$B$376,2,0)</f>
        <v>15485138533.333334</v>
      </c>
      <c r="Q1811" s="11" t="b">
        <f>N1811&gt;=(P1811*1.05)</f>
        <v>1</v>
      </c>
      <c r="R1811" s="11">
        <v>6.3</v>
      </c>
      <c r="S1811" s="6">
        <v>371864409280</v>
      </c>
      <c r="T1811" s="7">
        <v>6.19</v>
      </c>
      <c r="U1811" s="7">
        <v>0.86</v>
      </c>
      <c r="V1811" s="7">
        <v>3107</v>
      </c>
    </row>
    <row r="1812" spans="1:22" hidden="1" x14ac:dyDescent="0.4">
      <c r="A1812" s="4" t="s">
        <v>1007</v>
      </c>
      <c r="B1812" s="5" t="s">
        <v>1008</v>
      </c>
      <c r="C1812" s="5" t="s">
        <v>24</v>
      </c>
      <c r="D1812" s="5" t="s">
        <v>19</v>
      </c>
      <c r="E1812" s="9" t="s">
        <v>836</v>
      </c>
      <c r="F1812" s="9">
        <v>3.78</v>
      </c>
      <c r="G1812" s="5" t="s">
        <v>21</v>
      </c>
      <c r="H1812" s="9">
        <v>500</v>
      </c>
      <c r="I1812" s="11">
        <v>200000000</v>
      </c>
      <c r="J1812" s="11">
        <v>3700</v>
      </c>
      <c r="K1812" s="11">
        <v>35.055999999999997</v>
      </c>
      <c r="L1812" s="11" t="b">
        <f>COUNTIF('[1]2_배당성향 25% 이상 종목명'!$A$2:$A$471,'2_2번 조건 대상 종목'!A1812)&gt;0</f>
        <v>1</v>
      </c>
      <c r="M1812" s="14" t="b">
        <f t="shared" si="28"/>
        <v>1</v>
      </c>
      <c r="N1812" s="11">
        <v>664426682300</v>
      </c>
      <c r="O1812" s="11"/>
      <c r="P1812" s="11"/>
      <c r="Q1812" s="11"/>
      <c r="R1812" s="11">
        <v>5.0999999999999996</v>
      </c>
      <c r="S1812" s="6">
        <v>25700000000000</v>
      </c>
      <c r="T1812" s="7">
        <v>10.95</v>
      </c>
      <c r="U1812" s="7">
        <v>0.75</v>
      </c>
      <c r="V1812" s="7">
        <v>11732</v>
      </c>
    </row>
    <row r="1813" spans="1:22" hidden="1" x14ac:dyDescent="0.4">
      <c r="A1813" s="4" t="s">
        <v>1007</v>
      </c>
      <c r="B1813" s="5" t="s">
        <v>1008</v>
      </c>
      <c r="C1813" s="5" t="s">
        <v>18</v>
      </c>
      <c r="D1813" s="5" t="s">
        <v>19</v>
      </c>
      <c r="E1813" s="9" t="s">
        <v>836</v>
      </c>
      <c r="F1813" s="9">
        <v>3.72</v>
      </c>
      <c r="G1813" s="5" t="s">
        <v>21</v>
      </c>
      <c r="H1813" s="9">
        <v>500</v>
      </c>
      <c r="I1813" s="11">
        <v>200000000</v>
      </c>
      <c r="J1813" s="11">
        <v>3000</v>
      </c>
      <c r="K1813" s="11">
        <v>34.024000000000001</v>
      </c>
      <c r="L1813" s="11" t="b">
        <f>COUNTIF('[1]2_배당성향 25% 이상 종목명'!$A$2:$A$471,'2_2번 조건 대상 종목'!A1813)&gt;0</f>
        <v>1</v>
      </c>
      <c r="M1813" s="14" t="b">
        <f t="shared" si="28"/>
        <v>1</v>
      </c>
      <c r="N1813" s="11">
        <v>538724337000</v>
      </c>
      <c r="O1813" s="11"/>
      <c r="P1813" s="11"/>
      <c r="Q1813" s="11"/>
      <c r="R1813" s="11">
        <v>4.0999999999999996</v>
      </c>
      <c r="S1813" s="6">
        <v>25700000000000</v>
      </c>
      <c r="T1813" s="7">
        <v>10.95</v>
      </c>
      <c r="U1813" s="7">
        <v>0.75</v>
      </c>
      <c r="V1813" s="7">
        <v>11732</v>
      </c>
    </row>
    <row r="1814" spans="1:22" hidden="1" x14ac:dyDescent="0.4">
      <c r="A1814" s="7" t="s">
        <v>1007</v>
      </c>
      <c r="B1814" s="12" t="s">
        <v>1008</v>
      </c>
      <c r="C1814" s="12" t="s">
        <v>2933</v>
      </c>
      <c r="D1814" s="12" t="s">
        <v>19</v>
      </c>
      <c r="E1814" s="12" t="s">
        <v>836</v>
      </c>
      <c r="F1814" s="12">
        <v>3.28</v>
      </c>
      <c r="G1814" s="12" t="s">
        <v>21</v>
      </c>
      <c r="H1814" s="12">
        <v>500</v>
      </c>
      <c r="I1814" s="6">
        <v>200000000</v>
      </c>
      <c r="J1814" s="6">
        <v>3000</v>
      </c>
      <c r="K1814" s="6">
        <v>36.661999999999999</v>
      </c>
      <c r="L1814" s="11" t="b">
        <f>COUNTIF('[1]2_배당성향 25% 이상 종목명'!$A$2:$A$471,'2_2번 조건 대상 종목'!A1814)&gt;0</f>
        <v>1</v>
      </c>
      <c r="M1814" s="14" t="b">
        <f t="shared" si="28"/>
        <v>1</v>
      </c>
      <c r="N1814" s="6">
        <v>538724337000</v>
      </c>
      <c r="O1814" s="6"/>
      <c r="P1814" s="6"/>
      <c r="Q1814" s="6"/>
      <c r="R1814" s="6">
        <v>4.4000000000000004</v>
      </c>
      <c r="S1814" s="6">
        <v>25700000000000</v>
      </c>
      <c r="T1814" s="7">
        <v>10.95</v>
      </c>
      <c r="U1814" s="7">
        <v>0.75</v>
      </c>
      <c r="V1814" s="7">
        <v>11732</v>
      </c>
    </row>
    <row r="1815" spans="1:22" hidden="1" x14ac:dyDescent="0.4">
      <c r="A1815" s="4" t="s">
        <v>1315</v>
      </c>
      <c r="B1815" s="5" t="s">
        <v>1316</v>
      </c>
      <c r="C1815" s="5" t="s">
        <v>24</v>
      </c>
      <c r="D1815" s="5" t="s">
        <v>19</v>
      </c>
      <c r="E1815" s="9" t="s">
        <v>34</v>
      </c>
      <c r="F1815" s="9">
        <v>0.87</v>
      </c>
      <c r="G1815" s="5" t="s">
        <v>21</v>
      </c>
      <c r="H1815" s="9">
        <v>500</v>
      </c>
      <c r="I1815" s="11">
        <v>77377800</v>
      </c>
      <c r="J1815" s="11">
        <v>2700</v>
      </c>
      <c r="K1815" s="11">
        <v>29.779</v>
      </c>
      <c r="L1815" s="11" t="b">
        <f>COUNTIF('[1]2_배당성향 25% 이상 종목명'!$A$2:$A$471,'2_2번 조건 대상 종목'!A1815)&gt;0</f>
        <v>1</v>
      </c>
      <c r="M1815" s="14" t="b">
        <f t="shared" si="28"/>
        <v>1</v>
      </c>
      <c r="N1815" s="11">
        <v>208845502200</v>
      </c>
      <c r="O1815" s="11"/>
      <c r="P1815" s="11"/>
      <c r="Q1815" s="11"/>
      <c r="R1815" s="11">
        <v>1.6</v>
      </c>
      <c r="S1815" s="6">
        <v>11714998920000</v>
      </c>
      <c r="T1815" s="7">
        <v>15.47</v>
      </c>
      <c r="U1815" s="7">
        <v>1.25</v>
      </c>
      <c r="V1815" s="7">
        <v>9787</v>
      </c>
    </row>
    <row r="1816" spans="1:22" hidden="1" x14ac:dyDescent="0.4">
      <c r="A1816" s="4" t="s">
        <v>1315</v>
      </c>
      <c r="B1816" s="5" t="s">
        <v>1316</v>
      </c>
      <c r="C1816" s="5" t="s">
        <v>30</v>
      </c>
      <c r="D1816" s="5" t="s">
        <v>19</v>
      </c>
      <c r="E1816" s="9" t="s">
        <v>52</v>
      </c>
      <c r="F1816" s="9">
        <v>0.68</v>
      </c>
      <c r="G1816" s="5" t="s">
        <v>21</v>
      </c>
      <c r="H1816" s="9">
        <v>500</v>
      </c>
      <c r="I1816" s="11">
        <v>77377800</v>
      </c>
      <c r="J1816" s="11">
        <v>2900</v>
      </c>
      <c r="K1816" s="11">
        <v>28.411999999999999</v>
      </c>
      <c r="L1816" s="11" t="b">
        <f>COUNTIF('[1]2_배당성향 25% 이상 종목명'!$A$2:$A$471,'2_2번 조건 대상 종목'!A1816)&gt;0</f>
        <v>1</v>
      </c>
      <c r="M1816" s="14" t="b">
        <f t="shared" si="28"/>
        <v>1</v>
      </c>
      <c r="N1816" s="11">
        <v>224315539400</v>
      </c>
      <c r="O1816" s="11" t="b">
        <f>N1816&gt;=VLOOKUP(A1816,'[1]2023년만'!$A$2:$Q$1181,12,0)</f>
        <v>1</v>
      </c>
      <c r="P1816" s="11">
        <f>VLOOKUP(A1816,'[1]2_피벗 테이블'!$A$4:$B$376,2,0)</f>
        <v>214002181266.66666</v>
      </c>
      <c r="Q1816" s="11" t="b">
        <f>N1816&gt;=(P1816*1.05)</f>
        <v>0</v>
      </c>
      <c r="R1816" s="11">
        <v>2.2000000000000002</v>
      </c>
      <c r="S1816" s="6">
        <v>11714998920000</v>
      </c>
      <c r="T1816" s="7">
        <v>15.47</v>
      </c>
      <c r="U1816" s="7">
        <v>1.25</v>
      </c>
      <c r="V1816" s="7">
        <v>9787</v>
      </c>
    </row>
    <row r="1817" spans="1:22" hidden="1" x14ac:dyDescent="0.4">
      <c r="A1817" s="4" t="s">
        <v>1315</v>
      </c>
      <c r="B1817" s="5" t="s">
        <v>1316</v>
      </c>
      <c r="C1817" s="5" t="s">
        <v>18</v>
      </c>
      <c r="D1817" s="5" t="s">
        <v>19</v>
      </c>
      <c r="E1817" s="9" t="s">
        <v>34</v>
      </c>
      <c r="F1817" s="9">
        <v>0.78</v>
      </c>
      <c r="G1817" s="5" t="s">
        <v>21</v>
      </c>
      <c r="H1817" s="9">
        <v>500</v>
      </c>
      <c r="I1817" s="11">
        <v>77377800</v>
      </c>
      <c r="J1817" s="11">
        <v>3200</v>
      </c>
      <c r="K1817" s="11">
        <v>21.904</v>
      </c>
      <c r="L1817" s="11" t="b">
        <f>COUNTIF('[1]2_배당성향 25% 이상 종목명'!$A$2:$A$471,'2_2번 조건 대상 종목'!A1817)&gt;0</f>
        <v>1</v>
      </c>
      <c r="M1817" s="14" t="b">
        <f t="shared" si="28"/>
        <v>1</v>
      </c>
      <c r="N1817" s="11">
        <v>247520595200</v>
      </c>
      <c r="O1817" s="11"/>
      <c r="P1817" s="11"/>
      <c r="Q1817" s="11"/>
      <c r="R1817" s="11">
        <v>2.5</v>
      </c>
      <c r="S1817" s="6">
        <v>11714998920000</v>
      </c>
      <c r="T1817" s="7">
        <v>15.47</v>
      </c>
      <c r="U1817" s="7">
        <v>1.25</v>
      </c>
      <c r="V1817" s="7">
        <v>9787</v>
      </c>
    </row>
    <row r="1818" spans="1:22" hidden="1" x14ac:dyDescent="0.4">
      <c r="A1818" s="7" t="s">
        <v>1315</v>
      </c>
      <c r="B1818" s="12" t="s">
        <v>1316</v>
      </c>
      <c r="C1818" s="12" t="s">
        <v>2933</v>
      </c>
      <c r="D1818" s="12" t="s">
        <v>19</v>
      </c>
      <c r="E1818" s="12" t="s">
        <v>34</v>
      </c>
      <c r="F1818" s="12">
        <v>0.43</v>
      </c>
      <c r="G1818" s="12" t="s">
        <v>21</v>
      </c>
      <c r="H1818" s="12">
        <v>500</v>
      </c>
      <c r="I1818" s="6">
        <v>77377800</v>
      </c>
      <c r="J1818" s="6">
        <v>2400</v>
      </c>
      <c r="K1818" s="6">
        <v>29.309000000000001</v>
      </c>
      <c r="L1818" s="11" t="b">
        <f>COUNTIF('[1]2_배당성향 25% 이상 종목명'!$A$2:$A$471,'2_2번 조건 대상 종목'!A1818)&gt;0</f>
        <v>1</v>
      </c>
      <c r="M1818" s="14" t="b">
        <f t="shared" si="28"/>
        <v>1</v>
      </c>
      <c r="N1818" s="6">
        <v>185640446400</v>
      </c>
      <c r="O1818" s="6"/>
      <c r="P1818" s="6"/>
      <c r="Q1818" s="6"/>
      <c r="R1818" s="6">
        <v>1.5</v>
      </c>
      <c r="S1818" s="6">
        <v>11714998920000</v>
      </c>
      <c r="T1818" s="7">
        <v>15.47</v>
      </c>
      <c r="U1818" s="7">
        <v>1.25</v>
      </c>
      <c r="V1818" s="7">
        <v>9787</v>
      </c>
    </row>
    <row r="1819" spans="1:22" hidden="1" x14ac:dyDescent="0.4">
      <c r="A1819" s="4" t="s">
        <v>1839</v>
      </c>
      <c r="B1819" s="5" t="s">
        <v>1840</v>
      </c>
      <c r="C1819" s="5" t="s">
        <v>30</v>
      </c>
      <c r="D1819" s="5" t="s">
        <v>19</v>
      </c>
      <c r="E1819" s="9" t="s">
        <v>81</v>
      </c>
      <c r="F1819" s="9">
        <v>1.59</v>
      </c>
      <c r="G1819" s="5" t="s">
        <v>21</v>
      </c>
      <c r="H1819" s="10">
        <v>5000</v>
      </c>
      <c r="I1819" s="11">
        <v>74693696</v>
      </c>
      <c r="J1819" s="11">
        <v>1800</v>
      </c>
      <c r="K1819" s="11">
        <v>19.358000000000001</v>
      </c>
      <c r="L1819" s="11" t="b">
        <f>COUNTIF('[1]2_배당성향 25% 이상 종목명'!$A$2:$A$471,'2_2번 조건 대상 종목'!A1819)&gt;0</f>
        <v>0</v>
      </c>
      <c r="M1819" s="14" t="b">
        <f t="shared" si="28"/>
        <v>1</v>
      </c>
      <c r="N1819" s="11">
        <v>136127727700</v>
      </c>
      <c r="O1819" s="11" t="b">
        <f>N1819&gt;=VLOOKUP(A1819,'[1]2023년만'!$A$2:$Q$1181,12,0)</f>
        <v>1</v>
      </c>
      <c r="P1819" s="11"/>
      <c r="Q1819" s="11"/>
      <c r="R1819" s="11">
        <v>1.4</v>
      </c>
      <c r="S1819" s="6">
        <v>12145194969600</v>
      </c>
      <c r="T1819" s="7">
        <v>18.09</v>
      </c>
      <c r="U1819" s="7">
        <v>1.4</v>
      </c>
      <c r="V1819" s="7">
        <v>8988</v>
      </c>
    </row>
    <row r="1820" spans="1:22" hidden="1" x14ac:dyDescent="0.4">
      <c r="A1820" s="4" t="s">
        <v>1839</v>
      </c>
      <c r="B1820" s="5" t="s">
        <v>1840</v>
      </c>
      <c r="C1820" s="5" t="s">
        <v>24</v>
      </c>
      <c r="D1820" s="5" t="s">
        <v>19</v>
      </c>
      <c r="E1820" s="9" t="s">
        <v>81</v>
      </c>
      <c r="F1820" s="9">
        <v>1.25</v>
      </c>
      <c r="G1820" s="5" t="s">
        <v>21</v>
      </c>
      <c r="H1820" s="10">
        <v>5000</v>
      </c>
      <c r="I1820" s="11">
        <v>74693696</v>
      </c>
      <c r="J1820" s="11">
        <v>1150</v>
      </c>
      <c r="K1820" s="11">
        <v>19.318000000000001</v>
      </c>
      <c r="L1820" s="11" t="b">
        <f>COUNTIF('[1]2_배당성향 25% 이상 종목명'!$A$2:$A$471,'2_2번 조건 대상 종목'!A1820)&gt;0</f>
        <v>0</v>
      </c>
      <c r="M1820" s="14" t="b">
        <f t="shared" si="28"/>
        <v>1</v>
      </c>
      <c r="N1820" s="11">
        <v>87022015200</v>
      </c>
      <c r="O1820" s="11"/>
      <c r="P1820" s="11"/>
      <c r="Q1820" s="11"/>
      <c r="R1820" s="11">
        <v>0.8</v>
      </c>
      <c r="S1820" s="6">
        <v>12145194969600</v>
      </c>
      <c r="T1820" s="7">
        <v>18.09</v>
      </c>
      <c r="U1820" s="7">
        <v>1.4</v>
      </c>
      <c r="V1820" s="7">
        <v>8988</v>
      </c>
    </row>
    <row r="1821" spans="1:22" hidden="1" x14ac:dyDescent="0.4">
      <c r="A1821" s="4" t="s">
        <v>1839</v>
      </c>
      <c r="B1821" s="5" t="s">
        <v>1840</v>
      </c>
      <c r="C1821" s="5" t="s">
        <v>18</v>
      </c>
      <c r="D1821" s="5" t="s">
        <v>19</v>
      </c>
      <c r="E1821" s="9" t="s">
        <v>81</v>
      </c>
      <c r="F1821" s="9">
        <v>1.8</v>
      </c>
      <c r="G1821" s="5" t="s">
        <v>21</v>
      </c>
      <c r="H1821" s="10">
        <v>5000</v>
      </c>
      <c r="I1821" s="11">
        <v>74693696</v>
      </c>
      <c r="J1821" s="11">
        <v>2100</v>
      </c>
      <c r="K1821" s="11">
        <v>15.983000000000001</v>
      </c>
      <c r="L1821" s="11" t="b">
        <f>COUNTIF('[1]2_배당성향 25% 이상 종목명'!$A$2:$A$471,'2_2번 조건 대상 종목'!A1821)&gt;0</f>
        <v>0</v>
      </c>
      <c r="M1821" s="14" t="b">
        <f t="shared" si="28"/>
        <v>1</v>
      </c>
      <c r="N1821" s="11">
        <v>158791902700</v>
      </c>
      <c r="O1821" s="11"/>
      <c r="P1821" s="11"/>
      <c r="Q1821" s="11"/>
      <c r="R1821" s="11">
        <v>1.6</v>
      </c>
      <c r="S1821" s="6">
        <v>12145194969600</v>
      </c>
      <c r="T1821" s="7">
        <v>18.09</v>
      </c>
      <c r="U1821" s="7">
        <v>1.4</v>
      </c>
      <c r="V1821" s="7">
        <v>8988</v>
      </c>
    </row>
    <row r="1822" spans="1:22" hidden="1" x14ac:dyDescent="0.4">
      <c r="A1822" s="7" t="s">
        <v>1839</v>
      </c>
      <c r="B1822" s="12" t="s">
        <v>1840</v>
      </c>
      <c r="C1822" s="12" t="s">
        <v>2933</v>
      </c>
      <c r="D1822" s="12" t="s">
        <v>19</v>
      </c>
      <c r="E1822" s="12" t="s">
        <v>81</v>
      </c>
      <c r="F1822" s="12">
        <v>2.7</v>
      </c>
      <c r="G1822" s="12" t="s">
        <v>21</v>
      </c>
      <c r="H1822" s="12">
        <v>5000</v>
      </c>
      <c r="I1822" s="6">
        <v>74693696</v>
      </c>
      <c r="J1822" s="6">
        <v>2100</v>
      </c>
      <c r="K1822" s="6">
        <v>17.346</v>
      </c>
      <c r="L1822" s="11" t="b">
        <f>COUNTIF('[1]2_배당성향 25% 이상 종목명'!$A$2:$A$471,'2_2번 조건 대상 종목'!A1822)&gt;0</f>
        <v>0</v>
      </c>
      <c r="M1822" s="14" t="b">
        <f t="shared" si="28"/>
        <v>1</v>
      </c>
      <c r="N1822" s="6">
        <v>158791902700</v>
      </c>
      <c r="O1822" s="6"/>
      <c r="P1822" s="6"/>
      <c r="Q1822" s="6"/>
      <c r="R1822" s="6">
        <v>1.1000000000000001</v>
      </c>
      <c r="S1822" s="6">
        <v>12145194969600</v>
      </c>
      <c r="T1822" s="7">
        <v>18.09</v>
      </c>
      <c r="U1822" s="7">
        <v>1.4</v>
      </c>
      <c r="V1822" s="7">
        <v>8988</v>
      </c>
    </row>
    <row r="1823" spans="1:22" hidden="1" x14ac:dyDescent="0.4">
      <c r="A1823" s="4" t="s">
        <v>598</v>
      </c>
      <c r="B1823" s="5" t="s">
        <v>599</v>
      </c>
      <c r="C1823" s="5" t="s">
        <v>24</v>
      </c>
      <c r="D1823" s="5" t="s">
        <v>19</v>
      </c>
      <c r="E1823" s="9" t="s">
        <v>81</v>
      </c>
      <c r="F1823" s="9">
        <v>1.25</v>
      </c>
      <c r="G1823" s="5" t="s">
        <v>21</v>
      </c>
      <c r="H1823" s="9">
        <v>100</v>
      </c>
      <c r="I1823" s="11">
        <v>5969782550</v>
      </c>
      <c r="J1823" s="11">
        <v>1444</v>
      </c>
      <c r="K1823" s="11">
        <v>63.338999999999999</v>
      </c>
      <c r="L1823" s="11" t="b">
        <f>COUNTIF('[1]2_배당성향 25% 이상 종목명'!$A$2:$A$471,'2_2번 조건 대상 종목'!A1823)&gt;0</f>
        <v>1</v>
      </c>
      <c r="M1823" s="14" t="b">
        <f t="shared" si="28"/>
        <v>1</v>
      </c>
      <c r="N1823" s="11">
        <v>9809437283700</v>
      </c>
      <c r="O1823" s="11"/>
      <c r="P1823" s="11"/>
      <c r="Q1823" s="11"/>
      <c r="R1823" s="11">
        <v>1.9</v>
      </c>
      <c r="S1823" s="6">
        <v>423846075215200</v>
      </c>
      <c r="T1823" s="7">
        <v>14.46</v>
      </c>
      <c r="U1823" s="7">
        <v>1.24</v>
      </c>
      <c r="V1823" s="7">
        <v>4950</v>
      </c>
    </row>
    <row r="1824" spans="1:22" hidden="1" x14ac:dyDescent="0.4">
      <c r="A1824" s="4" t="s">
        <v>598</v>
      </c>
      <c r="B1824" s="5" t="s">
        <v>599</v>
      </c>
      <c r="C1824" s="5" t="s">
        <v>30</v>
      </c>
      <c r="D1824" s="5" t="s">
        <v>19</v>
      </c>
      <c r="E1824" s="9" t="s">
        <v>81</v>
      </c>
      <c r="F1824" s="9">
        <v>1.59</v>
      </c>
      <c r="G1824" s="5" t="s">
        <v>21</v>
      </c>
      <c r="H1824" s="9">
        <v>100</v>
      </c>
      <c r="I1824" s="11">
        <v>5969782550</v>
      </c>
      <c r="J1824" s="11">
        <v>1446</v>
      </c>
      <c r="K1824" s="11">
        <v>28.477</v>
      </c>
      <c r="L1824" s="11" t="b">
        <f>COUNTIF('[1]2_배당성향 25% 이상 종목명'!$A$2:$A$471,'2_2번 조건 대상 종목'!A1824)&gt;0</f>
        <v>1</v>
      </c>
      <c r="M1824" s="14" t="b">
        <f t="shared" si="28"/>
        <v>1</v>
      </c>
      <c r="N1824" s="11">
        <v>9810767322200</v>
      </c>
      <c r="O1824" s="11" t="b">
        <f>N1824&gt;=VLOOKUP(A1824,'[1]2023년만'!$A$2:$Q$1181,12,0)</f>
        <v>1</v>
      </c>
      <c r="P1824" s="11">
        <f>VLOOKUP(A1824,'[1]2_피벗 테이블'!$A$4:$B$376,2,0)</f>
        <v>9809437283700</v>
      </c>
      <c r="Q1824" s="11" t="b">
        <f>N1824&gt;=(P1824*1.05)</f>
        <v>0</v>
      </c>
      <c r="R1824" s="11">
        <v>2.7</v>
      </c>
      <c r="S1824" s="6">
        <v>423846075215200</v>
      </c>
      <c r="T1824" s="7">
        <v>14.46</v>
      </c>
      <c r="U1824" s="7">
        <v>1.24</v>
      </c>
      <c r="V1824" s="7">
        <v>4950</v>
      </c>
    </row>
    <row r="1825" spans="1:22" hidden="1" x14ac:dyDescent="0.4">
      <c r="A1825" s="4" t="s">
        <v>598</v>
      </c>
      <c r="B1825" s="5" t="s">
        <v>599</v>
      </c>
      <c r="C1825" s="5" t="s">
        <v>18</v>
      </c>
      <c r="D1825" s="5" t="s">
        <v>19</v>
      </c>
      <c r="E1825" s="9" t="s">
        <v>81</v>
      </c>
      <c r="F1825" s="9">
        <v>1.8</v>
      </c>
      <c r="G1825" s="5" t="s">
        <v>21</v>
      </c>
      <c r="H1825" s="9">
        <v>100</v>
      </c>
      <c r="I1825" s="11">
        <v>5969782550</v>
      </c>
      <c r="J1825" s="11">
        <v>1444</v>
      </c>
      <c r="K1825" s="11">
        <v>17.626000000000001</v>
      </c>
      <c r="L1825" s="11" t="b">
        <f>COUNTIF('[1]2_배당성향 25% 이상 종목명'!$A$2:$A$471,'2_2번 조건 대상 종목'!A1825)&gt;0</f>
        <v>1</v>
      </c>
      <c r="M1825" s="14" t="b">
        <f t="shared" si="28"/>
        <v>1</v>
      </c>
      <c r="N1825" s="11">
        <v>9809437283700</v>
      </c>
      <c r="O1825" s="11"/>
      <c r="P1825" s="11"/>
      <c r="Q1825" s="11"/>
      <c r="R1825" s="11">
        <v>2.5</v>
      </c>
      <c r="S1825" s="6">
        <v>423846075215200</v>
      </c>
      <c r="T1825" s="7">
        <v>14.46</v>
      </c>
      <c r="U1825" s="7">
        <v>1.24</v>
      </c>
      <c r="V1825" s="7">
        <v>4950</v>
      </c>
    </row>
    <row r="1826" spans="1:22" hidden="1" x14ac:dyDescent="0.4">
      <c r="A1826" s="7" t="s">
        <v>598</v>
      </c>
      <c r="B1826" s="12" t="s">
        <v>599</v>
      </c>
      <c r="C1826" s="12" t="s">
        <v>2933</v>
      </c>
      <c r="D1826" s="12" t="s">
        <v>19</v>
      </c>
      <c r="E1826" s="12" t="s">
        <v>81</v>
      </c>
      <c r="F1826" s="12">
        <v>2.7</v>
      </c>
      <c r="G1826" s="12" t="s">
        <v>21</v>
      </c>
      <c r="H1826" s="12">
        <v>100</v>
      </c>
      <c r="I1826" s="6">
        <v>5969782550</v>
      </c>
      <c r="J1826" s="6">
        <v>1444</v>
      </c>
      <c r="K1826" s="6">
        <v>24.58</v>
      </c>
      <c r="L1826" s="11" t="b">
        <f>COUNTIF('[1]2_배당성향 25% 이상 종목명'!$A$2:$A$471,'2_2번 조건 대상 종목'!A1826)&gt;0</f>
        <v>1</v>
      </c>
      <c r="M1826" s="14" t="b">
        <f t="shared" si="28"/>
        <v>1</v>
      </c>
      <c r="N1826" s="6">
        <v>9809437283700</v>
      </c>
      <c r="O1826" s="6"/>
      <c r="P1826" s="6"/>
      <c r="Q1826" s="6"/>
      <c r="R1826" s="6">
        <v>1.8</v>
      </c>
      <c r="S1826" s="6">
        <v>423846075215200</v>
      </c>
      <c r="T1826" s="7">
        <v>14.46</v>
      </c>
      <c r="U1826" s="7">
        <v>1.24</v>
      </c>
      <c r="V1826" s="7">
        <v>4950</v>
      </c>
    </row>
    <row r="1827" spans="1:22" hidden="1" x14ac:dyDescent="0.4">
      <c r="A1827" s="4" t="s">
        <v>1067</v>
      </c>
      <c r="B1827" s="5" t="s">
        <v>1068</v>
      </c>
      <c r="C1827" s="5" t="s">
        <v>18</v>
      </c>
      <c r="D1827" s="5" t="s">
        <v>19</v>
      </c>
      <c r="E1827" s="9" t="s">
        <v>247</v>
      </c>
      <c r="F1827" s="9">
        <v>6.19</v>
      </c>
      <c r="G1827" s="5" t="s">
        <v>21</v>
      </c>
      <c r="H1827" s="10">
        <v>5000</v>
      </c>
      <c r="I1827" s="11">
        <v>89300000</v>
      </c>
      <c r="J1827" s="11">
        <v>1700</v>
      </c>
      <c r="K1827" s="11">
        <v>35.939</v>
      </c>
      <c r="L1827" s="11" t="b">
        <f>COUNTIF('[1]2_배당성향 25% 이상 종목명'!$A$2:$A$471,'2_2번 조건 대상 종목'!A1827)&gt;0</f>
        <v>1</v>
      </c>
      <c r="M1827" s="14" t="b">
        <f t="shared" si="28"/>
        <v>1</v>
      </c>
      <c r="N1827" s="11">
        <v>151810000000</v>
      </c>
      <c r="O1827" s="11"/>
      <c r="P1827" s="11"/>
      <c r="Q1827" s="11"/>
      <c r="R1827" s="11">
        <v>4.8</v>
      </c>
      <c r="S1827" s="6">
        <v>6143840000000</v>
      </c>
      <c r="T1827" s="7">
        <v>6.83</v>
      </c>
      <c r="U1827" s="7">
        <v>0.84</v>
      </c>
      <c r="V1827" s="7">
        <v>10068</v>
      </c>
    </row>
    <row r="1828" spans="1:22" hidden="1" x14ac:dyDescent="0.4">
      <c r="A1828" s="4" t="s">
        <v>1067</v>
      </c>
      <c r="B1828" s="5" t="s">
        <v>1068</v>
      </c>
      <c r="C1828" s="5" t="s">
        <v>24</v>
      </c>
      <c r="D1828" s="5" t="s">
        <v>19</v>
      </c>
      <c r="E1828" s="9" t="s">
        <v>247</v>
      </c>
      <c r="F1828" s="9">
        <v>3.7</v>
      </c>
      <c r="G1828" s="5" t="s">
        <v>21</v>
      </c>
      <c r="H1828" s="10">
        <v>5000</v>
      </c>
      <c r="I1828" s="11">
        <v>89300000</v>
      </c>
      <c r="J1828" s="11">
        <v>2200</v>
      </c>
      <c r="K1828" s="11">
        <v>35.889000000000003</v>
      </c>
      <c r="L1828" s="11" t="b">
        <f>COUNTIF('[1]2_배당성향 25% 이상 종목명'!$A$2:$A$471,'2_2번 조건 대상 종목'!A1828)&gt;0</f>
        <v>1</v>
      </c>
      <c r="M1828" s="14" t="b">
        <f t="shared" si="28"/>
        <v>1</v>
      </c>
      <c r="N1828" s="11">
        <v>196460000000</v>
      </c>
      <c r="O1828" s="11"/>
      <c r="P1828" s="11"/>
      <c r="Q1828" s="11"/>
      <c r="R1828" s="11">
        <v>5.4</v>
      </c>
      <c r="S1828" s="6">
        <v>6143840000000</v>
      </c>
      <c r="T1828" s="7">
        <v>6.83</v>
      </c>
      <c r="U1828" s="7">
        <v>0.84</v>
      </c>
      <c r="V1828" s="7">
        <v>10068</v>
      </c>
    </row>
    <row r="1829" spans="1:22" x14ac:dyDescent="0.4">
      <c r="A1829" s="4" t="s">
        <v>114</v>
      </c>
      <c r="B1829" s="5" t="s">
        <v>115</v>
      </c>
      <c r="C1829" s="5" t="s">
        <v>30</v>
      </c>
      <c r="D1829" s="5" t="s">
        <v>19</v>
      </c>
      <c r="E1829" s="9" t="s">
        <v>116</v>
      </c>
      <c r="F1829" s="9">
        <v>5.49</v>
      </c>
      <c r="G1829" s="5" t="s">
        <v>21</v>
      </c>
      <c r="H1829" s="9">
        <v>500</v>
      </c>
      <c r="I1829" s="11">
        <v>110202945</v>
      </c>
      <c r="J1829" s="11">
        <v>110</v>
      </c>
      <c r="K1829" s="11">
        <v>104.33</v>
      </c>
      <c r="L1829" s="11" t="b">
        <f>COUNTIF('[1]2_배당성향 25% 이상 종목명'!$A$2:$A$471,'2_2번 조건 대상 종목'!A4549)&gt;0</f>
        <v>1</v>
      </c>
      <c r="M1829" s="14" t="b">
        <f t="shared" si="28"/>
        <v>1</v>
      </c>
      <c r="N1829" s="11">
        <v>12116869050</v>
      </c>
      <c r="O1829" s="11" t="b">
        <f>N1829&gt;=VLOOKUP(A1829,'[1]2023년만'!$A$2:$Q$1181,12,0)</f>
        <v>1</v>
      </c>
      <c r="P1829" s="11">
        <f>VLOOKUP(A1829,'[1]2_피벗 테이블'!$A$4:$B$376,2,0)</f>
        <v>10280979800</v>
      </c>
      <c r="Q1829" s="11" t="b">
        <f>N1829&gt;=(P1829*1.05)</f>
        <v>1</v>
      </c>
      <c r="R1829" s="11">
        <v>2.7</v>
      </c>
      <c r="S1829" s="6">
        <v>368628851025</v>
      </c>
      <c r="T1829" s="7">
        <v>53.1</v>
      </c>
      <c r="U1829" s="7">
        <v>0.5</v>
      </c>
      <c r="V1829" s="7">
        <v>63</v>
      </c>
    </row>
    <row r="1830" spans="1:22" hidden="1" x14ac:dyDescent="0.4">
      <c r="A1830" s="7" t="s">
        <v>1067</v>
      </c>
      <c r="B1830" s="12" t="s">
        <v>1068</v>
      </c>
      <c r="C1830" s="12" t="s">
        <v>2933</v>
      </c>
      <c r="D1830" s="12" t="s">
        <v>19</v>
      </c>
      <c r="E1830" s="12" t="s">
        <v>247</v>
      </c>
      <c r="F1830" s="12">
        <v>3.64</v>
      </c>
      <c r="G1830" s="12" t="s">
        <v>21</v>
      </c>
      <c r="H1830" s="12">
        <v>5000</v>
      </c>
      <c r="I1830" s="6">
        <v>89300000</v>
      </c>
      <c r="J1830" s="6">
        <v>3800</v>
      </c>
      <c r="K1830" s="6">
        <v>35.152000000000001</v>
      </c>
      <c r="L1830" s="11" t="b">
        <f>COUNTIF('[1]2_배당성향 25% 이상 종목명'!$A$2:$A$471,'2_2번 조건 대상 종목'!A1830)&gt;0</f>
        <v>1</v>
      </c>
      <c r="M1830" s="14" t="b">
        <f t="shared" si="28"/>
        <v>1</v>
      </c>
      <c r="N1830" s="6">
        <v>339340000000</v>
      </c>
      <c r="O1830" s="6"/>
      <c r="P1830" s="6"/>
      <c r="Q1830" s="6"/>
      <c r="R1830" s="6">
        <v>7.7</v>
      </c>
      <c r="S1830" s="6">
        <v>6143840000000</v>
      </c>
      <c r="T1830" s="7">
        <v>6.83</v>
      </c>
      <c r="U1830" s="7">
        <v>0.84</v>
      </c>
      <c r="V1830" s="7">
        <v>10068</v>
      </c>
    </row>
    <row r="1831" spans="1:22" hidden="1" x14ac:dyDescent="0.4">
      <c r="A1831" s="4" t="s">
        <v>1655</v>
      </c>
      <c r="B1831" s="5" t="s">
        <v>1656</v>
      </c>
      <c r="C1831" s="5" t="s">
        <v>24</v>
      </c>
      <c r="D1831" s="5" t="s">
        <v>19</v>
      </c>
      <c r="E1831" s="9" t="s">
        <v>34</v>
      </c>
      <c r="F1831" s="9">
        <v>0.87</v>
      </c>
      <c r="G1831" s="5" t="s">
        <v>21</v>
      </c>
      <c r="H1831" s="9">
        <v>500</v>
      </c>
      <c r="I1831" s="11">
        <v>10000000</v>
      </c>
      <c r="J1831" s="11">
        <v>200</v>
      </c>
      <c r="K1831" s="11">
        <v>22.847000000000001</v>
      </c>
      <c r="L1831" s="11" t="b">
        <f>COUNTIF('[1]2_배당성향 25% 이상 종목명'!$A$2:$A$471,'2_2번 조건 대상 종목'!A1831)&gt;0</f>
        <v>0</v>
      </c>
      <c r="M1831" s="14" t="b">
        <f t="shared" si="28"/>
        <v>1</v>
      </c>
      <c r="N1831" s="11">
        <v>2000000000</v>
      </c>
      <c r="O1831" s="11"/>
      <c r="P1831" s="11"/>
      <c r="Q1831" s="11"/>
      <c r="R1831" s="11">
        <v>1.1000000000000001</v>
      </c>
      <c r="S1831" s="6">
        <v>171800000000</v>
      </c>
      <c r="T1831" s="7">
        <v>15.83</v>
      </c>
      <c r="U1831" s="7">
        <v>0.97</v>
      </c>
      <c r="V1831" s="7">
        <v>1085</v>
      </c>
    </row>
    <row r="1832" spans="1:22" hidden="1" x14ac:dyDescent="0.4">
      <c r="A1832" s="4" t="s">
        <v>1655</v>
      </c>
      <c r="B1832" s="5" t="s">
        <v>1656</v>
      </c>
      <c r="C1832" s="5" t="s">
        <v>30</v>
      </c>
      <c r="D1832" s="5" t="s">
        <v>19</v>
      </c>
      <c r="E1832" s="9" t="s">
        <v>46</v>
      </c>
      <c r="F1832" s="9">
        <v>1.88</v>
      </c>
      <c r="G1832" s="5" t="s">
        <v>21</v>
      </c>
      <c r="H1832" s="9">
        <v>500</v>
      </c>
      <c r="I1832" s="11">
        <v>10000000</v>
      </c>
      <c r="J1832" s="11">
        <v>200</v>
      </c>
      <c r="K1832" s="11">
        <v>18.428000000000001</v>
      </c>
      <c r="L1832" s="11" t="b">
        <f>COUNTIF('[1]2_배당성향 25% 이상 종목명'!$A$2:$A$471,'2_2번 조건 대상 종목'!A1832)&gt;0</f>
        <v>0</v>
      </c>
      <c r="M1832" s="14" t="b">
        <f t="shared" si="28"/>
        <v>1</v>
      </c>
      <c r="N1832" s="11">
        <v>2000000000</v>
      </c>
      <c r="O1832" s="11" t="b">
        <f>N1832&gt;=VLOOKUP(A1832,'[1]2023년만'!$A$2:$Q$1181,12,0)</f>
        <v>1</v>
      </c>
      <c r="P1832" s="11"/>
      <c r="Q1832" s="11"/>
      <c r="R1832" s="11">
        <v>1.3</v>
      </c>
      <c r="S1832" s="6">
        <v>171800000000</v>
      </c>
      <c r="T1832" s="7">
        <v>15.83</v>
      </c>
      <c r="U1832" s="7">
        <v>0.97</v>
      </c>
      <c r="V1832" s="7">
        <v>1085</v>
      </c>
    </row>
    <row r="1833" spans="1:22" hidden="1" x14ac:dyDescent="0.4">
      <c r="A1833" s="4" t="s">
        <v>1655</v>
      </c>
      <c r="B1833" s="5" t="s">
        <v>1656</v>
      </c>
      <c r="C1833" s="5" t="s">
        <v>18</v>
      </c>
      <c r="D1833" s="5" t="s">
        <v>19</v>
      </c>
      <c r="E1833" s="9" t="s">
        <v>34</v>
      </c>
      <c r="F1833" s="9">
        <v>0.78</v>
      </c>
      <c r="G1833" s="5" t="s">
        <v>21</v>
      </c>
      <c r="H1833" s="9">
        <v>500</v>
      </c>
      <c r="I1833" s="11">
        <v>10000000</v>
      </c>
      <c r="J1833" s="11">
        <v>200</v>
      </c>
      <c r="K1833" s="11">
        <v>12.164</v>
      </c>
      <c r="L1833" s="11" t="b">
        <f>COUNTIF('[1]2_배당성향 25% 이상 종목명'!$A$2:$A$471,'2_2번 조건 대상 종목'!A1833)&gt;0</f>
        <v>0</v>
      </c>
      <c r="M1833" s="14" t="b">
        <f t="shared" si="28"/>
        <v>1</v>
      </c>
      <c r="N1833" s="11">
        <v>2000000000</v>
      </c>
      <c r="O1833" s="11"/>
      <c r="P1833" s="11"/>
      <c r="Q1833" s="11"/>
      <c r="R1833" s="11">
        <v>0.8</v>
      </c>
      <c r="S1833" s="6">
        <v>171800000000</v>
      </c>
      <c r="T1833" s="7">
        <v>15.83</v>
      </c>
      <c r="U1833" s="7">
        <v>0.97</v>
      </c>
      <c r="V1833" s="7">
        <v>1085</v>
      </c>
    </row>
    <row r="1834" spans="1:22" hidden="1" x14ac:dyDescent="0.4">
      <c r="A1834" s="7" t="s">
        <v>1655</v>
      </c>
      <c r="B1834" s="12" t="s">
        <v>1656</v>
      </c>
      <c r="C1834" s="12" t="s">
        <v>2933</v>
      </c>
      <c r="D1834" s="12" t="s">
        <v>19</v>
      </c>
      <c r="E1834" s="12" t="s">
        <v>34</v>
      </c>
      <c r="F1834" s="12">
        <v>0.43</v>
      </c>
      <c r="G1834" s="12" t="s">
        <v>21</v>
      </c>
      <c r="H1834" s="12">
        <v>500</v>
      </c>
      <c r="I1834" s="6">
        <v>10000000</v>
      </c>
      <c r="J1834" s="6">
        <v>200</v>
      </c>
      <c r="K1834" s="6">
        <v>33.698</v>
      </c>
      <c r="L1834" s="11" t="b">
        <f>COUNTIF('[1]2_배당성향 25% 이상 종목명'!$A$2:$A$471,'2_2번 조건 대상 종목'!A1834)&gt;0</f>
        <v>0</v>
      </c>
      <c r="M1834" s="14" t="b">
        <f t="shared" si="28"/>
        <v>1</v>
      </c>
      <c r="N1834" s="6">
        <v>2000000000</v>
      </c>
      <c r="O1834" s="6"/>
      <c r="P1834" s="6"/>
      <c r="Q1834" s="6"/>
      <c r="R1834" s="6">
        <v>0.6</v>
      </c>
      <c r="S1834" s="6">
        <v>171800000000</v>
      </c>
      <c r="T1834" s="7">
        <v>15.83</v>
      </c>
      <c r="U1834" s="7">
        <v>0.97</v>
      </c>
      <c r="V1834" s="7">
        <v>1085</v>
      </c>
    </row>
    <row r="1835" spans="1:22" hidden="1" x14ac:dyDescent="0.4">
      <c r="A1835" s="4" t="s">
        <v>1228</v>
      </c>
      <c r="B1835" s="5" t="s">
        <v>1229</v>
      </c>
      <c r="C1835" s="5" t="s">
        <v>30</v>
      </c>
      <c r="D1835" s="5" t="s">
        <v>19</v>
      </c>
      <c r="E1835" s="9" t="s">
        <v>25</v>
      </c>
      <c r="F1835" s="9">
        <v>0.43</v>
      </c>
      <c r="G1835" s="5" t="s">
        <v>21</v>
      </c>
      <c r="H1835" s="9">
        <v>500</v>
      </c>
      <c r="I1835" s="11">
        <v>11979665</v>
      </c>
      <c r="J1835" s="11">
        <v>630</v>
      </c>
      <c r="K1835" s="11">
        <v>25.629000000000001</v>
      </c>
      <c r="L1835" s="11" t="b">
        <f>COUNTIF('[1]2_배당성향 25% 이상 종목명'!$A$2:$A$471,'2_2번 조건 대상 종목'!A4654)&gt;0</f>
        <v>1</v>
      </c>
      <c r="M1835" s="14" t="b">
        <f t="shared" si="28"/>
        <v>1</v>
      </c>
      <c r="N1835" s="11">
        <v>7451021160</v>
      </c>
      <c r="O1835" s="11" t="b">
        <f>N1835&gt;=VLOOKUP(A1835,'[1]2023년만'!$A$2:$Q$1181,12,0)</f>
        <v>0</v>
      </c>
      <c r="P1835" s="11">
        <f>VLOOKUP(A1835,'[1]2_피벗 테이블'!$A$4:$B$376,2,0)</f>
        <v>7006675050</v>
      </c>
      <c r="Q1835" s="11" t="b">
        <f>N1835&gt;=(P1835*1.05)</f>
        <v>1</v>
      </c>
      <c r="R1835" s="11">
        <v>2.5</v>
      </c>
      <c r="S1835" s="6">
        <v>349207234750</v>
      </c>
      <c r="T1835" s="7">
        <v>11.72</v>
      </c>
      <c r="U1835" s="7">
        <v>0.99</v>
      </c>
      <c r="V1835" s="7">
        <v>2487</v>
      </c>
    </row>
    <row r="1836" spans="1:22" hidden="1" x14ac:dyDescent="0.4">
      <c r="A1836" s="4" t="s">
        <v>849</v>
      </c>
      <c r="B1836" s="5" t="s">
        <v>850</v>
      </c>
      <c r="C1836" s="5" t="s">
        <v>24</v>
      </c>
      <c r="D1836" s="5" t="s">
        <v>19</v>
      </c>
      <c r="E1836" s="9" t="s">
        <v>66</v>
      </c>
      <c r="F1836" s="9">
        <v>3.86</v>
      </c>
      <c r="G1836" s="5" t="s">
        <v>21</v>
      </c>
      <c r="H1836" s="10">
        <v>5000</v>
      </c>
      <c r="I1836" s="11">
        <v>115858891</v>
      </c>
      <c r="J1836" s="11">
        <v>2500</v>
      </c>
      <c r="K1836" s="11">
        <v>43.774000000000001</v>
      </c>
      <c r="L1836" s="11" t="b">
        <f>COUNTIF('[1]2_배당성향 25% 이상 종목명'!$A$2:$A$471,'2_2번 조건 대상 종목'!A1836)&gt;0</f>
        <v>1</v>
      </c>
      <c r="M1836" s="14" t="b">
        <f t="shared" si="28"/>
        <v>1</v>
      </c>
      <c r="N1836" s="11">
        <v>266776737500</v>
      </c>
      <c r="O1836" s="11"/>
      <c r="P1836" s="11"/>
      <c r="Q1836" s="11"/>
      <c r="R1836" s="11">
        <v>7.8</v>
      </c>
      <c r="S1836" s="6">
        <v>5862459884600</v>
      </c>
      <c r="T1836" s="7">
        <v>8.1199999999999992</v>
      </c>
      <c r="U1836" s="7">
        <v>0.64</v>
      </c>
      <c r="V1836" s="7">
        <v>6228</v>
      </c>
    </row>
    <row r="1837" spans="1:22" hidden="1" x14ac:dyDescent="0.4">
      <c r="A1837" s="4" t="s">
        <v>849</v>
      </c>
      <c r="B1837" s="5" t="s">
        <v>850</v>
      </c>
      <c r="C1837" s="5" t="s">
        <v>18</v>
      </c>
      <c r="D1837" s="5" t="s">
        <v>19</v>
      </c>
      <c r="E1837" s="9" t="s">
        <v>66</v>
      </c>
      <c r="F1837" s="9">
        <v>4.37</v>
      </c>
      <c r="G1837" s="5" t="s">
        <v>21</v>
      </c>
      <c r="H1837" s="10">
        <v>5000</v>
      </c>
      <c r="I1837" s="11">
        <v>115858891</v>
      </c>
      <c r="J1837" s="11">
        <v>2500</v>
      </c>
      <c r="K1837" s="11">
        <v>42.872999999999998</v>
      </c>
      <c r="L1837" s="11" t="b">
        <f>COUNTIF('[1]2_배당성향 25% 이상 종목명'!$A$2:$A$471,'2_2번 조건 대상 종목'!A1837)&gt;0</f>
        <v>1</v>
      </c>
      <c r="M1837" s="14" t="b">
        <f t="shared" si="28"/>
        <v>1</v>
      </c>
      <c r="N1837" s="11">
        <v>266776737500</v>
      </c>
      <c r="O1837" s="11"/>
      <c r="P1837" s="11"/>
      <c r="Q1837" s="11"/>
      <c r="R1837" s="11">
        <v>7.6</v>
      </c>
      <c r="S1837" s="6">
        <v>5862459884600</v>
      </c>
      <c r="T1837" s="7">
        <v>8.1199999999999992</v>
      </c>
      <c r="U1837" s="7">
        <v>0.64</v>
      </c>
      <c r="V1837" s="7">
        <v>6228</v>
      </c>
    </row>
    <row r="1838" spans="1:22" hidden="1" x14ac:dyDescent="0.4">
      <c r="A1838" s="7" t="s">
        <v>849</v>
      </c>
      <c r="B1838" s="12" t="s">
        <v>850</v>
      </c>
      <c r="C1838" s="12" t="s">
        <v>2933</v>
      </c>
      <c r="D1838" s="12" t="s">
        <v>19</v>
      </c>
      <c r="E1838" s="12" t="s">
        <v>66</v>
      </c>
      <c r="F1838" s="12">
        <v>2.61</v>
      </c>
      <c r="G1838" s="12" t="s">
        <v>21</v>
      </c>
      <c r="H1838" s="12">
        <v>5000</v>
      </c>
      <c r="I1838" s="6">
        <v>115858891</v>
      </c>
      <c r="J1838" s="6">
        <v>2300</v>
      </c>
      <c r="K1838" s="6">
        <v>44.539000000000001</v>
      </c>
      <c r="L1838" s="11" t="b">
        <f>COUNTIF('[1]2_배당성향 25% 이상 종목명'!$A$2:$A$471,'2_2번 조건 대상 종목'!A1838)&gt;0</f>
        <v>1</v>
      </c>
      <c r="M1838" s="14" t="b">
        <f t="shared" si="28"/>
        <v>1</v>
      </c>
      <c r="N1838" s="6">
        <v>245434598500</v>
      </c>
      <c r="O1838" s="6"/>
      <c r="P1838" s="6"/>
      <c r="Q1838" s="6"/>
      <c r="R1838" s="6">
        <v>6.7</v>
      </c>
      <c r="S1838" s="6">
        <v>5862459884600</v>
      </c>
      <c r="T1838" s="7">
        <v>8.1199999999999992</v>
      </c>
      <c r="U1838" s="7">
        <v>0.64</v>
      </c>
      <c r="V1838" s="7">
        <v>6228</v>
      </c>
    </row>
    <row r="1839" spans="1:22" hidden="1" x14ac:dyDescent="0.4">
      <c r="A1839" s="4" t="s">
        <v>834</v>
      </c>
      <c r="B1839" s="5" t="s">
        <v>835</v>
      </c>
      <c r="C1839" s="5" t="s">
        <v>18</v>
      </c>
      <c r="D1839" s="5" t="s">
        <v>19</v>
      </c>
      <c r="E1839" s="9" t="s">
        <v>836</v>
      </c>
      <c r="F1839" s="9">
        <v>3.72</v>
      </c>
      <c r="G1839" s="5" t="s">
        <v>21</v>
      </c>
      <c r="H1839" s="9">
        <v>500</v>
      </c>
      <c r="I1839" s="11">
        <v>47374837</v>
      </c>
      <c r="J1839" s="11">
        <v>13800</v>
      </c>
      <c r="K1839" s="11">
        <v>45.698999999999998</v>
      </c>
      <c r="L1839" s="11" t="b">
        <f>COUNTIF('[1]2_배당성향 25% 이상 종목명'!$A$2:$A$471,'2_2번 조건 대상 종목'!A1839)&gt;0</f>
        <v>1</v>
      </c>
      <c r="M1839" s="14" t="b">
        <f t="shared" si="28"/>
        <v>1</v>
      </c>
      <c r="N1839" s="11">
        <v>586644726900</v>
      </c>
      <c r="O1839" s="11"/>
      <c r="P1839" s="11"/>
      <c r="Q1839" s="11"/>
      <c r="R1839" s="11">
        <v>6.4</v>
      </c>
      <c r="S1839" s="6">
        <v>20290919355000</v>
      </c>
      <c r="T1839" s="7">
        <v>9.0399999999999991</v>
      </c>
      <c r="U1839" s="7">
        <v>1.2</v>
      </c>
      <c r="V1839" s="7">
        <v>48779</v>
      </c>
    </row>
    <row r="1840" spans="1:22" x14ac:dyDescent="0.4">
      <c r="A1840" s="4" t="s">
        <v>765</v>
      </c>
      <c r="B1840" s="5" t="s">
        <v>766</v>
      </c>
      <c r="C1840" s="5" t="s">
        <v>30</v>
      </c>
      <c r="D1840" s="5" t="s">
        <v>19</v>
      </c>
      <c r="E1840" s="9" t="s">
        <v>43</v>
      </c>
      <c r="F1840" s="9">
        <v>2.46</v>
      </c>
      <c r="G1840" s="5" t="s">
        <v>21</v>
      </c>
      <c r="H1840" s="10">
        <v>1000</v>
      </c>
      <c r="I1840" s="11">
        <v>16176380</v>
      </c>
      <c r="J1840" s="11">
        <v>1800</v>
      </c>
      <c r="K1840" s="11">
        <v>50.167999999999999</v>
      </c>
      <c r="L1840" s="11" t="b">
        <f>COUNTIF('[1]2_배당성향 25% 이상 종목명'!$A$2:$A$471,'2_2번 조건 대상 종목'!A302)&gt;0</f>
        <v>1</v>
      </c>
      <c r="M1840" s="14" t="b">
        <f t="shared" si="28"/>
        <v>1</v>
      </c>
      <c r="N1840" s="11">
        <v>22733024400</v>
      </c>
      <c r="O1840" s="11" t="b">
        <f>N1840&gt;=VLOOKUP(A1840,'[1]2023년만'!$A$2:$Q$1181,12,0)</f>
        <v>1</v>
      </c>
      <c r="P1840" s="11">
        <f>VLOOKUP(A1840,'[1]2_피벗 테이블'!$A$4:$B$376,2,0)</f>
        <v>8627851533.333334</v>
      </c>
      <c r="Q1840" s="11" t="b">
        <f>N1840&gt;=(P1840*1.05)</f>
        <v>1</v>
      </c>
      <c r="R1840" s="11">
        <v>8.3000000000000007</v>
      </c>
      <c r="S1840" s="6">
        <v>331018473000</v>
      </c>
      <c r="T1840" s="7">
        <v>9.16</v>
      </c>
      <c r="U1840" s="7">
        <v>0.25</v>
      </c>
      <c r="V1840" s="7">
        <v>2548</v>
      </c>
    </row>
    <row r="1841" spans="1:22" hidden="1" x14ac:dyDescent="0.4">
      <c r="A1841" s="4" t="s">
        <v>834</v>
      </c>
      <c r="B1841" s="5" t="s">
        <v>835</v>
      </c>
      <c r="C1841" s="5" t="s">
        <v>24</v>
      </c>
      <c r="D1841" s="5" t="s">
        <v>19</v>
      </c>
      <c r="E1841" s="9" t="s">
        <v>836</v>
      </c>
      <c r="F1841" s="9">
        <v>3.78</v>
      </c>
      <c r="G1841" s="5" t="s">
        <v>21</v>
      </c>
      <c r="H1841" s="9">
        <v>500</v>
      </c>
      <c r="I1841" s="11">
        <v>47374837</v>
      </c>
      <c r="J1841" s="11">
        <v>16000</v>
      </c>
      <c r="K1841" s="11">
        <v>37.338999999999999</v>
      </c>
      <c r="L1841" s="11" t="b">
        <f>COUNTIF('[1]2_배당성향 25% 이상 종목명'!$A$2:$A$471,'2_2번 조건 대상 종목'!A1841)&gt;0</f>
        <v>1</v>
      </c>
      <c r="M1841" s="14" t="b">
        <f t="shared" si="28"/>
        <v>1</v>
      </c>
      <c r="N1841" s="11">
        <v>680165662100</v>
      </c>
      <c r="O1841" s="11"/>
      <c r="P1841" s="11"/>
      <c r="Q1841" s="11"/>
      <c r="R1841" s="11">
        <v>6.5</v>
      </c>
      <c r="S1841" s="6">
        <v>20290919355000</v>
      </c>
      <c r="T1841" s="7">
        <v>9.0399999999999991</v>
      </c>
      <c r="U1841" s="7">
        <v>1.2</v>
      </c>
      <c r="V1841" s="7">
        <v>48779</v>
      </c>
    </row>
    <row r="1842" spans="1:22" hidden="1" x14ac:dyDescent="0.4">
      <c r="A1842" s="7" t="s">
        <v>834</v>
      </c>
      <c r="B1842" s="12" t="s">
        <v>835</v>
      </c>
      <c r="C1842" s="12" t="s">
        <v>2933</v>
      </c>
      <c r="D1842" s="12" t="s">
        <v>19</v>
      </c>
      <c r="E1842" s="12" t="s">
        <v>836</v>
      </c>
      <c r="F1842" s="12">
        <v>3.28</v>
      </c>
      <c r="G1842" s="12" t="s">
        <v>21</v>
      </c>
      <c r="H1842" s="12">
        <v>500</v>
      </c>
      <c r="I1842" s="6">
        <v>47374837</v>
      </c>
      <c r="J1842" s="6">
        <v>12000</v>
      </c>
      <c r="K1842" s="6">
        <v>45.356000000000002</v>
      </c>
      <c r="L1842" s="11" t="b">
        <f>COUNTIF('[1]2_배당성향 25% 이상 종목명'!$A$2:$A$471,'2_2번 조건 대상 종목'!A1842)&gt;0</f>
        <v>1</v>
      </c>
      <c r="M1842" s="14" t="b">
        <f t="shared" si="28"/>
        <v>1</v>
      </c>
      <c r="N1842" s="6">
        <v>510127598100</v>
      </c>
      <c r="O1842" s="6"/>
      <c r="P1842" s="6"/>
      <c r="Q1842" s="6"/>
      <c r="R1842" s="6">
        <v>5.5</v>
      </c>
      <c r="S1842" s="6">
        <v>20290919355000</v>
      </c>
      <c r="T1842" s="7">
        <v>9.0399999999999991</v>
      </c>
      <c r="U1842" s="7">
        <v>1.2</v>
      </c>
      <c r="V1842" s="7">
        <v>48779</v>
      </c>
    </row>
    <row r="1843" spans="1:22" hidden="1" x14ac:dyDescent="0.4">
      <c r="A1843" s="4" t="s">
        <v>893</v>
      </c>
      <c r="B1843" s="5" t="s">
        <v>894</v>
      </c>
      <c r="C1843" s="5" t="s">
        <v>24</v>
      </c>
      <c r="D1843" s="5" t="s">
        <v>19</v>
      </c>
      <c r="E1843" s="9" t="s">
        <v>43</v>
      </c>
      <c r="F1843" s="9">
        <v>2.37</v>
      </c>
      <c r="G1843" s="5" t="s">
        <v>21</v>
      </c>
      <c r="H1843" s="9">
        <v>500</v>
      </c>
      <c r="I1843" s="11">
        <v>14711916</v>
      </c>
      <c r="J1843" s="11">
        <v>100</v>
      </c>
      <c r="K1843" s="11">
        <v>43.194000000000003</v>
      </c>
      <c r="L1843" s="11" t="b">
        <f>COUNTIF('[1]2_배당성향 25% 이상 종목명'!$A$2:$A$471,'2_2번 조건 대상 종목'!A1843)&gt;0</f>
        <v>0</v>
      </c>
      <c r="M1843" s="14" t="b">
        <f t="shared" si="28"/>
        <v>1</v>
      </c>
      <c r="N1843" s="11">
        <v>1471191600</v>
      </c>
      <c r="O1843" s="11"/>
      <c r="P1843" s="11"/>
      <c r="Q1843" s="11"/>
      <c r="R1843" s="11">
        <v>0.1</v>
      </c>
      <c r="S1843" s="6">
        <v>415611627000</v>
      </c>
      <c r="T1843" s="7" t="s">
        <v>21</v>
      </c>
      <c r="U1843" s="7">
        <v>1.71</v>
      </c>
      <c r="V1843" s="7" t="s">
        <v>21</v>
      </c>
    </row>
    <row r="1844" spans="1:22" hidden="1" x14ac:dyDescent="0.4">
      <c r="A1844" s="4" t="s">
        <v>893</v>
      </c>
      <c r="B1844" s="5" t="s">
        <v>894</v>
      </c>
      <c r="C1844" s="5" t="s">
        <v>18</v>
      </c>
      <c r="D1844" s="5" t="s">
        <v>19</v>
      </c>
      <c r="E1844" s="9" t="s">
        <v>43</v>
      </c>
      <c r="F1844" s="9">
        <v>4.05</v>
      </c>
      <c r="G1844" s="5" t="s">
        <v>21</v>
      </c>
      <c r="H1844" s="9">
        <v>500</v>
      </c>
      <c r="I1844" s="11">
        <v>11000000</v>
      </c>
      <c r="J1844" s="11">
        <v>250</v>
      </c>
      <c r="K1844" s="11">
        <v>15.981999999999999</v>
      </c>
      <c r="L1844" s="11" t="b">
        <f>COUNTIF('[1]2_배당성향 25% 이상 종목명'!$A$2:$A$471,'2_2번 조건 대상 종목'!A1844)&gt;0</f>
        <v>0</v>
      </c>
      <c r="M1844" s="14" t="b">
        <f t="shared" si="28"/>
        <v>1</v>
      </c>
      <c r="N1844" s="11">
        <v>2750000000</v>
      </c>
      <c r="O1844" s="11"/>
      <c r="P1844" s="11"/>
      <c r="Q1844" s="11"/>
      <c r="R1844" s="11">
        <v>0.7</v>
      </c>
      <c r="S1844" s="6">
        <v>415611627000</v>
      </c>
      <c r="T1844" s="7" t="s">
        <v>21</v>
      </c>
      <c r="U1844" s="7">
        <v>1.71</v>
      </c>
      <c r="V1844" s="7" t="s">
        <v>21</v>
      </c>
    </row>
    <row r="1845" spans="1:22" hidden="1" x14ac:dyDescent="0.4">
      <c r="A1845" s="4" t="s">
        <v>893</v>
      </c>
      <c r="B1845" s="5" t="s">
        <v>894</v>
      </c>
      <c r="C1845" s="5" t="s">
        <v>30</v>
      </c>
      <c r="D1845" s="5" t="s">
        <v>19</v>
      </c>
      <c r="E1845" s="9" t="s">
        <v>43</v>
      </c>
      <c r="F1845" s="9">
        <v>2.46</v>
      </c>
      <c r="G1845" s="5" t="s">
        <v>21</v>
      </c>
      <c r="H1845" s="9">
        <v>500</v>
      </c>
      <c r="I1845" s="11">
        <v>14711916</v>
      </c>
      <c r="J1845" s="11">
        <v>25</v>
      </c>
      <c r="K1845" s="11">
        <v>-3.9319999999999999</v>
      </c>
      <c r="L1845" s="11" t="b">
        <f>COUNTIF('[1]2_배당성향 25% 이상 종목명'!$A$2:$A$471,'2_2번 조건 대상 종목'!A1845)&gt;0</f>
        <v>0</v>
      </c>
      <c r="M1845" s="14" t="b">
        <f t="shared" si="28"/>
        <v>1</v>
      </c>
      <c r="N1845" s="11">
        <v>367797900</v>
      </c>
      <c r="O1845" s="11" t="b">
        <f>N1845&gt;=VLOOKUP(A1845,'[1]2023년만'!$A$2:$Q$1181,12,0)</f>
        <v>0</v>
      </c>
      <c r="P1845" s="11"/>
      <c r="Q1845" s="11"/>
      <c r="R1845" s="11">
        <v>0.1</v>
      </c>
      <c r="S1845" s="6">
        <v>415611627000</v>
      </c>
      <c r="T1845" s="7" t="s">
        <v>21</v>
      </c>
      <c r="U1845" s="7">
        <v>1.71</v>
      </c>
      <c r="V1845" s="7" t="s">
        <v>21</v>
      </c>
    </row>
    <row r="1846" spans="1:22" hidden="1" x14ac:dyDescent="0.4">
      <c r="A1846" s="7" t="s">
        <v>893</v>
      </c>
      <c r="B1846" s="12" t="s">
        <v>894</v>
      </c>
      <c r="C1846" s="12" t="s">
        <v>2933</v>
      </c>
      <c r="D1846" s="12" t="s">
        <v>19</v>
      </c>
      <c r="E1846" s="12" t="s">
        <v>43</v>
      </c>
      <c r="F1846" s="12">
        <v>2.09</v>
      </c>
      <c r="G1846" s="12" t="s">
        <v>21</v>
      </c>
      <c r="H1846" s="12">
        <v>500</v>
      </c>
      <c r="I1846" s="6">
        <v>11000000</v>
      </c>
      <c r="J1846" s="6">
        <v>200</v>
      </c>
      <c r="K1846" s="6">
        <v>18.103000000000002</v>
      </c>
      <c r="L1846" s="11" t="b">
        <f>COUNTIF('[1]2_배당성향 25% 이상 종목명'!$A$2:$A$471,'2_2번 조건 대상 종목'!A1846)&gt;0</f>
        <v>0</v>
      </c>
      <c r="M1846" s="14" t="b">
        <f t="shared" si="28"/>
        <v>1</v>
      </c>
      <c r="N1846" s="6">
        <v>2200000000</v>
      </c>
      <c r="O1846" s="6"/>
      <c r="P1846" s="6"/>
      <c r="Q1846" s="6"/>
      <c r="R1846" s="6">
        <v>0.8</v>
      </c>
      <c r="S1846" s="6">
        <v>415611627000</v>
      </c>
      <c r="T1846" s="7" t="s">
        <v>21</v>
      </c>
      <c r="U1846" s="7">
        <v>1.71</v>
      </c>
      <c r="V1846" s="7" t="s">
        <v>21</v>
      </c>
    </row>
    <row r="1847" spans="1:22" hidden="1" x14ac:dyDescent="0.4">
      <c r="A1847" s="4" t="s">
        <v>1679</v>
      </c>
      <c r="B1847" s="5" t="s">
        <v>1680</v>
      </c>
      <c r="C1847" s="5" t="s">
        <v>30</v>
      </c>
      <c r="D1847" s="5" t="s">
        <v>19</v>
      </c>
      <c r="E1847" s="9" t="s">
        <v>25</v>
      </c>
      <c r="F1847" s="9">
        <v>0.43</v>
      </c>
      <c r="G1847" s="5" t="s">
        <v>21</v>
      </c>
      <c r="H1847" s="10">
        <v>1000</v>
      </c>
      <c r="I1847" s="11">
        <v>6370000</v>
      </c>
      <c r="J1847" s="11">
        <v>800</v>
      </c>
      <c r="K1847" s="11">
        <v>22.114999999999998</v>
      </c>
      <c r="L1847" s="11" t="b">
        <f>COUNTIF('[1]2_배당성향 25% 이상 종목명'!$A$2:$A$471,'2_2번 조건 대상 종목'!A1847)&gt;0</f>
        <v>0</v>
      </c>
      <c r="M1847" s="14" t="b">
        <f t="shared" si="28"/>
        <v>1</v>
      </c>
      <c r="N1847" s="11">
        <v>4882673600</v>
      </c>
      <c r="O1847" s="11" t="b">
        <f>N1847&gt;=VLOOKUP(A1847,'[1]2023년만'!$A$2:$Q$1181,12,0)</f>
        <v>1</v>
      </c>
      <c r="P1847" s="11"/>
      <c r="Q1847" s="11"/>
      <c r="R1847" s="11">
        <v>4.7</v>
      </c>
      <c r="S1847" s="6">
        <v>113640800000</v>
      </c>
      <c r="T1847" s="7">
        <v>4.93</v>
      </c>
      <c r="U1847" s="7">
        <v>0.49</v>
      </c>
      <c r="V1847" s="7">
        <v>3618</v>
      </c>
    </row>
    <row r="1848" spans="1:22" hidden="1" x14ac:dyDescent="0.4">
      <c r="A1848" s="4" t="s">
        <v>1679</v>
      </c>
      <c r="B1848" s="5" t="s">
        <v>1680</v>
      </c>
      <c r="C1848" s="5" t="s">
        <v>24</v>
      </c>
      <c r="D1848" s="5" t="s">
        <v>19</v>
      </c>
      <c r="E1848" s="9" t="s">
        <v>25</v>
      </c>
      <c r="F1848" s="9">
        <v>0.41</v>
      </c>
      <c r="G1848" s="5" t="s">
        <v>21</v>
      </c>
      <c r="H1848" s="10">
        <v>1000</v>
      </c>
      <c r="I1848" s="11">
        <v>6370000</v>
      </c>
      <c r="J1848" s="11">
        <v>750</v>
      </c>
      <c r="K1848" s="11">
        <v>21.416</v>
      </c>
      <c r="L1848" s="11" t="b">
        <f>COUNTIF('[1]2_배당성향 25% 이상 종목명'!$A$2:$A$471,'2_2번 조건 대상 종목'!A1848)&gt;0</f>
        <v>0</v>
      </c>
      <c r="M1848" s="14" t="b">
        <f t="shared" si="28"/>
        <v>1</v>
      </c>
      <c r="N1848" s="11">
        <v>4577506500</v>
      </c>
      <c r="O1848" s="11"/>
      <c r="P1848" s="11"/>
      <c r="Q1848" s="11"/>
      <c r="R1848" s="11">
        <v>4.5</v>
      </c>
      <c r="S1848" s="6">
        <v>113640800000</v>
      </c>
      <c r="T1848" s="7">
        <v>4.93</v>
      </c>
      <c r="U1848" s="7">
        <v>0.49</v>
      </c>
      <c r="V1848" s="7">
        <v>3618</v>
      </c>
    </row>
    <row r="1849" spans="1:22" hidden="1" x14ac:dyDescent="0.4">
      <c r="A1849" s="4" t="s">
        <v>1679</v>
      </c>
      <c r="B1849" s="5" t="s">
        <v>1680</v>
      </c>
      <c r="C1849" s="5" t="s">
        <v>18</v>
      </c>
      <c r="D1849" s="5" t="s">
        <v>19</v>
      </c>
      <c r="E1849" s="9" t="s">
        <v>25</v>
      </c>
      <c r="F1849" s="9">
        <v>0.52</v>
      </c>
      <c r="G1849" s="5" t="s">
        <v>21</v>
      </c>
      <c r="H1849" s="10">
        <v>1000</v>
      </c>
      <c r="I1849" s="11">
        <v>6370000</v>
      </c>
      <c r="J1849" s="11">
        <v>400</v>
      </c>
      <c r="K1849" s="11">
        <v>20.495000000000001</v>
      </c>
      <c r="L1849" s="11" t="b">
        <f>COUNTIF('[1]2_배당성향 25% 이상 종목명'!$A$2:$A$471,'2_2번 조건 대상 종목'!A1849)&gt;0</f>
        <v>0</v>
      </c>
      <c r="M1849" s="14" t="b">
        <f t="shared" si="28"/>
        <v>1</v>
      </c>
      <c r="N1849" s="11">
        <v>2441336800</v>
      </c>
      <c r="O1849" s="11"/>
      <c r="P1849" s="11"/>
      <c r="Q1849" s="11"/>
      <c r="R1849" s="11">
        <v>2.4</v>
      </c>
      <c r="S1849" s="6">
        <v>113640800000</v>
      </c>
      <c r="T1849" s="7">
        <v>4.93</v>
      </c>
      <c r="U1849" s="7">
        <v>0.49</v>
      </c>
      <c r="V1849" s="7">
        <v>3618</v>
      </c>
    </row>
    <row r="1850" spans="1:22" hidden="1" x14ac:dyDescent="0.4">
      <c r="A1850" s="7" t="s">
        <v>1679</v>
      </c>
      <c r="B1850" s="12" t="s">
        <v>1680</v>
      </c>
      <c r="C1850" s="12" t="s">
        <v>2933</v>
      </c>
      <c r="D1850" s="12" t="s">
        <v>19</v>
      </c>
      <c r="E1850" s="12" t="s">
        <v>25</v>
      </c>
      <c r="F1850" s="12">
        <v>0.3</v>
      </c>
      <c r="G1850" s="12" t="s">
        <v>21</v>
      </c>
      <c r="H1850" s="12">
        <v>1000</v>
      </c>
      <c r="I1850" s="6">
        <v>6370000</v>
      </c>
      <c r="J1850" s="6">
        <v>250</v>
      </c>
      <c r="K1850" s="6">
        <v>44.982999999999997</v>
      </c>
      <c r="L1850" s="11" t="b">
        <f>COUNTIF('[1]2_배당성향 25% 이상 종목명'!$A$2:$A$471,'2_2번 조건 대상 종목'!A1850)&gt;0</f>
        <v>0</v>
      </c>
      <c r="M1850" s="14" t="b">
        <f t="shared" si="28"/>
        <v>1</v>
      </c>
      <c r="N1850" s="6">
        <v>1525835500</v>
      </c>
      <c r="O1850" s="6"/>
      <c r="P1850" s="6"/>
      <c r="Q1850" s="6"/>
      <c r="R1850" s="6">
        <v>1.3</v>
      </c>
      <c r="S1850" s="6">
        <v>113640800000</v>
      </c>
      <c r="T1850" s="7">
        <v>4.93</v>
      </c>
      <c r="U1850" s="7">
        <v>0.49</v>
      </c>
      <c r="V1850" s="7">
        <v>3618</v>
      </c>
    </row>
    <row r="1851" spans="1:22" hidden="1" x14ac:dyDescent="0.4">
      <c r="A1851" s="4" t="s">
        <v>2081</v>
      </c>
      <c r="B1851" s="5" t="s">
        <v>2082</v>
      </c>
      <c r="C1851" s="5" t="s">
        <v>18</v>
      </c>
      <c r="D1851" s="5" t="s">
        <v>19</v>
      </c>
      <c r="E1851" s="9" t="s">
        <v>40</v>
      </c>
      <c r="F1851" s="9">
        <v>1.43</v>
      </c>
      <c r="G1851" s="5" t="s">
        <v>21</v>
      </c>
      <c r="H1851" s="10">
        <v>5000</v>
      </c>
      <c r="I1851" s="11">
        <v>10313449</v>
      </c>
      <c r="J1851" s="11">
        <v>1250</v>
      </c>
      <c r="K1851" s="11">
        <v>15.276</v>
      </c>
      <c r="L1851" s="11" t="b">
        <f>COUNTIF('[1]2_배당성향 25% 이상 종목명'!$A$2:$A$471,'2_2번 조건 대상 종목'!A1851)&gt;0</f>
        <v>0</v>
      </c>
      <c r="M1851" s="14" t="b">
        <f t="shared" si="28"/>
        <v>1</v>
      </c>
      <c r="N1851" s="11">
        <v>12564028500</v>
      </c>
      <c r="O1851" s="11"/>
      <c r="P1851" s="11"/>
      <c r="Q1851" s="11"/>
      <c r="R1851" s="11">
        <v>3.1</v>
      </c>
      <c r="S1851" s="6">
        <v>519797829600</v>
      </c>
      <c r="T1851" s="7">
        <v>4.16</v>
      </c>
      <c r="U1851" s="7">
        <v>0.28999999999999998</v>
      </c>
      <c r="V1851" s="7">
        <v>12101</v>
      </c>
    </row>
    <row r="1852" spans="1:22" hidden="1" x14ac:dyDescent="0.4">
      <c r="A1852" s="4" t="s">
        <v>2081</v>
      </c>
      <c r="B1852" s="5" t="s">
        <v>2082</v>
      </c>
      <c r="C1852" s="5" t="s">
        <v>24</v>
      </c>
      <c r="D1852" s="5" t="s">
        <v>19</v>
      </c>
      <c r="E1852" s="9" t="s">
        <v>40</v>
      </c>
      <c r="F1852" s="9">
        <v>1.7</v>
      </c>
      <c r="G1852" s="5" t="s">
        <v>21</v>
      </c>
      <c r="H1852" s="10">
        <v>5000</v>
      </c>
      <c r="I1852" s="11">
        <v>10313449</v>
      </c>
      <c r="J1852" s="11">
        <v>1750</v>
      </c>
      <c r="K1852" s="11">
        <v>14.412000000000001</v>
      </c>
      <c r="L1852" s="11" t="b">
        <f>COUNTIF('[1]2_배당성향 25% 이상 종목명'!$A$2:$A$471,'2_2번 조건 대상 종목'!A1852)&gt;0</f>
        <v>0</v>
      </c>
      <c r="M1852" s="14" t="b">
        <f t="shared" si="28"/>
        <v>1</v>
      </c>
      <c r="N1852" s="11">
        <v>17582238500</v>
      </c>
      <c r="O1852" s="11"/>
      <c r="P1852" s="11"/>
      <c r="Q1852" s="11"/>
      <c r="R1852" s="11">
        <v>3.9</v>
      </c>
      <c r="S1852" s="6">
        <v>519797829600</v>
      </c>
      <c r="T1852" s="7">
        <v>4.16</v>
      </c>
      <c r="U1852" s="7">
        <v>0.28999999999999998</v>
      </c>
      <c r="V1852" s="7">
        <v>12101</v>
      </c>
    </row>
    <row r="1853" spans="1:22" hidden="1" x14ac:dyDescent="0.4">
      <c r="A1853" s="4" t="s">
        <v>2081</v>
      </c>
      <c r="B1853" s="5" t="s">
        <v>2082</v>
      </c>
      <c r="C1853" s="5" t="s">
        <v>30</v>
      </c>
      <c r="D1853" s="5" t="s">
        <v>19</v>
      </c>
      <c r="E1853" s="9" t="s">
        <v>40</v>
      </c>
      <c r="F1853" s="9">
        <v>2.63</v>
      </c>
      <c r="G1853" s="5" t="s">
        <v>21</v>
      </c>
      <c r="H1853" s="10">
        <v>5000</v>
      </c>
      <c r="I1853" s="11">
        <v>10313449</v>
      </c>
      <c r="J1853" s="11">
        <v>1750</v>
      </c>
      <c r="K1853" s="11">
        <v>12.885999999999999</v>
      </c>
      <c r="L1853" s="11" t="b">
        <f>COUNTIF('[1]2_배당성향 25% 이상 종목명'!$A$2:$A$471,'2_2번 조건 대상 종목'!A1853)&gt;0</f>
        <v>0</v>
      </c>
      <c r="M1853" s="14" t="b">
        <f t="shared" si="28"/>
        <v>1</v>
      </c>
      <c r="N1853" s="11">
        <v>17582238500</v>
      </c>
      <c r="O1853" s="11" t="b">
        <f>N1853&gt;=VLOOKUP(A1853,'[1]2023년만'!$A$2:$Q$1181,12,0)</f>
        <v>1</v>
      </c>
      <c r="P1853" s="11"/>
      <c r="Q1853" s="11"/>
      <c r="R1853" s="11">
        <v>3.6</v>
      </c>
      <c r="S1853" s="6">
        <v>519797829600</v>
      </c>
      <c r="T1853" s="7">
        <v>4.16</v>
      </c>
      <c r="U1853" s="7">
        <v>0.28999999999999998</v>
      </c>
      <c r="V1853" s="7">
        <v>12101</v>
      </c>
    </row>
    <row r="1854" spans="1:22" hidden="1" x14ac:dyDescent="0.4">
      <c r="A1854" s="7" t="s">
        <v>2081</v>
      </c>
      <c r="B1854" s="12" t="s">
        <v>2082</v>
      </c>
      <c r="C1854" s="12" t="s">
        <v>2933</v>
      </c>
      <c r="D1854" s="12" t="s">
        <v>19</v>
      </c>
      <c r="E1854" s="12" t="s">
        <v>40</v>
      </c>
      <c r="F1854" s="12">
        <v>1.34</v>
      </c>
      <c r="G1854" s="12" t="s">
        <v>21</v>
      </c>
      <c r="H1854" s="12">
        <v>5000</v>
      </c>
      <c r="I1854" s="6">
        <v>10313449</v>
      </c>
      <c r="J1854" s="6">
        <v>1250</v>
      </c>
      <c r="K1854" s="6">
        <v>22.279</v>
      </c>
      <c r="L1854" s="11" t="b">
        <f>COUNTIF('[1]2_배당성향 25% 이상 종목명'!$A$2:$A$471,'2_2번 조건 대상 종목'!A1854)&gt;0</f>
        <v>0</v>
      </c>
      <c r="M1854" s="14" t="b">
        <f t="shared" si="28"/>
        <v>1</v>
      </c>
      <c r="N1854" s="6">
        <v>12564028500</v>
      </c>
      <c r="O1854" s="6"/>
      <c r="P1854" s="6"/>
      <c r="Q1854" s="6"/>
      <c r="R1854" s="6">
        <v>2</v>
      </c>
      <c r="S1854" s="6">
        <v>519797829600</v>
      </c>
      <c r="T1854" s="7">
        <v>4.16</v>
      </c>
      <c r="U1854" s="7">
        <v>0.28999999999999998</v>
      </c>
      <c r="V1854" s="7">
        <v>12101</v>
      </c>
    </row>
    <row r="1855" spans="1:22" hidden="1" x14ac:dyDescent="0.4">
      <c r="A1855" s="4" t="s">
        <v>2203</v>
      </c>
      <c r="B1855" s="5" t="s">
        <v>2204</v>
      </c>
      <c r="C1855" s="5" t="s">
        <v>18</v>
      </c>
      <c r="D1855" s="5" t="s">
        <v>19</v>
      </c>
      <c r="E1855" s="9" t="s">
        <v>40</v>
      </c>
      <c r="F1855" s="9">
        <v>1.43</v>
      </c>
      <c r="G1855" s="5" t="s">
        <v>21</v>
      </c>
      <c r="H1855" s="10">
        <v>5000</v>
      </c>
      <c r="I1855" s="11">
        <v>7533015</v>
      </c>
      <c r="J1855" s="11">
        <v>1400</v>
      </c>
      <c r="K1855" s="11">
        <v>13.026</v>
      </c>
      <c r="L1855" s="11" t="b">
        <f>COUNTIF('[1]2_배당성향 25% 이상 종목명'!$A$2:$A$471,'2_2번 조건 대상 종목'!A1855)&gt;0</f>
        <v>0</v>
      </c>
      <c r="M1855" s="14" t="b">
        <f t="shared" si="28"/>
        <v>1</v>
      </c>
      <c r="N1855" s="11">
        <v>10455847200</v>
      </c>
      <c r="O1855" s="11"/>
      <c r="P1855" s="11"/>
      <c r="Q1855" s="11"/>
      <c r="R1855" s="11">
        <v>1.1000000000000001</v>
      </c>
      <c r="S1855" s="6">
        <v>10395560700000</v>
      </c>
      <c r="T1855" s="7">
        <v>37.840000000000003</v>
      </c>
      <c r="U1855" s="7">
        <v>12.6</v>
      </c>
      <c r="V1855" s="7">
        <v>36468</v>
      </c>
    </row>
    <row r="1856" spans="1:22" hidden="1" x14ac:dyDescent="0.4">
      <c r="A1856" s="4" t="s">
        <v>2203</v>
      </c>
      <c r="B1856" s="5" t="s">
        <v>2204</v>
      </c>
      <c r="C1856" s="5" t="s">
        <v>24</v>
      </c>
      <c r="D1856" s="5" t="s">
        <v>19</v>
      </c>
      <c r="E1856" s="9" t="s">
        <v>40</v>
      </c>
      <c r="F1856" s="9">
        <v>1.7</v>
      </c>
      <c r="G1856" s="5" t="s">
        <v>21</v>
      </c>
      <c r="H1856" s="10">
        <v>5000</v>
      </c>
      <c r="I1856" s="11">
        <v>7533015</v>
      </c>
      <c r="J1856" s="11">
        <v>2100</v>
      </c>
      <c r="K1856" s="11">
        <v>12.372</v>
      </c>
      <c r="L1856" s="11" t="b">
        <f>COUNTIF('[1]2_배당성향 25% 이상 종목명'!$A$2:$A$471,'2_2번 조건 대상 종목'!A1856)&gt;0</f>
        <v>0</v>
      </c>
      <c r="M1856" s="14" t="b">
        <f t="shared" si="28"/>
        <v>1</v>
      </c>
      <c r="N1856" s="11">
        <v>15662068800</v>
      </c>
      <c r="O1856" s="11"/>
      <c r="P1856" s="11"/>
      <c r="Q1856" s="11"/>
      <c r="R1856" s="11">
        <v>0.9</v>
      </c>
      <c r="S1856" s="6">
        <v>10395560700000</v>
      </c>
      <c r="T1856" s="7">
        <v>37.840000000000003</v>
      </c>
      <c r="U1856" s="7">
        <v>12.6</v>
      </c>
      <c r="V1856" s="7">
        <v>36468</v>
      </c>
    </row>
    <row r="1857" spans="1:22" hidden="1" x14ac:dyDescent="0.4">
      <c r="A1857" s="4" t="s">
        <v>2203</v>
      </c>
      <c r="B1857" s="5" t="s">
        <v>2204</v>
      </c>
      <c r="C1857" s="5" t="s">
        <v>30</v>
      </c>
      <c r="D1857" s="5" t="s">
        <v>19</v>
      </c>
      <c r="E1857" s="9" t="s">
        <v>40</v>
      </c>
      <c r="F1857" s="9">
        <v>2.63</v>
      </c>
      <c r="G1857" s="5" t="s">
        <v>21</v>
      </c>
      <c r="H1857" s="10">
        <v>5000</v>
      </c>
      <c r="I1857" s="11">
        <v>7533015</v>
      </c>
      <c r="J1857" s="11">
        <v>3300</v>
      </c>
      <c r="K1857" s="11">
        <v>9.0730000000000004</v>
      </c>
      <c r="L1857" s="11" t="b">
        <f>COUNTIF('[1]2_배당성향 25% 이상 종목명'!$A$2:$A$471,'2_2번 조건 대상 종목'!A1857)&gt;0</f>
        <v>0</v>
      </c>
      <c r="M1857" s="14" t="b">
        <f t="shared" si="28"/>
        <v>1</v>
      </c>
      <c r="N1857" s="11">
        <v>24611822400</v>
      </c>
      <c r="O1857" s="11" t="b">
        <f>N1857&gt;=VLOOKUP(A1857,'[1]2023년만'!$A$2:$Q$1181,12,0)</f>
        <v>1</v>
      </c>
      <c r="P1857" s="11"/>
      <c r="Q1857" s="11"/>
      <c r="R1857" s="11">
        <v>0.4</v>
      </c>
      <c r="S1857" s="6">
        <v>10395560700000</v>
      </c>
      <c r="T1857" s="7">
        <v>37.840000000000003</v>
      </c>
      <c r="U1857" s="7">
        <v>12.6</v>
      </c>
      <c r="V1857" s="7">
        <v>36468</v>
      </c>
    </row>
    <row r="1858" spans="1:22" hidden="1" x14ac:dyDescent="0.4">
      <c r="A1858" s="7" t="s">
        <v>2203</v>
      </c>
      <c r="B1858" s="12" t="s">
        <v>2204</v>
      </c>
      <c r="C1858" s="12" t="s">
        <v>2933</v>
      </c>
      <c r="D1858" s="12" t="s">
        <v>19</v>
      </c>
      <c r="E1858" s="12" t="s">
        <v>40</v>
      </c>
      <c r="F1858" s="12">
        <v>1.34</v>
      </c>
      <c r="G1858" s="12" t="s">
        <v>21</v>
      </c>
      <c r="H1858" s="12">
        <v>5000</v>
      </c>
      <c r="I1858" s="6">
        <v>7533015</v>
      </c>
      <c r="J1858" s="6">
        <v>1000</v>
      </c>
      <c r="K1858" s="6">
        <v>13.295</v>
      </c>
      <c r="L1858" s="11" t="b">
        <f>COUNTIF('[1]2_배당성향 25% 이상 종목명'!$A$2:$A$471,'2_2번 조건 대상 종목'!A1858)&gt;0</f>
        <v>0</v>
      </c>
      <c r="M1858" s="14" t="b">
        <f t="shared" si="28"/>
        <v>1</v>
      </c>
      <c r="N1858" s="6">
        <v>7532606000</v>
      </c>
      <c r="O1858" s="6"/>
      <c r="P1858" s="6"/>
      <c r="Q1858" s="6"/>
      <c r="R1858" s="6">
        <v>1.1000000000000001</v>
      </c>
      <c r="S1858" s="6">
        <v>10395560700000</v>
      </c>
      <c r="T1858" s="7">
        <v>37.840000000000003</v>
      </c>
      <c r="U1858" s="7">
        <v>12.6</v>
      </c>
      <c r="V1858" s="7">
        <v>36468</v>
      </c>
    </row>
    <row r="1859" spans="1:22" hidden="1" x14ac:dyDescent="0.4">
      <c r="A1859" s="4" t="s">
        <v>1581</v>
      </c>
      <c r="B1859" s="5" t="s">
        <v>1582</v>
      </c>
      <c r="C1859" s="5" t="s">
        <v>24</v>
      </c>
      <c r="D1859" s="5" t="s">
        <v>19</v>
      </c>
      <c r="E1859" s="9" t="s">
        <v>49</v>
      </c>
      <c r="F1859" s="9">
        <v>0.48</v>
      </c>
      <c r="G1859" s="5" t="s">
        <v>21</v>
      </c>
      <c r="H1859" s="9">
        <v>500</v>
      </c>
      <c r="I1859" s="11">
        <v>11270000</v>
      </c>
      <c r="J1859" s="11">
        <v>250</v>
      </c>
      <c r="K1859" s="11">
        <v>24.454999999999998</v>
      </c>
      <c r="L1859" s="11" t="b">
        <f>COUNTIF('[1]2_배당성향 25% 이상 종목명'!$A$2:$A$471,'2_2번 조건 대상 종목'!A1859)&gt;0</f>
        <v>0</v>
      </c>
      <c r="M1859" s="14" t="b">
        <f t="shared" ref="M1859:M1922" si="29">COUNTIF($A$2:$A$4678,A1859)=4</f>
        <v>1</v>
      </c>
      <c r="N1859" s="11">
        <v>2690050000</v>
      </c>
      <c r="O1859" s="11"/>
      <c r="P1859" s="11"/>
      <c r="Q1859" s="11"/>
      <c r="R1859" s="11">
        <v>3.4</v>
      </c>
      <c r="S1859" s="6">
        <v>76185200000</v>
      </c>
      <c r="T1859" s="7">
        <v>4.95</v>
      </c>
      <c r="U1859" s="7">
        <v>0.61</v>
      </c>
      <c r="V1859" s="7">
        <v>1367</v>
      </c>
    </row>
    <row r="1860" spans="1:22" hidden="1" x14ac:dyDescent="0.4">
      <c r="A1860" s="4" t="s">
        <v>1581</v>
      </c>
      <c r="B1860" s="5" t="s">
        <v>1582</v>
      </c>
      <c r="C1860" s="5" t="s">
        <v>30</v>
      </c>
      <c r="D1860" s="5" t="s">
        <v>19</v>
      </c>
      <c r="E1860" s="9" t="s">
        <v>49</v>
      </c>
      <c r="F1860" s="9">
        <v>0.6</v>
      </c>
      <c r="G1860" s="5" t="s">
        <v>21</v>
      </c>
      <c r="H1860" s="9">
        <v>500</v>
      </c>
      <c r="I1860" s="11">
        <v>11270000</v>
      </c>
      <c r="J1860" s="11">
        <v>250</v>
      </c>
      <c r="K1860" s="11">
        <v>18.283000000000001</v>
      </c>
      <c r="L1860" s="11" t="b">
        <f>COUNTIF('[1]2_배당성향 25% 이상 종목명'!$A$2:$A$471,'2_2번 조건 대상 종목'!A1860)&gt;0</f>
        <v>0</v>
      </c>
      <c r="M1860" s="14" t="b">
        <f t="shared" si="29"/>
        <v>1</v>
      </c>
      <c r="N1860" s="11">
        <v>2690050000</v>
      </c>
      <c r="O1860" s="11" t="b">
        <f>N1860&gt;=VLOOKUP(A1860,'[1]2023년만'!$A$2:$Q$1181,12,0)</f>
        <v>1</v>
      </c>
      <c r="P1860" s="11"/>
      <c r="Q1860" s="11"/>
      <c r="R1860" s="11">
        <v>3.6</v>
      </c>
      <c r="S1860" s="6">
        <v>76185200000</v>
      </c>
      <c r="T1860" s="7">
        <v>4.95</v>
      </c>
      <c r="U1860" s="7">
        <v>0.61</v>
      </c>
      <c r="V1860" s="7">
        <v>1367</v>
      </c>
    </row>
    <row r="1861" spans="1:22" hidden="1" x14ac:dyDescent="0.4">
      <c r="A1861" s="4" t="s">
        <v>1581</v>
      </c>
      <c r="B1861" s="5" t="s">
        <v>1582</v>
      </c>
      <c r="C1861" s="5" t="s">
        <v>18</v>
      </c>
      <c r="D1861" s="5" t="s">
        <v>19</v>
      </c>
      <c r="E1861" s="9" t="s">
        <v>49</v>
      </c>
      <c r="F1861" s="9">
        <v>0.56000000000000005</v>
      </c>
      <c r="G1861" s="5" t="s">
        <v>21</v>
      </c>
      <c r="H1861" s="9">
        <v>500</v>
      </c>
      <c r="I1861" s="11">
        <v>11270000</v>
      </c>
      <c r="J1861" s="11">
        <v>250</v>
      </c>
      <c r="K1861" s="11">
        <v>15.099</v>
      </c>
      <c r="L1861" s="11" t="b">
        <f>COUNTIF('[1]2_배당성향 25% 이상 종목명'!$A$2:$A$471,'2_2번 조건 대상 종목'!A1861)&gt;0</f>
        <v>0</v>
      </c>
      <c r="M1861" s="14" t="b">
        <f t="shared" si="29"/>
        <v>1</v>
      </c>
      <c r="N1861" s="11">
        <v>2690050000</v>
      </c>
      <c r="O1861" s="11"/>
      <c r="P1861" s="11"/>
      <c r="Q1861" s="11"/>
      <c r="R1861" s="11">
        <v>2.76</v>
      </c>
      <c r="S1861" s="6">
        <v>76185200000</v>
      </c>
      <c r="T1861" s="7">
        <v>4.95</v>
      </c>
      <c r="U1861" s="7">
        <v>0.61</v>
      </c>
      <c r="V1861" s="7">
        <v>1367</v>
      </c>
    </row>
    <row r="1862" spans="1:22" hidden="1" x14ac:dyDescent="0.4">
      <c r="A1862" s="7" t="s">
        <v>1581</v>
      </c>
      <c r="B1862" s="12" t="s">
        <v>1582</v>
      </c>
      <c r="C1862" s="12" t="s">
        <v>2933</v>
      </c>
      <c r="D1862" s="12" t="s">
        <v>19</v>
      </c>
      <c r="E1862" s="12" t="s">
        <v>49</v>
      </c>
      <c r="F1862" s="12">
        <v>0.41</v>
      </c>
      <c r="G1862" s="12" t="s">
        <v>21</v>
      </c>
      <c r="H1862" s="12">
        <v>500</v>
      </c>
      <c r="I1862" s="6">
        <v>11270000</v>
      </c>
      <c r="J1862" s="6">
        <v>200</v>
      </c>
      <c r="K1862" s="6">
        <v>21.192</v>
      </c>
      <c r="L1862" s="11" t="b">
        <f>COUNTIF('[1]2_배당성향 25% 이상 종목명'!$A$2:$A$471,'2_2번 조건 대상 종목'!A1862)&gt;0</f>
        <v>0</v>
      </c>
      <c r="M1862" s="14" t="b">
        <f t="shared" si="29"/>
        <v>1</v>
      </c>
      <c r="N1862" s="6">
        <v>2152040000</v>
      </c>
      <c r="O1862" s="6"/>
      <c r="P1862" s="6"/>
      <c r="Q1862" s="6"/>
      <c r="R1862" s="6">
        <v>2.17</v>
      </c>
      <c r="S1862" s="6">
        <v>76185200000</v>
      </c>
      <c r="T1862" s="7">
        <v>4.95</v>
      </c>
      <c r="U1862" s="7">
        <v>0.61</v>
      </c>
      <c r="V1862" s="7">
        <v>1367</v>
      </c>
    </row>
    <row r="1863" spans="1:22" hidden="1" x14ac:dyDescent="0.4">
      <c r="A1863" s="4" t="s">
        <v>1063</v>
      </c>
      <c r="B1863" s="5" t="s">
        <v>1064</v>
      </c>
      <c r="C1863" s="5" t="s">
        <v>30</v>
      </c>
      <c r="D1863" s="5" t="s">
        <v>19</v>
      </c>
      <c r="E1863" s="9" t="s">
        <v>133</v>
      </c>
      <c r="F1863" s="9">
        <v>2.68</v>
      </c>
      <c r="G1863" s="5" t="s">
        <v>21</v>
      </c>
      <c r="H1863" s="10">
        <v>5000</v>
      </c>
      <c r="I1863" s="11">
        <v>3000000</v>
      </c>
      <c r="J1863" s="11">
        <v>1500</v>
      </c>
      <c r="K1863" s="11">
        <v>36.270000000000003</v>
      </c>
      <c r="L1863" s="11" t="b">
        <f>COUNTIF('[1]2_배당성향 25% 이상 종목명'!$A$2:$A$471,'2_2번 조건 대상 종목'!A1863)&gt;0</f>
        <v>1</v>
      </c>
      <c r="M1863" s="14" t="b">
        <f t="shared" si="29"/>
        <v>1</v>
      </c>
      <c r="N1863" s="11">
        <v>3992586000</v>
      </c>
      <c r="O1863" s="11" t="b">
        <f>N1863&gt;=VLOOKUP(A1863,'[1]2023년만'!$A$2:$Q$1181,12,0)</f>
        <v>0</v>
      </c>
      <c r="P1863" s="11">
        <f>VLOOKUP(A1863,'[1]2_피벗 테이블'!$A$4:$B$376,2,0)</f>
        <v>3993569416.6666665</v>
      </c>
      <c r="Q1863" s="11" t="b">
        <f>N1863&gt;=(P1863*1.05)</f>
        <v>0</v>
      </c>
      <c r="R1863" s="11">
        <v>2.97</v>
      </c>
      <c r="S1863" s="6">
        <v>168600000000</v>
      </c>
      <c r="T1863" s="7">
        <v>13.92</v>
      </c>
      <c r="U1863" s="7">
        <v>0.34</v>
      </c>
      <c r="V1863" s="7">
        <v>4036</v>
      </c>
    </row>
    <row r="1864" spans="1:22" hidden="1" x14ac:dyDescent="0.4">
      <c r="A1864" s="4" t="s">
        <v>1063</v>
      </c>
      <c r="B1864" s="5" t="s">
        <v>1064</v>
      </c>
      <c r="C1864" s="5" t="s">
        <v>18</v>
      </c>
      <c r="D1864" s="5" t="s">
        <v>19</v>
      </c>
      <c r="E1864" s="9" t="s">
        <v>21</v>
      </c>
      <c r="F1864" s="9" t="s">
        <v>21</v>
      </c>
      <c r="G1864" s="5" t="s">
        <v>21</v>
      </c>
      <c r="H1864" s="10">
        <v>5000</v>
      </c>
      <c r="I1864" s="11">
        <v>3000000</v>
      </c>
      <c r="J1864" s="11">
        <v>1500</v>
      </c>
      <c r="K1864" s="11">
        <v>28.099</v>
      </c>
      <c r="L1864" s="11" t="b">
        <f>COUNTIF('[1]2_배당성향 25% 이상 종목명'!$A$2:$A$471,'2_2번 조건 대상 종목'!A1864)&gt;0</f>
        <v>1</v>
      </c>
      <c r="M1864" s="14" t="b">
        <f t="shared" si="29"/>
        <v>1</v>
      </c>
      <c r="N1864" s="11">
        <v>4242927000</v>
      </c>
      <c r="O1864" s="11"/>
      <c r="P1864" s="11"/>
      <c r="Q1864" s="11"/>
      <c r="R1864" s="11">
        <v>2.84</v>
      </c>
      <c r="S1864" s="6">
        <v>168600000000</v>
      </c>
      <c r="T1864" s="7">
        <v>13.92</v>
      </c>
      <c r="U1864" s="7">
        <v>0.34</v>
      </c>
      <c r="V1864" s="7">
        <v>4036</v>
      </c>
    </row>
    <row r="1865" spans="1:22" hidden="1" x14ac:dyDescent="0.4">
      <c r="A1865" s="4" t="s">
        <v>1063</v>
      </c>
      <c r="B1865" s="5" t="s">
        <v>1064</v>
      </c>
      <c r="C1865" s="5" t="s">
        <v>24</v>
      </c>
      <c r="D1865" s="5" t="s">
        <v>19</v>
      </c>
      <c r="E1865" s="9" t="s">
        <v>21</v>
      </c>
      <c r="F1865" s="9" t="s">
        <v>21</v>
      </c>
      <c r="G1865" s="5" t="s">
        <v>21</v>
      </c>
      <c r="H1865" s="10">
        <v>5000</v>
      </c>
      <c r="I1865" s="11">
        <v>3000000</v>
      </c>
      <c r="J1865" s="11">
        <v>1500</v>
      </c>
      <c r="K1865" s="11">
        <v>19.297999999999998</v>
      </c>
      <c r="L1865" s="11" t="b">
        <f>COUNTIF('[1]2_배당성향 25% 이상 종목명'!$A$2:$A$471,'2_2번 조건 대상 종목'!A1865)&gt;0</f>
        <v>1</v>
      </c>
      <c r="M1865" s="14" t="b">
        <f t="shared" si="29"/>
        <v>1</v>
      </c>
      <c r="N1865" s="11">
        <v>4176000000</v>
      </c>
      <c r="O1865" s="11"/>
      <c r="P1865" s="11"/>
      <c r="Q1865" s="11"/>
      <c r="R1865" s="11">
        <v>3.16</v>
      </c>
      <c r="S1865" s="6">
        <v>168600000000</v>
      </c>
      <c r="T1865" s="7">
        <v>13.92</v>
      </c>
      <c r="U1865" s="7">
        <v>0.34</v>
      </c>
      <c r="V1865" s="7">
        <v>4036</v>
      </c>
    </row>
    <row r="1866" spans="1:22" hidden="1" x14ac:dyDescent="0.4">
      <c r="A1866" s="7" t="s">
        <v>1063</v>
      </c>
      <c r="B1866" s="12" t="s">
        <v>1064</v>
      </c>
      <c r="C1866" s="12" t="s">
        <v>2933</v>
      </c>
      <c r="D1866" s="12" t="s">
        <v>19</v>
      </c>
      <c r="E1866" s="12" t="s">
        <v>21</v>
      </c>
      <c r="F1866" s="12" t="s">
        <v>21</v>
      </c>
      <c r="G1866" s="12" t="s">
        <v>21</v>
      </c>
      <c r="H1866" s="12">
        <v>5000</v>
      </c>
      <c r="I1866" s="6">
        <v>3000000</v>
      </c>
      <c r="J1866" s="6">
        <v>1250</v>
      </c>
      <c r="K1866" s="6">
        <v>10.747999999999999</v>
      </c>
      <c r="L1866" s="11" t="b">
        <f>COUNTIF('[1]2_배당성향 25% 이상 종목명'!$A$2:$A$471,'2_2번 조건 대상 종목'!A1866)&gt;0</f>
        <v>1</v>
      </c>
      <c r="M1866" s="14" t="b">
        <f t="shared" si="29"/>
        <v>1</v>
      </c>
      <c r="N1866" s="6">
        <v>3561781250</v>
      </c>
      <c r="O1866" s="6"/>
      <c r="P1866" s="6"/>
      <c r="Q1866" s="6"/>
      <c r="R1866" s="6" t="s">
        <v>21</v>
      </c>
      <c r="S1866" s="6">
        <v>168600000000</v>
      </c>
      <c r="T1866" s="7">
        <v>13.92</v>
      </c>
      <c r="U1866" s="7">
        <v>0.34</v>
      </c>
      <c r="V1866" s="7">
        <v>4036</v>
      </c>
    </row>
    <row r="1867" spans="1:22" hidden="1" x14ac:dyDescent="0.4">
      <c r="A1867" s="4" t="s">
        <v>362</v>
      </c>
      <c r="B1867" s="5" t="s">
        <v>363</v>
      </c>
      <c r="C1867" s="5" t="s">
        <v>18</v>
      </c>
      <c r="D1867" s="5" t="s">
        <v>19</v>
      </c>
      <c r="E1867" s="9" t="s">
        <v>49</v>
      </c>
      <c r="F1867" s="9">
        <v>2.41</v>
      </c>
      <c r="G1867" s="5" t="s">
        <v>21</v>
      </c>
      <c r="H1867" s="10">
        <v>5000</v>
      </c>
      <c r="I1867" s="11">
        <v>15788671</v>
      </c>
      <c r="J1867" s="11">
        <v>750</v>
      </c>
      <c r="K1867" s="11">
        <v>97.944999999999993</v>
      </c>
      <c r="L1867" s="11" t="b">
        <f>COUNTIF('[1]2_배당성향 25% 이상 종목명'!$A$2:$A$471,'2_2번 조건 대상 종목'!A1867)&gt;0</f>
        <v>1</v>
      </c>
      <c r="M1867" s="14" t="b">
        <f t="shared" si="29"/>
        <v>1</v>
      </c>
      <c r="N1867" s="11">
        <v>11841503250</v>
      </c>
      <c r="O1867" s="11"/>
      <c r="P1867" s="11"/>
      <c r="Q1867" s="11"/>
      <c r="R1867" s="11">
        <v>4</v>
      </c>
      <c r="S1867" s="6">
        <v>211567399800</v>
      </c>
      <c r="T1867" s="7">
        <v>10.53</v>
      </c>
      <c r="U1867" s="7">
        <v>0.56000000000000005</v>
      </c>
      <c r="V1867" s="7">
        <v>1310</v>
      </c>
    </row>
    <row r="1868" spans="1:22" hidden="1" x14ac:dyDescent="0.4">
      <c r="A1868" s="4" t="s">
        <v>362</v>
      </c>
      <c r="B1868" s="5" t="s">
        <v>363</v>
      </c>
      <c r="C1868" s="5" t="s">
        <v>30</v>
      </c>
      <c r="D1868" s="5" t="s">
        <v>19</v>
      </c>
      <c r="E1868" s="9" t="s">
        <v>49</v>
      </c>
      <c r="F1868" s="9">
        <v>1.64</v>
      </c>
      <c r="G1868" s="5" t="s">
        <v>21</v>
      </c>
      <c r="H1868" s="10">
        <v>5000</v>
      </c>
      <c r="I1868" s="11">
        <v>15788671</v>
      </c>
      <c r="J1868" s="11">
        <v>500</v>
      </c>
      <c r="K1868" s="11">
        <v>37.502000000000002</v>
      </c>
      <c r="L1868" s="11" t="b">
        <f>COUNTIF('[1]2_배당성향 25% 이상 종목명'!$A$2:$A$471,'2_2번 조건 대상 종목'!A1868)&gt;0</f>
        <v>1</v>
      </c>
      <c r="M1868" s="14" t="b">
        <f t="shared" si="29"/>
        <v>1</v>
      </c>
      <c r="N1868" s="11">
        <v>7665485500</v>
      </c>
      <c r="O1868" s="11" t="b">
        <f>N1868&gt;=VLOOKUP(A1868,'[1]2023년만'!$A$2:$Q$1181,12,0)</f>
        <v>0</v>
      </c>
      <c r="P1868" s="11">
        <f>VLOOKUP(A1868,'[1]2_피벗 테이블'!$A$4:$B$376,2,0)</f>
        <v>11315214250</v>
      </c>
      <c r="Q1868" s="11" t="b">
        <f>N1868&gt;=(P1868*1.05)</f>
        <v>0</v>
      </c>
      <c r="R1868" s="11">
        <v>3</v>
      </c>
      <c r="S1868" s="6">
        <v>211567399800</v>
      </c>
      <c r="T1868" s="7">
        <v>10.53</v>
      </c>
      <c r="U1868" s="7">
        <v>0.56000000000000005</v>
      </c>
      <c r="V1868" s="7">
        <v>1310</v>
      </c>
    </row>
    <row r="1869" spans="1:22" hidden="1" x14ac:dyDescent="0.4">
      <c r="A1869" s="4" t="s">
        <v>362</v>
      </c>
      <c r="B1869" s="5" t="s">
        <v>363</v>
      </c>
      <c r="C1869" s="5" t="s">
        <v>24</v>
      </c>
      <c r="D1869" s="5" t="s">
        <v>19</v>
      </c>
      <c r="E1869" s="9" t="s">
        <v>49</v>
      </c>
      <c r="F1869" s="9">
        <v>2.11</v>
      </c>
      <c r="G1869" s="5" t="s">
        <v>21</v>
      </c>
      <c r="H1869" s="10">
        <v>5000</v>
      </c>
      <c r="I1869" s="11">
        <v>15788671</v>
      </c>
      <c r="J1869" s="11">
        <v>500</v>
      </c>
      <c r="K1869" s="11">
        <v>31.036999999999999</v>
      </c>
      <c r="L1869" s="11" t="b">
        <f>COUNTIF('[1]2_배당성향 25% 이상 종목명'!$A$2:$A$471,'2_2번 조건 대상 종목'!A1869)&gt;0</f>
        <v>1</v>
      </c>
      <c r="M1869" s="14" t="b">
        <f t="shared" si="29"/>
        <v>1</v>
      </c>
      <c r="N1869" s="11">
        <v>7894335500</v>
      </c>
      <c r="O1869" s="11"/>
      <c r="P1869" s="11"/>
      <c r="Q1869" s="11"/>
      <c r="R1869" s="11">
        <v>3.1</v>
      </c>
      <c r="S1869" s="6">
        <v>211567399800</v>
      </c>
      <c r="T1869" s="7">
        <v>10.53</v>
      </c>
      <c r="U1869" s="7">
        <v>0.56000000000000005</v>
      </c>
      <c r="V1869" s="7">
        <v>1310</v>
      </c>
    </row>
    <row r="1870" spans="1:22" hidden="1" x14ac:dyDescent="0.4">
      <c r="A1870" s="7" t="s">
        <v>362</v>
      </c>
      <c r="B1870" s="12" t="s">
        <v>363</v>
      </c>
      <c r="C1870" s="12" t="s">
        <v>2933</v>
      </c>
      <c r="D1870" s="12" t="s">
        <v>19</v>
      </c>
      <c r="E1870" s="12" t="s">
        <v>49</v>
      </c>
      <c r="F1870" s="12">
        <v>1.1000000000000001</v>
      </c>
      <c r="G1870" s="12" t="s">
        <v>21</v>
      </c>
      <c r="H1870" s="12">
        <v>5000</v>
      </c>
      <c r="I1870" s="6">
        <v>14209804</v>
      </c>
      <c r="J1870" s="6">
        <v>1000</v>
      </c>
      <c r="K1870" s="6">
        <v>46.893999999999998</v>
      </c>
      <c r="L1870" s="11" t="b">
        <f>COUNTIF('[1]2_배당성향 25% 이상 종목명'!$A$2:$A$471,'2_2번 조건 대상 종목'!A1870)&gt;0</f>
        <v>1</v>
      </c>
      <c r="M1870" s="14" t="b">
        <f t="shared" si="29"/>
        <v>1</v>
      </c>
      <c r="N1870" s="6">
        <v>14209804000</v>
      </c>
      <c r="O1870" s="6"/>
      <c r="P1870" s="6"/>
      <c r="Q1870" s="6"/>
      <c r="R1870" s="6">
        <v>4</v>
      </c>
      <c r="S1870" s="6">
        <v>211567399800</v>
      </c>
      <c r="T1870" s="7">
        <v>10.53</v>
      </c>
      <c r="U1870" s="7">
        <v>0.56000000000000005</v>
      </c>
      <c r="V1870" s="7">
        <v>1310</v>
      </c>
    </row>
    <row r="1871" spans="1:22" hidden="1" x14ac:dyDescent="0.4">
      <c r="A1871" s="4" t="s">
        <v>1281</v>
      </c>
      <c r="B1871" s="5" t="s">
        <v>1282</v>
      </c>
      <c r="C1871" s="5" t="s">
        <v>30</v>
      </c>
      <c r="D1871" s="5" t="s">
        <v>19</v>
      </c>
      <c r="E1871" s="9" t="s">
        <v>66</v>
      </c>
      <c r="F1871" s="9">
        <v>3.55</v>
      </c>
      <c r="G1871" s="5" t="s">
        <v>21</v>
      </c>
      <c r="H1871" s="10">
        <v>5000</v>
      </c>
      <c r="I1871" s="11">
        <v>8564271</v>
      </c>
      <c r="J1871" s="11">
        <v>3500</v>
      </c>
      <c r="K1871" s="11">
        <v>30.286000000000001</v>
      </c>
      <c r="L1871" s="11" t="b">
        <f>COUNTIF('[1]2_배당성향 25% 이상 종목명'!$A$2:$A$471,'2_2번 조건 대상 종목'!A1871)&gt;0</f>
        <v>1</v>
      </c>
      <c r="M1871" s="14" t="b">
        <f t="shared" si="29"/>
        <v>1</v>
      </c>
      <c r="N1871" s="11">
        <v>27103511650</v>
      </c>
      <c r="O1871" s="11" t="b">
        <f>N1871&gt;=VLOOKUP(A1871,'[1]2023년만'!$A$2:$Q$1181,12,0)</f>
        <v>1</v>
      </c>
      <c r="P1871" s="11">
        <f>VLOOKUP(A1871,'[1]2_피벗 테이블'!$A$4:$B$376,2,0)</f>
        <v>25813591983.333332</v>
      </c>
      <c r="Q1871" s="11" t="b">
        <f>N1871&gt;=(P1871*1.05)</f>
        <v>0</v>
      </c>
      <c r="R1871" s="11">
        <v>5.2</v>
      </c>
      <c r="S1871" s="6">
        <v>719188387500</v>
      </c>
      <c r="T1871" s="7">
        <v>22.6</v>
      </c>
      <c r="U1871" s="7">
        <v>0.3</v>
      </c>
      <c r="V1871" s="7">
        <v>3651</v>
      </c>
    </row>
    <row r="1872" spans="1:22" hidden="1" x14ac:dyDescent="0.4">
      <c r="A1872" s="4" t="s">
        <v>1281</v>
      </c>
      <c r="B1872" s="5" t="s">
        <v>1282</v>
      </c>
      <c r="C1872" s="5" t="s">
        <v>18</v>
      </c>
      <c r="D1872" s="5" t="s">
        <v>19</v>
      </c>
      <c r="E1872" s="9" t="s">
        <v>66</v>
      </c>
      <c r="F1872" s="9">
        <v>4.37</v>
      </c>
      <c r="G1872" s="5" t="s">
        <v>21</v>
      </c>
      <c r="H1872" s="10">
        <v>5000</v>
      </c>
      <c r="I1872" s="11">
        <v>8564271</v>
      </c>
      <c r="J1872" s="11">
        <v>3500</v>
      </c>
      <c r="K1872" s="11">
        <v>25.606000000000002</v>
      </c>
      <c r="L1872" s="11" t="b">
        <f>COUNTIF('[1]2_배당성향 25% 이상 종목명'!$A$2:$A$471,'2_2번 조건 대상 종목'!A1872)&gt;0</f>
        <v>1</v>
      </c>
      <c r="M1872" s="14" t="b">
        <f t="shared" si="29"/>
        <v>1</v>
      </c>
      <c r="N1872" s="11">
        <v>27103511650</v>
      </c>
      <c r="O1872" s="11"/>
      <c r="P1872" s="11"/>
      <c r="Q1872" s="11"/>
      <c r="R1872" s="11">
        <v>5</v>
      </c>
      <c r="S1872" s="6">
        <v>719188387500</v>
      </c>
      <c r="T1872" s="7">
        <v>22.6</v>
      </c>
      <c r="U1872" s="7">
        <v>0.3</v>
      </c>
      <c r="V1872" s="7">
        <v>3651</v>
      </c>
    </row>
    <row r="1873" spans="1:22" hidden="1" x14ac:dyDescent="0.4">
      <c r="A1873" s="4" t="s">
        <v>1281</v>
      </c>
      <c r="B1873" s="5" t="s">
        <v>1282</v>
      </c>
      <c r="C1873" s="5" t="s">
        <v>24</v>
      </c>
      <c r="D1873" s="5" t="s">
        <v>19</v>
      </c>
      <c r="E1873" s="9" t="s">
        <v>66</v>
      </c>
      <c r="F1873" s="9">
        <v>3.86</v>
      </c>
      <c r="G1873" s="5" t="s">
        <v>21</v>
      </c>
      <c r="H1873" s="10">
        <v>5000</v>
      </c>
      <c r="I1873" s="11">
        <v>8564271</v>
      </c>
      <c r="J1873" s="11">
        <v>3500</v>
      </c>
      <c r="K1873" s="11">
        <v>11.939</v>
      </c>
      <c r="L1873" s="11" t="b">
        <f>COUNTIF('[1]2_배당성향 25% 이상 종목명'!$A$2:$A$471,'2_2번 조건 대상 종목'!A1873)&gt;0</f>
        <v>1</v>
      </c>
      <c r="M1873" s="14" t="b">
        <f t="shared" si="29"/>
        <v>1</v>
      </c>
      <c r="N1873" s="11">
        <v>27103511650</v>
      </c>
      <c r="O1873" s="11"/>
      <c r="P1873" s="11"/>
      <c r="Q1873" s="11"/>
      <c r="R1873" s="11">
        <v>5</v>
      </c>
      <c r="S1873" s="6">
        <v>719188387500</v>
      </c>
      <c r="T1873" s="7">
        <v>22.6</v>
      </c>
      <c r="U1873" s="7">
        <v>0.3</v>
      </c>
      <c r="V1873" s="7">
        <v>3651</v>
      </c>
    </row>
    <row r="1874" spans="1:22" hidden="1" x14ac:dyDescent="0.4">
      <c r="A1874" s="7" t="s">
        <v>1281</v>
      </c>
      <c r="B1874" s="12" t="s">
        <v>1282</v>
      </c>
      <c r="C1874" s="12" t="s">
        <v>2933</v>
      </c>
      <c r="D1874" s="12" t="s">
        <v>19</v>
      </c>
      <c r="E1874" s="12" t="s">
        <v>66</v>
      </c>
      <c r="F1874" s="12">
        <v>2.61</v>
      </c>
      <c r="G1874" s="12" t="s">
        <v>21</v>
      </c>
      <c r="H1874" s="12">
        <v>5000</v>
      </c>
      <c r="I1874" s="6">
        <v>8564271</v>
      </c>
      <c r="J1874" s="6">
        <v>3000</v>
      </c>
      <c r="K1874" s="6">
        <v>8.4770000000000003</v>
      </c>
      <c r="L1874" s="11" t="b">
        <f>COUNTIF('[1]2_배당성향 25% 이상 종목명'!$A$2:$A$471,'2_2번 조건 대상 종목'!A1874)&gt;0</f>
        <v>1</v>
      </c>
      <c r="M1874" s="14" t="b">
        <f t="shared" si="29"/>
        <v>1</v>
      </c>
      <c r="N1874" s="6">
        <v>23233752650</v>
      </c>
      <c r="O1874" s="6"/>
      <c r="P1874" s="6"/>
      <c r="Q1874" s="6"/>
      <c r="R1874" s="6">
        <v>3</v>
      </c>
      <c r="S1874" s="6">
        <v>719188387500</v>
      </c>
      <c r="T1874" s="7">
        <v>22.6</v>
      </c>
      <c r="U1874" s="7">
        <v>0.3</v>
      </c>
      <c r="V1874" s="7">
        <v>3651</v>
      </c>
    </row>
    <row r="1875" spans="1:22" hidden="1" x14ac:dyDescent="0.4">
      <c r="A1875" s="4" t="s">
        <v>2492</v>
      </c>
      <c r="B1875" s="5" t="s">
        <v>2493</v>
      </c>
      <c r="C1875" s="5" t="s">
        <v>30</v>
      </c>
      <c r="D1875" s="5" t="s">
        <v>19</v>
      </c>
      <c r="E1875" s="9" t="s">
        <v>49</v>
      </c>
      <c r="F1875" s="9">
        <v>1.64</v>
      </c>
      <c r="G1875" s="5" t="s">
        <v>21</v>
      </c>
      <c r="H1875" s="9">
        <v>500</v>
      </c>
      <c r="I1875" s="11">
        <v>34000000</v>
      </c>
      <c r="J1875" s="11">
        <v>20</v>
      </c>
      <c r="K1875" s="11">
        <v>7.8869999999999996</v>
      </c>
      <c r="L1875" s="11" t="b">
        <f>COUNTIF('[1]2_배당성향 25% 이상 종목명'!$A$2:$A$471,'2_2번 조건 대상 종목'!A1875)&gt;0</f>
        <v>0</v>
      </c>
      <c r="M1875" s="14" t="b">
        <f t="shared" si="29"/>
        <v>0</v>
      </c>
      <c r="N1875" s="11">
        <v>658478900</v>
      </c>
      <c r="O1875" s="11" t="b">
        <f>N1875&gt;=VLOOKUP(A1875,'[1]2023년만'!$A$2:$Q$1181,12,0)</f>
        <v>0</v>
      </c>
      <c r="P1875" s="11"/>
      <c r="Q1875" s="11"/>
      <c r="R1875" s="11">
        <v>0.5</v>
      </c>
      <c r="S1875" s="6">
        <v>164900000000</v>
      </c>
      <c r="T1875" s="7">
        <v>19.96</v>
      </c>
      <c r="U1875" s="7">
        <v>2.1800000000000002</v>
      </c>
      <c r="V1875" s="7">
        <v>243</v>
      </c>
    </row>
    <row r="1876" spans="1:22" hidden="1" x14ac:dyDescent="0.4">
      <c r="A1876" s="4" t="s">
        <v>2492</v>
      </c>
      <c r="B1876" s="5" t="s">
        <v>2493</v>
      </c>
      <c r="C1876" s="5" t="s">
        <v>24</v>
      </c>
      <c r="D1876" s="5" t="s">
        <v>19</v>
      </c>
      <c r="E1876" s="9" t="s">
        <v>49</v>
      </c>
      <c r="F1876" s="9">
        <v>2.11</v>
      </c>
      <c r="G1876" s="5" t="s">
        <v>21</v>
      </c>
      <c r="H1876" s="9">
        <v>500</v>
      </c>
      <c r="I1876" s="11">
        <v>34000000</v>
      </c>
      <c r="J1876" s="11">
        <v>20</v>
      </c>
      <c r="K1876" s="11">
        <v>3.5070000000000001</v>
      </c>
      <c r="L1876" s="11" t="b">
        <f>COUNTIF('[1]2_배당성향 25% 이상 종목명'!$A$2:$A$471,'2_2번 조건 대상 종목'!A1876)&gt;0</f>
        <v>0</v>
      </c>
      <c r="M1876" s="14" t="b">
        <f t="shared" si="29"/>
        <v>0</v>
      </c>
      <c r="N1876" s="11">
        <v>663278900</v>
      </c>
      <c r="O1876" s="11"/>
      <c r="P1876" s="11"/>
      <c r="Q1876" s="11"/>
      <c r="R1876" s="11">
        <v>0.4</v>
      </c>
      <c r="S1876" s="6">
        <v>164900000000</v>
      </c>
      <c r="T1876" s="7">
        <v>19.96</v>
      </c>
      <c r="U1876" s="7">
        <v>2.1800000000000002</v>
      </c>
      <c r="V1876" s="7">
        <v>243</v>
      </c>
    </row>
    <row r="1877" spans="1:22" hidden="1" x14ac:dyDescent="0.4">
      <c r="A1877" s="4" t="s">
        <v>1815</v>
      </c>
      <c r="B1877" s="5" t="s">
        <v>1816</v>
      </c>
      <c r="C1877" s="5" t="s">
        <v>30</v>
      </c>
      <c r="D1877" s="5" t="s">
        <v>19</v>
      </c>
      <c r="E1877" s="9" t="s">
        <v>69</v>
      </c>
      <c r="F1877" s="9">
        <v>2.73</v>
      </c>
      <c r="G1877" s="5" t="s">
        <v>21</v>
      </c>
      <c r="H1877" s="9">
        <v>500</v>
      </c>
      <c r="I1877" s="11">
        <v>18466948</v>
      </c>
      <c r="J1877" s="11">
        <v>700</v>
      </c>
      <c r="K1877" s="11">
        <v>19.716999999999999</v>
      </c>
      <c r="L1877" s="11" t="b">
        <f>COUNTIF('[1]2_배당성향 25% 이상 종목명'!$A$2:$A$471,'2_2번 조건 대상 종목'!A1877)&gt;0</f>
        <v>0</v>
      </c>
      <c r="M1877" s="14" t="b">
        <f t="shared" si="29"/>
        <v>1</v>
      </c>
      <c r="N1877" s="11">
        <v>12339672800</v>
      </c>
      <c r="O1877" s="11" t="b">
        <f>N1877&gt;=VLOOKUP(A1877,'[1]2023년만'!$A$2:$Q$1181,12,0)</f>
        <v>1</v>
      </c>
      <c r="P1877" s="11"/>
      <c r="Q1877" s="11"/>
      <c r="R1877" s="11">
        <v>5.3</v>
      </c>
      <c r="S1877" s="6">
        <v>305443319920</v>
      </c>
      <c r="T1877" s="7">
        <v>5.14</v>
      </c>
      <c r="U1877" s="7">
        <v>0.52</v>
      </c>
      <c r="V1877" s="7">
        <v>3219</v>
      </c>
    </row>
    <row r="1878" spans="1:22" hidden="1" x14ac:dyDescent="0.4">
      <c r="A1878" s="4" t="s">
        <v>1815</v>
      </c>
      <c r="B1878" s="5" t="s">
        <v>1816</v>
      </c>
      <c r="C1878" s="5" t="s">
        <v>24</v>
      </c>
      <c r="D1878" s="5" t="s">
        <v>19</v>
      </c>
      <c r="E1878" s="9" t="s">
        <v>69</v>
      </c>
      <c r="F1878" s="9">
        <v>2.13</v>
      </c>
      <c r="G1878" s="5" t="s">
        <v>21</v>
      </c>
      <c r="H1878" s="9">
        <v>500</v>
      </c>
      <c r="I1878" s="11">
        <v>18466948</v>
      </c>
      <c r="J1878" s="11">
        <v>600</v>
      </c>
      <c r="K1878" s="11">
        <v>19.209</v>
      </c>
      <c r="L1878" s="11" t="b">
        <f>COUNTIF('[1]2_배당성향 25% 이상 종목명'!$A$2:$A$471,'2_2번 조건 대상 종목'!A1878)&gt;0</f>
        <v>0</v>
      </c>
      <c r="M1878" s="14" t="b">
        <f t="shared" si="29"/>
        <v>1</v>
      </c>
      <c r="N1878" s="11">
        <v>10576862400</v>
      </c>
      <c r="O1878" s="11"/>
      <c r="P1878" s="11"/>
      <c r="Q1878" s="11"/>
      <c r="R1878" s="11">
        <v>4.8</v>
      </c>
      <c r="S1878" s="6">
        <v>305443319920</v>
      </c>
      <c r="T1878" s="7">
        <v>5.14</v>
      </c>
      <c r="U1878" s="7">
        <v>0.52</v>
      </c>
      <c r="V1878" s="7">
        <v>3219</v>
      </c>
    </row>
    <row r="1879" spans="1:22" hidden="1" x14ac:dyDescent="0.4">
      <c r="A1879" s="4" t="s">
        <v>1815</v>
      </c>
      <c r="B1879" s="5" t="s">
        <v>1816</v>
      </c>
      <c r="C1879" s="5" t="s">
        <v>18</v>
      </c>
      <c r="D1879" s="5" t="s">
        <v>19</v>
      </c>
      <c r="E1879" s="9" t="s">
        <v>69</v>
      </c>
      <c r="F1879" s="9">
        <v>2.79</v>
      </c>
      <c r="G1879" s="5" t="s">
        <v>21</v>
      </c>
      <c r="H1879" s="9">
        <v>500</v>
      </c>
      <c r="I1879" s="11">
        <v>18466948</v>
      </c>
      <c r="J1879" s="11">
        <v>600</v>
      </c>
      <c r="K1879" s="11">
        <v>18.331</v>
      </c>
      <c r="L1879" s="11" t="b">
        <f>COUNTIF('[1]2_배당성향 25% 이상 종목명'!$A$2:$A$471,'2_2번 조건 대상 종목'!A1879)&gt;0</f>
        <v>0</v>
      </c>
      <c r="M1879" s="14" t="b">
        <f t="shared" si="29"/>
        <v>1</v>
      </c>
      <c r="N1879" s="11">
        <v>10576862400</v>
      </c>
      <c r="O1879" s="11"/>
      <c r="P1879" s="11"/>
      <c r="Q1879" s="11"/>
      <c r="R1879" s="11">
        <v>4.5999999999999996</v>
      </c>
      <c r="S1879" s="6">
        <v>305443319920</v>
      </c>
      <c r="T1879" s="7">
        <v>5.14</v>
      </c>
      <c r="U1879" s="7">
        <v>0.52</v>
      </c>
      <c r="V1879" s="7">
        <v>3219</v>
      </c>
    </row>
    <row r="1880" spans="1:22" hidden="1" x14ac:dyDescent="0.4">
      <c r="A1880" s="7" t="s">
        <v>1815</v>
      </c>
      <c r="B1880" s="12" t="s">
        <v>1816</v>
      </c>
      <c r="C1880" s="12" t="s">
        <v>2933</v>
      </c>
      <c r="D1880" s="12" t="s">
        <v>19</v>
      </c>
      <c r="E1880" s="12" t="s">
        <v>69</v>
      </c>
      <c r="F1880" s="12">
        <v>1.59</v>
      </c>
      <c r="G1880" s="12" t="s">
        <v>21</v>
      </c>
      <c r="H1880" s="12">
        <v>500</v>
      </c>
      <c r="I1880" s="6">
        <v>18466948</v>
      </c>
      <c r="J1880" s="6">
        <v>550</v>
      </c>
      <c r="K1880" s="6">
        <v>21.585000000000001</v>
      </c>
      <c r="L1880" s="11" t="b">
        <f>COUNTIF('[1]2_배당성향 25% 이상 종목명'!$A$2:$A$471,'2_2번 조건 대상 종목'!A1880)&gt;0</f>
        <v>0</v>
      </c>
      <c r="M1880" s="14" t="b">
        <f t="shared" si="29"/>
        <v>1</v>
      </c>
      <c r="N1880" s="6">
        <v>9695457200</v>
      </c>
      <c r="O1880" s="6"/>
      <c r="P1880" s="6"/>
      <c r="Q1880" s="6"/>
      <c r="R1880" s="6">
        <v>3.7</v>
      </c>
      <c r="S1880" s="6">
        <v>305443319920</v>
      </c>
      <c r="T1880" s="7">
        <v>5.14</v>
      </c>
      <c r="U1880" s="7">
        <v>0.52</v>
      </c>
      <c r="V1880" s="7">
        <v>3219</v>
      </c>
    </row>
    <row r="1881" spans="1:22" x14ac:dyDescent="0.4">
      <c r="A1881" s="4" t="s">
        <v>318</v>
      </c>
      <c r="B1881" s="5" t="s">
        <v>319</v>
      </c>
      <c r="C1881" s="5" t="s">
        <v>30</v>
      </c>
      <c r="D1881" s="5" t="s">
        <v>19</v>
      </c>
      <c r="E1881" s="9" t="s">
        <v>43</v>
      </c>
      <c r="F1881" s="9">
        <v>2.46</v>
      </c>
      <c r="G1881" s="5" t="s">
        <v>21</v>
      </c>
      <c r="H1881" s="10">
        <v>1000</v>
      </c>
      <c r="I1881" s="11">
        <v>42450000</v>
      </c>
      <c r="J1881" s="11">
        <v>800</v>
      </c>
      <c r="K1881" s="11">
        <v>112.949</v>
      </c>
      <c r="L1881" s="11" t="b">
        <f>COUNTIF('[1]2_배당성향 25% 이상 종목명'!$A$2:$A$471,'2_2번 조건 대상 종목'!A4224)&gt;0</f>
        <v>1</v>
      </c>
      <c r="M1881" s="14" t="b">
        <f t="shared" si="29"/>
        <v>1</v>
      </c>
      <c r="N1881" s="11">
        <v>26487786400</v>
      </c>
      <c r="O1881" s="11" t="b">
        <f>N1881&gt;=VLOOKUP(A1881,'[1]2023년만'!$A$2:$Q$1181,12,0)</f>
        <v>1</v>
      </c>
      <c r="P1881" s="11">
        <f>VLOOKUP(A1881,'[1]2_피벗 테이블'!$A$4:$B$376,2,0)</f>
        <v>12294431966.666666</v>
      </c>
      <c r="Q1881" s="11" t="b">
        <f>N1881&gt;=(P1881*1.05)</f>
        <v>1</v>
      </c>
      <c r="R1881" s="11">
        <v>8.3000000000000007</v>
      </c>
      <c r="S1881" s="6">
        <v>324040500000</v>
      </c>
      <c r="T1881" s="7">
        <v>13.49</v>
      </c>
      <c r="U1881" s="7">
        <v>0.36</v>
      </c>
      <c r="V1881" s="7">
        <v>659</v>
      </c>
    </row>
    <row r="1882" spans="1:22" hidden="1" x14ac:dyDescent="0.4">
      <c r="A1882" s="4" t="s">
        <v>1295</v>
      </c>
      <c r="B1882" s="5" t="s">
        <v>1296</v>
      </c>
      <c r="C1882" s="5" t="s">
        <v>24</v>
      </c>
      <c r="D1882" s="5" t="s">
        <v>19</v>
      </c>
      <c r="E1882" s="9" t="s">
        <v>43</v>
      </c>
      <c r="F1882" s="9">
        <v>0.94</v>
      </c>
      <c r="G1882" s="5" t="s">
        <v>21</v>
      </c>
      <c r="H1882" s="9">
        <v>500</v>
      </c>
      <c r="I1882" s="11">
        <v>13000000</v>
      </c>
      <c r="J1882" s="11">
        <v>100</v>
      </c>
      <c r="K1882" s="11">
        <v>19.527000000000001</v>
      </c>
      <c r="L1882" s="11" t="b">
        <f>COUNTIF('[1]2_배당성향 25% 이상 종목명'!$A$2:$A$471,'2_2번 조건 대상 종목'!A1882)&gt;0</f>
        <v>1</v>
      </c>
      <c r="M1882" s="14" t="b">
        <f t="shared" si="29"/>
        <v>1</v>
      </c>
      <c r="N1882" s="11">
        <v>1213000000</v>
      </c>
      <c r="O1882" s="11"/>
      <c r="P1882" s="11"/>
      <c r="Q1882" s="11"/>
      <c r="R1882" s="11">
        <v>2.34</v>
      </c>
      <c r="S1882" s="6">
        <v>79820000000</v>
      </c>
      <c r="T1882" s="7">
        <v>12.48</v>
      </c>
      <c r="U1882" s="7">
        <v>1.02</v>
      </c>
      <c r="V1882" s="7">
        <v>492</v>
      </c>
    </row>
    <row r="1883" spans="1:22" hidden="1" x14ac:dyDescent="0.4">
      <c r="A1883" s="4" t="s">
        <v>1295</v>
      </c>
      <c r="B1883" s="5" t="s">
        <v>1296</v>
      </c>
      <c r="C1883" s="5" t="s">
        <v>18</v>
      </c>
      <c r="D1883" s="5" t="s">
        <v>19</v>
      </c>
      <c r="E1883" s="9" t="s">
        <v>43</v>
      </c>
      <c r="F1883" s="9">
        <v>0.91</v>
      </c>
      <c r="G1883" s="5" t="s">
        <v>21</v>
      </c>
      <c r="H1883" s="9">
        <v>500</v>
      </c>
      <c r="I1883" s="11">
        <v>13000000</v>
      </c>
      <c r="J1883" s="11">
        <v>50</v>
      </c>
      <c r="K1883" s="11">
        <v>-6.9530000000000003</v>
      </c>
      <c r="L1883" s="11" t="b">
        <f>COUNTIF('[1]2_배당성향 25% 이상 종목명'!$A$2:$A$471,'2_2번 조건 대상 종목'!A1883)&gt;0</f>
        <v>1</v>
      </c>
      <c r="M1883" s="14" t="b">
        <f t="shared" si="29"/>
        <v>1</v>
      </c>
      <c r="N1883" s="11">
        <v>606500000</v>
      </c>
      <c r="O1883" s="11"/>
      <c r="P1883" s="11"/>
      <c r="Q1883" s="11"/>
      <c r="R1883" s="11">
        <v>1.31</v>
      </c>
      <c r="S1883" s="6">
        <v>79820000000</v>
      </c>
      <c r="T1883" s="7">
        <v>12.48</v>
      </c>
      <c r="U1883" s="7">
        <v>1.02</v>
      </c>
      <c r="V1883" s="7">
        <v>492</v>
      </c>
    </row>
    <row r="1884" spans="1:22" hidden="1" x14ac:dyDescent="0.4">
      <c r="A1884" s="7" t="s">
        <v>1295</v>
      </c>
      <c r="B1884" s="12" t="s">
        <v>1296</v>
      </c>
      <c r="C1884" s="12" t="s">
        <v>2933</v>
      </c>
      <c r="D1884" s="12" t="s">
        <v>19</v>
      </c>
      <c r="E1884" s="12" t="s">
        <v>43</v>
      </c>
      <c r="F1884" s="12">
        <v>0.87</v>
      </c>
      <c r="G1884" s="12" t="s">
        <v>21</v>
      </c>
      <c r="H1884" s="12">
        <v>500</v>
      </c>
      <c r="I1884" s="6">
        <v>13000000</v>
      </c>
      <c r="J1884" s="6">
        <v>70</v>
      </c>
      <c r="K1884" s="6">
        <v>-10.978999999999999</v>
      </c>
      <c r="L1884" s="11" t="b">
        <f>COUNTIF('[1]2_배당성향 25% 이상 종목명'!$A$2:$A$471,'2_2번 조건 대상 종목'!A1884)&gt;0</f>
        <v>1</v>
      </c>
      <c r="M1884" s="14" t="b">
        <f t="shared" si="29"/>
        <v>1</v>
      </c>
      <c r="N1884" s="6">
        <v>849100000</v>
      </c>
      <c r="O1884" s="6"/>
      <c r="P1884" s="6"/>
      <c r="Q1884" s="6"/>
      <c r="R1884" s="6">
        <v>1.58</v>
      </c>
      <c r="S1884" s="6">
        <v>79820000000</v>
      </c>
      <c r="T1884" s="7">
        <v>12.48</v>
      </c>
      <c r="U1884" s="7">
        <v>1.02</v>
      </c>
      <c r="V1884" s="7">
        <v>492</v>
      </c>
    </row>
    <row r="1885" spans="1:22" hidden="1" x14ac:dyDescent="0.4">
      <c r="A1885" s="4" t="s">
        <v>747</v>
      </c>
      <c r="B1885" s="5" t="s">
        <v>748</v>
      </c>
      <c r="C1885" s="5" t="s">
        <v>30</v>
      </c>
      <c r="D1885" s="5" t="s">
        <v>19</v>
      </c>
      <c r="E1885" s="9" t="s">
        <v>81</v>
      </c>
      <c r="F1885" s="9">
        <v>1.59</v>
      </c>
      <c r="G1885" s="5" t="s">
        <v>21</v>
      </c>
      <c r="H1885" s="9">
        <v>500</v>
      </c>
      <c r="I1885" s="11">
        <v>20000000</v>
      </c>
      <c r="J1885" s="11">
        <v>300</v>
      </c>
      <c r="K1885" s="11">
        <v>51.491999999999997</v>
      </c>
      <c r="L1885" s="11" t="b">
        <f>COUNTIF('[1]2_배당성향 25% 이상 종목명'!$A$2:$A$471,'2_2번 조건 대상 종목'!A1885)&gt;0</f>
        <v>1</v>
      </c>
      <c r="M1885" s="14" t="b">
        <f t="shared" si="29"/>
        <v>1</v>
      </c>
      <c r="N1885" s="11">
        <v>5721841800</v>
      </c>
      <c r="O1885" s="11" t="b">
        <f>N1885&gt;=VLOOKUP(A1885,'[1]2023년만'!$A$2:$Q$1181,12,0)</f>
        <v>0</v>
      </c>
      <c r="P1885" s="11">
        <f>VLOOKUP(A1885,'[1]2_피벗 테이블'!$A$4:$B$376,2,0)</f>
        <v>6000000000</v>
      </c>
      <c r="Q1885" s="11" t="b">
        <f>N1885&gt;=(P1885*1.05)</f>
        <v>0</v>
      </c>
      <c r="R1885" s="11">
        <v>2.99</v>
      </c>
      <c r="S1885" s="6">
        <v>213600000000</v>
      </c>
      <c r="T1885" s="7">
        <v>19.11</v>
      </c>
      <c r="U1885" s="7">
        <v>0.38</v>
      </c>
      <c r="V1885" s="7">
        <v>559</v>
      </c>
    </row>
    <row r="1886" spans="1:22" hidden="1" x14ac:dyDescent="0.4">
      <c r="A1886" s="4" t="s">
        <v>747</v>
      </c>
      <c r="B1886" s="5" t="s">
        <v>748</v>
      </c>
      <c r="C1886" s="5" t="s">
        <v>24</v>
      </c>
      <c r="D1886" s="5" t="s">
        <v>19</v>
      </c>
      <c r="E1886" s="9" t="s">
        <v>81</v>
      </c>
      <c r="F1886" s="9">
        <v>1.25</v>
      </c>
      <c r="G1886" s="5" t="s">
        <v>21</v>
      </c>
      <c r="H1886" s="9">
        <v>500</v>
      </c>
      <c r="I1886" s="11">
        <v>20000000</v>
      </c>
      <c r="J1886" s="11">
        <v>300</v>
      </c>
      <c r="K1886" s="11">
        <v>43.365000000000002</v>
      </c>
      <c r="L1886" s="11" t="b">
        <f>COUNTIF('[1]2_배당성향 25% 이상 종목명'!$A$2:$A$471,'2_2번 조건 대상 종목'!A1886)&gt;0</f>
        <v>1</v>
      </c>
      <c r="M1886" s="14" t="b">
        <f t="shared" si="29"/>
        <v>1</v>
      </c>
      <c r="N1886" s="11">
        <v>6000000000</v>
      </c>
      <c r="O1886" s="11"/>
      <c r="P1886" s="11"/>
      <c r="Q1886" s="11"/>
      <c r="R1886" s="11">
        <v>3.45</v>
      </c>
      <c r="S1886" s="6">
        <v>213600000000</v>
      </c>
      <c r="T1886" s="7">
        <v>19.11</v>
      </c>
      <c r="U1886" s="7">
        <v>0.38</v>
      </c>
      <c r="V1886" s="7">
        <v>559</v>
      </c>
    </row>
    <row r="1887" spans="1:22" hidden="1" x14ac:dyDescent="0.4">
      <c r="A1887" s="4" t="s">
        <v>747</v>
      </c>
      <c r="B1887" s="5" t="s">
        <v>748</v>
      </c>
      <c r="C1887" s="5" t="s">
        <v>18</v>
      </c>
      <c r="D1887" s="5" t="s">
        <v>19</v>
      </c>
      <c r="E1887" s="9" t="s">
        <v>81</v>
      </c>
      <c r="F1887" s="9">
        <v>1.8</v>
      </c>
      <c r="G1887" s="5" t="s">
        <v>21</v>
      </c>
      <c r="H1887" s="9">
        <v>500</v>
      </c>
      <c r="I1887" s="11">
        <v>20000000</v>
      </c>
      <c r="J1887" s="11">
        <v>300</v>
      </c>
      <c r="K1887" s="11">
        <v>33.005000000000003</v>
      </c>
      <c r="L1887" s="11" t="b">
        <f>COUNTIF('[1]2_배당성향 25% 이상 종목명'!$A$2:$A$471,'2_2번 조건 대상 종목'!A1887)&gt;0</f>
        <v>1</v>
      </c>
      <c r="M1887" s="14" t="b">
        <f t="shared" si="29"/>
        <v>1</v>
      </c>
      <c r="N1887" s="11">
        <v>6000000000</v>
      </c>
      <c r="O1887" s="11"/>
      <c r="P1887" s="11"/>
      <c r="Q1887" s="11"/>
      <c r="R1887" s="11">
        <v>3.14</v>
      </c>
      <c r="S1887" s="6">
        <v>213600000000</v>
      </c>
      <c r="T1887" s="7">
        <v>19.11</v>
      </c>
      <c r="U1887" s="7">
        <v>0.38</v>
      </c>
      <c r="V1887" s="7">
        <v>559</v>
      </c>
    </row>
    <row r="1888" spans="1:22" hidden="1" x14ac:dyDescent="0.4">
      <c r="A1888" s="7" t="s">
        <v>747</v>
      </c>
      <c r="B1888" s="12" t="s">
        <v>748</v>
      </c>
      <c r="C1888" s="12" t="s">
        <v>2933</v>
      </c>
      <c r="D1888" s="12" t="s">
        <v>19</v>
      </c>
      <c r="E1888" s="12" t="s">
        <v>81</v>
      </c>
      <c r="F1888" s="12">
        <v>2.7</v>
      </c>
      <c r="G1888" s="12" t="s">
        <v>21</v>
      </c>
      <c r="H1888" s="12">
        <v>500</v>
      </c>
      <c r="I1888" s="6">
        <v>20000000</v>
      </c>
      <c r="J1888" s="6">
        <v>300</v>
      </c>
      <c r="K1888" s="6">
        <v>35.231999999999999</v>
      </c>
      <c r="L1888" s="11" t="b">
        <f>COUNTIF('[1]2_배당성향 25% 이상 종목명'!$A$2:$A$471,'2_2번 조건 대상 종목'!A1888)&gt;0</f>
        <v>1</v>
      </c>
      <c r="M1888" s="14" t="b">
        <f t="shared" si="29"/>
        <v>1</v>
      </c>
      <c r="N1888" s="6">
        <v>6000000000</v>
      </c>
      <c r="O1888" s="6"/>
      <c r="P1888" s="6"/>
      <c r="Q1888" s="6"/>
      <c r="R1888" s="6">
        <v>2.69</v>
      </c>
      <c r="S1888" s="6">
        <v>213600000000</v>
      </c>
      <c r="T1888" s="7">
        <v>19.11</v>
      </c>
      <c r="U1888" s="7">
        <v>0.38</v>
      </c>
      <c r="V1888" s="7">
        <v>559</v>
      </c>
    </row>
    <row r="1889" spans="1:22" hidden="1" x14ac:dyDescent="0.4">
      <c r="A1889" s="4" t="s">
        <v>1176</v>
      </c>
      <c r="B1889" s="5" t="s">
        <v>1177</v>
      </c>
      <c r="C1889" s="5" t="s">
        <v>30</v>
      </c>
      <c r="D1889" s="5" t="s">
        <v>19</v>
      </c>
      <c r="E1889" s="9" t="s">
        <v>37</v>
      </c>
      <c r="F1889" s="9">
        <v>2.7</v>
      </c>
      <c r="G1889" s="5" t="s">
        <v>21</v>
      </c>
      <c r="H1889" s="9">
        <v>500</v>
      </c>
      <c r="I1889" s="11">
        <v>40000000</v>
      </c>
      <c r="J1889" s="11">
        <v>110</v>
      </c>
      <c r="K1889" s="11">
        <v>33.009</v>
      </c>
      <c r="L1889" s="11" t="b">
        <f>COUNTIF('[1]2_배당성향 25% 이상 종목명'!$A$2:$A$471,'2_2번 조건 대상 종목'!A1889)&gt;0</f>
        <v>1</v>
      </c>
      <c r="M1889" s="14" t="b">
        <f t="shared" si="29"/>
        <v>1</v>
      </c>
      <c r="N1889" s="11">
        <v>4371395160</v>
      </c>
      <c r="O1889" s="11" t="b">
        <f>N1889&gt;=VLOOKUP(A1889,'[1]2023년만'!$A$2:$Q$1181,12,0)</f>
        <v>1</v>
      </c>
      <c r="P1889" s="11">
        <f>VLOOKUP(A1889,'[1]2_피벗 테이블'!$A$4:$B$376,2,0)</f>
        <v>4238928640</v>
      </c>
      <c r="Q1889" s="11" t="b">
        <f>N1889&gt;=(P1889*1.05)</f>
        <v>0</v>
      </c>
      <c r="R1889" s="11">
        <v>4.5599999999999996</v>
      </c>
      <c r="S1889" s="6">
        <v>101600000000</v>
      </c>
      <c r="T1889" s="7">
        <v>7.63</v>
      </c>
      <c r="U1889" s="7">
        <v>0.4</v>
      </c>
      <c r="V1889" s="7">
        <v>333</v>
      </c>
    </row>
    <row r="1890" spans="1:22" hidden="1" x14ac:dyDescent="0.4">
      <c r="A1890" s="4" t="s">
        <v>1176</v>
      </c>
      <c r="B1890" s="5" t="s">
        <v>1177</v>
      </c>
      <c r="C1890" s="5" t="s">
        <v>18</v>
      </c>
      <c r="D1890" s="5" t="s">
        <v>19</v>
      </c>
      <c r="E1890" s="9" t="s">
        <v>37</v>
      </c>
      <c r="F1890" s="9">
        <v>2.2599999999999998</v>
      </c>
      <c r="G1890" s="5" t="s">
        <v>21</v>
      </c>
      <c r="H1890" s="9">
        <v>500</v>
      </c>
      <c r="I1890" s="11">
        <v>40000000</v>
      </c>
      <c r="J1890" s="11">
        <v>105</v>
      </c>
      <c r="K1890" s="11">
        <v>32.066000000000003</v>
      </c>
      <c r="L1890" s="11" t="b">
        <f>COUNTIF('[1]2_배당성향 25% 이상 종목명'!$A$2:$A$471,'2_2번 조건 대상 종목'!A1890)&gt;0</f>
        <v>1</v>
      </c>
      <c r="M1890" s="14" t="b">
        <f t="shared" si="29"/>
        <v>1</v>
      </c>
      <c r="N1890" s="11">
        <v>4172695380</v>
      </c>
      <c r="O1890" s="11"/>
      <c r="P1890" s="11"/>
      <c r="Q1890" s="11"/>
      <c r="R1890" s="11">
        <v>3.76</v>
      </c>
      <c r="S1890" s="6">
        <v>101600000000</v>
      </c>
      <c r="T1890" s="7">
        <v>7.63</v>
      </c>
      <c r="U1890" s="7">
        <v>0.4</v>
      </c>
      <c r="V1890" s="7">
        <v>333</v>
      </c>
    </row>
    <row r="1891" spans="1:22" hidden="1" x14ac:dyDescent="0.4">
      <c r="A1891" s="4" t="s">
        <v>1176</v>
      </c>
      <c r="B1891" s="5" t="s">
        <v>1177</v>
      </c>
      <c r="C1891" s="5" t="s">
        <v>24</v>
      </c>
      <c r="D1891" s="5" t="s">
        <v>19</v>
      </c>
      <c r="E1891" s="9" t="s">
        <v>37</v>
      </c>
      <c r="F1891" s="9">
        <v>2.09</v>
      </c>
      <c r="G1891" s="5" t="s">
        <v>21</v>
      </c>
      <c r="H1891" s="9">
        <v>500</v>
      </c>
      <c r="I1891" s="11">
        <v>40000000</v>
      </c>
      <c r="J1891" s="11">
        <v>110</v>
      </c>
      <c r="K1891" s="11">
        <v>26.318999999999999</v>
      </c>
      <c r="L1891" s="11" t="b">
        <f>COUNTIF('[1]2_배당성향 25% 이상 종목명'!$A$2:$A$471,'2_2번 조건 대상 종목'!A1891)&gt;0</f>
        <v>1</v>
      </c>
      <c r="M1891" s="14" t="b">
        <f t="shared" si="29"/>
        <v>1</v>
      </c>
      <c r="N1891" s="11">
        <v>4371395160</v>
      </c>
      <c r="O1891" s="11"/>
      <c r="P1891" s="11"/>
      <c r="Q1891" s="11"/>
      <c r="R1891" s="11">
        <v>3.62</v>
      </c>
      <c r="S1891" s="6">
        <v>101600000000</v>
      </c>
      <c r="T1891" s="7">
        <v>7.63</v>
      </c>
      <c r="U1891" s="7">
        <v>0.4</v>
      </c>
      <c r="V1891" s="7">
        <v>333</v>
      </c>
    </row>
    <row r="1892" spans="1:22" hidden="1" x14ac:dyDescent="0.4">
      <c r="A1892" s="7" t="s">
        <v>1176</v>
      </c>
      <c r="B1892" s="12" t="s">
        <v>1177</v>
      </c>
      <c r="C1892" s="12" t="s">
        <v>2933</v>
      </c>
      <c r="D1892" s="12" t="s">
        <v>19</v>
      </c>
      <c r="E1892" s="12" t="s">
        <v>37</v>
      </c>
      <c r="F1892" s="12">
        <v>1.02</v>
      </c>
      <c r="G1892" s="12" t="s">
        <v>21</v>
      </c>
      <c r="H1892" s="12">
        <v>500</v>
      </c>
      <c r="I1892" s="6">
        <v>40000000</v>
      </c>
      <c r="J1892" s="6">
        <v>105</v>
      </c>
      <c r="K1892" s="6">
        <v>47.395000000000003</v>
      </c>
      <c r="L1892" s="11" t="b">
        <f>COUNTIF('[1]2_배당성향 25% 이상 종목명'!$A$2:$A$471,'2_2번 조건 대상 종목'!A1892)&gt;0</f>
        <v>1</v>
      </c>
      <c r="M1892" s="14" t="b">
        <f t="shared" si="29"/>
        <v>1</v>
      </c>
      <c r="N1892" s="6">
        <v>4172695380</v>
      </c>
      <c r="O1892" s="6"/>
      <c r="P1892" s="6"/>
      <c r="Q1892" s="6"/>
      <c r="R1892" s="6">
        <v>3.24</v>
      </c>
      <c r="S1892" s="6">
        <v>101600000000</v>
      </c>
      <c r="T1892" s="7">
        <v>7.63</v>
      </c>
      <c r="U1892" s="7">
        <v>0.4</v>
      </c>
      <c r="V1892" s="7">
        <v>333</v>
      </c>
    </row>
    <row r="1893" spans="1:22" hidden="1" x14ac:dyDescent="0.4">
      <c r="A1893" s="4" t="s">
        <v>190</v>
      </c>
      <c r="B1893" s="5" t="s">
        <v>191</v>
      </c>
      <c r="C1893" s="5" t="s">
        <v>24</v>
      </c>
      <c r="D1893" s="5" t="s">
        <v>19</v>
      </c>
      <c r="E1893" s="9" t="s">
        <v>20</v>
      </c>
      <c r="F1893" s="9">
        <v>1.1299999999999999</v>
      </c>
      <c r="G1893" s="5" t="s">
        <v>21</v>
      </c>
      <c r="H1893" s="9">
        <v>500</v>
      </c>
      <c r="I1893" s="11">
        <v>21000000</v>
      </c>
      <c r="J1893" s="11">
        <v>100</v>
      </c>
      <c r="K1893" s="11">
        <v>210.15199999999999</v>
      </c>
      <c r="L1893" s="11" t="b">
        <f>COUNTIF('[1]2_배당성향 25% 이상 종목명'!$A$2:$A$471,'2_2번 조건 대상 종목'!A1893)&gt;0</f>
        <v>1</v>
      </c>
      <c r="M1893" s="14" t="b">
        <f t="shared" si="29"/>
        <v>1</v>
      </c>
      <c r="N1893" s="11">
        <v>2070000000</v>
      </c>
      <c r="O1893" s="11"/>
      <c r="P1893" s="11"/>
      <c r="Q1893" s="11"/>
      <c r="R1893" s="11">
        <v>0.9</v>
      </c>
      <c r="S1893" s="6">
        <v>209160000000</v>
      </c>
      <c r="T1893" s="7">
        <v>134.59</v>
      </c>
      <c r="U1893" s="7">
        <v>1.04</v>
      </c>
      <c r="V1893" s="7">
        <v>74</v>
      </c>
    </row>
    <row r="1894" spans="1:22" hidden="1" x14ac:dyDescent="0.4">
      <c r="A1894" s="4" t="s">
        <v>190</v>
      </c>
      <c r="B1894" s="5" t="s">
        <v>191</v>
      </c>
      <c r="C1894" s="5" t="s">
        <v>30</v>
      </c>
      <c r="D1894" s="5" t="s">
        <v>19</v>
      </c>
      <c r="E1894" s="9" t="s">
        <v>20</v>
      </c>
      <c r="F1894" s="9">
        <v>1.55</v>
      </c>
      <c r="G1894" s="5" t="s">
        <v>21</v>
      </c>
      <c r="H1894" s="9">
        <v>500</v>
      </c>
      <c r="I1894" s="11">
        <v>21000000</v>
      </c>
      <c r="J1894" s="11">
        <v>100</v>
      </c>
      <c r="K1894" s="11">
        <v>135.029</v>
      </c>
      <c r="L1894" s="11" t="b">
        <f>COUNTIF('[1]2_배당성향 25% 이상 종목명'!$A$2:$A$471,'2_2번 조건 대상 종목'!A1894)&gt;0</f>
        <v>1</v>
      </c>
      <c r="M1894" s="14" t="b">
        <f t="shared" si="29"/>
        <v>1</v>
      </c>
      <c r="N1894" s="11">
        <v>2070000000</v>
      </c>
      <c r="O1894" s="11" t="b">
        <f>N1894&gt;=VLOOKUP(A1894,'[1]2023년만'!$A$2:$Q$1181,12,0)</f>
        <v>1</v>
      </c>
      <c r="P1894" s="11">
        <f>VLOOKUP(A1894,'[1]2_피벗 테이블'!$A$4:$B$376,2,0)</f>
        <v>4830000000</v>
      </c>
      <c r="Q1894" s="11" t="b">
        <f>N1894&gt;=(P1894*1.05)</f>
        <v>0</v>
      </c>
      <c r="R1894" s="11">
        <v>1.2</v>
      </c>
      <c r="S1894" s="6">
        <v>209160000000</v>
      </c>
      <c r="T1894" s="7">
        <v>134.59</v>
      </c>
      <c r="U1894" s="7">
        <v>1.04</v>
      </c>
      <c r="V1894" s="7">
        <v>74</v>
      </c>
    </row>
    <row r="1895" spans="1:22" hidden="1" x14ac:dyDescent="0.4">
      <c r="A1895" s="4" t="s">
        <v>190</v>
      </c>
      <c r="B1895" s="5" t="s">
        <v>191</v>
      </c>
      <c r="C1895" s="5" t="s">
        <v>18</v>
      </c>
      <c r="D1895" s="5" t="s">
        <v>19</v>
      </c>
      <c r="E1895" s="9" t="s">
        <v>20</v>
      </c>
      <c r="F1895" s="9">
        <v>1.49</v>
      </c>
      <c r="G1895" s="5" t="s">
        <v>21</v>
      </c>
      <c r="H1895" s="9">
        <v>500</v>
      </c>
      <c r="I1895" s="11">
        <v>21000000</v>
      </c>
      <c r="J1895" s="11">
        <v>300</v>
      </c>
      <c r="K1895" s="11">
        <v>37.299999999999997</v>
      </c>
      <c r="L1895" s="11" t="b">
        <f>COUNTIF('[1]2_배당성향 25% 이상 종목명'!$A$2:$A$471,'2_2번 조건 대상 종목'!A1895)&gt;0</f>
        <v>1</v>
      </c>
      <c r="M1895" s="14" t="b">
        <f t="shared" si="29"/>
        <v>1</v>
      </c>
      <c r="N1895" s="11">
        <v>6210000000</v>
      </c>
      <c r="O1895" s="11"/>
      <c r="P1895" s="11"/>
      <c r="Q1895" s="11"/>
      <c r="R1895" s="11">
        <v>2.4</v>
      </c>
      <c r="S1895" s="6">
        <v>209160000000</v>
      </c>
      <c r="T1895" s="7">
        <v>134.59</v>
      </c>
      <c r="U1895" s="7">
        <v>1.04</v>
      </c>
      <c r="V1895" s="7">
        <v>74</v>
      </c>
    </row>
    <row r="1896" spans="1:22" hidden="1" x14ac:dyDescent="0.4">
      <c r="A1896" s="7" t="s">
        <v>190</v>
      </c>
      <c r="B1896" s="12" t="s">
        <v>191</v>
      </c>
      <c r="C1896" s="12" t="s">
        <v>2933</v>
      </c>
      <c r="D1896" s="12" t="s">
        <v>19</v>
      </c>
      <c r="E1896" s="12" t="s">
        <v>20</v>
      </c>
      <c r="F1896" s="12">
        <v>0.76</v>
      </c>
      <c r="G1896" s="12" t="s">
        <v>21</v>
      </c>
      <c r="H1896" s="12">
        <v>500</v>
      </c>
      <c r="I1896" s="6">
        <v>21000000</v>
      </c>
      <c r="J1896" s="6">
        <v>300</v>
      </c>
      <c r="K1896" s="6">
        <v>52.573999999999998</v>
      </c>
      <c r="L1896" s="11" t="b">
        <f>COUNTIF('[1]2_배당성향 25% 이상 종목명'!$A$2:$A$471,'2_2번 조건 대상 종목'!A1896)&gt;0</f>
        <v>1</v>
      </c>
      <c r="M1896" s="14" t="b">
        <f t="shared" si="29"/>
        <v>1</v>
      </c>
      <c r="N1896" s="6">
        <v>6210000000</v>
      </c>
      <c r="O1896" s="6"/>
      <c r="P1896" s="6"/>
      <c r="Q1896" s="6"/>
      <c r="R1896" s="6">
        <v>2.2999999999999998</v>
      </c>
      <c r="S1896" s="6">
        <v>209160000000</v>
      </c>
      <c r="T1896" s="7">
        <v>134.59</v>
      </c>
      <c r="U1896" s="7">
        <v>1.04</v>
      </c>
      <c r="V1896" s="7">
        <v>74</v>
      </c>
    </row>
    <row r="1897" spans="1:22" hidden="1" x14ac:dyDescent="0.4">
      <c r="A1897" s="4" t="s">
        <v>308</v>
      </c>
      <c r="B1897" s="5" t="s">
        <v>309</v>
      </c>
      <c r="C1897" s="5" t="s">
        <v>24</v>
      </c>
      <c r="D1897" s="5" t="s">
        <v>19</v>
      </c>
      <c r="E1897" s="9" t="s">
        <v>21</v>
      </c>
      <c r="F1897" s="9" t="s">
        <v>21</v>
      </c>
      <c r="G1897" s="5" t="s">
        <v>21</v>
      </c>
      <c r="H1897" s="9">
        <v>500</v>
      </c>
      <c r="I1897" s="11">
        <v>90530915</v>
      </c>
      <c r="J1897" s="11">
        <v>50</v>
      </c>
      <c r="K1897" s="11">
        <v>119.55</v>
      </c>
      <c r="L1897" s="11" t="b">
        <f>COUNTIF('[1]2_배당성향 25% 이상 종목명'!$A$2:$A$471,'2_2번 조건 대상 종목'!A1897)&gt;0</f>
        <v>1</v>
      </c>
      <c r="M1897" s="14" t="b">
        <f t="shared" si="29"/>
        <v>1</v>
      </c>
      <c r="N1897" s="11">
        <v>4051545750</v>
      </c>
      <c r="O1897" s="11"/>
      <c r="P1897" s="11"/>
      <c r="Q1897" s="11"/>
      <c r="R1897" s="11">
        <v>4.5999999999999996</v>
      </c>
      <c r="S1897" s="6">
        <v>116875411265</v>
      </c>
      <c r="T1897" s="7">
        <v>31.49</v>
      </c>
      <c r="U1897" s="7">
        <v>0.36</v>
      </c>
      <c r="V1897" s="7">
        <v>41</v>
      </c>
    </row>
    <row r="1898" spans="1:22" hidden="1" x14ac:dyDescent="0.4">
      <c r="A1898" s="4" t="s">
        <v>308</v>
      </c>
      <c r="B1898" s="5" t="s">
        <v>309</v>
      </c>
      <c r="C1898" s="5" t="s">
        <v>30</v>
      </c>
      <c r="D1898" s="5" t="s">
        <v>19</v>
      </c>
      <c r="E1898" s="9" t="s">
        <v>21</v>
      </c>
      <c r="F1898" s="9" t="s">
        <v>21</v>
      </c>
      <c r="G1898" s="5" t="s">
        <v>21</v>
      </c>
      <c r="H1898" s="9">
        <v>500</v>
      </c>
      <c r="I1898" s="11">
        <v>90530915</v>
      </c>
      <c r="J1898" s="11">
        <v>50</v>
      </c>
      <c r="K1898" s="11">
        <v>98.736000000000004</v>
      </c>
      <c r="L1898" s="11" t="b">
        <f>COUNTIF('[1]2_배당성향 25% 이상 종목명'!$A$2:$A$471,'2_2번 조건 대상 종목'!A1898)&gt;0</f>
        <v>1</v>
      </c>
      <c r="M1898" s="14" t="b">
        <f t="shared" si="29"/>
        <v>1</v>
      </c>
      <c r="N1898" s="11">
        <v>3081545750</v>
      </c>
      <c r="O1898" s="11" t="b">
        <f>N1898&gt;=VLOOKUP(A1898,'[1]2023년만'!$A$2:$Q$1181,12,0)</f>
        <v>0</v>
      </c>
      <c r="P1898" s="11">
        <f>VLOOKUP(A1898,'[1]2_피벗 테이블'!$A$4:$B$376,2,0)</f>
        <v>4083431600</v>
      </c>
      <c r="Q1898" s="11" t="b">
        <f>N1898&gt;=(P1898*1.05)</f>
        <v>0</v>
      </c>
      <c r="R1898" s="11">
        <v>4.2</v>
      </c>
      <c r="S1898" s="6">
        <v>116875411265</v>
      </c>
      <c r="T1898" s="7">
        <v>31.49</v>
      </c>
      <c r="U1898" s="7">
        <v>0.36</v>
      </c>
      <c r="V1898" s="7">
        <v>41</v>
      </c>
    </row>
    <row r="1899" spans="1:22" hidden="1" x14ac:dyDescent="0.4">
      <c r="A1899" s="4" t="s">
        <v>308</v>
      </c>
      <c r="B1899" s="5" t="s">
        <v>309</v>
      </c>
      <c r="C1899" s="5" t="s">
        <v>18</v>
      </c>
      <c r="D1899" s="5" t="s">
        <v>19</v>
      </c>
      <c r="E1899" s="9" t="s">
        <v>21</v>
      </c>
      <c r="F1899" s="9" t="s">
        <v>21</v>
      </c>
      <c r="G1899" s="5" t="s">
        <v>21</v>
      </c>
      <c r="H1899" s="9">
        <v>500</v>
      </c>
      <c r="I1899" s="11">
        <v>90530915</v>
      </c>
      <c r="J1899" s="11">
        <v>50</v>
      </c>
      <c r="K1899" s="11">
        <v>26.888000000000002</v>
      </c>
      <c r="L1899" s="11" t="b">
        <f>COUNTIF('[1]2_배당성향 25% 이상 종목명'!$A$2:$A$471,'2_2번 조건 대상 종목'!A1899)&gt;0</f>
        <v>1</v>
      </c>
      <c r="M1899" s="14" t="b">
        <f t="shared" si="29"/>
        <v>1</v>
      </c>
      <c r="N1899" s="11">
        <v>4051545750</v>
      </c>
      <c r="O1899" s="11"/>
      <c r="P1899" s="11"/>
      <c r="Q1899" s="11"/>
      <c r="R1899" s="11">
        <v>3.8</v>
      </c>
      <c r="S1899" s="6">
        <v>116875411265</v>
      </c>
      <c r="T1899" s="7">
        <v>31.49</v>
      </c>
      <c r="U1899" s="7">
        <v>0.36</v>
      </c>
      <c r="V1899" s="7">
        <v>41</v>
      </c>
    </row>
    <row r="1900" spans="1:22" hidden="1" x14ac:dyDescent="0.4">
      <c r="A1900" s="7" t="s">
        <v>308</v>
      </c>
      <c r="B1900" s="12" t="s">
        <v>309</v>
      </c>
      <c r="C1900" s="12" t="s">
        <v>2933</v>
      </c>
      <c r="D1900" s="12" t="s">
        <v>19</v>
      </c>
      <c r="E1900" s="12" t="s">
        <v>21</v>
      </c>
      <c r="F1900" s="12" t="s">
        <v>21</v>
      </c>
      <c r="G1900" s="12" t="s">
        <v>21</v>
      </c>
      <c r="H1900" s="12">
        <v>500</v>
      </c>
      <c r="I1900" s="6">
        <v>90530915</v>
      </c>
      <c r="J1900" s="6">
        <v>50</v>
      </c>
      <c r="K1900" s="6">
        <v>17.452000000000002</v>
      </c>
      <c r="L1900" s="11" t="b">
        <f>COUNTIF('[1]2_배당성향 25% 이상 종목명'!$A$2:$A$471,'2_2번 조건 대상 종목'!A1900)&gt;0</f>
        <v>1</v>
      </c>
      <c r="M1900" s="14" t="b">
        <f t="shared" si="29"/>
        <v>1</v>
      </c>
      <c r="N1900" s="6">
        <v>4147203300</v>
      </c>
      <c r="O1900" s="6"/>
      <c r="P1900" s="6"/>
      <c r="Q1900" s="6"/>
      <c r="R1900" s="6">
        <v>2.7</v>
      </c>
      <c r="S1900" s="6">
        <v>116875411265</v>
      </c>
      <c r="T1900" s="7">
        <v>31.49</v>
      </c>
      <c r="U1900" s="7">
        <v>0.36</v>
      </c>
      <c r="V1900" s="7">
        <v>41</v>
      </c>
    </row>
    <row r="1901" spans="1:22" hidden="1" x14ac:dyDescent="0.4">
      <c r="A1901" s="4" t="s">
        <v>2003</v>
      </c>
      <c r="B1901" s="5" t="s">
        <v>2004</v>
      </c>
      <c r="C1901" s="5" t="s">
        <v>24</v>
      </c>
      <c r="D1901" s="5" t="s">
        <v>19</v>
      </c>
      <c r="E1901" s="9" t="s">
        <v>773</v>
      </c>
      <c r="F1901" s="9">
        <v>1.81</v>
      </c>
      <c r="G1901" s="5" t="s">
        <v>21</v>
      </c>
      <c r="H1901" s="10">
        <v>1000</v>
      </c>
      <c r="I1901" s="11">
        <v>16213590</v>
      </c>
      <c r="J1901" s="11">
        <v>30</v>
      </c>
      <c r="K1901" s="11">
        <v>16.454000000000001</v>
      </c>
      <c r="L1901" s="11" t="b">
        <f>COUNTIF('[1]2_배당성향 25% 이상 종목명'!$A$2:$A$471,'2_2번 조건 대상 종목'!A1901)&gt;0</f>
        <v>0</v>
      </c>
      <c r="M1901" s="14" t="b">
        <f t="shared" si="29"/>
        <v>0</v>
      </c>
      <c r="N1901" s="11">
        <v>465321600</v>
      </c>
      <c r="O1901" s="11"/>
      <c r="P1901" s="11"/>
      <c r="Q1901" s="11"/>
      <c r="R1901" s="11">
        <v>1.54</v>
      </c>
      <c r="S1901" s="6">
        <v>22990870620</v>
      </c>
      <c r="T1901" s="7">
        <v>17.73</v>
      </c>
      <c r="U1901" s="7">
        <v>0.35</v>
      </c>
      <c r="V1901" s="7">
        <v>80</v>
      </c>
    </row>
    <row r="1902" spans="1:22" hidden="1" x14ac:dyDescent="0.4">
      <c r="A1902" s="7" t="s">
        <v>2003</v>
      </c>
      <c r="B1902" s="12" t="s">
        <v>2004</v>
      </c>
      <c r="C1902" s="12" t="s">
        <v>2933</v>
      </c>
      <c r="D1902" s="12" t="s">
        <v>19</v>
      </c>
      <c r="E1902" s="12" t="s">
        <v>773</v>
      </c>
      <c r="F1902" s="12">
        <v>0.46</v>
      </c>
      <c r="G1902" s="12" t="s">
        <v>21</v>
      </c>
      <c r="H1902" s="12">
        <v>1000</v>
      </c>
      <c r="I1902" s="6">
        <v>16213590</v>
      </c>
      <c r="J1902" s="6">
        <v>30</v>
      </c>
      <c r="K1902" s="6">
        <v>-17.876000000000001</v>
      </c>
      <c r="L1902" s="11" t="b">
        <f>COUNTIF('[1]2_배당성향 25% 이상 종목명'!$A$2:$A$471,'2_2번 조건 대상 종목'!A1902)&gt;0</f>
        <v>0</v>
      </c>
      <c r="M1902" s="14" t="b">
        <f t="shared" si="29"/>
        <v>0</v>
      </c>
      <c r="N1902" s="6">
        <v>465321600</v>
      </c>
      <c r="O1902" s="6"/>
      <c r="P1902" s="6"/>
      <c r="Q1902" s="6"/>
      <c r="R1902" s="6">
        <v>1.1000000000000001</v>
      </c>
      <c r="S1902" s="6">
        <v>22990870620</v>
      </c>
      <c r="T1902" s="7">
        <v>17.73</v>
      </c>
      <c r="U1902" s="7">
        <v>0.35</v>
      </c>
      <c r="V1902" s="7">
        <v>80</v>
      </c>
    </row>
    <row r="1903" spans="1:22" hidden="1" x14ac:dyDescent="0.4">
      <c r="A1903" s="4" t="s">
        <v>613</v>
      </c>
      <c r="B1903" s="5" t="s">
        <v>614</v>
      </c>
      <c r="C1903" s="5" t="s">
        <v>18</v>
      </c>
      <c r="D1903" s="5" t="s">
        <v>19</v>
      </c>
      <c r="E1903" s="9" t="s">
        <v>416</v>
      </c>
      <c r="F1903" s="9">
        <v>1.91</v>
      </c>
      <c r="G1903" s="5" t="s">
        <v>21</v>
      </c>
      <c r="H1903" s="9">
        <v>500</v>
      </c>
      <c r="I1903" s="11">
        <v>12400000</v>
      </c>
      <c r="J1903" s="11">
        <v>125</v>
      </c>
      <c r="K1903" s="11">
        <v>62.149000000000001</v>
      </c>
      <c r="L1903" s="11" t="b">
        <f>COUNTIF('[1]2_배당성향 25% 이상 종목명'!$A$2:$A$471,'2_2번 조건 대상 종목'!A1903)&gt;0</f>
        <v>1</v>
      </c>
      <c r="M1903" s="14" t="b">
        <f t="shared" si="29"/>
        <v>1</v>
      </c>
      <c r="N1903" s="11">
        <v>1550000000</v>
      </c>
      <c r="O1903" s="11"/>
      <c r="P1903" s="11"/>
      <c r="Q1903" s="11"/>
      <c r="R1903" s="11">
        <v>3.2</v>
      </c>
      <c r="S1903" s="6">
        <v>44888000000</v>
      </c>
      <c r="T1903" s="7">
        <v>7.69</v>
      </c>
      <c r="U1903" s="7">
        <v>0.65</v>
      </c>
      <c r="V1903" s="7">
        <v>471</v>
      </c>
    </row>
    <row r="1904" spans="1:22" hidden="1" x14ac:dyDescent="0.4">
      <c r="A1904" s="4" t="s">
        <v>613</v>
      </c>
      <c r="B1904" s="5" t="s">
        <v>614</v>
      </c>
      <c r="C1904" s="5" t="s">
        <v>24</v>
      </c>
      <c r="D1904" s="5" t="s">
        <v>19</v>
      </c>
      <c r="E1904" s="9" t="s">
        <v>416</v>
      </c>
      <c r="F1904" s="9">
        <v>2.14</v>
      </c>
      <c r="G1904" s="5" t="s">
        <v>21</v>
      </c>
      <c r="H1904" s="9">
        <v>500</v>
      </c>
      <c r="I1904" s="11">
        <v>12400000</v>
      </c>
      <c r="J1904" s="11">
        <v>175</v>
      </c>
      <c r="K1904" s="11">
        <v>56.524999999999999</v>
      </c>
      <c r="L1904" s="11" t="b">
        <f>COUNTIF('[1]2_배당성향 25% 이상 종목명'!$A$2:$A$471,'2_2번 조건 대상 종목'!A1904)&gt;0</f>
        <v>1</v>
      </c>
      <c r="M1904" s="14" t="b">
        <f t="shared" si="29"/>
        <v>1</v>
      </c>
      <c r="N1904" s="11">
        <v>2170000000</v>
      </c>
      <c r="O1904" s="11"/>
      <c r="P1904" s="11"/>
      <c r="Q1904" s="11"/>
      <c r="R1904" s="11">
        <v>4</v>
      </c>
      <c r="S1904" s="6">
        <v>44888000000</v>
      </c>
      <c r="T1904" s="7">
        <v>7.69</v>
      </c>
      <c r="U1904" s="7">
        <v>0.65</v>
      </c>
      <c r="V1904" s="7">
        <v>471</v>
      </c>
    </row>
    <row r="1905" spans="1:22" x14ac:dyDescent="0.4">
      <c r="A1905" s="4" t="s">
        <v>975</v>
      </c>
      <c r="B1905" s="5" t="s">
        <v>976</v>
      </c>
      <c r="C1905" s="5" t="s">
        <v>30</v>
      </c>
      <c r="D1905" s="5" t="s">
        <v>19</v>
      </c>
      <c r="E1905" s="9" t="s">
        <v>43</v>
      </c>
      <c r="F1905" s="9">
        <v>2.46</v>
      </c>
      <c r="G1905" s="5" t="s">
        <v>21</v>
      </c>
      <c r="H1905" s="9">
        <v>500</v>
      </c>
      <c r="I1905" s="11">
        <v>65429516</v>
      </c>
      <c r="J1905" s="11">
        <v>200</v>
      </c>
      <c r="K1905" s="11">
        <v>39.533000000000001</v>
      </c>
      <c r="L1905" s="11" t="b">
        <f>COUNTIF('[1]2_배당성향 25% 이상 종목명'!$A$2:$A$471,'2_2번 조건 대상 종목'!A497)&gt;0</f>
        <v>1</v>
      </c>
      <c r="M1905" s="14" t="b">
        <f t="shared" si="29"/>
        <v>1</v>
      </c>
      <c r="N1905" s="11">
        <v>10853903200</v>
      </c>
      <c r="O1905" s="11" t="b">
        <f>N1905&gt;=VLOOKUP(A1905,'[1]2023년만'!$A$2:$Q$1181,12,0)</f>
        <v>1</v>
      </c>
      <c r="P1905" s="11">
        <f>VLOOKUP(A1905,'[1]2_피벗 테이블'!$A$4:$B$376,2,0)</f>
        <v>9150994466.666666</v>
      </c>
      <c r="Q1905" s="11" t="b">
        <f>N1905&gt;=(P1905*1.05)</f>
        <v>1</v>
      </c>
      <c r="R1905" s="11">
        <v>5.2</v>
      </c>
      <c r="S1905" s="6">
        <v>316678857440</v>
      </c>
      <c r="T1905" s="7">
        <v>9.57</v>
      </c>
      <c r="U1905" s="7">
        <v>0.43</v>
      </c>
      <c r="V1905" s="7">
        <v>506</v>
      </c>
    </row>
    <row r="1906" spans="1:22" hidden="1" x14ac:dyDescent="0.4">
      <c r="A1906" s="7" t="s">
        <v>613</v>
      </c>
      <c r="B1906" s="12" t="s">
        <v>614</v>
      </c>
      <c r="C1906" s="12" t="s">
        <v>2933</v>
      </c>
      <c r="D1906" s="12" t="s">
        <v>19</v>
      </c>
      <c r="E1906" s="12" t="s">
        <v>416</v>
      </c>
      <c r="F1906" s="12">
        <v>1.48</v>
      </c>
      <c r="G1906" s="12" t="s">
        <v>21</v>
      </c>
      <c r="H1906" s="12">
        <v>500</v>
      </c>
      <c r="I1906" s="6">
        <v>12400000</v>
      </c>
      <c r="J1906" s="6">
        <v>100</v>
      </c>
      <c r="K1906" s="6">
        <v>42.061999999999998</v>
      </c>
      <c r="L1906" s="11" t="b">
        <f>COUNTIF('[1]2_배당성향 25% 이상 종목명'!$A$2:$A$471,'2_2번 조건 대상 종목'!A1906)&gt;0</f>
        <v>1</v>
      </c>
      <c r="M1906" s="14" t="b">
        <f t="shared" si="29"/>
        <v>1</v>
      </c>
      <c r="N1906" s="6">
        <v>1240000000</v>
      </c>
      <c r="O1906" s="6"/>
      <c r="P1906" s="6"/>
      <c r="Q1906" s="6"/>
      <c r="R1906" s="6">
        <v>2.2999999999999998</v>
      </c>
      <c r="S1906" s="6">
        <v>44888000000</v>
      </c>
      <c r="T1906" s="7">
        <v>7.69</v>
      </c>
      <c r="U1906" s="7">
        <v>0.65</v>
      </c>
      <c r="V1906" s="7">
        <v>471</v>
      </c>
    </row>
    <row r="1907" spans="1:22" hidden="1" x14ac:dyDescent="0.4">
      <c r="A1907" s="7" t="s">
        <v>2856</v>
      </c>
      <c r="B1907" s="12" t="s">
        <v>2857</v>
      </c>
      <c r="C1907" s="12" t="s">
        <v>2933</v>
      </c>
      <c r="D1907" s="12" t="s">
        <v>19</v>
      </c>
      <c r="E1907" s="12" t="s">
        <v>25</v>
      </c>
      <c r="F1907" s="12">
        <v>0.12</v>
      </c>
      <c r="G1907" s="12" t="s">
        <v>21</v>
      </c>
      <c r="H1907" s="12">
        <v>500</v>
      </c>
      <c r="I1907" s="6">
        <v>13537283</v>
      </c>
      <c r="J1907" s="6">
        <v>80</v>
      </c>
      <c r="K1907" s="6">
        <v>-18.724</v>
      </c>
      <c r="L1907" s="11" t="b">
        <f>COUNTIF('[1]2_배당성향 25% 이상 종목명'!$A$2:$A$471,'2_2번 조건 대상 종목'!A1907)&gt;0</f>
        <v>0</v>
      </c>
      <c r="M1907" s="14" t="b">
        <f t="shared" si="29"/>
        <v>0</v>
      </c>
      <c r="N1907" s="6">
        <v>1001152400</v>
      </c>
      <c r="O1907" s="6"/>
      <c r="P1907" s="6"/>
      <c r="Q1907" s="6"/>
      <c r="R1907" s="6">
        <v>1</v>
      </c>
      <c r="S1907" s="6">
        <v>222341062750</v>
      </c>
      <c r="T1907" s="7" t="s">
        <v>21</v>
      </c>
      <c r="U1907" s="7">
        <v>1.24</v>
      </c>
      <c r="V1907" s="7" t="s">
        <v>21</v>
      </c>
    </row>
    <row r="1908" spans="1:22" hidden="1" x14ac:dyDescent="0.4">
      <c r="A1908" s="4" t="s">
        <v>1919</v>
      </c>
      <c r="B1908" s="5" t="s">
        <v>1920</v>
      </c>
      <c r="C1908" s="5" t="s">
        <v>24</v>
      </c>
      <c r="D1908" s="5" t="s">
        <v>19</v>
      </c>
      <c r="E1908" s="9" t="s">
        <v>76</v>
      </c>
      <c r="F1908" s="9">
        <v>2.62</v>
      </c>
      <c r="G1908" s="5" t="s">
        <v>21</v>
      </c>
      <c r="H1908" s="10">
        <v>5000</v>
      </c>
      <c r="I1908" s="11">
        <v>2499971</v>
      </c>
      <c r="J1908" s="11">
        <v>1000</v>
      </c>
      <c r="K1908" s="11">
        <v>17.890999999999998</v>
      </c>
      <c r="L1908" s="11" t="b">
        <f>COUNTIF('[1]2_배당성향 25% 이상 종목명'!$A$2:$A$471,'2_2번 조건 대상 종목'!A1908)&gt;0</f>
        <v>0</v>
      </c>
      <c r="M1908" s="14" t="b">
        <f t="shared" si="29"/>
        <v>1</v>
      </c>
      <c r="N1908" s="11">
        <v>2499971000</v>
      </c>
      <c r="O1908" s="11"/>
      <c r="P1908" s="11"/>
      <c r="Q1908" s="11"/>
      <c r="R1908" s="11">
        <v>3.98</v>
      </c>
      <c r="S1908" s="6">
        <v>70374183650</v>
      </c>
      <c r="T1908" s="7">
        <v>1.85</v>
      </c>
      <c r="U1908" s="7">
        <v>0.27</v>
      </c>
      <c r="V1908" s="7">
        <v>15182</v>
      </c>
    </row>
    <row r="1909" spans="1:22" hidden="1" x14ac:dyDescent="0.4">
      <c r="A1909" s="4" t="s">
        <v>1919</v>
      </c>
      <c r="B1909" s="5" t="s">
        <v>1920</v>
      </c>
      <c r="C1909" s="5" t="s">
        <v>30</v>
      </c>
      <c r="D1909" s="5" t="s">
        <v>19</v>
      </c>
      <c r="E1909" s="9" t="s">
        <v>76</v>
      </c>
      <c r="F1909" s="9">
        <v>2.88</v>
      </c>
      <c r="G1909" s="5" t="s">
        <v>21</v>
      </c>
      <c r="H1909" s="10">
        <v>5000</v>
      </c>
      <c r="I1909" s="11">
        <v>2499971</v>
      </c>
      <c r="J1909" s="11">
        <v>1000</v>
      </c>
      <c r="K1909" s="11">
        <v>6.5869999999999997</v>
      </c>
      <c r="L1909" s="11" t="b">
        <f>COUNTIF('[1]2_배당성향 25% 이상 종목명'!$A$2:$A$471,'2_2번 조건 대상 종목'!A1909)&gt;0</f>
        <v>0</v>
      </c>
      <c r="M1909" s="14" t="b">
        <f t="shared" si="29"/>
        <v>1</v>
      </c>
      <c r="N1909" s="11">
        <v>2499971000</v>
      </c>
      <c r="O1909" s="11" t="b">
        <f>N1909&gt;=VLOOKUP(A1909,'[1]2023년만'!$A$2:$Q$1181,12,0)</f>
        <v>1</v>
      </c>
      <c r="P1909" s="11"/>
      <c r="Q1909" s="11"/>
      <c r="R1909" s="11">
        <v>3.85</v>
      </c>
      <c r="S1909" s="6">
        <v>70374183650</v>
      </c>
      <c r="T1909" s="7">
        <v>1.85</v>
      </c>
      <c r="U1909" s="7">
        <v>0.27</v>
      </c>
      <c r="V1909" s="7">
        <v>15182</v>
      </c>
    </row>
    <row r="1910" spans="1:22" hidden="1" x14ac:dyDescent="0.4">
      <c r="A1910" s="4" t="s">
        <v>1919</v>
      </c>
      <c r="B1910" s="5" t="s">
        <v>1920</v>
      </c>
      <c r="C1910" s="5" t="s">
        <v>18</v>
      </c>
      <c r="D1910" s="5" t="s">
        <v>19</v>
      </c>
      <c r="E1910" s="9" t="s">
        <v>76</v>
      </c>
      <c r="F1910" s="9">
        <v>1.81</v>
      </c>
      <c r="G1910" s="5" t="s">
        <v>21</v>
      </c>
      <c r="H1910" s="10">
        <v>5000</v>
      </c>
      <c r="I1910" s="11">
        <v>2499971</v>
      </c>
      <c r="J1910" s="11">
        <v>1000</v>
      </c>
      <c r="K1910" s="11">
        <v>-261.23</v>
      </c>
      <c r="L1910" s="11" t="b">
        <f>COUNTIF('[1]2_배당성향 25% 이상 종목명'!$A$2:$A$471,'2_2번 조건 대상 종목'!A1910)&gt;0</f>
        <v>0</v>
      </c>
      <c r="M1910" s="14" t="b">
        <f t="shared" si="29"/>
        <v>1</v>
      </c>
      <c r="N1910" s="11">
        <v>2499971000</v>
      </c>
      <c r="O1910" s="11"/>
      <c r="P1910" s="11"/>
      <c r="Q1910" s="11"/>
      <c r="R1910" s="11">
        <v>3.8</v>
      </c>
      <c r="S1910" s="6">
        <v>70374183650</v>
      </c>
      <c r="T1910" s="7">
        <v>1.85</v>
      </c>
      <c r="U1910" s="7">
        <v>0.27</v>
      </c>
      <c r="V1910" s="7">
        <v>15182</v>
      </c>
    </row>
    <row r="1911" spans="1:22" hidden="1" x14ac:dyDescent="0.4">
      <c r="A1911" s="7" t="s">
        <v>1919</v>
      </c>
      <c r="B1911" s="12" t="s">
        <v>1920</v>
      </c>
      <c r="C1911" s="12" t="s">
        <v>2933</v>
      </c>
      <c r="D1911" s="12" t="s">
        <v>19</v>
      </c>
      <c r="E1911" s="12" t="s">
        <v>76</v>
      </c>
      <c r="F1911" s="12">
        <v>1.49</v>
      </c>
      <c r="G1911" s="12" t="s">
        <v>21</v>
      </c>
      <c r="H1911" s="12">
        <v>5000</v>
      </c>
      <c r="I1911" s="6">
        <v>2499971</v>
      </c>
      <c r="J1911" s="6">
        <v>1000</v>
      </c>
      <c r="K1911" s="6">
        <v>32.834000000000003</v>
      </c>
      <c r="L1911" s="11" t="b">
        <f>COUNTIF('[1]2_배당성향 25% 이상 종목명'!$A$2:$A$471,'2_2번 조건 대상 종목'!A1911)&gt;0</f>
        <v>0</v>
      </c>
      <c r="M1911" s="14" t="b">
        <f t="shared" si="29"/>
        <v>1</v>
      </c>
      <c r="N1911" s="6">
        <v>2499971000</v>
      </c>
      <c r="O1911" s="6"/>
      <c r="P1911" s="6"/>
      <c r="Q1911" s="6"/>
      <c r="R1911" s="6">
        <v>3.5</v>
      </c>
      <c r="S1911" s="6">
        <v>70374183650</v>
      </c>
      <c r="T1911" s="7">
        <v>1.85</v>
      </c>
      <c r="U1911" s="7">
        <v>0.27</v>
      </c>
      <c r="V1911" s="7">
        <v>15182</v>
      </c>
    </row>
    <row r="1912" spans="1:22" hidden="1" x14ac:dyDescent="0.4">
      <c r="A1912" s="4" t="s">
        <v>2183</v>
      </c>
      <c r="B1912" s="5" t="s">
        <v>2184</v>
      </c>
      <c r="C1912" s="5" t="s">
        <v>24</v>
      </c>
      <c r="D1912" s="5" t="s">
        <v>19</v>
      </c>
      <c r="E1912" s="9" t="s">
        <v>256</v>
      </c>
      <c r="F1912" s="9">
        <v>0.53</v>
      </c>
      <c r="G1912" s="5" t="s">
        <v>21</v>
      </c>
      <c r="H1912" s="9">
        <v>500</v>
      </c>
      <c r="I1912" s="11">
        <v>16318522</v>
      </c>
      <c r="J1912" s="11">
        <v>450</v>
      </c>
      <c r="K1912" s="11">
        <v>13.477</v>
      </c>
      <c r="L1912" s="11" t="b">
        <f>COUNTIF('[1]2_배당성향 25% 이상 종목명'!$A$2:$A$471,'2_2번 조건 대상 종목'!A1912)&gt;0</f>
        <v>0</v>
      </c>
      <c r="M1912" s="14" t="b">
        <f t="shared" si="29"/>
        <v>1</v>
      </c>
      <c r="N1912" s="11">
        <v>6908360400</v>
      </c>
      <c r="O1912" s="11"/>
      <c r="P1912" s="11"/>
      <c r="Q1912" s="11"/>
      <c r="R1912" s="11">
        <v>5.18</v>
      </c>
      <c r="S1912" s="6">
        <v>187173447340</v>
      </c>
      <c r="T1912" s="7">
        <v>2.86</v>
      </c>
      <c r="U1912" s="7">
        <v>0.43</v>
      </c>
      <c r="V1912" s="7">
        <v>4009</v>
      </c>
    </row>
    <row r="1913" spans="1:22" hidden="1" x14ac:dyDescent="0.4">
      <c r="A1913" s="4" t="s">
        <v>2183</v>
      </c>
      <c r="B1913" s="5" t="s">
        <v>2184</v>
      </c>
      <c r="C1913" s="5" t="s">
        <v>18</v>
      </c>
      <c r="D1913" s="5" t="s">
        <v>19</v>
      </c>
      <c r="E1913" s="9" t="s">
        <v>256</v>
      </c>
      <c r="F1913" s="9">
        <v>0.59</v>
      </c>
      <c r="G1913" s="5" t="s">
        <v>21</v>
      </c>
      <c r="H1913" s="9">
        <v>500</v>
      </c>
      <c r="I1913" s="11">
        <v>16318522</v>
      </c>
      <c r="J1913" s="11">
        <v>450</v>
      </c>
      <c r="K1913" s="11">
        <v>8.8569999999999993</v>
      </c>
      <c r="L1913" s="11" t="b">
        <f>COUNTIF('[1]2_배당성향 25% 이상 종목명'!$A$2:$A$471,'2_2번 조건 대상 종목'!A1913)&gt;0</f>
        <v>0</v>
      </c>
      <c r="M1913" s="14" t="b">
        <f t="shared" si="29"/>
        <v>1</v>
      </c>
      <c r="N1913" s="11">
        <v>6908360400</v>
      </c>
      <c r="O1913" s="11"/>
      <c r="P1913" s="11"/>
      <c r="Q1913" s="11"/>
      <c r="R1913" s="11">
        <v>5.09</v>
      </c>
      <c r="S1913" s="6">
        <v>187173447340</v>
      </c>
      <c r="T1913" s="7">
        <v>2.86</v>
      </c>
      <c r="U1913" s="7">
        <v>0.43</v>
      </c>
      <c r="V1913" s="7">
        <v>4009</v>
      </c>
    </row>
    <row r="1914" spans="1:22" hidden="1" x14ac:dyDescent="0.4">
      <c r="A1914" s="4" t="s">
        <v>2183</v>
      </c>
      <c r="B1914" s="5" t="s">
        <v>2184</v>
      </c>
      <c r="C1914" s="5" t="s">
        <v>30</v>
      </c>
      <c r="D1914" s="5" t="s">
        <v>19</v>
      </c>
      <c r="E1914" s="9" t="s">
        <v>81</v>
      </c>
      <c r="F1914" s="9">
        <v>0.51</v>
      </c>
      <c r="G1914" s="5" t="s">
        <v>21</v>
      </c>
      <c r="H1914" s="9">
        <v>500</v>
      </c>
      <c r="I1914" s="11">
        <v>16318522</v>
      </c>
      <c r="J1914" s="11">
        <v>450</v>
      </c>
      <c r="K1914" s="11">
        <v>7.33</v>
      </c>
      <c r="L1914" s="11" t="b">
        <f>COUNTIF('[1]2_배당성향 25% 이상 종목명'!$A$2:$A$471,'2_2번 조건 대상 종목'!A1914)&gt;0</f>
        <v>0</v>
      </c>
      <c r="M1914" s="14" t="b">
        <f t="shared" si="29"/>
        <v>1</v>
      </c>
      <c r="N1914" s="11">
        <v>6897426750</v>
      </c>
      <c r="O1914" s="11" t="b">
        <f>N1914&gt;=VLOOKUP(A1914,'[1]2023년만'!$A$2:$Q$1181,12,0)</f>
        <v>0</v>
      </c>
      <c r="P1914" s="11"/>
      <c r="Q1914" s="11"/>
      <c r="R1914" s="11">
        <v>5.0999999999999996</v>
      </c>
      <c r="S1914" s="6">
        <v>187173447340</v>
      </c>
      <c r="T1914" s="7">
        <v>2.86</v>
      </c>
      <c r="U1914" s="7">
        <v>0.43</v>
      </c>
      <c r="V1914" s="7">
        <v>4009</v>
      </c>
    </row>
    <row r="1915" spans="1:22" hidden="1" x14ac:dyDescent="0.4">
      <c r="A1915" s="7" t="s">
        <v>2183</v>
      </c>
      <c r="B1915" s="12" t="s">
        <v>2184</v>
      </c>
      <c r="C1915" s="12" t="s">
        <v>2933</v>
      </c>
      <c r="D1915" s="12" t="s">
        <v>19</v>
      </c>
      <c r="E1915" s="12" t="s">
        <v>256</v>
      </c>
      <c r="F1915" s="12">
        <v>0.28000000000000003</v>
      </c>
      <c r="G1915" s="12" t="s">
        <v>21</v>
      </c>
      <c r="H1915" s="12">
        <v>500</v>
      </c>
      <c r="I1915" s="6">
        <v>16318522</v>
      </c>
      <c r="J1915" s="6">
        <v>400</v>
      </c>
      <c r="K1915" s="6">
        <v>10.004</v>
      </c>
      <c r="L1915" s="11" t="b">
        <f>COUNTIF('[1]2_배당성향 25% 이상 종목명'!$A$2:$A$471,'2_2번 조건 대상 종목'!A1915)&gt;0</f>
        <v>0</v>
      </c>
      <c r="M1915" s="14" t="b">
        <f t="shared" si="29"/>
        <v>1</v>
      </c>
      <c r="N1915" s="6">
        <v>6134204800</v>
      </c>
      <c r="O1915" s="6"/>
      <c r="P1915" s="6"/>
      <c r="Q1915" s="6"/>
      <c r="R1915" s="6">
        <v>3.3</v>
      </c>
      <c r="S1915" s="6">
        <v>187173447340</v>
      </c>
      <c r="T1915" s="7">
        <v>2.86</v>
      </c>
      <c r="U1915" s="7">
        <v>0.43</v>
      </c>
      <c r="V1915" s="7">
        <v>4009</v>
      </c>
    </row>
    <row r="1916" spans="1:22" hidden="1" x14ac:dyDescent="0.4">
      <c r="A1916" s="4" t="s">
        <v>96</v>
      </c>
      <c r="B1916" s="5" t="s">
        <v>97</v>
      </c>
      <c r="C1916" s="5" t="s">
        <v>24</v>
      </c>
      <c r="D1916" s="5" t="s">
        <v>19</v>
      </c>
      <c r="E1916" s="9" t="s">
        <v>81</v>
      </c>
      <c r="F1916" s="9">
        <v>0.23</v>
      </c>
      <c r="G1916" s="5" t="s">
        <v>98</v>
      </c>
      <c r="H1916" s="9">
        <v>500</v>
      </c>
      <c r="I1916" s="11">
        <v>8063866</v>
      </c>
      <c r="J1916" s="11">
        <v>70</v>
      </c>
      <c r="K1916" s="11">
        <v>486.40800000000002</v>
      </c>
      <c r="L1916" s="11" t="b">
        <f>COUNTIF('[1]2_배당성향 25% 이상 종목명'!$A$2:$A$471,'2_2번 조건 대상 종목'!A1916)&gt;0</f>
        <v>0</v>
      </c>
      <c r="M1916" s="14" t="b">
        <f t="shared" si="29"/>
        <v>1</v>
      </c>
      <c r="N1916" s="11">
        <v>564232760</v>
      </c>
      <c r="O1916" s="11"/>
      <c r="P1916" s="11"/>
      <c r="Q1916" s="11"/>
      <c r="R1916" s="11">
        <v>1.3</v>
      </c>
      <c r="S1916" s="6">
        <v>40459426560</v>
      </c>
      <c r="T1916" s="7">
        <v>4.47</v>
      </c>
      <c r="U1916" s="7">
        <v>0.38</v>
      </c>
      <c r="V1916" s="7">
        <v>1002</v>
      </c>
    </row>
    <row r="1917" spans="1:22" hidden="1" x14ac:dyDescent="0.4">
      <c r="A1917" s="4" t="s">
        <v>96</v>
      </c>
      <c r="B1917" s="5" t="s">
        <v>97</v>
      </c>
      <c r="C1917" s="5" t="s">
        <v>18</v>
      </c>
      <c r="D1917" s="5" t="s">
        <v>19</v>
      </c>
      <c r="E1917" s="9" t="s">
        <v>81</v>
      </c>
      <c r="F1917" s="9">
        <v>0.38</v>
      </c>
      <c r="G1917" s="5" t="s">
        <v>1270</v>
      </c>
      <c r="H1917" s="9">
        <v>500</v>
      </c>
      <c r="I1917" s="11">
        <v>7200000</v>
      </c>
      <c r="J1917" s="11">
        <v>80</v>
      </c>
      <c r="K1917" s="11">
        <v>30.504000000000001</v>
      </c>
      <c r="L1917" s="11" t="b">
        <f>COUNTIF('[1]2_배당성향 25% 이상 종목명'!$A$2:$A$471,'2_2번 조건 대상 종목'!A1917)&gt;0</f>
        <v>0</v>
      </c>
      <c r="M1917" s="14" t="b">
        <f t="shared" si="29"/>
        <v>1</v>
      </c>
      <c r="N1917" s="11">
        <v>575910800</v>
      </c>
      <c r="O1917" s="11"/>
      <c r="P1917" s="11"/>
      <c r="Q1917" s="11"/>
      <c r="R1917" s="11">
        <v>1.3</v>
      </c>
      <c r="S1917" s="6">
        <v>40459426560</v>
      </c>
      <c r="T1917" s="7">
        <v>4.47</v>
      </c>
      <c r="U1917" s="7">
        <v>0.38</v>
      </c>
      <c r="V1917" s="7">
        <v>1002</v>
      </c>
    </row>
    <row r="1918" spans="1:22" hidden="1" x14ac:dyDescent="0.4">
      <c r="A1918" s="4" t="s">
        <v>96</v>
      </c>
      <c r="B1918" s="5" t="s">
        <v>97</v>
      </c>
      <c r="C1918" s="5" t="s">
        <v>30</v>
      </c>
      <c r="D1918" s="5" t="s">
        <v>19</v>
      </c>
      <c r="E1918" s="9" t="s">
        <v>81</v>
      </c>
      <c r="F1918" s="9">
        <v>0.51</v>
      </c>
      <c r="G1918" s="5" t="s">
        <v>21</v>
      </c>
      <c r="H1918" s="9">
        <v>500</v>
      </c>
      <c r="I1918" s="11">
        <v>9031122</v>
      </c>
      <c r="J1918" s="11">
        <v>80</v>
      </c>
      <c r="K1918" s="11">
        <v>7.9820000000000002</v>
      </c>
      <c r="L1918" s="11" t="b">
        <f>COUNTIF('[1]2_배당성향 25% 이상 종목명'!$A$2:$A$471,'2_2번 조건 대상 종목'!A1918)&gt;0</f>
        <v>0</v>
      </c>
      <c r="M1918" s="14" t="b">
        <f t="shared" si="29"/>
        <v>1</v>
      </c>
      <c r="N1918" s="11">
        <v>722004640</v>
      </c>
      <c r="O1918" s="11" t="b">
        <f>N1918&gt;=VLOOKUP(A1918,'[1]2023년만'!$A$2:$Q$1181,12,0)</f>
        <v>1</v>
      </c>
      <c r="P1918" s="11"/>
      <c r="Q1918" s="11"/>
      <c r="R1918" s="11">
        <v>1.9</v>
      </c>
      <c r="S1918" s="6">
        <v>40459426560</v>
      </c>
      <c r="T1918" s="7">
        <v>4.47</v>
      </c>
      <c r="U1918" s="7">
        <v>0.38</v>
      </c>
      <c r="V1918" s="7">
        <v>1002</v>
      </c>
    </row>
    <row r="1919" spans="1:22" hidden="1" x14ac:dyDescent="0.4">
      <c r="A1919" s="7" t="s">
        <v>96</v>
      </c>
      <c r="B1919" s="12" t="s">
        <v>97</v>
      </c>
      <c r="C1919" s="12" t="s">
        <v>2933</v>
      </c>
      <c r="D1919" s="12" t="s">
        <v>19</v>
      </c>
      <c r="E1919" s="12" t="s">
        <v>81</v>
      </c>
      <c r="F1919" s="12">
        <v>0.23</v>
      </c>
      <c r="G1919" s="12" t="s">
        <v>2941</v>
      </c>
      <c r="H1919" s="12">
        <v>500</v>
      </c>
      <c r="I1919" s="6">
        <v>6000000</v>
      </c>
      <c r="J1919" s="6">
        <v>100</v>
      </c>
      <c r="K1919" s="6">
        <v>6.2380000000000004</v>
      </c>
      <c r="L1919" s="11" t="b">
        <f>COUNTIF('[1]2_배당성향 25% 이상 종목명'!$A$2:$A$471,'2_2번 조건 대상 종목'!A1919)&gt;0</f>
        <v>0</v>
      </c>
      <c r="M1919" s="14" t="b">
        <f t="shared" si="29"/>
        <v>1</v>
      </c>
      <c r="N1919" s="6">
        <v>600000000</v>
      </c>
      <c r="O1919" s="6"/>
      <c r="P1919" s="6"/>
      <c r="Q1919" s="6"/>
      <c r="R1919" s="6">
        <v>0.8</v>
      </c>
      <c r="S1919" s="6">
        <v>40459426560</v>
      </c>
      <c r="T1919" s="7">
        <v>4.47</v>
      </c>
      <c r="U1919" s="7">
        <v>0.38</v>
      </c>
      <c r="V1919" s="7">
        <v>1002</v>
      </c>
    </row>
    <row r="1920" spans="1:22" hidden="1" x14ac:dyDescent="0.4">
      <c r="A1920" s="7" t="s">
        <v>2858</v>
      </c>
      <c r="B1920" s="12" t="s">
        <v>2859</v>
      </c>
      <c r="C1920" s="12" t="s">
        <v>2933</v>
      </c>
      <c r="D1920" s="12" t="s">
        <v>19</v>
      </c>
      <c r="E1920" s="12" t="s">
        <v>103</v>
      </c>
      <c r="F1920" s="12">
        <v>0.36</v>
      </c>
      <c r="G1920" s="12" t="s">
        <v>21</v>
      </c>
      <c r="H1920" s="12">
        <v>500</v>
      </c>
      <c r="I1920" s="6">
        <v>24959232</v>
      </c>
      <c r="J1920" s="6">
        <v>50</v>
      </c>
      <c r="K1920" s="6">
        <v>125.44</v>
      </c>
      <c r="L1920" s="11" t="b">
        <f>COUNTIF('[1]2_배당성향 25% 이상 종목명'!$A$2:$A$471,'2_2번 조건 대상 종목'!A1920)&gt;0</f>
        <v>0</v>
      </c>
      <c r="M1920" s="14" t="b">
        <f t="shared" si="29"/>
        <v>0</v>
      </c>
      <c r="N1920" s="6">
        <v>1239348650</v>
      </c>
      <c r="O1920" s="6"/>
      <c r="P1920" s="6"/>
      <c r="Q1920" s="6"/>
      <c r="R1920" s="6">
        <v>1.5</v>
      </c>
      <c r="S1920" s="6">
        <v>21539817216</v>
      </c>
      <c r="T1920" s="7" t="s">
        <v>21</v>
      </c>
      <c r="U1920" s="7">
        <v>0.46</v>
      </c>
      <c r="V1920" s="7" t="s">
        <v>21</v>
      </c>
    </row>
    <row r="1921" spans="1:22" hidden="1" x14ac:dyDescent="0.4">
      <c r="A1921" s="4" t="s">
        <v>701</v>
      </c>
      <c r="B1921" s="5" t="s">
        <v>702</v>
      </c>
      <c r="C1921" s="5" t="s">
        <v>24</v>
      </c>
      <c r="D1921" s="5" t="s">
        <v>19</v>
      </c>
      <c r="E1921" s="9" t="s">
        <v>25</v>
      </c>
      <c r="F1921" s="9">
        <v>0.23</v>
      </c>
      <c r="G1921" s="5" t="s">
        <v>21</v>
      </c>
      <c r="H1921" s="10">
        <v>1000</v>
      </c>
      <c r="I1921" s="11">
        <v>13900000</v>
      </c>
      <c r="J1921" s="11">
        <v>800</v>
      </c>
      <c r="K1921" s="11">
        <v>54.057000000000002</v>
      </c>
      <c r="L1921" s="11" t="b">
        <f>COUNTIF('[1]2_배당성향 25% 이상 종목명'!$A$2:$A$471,'2_2번 조건 대상 종목'!A1921)&gt;0</f>
        <v>0</v>
      </c>
      <c r="M1921" s="14" t="b">
        <f t="shared" si="29"/>
        <v>1</v>
      </c>
      <c r="N1921" s="11">
        <v>10219971200</v>
      </c>
      <c r="O1921" s="11"/>
      <c r="P1921" s="11"/>
      <c r="Q1921" s="11"/>
      <c r="R1921" s="11">
        <v>3.7</v>
      </c>
      <c r="S1921" s="6">
        <v>276749000000</v>
      </c>
      <c r="T1921" s="7">
        <v>6.4</v>
      </c>
      <c r="U1921" s="7">
        <v>0.93</v>
      </c>
      <c r="V1921" s="7">
        <v>3111</v>
      </c>
    </row>
    <row r="1922" spans="1:22" hidden="1" x14ac:dyDescent="0.4">
      <c r="A1922" s="4" t="s">
        <v>701</v>
      </c>
      <c r="B1922" s="5" t="s">
        <v>702</v>
      </c>
      <c r="C1922" s="5" t="s">
        <v>18</v>
      </c>
      <c r="D1922" s="5" t="s">
        <v>19</v>
      </c>
      <c r="E1922" s="9" t="s">
        <v>25</v>
      </c>
      <c r="F1922" s="9">
        <v>0.28999999999999998</v>
      </c>
      <c r="G1922" s="5" t="s">
        <v>21</v>
      </c>
      <c r="H1922" s="10">
        <v>1000</v>
      </c>
      <c r="I1922" s="11">
        <v>13900000</v>
      </c>
      <c r="J1922" s="11">
        <v>800</v>
      </c>
      <c r="K1922" s="11">
        <v>48.33</v>
      </c>
      <c r="L1922" s="11" t="b">
        <f>COUNTIF('[1]2_배당성향 25% 이상 종목명'!$A$2:$A$471,'2_2번 조건 대상 종목'!A1922)&gt;0</f>
        <v>0</v>
      </c>
      <c r="M1922" s="14" t="b">
        <f t="shared" si="29"/>
        <v>1</v>
      </c>
      <c r="N1922" s="11">
        <v>10584730400</v>
      </c>
      <c r="O1922" s="11"/>
      <c r="P1922" s="11"/>
      <c r="Q1922" s="11"/>
      <c r="R1922" s="11">
        <v>3</v>
      </c>
      <c r="S1922" s="6">
        <v>276749000000</v>
      </c>
      <c r="T1922" s="7">
        <v>6.4</v>
      </c>
      <c r="U1922" s="7">
        <v>0.93</v>
      </c>
      <c r="V1922" s="7">
        <v>3111</v>
      </c>
    </row>
    <row r="1923" spans="1:22" hidden="1" x14ac:dyDescent="0.4">
      <c r="A1923" s="4" t="s">
        <v>701</v>
      </c>
      <c r="B1923" s="5" t="s">
        <v>702</v>
      </c>
      <c r="C1923" s="5" t="s">
        <v>30</v>
      </c>
      <c r="D1923" s="5" t="s">
        <v>19</v>
      </c>
      <c r="E1923" s="9" t="s">
        <v>25</v>
      </c>
      <c r="F1923" s="9">
        <v>0.21</v>
      </c>
      <c r="G1923" s="5" t="s">
        <v>21</v>
      </c>
      <c r="H1923" s="10">
        <v>1000</v>
      </c>
      <c r="I1923" s="11">
        <v>13900000</v>
      </c>
      <c r="J1923" s="11">
        <v>800</v>
      </c>
      <c r="K1923" s="11">
        <v>24.995000000000001</v>
      </c>
      <c r="L1923" s="11" t="b">
        <f>COUNTIF('[1]2_배당성향 25% 이상 종목명'!$A$2:$A$471,'2_2번 조건 대상 종목'!A1923)&gt;0</f>
        <v>0</v>
      </c>
      <c r="M1923" s="14" t="b">
        <f t="shared" ref="M1923:M1986" si="30">COUNTIF($A$2:$A$4678,A1923)=4</f>
        <v>1</v>
      </c>
      <c r="N1923" s="11">
        <v>9806220000</v>
      </c>
      <c r="O1923" s="11" t="b">
        <f>N1923&gt;=VLOOKUP(A1923,'[1]2023년만'!$A$2:$Q$1181,12,0)</f>
        <v>0</v>
      </c>
      <c r="P1923" s="11"/>
      <c r="Q1923" s="11"/>
      <c r="R1923" s="11">
        <v>4.3</v>
      </c>
      <c r="S1923" s="6">
        <v>276749000000</v>
      </c>
      <c r="T1923" s="7">
        <v>6.4</v>
      </c>
      <c r="U1923" s="7">
        <v>0.93</v>
      </c>
      <c r="V1923" s="7">
        <v>3111</v>
      </c>
    </row>
    <row r="1924" spans="1:22" hidden="1" x14ac:dyDescent="0.4">
      <c r="A1924" s="7" t="s">
        <v>701</v>
      </c>
      <c r="B1924" s="12" t="s">
        <v>702</v>
      </c>
      <c r="C1924" s="12" t="s">
        <v>2933</v>
      </c>
      <c r="D1924" s="12" t="s">
        <v>19</v>
      </c>
      <c r="E1924" s="12" t="s">
        <v>25</v>
      </c>
      <c r="F1924" s="12">
        <v>0.12</v>
      </c>
      <c r="G1924" s="12" t="s">
        <v>21</v>
      </c>
      <c r="H1924" s="12">
        <v>1000</v>
      </c>
      <c r="I1924" s="6">
        <v>13900000</v>
      </c>
      <c r="J1924" s="6">
        <v>800</v>
      </c>
      <c r="K1924" s="6">
        <v>34.651000000000003</v>
      </c>
      <c r="L1924" s="11" t="b">
        <f>COUNTIF('[1]2_배당성향 25% 이상 종목명'!$A$2:$A$471,'2_2번 조건 대상 종목'!A1924)&gt;0</f>
        <v>0</v>
      </c>
      <c r="M1924" s="14" t="b">
        <f t="shared" si="30"/>
        <v>1</v>
      </c>
      <c r="N1924" s="6">
        <v>9842257600</v>
      </c>
      <c r="O1924" s="6"/>
      <c r="P1924" s="6"/>
      <c r="Q1924" s="6"/>
      <c r="R1924" s="6">
        <v>3</v>
      </c>
      <c r="S1924" s="6">
        <v>276749000000</v>
      </c>
      <c r="T1924" s="7">
        <v>6.4</v>
      </c>
      <c r="U1924" s="7">
        <v>0.93</v>
      </c>
      <c r="V1924" s="7">
        <v>3111</v>
      </c>
    </row>
    <row r="1925" spans="1:22" hidden="1" x14ac:dyDescent="0.4">
      <c r="A1925" s="4" t="s">
        <v>2800</v>
      </c>
      <c r="B1925" s="5" t="s">
        <v>2801</v>
      </c>
      <c r="C1925" s="5" t="s">
        <v>30</v>
      </c>
      <c r="D1925" s="5" t="s">
        <v>19</v>
      </c>
      <c r="E1925" s="9" t="s">
        <v>25</v>
      </c>
      <c r="F1925" s="9">
        <v>0.43</v>
      </c>
      <c r="G1925" s="5" t="s">
        <v>21</v>
      </c>
      <c r="H1925" s="9">
        <v>500</v>
      </c>
      <c r="I1925" s="11">
        <v>23457472</v>
      </c>
      <c r="J1925" s="11">
        <v>200</v>
      </c>
      <c r="K1925" s="11">
        <v>-91.600999999999999</v>
      </c>
      <c r="L1925" s="11" t="b">
        <f>COUNTIF('[1]2_배당성향 25% 이상 종목명'!$A$2:$A$471,'2_2번 조건 대상 종목'!A1925)&gt;0</f>
        <v>0</v>
      </c>
      <c r="M1925" s="14" t="b">
        <f t="shared" si="30"/>
        <v>0</v>
      </c>
      <c r="N1925" s="11">
        <v>4651494400</v>
      </c>
      <c r="O1925" s="11" t="e">
        <f>N1925&gt;=VLOOKUP(A1925,'[1]2023년만'!$A$2:$Q$1181,12,0)</f>
        <v>#N/A</v>
      </c>
      <c r="P1925" s="11"/>
      <c r="Q1925" s="11"/>
      <c r="R1925" s="11">
        <v>0.1</v>
      </c>
      <c r="S1925" s="6">
        <v>4344323814400</v>
      </c>
      <c r="T1925" s="7" t="s">
        <v>21</v>
      </c>
      <c r="U1925" s="7">
        <v>16.190000000000001</v>
      </c>
      <c r="V1925" s="7" t="s">
        <v>21</v>
      </c>
    </row>
    <row r="1926" spans="1:22" hidden="1" x14ac:dyDescent="0.4">
      <c r="A1926" s="4" t="s">
        <v>2061</v>
      </c>
      <c r="B1926" s="5" t="s">
        <v>2062</v>
      </c>
      <c r="C1926" s="5" t="s">
        <v>18</v>
      </c>
      <c r="D1926" s="5" t="s">
        <v>19</v>
      </c>
      <c r="E1926" s="9" t="s">
        <v>275</v>
      </c>
      <c r="F1926" s="9">
        <v>1.34</v>
      </c>
      <c r="G1926" s="5" t="s">
        <v>21</v>
      </c>
      <c r="H1926" s="10">
        <v>5000</v>
      </c>
      <c r="I1926" s="11">
        <v>4055025</v>
      </c>
      <c r="J1926" s="11">
        <v>3000</v>
      </c>
      <c r="K1926" s="11">
        <v>15.394</v>
      </c>
      <c r="L1926" s="11" t="b">
        <f>COUNTIF('[1]2_배당성향 25% 이상 종목명'!$A$2:$A$471,'2_2번 조건 대상 종목'!A1926)&gt;0</f>
        <v>0</v>
      </c>
      <c r="M1926" s="14" t="b">
        <f t="shared" si="30"/>
        <v>1</v>
      </c>
      <c r="N1926" s="11">
        <v>10272075000</v>
      </c>
      <c r="O1926" s="11"/>
      <c r="P1926" s="11"/>
      <c r="Q1926" s="11"/>
      <c r="R1926" s="11">
        <v>0.8</v>
      </c>
      <c r="S1926" s="6">
        <v>546211867500</v>
      </c>
      <c r="T1926" s="7">
        <v>4.55</v>
      </c>
      <c r="U1926" s="7">
        <v>0.28999999999999998</v>
      </c>
      <c r="V1926" s="7">
        <v>29606</v>
      </c>
    </row>
    <row r="1927" spans="1:22" hidden="1" x14ac:dyDescent="0.4">
      <c r="A1927" s="4" t="s">
        <v>2061</v>
      </c>
      <c r="B1927" s="5" t="s">
        <v>2062</v>
      </c>
      <c r="C1927" s="5" t="s">
        <v>30</v>
      </c>
      <c r="D1927" s="5" t="s">
        <v>19</v>
      </c>
      <c r="E1927" s="9" t="s">
        <v>275</v>
      </c>
      <c r="F1927" s="9">
        <v>0.35</v>
      </c>
      <c r="G1927" s="5" t="s">
        <v>21</v>
      </c>
      <c r="H1927" s="10">
        <v>5000</v>
      </c>
      <c r="I1927" s="11">
        <v>4055025</v>
      </c>
      <c r="J1927" s="11">
        <v>3000</v>
      </c>
      <c r="K1927" s="11">
        <v>8.4429999999999996</v>
      </c>
      <c r="L1927" s="11" t="b">
        <f>COUNTIF('[1]2_배당성향 25% 이상 종목명'!$A$2:$A$471,'2_2번 조건 대상 종목'!A1927)&gt;0</f>
        <v>0</v>
      </c>
      <c r="M1927" s="14" t="b">
        <f t="shared" si="30"/>
        <v>1</v>
      </c>
      <c r="N1927" s="11">
        <v>10272075000</v>
      </c>
      <c r="O1927" s="11" t="b">
        <f>N1927&gt;=VLOOKUP(A1927,'[1]2023년만'!$A$2:$Q$1181,12,0)</f>
        <v>1</v>
      </c>
      <c r="P1927" s="11"/>
      <c r="Q1927" s="11"/>
      <c r="R1927" s="11">
        <v>3.3</v>
      </c>
      <c r="S1927" s="6">
        <v>546211867500</v>
      </c>
      <c r="T1927" s="7">
        <v>4.55</v>
      </c>
      <c r="U1927" s="7">
        <v>0.28999999999999998</v>
      </c>
      <c r="V1927" s="7">
        <v>29606</v>
      </c>
    </row>
    <row r="1928" spans="1:22" hidden="1" x14ac:dyDescent="0.4">
      <c r="A1928" s="4" t="s">
        <v>2061</v>
      </c>
      <c r="B1928" s="5" t="s">
        <v>2062</v>
      </c>
      <c r="C1928" s="5" t="s">
        <v>24</v>
      </c>
      <c r="D1928" s="5" t="s">
        <v>19</v>
      </c>
      <c r="E1928" s="9" t="s">
        <v>275</v>
      </c>
      <c r="F1928" s="9">
        <v>0.38</v>
      </c>
      <c r="G1928" s="5" t="s">
        <v>21</v>
      </c>
      <c r="H1928" s="10">
        <v>5000</v>
      </c>
      <c r="I1928" s="11">
        <v>4055025</v>
      </c>
      <c r="J1928" s="11">
        <v>3000</v>
      </c>
      <c r="K1928" s="11">
        <v>7.0730000000000004</v>
      </c>
      <c r="L1928" s="11" t="b">
        <f>COUNTIF('[1]2_배당성향 25% 이상 종목명'!$A$2:$A$471,'2_2번 조건 대상 종목'!A1928)&gt;0</f>
        <v>0</v>
      </c>
      <c r="M1928" s="14" t="b">
        <f t="shared" si="30"/>
        <v>1</v>
      </c>
      <c r="N1928" s="11">
        <v>10272075000</v>
      </c>
      <c r="O1928" s="11"/>
      <c r="P1928" s="11"/>
      <c r="Q1928" s="11"/>
      <c r="R1928" s="11">
        <v>3</v>
      </c>
      <c r="S1928" s="6">
        <v>546211867500</v>
      </c>
      <c r="T1928" s="7">
        <v>4.55</v>
      </c>
      <c r="U1928" s="7">
        <v>0.28999999999999998</v>
      </c>
      <c r="V1928" s="7">
        <v>29606</v>
      </c>
    </row>
    <row r="1929" spans="1:22" hidden="1" x14ac:dyDescent="0.4">
      <c r="A1929" s="7" t="s">
        <v>2061</v>
      </c>
      <c r="B1929" s="12" t="s">
        <v>2062</v>
      </c>
      <c r="C1929" s="12" t="s">
        <v>2933</v>
      </c>
      <c r="D1929" s="12" t="s">
        <v>19</v>
      </c>
      <c r="E1929" s="12" t="s">
        <v>275</v>
      </c>
      <c r="F1929" s="12">
        <v>4.22</v>
      </c>
      <c r="G1929" s="12" t="s">
        <v>21</v>
      </c>
      <c r="H1929" s="12">
        <v>5000</v>
      </c>
      <c r="I1929" s="6">
        <v>4055025</v>
      </c>
      <c r="J1929" s="6">
        <v>3000</v>
      </c>
      <c r="K1929" s="6">
        <v>14.445</v>
      </c>
      <c r="L1929" s="11" t="b">
        <f>COUNTIF('[1]2_배당성향 25% 이상 종목명'!$A$2:$A$471,'2_2번 조건 대상 종목'!A1929)&gt;0</f>
        <v>0</v>
      </c>
      <c r="M1929" s="14" t="b">
        <f t="shared" si="30"/>
        <v>1</v>
      </c>
      <c r="N1929" s="6">
        <v>10272075000</v>
      </c>
      <c r="O1929" s="6"/>
      <c r="P1929" s="6"/>
      <c r="Q1929" s="6"/>
      <c r="R1929" s="6">
        <v>3.3</v>
      </c>
      <c r="S1929" s="6">
        <v>546211867500</v>
      </c>
      <c r="T1929" s="7">
        <v>4.55</v>
      </c>
      <c r="U1929" s="7">
        <v>0.28999999999999998</v>
      </c>
      <c r="V1929" s="7">
        <v>29606</v>
      </c>
    </row>
    <row r="1930" spans="1:22" hidden="1" x14ac:dyDescent="0.4">
      <c r="A1930" s="7" t="s">
        <v>2860</v>
      </c>
      <c r="B1930" s="12" t="s">
        <v>2861</v>
      </c>
      <c r="C1930" s="12" t="s">
        <v>2933</v>
      </c>
      <c r="D1930" s="12" t="s">
        <v>19</v>
      </c>
      <c r="E1930" s="12" t="s">
        <v>69</v>
      </c>
      <c r="F1930" s="12">
        <v>0.36</v>
      </c>
      <c r="G1930" s="12" t="s">
        <v>21</v>
      </c>
      <c r="H1930" s="12">
        <v>500</v>
      </c>
      <c r="I1930" s="6">
        <v>13273577</v>
      </c>
      <c r="J1930" s="6">
        <v>150</v>
      </c>
      <c r="K1930" s="6">
        <v>41.676000000000002</v>
      </c>
      <c r="L1930" s="11" t="b">
        <f>COUNTIF('[1]2_배당성향 25% 이상 종목명'!$A$2:$A$471,'2_2번 조건 대상 종목'!A1930)&gt;0</f>
        <v>0</v>
      </c>
      <c r="M1930" s="14" t="b">
        <f t="shared" si="30"/>
        <v>0</v>
      </c>
      <c r="N1930" s="6">
        <v>1815400200</v>
      </c>
      <c r="O1930" s="6"/>
      <c r="P1930" s="6"/>
      <c r="Q1930" s="6"/>
      <c r="R1930" s="6">
        <v>1.45</v>
      </c>
      <c r="S1930" s="6">
        <v>57408220525</v>
      </c>
      <c r="T1930" s="7" t="s">
        <v>21</v>
      </c>
      <c r="U1930" s="7">
        <v>0.56999999999999995</v>
      </c>
      <c r="V1930" s="7" t="s">
        <v>21</v>
      </c>
    </row>
    <row r="1931" spans="1:22" hidden="1" x14ac:dyDescent="0.4">
      <c r="A1931" s="4" t="s">
        <v>1208</v>
      </c>
      <c r="B1931" s="5" t="s">
        <v>1209</v>
      </c>
      <c r="C1931" s="5" t="s">
        <v>18</v>
      </c>
      <c r="D1931" s="5" t="s">
        <v>19</v>
      </c>
      <c r="E1931" s="9" t="s">
        <v>129</v>
      </c>
      <c r="F1931" s="9">
        <v>1.55</v>
      </c>
      <c r="G1931" s="5" t="s">
        <v>21</v>
      </c>
      <c r="H1931" s="9">
        <v>500</v>
      </c>
      <c r="I1931" s="11">
        <v>107916306</v>
      </c>
      <c r="J1931" s="11">
        <v>90</v>
      </c>
      <c r="K1931" s="11">
        <v>32.011000000000003</v>
      </c>
      <c r="L1931" s="11" t="b">
        <f>COUNTIF('[1]2_배당성향 25% 이상 종목명'!$A$2:$A$471,'2_2번 조건 대상 종목'!A1931)&gt;0</f>
        <v>0</v>
      </c>
      <c r="M1931" s="14" t="b">
        <f t="shared" si="30"/>
        <v>1</v>
      </c>
      <c r="N1931" s="11">
        <v>9661819680</v>
      </c>
      <c r="O1931" s="11"/>
      <c r="P1931" s="11"/>
      <c r="Q1931" s="11"/>
      <c r="R1931" s="11">
        <v>2.5</v>
      </c>
      <c r="S1931" s="6">
        <v>359361298980</v>
      </c>
      <c r="T1931" s="7">
        <v>5.41</v>
      </c>
      <c r="U1931" s="7">
        <v>0.47</v>
      </c>
      <c r="V1931" s="7">
        <v>616</v>
      </c>
    </row>
    <row r="1932" spans="1:22" hidden="1" x14ac:dyDescent="0.4">
      <c r="A1932" s="4" t="s">
        <v>1208</v>
      </c>
      <c r="B1932" s="5" t="s">
        <v>1209</v>
      </c>
      <c r="C1932" s="5" t="s">
        <v>24</v>
      </c>
      <c r="D1932" s="5" t="s">
        <v>19</v>
      </c>
      <c r="E1932" s="9" t="s">
        <v>129</v>
      </c>
      <c r="F1932" s="9">
        <v>1.47</v>
      </c>
      <c r="G1932" s="5" t="s">
        <v>21</v>
      </c>
      <c r="H1932" s="9">
        <v>500</v>
      </c>
      <c r="I1932" s="11">
        <v>107916306</v>
      </c>
      <c r="J1932" s="11">
        <v>100</v>
      </c>
      <c r="K1932" s="11">
        <v>31.754000000000001</v>
      </c>
      <c r="L1932" s="11" t="b">
        <f>COUNTIF('[1]2_배당성향 25% 이상 종목명'!$A$2:$A$471,'2_2번 조건 대상 종목'!A1932)&gt;0</f>
        <v>0</v>
      </c>
      <c r="M1932" s="14" t="b">
        <f t="shared" si="30"/>
        <v>1</v>
      </c>
      <c r="N1932" s="11">
        <v>10735355200</v>
      </c>
      <c r="O1932" s="11"/>
      <c r="P1932" s="11"/>
      <c r="Q1932" s="11"/>
      <c r="R1932" s="11">
        <v>3.1</v>
      </c>
      <c r="S1932" s="6">
        <v>359361298980</v>
      </c>
      <c r="T1932" s="7">
        <v>5.41</v>
      </c>
      <c r="U1932" s="7">
        <v>0.47</v>
      </c>
      <c r="V1932" s="7">
        <v>616</v>
      </c>
    </row>
    <row r="1933" spans="1:22" hidden="1" x14ac:dyDescent="0.4">
      <c r="A1933" s="4" t="s">
        <v>1208</v>
      </c>
      <c r="B1933" s="5" t="s">
        <v>1209</v>
      </c>
      <c r="C1933" s="5" t="s">
        <v>30</v>
      </c>
      <c r="D1933" s="5" t="s">
        <v>19</v>
      </c>
      <c r="E1933" s="9" t="s">
        <v>129</v>
      </c>
      <c r="F1933" s="9">
        <v>1.89</v>
      </c>
      <c r="G1933" s="5" t="s">
        <v>21</v>
      </c>
      <c r="H1933" s="9">
        <v>500</v>
      </c>
      <c r="I1933" s="11">
        <v>107916306</v>
      </c>
      <c r="J1933" s="11">
        <v>110</v>
      </c>
      <c r="K1933" s="11">
        <v>17.864999999999998</v>
      </c>
      <c r="L1933" s="11" t="b">
        <f>COUNTIF('[1]2_배당성향 25% 이상 종목명'!$A$2:$A$471,'2_2번 조건 대상 종목'!A1933)&gt;0</f>
        <v>0</v>
      </c>
      <c r="M1933" s="14" t="b">
        <f t="shared" si="30"/>
        <v>1</v>
      </c>
      <c r="N1933" s="11">
        <v>11808890720</v>
      </c>
      <c r="O1933" s="11" t="b">
        <f>N1933&gt;=VLOOKUP(A1933,'[1]2023년만'!$A$2:$Q$1181,12,0)</f>
        <v>1</v>
      </c>
      <c r="P1933" s="11"/>
      <c r="Q1933" s="11"/>
      <c r="R1933" s="11">
        <v>3.6</v>
      </c>
      <c r="S1933" s="6">
        <v>359361298980</v>
      </c>
      <c r="T1933" s="7">
        <v>5.41</v>
      </c>
      <c r="U1933" s="7">
        <v>0.47</v>
      </c>
      <c r="V1933" s="7">
        <v>616</v>
      </c>
    </row>
    <row r="1934" spans="1:22" hidden="1" x14ac:dyDescent="0.4">
      <c r="A1934" s="7" t="s">
        <v>1208</v>
      </c>
      <c r="B1934" s="12" t="s">
        <v>1209</v>
      </c>
      <c r="C1934" s="12" t="s">
        <v>2933</v>
      </c>
      <c r="D1934" s="12" t="s">
        <v>19</v>
      </c>
      <c r="E1934" s="12" t="s">
        <v>129</v>
      </c>
      <c r="F1934" s="12">
        <v>0.88</v>
      </c>
      <c r="G1934" s="12" t="s">
        <v>21</v>
      </c>
      <c r="H1934" s="12">
        <v>500</v>
      </c>
      <c r="I1934" s="6">
        <v>107916306</v>
      </c>
      <c r="J1934" s="6">
        <v>75</v>
      </c>
      <c r="K1934" s="6">
        <v>39.594000000000001</v>
      </c>
      <c r="L1934" s="11" t="b">
        <f>COUNTIF('[1]2_배당성향 25% 이상 종목명'!$A$2:$A$471,'2_2번 조건 대상 종목'!A1934)&gt;0</f>
        <v>0</v>
      </c>
      <c r="M1934" s="14" t="b">
        <f t="shared" si="30"/>
        <v>1</v>
      </c>
      <c r="N1934" s="6">
        <v>8051516400</v>
      </c>
      <c r="O1934" s="6"/>
      <c r="P1934" s="6"/>
      <c r="Q1934" s="6"/>
      <c r="R1934" s="6">
        <v>1.6</v>
      </c>
      <c r="S1934" s="6">
        <v>359361298980</v>
      </c>
      <c r="T1934" s="7">
        <v>5.41</v>
      </c>
      <c r="U1934" s="7">
        <v>0.47</v>
      </c>
      <c r="V1934" s="7">
        <v>616</v>
      </c>
    </row>
    <row r="1935" spans="1:22" hidden="1" x14ac:dyDescent="0.4">
      <c r="A1935" s="4" t="s">
        <v>1857</v>
      </c>
      <c r="B1935" s="5" t="s">
        <v>1858</v>
      </c>
      <c r="C1935" s="5" t="s">
        <v>30</v>
      </c>
      <c r="D1935" s="5" t="s">
        <v>19</v>
      </c>
      <c r="E1935" s="9" t="s">
        <v>37</v>
      </c>
      <c r="F1935" s="9">
        <v>1.48</v>
      </c>
      <c r="G1935" s="5" t="s">
        <v>21</v>
      </c>
      <c r="H1935" s="9">
        <v>500</v>
      </c>
      <c r="I1935" s="11">
        <v>31707567</v>
      </c>
      <c r="J1935" s="11">
        <v>50</v>
      </c>
      <c r="K1935" s="11">
        <v>19.065999999999999</v>
      </c>
      <c r="L1935" s="11" t="b">
        <f>COUNTIF('[1]2_배당성향 25% 이상 종목명'!$A$2:$A$471,'2_2번 조건 대상 종목'!A1935)&gt;0</f>
        <v>0</v>
      </c>
      <c r="M1935" s="14" t="b">
        <f t="shared" si="30"/>
        <v>0</v>
      </c>
      <c r="N1935" s="11">
        <v>1585178350</v>
      </c>
      <c r="O1935" s="11" t="e">
        <f>N1935&gt;=VLOOKUP(A1935,'[1]2023년만'!$A$2:$Q$1181,12,0)</f>
        <v>#N/A</v>
      </c>
      <c r="P1935" s="11"/>
      <c r="Q1935" s="11"/>
      <c r="R1935" s="11">
        <v>0.8</v>
      </c>
      <c r="S1935" s="6">
        <v>384929863380</v>
      </c>
      <c r="T1935" s="7">
        <v>44.31</v>
      </c>
      <c r="U1935" s="7">
        <v>3.35</v>
      </c>
      <c r="V1935" s="7">
        <v>274</v>
      </c>
    </row>
    <row r="1936" spans="1:22" hidden="1" x14ac:dyDescent="0.4">
      <c r="A1936" s="4" t="s">
        <v>431</v>
      </c>
      <c r="B1936" s="5" t="s">
        <v>432</v>
      </c>
      <c r="C1936" s="5" t="s">
        <v>30</v>
      </c>
      <c r="D1936" s="5" t="s">
        <v>19</v>
      </c>
      <c r="E1936" s="9" t="s">
        <v>43</v>
      </c>
      <c r="F1936" s="9">
        <v>1.34</v>
      </c>
      <c r="G1936" s="5" t="s">
        <v>21</v>
      </c>
      <c r="H1936" s="9">
        <v>500</v>
      </c>
      <c r="I1936" s="11">
        <v>15702890</v>
      </c>
      <c r="J1936" s="11">
        <v>300</v>
      </c>
      <c r="K1936" s="11">
        <v>84.111999999999995</v>
      </c>
      <c r="L1936" s="11" t="b">
        <f>COUNTIF('[1]2_배당성향 25% 이상 종목명'!$A$2:$A$471,'2_2번 조건 대상 종목'!A1936)&gt;0</f>
        <v>1</v>
      </c>
      <c r="M1936" s="14" t="b">
        <f t="shared" si="30"/>
        <v>1</v>
      </c>
      <c r="N1936" s="11">
        <v>4632867000</v>
      </c>
      <c r="O1936" s="11" t="b">
        <f>N1936&gt;=VLOOKUP(A1936,'[1]2023년만'!$A$2:$Q$1181,12,0)</f>
        <v>1</v>
      </c>
      <c r="P1936" s="11">
        <f>VLOOKUP(A1936,'[1]2_피벗 테이블'!$A$4:$B$376,2,0)</f>
        <v>4632867000</v>
      </c>
      <c r="Q1936" s="11" t="b">
        <f>N1936&gt;=(P1936*1.05)</f>
        <v>0</v>
      </c>
      <c r="R1936" s="11">
        <v>6.4</v>
      </c>
      <c r="S1936" s="6">
        <v>71134091700</v>
      </c>
      <c r="T1936" s="7">
        <v>12.69</v>
      </c>
      <c r="U1936" s="7">
        <v>0.36</v>
      </c>
      <c r="V1936" s="7">
        <v>357</v>
      </c>
    </row>
    <row r="1937" spans="1:22" hidden="1" x14ac:dyDescent="0.4">
      <c r="A1937" s="4" t="s">
        <v>431</v>
      </c>
      <c r="B1937" s="5" t="s">
        <v>432</v>
      </c>
      <c r="C1937" s="5" t="s">
        <v>24</v>
      </c>
      <c r="D1937" s="5" t="s">
        <v>19</v>
      </c>
      <c r="E1937" s="9" t="s">
        <v>43</v>
      </c>
      <c r="F1937" s="9">
        <v>0.94</v>
      </c>
      <c r="G1937" s="5" t="s">
        <v>21</v>
      </c>
      <c r="H1937" s="9">
        <v>500</v>
      </c>
      <c r="I1937" s="11">
        <v>15702890</v>
      </c>
      <c r="J1937" s="11">
        <v>300</v>
      </c>
      <c r="K1937" s="11">
        <v>44.487000000000002</v>
      </c>
      <c r="L1937" s="11" t="b">
        <f>COUNTIF('[1]2_배당성향 25% 이상 종목명'!$A$2:$A$471,'2_2번 조건 대상 종목'!A1937)&gt;0</f>
        <v>1</v>
      </c>
      <c r="M1937" s="14" t="b">
        <f t="shared" si="30"/>
        <v>1</v>
      </c>
      <c r="N1937" s="11">
        <v>4632867000</v>
      </c>
      <c r="O1937" s="11"/>
      <c r="P1937" s="11"/>
      <c r="Q1937" s="11"/>
      <c r="R1937" s="11">
        <v>5.8</v>
      </c>
      <c r="S1937" s="6">
        <v>71134091700</v>
      </c>
      <c r="T1937" s="7">
        <v>12.69</v>
      </c>
      <c r="U1937" s="7">
        <v>0.36</v>
      </c>
      <c r="V1937" s="7">
        <v>357</v>
      </c>
    </row>
    <row r="1938" spans="1:22" hidden="1" x14ac:dyDescent="0.4">
      <c r="A1938" s="4" t="s">
        <v>431</v>
      </c>
      <c r="B1938" s="5" t="s">
        <v>432</v>
      </c>
      <c r="C1938" s="5" t="s">
        <v>18</v>
      </c>
      <c r="D1938" s="5" t="s">
        <v>19</v>
      </c>
      <c r="E1938" s="9" t="s">
        <v>43</v>
      </c>
      <c r="F1938" s="9">
        <v>0.91</v>
      </c>
      <c r="G1938" s="5" t="s">
        <v>21</v>
      </c>
      <c r="H1938" s="9">
        <v>500</v>
      </c>
      <c r="I1938" s="11">
        <v>15702890</v>
      </c>
      <c r="J1938" s="11">
        <v>300</v>
      </c>
      <c r="K1938" s="11">
        <v>28.936</v>
      </c>
      <c r="L1938" s="11" t="b">
        <f>COUNTIF('[1]2_배당성향 25% 이상 종목명'!$A$2:$A$471,'2_2번 조건 대상 종목'!A1938)&gt;0</f>
        <v>1</v>
      </c>
      <c r="M1938" s="14" t="b">
        <f t="shared" si="30"/>
        <v>1</v>
      </c>
      <c r="N1938" s="11">
        <v>4632867000</v>
      </c>
      <c r="O1938" s="11"/>
      <c r="P1938" s="11"/>
      <c r="Q1938" s="11"/>
      <c r="R1938" s="11">
        <v>6.1</v>
      </c>
      <c r="S1938" s="6">
        <v>71134091700</v>
      </c>
      <c r="T1938" s="7">
        <v>12.69</v>
      </c>
      <c r="U1938" s="7">
        <v>0.36</v>
      </c>
      <c r="V1938" s="7">
        <v>357</v>
      </c>
    </row>
    <row r="1939" spans="1:22" hidden="1" x14ac:dyDescent="0.4">
      <c r="A1939" s="7" t="s">
        <v>431</v>
      </c>
      <c r="B1939" s="12" t="s">
        <v>432</v>
      </c>
      <c r="C1939" s="12" t="s">
        <v>2933</v>
      </c>
      <c r="D1939" s="12" t="s">
        <v>19</v>
      </c>
      <c r="E1939" s="12" t="s">
        <v>43</v>
      </c>
      <c r="F1939" s="12">
        <v>0.87</v>
      </c>
      <c r="G1939" s="12" t="s">
        <v>21</v>
      </c>
      <c r="H1939" s="12">
        <v>500</v>
      </c>
      <c r="I1939" s="6">
        <v>15702890</v>
      </c>
      <c r="J1939" s="6">
        <v>300</v>
      </c>
      <c r="K1939" s="6">
        <v>18.242999999999999</v>
      </c>
      <c r="L1939" s="11" t="b">
        <f>COUNTIF('[1]2_배당성향 25% 이상 종목명'!$A$2:$A$471,'2_2번 조건 대상 종목'!A1939)&gt;0</f>
        <v>1</v>
      </c>
      <c r="M1939" s="14" t="b">
        <f t="shared" si="30"/>
        <v>1</v>
      </c>
      <c r="N1939" s="6">
        <v>4632867000</v>
      </c>
      <c r="O1939" s="6"/>
      <c r="P1939" s="6"/>
      <c r="Q1939" s="6"/>
      <c r="R1939" s="6">
        <v>5.0999999999999996</v>
      </c>
      <c r="S1939" s="6">
        <v>71134091700</v>
      </c>
      <c r="T1939" s="7">
        <v>12.69</v>
      </c>
      <c r="U1939" s="7">
        <v>0.36</v>
      </c>
      <c r="V1939" s="7">
        <v>357</v>
      </c>
    </row>
    <row r="1940" spans="1:22" hidden="1" x14ac:dyDescent="0.4">
      <c r="A1940" s="4" t="s">
        <v>521</v>
      </c>
      <c r="B1940" s="5" t="s">
        <v>522</v>
      </c>
      <c r="C1940" s="5" t="s">
        <v>18</v>
      </c>
      <c r="D1940" s="5" t="s">
        <v>19</v>
      </c>
      <c r="E1940" s="9" t="s">
        <v>416</v>
      </c>
      <c r="F1940" s="9">
        <v>3.18</v>
      </c>
      <c r="G1940" s="5" t="s">
        <v>21</v>
      </c>
      <c r="H1940" s="9">
        <v>500</v>
      </c>
      <c r="I1940" s="11">
        <v>25000000</v>
      </c>
      <c r="J1940" s="11">
        <v>190</v>
      </c>
      <c r="K1940" s="11">
        <v>71.691000000000003</v>
      </c>
      <c r="L1940" s="11" t="b">
        <f>COUNTIF('[1]2_배당성향 25% 이상 종목명'!$A$2:$A$471,'2_2번 조건 대상 종목'!A1940)&gt;0</f>
        <v>1</v>
      </c>
      <c r="M1940" s="14" t="b">
        <f t="shared" si="30"/>
        <v>1</v>
      </c>
      <c r="N1940" s="11">
        <v>4248400000</v>
      </c>
      <c r="O1940" s="11"/>
      <c r="P1940" s="11"/>
      <c r="Q1940" s="11"/>
      <c r="R1940" s="11">
        <v>4.6900000000000004</v>
      </c>
      <c r="S1940" s="6">
        <v>84000000000</v>
      </c>
      <c r="T1940" s="7">
        <v>14.3</v>
      </c>
      <c r="U1940" s="7">
        <v>0.33</v>
      </c>
      <c r="V1940" s="7">
        <v>235</v>
      </c>
    </row>
    <row r="1941" spans="1:22" hidden="1" x14ac:dyDescent="0.4">
      <c r="A1941" s="4" t="s">
        <v>521</v>
      </c>
      <c r="B1941" s="5" t="s">
        <v>522</v>
      </c>
      <c r="C1941" s="5" t="s">
        <v>30</v>
      </c>
      <c r="D1941" s="5" t="s">
        <v>19</v>
      </c>
      <c r="E1941" s="9" t="s">
        <v>416</v>
      </c>
      <c r="F1941" s="9">
        <v>2.23</v>
      </c>
      <c r="G1941" s="5" t="s">
        <v>21</v>
      </c>
      <c r="H1941" s="9">
        <v>500</v>
      </c>
      <c r="I1941" s="11">
        <v>25000000</v>
      </c>
      <c r="J1941" s="11">
        <v>150</v>
      </c>
      <c r="K1941" s="11">
        <v>63.776000000000003</v>
      </c>
      <c r="L1941" s="11" t="b">
        <f>COUNTIF('[1]2_배당성향 25% 이상 종목명'!$A$2:$A$471,'2_2번 조건 대상 종목'!A1941)&gt;0</f>
        <v>1</v>
      </c>
      <c r="M1941" s="14" t="b">
        <f t="shared" si="30"/>
        <v>1</v>
      </c>
      <c r="N1941" s="11">
        <v>3354000000</v>
      </c>
      <c r="O1941" s="11" t="b">
        <f>N1941&gt;=VLOOKUP(A1941,'[1]2023년만'!$A$2:$Q$1181,12,0)</f>
        <v>0</v>
      </c>
      <c r="P1941" s="11">
        <f>VLOOKUP(A1941,'[1]2_피벗 테이블'!$A$4:$B$376,2,0)</f>
        <v>4248400000</v>
      </c>
      <c r="Q1941" s="11" t="b">
        <f>N1941&gt;=(P1941*1.05)</f>
        <v>0</v>
      </c>
      <c r="R1941" s="11">
        <v>4.97</v>
      </c>
      <c r="S1941" s="6">
        <v>84000000000</v>
      </c>
      <c r="T1941" s="7">
        <v>14.3</v>
      </c>
      <c r="U1941" s="7">
        <v>0.33</v>
      </c>
      <c r="V1941" s="7">
        <v>235</v>
      </c>
    </row>
    <row r="1942" spans="1:22" hidden="1" x14ac:dyDescent="0.4">
      <c r="A1942" s="4" t="s">
        <v>521</v>
      </c>
      <c r="B1942" s="5" t="s">
        <v>522</v>
      </c>
      <c r="C1942" s="5" t="s">
        <v>24</v>
      </c>
      <c r="D1942" s="5" t="s">
        <v>19</v>
      </c>
      <c r="E1942" s="9" t="s">
        <v>416</v>
      </c>
      <c r="F1942" s="9">
        <v>2.89</v>
      </c>
      <c r="G1942" s="5" t="s">
        <v>21</v>
      </c>
      <c r="H1942" s="9">
        <v>500</v>
      </c>
      <c r="I1942" s="11">
        <v>25000000</v>
      </c>
      <c r="J1942" s="11">
        <v>190</v>
      </c>
      <c r="K1942" s="11">
        <v>28.113</v>
      </c>
      <c r="L1942" s="11" t="b">
        <f>COUNTIF('[1]2_배당성향 25% 이상 종목명'!$A$2:$A$471,'2_2번 조건 대상 종목'!A1942)&gt;0</f>
        <v>1</v>
      </c>
      <c r="M1942" s="14" t="b">
        <f t="shared" si="30"/>
        <v>1</v>
      </c>
      <c r="N1942" s="11">
        <v>4248400000</v>
      </c>
      <c r="O1942" s="11"/>
      <c r="P1942" s="11"/>
      <c r="Q1942" s="11"/>
      <c r="R1942" s="11">
        <v>5.42</v>
      </c>
      <c r="S1942" s="6">
        <v>84000000000</v>
      </c>
      <c r="T1942" s="7">
        <v>14.3</v>
      </c>
      <c r="U1942" s="7">
        <v>0.33</v>
      </c>
      <c r="V1942" s="7">
        <v>235</v>
      </c>
    </row>
    <row r="1943" spans="1:22" hidden="1" x14ac:dyDescent="0.4">
      <c r="A1943" s="7" t="s">
        <v>521</v>
      </c>
      <c r="B1943" s="12" t="s">
        <v>522</v>
      </c>
      <c r="C1943" s="12" t="s">
        <v>2933</v>
      </c>
      <c r="D1943" s="12" t="s">
        <v>19</v>
      </c>
      <c r="E1943" s="12" t="s">
        <v>416</v>
      </c>
      <c r="F1943" s="12">
        <v>1.63</v>
      </c>
      <c r="G1943" s="12" t="s">
        <v>21</v>
      </c>
      <c r="H1943" s="12">
        <v>500</v>
      </c>
      <c r="I1943" s="6">
        <v>25000000</v>
      </c>
      <c r="J1943" s="6">
        <v>190</v>
      </c>
      <c r="K1943" s="6">
        <v>30.503</v>
      </c>
      <c r="L1943" s="11" t="b">
        <f>COUNTIF('[1]2_배당성향 25% 이상 종목명'!$A$2:$A$471,'2_2번 조건 대상 종목'!A1943)&gt;0</f>
        <v>1</v>
      </c>
      <c r="M1943" s="14" t="b">
        <f t="shared" si="30"/>
        <v>1</v>
      </c>
      <c r="N1943" s="6">
        <v>4248400000</v>
      </c>
      <c r="O1943" s="6"/>
      <c r="P1943" s="6"/>
      <c r="Q1943" s="6"/>
      <c r="R1943" s="6">
        <v>3.76</v>
      </c>
      <c r="S1943" s="6">
        <v>84000000000</v>
      </c>
      <c r="T1943" s="7">
        <v>14.3</v>
      </c>
      <c r="U1943" s="7">
        <v>0.33</v>
      </c>
      <c r="V1943" s="7">
        <v>235</v>
      </c>
    </row>
    <row r="1944" spans="1:22" x14ac:dyDescent="0.4">
      <c r="A1944" s="4" t="s">
        <v>905</v>
      </c>
      <c r="B1944" s="5" t="s">
        <v>906</v>
      </c>
      <c r="C1944" s="5" t="s">
        <v>30</v>
      </c>
      <c r="D1944" s="5" t="s">
        <v>19</v>
      </c>
      <c r="E1944" s="9" t="s">
        <v>275</v>
      </c>
      <c r="F1944" s="9">
        <v>0.35</v>
      </c>
      <c r="G1944" s="5" t="s">
        <v>21</v>
      </c>
      <c r="H1944" s="10">
        <v>5000</v>
      </c>
      <c r="I1944" s="11">
        <v>5000000</v>
      </c>
      <c r="J1944" s="11">
        <v>2500</v>
      </c>
      <c r="K1944" s="11">
        <v>28.646000000000001</v>
      </c>
      <c r="L1944" s="11" t="b">
        <f>COUNTIF('[1]2_배당성향 25% 이상 종목명'!$A$2:$A$471,'2_2번 조건 대상 종목'!A2014)&gt;0</f>
        <v>1</v>
      </c>
      <c r="M1944" s="14" t="b">
        <f t="shared" si="30"/>
        <v>1</v>
      </c>
      <c r="N1944" s="11">
        <v>9831980000</v>
      </c>
      <c r="O1944" s="11" t="b">
        <f>N1944&gt;=VLOOKUP(A1944,'[1]2023년만'!$A$2:$Q$1181,12,0)</f>
        <v>1</v>
      </c>
      <c r="P1944" s="11">
        <f>VLOOKUP(A1944,'[1]2_피벗 테이블'!$A$4:$B$376,2,0)</f>
        <v>7442018000</v>
      </c>
      <c r="Q1944" s="11" t="b">
        <f>N1944&gt;=(P1944*1.05)</f>
        <v>1</v>
      </c>
      <c r="R1944" s="11">
        <v>4.9000000000000004</v>
      </c>
      <c r="S1944" s="6">
        <v>303500000000</v>
      </c>
      <c r="T1944" s="7">
        <v>6.98</v>
      </c>
      <c r="U1944" s="7">
        <v>0.22</v>
      </c>
      <c r="V1944" s="7">
        <v>8702</v>
      </c>
    </row>
    <row r="1945" spans="1:22" hidden="1" x14ac:dyDescent="0.4">
      <c r="A1945" s="4" t="s">
        <v>1447</v>
      </c>
      <c r="B1945" s="5" t="s">
        <v>1448</v>
      </c>
      <c r="C1945" s="5" t="s">
        <v>18</v>
      </c>
      <c r="D1945" s="5" t="s">
        <v>19</v>
      </c>
      <c r="E1945" s="9" t="s">
        <v>20</v>
      </c>
      <c r="F1945" s="9">
        <v>1.49</v>
      </c>
      <c r="G1945" s="5" t="s">
        <v>21</v>
      </c>
      <c r="H1945" s="10">
        <v>5000</v>
      </c>
      <c r="I1945" s="11">
        <v>2154379</v>
      </c>
      <c r="J1945" s="11">
        <v>1200</v>
      </c>
      <c r="K1945" s="11">
        <v>-12.686999999999999</v>
      </c>
      <c r="L1945" s="11" t="b">
        <f>COUNTIF('[1]2_배당성향 25% 이상 종목명'!$A$2:$A$471,'2_2번 조건 대상 종목'!A1945)&gt;0</f>
        <v>1</v>
      </c>
      <c r="M1945" s="14" t="b">
        <f t="shared" si="30"/>
        <v>1</v>
      </c>
      <c r="N1945" s="11">
        <v>2184574200</v>
      </c>
      <c r="O1945" s="11"/>
      <c r="P1945" s="11"/>
      <c r="Q1945" s="11"/>
      <c r="R1945" s="11">
        <v>3.01</v>
      </c>
      <c r="S1945" s="6">
        <v>74110637600</v>
      </c>
      <c r="T1945" s="7">
        <v>7.74</v>
      </c>
      <c r="U1945" s="7">
        <v>0.56000000000000005</v>
      </c>
      <c r="V1945" s="7">
        <v>4443</v>
      </c>
    </row>
    <row r="1946" spans="1:22" hidden="1" x14ac:dyDescent="0.4">
      <c r="A1946" s="4" t="s">
        <v>1447</v>
      </c>
      <c r="B1946" s="5" t="s">
        <v>1448</v>
      </c>
      <c r="C1946" s="5" t="s">
        <v>24</v>
      </c>
      <c r="D1946" s="5" t="s">
        <v>19</v>
      </c>
      <c r="E1946" s="9" t="s">
        <v>20</v>
      </c>
      <c r="F1946" s="9">
        <v>1.1299999999999999</v>
      </c>
      <c r="G1946" s="5" t="s">
        <v>21</v>
      </c>
      <c r="H1946" s="10">
        <v>5000</v>
      </c>
      <c r="I1946" s="11">
        <v>2154379</v>
      </c>
      <c r="J1946" s="11">
        <v>1200</v>
      </c>
      <c r="K1946" s="11">
        <v>-32.673000000000002</v>
      </c>
      <c r="L1946" s="11" t="b">
        <f>COUNTIF('[1]2_배당성향 25% 이상 종목명'!$A$2:$A$471,'2_2번 조건 대상 종목'!A1946)&gt;0</f>
        <v>1</v>
      </c>
      <c r="M1946" s="14" t="b">
        <f t="shared" si="30"/>
        <v>1</v>
      </c>
      <c r="N1946" s="11">
        <v>2173397300</v>
      </c>
      <c r="O1946" s="11"/>
      <c r="P1946" s="11"/>
      <c r="Q1946" s="11"/>
      <c r="R1946" s="11">
        <v>3.74</v>
      </c>
      <c r="S1946" s="6">
        <v>74110637600</v>
      </c>
      <c r="T1946" s="7">
        <v>7.74</v>
      </c>
      <c r="U1946" s="7">
        <v>0.56000000000000005</v>
      </c>
      <c r="V1946" s="7">
        <v>4443</v>
      </c>
    </row>
    <row r="1947" spans="1:22" hidden="1" x14ac:dyDescent="0.4">
      <c r="A1947" s="7" t="s">
        <v>1447</v>
      </c>
      <c r="B1947" s="12" t="s">
        <v>1448</v>
      </c>
      <c r="C1947" s="12" t="s">
        <v>2933</v>
      </c>
      <c r="D1947" s="12" t="s">
        <v>19</v>
      </c>
      <c r="E1947" s="12" t="s">
        <v>20</v>
      </c>
      <c r="F1947" s="12">
        <v>0.76</v>
      </c>
      <c r="G1947" s="12" t="s">
        <v>21</v>
      </c>
      <c r="H1947" s="12">
        <v>5000</v>
      </c>
      <c r="I1947" s="6">
        <v>2154379</v>
      </c>
      <c r="J1947" s="6">
        <v>1250</v>
      </c>
      <c r="K1947" s="6">
        <v>96.167000000000002</v>
      </c>
      <c r="L1947" s="11" t="b">
        <f>COUNTIF('[1]2_배당성향 25% 이상 종목명'!$A$2:$A$471,'2_2번 조건 대상 종목'!A1947)&gt;0</f>
        <v>1</v>
      </c>
      <c r="M1947" s="14" t="b">
        <f t="shared" si="30"/>
        <v>1</v>
      </c>
      <c r="N1947" s="6">
        <v>1367487750</v>
      </c>
      <c r="O1947" s="6"/>
      <c r="P1947" s="6"/>
      <c r="Q1947" s="6"/>
      <c r="R1947" s="6">
        <v>2.83</v>
      </c>
      <c r="S1947" s="6">
        <v>74110637600</v>
      </c>
      <c r="T1947" s="7">
        <v>7.74</v>
      </c>
      <c r="U1947" s="7">
        <v>0.56000000000000005</v>
      </c>
      <c r="V1947" s="7">
        <v>4443</v>
      </c>
    </row>
    <row r="1948" spans="1:22" hidden="1" x14ac:dyDescent="0.4">
      <c r="A1948" s="4" t="s">
        <v>1123</v>
      </c>
      <c r="B1948" s="5" t="s">
        <v>1124</v>
      </c>
      <c r="C1948" s="5" t="s">
        <v>24</v>
      </c>
      <c r="D1948" s="5" t="s">
        <v>19</v>
      </c>
      <c r="E1948" s="9" t="s">
        <v>81</v>
      </c>
      <c r="F1948" s="9">
        <v>1.25</v>
      </c>
      <c r="G1948" s="5" t="s">
        <v>21</v>
      </c>
      <c r="H1948" s="10">
        <v>1000</v>
      </c>
      <c r="I1948" s="11">
        <v>6613820</v>
      </c>
      <c r="J1948" s="11">
        <v>300</v>
      </c>
      <c r="K1948" s="11">
        <v>34.204000000000001</v>
      </c>
      <c r="L1948" s="11" t="b">
        <f>COUNTIF('[1]2_배당성향 25% 이상 종목명'!$A$2:$A$471,'2_2번 조건 대상 종목'!A1948)&gt;0</f>
        <v>0</v>
      </c>
      <c r="M1948" s="14" t="b">
        <f t="shared" si="30"/>
        <v>1</v>
      </c>
      <c r="N1948" s="11">
        <v>1984146000</v>
      </c>
      <c r="O1948" s="11"/>
      <c r="P1948" s="11"/>
      <c r="Q1948" s="11"/>
      <c r="R1948" s="11">
        <v>1.7</v>
      </c>
      <c r="S1948" s="6">
        <v>177911758000</v>
      </c>
      <c r="T1948" s="7">
        <v>9.07</v>
      </c>
      <c r="U1948" s="7">
        <v>2.0299999999999998</v>
      </c>
      <c r="V1948" s="7">
        <v>2967</v>
      </c>
    </row>
    <row r="1949" spans="1:22" hidden="1" x14ac:dyDescent="0.4">
      <c r="A1949" s="4" t="s">
        <v>1123</v>
      </c>
      <c r="B1949" s="5" t="s">
        <v>1124</v>
      </c>
      <c r="C1949" s="5" t="s">
        <v>18</v>
      </c>
      <c r="D1949" s="5" t="s">
        <v>19</v>
      </c>
      <c r="E1949" s="9" t="s">
        <v>81</v>
      </c>
      <c r="F1949" s="9">
        <v>1.8</v>
      </c>
      <c r="G1949" s="5" t="s">
        <v>21</v>
      </c>
      <c r="H1949" s="10">
        <v>1000</v>
      </c>
      <c r="I1949" s="11">
        <v>6613820</v>
      </c>
      <c r="J1949" s="11">
        <v>300</v>
      </c>
      <c r="K1949" s="11">
        <v>18.396999999999998</v>
      </c>
      <c r="L1949" s="11" t="b">
        <f>COUNTIF('[1]2_배당성향 25% 이상 종목명'!$A$2:$A$471,'2_2번 조건 대상 종목'!A1949)&gt;0</f>
        <v>0</v>
      </c>
      <c r="M1949" s="14" t="b">
        <f t="shared" si="30"/>
        <v>1</v>
      </c>
      <c r="N1949" s="11">
        <v>1984146000</v>
      </c>
      <c r="O1949" s="11"/>
      <c r="P1949" s="11"/>
      <c r="Q1949" s="11"/>
      <c r="R1949" s="11">
        <v>2.1</v>
      </c>
      <c r="S1949" s="6">
        <v>177911758000</v>
      </c>
      <c r="T1949" s="7">
        <v>9.07</v>
      </c>
      <c r="U1949" s="7">
        <v>2.0299999999999998</v>
      </c>
      <c r="V1949" s="7">
        <v>2967</v>
      </c>
    </row>
    <row r="1950" spans="1:22" hidden="1" x14ac:dyDescent="0.4">
      <c r="A1950" s="4" t="s">
        <v>1123</v>
      </c>
      <c r="B1950" s="5" t="s">
        <v>1124</v>
      </c>
      <c r="C1950" s="5" t="s">
        <v>30</v>
      </c>
      <c r="D1950" s="5" t="s">
        <v>19</v>
      </c>
      <c r="E1950" s="9" t="s">
        <v>81</v>
      </c>
      <c r="F1950" s="9">
        <v>1.59</v>
      </c>
      <c r="G1950" s="5" t="s">
        <v>21</v>
      </c>
      <c r="H1950" s="10">
        <v>1000</v>
      </c>
      <c r="I1950" s="11">
        <v>6613820</v>
      </c>
      <c r="J1950" s="11">
        <v>500</v>
      </c>
      <c r="K1950" s="11">
        <v>15.996</v>
      </c>
      <c r="L1950" s="11" t="b">
        <f>COUNTIF('[1]2_배당성향 25% 이상 종목명'!$A$2:$A$471,'2_2번 조건 대상 종목'!A1950)&gt;0</f>
        <v>0</v>
      </c>
      <c r="M1950" s="14" t="b">
        <f t="shared" si="30"/>
        <v>1</v>
      </c>
      <c r="N1950" s="11">
        <v>3306910000</v>
      </c>
      <c r="O1950" s="11" t="b">
        <f>N1950&gt;=VLOOKUP(A1950,'[1]2023년만'!$A$2:$Q$1181,12,0)</f>
        <v>1</v>
      </c>
      <c r="P1950" s="11"/>
      <c r="Q1950" s="11"/>
      <c r="R1950" s="11">
        <v>1.8</v>
      </c>
      <c r="S1950" s="6">
        <v>177911758000</v>
      </c>
      <c r="T1950" s="7">
        <v>9.07</v>
      </c>
      <c r="U1950" s="7">
        <v>2.0299999999999998</v>
      </c>
      <c r="V1950" s="7">
        <v>2967</v>
      </c>
    </row>
    <row r="1951" spans="1:22" hidden="1" x14ac:dyDescent="0.4">
      <c r="A1951" s="7" t="s">
        <v>1123</v>
      </c>
      <c r="B1951" s="12" t="s">
        <v>1124</v>
      </c>
      <c r="C1951" s="12" t="s">
        <v>2933</v>
      </c>
      <c r="D1951" s="12" t="s">
        <v>19</v>
      </c>
      <c r="E1951" s="12" t="s">
        <v>81</v>
      </c>
      <c r="F1951" s="12">
        <v>2.7</v>
      </c>
      <c r="G1951" s="12" t="s">
        <v>21</v>
      </c>
      <c r="H1951" s="12">
        <v>1000</v>
      </c>
      <c r="I1951" s="6">
        <v>6613820</v>
      </c>
      <c r="J1951" s="6">
        <v>300</v>
      </c>
      <c r="K1951" s="6">
        <v>12.827999999999999</v>
      </c>
      <c r="L1951" s="11" t="b">
        <f>COUNTIF('[1]2_배당성향 25% 이상 종목명'!$A$2:$A$471,'2_2번 조건 대상 종목'!A1951)&gt;0</f>
        <v>0</v>
      </c>
      <c r="M1951" s="14" t="b">
        <f t="shared" si="30"/>
        <v>1</v>
      </c>
      <c r="N1951" s="6">
        <v>1984146000</v>
      </c>
      <c r="O1951" s="6"/>
      <c r="P1951" s="6"/>
      <c r="Q1951" s="6"/>
      <c r="R1951" s="6">
        <v>1</v>
      </c>
      <c r="S1951" s="6">
        <v>177911758000</v>
      </c>
      <c r="T1951" s="7">
        <v>9.07</v>
      </c>
      <c r="U1951" s="7">
        <v>2.0299999999999998</v>
      </c>
      <c r="V1951" s="7">
        <v>2967</v>
      </c>
    </row>
    <row r="1952" spans="1:22" hidden="1" x14ac:dyDescent="0.4">
      <c r="A1952" s="4" t="s">
        <v>1579</v>
      </c>
      <c r="B1952" s="5" t="s">
        <v>1580</v>
      </c>
      <c r="C1952" s="5" t="s">
        <v>24</v>
      </c>
      <c r="D1952" s="5" t="s">
        <v>19</v>
      </c>
      <c r="E1952" s="9" t="s">
        <v>81</v>
      </c>
      <c r="F1952" s="9">
        <v>1.25</v>
      </c>
      <c r="G1952" s="5" t="s">
        <v>21</v>
      </c>
      <c r="H1952" s="10">
        <v>1000</v>
      </c>
      <c r="I1952" s="11">
        <v>10395000</v>
      </c>
      <c r="J1952" s="11">
        <v>500</v>
      </c>
      <c r="K1952" s="11">
        <v>24.516999999999999</v>
      </c>
      <c r="L1952" s="11" t="b">
        <f>COUNTIF('[1]2_배당성향 25% 이상 종목명'!$A$2:$A$471,'2_2번 조건 대상 종목'!A1952)&gt;0</f>
        <v>0</v>
      </c>
      <c r="M1952" s="14" t="b">
        <f t="shared" si="30"/>
        <v>1</v>
      </c>
      <c r="N1952" s="11">
        <v>5130437500</v>
      </c>
      <c r="O1952" s="11"/>
      <c r="P1952" s="11"/>
      <c r="Q1952" s="11"/>
      <c r="R1952" s="11">
        <v>1.3</v>
      </c>
      <c r="S1952" s="6">
        <v>279105750000</v>
      </c>
      <c r="T1952" s="7">
        <v>12.62</v>
      </c>
      <c r="U1952" s="7">
        <v>1.04</v>
      </c>
      <c r="V1952" s="7">
        <v>2127</v>
      </c>
    </row>
    <row r="1953" spans="1:22" hidden="1" x14ac:dyDescent="0.4">
      <c r="A1953" s="4" t="s">
        <v>1579</v>
      </c>
      <c r="B1953" s="5" t="s">
        <v>1580</v>
      </c>
      <c r="C1953" s="5" t="s">
        <v>30</v>
      </c>
      <c r="D1953" s="5" t="s">
        <v>19</v>
      </c>
      <c r="E1953" s="9" t="s">
        <v>81</v>
      </c>
      <c r="F1953" s="9">
        <v>1.59</v>
      </c>
      <c r="G1953" s="5" t="s">
        <v>21</v>
      </c>
      <c r="H1953" s="10">
        <v>1000</v>
      </c>
      <c r="I1953" s="11">
        <v>10395000</v>
      </c>
      <c r="J1953" s="11">
        <v>500</v>
      </c>
      <c r="K1953" s="11">
        <v>23.279</v>
      </c>
      <c r="L1953" s="11" t="b">
        <f>COUNTIF('[1]2_배당성향 25% 이상 종목명'!$A$2:$A$471,'2_2번 조건 대상 종목'!A1953)&gt;0</f>
        <v>0</v>
      </c>
      <c r="M1953" s="14" t="b">
        <f t="shared" si="30"/>
        <v>1</v>
      </c>
      <c r="N1953" s="11">
        <v>5130437500</v>
      </c>
      <c r="O1953" s="11" t="b">
        <f>N1953&gt;=VLOOKUP(A1953,'[1]2023년만'!$A$2:$Q$1181,12,0)</f>
        <v>1</v>
      </c>
      <c r="P1953" s="11"/>
      <c r="Q1953" s="11"/>
      <c r="R1953" s="11">
        <v>1.8</v>
      </c>
      <c r="S1953" s="6">
        <v>279105750000</v>
      </c>
      <c r="T1953" s="7">
        <v>12.62</v>
      </c>
      <c r="U1953" s="7">
        <v>1.04</v>
      </c>
      <c r="V1953" s="7">
        <v>2127</v>
      </c>
    </row>
    <row r="1954" spans="1:22" hidden="1" x14ac:dyDescent="0.4">
      <c r="A1954" s="4" t="s">
        <v>1579</v>
      </c>
      <c r="B1954" s="5" t="s">
        <v>1580</v>
      </c>
      <c r="C1954" s="5" t="s">
        <v>18</v>
      </c>
      <c r="D1954" s="5" t="s">
        <v>19</v>
      </c>
      <c r="E1954" s="9" t="s">
        <v>81</v>
      </c>
      <c r="F1954" s="9">
        <v>1.8</v>
      </c>
      <c r="G1954" s="5" t="s">
        <v>21</v>
      </c>
      <c r="H1954" s="10">
        <v>1000</v>
      </c>
      <c r="I1954" s="11">
        <v>10395000</v>
      </c>
      <c r="J1954" s="11">
        <v>500</v>
      </c>
      <c r="K1954" s="11">
        <v>17.488</v>
      </c>
      <c r="L1954" s="11" t="b">
        <f>COUNTIF('[1]2_배당성향 25% 이상 종목명'!$A$2:$A$471,'2_2번 조건 대상 종목'!A1954)&gt;0</f>
        <v>0</v>
      </c>
      <c r="M1954" s="14" t="b">
        <f t="shared" si="30"/>
        <v>1</v>
      </c>
      <c r="N1954" s="11">
        <v>5130437500</v>
      </c>
      <c r="O1954" s="11"/>
      <c r="P1954" s="11"/>
      <c r="Q1954" s="11"/>
      <c r="R1954" s="11">
        <v>1.6</v>
      </c>
      <c r="S1954" s="6">
        <v>279105750000</v>
      </c>
      <c r="T1954" s="7">
        <v>12.62</v>
      </c>
      <c r="U1954" s="7">
        <v>1.04</v>
      </c>
      <c r="V1954" s="7">
        <v>2127</v>
      </c>
    </row>
    <row r="1955" spans="1:22" hidden="1" x14ac:dyDescent="0.4">
      <c r="A1955" s="7" t="s">
        <v>1579</v>
      </c>
      <c r="B1955" s="12" t="s">
        <v>1580</v>
      </c>
      <c r="C1955" s="12" t="s">
        <v>2933</v>
      </c>
      <c r="D1955" s="12" t="s">
        <v>19</v>
      </c>
      <c r="E1955" s="12" t="s">
        <v>81</v>
      </c>
      <c r="F1955" s="12">
        <v>2.7</v>
      </c>
      <c r="G1955" s="12" t="s">
        <v>21</v>
      </c>
      <c r="H1955" s="12">
        <v>1000</v>
      </c>
      <c r="I1955" s="6">
        <v>10395000</v>
      </c>
      <c r="J1955" s="6">
        <v>500</v>
      </c>
      <c r="K1955" s="6">
        <v>17.927</v>
      </c>
      <c r="L1955" s="11" t="b">
        <f>COUNTIF('[1]2_배당성향 25% 이상 종목명'!$A$2:$A$471,'2_2번 조건 대상 종목'!A1955)&gt;0</f>
        <v>0</v>
      </c>
      <c r="M1955" s="14" t="b">
        <f t="shared" si="30"/>
        <v>1</v>
      </c>
      <c r="N1955" s="6">
        <v>5130437500</v>
      </c>
      <c r="O1955" s="6"/>
      <c r="P1955" s="6"/>
      <c r="Q1955" s="6"/>
      <c r="R1955" s="6">
        <v>0.9</v>
      </c>
      <c r="S1955" s="6">
        <v>279105750000</v>
      </c>
      <c r="T1955" s="7">
        <v>12.62</v>
      </c>
      <c r="U1955" s="7">
        <v>1.04</v>
      </c>
      <c r="V1955" s="7">
        <v>2127</v>
      </c>
    </row>
    <row r="1956" spans="1:22" hidden="1" x14ac:dyDescent="0.4">
      <c r="A1956" s="4" t="s">
        <v>333</v>
      </c>
      <c r="B1956" s="5" t="s">
        <v>334</v>
      </c>
      <c r="C1956" s="5" t="s">
        <v>18</v>
      </c>
      <c r="D1956" s="5" t="s">
        <v>19</v>
      </c>
      <c r="E1956" s="9" t="s">
        <v>49</v>
      </c>
      <c r="F1956" s="9">
        <v>2.41</v>
      </c>
      <c r="G1956" s="5" t="s">
        <v>21</v>
      </c>
      <c r="H1956" s="9">
        <v>500</v>
      </c>
      <c r="I1956" s="11">
        <v>27203469</v>
      </c>
      <c r="J1956" s="11">
        <v>250</v>
      </c>
      <c r="K1956" s="11">
        <v>107.26900000000001</v>
      </c>
      <c r="L1956" s="11" t="b">
        <f>COUNTIF('[1]2_배당성향 25% 이상 종목명'!$A$2:$A$471,'2_2번 조건 대상 종목'!A1956)&gt;0</f>
        <v>1</v>
      </c>
      <c r="M1956" s="14" t="b">
        <f t="shared" si="30"/>
        <v>1</v>
      </c>
      <c r="N1956" s="11">
        <v>5897667500</v>
      </c>
      <c r="O1956" s="11"/>
      <c r="P1956" s="11"/>
      <c r="Q1956" s="11"/>
      <c r="R1956" s="11">
        <v>4.0999999999999996</v>
      </c>
      <c r="S1956" s="6">
        <v>166485230280</v>
      </c>
      <c r="T1956" s="7">
        <v>9.36</v>
      </c>
      <c r="U1956" s="7">
        <v>0.46</v>
      </c>
      <c r="V1956" s="7">
        <v>654</v>
      </c>
    </row>
    <row r="1957" spans="1:22" hidden="1" x14ac:dyDescent="0.4">
      <c r="A1957" s="4" t="s">
        <v>333</v>
      </c>
      <c r="B1957" s="5" t="s">
        <v>334</v>
      </c>
      <c r="C1957" s="5" t="s">
        <v>24</v>
      </c>
      <c r="D1957" s="5" t="s">
        <v>19</v>
      </c>
      <c r="E1957" s="9" t="s">
        <v>49</v>
      </c>
      <c r="F1957" s="9">
        <v>2.11</v>
      </c>
      <c r="G1957" s="5" t="s">
        <v>21</v>
      </c>
      <c r="H1957" s="9">
        <v>500</v>
      </c>
      <c r="I1957" s="11">
        <v>27203469</v>
      </c>
      <c r="J1957" s="11">
        <v>400</v>
      </c>
      <c r="K1957" s="11">
        <v>58.497999999999998</v>
      </c>
      <c r="L1957" s="11" t="b">
        <f>COUNTIF('[1]2_배당성향 25% 이상 종목명'!$A$2:$A$471,'2_2번 조건 대상 종목'!A1957)&gt;0</f>
        <v>1</v>
      </c>
      <c r="M1957" s="14" t="b">
        <f t="shared" si="30"/>
        <v>1</v>
      </c>
      <c r="N1957" s="11">
        <v>9436268000</v>
      </c>
      <c r="O1957" s="11"/>
      <c r="P1957" s="11"/>
      <c r="Q1957" s="11"/>
      <c r="R1957" s="11">
        <v>5.9</v>
      </c>
      <c r="S1957" s="6">
        <v>166485230280</v>
      </c>
      <c r="T1957" s="7">
        <v>9.36</v>
      </c>
      <c r="U1957" s="7">
        <v>0.46</v>
      </c>
      <c r="V1957" s="7">
        <v>654</v>
      </c>
    </row>
    <row r="1958" spans="1:22" x14ac:dyDescent="0.4">
      <c r="A1958" s="4" t="s">
        <v>949</v>
      </c>
      <c r="B1958" s="5" t="s">
        <v>950</v>
      </c>
      <c r="C1958" s="5" t="s">
        <v>30</v>
      </c>
      <c r="D1958" s="5" t="s">
        <v>19</v>
      </c>
      <c r="E1958" s="9" t="s">
        <v>49</v>
      </c>
      <c r="F1958" s="9">
        <v>0.6</v>
      </c>
      <c r="G1958" s="5" t="s">
        <v>21</v>
      </c>
      <c r="H1958" s="9">
        <v>500</v>
      </c>
      <c r="I1958" s="11">
        <v>16027989</v>
      </c>
      <c r="J1958" s="11">
        <v>600</v>
      </c>
      <c r="K1958" s="11">
        <v>40.69</v>
      </c>
      <c r="L1958" s="11" t="b">
        <f>COUNTIF('[1]2_배당성향 25% 이상 종목명'!$A$2:$A$471,'2_2번 조건 대상 종목'!A887)&gt;0</f>
        <v>1</v>
      </c>
      <c r="M1958" s="14" t="b">
        <f t="shared" si="30"/>
        <v>1</v>
      </c>
      <c r="N1958" s="11">
        <v>9384753600</v>
      </c>
      <c r="O1958" s="11" t="b">
        <f>N1958&gt;=VLOOKUP(A1958,'[1]2023년만'!$A$2:$Q$1181,12,0)</f>
        <v>1</v>
      </c>
      <c r="P1958" s="11">
        <f>VLOOKUP(A1958,'[1]2_피벗 테이블'!$A$4:$B$376,2,0)</f>
        <v>5604783400</v>
      </c>
      <c r="Q1958" s="11" t="b">
        <f>N1958&gt;=(P1958*1.05)</f>
        <v>1</v>
      </c>
      <c r="R1958" s="11">
        <v>4.9000000000000004</v>
      </c>
      <c r="S1958" s="6">
        <v>300524793750</v>
      </c>
      <c r="T1958" s="7">
        <v>12.71</v>
      </c>
      <c r="U1958" s="7">
        <v>1.66</v>
      </c>
      <c r="V1958" s="7">
        <v>1475</v>
      </c>
    </row>
    <row r="1959" spans="1:22" hidden="1" x14ac:dyDescent="0.4">
      <c r="A1959" s="7" t="s">
        <v>333</v>
      </c>
      <c r="B1959" s="12" t="s">
        <v>334</v>
      </c>
      <c r="C1959" s="12" t="s">
        <v>2933</v>
      </c>
      <c r="D1959" s="12" t="s">
        <v>19</v>
      </c>
      <c r="E1959" s="12" t="s">
        <v>49</v>
      </c>
      <c r="F1959" s="12">
        <v>1.1000000000000001</v>
      </c>
      <c r="G1959" s="12" t="s">
        <v>21</v>
      </c>
      <c r="H1959" s="12">
        <v>500</v>
      </c>
      <c r="I1959" s="6">
        <v>27203469</v>
      </c>
      <c r="J1959" s="6">
        <v>100</v>
      </c>
      <c r="K1959" s="6">
        <v>-97.241</v>
      </c>
      <c r="L1959" s="11" t="b">
        <f>COUNTIF('[1]2_배당성향 25% 이상 종목명'!$A$2:$A$471,'2_2번 조건 대상 종목'!A1959)&gt;0</f>
        <v>1</v>
      </c>
      <c r="M1959" s="14" t="b">
        <f t="shared" si="30"/>
        <v>1</v>
      </c>
      <c r="N1959" s="6">
        <v>2359067000</v>
      </c>
      <c r="O1959" s="6"/>
      <c r="P1959" s="6"/>
      <c r="Q1959" s="6"/>
      <c r="R1959" s="6">
        <v>1.2</v>
      </c>
      <c r="S1959" s="6">
        <v>166485230280</v>
      </c>
      <c r="T1959" s="7">
        <v>9.36</v>
      </c>
      <c r="U1959" s="7">
        <v>0.46</v>
      </c>
      <c r="V1959" s="7">
        <v>654</v>
      </c>
    </row>
    <row r="1960" spans="1:22" hidden="1" x14ac:dyDescent="0.4">
      <c r="A1960" s="4" t="s">
        <v>2209</v>
      </c>
      <c r="B1960" s="5" t="s">
        <v>2210</v>
      </c>
      <c r="C1960" s="5" t="s">
        <v>18</v>
      </c>
      <c r="D1960" s="5" t="s">
        <v>19</v>
      </c>
      <c r="E1960" s="9" t="s">
        <v>157</v>
      </c>
      <c r="F1960" s="9">
        <v>0.95</v>
      </c>
      <c r="G1960" s="5" t="s">
        <v>21</v>
      </c>
      <c r="H1960" s="10">
        <v>1000</v>
      </c>
      <c r="I1960" s="11">
        <v>55328313</v>
      </c>
      <c r="J1960" s="11">
        <v>100</v>
      </c>
      <c r="K1960" s="11">
        <v>12.952</v>
      </c>
      <c r="L1960" s="11" t="b">
        <f>COUNTIF('[1]2_배당성향 25% 이상 종목명'!$A$2:$A$471,'2_2번 조건 대상 종목'!A1960)&gt;0</f>
        <v>0</v>
      </c>
      <c r="M1960" s="14" t="b">
        <f t="shared" si="30"/>
        <v>0</v>
      </c>
      <c r="N1960" s="11">
        <v>5472427600</v>
      </c>
      <c r="O1960" s="11"/>
      <c r="P1960" s="11"/>
      <c r="Q1960" s="11"/>
      <c r="R1960" s="11">
        <v>1.6</v>
      </c>
      <c r="S1960" s="6">
        <v>110933267565</v>
      </c>
      <c r="T1960" s="7" t="s">
        <v>21</v>
      </c>
      <c r="U1960" s="7">
        <v>0.23</v>
      </c>
      <c r="V1960" s="7" t="s">
        <v>21</v>
      </c>
    </row>
    <row r="1961" spans="1:22" hidden="1" x14ac:dyDescent="0.4">
      <c r="A1961" s="7" t="s">
        <v>2209</v>
      </c>
      <c r="B1961" s="12" t="s">
        <v>2210</v>
      </c>
      <c r="C1961" s="12" t="s">
        <v>2933</v>
      </c>
      <c r="D1961" s="12" t="s">
        <v>19</v>
      </c>
      <c r="E1961" s="12" t="s">
        <v>157</v>
      </c>
      <c r="F1961" s="12">
        <v>0.55000000000000004</v>
      </c>
      <c r="G1961" s="12" t="s">
        <v>21</v>
      </c>
      <c r="H1961" s="12">
        <v>1000</v>
      </c>
      <c r="I1961" s="6">
        <v>55328313</v>
      </c>
      <c r="J1961" s="6">
        <v>100</v>
      </c>
      <c r="K1961" s="6">
        <v>5.3520000000000003</v>
      </c>
      <c r="L1961" s="11" t="b">
        <f>COUNTIF('[1]2_배당성향 25% 이상 종목명'!$A$2:$A$471,'2_2번 조건 대상 종목'!A1961)&gt;0</f>
        <v>0</v>
      </c>
      <c r="M1961" s="14" t="b">
        <f t="shared" si="30"/>
        <v>0</v>
      </c>
      <c r="N1961" s="6">
        <v>5472427600</v>
      </c>
      <c r="O1961" s="6"/>
      <c r="P1961" s="6"/>
      <c r="Q1961" s="6"/>
      <c r="R1961" s="6">
        <v>1.2</v>
      </c>
      <c r="S1961" s="6">
        <v>110933267565</v>
      </c>
      <c r="T1961" s="7" t="s">
        <v>21</v>
      </c>
      <c r="U1961" s="7">
        <v>0.23</v>
      </c>
      <c r="V1961" s="7" t="s">
        <v>21</v>
      </c>
    </row>
    <row r="1962" spans="1:22" hidden="1" x14ac:dyDescent="0.4">
      <c r="A1962" s="4" t="s">
        <v>180</v>
      </c>
      <c r="B1962" s="5" t="s">
        <v>181</v>
      </c>
      <c r="C1962" s="5" t="s">
        <v>18</v>
      </c>
      <c r="D1962" s="5" t="s">
        <v>19</v>
      </c>
      <c r="E1962" s="9" t="s">
        <v>37</v>
      </c>
      <c r="F1962" s="9">
        <v>2.2599999999999998</v>
      </c>
      <c r="G1962" s="5" t="s">
        <v>21</v>
      </c>
      <c r="H1962" s="9">
        <v>500</v>
      </c>
      <c r="I1962" s="11">
        <v>21471450</v>
      </c>
      <c r="J1962" s="11">
        <v>100</v>
      </c>
      <c r="K1962" s="11">
        <v>224.078</v>
      </c>
      <c r="L1962" s="11" t="b">
        <f>COUNTIF('[1]2_배당성향 25% 이상 종목명'!$A$2:$A$471,'2_2번 조건 대상 종목'!A1962)&gt;0</f>
        <v>0</v>
      </c>
      <c r="M1962" s="14" t="b">
        <f t="shared" si="30"/>
        <v>1</v>
      </c>
      <c r="N1962" s="11">
        <v>1936031000</v>
      </c>
      <c r="O1962" s="11"/>
      <c r="P1962" s="11"/>
      <c r="Q1962" s="11"/>
      <c r="R1962" s="11">
        <v>3.1</v>
      </c>
      <c r="S1962" s="6">
        <v>63233420250</v>
      </c>
      <c r="T1962" s="7">
        <v>3.51</v>
      </c>
      <c r="U1962" s="7">
        <v>0.25</v>
      </c>
      <c r="V1962" s="7">
        <v>840</v>
      </c>
    </row>
    <row r="1963" spans="1:22" hidden="1" x14ac:dyDescent="0.4">
      <c r="A1963" s="4" t="s">
        <v>180</v>
      </c>
      <c r="B1963" s="5" t="s">
        <v>181</v>
      </c>
      <c r="C1963" s="5" t="s">
        <v>24</v>
      </c>
      <c r="D1963" s="5" t="s">
        <v>19</v>
      </c>
      <c r="E1963" s="9" t="s">
        <v>37</v>
      </c>
      <c r="F1963" s="9">
        <v>2.09</v>
      </c>
      <c r="G1963" s="5" t="s">
        <v>21</v>
      </c>
      <c r="H1963" s="9">
        <v>500</v>
      </c>
      <c r="I1963" s="11">
        <v>21471450</v>
      </c>
      <c r="J1963" s="11">
        <v>110</v>
      </c>
      <c r="K1963" s="11">
        <v>15.025</v>
      </c>
      <c r="L1963" s="11" t="b">
        <f>COUNTIF('[1]2_배당성향 25% 이상 종목명'!$A$2:$A$471,'2_2번 조건 대상 종목'!A1963)&gt;0</f>
        <v>0</v>
      </c>
      <c r="M1963" s="14" t="b">
        <f t="shared" si="30"/>
        <v>1</v>
      </c>
      <c r="N1963" s="11">
        <v>2129634100</v>
      </c>
      <c r="O1963" s="11"/>
      <c r="P1963" s="11"/>
      <c r="Q1963" s="11"/>
      <c r="R1963" s="11">
        <v>3</v>
      </c>
      <c r="S1963" s="6">
        <v>63233420250</v>
      </c>
      <c r="T1963" s="7">
        <v>3.51</v>
      </c>
      <c r="U1963" s="7">
        <v>0.25</v>
      </c>
      <c r="V1963" s="7">
        <v>840</v>
      </c>
    </row>
    <row r="1964" spans="1:22" hidden="1" x14ac:dyDescent="0.4">
      <c r="A1964" s="4" t="s">
        <v>180</v>
      </c>
      <c r="B1964" s="5" t="s">
        <v>181</v>
      </c>
      <c r="C1964" s="5" t="s">
        <v>30</v>
      </c>
      <c r="D1964" s="5" t="s">
        <v>19</v>
      </c>
      <c r="E1964" s="9" t="s">
        <v>37</v>
      </c>
      <c r="F1964" s="9">
        <v>2.7</v>
      </c>
      <c r="G1964" s="5" t="s">
        <v>21</v>
      </c>
      <c r="H1964" s="9">
        <v>500</v>
      </c>
      <c r="I1964" s="11">
        <v>21471450</v>
      </c>
      <c r="J1964" s="11">
        <v>100</v>
      </c>
      <c r="K1964" s="11">
        <v>11.134</v>
      </c>
      <c r="L1964" s="11" t="b">
        <f>COUNTIF('[1]2_배당성향 25% 이상 종목명'!$A$2:$A$471,'2_2번 조건 대상 종목'!A1964)&gt;0</f>
        <v>0</v>
      </c>
      <c r="M1964" s="14" t="b">
        <f t="shared" si="30"/>
        <v>1</v>
      </c>
      <c r="N1964" s="11">
        <v>1936031000</v>
      </c>
      <c r="O1964" s="11" t="b">
        <f>N1964&gt;=VLOOKUP(A1964,'[1]2023년만'!$A$2:$Q$1181,12,0)</f>
        <v>0</v>
      </c>
      <c r="P1964" s="11"/>
      <c r="Q1964" s="11"/>
      <c r="R1964" s="11">
        <v>3.45</v>
      </c>
      <c r="S1964" s="6">
        <v>63233420250</v>
      </c>
      <c r="T1964" s="7">
        <v>3.51</v>
      </c>
      <c r="U1964" s="7">
        <v>0.25</v>
      </c>
      <c r="V1964" s="7">
        <v>840</v>
      </c>
    </row>
    <row r="1965" spans="1:22" hidden="1" x14ac:dyDescent="0.4">
      <c r="A1965" s="7" t="s">
        <v>180</v>
      </c>
      <c r="B1965" s="12" t="s">
        <v>181</v>
      </c>
      <c r="C1965" s="12" t="s">
        <v>2933</v>
      </c>
      <c r="D1965" s="12" t="s">
        <v>19</v>
      </c>
      <c r="E1965" s="12" t="s">
        <v>37</v>
      </c>
      <c r="F1965" s="12">
        <v>1.02</v>
      </c>
      <c r="G1965" s="12" t="s">
        <v>21</v>
      </c>
      <c r="H1965" s="12">
        <v>500</v>
      </c>
      <c r="I1965" s="6">
        <v>21471450</v>
      </c>
      <c r="J1965" s="6">
        <v>80</v>
      </c>
      <c r="K1965" s="6">
        <v>14.928000000000001</v>
      </c>
      <c r="L1965" s="11" t="b">
        <f>COUNTIF('[1]2_배당성향 25% 이상 종목명'!$A$2:$A$471,'2_2번 조건 대상 종목'!A1965)&gt;0</f>
        <v>0</v>
      </c>
      <c r="M1965" s="14" t="b">
        <f t="shared" si="30"/>
        <v>1</v>
      </c>
      <c r="N1965" s="6">
        <v>1548824800</v>
      </c>
      <c r="O1965" s="6"/>
      <c r="P1965" s="6"/>
      <c r="Q1965" s="6"/>
      <c r="R1965" s="6">
        <v>2</v>
      </c>
      <c r="S1965" s="6">
        <v>63233420250</v>
      </c>
      <c r="T1965" s="7">
        <v>3.51</v>
      </c>
      <c r="U1965" s="7">
        <v>0.25</v>
      </c>
      <c r="V1965" s="7">
        <v>840</v>
      </c>
    </row>
    <row r="1966" spans="1:22" hidden="1" x14ac:dyDescent="0.4">
      <c r="A1966" s="4" t="s">
        <v>192</v>
      </c>
      <c r="B1966" s="5" t="s">
        <v>193</v>
      </c>
      <c r="C1966" s="5" t="s">
        <v>30</v>
      </c>
      <c r="D1966" s="5" t="s">
        <v>19</v>
      </c>
      <c r="E1966" s="9" t="s">
        <v>81</v>
      </c>
      <c r="F1966" s="9">
        <v>0.51</v>
      </c>
      <c r="G1966" s="5" t="s">
        <v>21</v>
      </c>
      <c r="H1966" s="9">
        <v>500</v>
      </c>
      <c r="I1966" s="11">
        <v>13428219</v>
      </c>
      <c r="J1966" s="11">
        <v>100</v>
      </c>
      <c r="K1966" s="11">
        <v>208.57900000000001</v>
      </c>
      <c r="L1966" s="11" t="b">
        <f>COUNTIF('[1]2_배당성향 25% 이상 종목명'!$A$2:$A$471,'2_2번 조건 대상 종목'!A1966)&gt;0</f>
        <v>1</v>
      </c>
      <c r="M1966" s="14" t="b">
        <f t="shared" si="30"/>
        <v>1</v>
      </c>
      <c r="N1966" s="11">
        <v>1332821900</v>
      </c>
      <c r="O1966" s="11" t="b">
        <f>N1966&gt;=VLOOKUP(A1966,'[1]2023년만'!$A$2:$Q$1181,12,0)</f>
        <v>0</v>
      </c>
      <c r="P1966" s="11">
        <f>VLOOKUP(A1966,'[1]2_피벗 테이블'!$A$4:$B$376,2,0)</f>
        <v>1507271655</v>
      </c>
      <c r="Q1966" s="11" t="b">
        <f>N1966&gt;=(P1966*1.05)</f>
        <v>0</v>
      </c>
      <c r="R1966" s="11">
        <v>1.3</v>
      </c>
      <c r="S1966" s="6">
        <v>138080348840</v>
      </c>
      <c r="T1966" s="7">
        <v>215.83</v>
      </c>
      <c r="U1966" s="7">
        <v>0.9</v>
      </c>
      <c r="V1966" s="7">
        <v>48</v>
      </c>
    </row>
    <row r="1967" spans="1:22" hidden="1" x14ac:dyDescent="0.4">
      <c r="A1967" s="4" t="s">
        <v>192</v>
      </c>
      <c r="B1967" s="5" t="s">
        <v>193</v>
      </c>
      <c r="C1967" s="5" t="s">
        <v>18</v>
      </c>
      <c r="D1967" s="5" t="s">
        <v>19</v>
      </c>
      <c r="E1967" s="9" t="s">
        <v>103</v>
      </c>
      <c r="F1967" s="9">
        <v>0.57999999999999996</v>
      </c>
      <c r="G1967" s="5" t="s">
        <v>21</v>
      </c>
      <c r="H1967" s="9">
        <v>500</v>
      </c>
      <c r="I1967" s="11">
        <v>13628219</v>
      </c>
      <c r="J1967" s="11">
        <v>115</v>
      </c>
      <c r="K1967" s="11">
        <v>6.3319999999999999</v>
      </c>
      <c r="L1967" s="11" t="b">
        <f>COUNTIF('[1]2_배당성향 25% 이상 종목명'!$A$2:$A$471,'2_2번 조건 대상 종목'!A1967)&gt;0</f>
        <v>1</v>
      </c>
      <c r="M1967" s="14" t="b">
        <f t="shared" si="30"/>
        <v>1</v>
      </c>
      <c r="N1967" s="11">
        <v>1551145185</v>
      </c>
      <c r="O1967" s="11"/>
      <c r="P1967" s="11"/>
      <c r="Q1967" s="11"/>
      <c r="R1967" s="11">
        <v>0.7</v>
      </c>
      <c r="S1967" s="6">
        <v>138080348840</v>
      </c>
      <c r="T1967" s="7">
        <v>215.83</v>
      </c>
      <c r="U1967" s="7">
        <v>0.9</v>
      </c>
      <c r="V1967" s="7">
        <v>48</v>
      </c>
    </row>
    <row r="1968" spans="1:22" hidden="1" x14ac:dyDescent="0.4">
      <c r="A1968" s="4" t="s">
        <v>192</v>
      </c>
      <c r="B1968" s="5" t="s">
        <v>193</v>
      </c>
      <c r="C1968" s="5" t="s">
        <v>24</v>
      </c>
      <c r="D1968" s="5" t="s">
        <v>19</v>
      </c>
      <c r="E1968" s="9" t="s">
        <v>103</v>
      </c>
      <c r="F1968" s="9">
        <v>0.66</v>
      </c>
      <c r="G1968" s="5" t="s">
        <v>21</v>
      </c>
      <c r="H1968" s="9">
        <v>500</v>
      </c>
      <c r="I1968" s="11">
        <v>13628219</v>
      </c>
      <c r="J1968" s="11">
        <v>120</v>
      </c>
      <c r="K1968" s="11">
        <v>6.1719999999999997</v>
      </c>
      <c r="L1968" s="11" t="b">
        <f>COUNTIF('[1]2_배당성향 25% 이상 종목명'!$A$2:$A$471,'2_2번 조건 대상 종목'!A1968)&gt;0</f>
        <v>1</v>
      </c>
      <c r="M1968" s="14" t="b">
        <f t="shared" si="30"/>
        <v>1</v>
      </c>
      <c r="N1968" s="11">
        <v>1618586280</v>
      </c>
      <c r="O1968" s="11"/>
      <c r="P1968" s="11"/>
      <c r="Q1968" s="11"/>
      <c r="R1968" s="11">
        <v>0.8</v>
      </c>
      <c r="S1968" s="6">
        <v>138080348840</v>
      </c>
      <c r="T1968" s="7">
        <v>215.83</v>
      </c>
      <c r="U1968" s="7">
        <v>0.9</v>
      </c>
      <c r="V1968" s="7">
        <v>48</v>
      </c>
    </row>
    <row r="1969" spans="1:22" hidden="1" x14ac:dyDescent="0.4">
      <c r="A1969" s="7" t="s">
        <v>192</v>
      </c>
      <c r="B1969" s="12" t="s">
        <v>193</v>
      </c>
      <c r="C1969" s="12" t="s">
        <v>2933</v>
      </c>
      <c r="D1969" s="12" t="s">
        <v>19</v>
      </c>
      <c r="E1969" s="12" t="s">
        <v>103</v>
      </c>
      <c r="F1969" s="12">
        <v>0.36</v>
      </c>
      <c r="G1969" s="12" t="s">
        <v>21</v>
      </c>
      <c r="H1969" s="12">
        <v>500</v>
      </c>
      <c r="I1969" s="6">
        <v>13520835</v>
      </c>
      <c r="J1969" s="6">
        <v>100</v>
      </c>
      <c r="K1969" s="6">
        <v>7.7160000000000002</v>
      </c>
      <c r="L1969" s="11" t="b">
        <f>COUNTIF('[1]2_배당성향 25% 이상 종목명'!$A$2:$A$471,'2_2번 조건 대상 종목'!A1969)&gt;0</f>
        <v>1</v>
      </c>
      <c r="M1969" s="14" t="b">
        <f t="shared" si="30"/>
        <v>1</v>
      </c>
      <c r="N1969" s="6">
        <v>1352083500</v>
      </c>
      <c r="O1969" s="6"/>
      <c r="P1969" s="6"/>
      <c r="Q1969" s="6"/>
      <c r="R1969" s="6">
        <v>0.7</v>
      </c>
      <c r="S1969" s="6">
        <v>138080348840</v>
      </c>
      <c r="T1969" s="7">
        <v>215.83</v>
      </c>
      <c r="U1969" s="7">
        <v>0.9</v>
      </c>
      <c r="V1969" s="7">
        <v>48</v>
      </c>
    </row>
    <row r="1970" spans="1:22" hidden="1" x14ac:dyDescent="0.4">
      <c r="A1970" s="4" t="s">
        <v>759</v>
      </c>
      <c r="B1970" s="5" t="s">
        <v>760</v>
      </c>
      <c r="C1970" s="5" t="s">
        <v>30</v>
      </c>
      <c r="D1970" s="5" t="s">
        <v>19</v>
      </c>
      <c r="E1970" s="9" t="s">
        <v>49</v>
      </c>
      <c r="F1970" s="9">
        <v>0.6</v>
      </c>
      <c r="G1970" s="5" t="s">
        <v>21</v>
      </c>
      <c r="H1970" s="9">
        <v>500</v>
      </c>
      <c r="I1970" s="11">
        <v>15989037</v>
      </c>
      <c r="J1970" s="11">
        <v>200</v>
      </c>
      <c r="K1970" s="11">
        <v>50.594000000000001</v>
      </c>
      <c r="L1970" s="11" t="b">
        <f>COUNTIF('[1]2_배당성향 25% 이상 종목명'!$A$2:$A$471,'2_2번 조건 대상 종목'!A1970)&gt;0</f>
        <v>1</v>
      </c>
      <c r="M1970" s="14" t="b">
        <f t="shared" si="30"/>
        <v>1</v>
      </c>
      <c r="N1970" s="11">
        <v>3118108600</v>
      </c>
      <c r="O1970" s="11" t="b">
        <f>N1970&gt;=VLOOKUP(A1970,'[1]2023년만'!$A$2:$Q$1181,12,0)</f>
        <v>1</v>
      </c>
      <c r="P1970" s="11">
        <f>VLOOKUP(A1970,'[1]2_피벗 테이블'!$A$4:$B$376,2,0)</f>
        <v>3118108600</v>
      </c>
      <c r="Q1970" s="11" t="b">
        <f>N1970&gt;=(P1970*1.05)</f>
        <v>0</v>
      </c>
      <c r="R1970" s="11">
        <v>1.05</v>
      </c>
      <c r="S1970" s="6">
        <v>290201021550</v>
      </c>
      <c r="T1970" s="7">
        <v>45.95</v>
      </c>
      <c r="U1970" s="7">
        <v>1.41</v>
      </c>
      <c r="V1970" s="7">
        <v>395</v>
      </c>
    </row>
    <row r="1971" spans="1:22" hidden="1" x14ac:dyDescent="0.4">
      <c r="A1971" s="4" t="s">
        <v>759</v>
      </c>
      <c r="B1971" s="5" t="s">
        <v>760</v>
      </c>
      <c r="C1971" s="5" t="s">
        <v>18</v>
      </c>
      <c r="D1971" s="5" t="s">
        <v>19</v>
      </c>
      <c r="E1971" s="9" t="s">
        <v>49</v>
      </c>
      <c r="F1971" s="9">
        <v>0.56000000000000005</v>
      </c>
      <c r="G1971" s="5" t="s">
        <v>21</v>
      </c>
      <c r="H1971" s="9">
        <v>500</v>
      </c>
      <c r="I1971" s="11">
        <v>15989037</v>
      </c>
      <c r="J1971" s="11">
        <v>200</v>
      </c>
      <c r="K1971" s="11">
        <v>41.988999999999997</v>
      </c>
      <c r="L1971" s="11" t="b">
        <f>COUNTIF('[1]2_배당성향 25% 이상 종목명'!$A$2:$A$471,'2_2번 조건 대상 종목'!A1971)&gt;0</f>
        <v>1</v>
      </c>
      <c r="M1971" s="14" t="b">
        <f t="shared" si="30"/>
        <v>1</v>
      </c>
      <c r="N1971" s="11">
        <v>3118108600</v>
      </c>
      <c r="O1971" s="11"/>
      <c r="P1971" s="11"/>
      <c r="Q1971" s="11"/>
      <c r="R1971" s="11">
        <v>0.7</v>
      </c>
      <c r="S1971" s="6">
        <v>290201021550</v>
      </c>
      <c r="T1971" s="7">
        <v>45.95</v>
      </c>
      <c r="U1971" s="7">
        <v>1.41</v>
      </c>
      <c r="V1971" s="7">
        <v>395</v>
      </c>
    </row>
    <row r="1972" spans="1:22" hidden="1" x14ac:dyDescent="0.4">
      <c r="A1972" s="4" t="s">
        <v>759</v>
      </c>
      <c r="B1972" s="5" t="s">
        <v>760</v>
      </c>
      <c r="C1972" s="5" t="s">
        <v>24</v>
      </c>
      <c r="D1972" s="5" t="s">
        <v>19</v>
      </c>
      <c r="E1972" s="9" t="s">
        <v>49</v>
      </c>
      <c r="F1972" s="9">
        <v>0.48</v>
      </c>
      <c r="G1972" s="5" t="s">
        <v>21</v>
      </c>
      <c r="H1972" s="9">
        <v>500</v>
      </c>
      <c r="I1972" s="11">
        <v>15989037</v>
      </c>
      <c r="J1972" s="11">
        <v>200</v>
      </c>
      <c r="K1972" s="11">
        <v>25.997</v>
      </c>
      <c r="L1972" s="11" t="b">
        <f>COUNTIF('[1]2_배당성향 25% 이상 종목명'!$A$2:$A$471,'2_2번 조건 대상 종목'!A1972)&gt;0</f>
        <v>1</v>
      </c>
      <c r="M1972" s="14" t="b">
        <f t="shared" si="30"/>
        <v>1</v>
      </c>
      <c r="N1972" s="11">
        <v>3118108600</v>
      </c>
      <c r="O1972" s="11"/>
      <c r="P1972" s="11"/>
      <c r="Q1972" s="11"/>
      <c r="R1972" s="11">
        <v>0.97</v>
      </c>
      <c r="S1972" s="6">
        <v>290201021550</v>
      </c>
      <c r="T1972" s="7">
        <v>45.95</v>
      </c>
      <c r="U1972" s="7">
        <v>1.41</v>
      </c>
      <c r="V1972" s="7">
        <v>395</v>
      </c>
    </row>
    <row r="1973" spans="1:22" hidden="1" x14ac:dyDescent="0.4">
      <c r="A1973" s="7" t="s">
        <v>759</v>
      </c>
      <c r="B1973" s="12" t="s">
        <v>760</v>
      </c>
      <c r="C1973" s="12" t="s">
        <v>2933</v>
      </c>
      <c r="D1973" s="12" t="s">
        <v>19</v>
      </c>
      <c r="E1973" s="12" t="s">
        <v>49</v>
      </c>
      <c r="F1973" s="12">
        <v>0.41</v>
      </c>
      <c r="G1973" s="12" t="s">
        <v>21</v>
      </c>
      <c r="H1973" s="12">
        <v>500</v>
      </c>
      <c r="I1973" s="6">
        <v>15989037</v>
      </c>
      <c r="J1973" s="6">
        <v>200</v>
      </c>
      <c r="K1973" s="6">
        <v>33.531999999999996</v>
      </c>
      <c r="L1973" s="11" t="b">
        <f>COUNTIF('[1]2_배당성향 25% 이상 종목명'!$A$2:$A$471,'2_2번 조건 대상 종목'!A1973)&gt;0</f>
        <v>1</v>
      </c>
      <c r="M1973" s="14" t="b">
        <f t="shared" si="30"/>
        <v>1</v>
      </c>
      <c r="N1973" s="6">
        <v>3118108600</v>
      </c>
      <c r="O1973" s="6"/>
      <c r="P1973" s="6"/>
      <c r="Q1973" s="6"/>
      <c r="R1973" s="6">
        <v>0.4</v>
      </c>
      <c r="S1973" s="6">
        <v>290201021550</v>
      </c>
      <c r="T1973" s="7">
        <v>45.95</v>
      </c>
      <c r="U1973" s="7">
        <v>1.41</v>
      </c>
      <c r="V1973" s="7">
        <v>395</v>
      </c>
    </row>
    <row r="1974" spans="1:22" hidden="1" x14ac:dyDescent="0.4">
      <c r="A1974" s="4" t="s">
        <v>466</v>
      </c>
      <c r="B1974" s="5" t="s">
        <v>467</v>
      </c>
      <c r="C1974" s="5" t="s">
        <v>24</v>
      </c>
      <c r="D1974" s="5" t="s">
        <v>19</v>
      </c>
      <c r="E1974" s="9" t="s">
        <v>37</v>
      </c>
      <c r="F1974" s="9">
        <v>2.09</v>
      </c>
      <c r="G1974" s="5" t="s">
        <v>21</v>
      </c>
      <c r="H1974" s="9">
        <v>500</v>
      </c>
      <c r="I1974" s="11">
        <v>19200000</v>
      </c>
      <c r="J1974" s="11">
        <v>140</v>
      </c>
      <c r="K1974" s="11">
        <v>80.695999999999998</v>
      </c>
      <c r="L1974" s="11" t="b">
        <f>COUNTIF('[1]2_배당성향 25% 이상 종목명'!$A$2:$A$471,'2_2번 조건 대상 종목'!A1974)&gt;0</f>
        <v>1</v>
      </c>
      <c r="M1974" s="14" t="b">
        <f t="shared" si="30"/>
        <v>1</v>
      </c>
      <c r="N1974" s="11">
        <v>2688000000</v>
      </c>
      <c r="O1974" s="11"/>
      <c r="P1974" s="11"/>
      <c r="Q1974" s="11"/>
      <c r="R1974" s="11">
        <v>3.3</v>
      </c>
      <c r="S1974" s="6">
        <v>63264000000</v>
      </c>
      <c r="T1974" s="7">
        <v>6.52</v>
      </c>
      <c r="U1974" s="7">
        <v>0.26</v>
      </c>
      <c r="V1974" s="7">
        <v>505</v>
      </c>
    </row>
    <row r="1975" spans="1:22" hidden="1" x14ac:dyDescent="0.4">
      <c r="A1975" s="4" t="s">
        <v>466</v>
      </c>
      <c r="B1975" s="5" t="s">
        <v>467</v>
      </c>
      <c r="C1975" s="5" t="s">
        <v>30</v>
      </c>
      <c r="D1975" s="5" t="s">
        <v>19</v>
      </c>
      <c r="E1975" s="9" t="s">
        <v>37</v>
      </c>
      <c r="F1975" s="9">
        <v>2.7</v>
      </c>
      <c r="G1975" s="5" t="s">
        <v>21</v>
      </c>
      <c r="H1975" s="9">
        <v>500</v>
      </c>
      <c r="I1975" s="11">
        <v>19200000</v>
      </c>
      <c r="J1975" s="11">
        <v>140</v>
      </c>
      <c r="K1975" s="11">
        <v>27.742999999999999</v>
      </c>
      <c r="L1975" s="11" t="b">
        <f>COUNTIF('[1]2_배당성향 25% 이상 종목명'!$A$2:$A$471,'2_2번 조건 대상 종목'!A1975)&gt;0</f>
        <v>1</v>
      </c>
      <c r="M1975" s="14" t="b">
        <f t="shared" si="30"/>
        <v>1</v>
      </c>
      <c r="N1975" s="11">
        <v>2688000000</v>
      </c>
      <c r="O1975" s="11" t="b">
        <f>N1975&gt;=VLOOKUP(A1975,'[1]2023년만'!$A$2:$Q$1181,12,0)</f>
        <v>1</v>
      </c>
      <c r="P1975" s="11">
        <f>VLOOKUP(A1975,'[1]2_피벗 테이블'!$A$4:$B$376,2,0)</f>
        <v>2688000000</v>
      </c>
      <c r="Q1975" s="11" t="b">
        <f>N1975&gt;=(P1975*1.05)</f>
        <v>0</v>
      </c>
      <c r="R1975" s="11">
        <v>4.2</v>
      </c>
      <c r="S1975" s="6">
        <v>63264000000</v>
      </c>
      <c r="T1975" s="7">
        <v>6.52</v>
      </c>
      <c r="U1975" s="7">
        <v>0.26</v>
      </c>
      <c r="V1975" s="7">
        <v>505</v>
      </c>
    </row>
    <row r="1976" spans="1:22" hidden="1" x14ac:dyDescent="0.4">
      <c r="A1976" s="4" t="s">
        <v>466</v>
      </c>
      <c r="B1976" s="5" t="s">
        <v>467</v>
      </c>
      <c r="C1976" s="5" t="s">
        <v>18</v>
      </c>
      <c r="D1976" s="5" t="s">
        <v>19</v>
      </c>
      <c r="E1976" s="9" t="s">
        <v>37</v>
      </c>
      <c r="F1976" s="9">
        <v>2.2599999999999998</v>
      </c>
      <c r="G1976" s="5" t="s">
        <v>21</v>
      </c>
      <c r="H1976" s="9">
        <v>500</v>
      </c>
      <c r="I1976" s="11">
        <v>19200000</v>
      </c>
      <c r="J1976" s="11">
        <v>140</v>
      </c>
      <c r="K1976" s="11">
        <v>-45.139000000000003</v>
      </c>
      <c r="L1976" s="11" t="b">
        <f>COUNTIF('[1]2_배당성향 25% 이상 종목명'!$A$2:$A$471,'2_2번 조건 대상 종목'!A1976)&gt;0</f>
        <v>1</v>
      </c>
      <c r="M1976" s="14" t="b">
        <f t="shared" si="30"/>
        <v>1</v>
      </c>
      <c r="N1976" s="11">
        <v>2688000000</v>
      </c>
      <c r="O1976" s="11"/>
      <c r="P1976" s="11"/>
      <c r="Q1976" s="11"/>
      <c r="R1976" s="11">
        <v>2.7</v>
      </c>
      <c r="S1976" s="6">
        <v>63264000000</v>
      </c>
      <c r="T1976" s="7">
        <v>6.52</v>
      </c>
      <c r="U1976" s="7">
        <v>0.26</v>
      </c>
      <c r="V1976" s="7">
        <v>505</v>
      </c>
    </row>
    <row r="1977" spans="1:22" hidden="1" x14ac:dyDescent="0.4">
      <c r="A1977" s="7" t="s">
        <v>466</v>
      </c>
      <c r="B1977" s="12" t="s">
        <v>467</v>
      </c>
      <c r="C1977" s="12" t="s">
        <v>2933</v>
      </c>
      <c r="D1977" s="12" t="s">
        <v>19</v>
      </c>
      <c r="E1977" s="12" t="s">
        <v>37</v>
      </c>
      <c r="F1977" s="12">
        <v>1.02</v>
      </c>
      <c r="G1977" s="12" t="s">
        <v>21</v>
      </c>
      <c r="H1977" s="12">
        <v>500</v>
      </c>
      <c r="I1977" s="6">
        <v>19200000</v>
      </c>
      <c r="J1977" s="6">
        <v>140</v>
      </c>
      <c r="K1977" s="6">
        <v>19.164000000000001</v>
      </c>
      <c r="L1977" s="11" t="b">
        <f>COUNTIF('[1]2_배당성향 25% 이상 종목명'!$A$2:$A$471,'2_2번 조건 대상 종목'!A1977)&gt;0</f>
        <v>1</v>
      </c>
      <c r="M1977" s="14" t="b">
        <f t="shared" si="30"/>
        <v>1</v>
      </c>
      <c r="N1977" s="6">
        <v>2688000000</v>
      </c>
      <c r="O1977" s="6"/>
      <c r="P1977" s="6"/>
      <c r="Q1977" s="6"/>
      <c r="R1977" s="6">
        <v>2.6</v>
      </c>
      <c r="S1977" s="6">
        <v>63264000000</v>
      </c>
      <c r="T1977" s="7">
        <v>6.52</v>
      </c>
      <c r="U1977" s="7">
        <v>0.26</v>
      </c>
      <c r="V1977" s="7">
        <v>505</v>
      </c>
    </row>
    <row r="1978" spans="1:22" hidden="1" x14ac:dyDescent="0.4">
      <c r="A1978" s="4" t="s">
        <v>1867</v>
      </c>
      <c r="B1978" s="5" t="s">
        <v>1868</v>
      </c>
      <c r="C1978" s="5" t="s">
        <v>18</v>
      </c>
      <c r="D1978" s="5" t="s">
        <v>19</v>
      </c>
      <c r="E1978" s="9" t="s">
        <v>49</v>
      </c>
      <c r="F1978" s="9">
        <v>0.56000000000000005</v>
      </c>
      <c r="G1978" s="5" t="s">
        <v>21</v>
      </c>
      <c r="H1978" s="9">
        <v>500</v>
      </c>
      <c r="I1978" s="11">
        <v>4861545</v>
      </c>
      <c r="J1978" s="11">
        <v>300</v>
      </c>
      <c r="K1978" s="11">
        <v>18.939</v>
      </c>
      <c r="L1978" s="11" t="b">
        <f>COUNTIF('[1]2_배당성향 25% 이상 종목명'!$A$2:$A$471,'2_2번 조건 대상 종목'!A1978)&gt;0</f>
        <v>0</v>
      </c>
      <c r="M1978" s="14" t="b">
        <f t="shared" si="30"/>
        <v>0</v>
      </c>
      <c r="N1978" s="11">
        <v>1458463500</v>
      </c>
      <c r="O1978" s="11"/>
      <c r="P1978" s="11"/>
      <c r="Q1978" s="11"/>
      <c r="R1978" s="11">
        <v>0.37</v>
      </c>
      <c r="S1978" s="6">
        <v>198177900800</v>
      </c>
      <c r="T1978" s="7" t="s">
        <v>21</v>
      </c>
      <c r="U1978" s="7">
        <v>3.31</v>
      </c>
      <c r="V1978" s="7" t="s">
        <v>21</v>
      </c>
    </row>
    <row r="1979" spans="1:22" hidden="1" x14ac:dyDescent="0.4">
      <c r="A1979" s="4" t="s">
        <v>1867</v>
      </c>
      <c r="B1979" s="5" t="s">
        <v>1868</v>
      </c>
      <c r="C1979" s="5" t="s">
        <v>24</v>
      </c>
      <c r="D1979" s="5" t="s">
        <v>19</v>
      </c>
      <c r="E1979" s="9" t="s">
        <v>49</v>
      </c>
      <c r="F1979" s="9">
        <v>0.48</v>
      </c>
      <c r="G1979" s="5" t="s">
        <v>21</v>
      </c>
      <c r="H1979" s="9">
        <v>500</v>
      </c>
      <c r="I1979" s="11">
        <v>4861545</v>
      </c>
      <c r="J1979" s="11">
        <v>200</v>
      </c>
      <c r="K1979" s="11">
        <v>-59.83</v>
      </c>
      <c r="L1979" s="11" t="b">
        <f>COUNTIF('[1]2_배당성향 25% 이상 종목명'!$A$2:$A$471,'2_2번 조건 대상 종목'!A1979)&gt;0</f>
        <v>0</v>
      </c>
      <c r="M1979" s="14" t="b">
        <f t="shared" si="30"/>
        <v>0</v>
      </c>
      <c r="N1979" s="11">
        <v>702403400</v>
      </c>
      <c r="O1979" s="11"/>
      <c r="P1979" s="11"/>
      <c r="Q1979" s="11"/>
      <c r="R1979" s="11">
        <v>0.28999999999999998</v>
      </c>
      <c r="S1979" s="6">
        <v>198177900800</v>
      </c>
      <c r="T1979" s="7" t="s">
        <v>21</v>
      </c>
      <c r="U1979" s="7">
        <v>3.31</v>
      </c>
      <c r="V1979" s="7" t="s">
        <v>21</v>
      </c>
    </row>
    <row r="1980" spans="1:22" hidden="1" x14ac:dyDescent="0.4">
      <c r="A1980" s="4" t="s">
        <v>2653</v>
      </c>
      <c r="B1980" s="5" t="s">
        <v>2654</v>
      </c>
      <c r="C1980" s="5" t="s">
        <v>24</v>
      </c>
      <c r="D1980" s="5" t="s">
        <v>19</v>
      </c>
      <c r="E1980" s="9" t="s">
        <v>66</v>
      </c>
      <c r="F1980" s="9">
        <v>3.86</v>
      </c>
      <c r="G1980" s="5" t="s">
        <v>21</v>
      </c>
      <c r="H1980" s="10">
        <v>1000</v>
      </c>
      <c r="I1980" s="11">
        <v>2875800</v>
      </c>
      <c r="J1980" s="11">
        <v>200</v>
      </c>
      <c r="K1980" s="11">
        <v>3.79</v>
      </c>
      <c r="L1980" s="11" t="b">
        <f>COUNTIF('[1]2_배당성향 25% 이상 종목명'!$A$2:$A$471,'2_2번 조건 대상 종목'!A1980)&gt;0</f>
        <v>0</v>
      </c>
      <c r="M1980" s="14" t="b">
        <f t="shared" si="30"/>
        <v>1</v>
      </c>
      <c r="N1980" s="11">
        <v>403093600</v>
      </c>
      <c r="O1980" s="11"/>
      <c r="P1980" s="11"/>
      <c r="Q1980" s="11"/>
      <c r="R1980" s="11">
        <v>0.41</v>
      </c>
      <c r="S1980" s="6">
        <v>134731230000</v>
      </c>
      <c r="T1980" s="7">
        <v>8.8000000000000007</v>
      </c>
      <c r="U1980" s="7">
        <v>0.46</v>
      </c>
      <c r="V1980" s="7">
        <v>5325</v>
      </c>
    </row>
    <row r="1981" spans="1:22" hidden="1" x14ac:dyDescent="0.4">
      <c r="A1981" s="4" t="s">
        <v>2653</v>
      </c>
      <c r="B1981" s="5" t="s">
        <v>2654</v>
      </c>
      <c r="C1981" s="5" t="s">
        <v>30</v>
      </c>
      <c r="D1981" s="5" t="s">
        <v>19</v>
      </c>
      <c r="E1981" s="9" t="s">
        <v>66</v>
      </c>
      <c r="F1981" s="9">
        <v>3.55</v>
      </c>
      <c r="G1981" s="5" t="s">
        <v>21</v>
      </c>
      <c r="H1981" s="10">
        <v>1000</v>
      </c>
      <c r="I1981" s="11">
        <v>2875800</v>
      </c>
      <c r="J1981" s="11">
        <v>200</v>
      </c>
      <c r="K1981" s="11">
        <v>3.7559999999999998</v>
      </c>
      <c r="L1981" s="11" t="b">
        <f>COUNTIF('[1]2_배당성향 25% 이상 종목명'!$A$2:$A$471,'2_2번 조건 대상 종목'!A1981)&gt;0</f>
        <v>0</v>
      </c>
      <c r="M1981" s="14" t="b">
        <f t="shared" si="30"/>
        <v>1</v>
      </c>
      <c r="N1981" s="11">
        <v>403093600</v>
      </c>
      <c r="O1981" s="11" t="b">
        <f>N1981&gt;=VLOOKUP(A1981,'[1]2023년만'!$A$2:$Q$1181,12,0)</f>
        <v>1</v>
      </c>
      <c r="P1981" s="11"/>
      <c r="Q1981" s="11"/>
      <c r="R1981" s="11">
        <v>0.52</v>
      </c>
      <c r="S1981" s="6">
        <v>134731230000</v>
      </c>
      <c r="T1981" s="7">
        <v>8.8000000000000007</v>
      </c>
      <c r="U1981" s="7">
        <v>0.46</v>
      </c>
      <c r="V1981" s="7">
        <v>5325</v>
      </c>
    </row>
    <row r="1982" spans="1:22" hidden="1" x14ac:dyDescent="0.4">
      <c r="A1982" s="4" t="s">
        <v>2653</v>
      </c>
      <c r="B1982" s="5" t="s">
        <v>2654</v>
      </c>
      <c r="C1982" s="5" t="s">
        <v>18</v>
      </c>
      <c r="D1982" s="5" t="s">
        <v>19</v>
      </c>
      <c r="E1982" s="9" t="s">
        <v>66</v>
      </c>
      <c r="F1982" s="9">
        <v>4.37</v>
      </c>
      <c r="G1982" s="5" t="s">
        <v>21</v>
      </c>
      <c r="H1982" s="10">
        <v>1000</v>
      </c>
      <c r="I1982" s="11">
        <v>2875800</v>
      </c>
      <c r="J1982" s="11">
        <v>200</v>
      </c>
      <c r="K1982" s="11">
        <v>2.6739999999999999</v>
      </c>
      <c r="L1982" s="11" t="b">
        <f>COUNTIF('[1]2_배당성향 25% 이상 종목명'!$A$2:$A$471,'2_2번 조건 대상 종목'!A1982)&gt;0</f>
        <v>0</v>
      </c>
      <c r="M1982" s="14" t="b">
        <f t="shared" si="30"/>
        <v>1</v>
      </c>
      <c r="N1982" s="11">
        <v>433190600</v>
      </c>
      <c r="O1982" s="11"/>
      <c r="P1982" s="11"/>
      <c r="Q1982" s="11"/>
      <c r="R1982" s="11">
        <v>0.42</v>
      </c>
      <c r="S1982" s="6">
        <v>134731230000</v>
      </c>
      <c r="T1982" s="7">
        <v>8.8000000000000007</v>
      </c>
      <c r="U1982" s="7">
        <v>0.46</v>
      </c>
      <c r="V1982" s="7">
        <v>5325</v>
      </c>
    </row>
    <row r="1983" spans="1:22" hidden="1" x14ac:dyDescent="0.4">
      <c r="A1983" s="7" t="s">
        <v>2653</v>
      </c>
      <c r="B1983" s="12" t="s">
        <v>2654</v>
      </c>
      <c r="C1983" s="12" t="s">
        <v>2933</v>
      </c>
      <c r="D1983" s="12" t="s">
        <v>19</v>
      </c>
      <c r="E1983" s="12" t="s">
        <v>66</v>
      </c>
      <c r="F1983" s="12">
        <v>2.61</v>
      </c>
      <c r="G1983" s="12" t="s">
        <v>21</v>
      </c>
      <c r="H1983" s="12">
        <v>1000</v>
      </c>
      <c r="I1983" s="6">
        <v>2875800</v>
      </c>
      <c r="J1983" s="6">
        <v>200</v>
      </c>
      <c r="K1983" s="6">
        <v>1.931</v>
      </c>
      <c r="L1983" s="11" t="b">
        <f>COUNTIF('[1]2_배당성향 25% 이상 종목명'!$A$2:$A$471,'2_2번 조건 대상 종목'!A1983)&gt;0</f>
        <v>0</v>
      </c>
      <c r="M1983" s="14" t="b">
        <f t="shared" si="30"/>
        <v>1</v>
      </c>
      <c r="N1983" s="6">
        <v>443522600</v>
      </c>
      <c r="O1983" s="6"/>
      <c r="P1983" s="6"/>
      <c r="Q1983" s="6"/>
      <c r="R1983" s="6">
        <v>0.47</v>
      </c>
      <c r="S1983" s="6">
        <v>134731230000</v>
      </c>
      <c r="T1983" s="7">
        <v>8.8000000000000007</v>
      </c>
      <c r="U1983" s="7">
        <v>0.46</v>
      </c>
      <c r="V1983" s="7">
        <v>5325</v>
      </c>
    </row>
    <row r="1984" spans="1:22" hidden="1" x14ac:dyDescent="0.4">
      <c r="A1984" s="4" t="s">
        <v>2435</v>
      </c>
      <c r="B1984" s="5" t="s">
        <v>2436</v>
      </c>
      <c r="C1984" s="5" t="s">
        <v>30</v>
      </c>
      <c r="D1984" s="5" t="s">
        <v>19</v>
      </c>
      <c r="E1984" s="9" t="s">
        <v>40</v>
      </c>
      <c r="F1984" s="9">
        <v>2.63</v>
      </c>
      <c r="G1984" s="5" t="s">
        <v>21</v>
      </c>
      <c r="H1984" s="9">
        <v>500</v>
      </c>
      <c r="I1984" s="11">
        <v>4568286</v>
      </c>
      <c r="J1984" s="11">
        <v>200</v>
      </c>
      <c r="K1984" s="11">
        <v>9.077</v>
      </c>
      <c r="L1984" s="11" t="b">
        <f>COUNTIF('[1]2_배당성향 25% 이상 종목명'!$A$2:$A$471,'2_2번 조건 대상 종목'!A1984)&gt;0</f>
        <v>0</v>
      </c>
      <c r="M1984" s="14" t="b">
        <f t="shared" si="30"/>
        <v>1</v>
      </c>
      <c r="N1984" s="11">
        <v>913319200</v>
      </c>
      <c r="O1984" s="11" t="b">
        <f>N1984&gt;=VLOOKUP(A1984,'[1]2023년만'!$A$2:$Q$1181,12,0)</f>
        <v>1</v>
      </c>
      <c r="P1984" s="11"/>
      <c r="Q1984" s="11"/>
      <c r="R1984" s="11">
        <v>0.79</v>
      </c>
      <c r="S1984" s="6">
        <v>121516407600</v>
      </c>
      <c r="T1984" s="7">
        <v>12.07</v>
      </c>
      <c r="U1984" s="7">
        <v>0.49</v>
      </c>
      <c r="V1984" s="7">
        <v>2203</v>
      </c>
    </row>
    <row r="1985" spans="1:22" hidden="1" x14ac:dyDescent="0.4">
      <c r="A1985" s="4" t="s">
        <v>2435</v>
      </c>
      <c r="B1985" s="5" t="s">
        <v>2436</v>
      </c>
      <c r="C1985" s="5" t="s">
        <v>24</v>
      </c>
      <c r="D1985" s="5" t="s">
        <v>19</v>
      </c>
      <c r="E1985" s="9" t="s">
        <v>40</v>
      </c>
      <c r="F1985" s="9">
        <v>1.7</v>
      </c>
      <c r="G1985" s="5" t="s">
        <v>21</v>
      </c>
      <c r="H1985" s="9">
        <v>500</v>
      </c>
      <c r="I1985" s="11">
        <v>4568286</v>
      </c>
      <c r="J1985" s="11">
        <v>200</v>
      </c>
      <c r="K1985" s="11">
        <v>8.7579999999999991</v>
      </c>
      <c r="L1985" s="11" t="b">
        <f>COUNTIF('[1]2_배당성향 25% 이상 종목명'!$A$2:$A$471,'2_2번 조건 대상 종목'!A1985)&gt;0</f>
        <v>0</v>
      </c>
      <c r="M1985" s="14" t="b">
        <f t="shared" si="30"/>
        <v>1</v>
      </c>
      <c r="N1985" s="11">
        <v>913319200</v>
      </c>
      <c r="O1985" s="11"/>
      <c r="P1985" s="11"/>
      <c r="Q1985" s="11"/>
      <c r="R1985" s="11">
        <v>0.73</v>
      </c>
      <c r="S1985" s="6">
        <v>121516407600</v>
      </c>
      <c r="T1985" s="7">
        <v>12.07</v>
      </c>
      <c r="U1985" s="7">
        <v>0.49</v>
      </c>
      <c r="V1985" s="7">
        <v>2203</v>
      </c>
    </row>
    <row r="1986" spans="1:22" hidden="1" x14ac:dyDescent="0.4">
      <c r="A1986" s="4" t="s">
        <v>2435</v>
      </c>
      <c r="B1986" s="5" t="s">
        <v>2436</v>
      </c>
      <c r="C1986" s="5" t="s">
        <v>18</v>
      </c>
      <c r="D1986" s="5" t="s">
        <v>19</v>
      </c>
      <c r="E1986" s="9" t="s">
        <v>40</v>
      </c>
      <c r="F1986" s="9">
        <v>1.43</v>
      </c>
      <c r="G1986" s="5" t="s">
        <v>21</v>
      </c>
      <c r="H1986" s="9">
        <v>500</v>
      </c>
      <c r="I1986" s="11">
        <v>4568286</v>
      </c>
      <c r="J1986" s="11">
        <v>200</v>
      </c>
      <c r="K1986" s="11">
        <v>6.9710000000000001</v>
      </c>
      <c r="L1986" s="11" t="b">
        <f>COUNTIF('[1]2_배당성향 25% 이상 종목명'!$A$2:$A$471,'2_2번 조건 대상 종목'!A1986)&gt;0</f>
        <v>0</v>
      </c>
      <c r="M1986" s="14" t="b">
        <f t="shared" si="30"/>
        <v>1</v>
      </c>
      <c r="N1986" s="11">
        <v>913319200</v>
      </c>
      <c r="O1986" s="11"/>
      <c r="P1986" s="11"/>
      <c r="Q1986" s="11"/>
      <c r="R1986" s="11">
        <v>0.56999999999999995</v>
      </c>
      <c r="S1986" s="6">
        <v>121516407600</v>
      </c>
      <c r="T1986" s="7">
        <v>12.07</v>
      </c>
      <c r="U1986" s="7">
        <v>0.49</v>
      </c>
      <c r="V1986" s="7">
        <v>2203</v>
      </c>
    </row>
    <row r="1987" spans="1:22" hidden="1" x14ac:dyDescent="0.4">
      <c r="A1987" s="7" t="s">
        <v>2435</v>
      </c>
      <c r="B1987" s="12" t="s">
        <v>2436</v>
      </c>
      <c r="C1987" s="12" t="s">
        <v>2933</v>
      </c>
      <c r="D1987" s="12" t="s">
        <v>19</v>
      </c>
      <c r="E1987" s="12" t="s">
        <v>40</v>
      </c>
      <c r="F1987" s="12">
        <v>1.34</v>
      </c>
      <c r="G1987" s="12" t="s">
        <v>21</v>
      </c>
      <c r="H1987" s="12">
        <v>500</v>
      </c>
      <c r="I1987" s="6">
        <v>4568286</v>
      </c>
      <c r="J1987" s="6">
        <v>200</v>
      </c>
      <c r="K1987" s="6">
        <v>3.855</v>
      </c>
      <c r="L1987" s="11" t="b">
        <f>COUNTIF('[1]2_배당성향 25% 이상 종목명'!$A$2:$A$471,'2_2번 조건 대상 종목'!A1987)&gt;0</f>
        <v>0</v>
      </c>
      <c r="M1987" s="14" t="b">
        <f t="shared" ref="M1987:M2050" si="31">COUNTIF($A$2:$A$4678,A1987)=4</f>
        <v>1</v>
      </c>
      <c r="N1987" s="6">
        <v>913319200</v>
      </c>
      <c r="O1987" s="6"/>
      <c r="P1987" s="6"/>
      <c r="Q1987" s="6"/>
      <c r="R1987" s="6">
        <v>0.44</v>
      </c>
      <c r="S1987" s="6">
        <v>121516407600</v>
      </c>
      <c r="T1987" s="7">
        <v>12.07</v>
      </c>
      <c r="U1987" s="7">
        <v>0.49</v>
      </c>
      <c r="V1987" s="7">
        <v>2203</v>
      </c>
    </row>
    <row r="1988" spans="1:22" hidden="1" x14ac:dyDescent="0.4">
      <c r="A1988" s="4" t="s">
        <v>1457</v>
      </c>
      <c r="B1988" s="5" t="s">
        <v>1458</v>
      </c>
      <c r="C1988" s="5" t="s">
        <v>30</v>
      </c>
      <c r="D1988" s="5" t="s">
        <v>19</v>
      </c>
      <c r="E1988" s="9" t="s">
        <v>69</v>
      </c>
      <c r="F1988" s="9">
        <v>0.93</v>
      </c>
      <c r="G1988" s="5" t="s">
        <v>1459</v>
      </c>
      <c r="H1988" s="9">
        <v>500</v>
      </c>
      <c r="I1988" s="11">
        <v>8900676</v>
      </c>
      <c r="J1988" s="11">
        <v>100</v>
      </c>
      <c r="K1988" s="11">
        <v>26.866</v>
      </c>
      <c r="L1988" s="11" t="b">
        <f>COUNTIF('[1]2_배당성향 25% 이상 종목명'!$A$2:$A$471,'2_2번 조건 대상 종목'!A1988)&gt;0</f>
        <v>1</v>
      </c>
      <c r="M1988" s="14" t="b">
        <f t="shared" si="31"/>
        <v>1</v>
      </c>
      <c r="N1988" s="11">
        <v>843598400</v>
      </c>
      <c r="O1988" s="11" t="b">
        <f>N1988&gt;=VLOOKUP(A1988,'[1]2023년만'!$A$2:$Q$1181,12,0)</f>
        <v>1</v>
      </c>
      <c r="P1988" s="11">
        <f>VLOOKUP(A1988,'[1]2_피벗 테이블'!$A$4:$B$376,2,0)</f>
        <v>899048940</v>
      </c>
      <c r="Q1988" s="11" t="b">
        <f>N1988&gt;=(P1988*1.05)</f>
        <v>0</v>
      </c>
      <c r="R1988" s="11">
        <v>1.4</v>
      </c>
      <c r="S1988" s="6">
        <v>65888894240</v>
      </c>
      <c r="T1988" s="7">
        <v>21.61</v>
      </c>
      <c r="U1988" s="7">
        <v>0.74</v>
      </c>
      <c r="V1988" s="7">
        <v>335</v>
      </c>
    </row>
    <row r="1989" spans="1:22" ht="34.799999999999997" hidden="1" x14ac:dyDescent="0.4">
      <c r="A1989" s="4" t="s">
        <v>1457</v>
      </c>
      <c r="B1989" s="5" t="s">
        <v>1458</v>
      </c>
      <c r="C1989" s="5" t="s">
        <v>18</v>
      </c>
      <c r="D1989" s="5" t="s">
        <v>19</v>
      </c>
      <c r="E1989" s="9" t="s">
        <v>69</v>
      </c>
      <c r="F1989" s="9">
        <v>0.81</v>
      </c>
      <c r="G1989" s="5" t="s">
        <v>2350</v>
      </c>
      <c r="H1989" s="9">
        <v>500</v>
      </c>
      <c r="I1989" s="11">
        <v>8500676</v>
      </c>
      <c r="J1989" s="11">
        <v>130</v>
      </c>
      <c r="K1989" s="11">
        <v>10.648999999999999</v>
      </c>
      <c r="L1989" s="11" t="b">
        <f>COUNTIF('[1]2_배당성향 25% 이상 종목명'!$A$2:$A$471,'2_2번 조건 대상 종목'!A1989)&gt;0</f>
        <v>1</v>
      </c>
      <c r="M1989" s="14" t="b">
        <f t="shared" si="31"/>
        <v>1</v>
      </c>
      <c r="N1989" s="11">
        <v>1062495720</v>
      </c>
      <c r="O1989" s="11"/>
      <c r="P1989" s="11"/>
      <c r="Q1989" s="11"/>
      <c r="R1989" s="11">
        <v>1.03</v>
      </c>
      <c r="S1989" s="6">
        <v>65888894240</v>
      </c>
      <c r="T1989" s="7">
        <v>21.61</v>
      </c>
      <c r="U1989" s="7">
        <v>0.74</v>
      </c>
      <c r="V1989" s="7">
        <v>335</v>
      </c>
    </row>
    <row r="1990" spans="1:22" ht="34.799999999999997" hidden="1" x14ac:dyDescent="0.4">
      <c r="A1990" s="4" t="s">
        <v>1457</v>
      </c>
      <c r="B1990" s="5" t="s">
        <v>1458</v>
      </c>
      <c r="C1990" s="5" t="s">
        <v>24</v>
      </c>
      <c r="D1990" s="5" t="s">
        <v>19</v>
      </c>
      <c r="E1990" s="9" t="s">
        <v>69</v>
      </c>
      <c r="F1990" s="9">
        <v>0.63</v>
      </c>
      <c r="G1990" s="5" t="s">
        <v>2791</v>
      </c>
      <c r="H1990" s="9">
        <v>500</v>
      </c>
      <c r="I1990" s="11">
        <v>8700676</v>
      </c>
      <c r="J1990" s="11">
        <v>100</v>
      </c>
      <c r="K1990" s="11">
        <v>-35.994999999999997</v>
      </c>
      <c r="L1990" s="11" t="b">
        <f>COUNTIF('[1]2_배당성향 25% 이상 종목명'!$A$2:$A$471,'2_2번 조건 대상 종목'!A1990)&gt;0</f>
        <v>1</v>
      </c>
      <c r="M1990" s="14" t="b">
        <f t="shared" si="31"/>
        <v>1</v>
      </c>
      <c r="N1990" s="11">
        <v>836162400</v>
      </c>
      <c r="O1990" s="11"/>
      <c r="P1990" s="11"/>
      <c r="Q1990" s="11"/>
      <c r="R1990" s="11">
        <v>1</v>
      </c>
      <c r="S1990" s="6">
        <v>65888894240</v>
      </c>
      <c r="T1990" s="7">
        <v>21.61</v>
      </c>
      <c r="U1990" s="7">
        <v>0.74</v>
      </c>
      <c r="V1990" s="7">
        <v>335</v>
      </c>
    </row>
    <row r="1991" spans="1:22" hidden="1" x14ac:dyDescent="0.4">
      <c r="A1991" s="7" t="s">
        <v>1457</v>
      </c>
      <c r="B1991" s="12" t="s">
        <v>1458</v>
      </c>
      <c r="C1991" s="12" t="s">
        <v>2933</v>
      </c>
      <c r="D1991" s="12" t="s">
        <v>19</v>
      </c>
      <c r="E1991" s="12" t="s">
        <v>69</v>
      </c>
      <c r="F1991" s="12">
        <v>0.36</v>
      </c>
      <c r="G1991" s="12" t="s">
        <v>2942</v>
      </c>
      <c r="H1991" s="12">
        <v>500</v>
      </c>
      <c r="I1991" s="6">
        <v>8300676</v>
      </c>
      <c r="J1991" s="6">
        <v>100</v>
      </c>
      <c r="K1991" s="6">
        <v>5.0640000000000001</v>
      </c>
      <c r="L1991" s="11" t="b">
        <f>COUNTIF('[1]2_배당성향 25% 이상 종목명'!$A$2:$A$471,'2_2번 조건 대상 종목'!A1991)&gt;0</f>
        <v>1</v>
      </c>
      <c r="M1991" s="14" t="b">
        <f t="shared" si="31"/>
        <v>1</v>
      </c>
      <c r="N1991" s="6">
        <v>798488700</v>
      </c>
      <c r="O1991" s="6"/>
      <c r="P1991" s="6"/>
      <c r="Q1991" s="6"/>
      <c r="R1991" s="6">
        <v>0.47</v>
      </c>
      <c r="S1991" s="6">
        <v>65888894240</v>
      </c>
      <c r="T1991" s="7">
        <v>21.61</v>
      </c>
      <c r="U1991" s="7">
        <v>0.74</v>
      </c>
      <c r="V1991" s="7">
        <v>335</v>
      </c>
    </row>
    <row r="1992" spans="1:22" hidden="1" x14ac:dyDescent="0.4">
      <c r="A1992" s="4" t="s">
        <v>2302</v>
      </c>
      <c r="B1992" s="5" t="s">
        <v>2303</v>
      </c>
      <c r="C1992" s="5" t="s">
        <v>18</v>
      </c>
      <c r="D1992" s="5" t="s">
        <v>19</v>
      </c>
      <c r="E1992" s="9" t="s">
        <v>21</v>
      </c>
      <c r="F1992" s="9" t="s">
        <v>21</v>
      </c>
      <c r="G1992" s="5" t="s">
        <v>824</v>
      </c>
      <c r="H1992" s="9">
        <v>500</v>
      </c>
      <c r="I1992" s="11">
        <v>60399705</v>
      </c>
      <c r="J1992" s="11">
        <v>50</v>
      </c>
      <c r="K1992" s="11">
        <v>11.446999999999999</v>
      </c>
      <c r="L1992" s="11" t="b">
        <f>COUNTIF('[1]2_배당성향 25% 이상 종목명'!$A$2:$A$471,'2_2번 조건 대상 종목'!A1992)&gt;0</f>
        <v>0</v>
      </c>
      <c r="M1992" s="14" t="b">
        <f t="shared" si="31"/>
        <v>1</v>
      </c>
      <c r="N1992" s="11">
        <v>2908840700</v>
      </c>
      <c r="O1992" s="11"/>
      <c r="P1992" s="11"/>
      <c r="Q1992" s="11"/>
      <c r="R1992" s="11">
        <v>0.7</v>
      </c>
      <c r="S1992" s="6">
        <v>624827114650</v>
      </c>
      <c r="T1992" s="7">
        <v>17.920000000000002</v>
      </c>
      <c r="U1992" s="7">
        <v>0.62</v>
      </c>
      <c r="V1992" s="7">
        <v>533</v>
      </c>
    </row>
    <row r="1993" spans="1:22" hidden="1" x14ac:dyDescent="0.4">
      <c r="A1993" s="4" t="s">
        <v>2302</v>
      </c>
      <c r="B1993" s="5" t="s">
        <v>2303</v>
      </c>
      <c r="C1993" s="5" t="s">
        <v>30</v>
      </c>
      <c r="D1993" s="5" t="s">
        <v>19</v>
      </c>
      <c r="E1993" s="9" t="s">
        <v>34</v>
      </c>
      <c r="F1993" s="9">
        <v>0.48</v>
      </c>
      <c r="G1993" s="5" t="s">
        <v>21</v>
      </c>
      <c r="H1993" s="9">
        <v>500</v>
      </c>
      <c r="I1993" s="11">
        <v>65926923</v>
      </c>
      <c r="J1993" s="11">
        <v>100</v>
      </c>
      <c r="K1993" s="11">
        <v>9.9730000000000008</v>
      </c>
      <c r="L1993" s="11" t="b">
        <f>COUNTIF('[1]2_배당성향 25% 이상 종목명'!$A$2:$A$471,'2_2번 조건 대상 종목'!A1993)&gt;0</f>
        <v>0</v>
      </c>
      <c r="M1993" s="14" t="b">
        <f t="shared" si="31"/>
        <v>1</v>
      </c>
      <c r="N1993" s="11">
        <v>6448139200</v>
      </c>
      <c r="O1993" s="11" t="b">
        <f>N1993&gt;=VLOOKUP(A1993,'[1]2023년만'!$A$2:$Q$1181,12,0)</f>
        <v>1</v>
      </c>
      <c r="P1993" s="11"/>
      <c r="Q1993" s="11"/>
      <c r="R1993" s="11">
        <v>1.8</v>
      </c>
      <c r="S1993" s="6">
        <v>624827114650</v>
      </c>
      <c r="T1993" s="7">
        <v>17.920000000000002</v>
      </c>
      <c r="U1993" s="7">
        <v>0.62</v>
      </c>
      <c r="V1993" s="7">
        <v>533</v>
      </c>
    </row>
    <row r="1994" spans="1:22" hidden="1" x14ac:dyDescent="0.4">
      <c r="A1994" s="4" t="s">
        <v>2302</v>
      </c>
      <c r="B1994" s="5" t="s">
        <v>2303</v>
      </c>
      <c r="C1994" s="5" t="s">
        <v>24</v>
      </c>
      <c r="D1994" s="5" t="s">
        <v>19</v>
      </c>
      <c r="E1994" s="9" t="s">
        <v>21</v>
      </c>
      <c r="F1994" s="9" t="s">
        <v>21</v>
      </c>
      <c r="G1994" s="5" t="s">
        <v>2312</v>
      </c>
      <c r="H1994" s="9">
        <v>500</v>
      </c>
      <c r="I1994" s="11">
        <v>61563241</v>
      </c>
      <c r="J1994" s="11">
        <v>50</v>
      </c>
      <c r="K1994" s="11">
        <v>1.988</v>
      </c>
      <c r="L1994" s="11" t="b">
        <f>COUNTIF('[1]2_배당성향 25% 이상 종목명'!$A$2:$A$471,'2_2번 조건 대상 종목'!A1994)&gt;0</f>
        <v>0</v>
      </c>
      <c r="M1994" s="14" t="b">
        <f t="shared" si="31"/>
        <v>1</v>
      </c>
      <c r="N1994" s="11">
        <v>2931841100</v>
      </c>
      <c r="O1994" s="11"/>
      <c r="P1994" s="11"/>
      <c r="Q1994" s="11"/>
      <c r="R1994" s="11">
        <v>0.6</v>
      </c>
      <c r="S1994" s="6">
        <v>624827114650</v>
      </c>
      <c r="T1994" s="7">
        <v>17.920000000000002</v>
      </c>
      <c r="U1994" s="7">
        <v>0.62</v>
      </c>
      <c r="V1994" s="7">
        <v>533</v>
      </c>
    </row>
    <row r="1995" spans="1:22" hidden="1" x14ac:dyDescent="0.4">
      <c r="A1995" s="7" t="s">
        <v>2302</v>
      </c>
      <c r="B1995" s="12" t="s">
        <v>2303</v>
      </c>
      <c r="C1995" s="12" t="s">
        <v>2933</v>
      </c>
      <c r="D1995" s="12" t="s">
        <v>19</v>
      </c>
      <c r="E1995" s="12" t="s">
        <v>21</v>
      </c>
      <c r="F1995" s="12" t="s">
        <v>21</v>
      </c>
      <c r="G1995" s="12" t="s">
        <v>2936</v>
      </c>
      <c r="H1995" s="12">
        <v>500</v>
      </c>
      <c r="I1995" s="6">
        <v>59258931</v>
      </c>
      <c r="J1995" s="6">
        <v>50</v>
      </c>
      <c r="K1995" s="6">
        <v>7.274</v>
      </c>
      <c r="L1995" s="11" t="b">
        <f>COUNTIF('[1]2_배당성향 25% 이상 종목명'!$A$2:$A$471,'2_2번 조건 대상 종목'!A1995)&gt;0</f>
        <v>0</v>
      </c>
      <c r="M1995" s="14" t="b">
        <f t="shared" si="31"/>
        <v>1</v>
      </c>
      <c r="N1995" s="6">
        <v>2851935200</v>
      </c>
      <c r="O1995" s="6"/>
      <c r="P1995" s="6"/>
      <c r="Q1995" s="6"/>
      <c r="R1995" s="6">
        <v>0.6</v>
      </c>
      <c r="S1995" s="6">
        <v>624827114650</v>
      </c>
      <c r="T1995" s="7">
        <v>17.920000000000002</v>
      </c>
      <c r="U1995" s="7">
        <v>0.62</v>
      </c>
      <c r="V1995" s="7">
        <v>533</v>
      </c>
    </row>
    <row r="1996" spans="1:22" hidden="1" x14ac:dyDescent="0.4">
      <c r="A1996" s="4" t="s">
        <v>1214</v>
      </c>
      <c r="B1996" s="5" t="s">
        <v>1215</v>
      </c>
      <c r="C1996" s="5" t="s">
        <v>30</v>
      </c>
      <c r="D1996" s="5" t="s">
        <v>19</v>
      </c>
      <c r="E1996" s="9" t="s">
        <v>20</v>
      </c>
      <c r="F1996" s="9">
        <v>0.68</v>
      </c>
      <c r="G1996" s="5" t="s">
        <v>21</v>
      </c>
      <c r="H1996" s="9">
        <v>500</v>
      </c>
      <c r="I1996" s="11">
        <v>12600000</v>
      </c>
      <c r="J1996" s="11">
        <v>10</v>
      </c>
      <c r="K1996" s="11">
        <v>31.818000000000001</v>
      </c>
      <c r="L1996" s="11" t="b">
        <f>COUNTIF('[1]2_배당성향 25% 이상 종목명'!$A$2:$A$471,'2_2번 조건 대상 종목'!A1996)&gt;0</f>
        <v>1</v>
      </c>
      <c r="M1996" s="14" t="b">
        <f t="shared" si="31"/>
        <v>1</v>
      </c>
      <c r="N1996" s="11">
        <v>126000000</v>
      </c>
      <c r="O1996" s="11" t="b">
        <f>N1996&gt;=VLOOKUP(A1996,'[1]2023년만'!$A$2:$Q$1181,12,0)</f>
        <v>0</v>
      </c>
      <c r="P1996" s="11">
        <f>VLOOKUP(A1996,'[1]2_피벗 테이블'!$A$4:$B$376,2,0)</f>
        <v>441000000</v>
      </c>
      <c r="Q1996" s="11" t="b">
        <f>N1996&gt;=(P1996*1.05)</f>
        <v>0</v>
      </c>
      <c r="R1996" s="11">
        <v>0.3</v>
      </c>
      <c r="S1996" s="6">
        <v>45738000000</v>
      </c>
      <c r="T1996" s="7">
        <v>117.1</v>
      </c>
      <c r="U1996" s="7">
        <v>0.7</v>
      </c>
      <c r="V1996" s="7">
        <v>31</v>
      </c>
    </row>
    <row r="1997" spans="1:22" hidden="1" x14ac:dyDescent="0.4">
      <c r="A1997" s="4" t="s">
        <v>1214</v>
      </c>
      <c r="B1997" s="5" t="s">
        <v>1215</v>
      </c>
      <c r="C1997" s="5" t="s">
        <v>24</v>
      </c>
      <c r="D1997" s="5" t="s">
        <v>19</v>
      </c>
      <c r="E1997" s="9" t="s">
        <v>20</v>
      </c>
      <c r="F1997" s="9">
        <v>0.49</v>
      </c>
      <c r="G1997" s="5" t="s">
        <v>21</v>
      </c>
      <c r="H1997" s="9">
        <v>500</v>
      </c>
      <c r="I1997" s="11">
        <v>12600000</v>
      </c>
      <c r="J1997" s="11">
        <v>35</v>
      </c>
      <c r="K1997" s="11">
        <v>22.885000000000002</v>
      </c>
      <c r="L1997" s="11" t="b">
        <f>COUNTIF('[1]2_배당성향 25% 이상 종목명'!$A$2:$A$471,'2_2번 조건 대상 종목'!A1997)&gt;0</f>
        <v>1</v>
      </c>
      <c r="M1997" s="14" t="b">
        <f t="shared" si="31"/>
        <v>1</v>
      </c>
      <c r="N1997" s="11">
        <v>441000000</v>
      </c>
      <c r="O1997" s="11"/>
      <c r="P1997" s="11"/>
      <c r="Q1997" s="11"/>
      <c r="R1997" s="11">
        <v>0.8</v>
      </c>
      <c r="S1997" s="6">
        <v>45738000000</v>
      </c>
      <c r="T1997" s="7">
        <v>117.1</v>
      </c>
      <c r="U1997" s="7">
        <v>0.7</v>
      </c>
      <c r="V1997" s="7">
        <v>31</v>
      </c>
    </row>
    <row r="1998" spans="1:22" hidden="1" x14ac:dyDescent="0.4">
      <c r="A1998" s="4" t="s">
        <v>1214</v>
      </c>
      <c r="B1998" s="5" t="s">
        <v>1215</v>
      </c>
      <c r="C1998" s="5" t="s">
        <v>18</v>
      </c>
      <c r="D1998" s="5" t="s">
        <v>19</v>
      </c>
      <c r="E1998" s="9" t="s">
        <v>20</v>
      </c>
      <c r="F1998" s="9">
        <v>0.77</v>
      </c>
      <c r="G1998" s="5" t="s">
        <v>21</v>
      </c>
      <c r="H1998" s="9">
        <v>500</v>
      </c>
      <c r="I1998" s="11">
        <v>12600000</v>
      </c>
      <c r="J1998" s="11">
        <v>35</v>
      </c>
      <c r="K1998" s="11">
        <v>20.257000000000001</v>
      </c>
      <c r="L1998" s="11" t="b">
        <f>COUNTIF('[1]2_배당성향 25% 이상 종목명'!$A$2:$A$471,'2_2번 조건 대상 종목'!A1998)&gt;0</f>
        <v>1</v>
      </c>
      <c r="M1998" s="14" t="b">
        <f t="shared" si="31"/>
        <v>1</v>
      </c>
      <c r="N1998" s="11">
        <v>441000000</v>
      </c>
      <c r="O1998" s="11"/>
      <c r="P1998" s="11"/>
      <c r="Q1998" s="11"/>
      <c r="R1998" s="11">
        <v>0.5</v>
      </c>
      <c r="S1998" s="6">
        <v>45738000000</v>
      </c>
      <c r="T1998" s="7">
        <v>117.1</v>
      </c>
      <c r="U1998" s="7">
        <v>0.7</v>
      </c>
      <c r="V1998" s="7">
        <v>31</v>
      </c>
    </row>
    <row r="1999" spans="1:22" hidden="1" x14ac:dyDescent="0.4">
      <c r="A1999" s="7" t="s">
        <v>1214</v>
      </c>
      <c r="B1999" s="12" t="s">
        <v>1215</v>
      </c>
      <c r="C1999" s="12" t="s">
        <v>2933</v>
      </c>
      <c r="D1999" s="12" t="s">
        <v>19</v>
      </c>
      <c r="E1999" s="12" t="s">
        <v>20</v>
      </c>
      <c r="F1999" s="12">
        <v>0.53</v>
      </c>
      <c r="G1999" s="12" t="s">
        <v>21</v>
      </c>
      <c r="H1999" s="12">
        <v>500</v>
      </c>
      <c r="I1999" s="6">
        <v>12600000</v>
      </c>
      <c r="J1999" s="6">
        <v>35</v>
      </c>
      <c r="K1999" s="6">
        <v>34.643000000000001</v>
      </c>
      <c r="L1999" s="11" t="b">
        <f>COUNTIF('[1]2_배당성향 25% 이상 종목명'!$A$2:$A$471,'2_2번 조건 대상 종목'!A1999)&gt;0</f>
        <v>1</v>
      </c>
      <c r="M1999" s="14" t="b">
        <f t="shared" si="31"/>
        <v>1</v>
      </c>
      <c r="N1999" s="6">
        <v>441000000</v>
      </c>
      <c r="O1999" s="6"/>
      <c r="P1999" s="6"/>
      <c r="Q1999" s="6"/>
      <c r="R1999" s="6">
        <v>0.7</v>
      </c>
      <c r="S1999" s="6">
        <v>45738000000</v>
      </c>
      <c r="T1999" s="7">
        <v>117.1</v>
      </c>
      <c r="U1999" s="7">
        <v>0.7</v>
      </c>
      <c r="V1999" s="7">
        <v>31</v>
      </c>
    </row>
    <row r="2000" spans="1:22" hidden="1" x14ac:dyDescent="0.4">
      <c r="A2000" s="4" t="s">
        <v>2681</v>
      </c>
      <c r="B2000" s="5" t="s">
        <v>2682</v>
      </c>
      <c r="C2000" s="5" t="s">
        <v>18</v>
      </c>
      <c r="D2000" s="5" t="s">
        <v>19</v>
      </c>
      <c r="E2000" s="9" t="s">
        <v>66</v>
      </c>
      <c r="F2000" s="9">
        <v>4.37</v>
      </c>
      <c r="G2000" s="5" t="s">
        <v>21</v>
      </c>
      <c r="H2000" s="9">
        <v>500</v>
      </c>
      <c r="I2000" s="11">
        <v>23479844</v>
      </c>
      <c r="J2000" s="11">
        <v>100</v>
      </c>
      <c r="K2000" s="11">
        <v>2.19</v>
      </c>
      <c r="L2000" s="11" t="b">
        <f>COUNTIF('[1]2_배당성향 25% 이상 종목명'!$A$2:$A$471,'2_2번 조건 대상 종목'!A2000)&gt;0</f>
        <v>0</v>
      </c>
      <c r="M2000" s="14" t="b">
        <f t="shared" si="31"/>
        <v>1</v>
      </c>
      <c r="N2000" s="11">
        <v>2170728600</v>
      </c>
      <c r="O2000" s="11"/>
      <c r="P2000" s="11"/>
      <c r="Q2000" s="11"/>
      <c r="R2000" s="11">
        <v>1.4</v>
      </c>
      <c r="S2000" s="6">
        <v>215310169480</v>
      </c>
      <c r="T2000" s="7">
        <v>1.49</v>
      </c>
      <c r="U2000" s="7">
        <v>0.24</v>
      </c>
      <c r="V2000" s="7">
        <v>6172</v>
      </c>
    </row>
    <row r="2001" spans="1:22" hidden="1" x14ac:dyDescent="0.4">
      <c r="A2001" s="4" t="s">
        <v>2681</v>
      </c>
      <c r="B2001" s="5" t="s">
        <v>2682</v>
      </c>
      <c r="C2001" s="5" t="s">
        <v>30</v>
      </c>
      <c r="D2001" s="5" t="s">
        <v>19</v>
      </c>
      <c r="E2001" s="9" t="s">
        <v>66</v>
      </c>
      <c r="F2001" s="9">
        <v>3.55</v>
      </c>
      <c r="G2001" s="5" t="s">
        <v>21</v>
      </c>
      <c r="H2001" s="9">
        <v>500</v>
      </c>
      <c r="I2001" s="11">
        <v>23479844</v>
      </c>
      <c r="J2001" s="11">
        <v>200</v>
      </c>
      <c r="K2001" s="11">
        <v>1.923</v>
      </c>
      <c r="L2001" s="11" t="b">
        <f>COUNTIF('[1]2_배당성향 25% 이상 종목명'!$A$2:$A$471,'2_2번 조건 대상 종목'!A2001)&gt;0</f>
        <v>0</v>
      </c>
      <c r="M2001" s="14" t="b">
        <f t="shared" si="31"/>
        <v>1</v>
      </c>
      <c r="N2001" s="11">
        <v>4341457200</v>
      </c>
      <c r="O2001" s="11" t="b">
        <f>N2001&gt;=VLOOKUP(A2001,'[1]2023년만'!$A$2:$Q$1181,12,0)</f>
        <v>1</v>
      </c>
      <c r="P2001" s="11"/>
      <c r="Q2001" s="11"/>
      <c r="R2001" s="11">
        <v>2.96</v>
      </c>
      <c r="S2001" s="6">
        <v>215310169480</v>
      </c>
      <c r="T2001" s="7">
        <v>1.49</v>
      </c>
      <c r="U2001" s="7">
        <v>0.24</v>
      </c>
      <c r="V2001" s="7">
        <v>6172</v>
      </c>
    </row>
    <row r="2002" spans="1:22" hidden="1" x14ac:dyDescent="0.4">
      <c r="A2002" s="4" t="s">
        <v>2681</v>
      </c>
      <c r="B2002" s="5" t="s">
        <v>2682</v>
      </c>
      <c r="C2002" s="5" t="s">
        <v>24</v>
      </c>
      <c r="D2002" s="5" t="s">
        <v>19</v>
      </c>
      <c r="E2002" s="9" t="s">
        <v>66</v>
      </c>
      <c r="F2002" s="9">
        <v>3.86</v>
      </c>
      <c r="G2002" s="5" t="s">
        <v>21</v>
      </c>
      <c r="H2002" s="9">
        <v>500</v>
      </c>
      <c r="I2002" s="11">
        <v>23479844</v>
      </c>
      <c r="J2002" s="11">
        <v>150</v>
      </c>
      <c r="K2002" s="11">
        <v>1.54</v>
      </c>
      <c r="L2002" s="11" t="b">
        <f>COUNTIF('[1]2_배당성향 25% 이상 종목명'!$A$2:$A$471,'2_2번 조건 대상 종목'!A2002)&gt;0</f>
        <v>0</v>
      </c>
      <c r="M2002" s="14" t="b">
        <f t="shared" si="31"/>
        <v>1</v>
      </c>
      <c r="N2002" s="11">
        <v>3256092900</v>
      </c>
      <c r="O2002" s="11"/>
      <c r="P2002" s="11"/>
      <c r="Q2002" s="11"/>
      <c r="R2002" s="11">
        <v>1.81</v>
      </c>
      <c r="S2002" s="6">
        <v>215310169480</v>
      </c>
      <c r="T2002" s="7">
        <v>1.49</v>
      </c>
      <c r="U2002" s="7">
        <v>0.24</v>
      </c>
      <c r="V2002" s="7">
        <v>6172</v>
      </c>
    </row>
    <row r="2003" spans="1:22" hidden="1" x14ac:dyDescent="0.4">
      <c r="A2003" s="7" t="s">
        <v>2681</v>
      </c>
      <c r="B2003" s="12" t="s">
        <v>2682</v>
      </c>
      <c r="C2003" s="12" t="s">
        <v>2933</v>
      </c>
      <c r="D2003" s="12" t="s">
        <v>19</v>
      </c>
      <c r="E2003" s="12" t="s">
        <v>66</v>
      </c>
      <c r="F2003" s="12">
        <v>2.61</v>
      </c>
      <c r="G2003" s="12" t="s">
        <v>21</v>
      </c>
      <c r="H2003" s="12">
        <v>500</v>
      </c>
      <c r="I2003" s="6">
        <v>23479844</v>
      </c>
      <c r="J2003" s="6">
        <v>100</v>
      </c>
      <c r="K2003" s="6">
        <v>4.9029999999999996</v>
      </c>
      <c r="L2003" s="11" t="b">
        <f>COUNTIF('[1]2_배당성향 25% 이상 종목명'!$A$2:$A$471,'2_2번 조건 대상 종목'!A2003)&gt;0</f>
        <v>0</v>
      </c>
      <c r="M2003" s="14" t="b">
        <f t="shared" si="31"/>
        <v>1</v>
      </c>
      <c r="N2003" s="6">
        <v>2170728600</v>
      </c>
      <c r="O2003" s="6"/>
      <c r="P2003" s="6"/>
      <c r="Q2003" s="6"/>
      <c r="R2003" s="6">
        <v>0.81</v>
      </c>
      <c r="S2003" s="6">
        <v>215310169480</v>
      </c>
      <c r="T2003" s="7">
        <v>1.49</v>
      </c>
      <c r="U2003" s="7">
        <v>0.24</v>
      </c>
      <c r="V2003" s="7">
        <v>6172</v>
      </c>
    </row>
    <row r="2004" spans="1:22" hidden="1" x14ac:dyDescent="0.4">
      <c r="A2004" s="4" t="s">
        <v>2547</v>
      </c>
      <c r="B2004" s="5" t="s">
        <v>2548</v>
      </c>
      <c r="C2004" s="5" t="s">
        <v>18</v>
      </c>
      <c r="D2004" s="5" t="s">
        <v>19</v>
      </c>
      <c r="E2004" s="9" t="s">
        <v>37</v>
      </c>
      <c r="F2004" s="9">
        <v>2.2599999999999998</v>
      </c>
      <c r="G2004" s="5" t="s">
        <v>21</v>
      </c>
      <c r="H2004" s="9">
        <v>500</v>
      </c>
      <c r="I2004" s="11">
        <v>27028437</v>
      </c>
      <c r="J2004" s="11">
        <v>150</v>
      </c>
      <c r="K2004" s="11">
        <v>6.7030000000000003</v>
      </c>
      <c r="L2004" s="11" t="b">
        <f>COUNTIF('[1]2_배당성향 25% 이상 종목명'!$A$2:$A$471,'2_2번 조건 대상 종목'!A2004)&gt;0</f>
        <v>0</v>
      </c>
      <c r="M2004" s="14" t="b">
        <f t="shared" si="31"/>
        <v>1</v>
      </c>
      <c r="N2004" s="11">
        <v>4053412650</v>
      </c>
      <c r="O2004" s="11"/>
      <c r="P2004" s="11"/>
      <c r="Q2004" s="11"/>
      <c r="R2004" s="11">
        <v>1.81</v>
      </c>
      <c r="S2004" s="6">
        <v>328125225180</v>
      </c>
      <c r="T2004" s="7">
        <v>2.23</v>
      </c>
      <c r="U2004" s="7">
        <v>0.3</v>
      </c>
      <c r="V2004" s="7">
        <v>5451</v>
      </c>
    </row>
    <row r="2005" spans="1:22" hidden="1" x14ac:dyDescent="0.4">
      <c r="A2005" s="4" t="s">
        <v>2547</v>
      </c>
      <c r="B2005" s="5" t="s">
        <v>2548</v>
      </c>
      <c r="C2005" s="5" t="s">
        <v>30</v>
      </c>
      <c r="D2005" s="5" t="s">
        <v>19</v>
      </c>
      <c r="E2005" s="9" t="s">
        <v>37</v>
      </c>
      <c r="F2005" s="9">
        <v>2.7</v>
      </c>
      <c r="G2005" s="5" t="s">
        <v>21</v>
      </c>
      <c r="H2005" s="9">
        <v>500</v>
      </c>
      <c r="I2005" s="11">
        <v>27028437</v>
      </c>
      <c r="J2005" s="11">
        <v>250</v>
      </c>
      <c r="K2005" s="11">
        <v>4.3780000000000001</v>
      </c>
      <c r="L2005" s="11" t="b">
        <f>COUNTIF('[1]2_배당성향 25% 이상 종목명'!$A$2:$A$471,'2_2번 조건 대상 종목'!A2005)&gt;0</f>
        <v>0</v>
      </c>
      <c r="M2005" s="14" t="b">
        <f t="shared" si="31"/>
        <v>1</v>
      </c>
      <c r="N2005" s="11">
        <v>6755687750</v>
      </c>
      <c r="O2005" s="11" t="b">
        <f>N2005&gt;=VLOOKUP(A2005,'[1]2023년만'!$A$2:$Q$1181,12,0)</f>
        <v>1</v>
      </c>
      <c r="P2005" s="11"/>
      <c r="Q2005" s="11"/>
      <c r="R2005" s="11">
        <v>2.09</v>
      </c>
      <c r="S2005" s="6">
        <v>328125225180</v>
      </c>
      <c r="T2005" s="7">
        <v>2.23</v>
      </c>
      <c r="U2005" s="7">
        <v>0.3</v>
      </c>
      <c r="V2005" s="7">
        <v>5451</v>
      </c>
    </row>
    <row r="2006" spans="1:22" hidden="1" x14ac:dyDescent="0.4">
      <c r="A2006" s="4" t="s">
        <v>2547</v>
      </c>
      <c r="B2006" s="5" t="s">
        <v>2548</v>
      </c>
      <c r="C2006" s="5" t="s">
        <v>24</v>
      </c>
      <c r="D2006" s="5" t="s">
        <v>19</v>
      </c>
      <c r="E2006" s="9" t="s">
        <v>37</v>
      </c>
      <c r="F2006" s="9">
        <v>2.09</v>
      </c>
      <c r="G2006" s="5" t="s">
        <v>21</v>
      </c>
      <c r="H2006" s="9">
        <v>500</v>
      </c>
      <c r="I2006" s="11">
        <v>27028437</v>
      </c>
      <c r="J2006" s="11">
        <v>200</v>
      </c>
      <c r="K2006" s="11">
        <v>3.2949999999999999</v>
      </c>
      <c r="L2006" s="11" t="b">
        <f>COUNTIF('[1]2_배당성향 25% 이상 종목명'!$A$2:$A$471,'2_2번 조건 대상 종목'!A2006)&gt;0</f>
        <v>0</v>
      </c>
      <c r="M2006" s="14" t="b">
        <f t="shared" si="31"/>
        <v>1</v>
      </c>
      <c r="N2006" s="11">
        <v>5404550200</v>
      </c>
      <c r="O2006" s="11"/>
      <c r="P2006" s="11"/>
      <c r="Q2006" s="11"/>
      <c r="R2006" s="11">
        <v>1.1200000000000001</v>
      </c>
      <c r="S2006" s="6">
        <v>328125225180</v>
      </c>
      <c r="T2006" s="7">
        <v>2.23</v>
      </c>
      <c r="U2006" s="7">
        <v>0.3</v>
      </c>
      <c r="V2006" s="7">
        <v>5451</v>
      </c>
    </row>
    <row r="2007" spans="1:22" hidden="1" x14ac:dyDescent="0.4">
      <c r="A2007" s="7" t="s">
        <v>2547</v>
      </c>
      <c r="B2007" s="12" t="s">
        <v>2548</v>
      </c>
      <c r="C2007" s="12" t="s">
        <v>2933</v>
      </c>
      <c r="D2007" s="12" t="s">
        <v>19</v>
      </c>
      <c r="E2007" s="12" t="s">
        <v>37</v>
      </c>
      <c r="F2007" s="12">
        <v>1.02</v>
      </c>
      <c r="G2007" s="12" t="s">
        <v>21</v>
      </c>
      <c r="H2007" s="12">
        <v>500</v>
      </c>
      <c r="I2007" s="6">
        <v>27028437</v>
      </c>
      <c r="J2007" s="6">
        <v>150</v>
      </c>
      <c r="K2007" s="6">
        <v>13.628</v>
      </c>
      <c r="L2007" s="11" t="b">
        <f>COUNTIF('[1]2_배당성향 25% 이상 종목명'!$A$2:$A$471,'2_2번 조건 대상 종목'!A2007)&gt;0</f>
        <v>0</v>
      </c>
      <c r="M2007" s="14" t="b">
        <f t="shared" si="31"/>
        <v>1</v>
      </c>
      <c r="N2007" s="6">
        <v>4053412650</v>
      </c>
      <c r="O2007" s="6"/>
      <c r="P2007" s="6"/>
      <c r="Q2007" s="6"/>
      <c r="R2007" s="6">
        <v>2.1</v>
      </c>
      <c r="S2007" s="6">
        <v>328125225180</v>
      </c>
      <c r="T2007" s="7">
        <v>2.23</v>
      </c>
      <c r="U2007" s="7">
        <v>0.3</v>
      </c>
      <c r="V2007" s="7">
        <v>5451</v>
      </c>
    </row>
    <row r="2008" spans="1:22" hidden="1" x14ac:dyDescent="0.4">
      <c r="A2008" s="4" t="s">
        <v>1762</v>
      </c>
      <c r="B2008" s="5" t="s">
        <v>1763</v>
      </c>
      <c r="C2008" s="5" t="s">
        <v>18</v>
      </c>
      <c r="D2008" s="5" t="s">
        <v>19</v>
      </c>
      <c r="E2008" s="9" t="s">
        <v>20</v>
      </c>
      <c r="F2008" s="9">
        <v>0.77</v>
      </c>
      <c r="G2008" s="5" t="s">
        <v>21</v>
      </c>
      <c r="H2008" s="9">
        <v>500</v>
      </c>
      <c r="I2008" s="11">
        <v>11650000</v>
      </c>
      <c r="J2008" s="11">
        <v>45</v>
      </c>
      <c r="K2008" s="11">
        <v>20.503</v>
      </c>
      <c r="L2008" s="11" t="b">
        <f>COUNTIF('[1]2_배당성향 25% 이상 종목명'!$A$2:$A$471,'2_2번 조건 대상 종목'!A2008)&gt;0</f>
        <v>0</v>
      </c>
      <c r="M2008" s="14" t="b">
        <f t="shared" si="31"/>
        <v>1</v>
      </c>
      <c r="N2008" s="11">
        <v>524250000</v>
      </c>
      <c r="O2008" s="11"/>
      <c r="P2008" s="11"/>
      <c r="Q2008" s="11"/>
      <c r="R2008" s="11">
        <v>1.1000000000000001</v>
      </c>
      <c r="S2008" s="6">
        <v>45784500000</v>
      </c>
      <c r="T2008" s="7">
        <v>4.88</v>
      </c>
      <c r="U2008" s="7">
        <v>0.5</v>
      </c>
      <c r="V2008" s="7">
        <v>805</v>
      </c>
    </row>
    <row r="2009" spans="1:22" hidden="1" x14ac:dyDescent="0.4">
      <c r="A2009" s="4" t="s">
        <v>1762</v>
      </c>
      <c r="B2009" s="5" t="s">
        <v>1763</v>
      </c>
      <c r="C2009" s="5" t="s">
        <v>24</v>
      </c>
      <c r="D2009" s="5" t="s">
        <v>19</v>
      </c>
      <c r="E2009" s="9" t="s">
        <v>20</v>
      </c>
      <c r="F2009" s="9">
        <v>0.49</v>
      </c>
      <c r="G2009" s="5" t="s">
        <v>21</v>
      </c>
      <c r="H2009" s="9">
        <v>500</v>
      </c>
      <c r="I2009" s="11">
        <v>11650000</v>
      </c>
      <c r="J2009" s="11">
        <v>65</v>
      </c>
      <c r="K2009" s="11">
        <v>9.3559999999999999</v>
      </c>
      <c r="L2009" s="11" t="b">
        <f>COUNTIF('[1]2_배당성향 25% 이상 종목명'!$A$2:$A$471,'2_2번 조건 대상 종목'!A2009)&gt;0</f>
        <v>0</v>
      </c>
      <c r="M2009" s="14" t="b">
        <f t="shared" si="31"/>
        <v>1</v>
      </c>
      <c r="N2009" s="11">
        <v>757250000</v>
      </c>
      <c r="O2009" s="11"/>
      <c r="P2009" s="11"/>
      <c r="Q2009" s="11"/>
      <c r="R2009" s="11">
        <v>1.5</v>
      </c>
      <c r="S2009" s="6">
        <v>45784500000</v>
      </c>
      <c r="T2009" s="7">
        <v>4.88</v>
      </c>
      <c r="U2009" s="7">
        <v>0.5</v>
      </c>
      <c r="V2009" s="7">
        <v>805</v>
      </c>
    </row>
    <row r="2010" spans="1:22" hidden="1" x14ac:dyDescent="0.4">
      <c r="A2010" s="4" t="s">
        <v>1762</v>
      </c>
      <c r="B2010" s="5" t="s">
        <v>1763</v>
      </c>
      <c r="C2010" s="5" t="s">
        <v>30</v>
      </c>
      <c r="D2010" s="5" t="s">
        <v>19</v>
      </c>
      <c r="E2010" s="9" t="s">
        <v>20</v>
      </c>
      <c r="F2010" s="9">
        <v>0.68</v>
      </c>
      <c r="G2010" s="5" t="s">
        <v>21</v>
      </c>
      <c r="H2010" s="9">
        <v>500</v>
      </c>
      <c r="I2010" s="11">
        <v>11650000</v>
      </c>
      <c r="J2010" s="11">
        <v>65</v>
      </c>
      <c r="K2010" s="11">
        <v>8.1349999999999998</v>
      </c>
      <c r="L2010" s="11" t="b">
        <f>COUNTIF('[1]2_배당성향 25% 이상 종목명'!$A$2:$A$471,'2_2번 조건 대상 종목'!A2010)&gt;0</f>
        <v>0</v>
      </c>
      <c r="M2010" s="14" t="b">
        <f t="shared" si="31"/>
        <v>1</v>
      </c>
      <c r="N2010" s="11">
        <v>757250000</v>
      </c>
      <c r="O2010" s="11" t="b">
        <f>N2010&gt;=VLOOKUP(A2010,'[1]2023년만'!$A$2:$Q$1181,12,0)</f>
        <v>1</v>
      </c>
      <c r="P2010" s="11"/>
      <c r="Q2010" s="11"/>
      <c r="R2010" s="11">
        <v>1.9</v>
      </c>
      <c r="S2010" s="6">
        <v>45784500000</v>
      </c>
      <c r="T2010" s="7">
        <v>4.88</v>
      </c>
      <c r="U2010" s="7">
        <v>0.5</v>
      </c>
      <c r="V2010" s="7">
        <v>805</v>
      </c>
    </row>
    <row r="2011" spans="1:22" hidden="1" x14ac:dyDescent="0.4">
      <c r="A2011" s="7" t="s">
        <v>1762</v>
      </c>
      <c r="B2011" s="12" t="s">
        <v>1763</v>
      </c>
      <c r="C2011" s="12" t="s">
        <v>2933</v>
      </c>
      <c r="D2011" s="12" t="s">
        <v>19</v>
      </c>
      <c r="E2011" s="12" t="s">
        <v>20</v>
      </c>
      <c r="F2011" s="12">
        <v>0.53</v>
      </c>
      <c r="G2011" s="12" t="s">
        <v>21</v>
      </c>
      <c r="H2011" s="12">
        <v>500</v>
      </c>
      <c r="I2011" s="6">
        <v>11650000</v>
      </c>
      <c r="J2011" s="6">
        <v>70</v>
      </c>
      <c r="K2011" s="6">
        <v>21.449000000000002</v>
      </c>
      <c r="L2011" s="11" t="b">
        <f>COUNTIF('[1]2_배당성향 25% 이상 종목명'!$A$2:$A$471,'2_2번 조건 대상 종목'!A2011)&gt;0</f>
        <v>0</v>
      </c>
      <c r="M2011" s="14" t="b">
        <f t="shared" si="31"/>
        <v>1</v>
      </c>
      <c r="N2011" s="6">
        <v>815500000</v>
      </c>
      <c r="O2011" s="6"/>
      <c r="P2011" s="6"/>
      <c r="Q2011" s="6"/>
      <c r="R2011" s="6">
        <v>1</v>
      </c>
      <c r="S2011" s="6">
        <v>45784500000</v>
      </c>
      <c r="T2011" s="7">
        <v>4.88</v>
      </c>
      <c r="U2011" s="7">
        <v>0.5</v>
      </c>
      <c r="V2011" s="7">
        <v>805</v>
      </c>
    </row>
    <row r="2012" spans="1:22" hidden="1" x14ac:dyDescent="0.4">
      <c r="A2012" s="4" t="s">
        <v>905</v>
      </c>
      <c r="B2012" s="5" t="s">
        <v>906</v>
      </c>
      <c r="C2012" s="5" t="s">
        <v>24</v>
      </c>
      <c r="D2012" s="5" t="s">
        <v>19</v>
      </c>
      <c r="E2012" s="9" t="s">
        <v>275</v>
      </c>
      <c r="F2012" s="9">
        <v>0.38</v>
      </c>
      <c r="G2012" s="5" t="s">
        <v>21</v>
      </c>
      <c r="H2012" s="10">
        <v>5000</v>
      </c>
      <c r="I2012" s="11">
        <v>5000000</v>
      </c>
      <c r="J2012" s="11">
        <v>2250</v>
      </c>
      <c r="K2012" s="11">
        <v>42.56</v>
      </c>
      <c r="L2012" s="11" t="b">
        <f>COUNTIF('[1]2_배당성향 25% 이상 종목명'!$A$2:$A$471,'2_2번 조건 대상 종목'!A2012)&gt;0</f>
        <v>1</v>
      </c>
      <c r="M2012" s="14" t="b">
        <f t="shared" si="31"/>
        <v>1</v>
      </c>
      <c r="N2012" s="11">
        <v>8736282000</v>
      </c>
      <c r="O2012" s="11"/>
      <c r="P2012" s="11"/>
      <c r="Q2012" s="11"/>
      <c r="R2012" s="11">
        <v>3.7</v>
      </c>
      <c r="S2012" s="6">
        <v>303500000000</v>
      </c>
      <c r="T2012" s="7">
        <v>6.98</v>
      </c>
      <c r="U2012" s="7">
        <v>0.22</v>
      </c>
      <c r="V2012" s="7">
        <v>8702</v>
      </c>
    </row>
    <row r="2013" spans="1:22" hidden="1" x14ac:dyDescent="0.4">
      <c r="A2013" s="4" t="s">
        <v>905</v>
      </c>
      <c r="B2013" s="5" t="s">
        <v>906</v>
      </c>
      <c r="C2013" s="5" t="s">
        <v>18</v>
      </c>
      <c r="D2013" s="5" t="s">
        <v>19</v>
      </c>
      <c r="E2013" s="9" t="s">
        <v>275</v>
      </c>
      <c r="F2013" s="9">
        <v>1.34</v>
      </c>
      <c r="G2013" s="5" t="s">
        <v>21</v>
      </c>
      <c r="H2013" s="10">
        <v>5000</v>
      </c>
      <c r="I2013" s="11">
        <v>5000000</v>
      </c>
      <c r="J2013" s="11">
        <v>1750</v>
      </c>
      <c r="K2013" s="11">
        <v>37.92</v>
      </c>
      <c r="L2013" s="11" t="b">
        <f>COUNTIF('[1]2_배당성향 25% 이상 종목명'!$A$2:$A$471,'2_2번 조건 대상 종목'!A2013)&gt;0</f>
        <v>1</v>
      </c>
      <c r="M2013" s="14" t="b">
        <f t="shared" si="31"/>
        <v>1</v>
      </c>
      <c r="N2013" s="11">
        <v>6794886000</v>
      </c>
      <c r="O2013" s="11"/>
      <c r="P2013" s="11"/>
      <c r="Q2013" s="11"/>
      <c r="R2013" s="11">
        <v>0.4</v>
      </c>
      <c r="S2013" s="6">
        <v>303500000000</v>
      </c>
      <c r="T2013" s="7">
        <v>6.98</v>
      </c>
      <c r="U2013" s="7">
        <v>0.22</v>
      </c>
      <c r="V2013" s="7">
        <v>8702</v>
      </c>
    </row>
    <row r="2014" spans="1:22" x14ac:dyDescent="0.4">
      <c r="A2014" s="4" t="s">
        <v>512</v>
      </c>
      <c r="B2014" s="5" t="s">
        <v>513</v>
      </c>
      <c r="C2014" s="5" t="s">
        <v>30</v>
      </c>
      <c r="D2014" s="5" t="s">
        <v>19</v>
      </c>
      <c r="E2014" s="9" t="s">
        <v>52</v>
      </c>
      <c r="F2014" s="9">
        <v>0.72</v>
      </c>
      <c r="G2014" s="5" t="s">
        <v>21</v>
      </c>
      <c r="H2014" s="9">
        <v>500</v>
      </c>
      <c r="I2014" s="11">
        <v>42441361</v>
      </c>
      <c r="J2014" s="11">
        <v>150</v>
      </c>
      <c r="K2014" s="11">
        <v>48.994999999999997</v>
      </c>
      <c r="L2014" s="11" t="b">
        <f>COUNTIF('[1]2_배당성향 25% 이상 종목명'!$A$2:$A$471,'2_2번 조건 대상 종목'!A4213)&gt;0</f>
        <v>1</v>
      </c>
      <c r="M2014" s="14" t="b">
        <f t="shared" si="31"/>
        <v>1</v>
      </c>
      <c r="N2014" s="11">
        <v>6091089000</v>
      </c>
      <c r="O2014" s="11" t="b">
        <f>N2014&gt;=VLOOKUP(A2014,'[1]2023년만'!$A$2:$Q$1181,12,0)</f>
        <v>1</v>
      </c>
      <c r="P2014" s="11">
        <f>VLOOKUP(A2014,'[1]2_피벗 테이블'!$A$4:$B$376,2,0)</f>
        <v>4175471906.6666665</v>
      </c>
      <c r="Q2014" s="11" t="b">
        <f>N2014&gt;=(P2014*1.05)</f>
        <v>1</v>
      </c>
      <c r="R2014" s="11">
        <v>3.5</v>
      </c>
      <c r="S2014" s="6">
        <v>298787181440</v>
      </c>
      <c r="T2014" s="7">
        <v>25.69</v>
      </c>
      <c r="U2014" s="7">
        <v>1.52</v>
      </c>
      <c r="V2014" s="7">
        <v>274</v>
      </c>
    </row>
    <row r="2015" spans="1:22" hidden="1" x14ac:dyDescent="0.4">
      <c r="A2015" s="7" t="s">
        <v>905</v>
      </c>
      <c r="B2015" s="12" t="s">
        <v>906</v>
      </c>
      <c r="C2015" s="12" t="s">
        <v>2933</v>
      </c>
      <c r="D2015" s="12" t="s">
        <v>19</v>
      </c>
      <c r="E2015" s="12" t="s">
        <v>275</v>
      </c>
      <c r="F2015" s="12">
        <v>4.22</v>
      </c>
      <c r="G2015" s="12" t="s">
        <v>21</v>
      </c>
      <c r="H2015" s="12">
        <v>5000</v>
      </c>
      <c r="I2015" s="6">
        <v>5000000</v>
      </c>
      <c r="J2015" s="6">
        <v>1750</v>
      </c>
      <c r="K2015" s="6">
        <v>79.555999999999997</v>
      </c>
      <c r="L2015" s="11" t="b">
        <f>COUNTIF('[1]2_배당성향 25% 이상 종목명'!$A$2:$A$471,'2_2번 조건 대상 종목'!A2015)&gt;0</f>
        <v>1</v>
      </c>
      <c r="M2015" s="14" t="b">
        <f t="shared" si="31"/>
        <v>1</v>
      </c>
      <c r="N2015" s="6">
        <v>6794886000</v>
      </c>
      <c r="O2015" s="6"/>
      <c r="P2015" s="6"/>
      <c r="Q2015" s="6"/>
      <c r="R2015" s="6">
        <v>1</v>
      </c>
      <c r="S2015" s="6">
        <v>303500000000</v>
      </c>
      <c r="T2015" s="7">
        <v>6.98</v>
      </c>
      <c r="U2015" s="7">
        <v>0.22</v>
      </c>
      <c r="V2015" s="7">
        <v>8702</v>
      </c>
    </row>
    <row r="2016" spans="1:22" hidden="1" x14ac:dyDescent="0.4">
      <c r="A2016" s="7" t="s">
        <v>2862</v>
      </c>
      <c r="B2016" s="12" t="s">
        <v>2863</v>
      </c>
      <c r="C2016" s="12" t="s">
        <v>2933</v>
      </c>
      <c r="D2016" s="12" t="s">
        <v>19</v>
      </c>
      <c r="E2016" s="12" t="s">
        <v>103</v>
      </c>
      <c r="F2016" s="12">
        <v>0.36</v>
      </c>
      <c r="G2016" s="12" t="s">
        <v>21</v>
      </c>
      <c r="H2016" s="12">
        <v>500</v>
      </c>
      <c r="I2016" s="6">
        <v>38223653</v>
      </c>
      <c r="J2016" s="6">
        <v>59</v>
      </c>
      <c r="K2016" s="6">
        <v>10.647</v>
      </c>
      <c r="L2016" s="11" t="b">
        <f>COUNTIF('[1]2_배당성향 25% 이상 종목명'!$A$2:$A$471,'2_2번 조건 대상 종목'!A2016)&gt;0</f>
        <v>0</v>
      </c>
      <c r="M2016" s="14" t="b">
        <f t="shared" si="31"/>
        <v>0</v>
      </c>
      <c r="N2016" s="6">
        <v>2223900157</v>
      </c>
      <c r="O2016" s="6"/>
      <c r="P2016" s="6"/>
      <c r="Q2016" s="6"/>
      <c r="R2016" s="6">
        <v>0.5</v>
      </c>
      <c r="S2016" s="6">
        <v>142191987300</v>
      </c>
      <c r="T2016" s="7">
        <v>19.75</v>
      </c>
      <c r="U2016" s="7">
        <v>3.62</v>
      </c>
      <c r="V2016" s="7">
        <v>157</v>
      </c>
    </row>
    <row r="2017" spans="1:22" hidden="1" x14ac:dyDescent="0.4">
      <c r="A2017" s="4" t="s">
        <v>2753</v>
      </c>
      <c r="B2017" s="5" t="s">
        <v>2754</v>
      </c>
      <c r="C2017" s="5" t="s">
        <v>24</v>
      </c>
      <c r="D2017" s="5" t="s">
        <v>19</v>
      </c>
      <c r="E2017" s="9" t="s">
        <v>95</v>
      </c>
      <c r="F2017" s="9">
        <v>0.59</v>
      </c>
      <c r="G2017" s="5" t="s">
        <v>21</v>
      </c>
      <c r="H2017" s="9">
        <v>500</v>
      </c>
      <c r="I2017" s="11">
        <v>58305400</v>
      </c>
      <c r="J2017" s="11">
        <v>136</v>
      </c>
      <c r="K2017" s="11">
        <v>-10.295999999999999</v>
      </c>
      <c r="L2017" s="11" t="b">
        <f>COUNTIF('[1]2_배당성향 25% 이상 종목명'!$A$2:$A$471,'2_2번 조건 대상 종목'!A2017)&gt;0</f>
        <v>0</v>
      </c>
      <c r="M2017" s="14" t="b">
        <f t="shared" si="31"/>
        <v>0</v>
      </c>
      <c r="N2017" s="11">
        <v>7667862240</v>
      </c>
      <c r="O2017" s="11"/>
      <c r="P2017" s="11"/>
      <c r="Q2017" s="11"/>
      <c r="R2017" s="11">
        <v>1.3</v>
      </c>
      <c r="S2017" s="6">
        <v>408137800000</v>
      </c>
      <c r="T2017" s="7" t="s">
        <v>21</v>
      </c>
      <c r="U2017" s="7">
        <v>0.57999999999999996</v>
      </c>
      <c r="V2017" s="7" t="s">
        <v>21</v>
      </c>
    </row>
    <row r="2018" spans="1:22" hidden="1" x14ac:dyDescent="0.4">
      <c r="A2018" s="4" t="s">
        <v>2753</v>
      </c>
      <c r="B2018" s="5" t="s">
        <v>2754</v>
      </c>
      <c r="C2018" s="5" t="s">
        <v>18</v>
      </c>
      <c r="D2018" s="5" t="s">
        <v>19</v>
      </c>
      <c r="E2018" s="9" t="s">
        <v>95</v>
      </c>
      <c r="F2018" s="9">
        <v>0.96</v>
      </c>
      <c r="G2018" s="5" t="s">
        <v>21</v>
      </c>
      <c r="H2018" s="9">
        <v>500</v>
      </c>
      <c r="I2018" s="11">
        <v>58305400</v>
      </c>
      <c r="J2018" s="11">
        <v>220</v>
      </c>
      <c r="K2018" s="11">
        <v>-22.832000000000001</v>
      </c>
      <c r="L2018" s="11" t="b">
        <f>COUNTIF('[1]2_배당성향 25% 이상 종목명'!$A$2:$A$471,'2_2번 조건 대상 종목'!A2018)&gt;0</f>
        <v>0</v>
      </c>
      <c r="M2018" s="14" t="b">
        <f t="shared" si="31"/>
        <v>0</v>
      </c>
      <c r="N2018" s="11">
        <v>12403894800</v>
      </c>
      <c r="O2018" s="11"/>
      <c r="P2018" s="11"/>
      <c r="Q2018" s="11"/>
      <c r="R2018" s="11">
        <v>2</v>
      </c>
      <c r="S2018" s="6">
        <v>408137800000</v>
      </c>
      <c r="T2018" s="7" t="s">
        <v>21</v>
      </c>
      <c r="U2018" s="7">
        <v>0.57999999999999996</v>
      </c>
      <c r="V2018" s="7" t="s">
        <v>21</v>
      </c>
    </row>
    <row r="2019" spans="1:22" hidden="1" x14ac:dyDescent="0.4">
      <c r="A2019" s="7" t="s">
        <v>2753</v>
      </c>
      <c r="B2019" s="12" t="s">
        <v>2754</v>
      </c>
      <c r="C2019" s="12" t="s">
        <v>2933</v>
      </c>
      <c r="D2019" s="12" t="s">
        <v>19</v>
      </c>
      <c r="E2019" s="12" t="s">
        <v>95</v>
      </c>
      <c r="F2019" s="12">
        <v>0.42</v>
      </c>
      <c r="G2019" s="12" t="s">
        <v>21</v>
      </c>
      <c r="H2019" s="12">
        <v>500</v>
      </c>
      <c r="I2019" s="6">
        <v>58305400</v>
      </c>
      <c r="J2019" s="6">
        <v>460</v>
      </c>
      <c r="K2019" s="6">
        <v>42.17</v>
      </c>
      <c r="L2019" s="11" t="b">
        <f>COUNTIF('[1]2_배당성향 25% 이상 종목명'!$A$2:$A$471,'2_2번 조건 대상 종목'!A2019)&gt;0</f>
        <v>0</v>
      </c>
      <c r="M2019" s="14" t="b">
        <f t="shared" si="31"/>
        <v>0</v>
      </c>
      <c r="N2019" s="6">
        <v>25935416400</v>
      </c>
      <c r="O2019" s="6"/>
      <c r="P2019" s="6"/>
      <c r="Q2019" s="6"/>
      <c r="R2019" s="6">
        <v>3.1</v>
      </c>
      <c r="S2019" s="6">
        <v>408137800000</v>
      </c>
      <c r="T2019" s="7" t="s">
        <v>21</v>
      </c>
      <c r="U2019" s="7">
        <v>0.57999999999999996</v>
      </c>
      <c r="V2019" s="7" t="s">
        <v>21</v>
      </c>
    </row>
    <row r="2020" spans="1:22" hidden="1" x14ac:dyDescent="0.4">
      <c r="A2020" s="4" t="s">
        <v>386</v>
      </c>
      <c r="B2020" s="5" t="s">
        <v>387</v>
      </c>
      <c r="C2020" s="5" t="s">
        <v>30</v>
      </c>
      <c r="D2020" s="5" t="s">
        <v>19</v>
      </c>
      <c r="E2020" s="9" t="s">
        <v>21</v>
      </c>
      <c r="F2020" s="9" t="s">
        <v>21</v>
      </c>
      <c r="G2020" s="5" t="s">
        <v>21</v>
      </c>
      <c r="H2020" s="5" t="s">
        <v>21</v>
      </c>
      <c r="I2020" s="11" t="s">
        <v>21</v>
      </c>
      <c r="J2020" s="11">
        <v>2865</v>
      </c>
      <c r="K2020" s="11">
        <v>93.793999999999997</v>
      </c>
      <c r="L2020" s="11" t="b">
        <f>COUNTIF('[1]2_배당성향 25% 이상 종목명'!$A$2:$A$471,'2_2번 조건 대상 종목'!A2020)&gt;0</f>
        <v>1</v>
      </c>
      <c r="M2020" s="14" t="b">
        <f t="shared" si="31"/>
        <v>0</v>
      </c>
      <c r="N2020" s="11">
        <v>200038878270</v>
      </c>
      <c r="O2020" s="11" t="e">
        <f>N2020&gt;=VLOOKUP(A2020,'[1]2023년만'!$A$2:$Q$1181,12,0)</f>
        <v>#N/A</v>
      </c>
      <c r="P2020" s="11"/>
      <c r="Q2020" s="11"/>
      <c r="R2020" s="11" t="s">
        <v>21</v>
      </c>
      <c r="S2020" s="6">
        <v>2981382234600</v>
      </c>
      <c r="T2020" s="7">
        <v>13.99</v>
      </c>
      <c r="U2020" s="7">
        <v>0.57999999999999996</v>
      </c>
      <c r="V2020" s="7">
        <v>3052</v>
      </c>
    </row>
    <row r="2021" spans="1:22" hidden="1" x14ac:dyDescent="0.4">
      <c r="A2021" s="4" t="s">
        <v>1029</v>
      </c>
      <c r="B2021" s="5" t="s">
        <v>1030</v>
      </c>
      <c r="C2021" s="5" t="s">
        <v>18</v>
      </c>
      <c r="D2021" s="5" t="s">
        <v>19</v>
      </c>
      <c r="E2021" s="9" t="s">
        <v>69</v>
      </c>
      <c r="F2021" s="9">
        <v>0.81</v>
      </c>
      <c r="G2021" s="5" t="s">
        <v>21</v>
      </c>
      <c r="H2021" s="9">
        <v>500</v>
      </c>
      <c r="I2021" s="11">
        <v>17774267</v>
      </c>
      <c r="J2021" s="11">
        <v>100</v>
      </c>
      <c r="K2021" s="11">
        <v>37.07</v>
      </c>
      <c r="L2021" s="11" t="b">
        <f>COUNTIF('[1]2_배당성향 25% 이상 종목명'!$A$2:$A$471,'2_2번 조건 대상 종목'!A2021)&gt;0</f>
        <v>0</v>
      </c>
      <c r="M2021" s="14" t="b">
        <f t="shared" si="31"/>
        <v>0</v>
      </c>
      <c r="N2021" s="11">
        <v>1683701800</v>
      </c>
      <c r="O2021" s="11"/>
      <c r="P2021" s="11"/>
      <c r="Q2021" s="11"/>
      <c r="R2021" s="11">
        <v>0.6</v>
      </c>
      <c r="S2021" s="6">
        <v>153569666880</v>
      </c>
      <c r="T2021" s="7" t="s">
        <v>21</v>
      </c>
      <c r="U2021" s="7">
        <v>1.35</v>
      </c>
      <c r="V2021" s="7" t="s">
        <v>21</v>
      </c>
    </row>
    <row r="2022" spans="1:22" hidden="1" x14ac:dyDescent="0.4">
      <c r="A2022" s="7" t="s">
        <v>1029</v>
      </c>
      <c r="B2022" s="12" t="s">
        <v>1030</v>
      </c>
      <c r="C2022" s="12" t="s">
        <v>2933</v>
      </c>
      <c r="D2022" s="12" t="s">
        <v>19</v>
      </c>
      <c r="E2022" s="12" t="s">
        <v>69</v>
      </c>
      <c r="F2022" s="12">
        <v>0.36</v>
      </c>
      <c r="G2022" s="12" t="s">
        <v>21</v>
      </c>
      <c r="H2022" s="12">
        <v>500</v>
      </c>
      <c r="I2022" s="6">
        <v>16917500</v>
      </c>
      <c r="J2022" s="6">
        <v>200</v>
      </c>
      <c r="K2022" s="6">
        <v>19.920999999999999</v>
      </c>
      <c r="L2022" s="11" t="b">
        <f>COUNTIF('[1]2_배당성향 25% 이상 종목명'!$A$2:$A$471,'2_2번 조건 대상 종목'!A2022)&gt;0</f>
        <v>0</v>
      </c>
      <c r="M2022" s="14" t="b">
        <f t="shared" si="31"/>
        <v>0</v>
      </c>
      <c r="N2022" s="6">
        <v>3196050200</v>
      </c>
      <c r="O2022" s="6"/>
      <c r="P2022" s="6"/>
      <c r="Q2022" s="6"/>
      <c r="R2022" s="6">
        <v>0.6</v>
      </c>
      <c r="S2022" s="6">
        <v>153569666880</v>
      </c>
      <c r="T2022" s="7" t="s">
        <v>21</v>
      </c>
      <c r="U2022" s="7">
        <v>1.35</v>
      </c>
      <c r="V2022" s="7" t="s">
        <v>21</v>
      </c>
    </row>
    <row r="2023" spans="1:22" hidden="1" x14ac:dyDescent="0.4">
      <c r="A2023" s="4" t="s">
        <v>112</v>
      </c>
      <c r="B2023" s="5" t="s">
        <v>113</v>
      </c>
      <c r="C2023" s="5" t="s">
        <v>24</v>
      </c>
      <c r="D2023" s="5" t="s">
        <v>19</v>
      </c>
      <c r="E2023" s="9" t="s">
        <v>34</v>
      </c>
      <c r="F2023" s="9">
        <v>0.56000000000000005</v>
      </c>
      <c r="G2023" s="5" t="s">
        <v>21</v>
      </c>
      <c r="H2023" s="9">
        <v>500</v>
      </c>
      <c r="I2023" s="11">
        <v>35500000</v>
      </c>
      <c r="J2023" s="11">
        <v>50</v>
      </c>
      <c r="K2023" s="11">
        <v>393.94099999999997</v>
      </c>
      <c r="L2023" s="11" t="b">
        <f>COUNTIF('[1]2_배당성향 25% 이상 종목명'!$A$2:$A$471,'2_2번 조건 대상 종목'!A2023)&gt;0</f>
        <v>1</v>
      </c>
      <c r="M2023" s="14" t="b">
        <f t="shared" si="31"/>
        <v>1</v>
      </c>
      <c r="N2023" s="11">
        <v>1729401500</v>
      </c>
      <c r="O2023" s="11"/>
      <c r="P2023" s="11"/>
      <c r="Q2023" s="11"/>
      <c r="R2023" s="11">
        <v>1.5</v>
      </c>
      <c r="S2023" s="6">
        <v>82360000000</v>
      </c>
      <c r="T2023" s="7">
        <v>29</v>
      </c>
      <c r="U2023" s="7">
        <v>2.88</v>
      </c>
      <c r="V2023" s="7">
        <v>80</v>
      </c>
    </row>
    <row r="2024" spans="1:22" x14ac:dyDescent="0.4">
      <c r="A2024" s="4" t="s">
        <v>527</v>
      </c>
      <c r="B2024" s="5" t="s">
        <v>528</v>
      </c>
      <c r="C2024" s="5" t="s">
        <v>30</v>
      </c>
      <c r="D2024" s="5" t="s">
        <v>19</v>
      </c>
      <c r="E2024" s="9" t="s">
        <v>25</v>
      </c>
      <c r="F2024" s="9">
        <v>0.21</v>
      </c>
      <c r="G2024" s="5" t="s">
        <v>21</v>
      </c>
      <c r="H2024" s="9">
        <v>500</v>
      </c>
      <c r="I2024" s="11">
        <v>22427583</v>
      </c>
      <c r="J2024" s="11">
        <v>300</v>
      </c>
      <c r="K2024" s="11">
        <v>71.088999999999999</v>
      </c>
      <c r="L2024" s="11" t="b">
        <f>COUNTIF('[1]2_배당성향 25% 이상 종목명'!$A$2:$A$471,'2_2번 조건 대상 종목'!A1078)&gt;0</f>
        <v>1</v>
      </c>
      <c r="M2024" s="14" t="b">
        <f t="shared" si="31"/>
        <v>1</v>
      </c>
      <c r="N2024" s="11">
        <v>6430031700</v>
      </c>
      <c r="O2024" s="11" t="b">
        <f>N2024&gt;=VLOOKUP(A2024,'[1]2023년만'!$A$2:$Q$1181,12,0)</f>
        <v>1</v>
      </c>
      <c r="P2024" s="11">
        <f>VLOOKUP(A2024,'[1]2_피벗 테이블'!$A$4:$B$376,2,0)</f>
        <v>5939529100</v>
      </c>
      <c r="Q2024" s="11" t="b">
        <f>N2024&gt;=(P2024*1.05)</f>
        <v>1</v>
      </c>
      <c r="R2024" s="11">
        <v>2.1</v>
      </c>
      <c r="S2024" s="6">
        <v>298511129730</v>
      </c>
      <c r="T2024" s="7">
        <v>19.93</v>
      </c>
      <c r="U2024" s="7">
        <v>1.04</v>
      </c>
      <c r="V2024" s="7">
        <v>668</v>
      </c>
    </row>
    <row r="2025" spans="1:22" hidden="1" x14ac:dyDescent="0.4">
      <c r="A2025" s="4" t="s">
        <v>112</v>
      </c>
      <c r="B2025" s="5" t="s">
        <v>113</v>
      </c>
      <c r="C2025" s="5" t="s">
        <v>18</v>
      </c>
      <c r="D2025" s="5" t="s">
        <v>19</v>
      </c>
      <c r="E2025" s="9" t="s">
        <v>34</v>
      </c>
      <c r="F2025" s="9">
        <v>1.01</v>
      </c>
      <c r="G2025" s="5" t="s">
        <v>21</v>
      </c>
      <c r="H2025" s="9">
        <v>500</v>
      </c>
      <c r="I2025" s="11">
        <v>35500000</v>
      </c>
      <c r="J2025" s="11">
        <v>50</v>
      </c>
      <c r="K2025" s="11">
        <v>73.78</v>
      </c>
      <c r="L2025" s="11" t="b">
        <f>COUNTIF('[1]2_배당성향 25% 이상 종목명'!$A$2:$A$471,'2_2번 조건 대상 종목'!A2025)&gt;0</f>
        <v>1</v>
      </c>
      <c r="M2025" s="14" t="b">
        <f t="shared" si="31"/>
        <v>1</v>
      </c>
      <c r="N2025" s="11">
        <v>1729401500</v>
      </c>
      <c r="O2025" s="11"/>
      <c r="P2025" s="11"/>
      <c r="Q2025" s="11"/>
      <c r="R2025" s="11">
        <v>1.3</v>
      </c>
      <c r="S2025" s="6">
        <v>82360000000</v>
      </c>
      <c r="T2025" s="7">
        <v>29</v>
      </c>
      <c r="U2025" s="7">
        <v>2.88</v>
      </c>
      <c r="V2025" s="7">
        <v>80</v>
      </c>
    </row>
    <row r="2026" spans="1:22" hidden="1" x14ac:dyDescent="0.4">
      <c r="A2026" s="7" t="s">
        <v>112</v>
      </c>
      <c r="B2026" s="12" t="s">
        <v>113</v>
      </c>
      <c r="C2026" s="12" t="s">
        <v>2933</v>
      </c>
      <c r="D2026" s="12" t="s">
        <v>19</v>
      </c>
      <c r="E2026" s="12" t="s">
        <v>34</v>
      </c>
      <c r="F2026" s="12">
        <v>0.5</v>
      </c>
      <c r="G2026" s="12" t="s">
        <v>21</v>
      </c>
      <c r="H2026" s="12">
        <v>500</v>
      </c>
      <c r="I2026" s="6">
        <v>35500000</v>
      </c>
      <c r="J2026" s="6">
        <v>40</v>
      </c>
      <c r="K2026" s="6">
        <v>23.61</v>
      </c>
      <c r="L2026" s="11" t="b">
        <f>COUNTIF('[1]2_배당성향 25% 이상 종목명'!$A$2:$A$471,'2_2번 조건 대상 종목'!A2026)&gt;0</f>
        <v>1</v>
      </c>
      <c r="M2026" s="14" t="b">
        <f t="shared" si="31"/>
        <v>1</v>
      </c>
      <c r="N2026" s="6">
        <v>1383521200</v>
      </c>
      <c r="O2026" s="6"/>
      <c r="P2026" s="6"/>
      <c r="Q2026" s="6"/>
      <c r="R2026" s="6">
        <v>1.18</v>
      </c>
      <c r="S2026" s="6">
        <v>82360000000</v>
      </c>
      <c r="T2026" s="7">
        <v>29</v>
      </c>
      <c r="U2026" s="7">
        <v>2.88</v>
      </c>
      <c r="V2026" s="7">
        <v>80</v>
      </c>
    </row>
    <row r="2027" spans="1:22" hidden="1" x14ac:dyDescent="0.4">
      <c r="A2027" s="7" t="s">
        <v>2864</v>
      </c>
      <c r="B2027" s="12" t="s">
        <v>2865</v>
      </c>
      <c r="C2027" s="12" t="s">
        <v>2933</v>
      </c>
      <c r="D2027" s="12" t="s">
        <v>19</v>
      </c>
      <c r="E2027" s="12" t="s">
        <v>43</v>
      </c>
      <c r="F2027" s="12">
        <v>2.09</v>
      </c>
      <c r="G2027" s="12" t="s">
        <v>21</v>
      </c>
      <c r="H2027" s="12">
        <v>500</v>
      </c>
      <c r="I2027" s="6">
        <v>47474590</v>
      </c>
      <c r="J2027" s="6">
        <v>15</v>
      </c>
      <c r="K2027" s="6">
        <v>5.7389999999999999</v>
      </c>
      <c r="L2027" s="11" t="b">
        <f>COUNTIF('[1]2_배당성향 25% 이상 종목명'!$A$2:$A$471,'2_2번 조건 대상 종목'!A2027)&gt;0</f>
        <v>0</v>
      </c>
      <c r="M2027" s="14" t="b">
        <f t="shared" si="31"/>
        <v>0</v>
      </c>
      <c r="N2027" s="6">
        <v>712118850</v>
      </c>
      <c r="O2027" s="6"/>
      <c r="P2027" s="6"/>
      <c r="Q2027" s="6"/>
      <c r="R2027" s="6">
        <v>0.8</v>
      </c>
      <c r="S2027" s="6">
        <v>59580610450</v>
      </c>
      <c r="T2027" s="7">
        <v>1.2</v>
      </c>
      <c r="U2027" s="7">
        <v>0.39</v>
      </c>
      <c r="V2027" s="7">
        <v>1043</v>
      </c>
    </row>
    <row r="2028" spans="1:22" hidden="1" x14ac:dyDescent="0.4">
      <c r="A2028" s="4" t="s">
        <v>751</v>
      </c>
      <c r="B2028" s="5" t="s">
        <v>752</v>
      </c>
      <c r="C2028" s="5" t="s">
        <v>24</v>
      </c>
      <c r="D2028" s="5" t="s">
        <v>19</v>
      </c>
      <c r="E2028" s="9" t="s">
        <v>103</v>
      </c>
      <c r="F2028" s="9">
        <v>0.66</v>
      </c>
      <c r="G2028" s="5" t="s">
        <v>21</v>
      </c>
      <c r="H2028" s="9">
        <v>500</v>
      </c>
      <c r="I2028" s="11">
        <v>18600000</v>
      </c>
      <c r="J2028" s="11">
        <v>400</v>
      </c>
      <c r="K2028" s="11">
        <v>51.261000000000003</v>
      </c>
      <c r="L2028" s="11" t="b">
        <f>COUNTIF('[1]2_배당성향 25% 이상 종목명'!$A$2:$A$471,'2_2번 조건 대상 종목'!A2028)&gt;0</f>
        <v>1</v>
      </c>
      <c r="M2028" s="14" t="b">
        <f t="shared" si="31"/>
        <v>1</v>
      </c>
      <c r="N2028" s="11">
        <v>7440000000</v>
      </c>
      <c r="O2028" s="11"/>
      <c r="P2028" s="11"/>
      <c r="Q2028" s="11"/>
      <c r="R2028" s="11">
        <v>6.7</v>
      </c>
      <c r="S2028" s="6">
        <v>105834000000</v>
      </c>
      <c r="T2028" s="7">
        <v>6</v>
      </c>
      <c r="U2028" s="7">
        <v>0.49</v>
      </c>
      <c r="V2028" s="7">
        <v>949</v>
      </c>
    </row>
    <row r="2029" spans="1:22" hidden="1" x14ac:dyDescent="0.4">
      <c r="A2029" s="4" t="s">
        <v>751</v>
      </c>
      <c r="B2029" s="5" t="s">
        <v>752</v>
      </c>
      <c r="C2029" s="5" t="s">
        <v>30</v>
      </c>
      <c r="D2029" s="5" t="s">
        <v>19</v>
      </c>
      <c r="E2029" s="9" t="s">
        <v>81</v>
      </c>
      <c r="F2029" s="9">
        <v>0.51</v>
      </c>
      <c r="G2029" s="5" t="s">
        <v>21</v>
      </c>
      <c r="H2029" s="9">
        <v>500</v>
      </c>
      <c r="I2029" s="11">
        <v>18600000</v>
      </c>
      <c r="J2029" s="11">
        <v>350</v>
      </c>
      <c r="K2029" s="11">
        <v>36.912999999999997</v>
      </c>
      <c r="L2029" s="11" t="b">
        <f>COUNTIF('[1]2_배당성향 25% 이상 종목명'!$A$2:$A$471,'2_2번 조건 대상 종목'!A2029)&gt;0</f>
        <v>1</v>
      </c>
      <c r="M2029" s="14" t="b">
        <f t="shared" si="31"/>
        <v>1</v>
      </c>
      <c r="N2029" s="11">
        <v>6510000000</v>
      </c>
      <c r="O2029" s="11" t="b">
        <f>N2029&gt;=VLOOKUP(A2029,'[1]2023년만'!$A$2:$Q$1181,12,0)</f>
        <v>0</v>
      </c>
      <c r="P2029" s="11">
        <f>VLOOKUP(A2029,'[1]2_피벗 테이블'!$A$4:$B$376,2,0)</f>
        <v>7130000000</v>
      </c>
      <c r="Q2029" s="11" t="b">
        <f>N2029&gt;=(P2029*1.05)</f>
        <v>0</v>
      </c>
      <c r="R2029" s="11">
        <v>6.1</v>
      </c>
      <c r="S2029" s="6">
        <v>105834000000</v>
      </c>
      <c r="T2029" s="7">
        <v>6</v>
      </c>
      <c r="U2029" s="7">
        <v>0.49</v>
      </c>
      <c r="V2029" s="7">
        <v>949</v>
      </c>
    </row>
    <row r="2030" spans="1:22" hidden="1" x14ac:dyDescent="0.4">
      <c r="A2030" s="4" t="s">
        <v>751</v>
      </c>
      <c r="B2030" s="5" t="s">
        <v>752</v>
      </c>
      <c r="C2030" s="5" t="s">
        <v>18</v>
      </c>
      <c r="D2030" s="5" t="s">
        <v>19</v>
      </c>
      <c r="E2030" s="9" t="s">
        <v>103</v>
      </c>
      <c r="F2030" s="9">
        <v>0.57999999999999996</v>
      </c>
      <c r="G2030" s="5" t="s">
        <v>21</v>
      </c>
      <c r="H2030" s="9">
        <v>500</v>
      </c>
      <c r="I2030" s="11">
        <v>18600000</v>
      </c>
      <c r="J2030" s="11">
        <v>400</v>
      </c>
      <c r="K2030" s="11">
        <v>32.07</v>
      </c>
      <c r="L2030" s="11" t="b">
        <f>COUNTIF('[1]2_배당성향 25% 이상 종목명'!$A$2:$A$471,'2_2번 조건 대상 종목'!A2030)&gt;0</f>
        <v>1</v>
      </c>
      <c r="M2030" s="14" t="b">
        <f t="shared" si="31"/>
        <v>1</v>
      </c>
      <c r="N2030" s="11">
        <v>7440000000</v>
      </c>
      <c r="O2030" s="11"/>
      <c r="P2030" s="11"/>
      <c r="Q2030" s="11"/>
      <c r="R2030" s="11">
        <v>6.6</v>
      </c>
      <c r="S2030" s="6">
        <v>105834000000</v>
      </c>
      <c r="T2030" s="7">
        <v>6</v>
      </c>
      <c r="U2030" s="7">
        <v>0.49</v>
      </c>
      <c r="V2030" s="7">
        <v>949</v>
      </c>
    </row>
    <row r="2031" spans="1:22" hidden="1" x14ac:dyDescent="0.4">
      <c r="A2031" s="7" t="s">
        <v>751</v>
      </c>
      <c r="B2031" s="12" t="s">
        <v>752</v>
      </c>
      <c r="C2031" s="12" t="s">
        <v>2933</v>
      </c>
      <c r="D2031" s="12" t="s">
        <v>19</v>
      </c>
      <c r="E2031" s="12" t="s">
        <v>103</v>
      </c>
      <c r="F2031" s="12">
        <v>0.36</v>
      </c>
      <c r="G2031" s="12" t="s">
        <v>21</v>
      </c>
      <c r="H2031" s="12">
        <v>500</v>
      </c>
      <c r="I2031" s="6">
        <v>18600000</v>
      </c>
      <c r="J2031" s="6">
        <v>350</v>
      </c>
      <c r="K2031" s="6">
        <v>38.557000000000002</v>
      </c>
      <c r="L2031" s="11" t="b">
        <f>COUNTIF('[1]2_배당성향 25% 이상 종목명'!$A$2:$A$471,'2_2번 조건 대상 종목'!A2031)&gt;0</f>
        <v>1</v>
      </c>
      <c r="M2031" s="14" t="b">
        <f t="shared" si="31"/>
        <v>1</v>
      </c>
      <c r="N2031" s="6">
        <v>6510000000</v>
      </c>
      <c r="O2031" s="6"/>
      <c r="P2031" s="6"/>
      <c r="Q2031" s="6"/>
      <c r="R2031" s="6">
        <v>5</v>
      </c>
      <c r="S2031" s="6">
        <v>105834000000</v>
      </c>
      <c r="T2031" s="7">
        <v>6</v>
      </c>
      <c r="U2031" s="7">
        <v>0.49</v>
      </c>
      <c r="V2031" s="7">
        <v>949</v>
      </c>
    </row>
    <row r="2032" spans="1:22" hidden="1" x14ac:dyDescent="0.4">
      <c r="A2032" s="7" t="s">
        <v>2866</v>
      </c>
      <c r="B2032" s="12" t="s">
        <v>2867</v>
      </c>
      <c r="C2032" s="12" t="s">
        <v>2933</v>
      </c>
      <c r="D2032" s="12" t="s">
        <v>19</v>
      </c>
      <c r="E2032" s="12" t="s">
        <v>256</v>
      </c>
      <c r="F2032" s="12">
        <v>0.28000000000000003</v>
      </c>
      <c r="G2032" s="12" t="s">
        <v>21</v>
      </c>
      <c r="H2032" s="12">
        <v>500</v>
      </c>
      <c r="I2032" s="6">
        <v>18790321</v>
      </c>
      <c r="J2032" s="6">
        <v>300</v>
      </c>
      <c r="K2032" s="6">
        <v>14.6</v>
      </c>
      <c r="L2032" s="11" t="b">
        <f>COUNTIF('[1]2_배당성향 25% 이상 종목명'!$A$2:$A$471,'2_2번 조건 대상 종목'!A2032)&gt;0</f>
        <v>0</v>
      </c>
      <c r="M2032" s="14" t="b">
        <f t="shared" si="31"/>
        <v>0</v>
      </c>
      <c r="N2032" s="6">
        <v>5637096300</v>
      </c>
      <c r="O2032" s="6"/>
      <c r="P2032" s="6"/>
      <c r="Q2032" s="6"/>
      <c r="R2032" s="6">
        <v>0.7</v>
      </c>
      <c r="S2032" s="6">
        <v>1172769840900</v>
      </c>
      <c r="T2032" s="7">
        <v>12.29</v>
      </c>
      <c r="U2032" s="7">
        <v>1.35</v>
      </c>
      <c r="V2032" s="7">
        <v>1696</v>
      </c>
    </row>
    <row r="2033" spans="1:22" hidden="1" x14ac:dyDescent="0.4">
      <c r="A2033" s="4" t="s">
        <v>1881</v>
      </c>
      <c r="B2033" s="5" t="s">
        <v>1882</v>
      </c>
      <c r="C2033" s="5" t="s">
        <v>24</v>
      </c>
      <c r="D2033" s="5" t="s">
        <v>19</v>
      </c>
      <c r="E2033" s="9" t="s">
        <v>69</v>
      </c>
      <c r="F2033" s="9">
        <v>0.63</v>
      </c>
      <c r="G2033" s="5" t="s">
        <v>21</v>
      </c>
      <c r="H2033" s="9">
        <v>100</v>
      </c>
      <c r="I2033" s="11">
        <v>36988000</v>
      </c>
      <c r="J2033" s="11">
        <v>30</v>
      </c>
      <c r="K2033" s="11">
        <v>18.722999999999999</v>
      </c>
      <c r="L2033" s="11" t="b">
        <f>COUNTIF('[1]2_배당성향 25% 이상 종목명'!$A$2:$A$471,'2_2번 조건 대상 종목'!A2033)&gt;0</f>
        <v>0</v>
      </c>
      <c r="M2033" s="14" t="b">
        <f t="shared" si="31"/>
        <v>0</v>
      </c>
      <c r="N2033" s="11">
        <v>1040441880</v>
      </c>
      <c r="O2033" s="11"/>
      <c r="P2033" s="11"/>
      <c r="Q2033" s="11"/>
      <c r="R2033" s="11">
        <v>0.84</v>
      </c>
      <c r="S2033" s="6">
        <v>89510960000</v>
      </c>
      <c r="T2033" s="7">
        <v>18.2</v>
      </c>
      <c r="U2033" s="7">
        <v>0.44</v>
      </c>
      <c r="V2033" s="7">
        <v>133</v>
      </c>
    </row>
    <row r="2034" spans="1:22" hidden="1" x14ac:dyDescent="0.4">
      <c r="A2034" s="4" t="s">
        <v>1881</v>
      </c>
      <c r="B2034" s="5" t="s">
        <v>1882</v>
      </c>
      <c r="C2034" s="5" t="s">
        <v>18</v>
      </c>
      <c r="D2034" s="5" t="s">
        <v>19</v>
      </c>
      <c r="E2034" s="9" t="s">
        <v>69</v>
      </c>
      <c r="F2034" s="9">
        <v>0.81</v>
      </c>
      <c r="G2034" s="5" t="s">
        <v>21</v>
      </c>
      <c r="H2034" s="9">
        <v>100</v>
      </c>
      <c r="I2034" s="11">
        <v>36988000</v>
      </c>
      <c r="J2034" s="11">
        <v>50</v>
      </c>
      <c r="K2034" s="11">
        <v>6.75</v>
      </c>
      <c r="L2034" s="11" t="b">
        <f>COUNTIF('[1]2_배당성향 25% 이상 종목명'!$A$2:$A$471,'2_2번 조건 대상 종목'!A2034)&gt;0</f>
        <v>0</v>
      </c>
      <c r="M2034" s="14" t="b">
        <f t="shared" si="31"/>
        <v>0</v>
      </c>
      <c r="N2034" s="11">
        <v>1743129900</v>
      </c>
      <c r="O2034" s="11"/>
      <c r="P2034" s="11"/>
      <c r="Q2034" s="11"/>
      <c r="R2034" s="11">
        <v>1.37</v>
      </c>
      <c r="S2034" s="6">
        <v>89510960000</v>
      </c>
      <c r="T2034" s="7">
        <v>18.2</v>
      </c>
      <c r="U2034" s="7">
        <v>0.44</v>
      </c>
      <c r="V2034" s="7">
        <v>133</v>
      </c>
    </row>
    <row r="2035" spans="1:22" hidden="1" x14ac:dyDescent="0.4">
      <c r="A2035" s="7" t="s">
        <v>1881</v>
      </c>
      <c r="B2035" s="12" t="s">
        <v>1882</v>
      </c>
      <c r="C2035" s="12" t="s">
        <v>2933</v>
      </c>
      <c r="D2035" s="12" t="s">
        <v>19</v>
      </c>
      <c r="E2035" s="12" t="s">
        <v>69</v>
      </c>
      <c r="F2035" s="12">
        <v>0.36</v>
      </c>
      <c r="G2035" s="12" t="s">
        <v>21</v>
      </c>
      <c r="H2035" s="12">
        <v>100</v>
      </c>
      <c r="I2035" s="6">
        <v>36988000</v>
      </c>
      <c r="J2035" s="6">
        <v>50</v>
      </c>
      <c r="K2035" s="6">
        <v>6.2530000000000001</v>
      </c>
      <c r="L2035" s="11" t="b">
        <f>COUNTIF('[1]2_배당성향 25% 이상 종목명'!$A$2:$A$471,'2_2번 조건 대상 종목'!A2035)&gt;0</f>
        <v>0</v>
      </c>
      <c r="M2035" s="14" t="b">
        <f t="shared" si="31"/>
        <v>0</v>
      </c>
      <c r="N2035" s="6">
        <v>1743067950</v>
      </c>
      <c r="O2035" s="6"/>
      <c r="P2035" s="6"/>
      <c r="Q2035" s="6"/>
      <c r="R2035" s="6">
        <v>1.1599999999999999</v>
      </c>
      <c r="S2035" s="6">
        <v>89510960000</v>
      </c>
      <c r="T2035" s="7">
        <v>18.2</v>
      </c>
      <c r="U2035" s="7">
        <v>0.44</v>
      </c>
      <c r="V2035" s="7">
        <v>133</v>
      </c>
    </row>
    <row r="2036" spans="1:22" hidden="1" x14ac:dyDescent="0.4">
      <c r="A2036" s="4" t="s">
        <v>1085</v>
      </c>
      <c r="B2036" s="5" t="s">
        <v>1086</v>
      </c>
      <c r="C2036" s="5" t="s">
        <v>24</v>
      </c>
      <c r="D2036" s="5" t="s">
        <v>19</v>
      </c>
      <c r="E2036" s="9" t="s">
        <v>416</v>
      </c>
      <c r="F2036" s="9">
        <v>2.14</v>
      </c>
      <c r="G2036" s="5" t="s">
        <v>21</v>
      </c>
      <c r="H2036" s="9">
        <v>500</v>
      </c>
      <c r="I2036" s="11">
        <v>100894865</v>
      </c>
      <c r="J2036" s="11">
        <v>30</v>
      </c>
      <c r="K2036" s="11">
        <v>35.359000000000002</v>
      </c>
      <c r="L2036" s="11" t="b">
        <f>COUNTIF('[1]2_배당성향 25% 이상 종목명'!$A$2:$A$471,'2_2번 조건 대상 종목'!A2036)&gt;0</f>
        <v>0</v>
      </c>
      <c r="M2036" s="14" t="b">
        <f t="shared" si="31"/>
        <v>1</v>
      </c>
      <c r="N2036" s="11">
        <v>3019645950</v>
      </c>
      <c r="O2036" s="11"/>
      <c r="P2036" s="11"/>
      <c r="Q2036" s="11"/>
      <c r="R2036" s="11">
        <v>3</v>
      </c>
      <c r="S2036" s="6">
        <v>87778532550</v>
      </c>
      <c r="T2036" s="7">
        <v>4.4400000000000004</v>
      </c>
      <c r="U2036" s="7">
        <v>0.16</v>
      </c>
      <c r="V2036" s="7">
        <v>196</v>
      </c>
    </row>
    <row r="2037" spans="1:22" hidden="1" x14ac:dyDescent="0.4">
      <c r="A2037" s="4" t="s">
        <v>1085</v>
      </c>
      <c r="B2037" s="5" t="s">
        <v>1086</v>
      </c>
      <c r="C2037" s="5" t="s">
        <v>30</v>
      </c>
      <c r="D2037" s="5" t="s">
        <v>19</v>
      </c>
      <c r="E2037" s="9" t="s">
        <v>416</v>
      </c>
      <c r="F2037" s="9">
        <v>1.82</v>
      </c>
      <c r="G2037" s="5" t="s">
        <v>21</v>
      </c>
      <c r="H2037" s="9">
        <v>500</v>
      </c>
      <c r="I2037" s="11">
        <v>100894865</v>
      </c>
      <c r="J2037" s="11">
        <v>30</v>
      </c>
      <c r="K2037" s="11">
        <v>15.263999999999999</v>
      </c>
      <c r="L2037" s="11" t="b">
        <f>COUNTIF('[1]2_배당성향 25% 이상 종목명'!$A$2:$A$471,'2_2번 조건 대상 종목'!A2037)&gt;0</f>
        <v>0</v>
      </c>
      <c r="M2037" s="14" t="b">
        <f t="shared" si="31"/>
        <v>1</v>
      </c>
      <c r="N2037" s="11">
        <v>2945845950</v>
      </c>
      <c r="O2037" s="11" t="b">
        <f>N2037&gt;=VLOOKUP(A2037,'[1]2023년만'!$A$2:$Q$1181,12,0)</f>
        <v>0</v>
      </c>
      <c r="P2037" s="11"/>
      <c r="Q2037" s="11"/>
      <c r="R2037" s="11">
        <v>3.5</v>
      </c>
      <c r="S2037" s="6">
        <v>87778532550</v>
      </c>
      <c r="T2037" s="7">
        <v>4.4400000000000004</v>
      </c>
      <c r="U2037" s="7">
        <v>0.16</v>
      </c>
      <c r="V2037" s="7">
        <v>196</v>
      </c>
    </row>
    <row r="2038" spans="1:22" hidden="1" x14ac:dyDescent="0.4">
      <c r="A2038" s="4" t="s">
        <v>1085</v>
      </c>
      <c r="B2038" s="5" t="s">
        <v>1086</v>
      </c>
      <c r="C2038" s="5" t="s">
        <v>18</v>
      </c>
      <c r="D2038" s="5" t="s">
        <v>19</v>
      </c>
      <c r="E2038" s="9" t="s">
        <v>416</v>
      </c>
      <c r="F2038" s="9">
        <v>1.91</v>
      </c>
      <c r="G2038" s="5" t="s">
        <v>21</v>
      </c>
      <c r="H2038" s="9">
        <v>500</v>
      </c>
      <c r="I2038" s="11">
        <v>100894865</v>
      </c>
      <c r="J2038" s="11">
        <v>50</v>
      </c>
      <c r="K2038" s="11">
        <v>12.817</v>
      </c>
      <c r="L2038" s="11" t="b">
        <f>COUNTIF('[1]2_배당성향 25% 이상 종목명'!$A$2:$A$471,'2_2번 조건 대상 종목'!A2038)&gt;0</f>
        <v>0</v>
      </c>
      <c r="M2038" s="14" t="b">
        <f t="shared" si="31"/>
        <v>1</v>
      </c>
      <c r="N2038" s="11">
        <v>5044743250</v>
      </c>
      <c r="O2038" s="11"/>
      <c r="P2038" s="11"/>
      <c r="Q2038" s="11"/>
      <c r="R2038" s="11">
        <v>4.2</v>
      </c>
      <c r="S2038" s="6">
        <v>87778532550</v>
      </c>
      <c r="T2038" s="7">
        <v>4.4400000000000004</v>
      </c>
      <c r="U2038" s="7">
        <v>0.16</v>
      </c>
      <c r="V2038" s="7">
        <v>196</v>
      </c>
    </row>
    <row r="2039" spans="1:22" hidden="1" x14ac:dyDescent="0.4">
      <c r="A2039" s="7" t="s">
        <v>1085</v>
      </c>
      <c r="B2039" s="12" t="s">
        <v>1086</v>
      </c>
      <c r="C2039" s="12" t="s">
        <v>2933</v>
      </c>
      <c r="D2039" s="12" t="s">
        <v>19</v>
      </c>
      <c r="E2039" s="12" t="s">
        <v>416</v>
      </c>
      <c r="F2039" s="12">
        <v>1.48</v>
      </c>
      <c r="G2039" s="12" t="s">
        <v>21</v>
      </c>
      <c r="H2039" s="12">
        <v>500</v>
      </c>
      <c r="I2039" s="6">
        <v>100894865</v>
      </c>
      <c r="J2039" s="6">
        <v>40</v>
      </c>
      <c r="K2039" s="6">
        <v>8.6950000000000003</v>
      </c>
      <c r="L2039" s="11" t="b">
        <f>COUNTIF('[1]2_배당성향 25% 이상 종목명'!$A$2:$A$471,'2_2번 조건 대상 종목'!A2039)&gt;0</f>
        <v>0</v>
      </c>
      <c r="M2039" s="14" t="b">
        <f t="shared" si="31"/>
        <v>1</v>
      </c>
      <c r="N2039" s="6">
        <v>4035794600</v>
      </c>
      <c r="O2039" s="6"/>
      <c r="P2039" s="6"/>
      <c r="Q2039" s="6"/>
      <c r="R2039" s="6">
        <v>2.4</v>
      </c>
      <c r="S2039" s="6">
        <v>87778532550</v>
      </c>
      <c r="T2039" s="7">
        <v>4.4400000000000004</v>
      </c>
      <c r="U2039" s="7">
        <v>0.16</v>
      </c>
      <c r="V2039" s="7">
        <v>196</v>
      </c>
    </row>
    <row r="2040" spans="1:22" x14ac:dyDescent="0.4">
      <c r="A2040" s="4" t="s">
        <v>1319</v>
      </c>
      <c r="B2040" s="5" t="s">
        <v>1320</v>
      </c>
      <c r="C2040" s="5" t="s">
        <v>30</v>
      </c>
      <c r="D2040" s="5" t="s">
        <v>19</v>
      </c>
      <c r="E2040" s="9" t="s">
        <v>52</v>
      </c>
      <c r="F2040" s="9">
        <v>0.72</v>
      </c>
      <c r="G2040" s="5" t="s">
        <v>21</v>
      </c>
      <c r="H2040" s="9">
        <v>500</v>
      </c>
      <c r="I2040" s="11">
        <v>27904434</v>
      </c>
      <c r="J2040" s="11">
        <v>500</v>
      </c>
      <c r="K2040" s="11">
        <v>29.765000000000001</v>
      </c>
      <c r="L2040" s="11" t="b">
        <f>COUNTIF('[1]2_배당성향 25% 이상 종목명'!$A$2:$A$471,'2_2번 조건 대상 종목'!A290)&gt;0</f>
        <v>1</v>
      </c>
      <c r="M2040" s="14" t="b">
        <f t="shared" si="31"/>
        <v>1</v>
      </c>
      <c r="N2040" s="11">
        <v>13309244000</v>
      </c>
      <c r="O2040" s="11" t="b">
        <f>N2040&gt;=VLOOKUP(A2040,'[1]2023년만'!$A$2:$Q$1181,12,0)</f>
        <v>1</v>
      </c>
      <c r="P2040" s="11">
        <f>VLOOKUP(A2040,'[1]2_피벗 테이블'!$A$4:$B$376,2,0)</f>
        <v>10824851786.666666</v>
      </c>
      <c r="Q2040" s="11" t="b">
        <f>N2040&gt;=(P2040*1.05)</f>
        <v>1</v>
      </c>
      <c r="R2040" s="11">
        <v>5.3</v>
      </c>
      <c r="S2040" s="6">
        <v>289321557000</v>
      </c>
      <c r="T2040" s="7">
        <v>6.78</v>
      </c>
      <c r="U2040" s="7">
        <v>0.57999999999999996</v>
      </c>
      <c r="V2040" s="7">
        <v>1549</v>
      </c>
    </row>
    <row r="2041" spans="1:22" hidden="1" x14ac:dyDescent="0.4">
      <c r="A2041" s="4" t="s">
        <v>354</v>
      </c>
      <c r="B2041" s="5" t="s">
        <v>355</v>
      </c>
      <c r="C2041" s="5" t="s">
        <v>18</v>
      </c>
      <c r="D2041" s="5" t="s">
        <v>19</v>
      </c>
      <c r="E2041" s="9" t="s">
        <v>81</v>
      </c>
      <c r="F2041" s="9">
        <v>0.38</v>
      </c>
      <c r="G2041" s="5" t="s">
        <v>21</v>
      </c>
      <c r="H2041" s="9">
        <v>500</v>
      </c>
      <c r="I2041" s="11">
        <v>5150000</v>
      </c>
      <c r="J2041" s="11">
        <v>1500</v>
      </c>
      <c r="K2041" s="11">
        <v>66.096000000000004</v>
      </c>
      <c r="L2041" s="11" t="b">
        <f>COUNTIF('[1]2_배당성향 25% 이상 종목명'!$A$2:$A$471,'2_2번 조건 대상 종목'!A2041)&gt;0</f>
        <v>1</v>
      </c>
      <c r="M2041" s="14" t="b">
        <f t="shared" si="31"/>
        <v>1</v>
      </c>
      <c r="N2041" s="11">
        <v>7470873000</v>
      </c>
      <c r="O2041" s="11"/>
      <c r="P2041" s="11"/>
      <c r="Q2041" s="11"/>
      <c r="R2041" s="11">
        <v>7.6</v>
      </c>
      <c r="S2041" s="6">
        <v>194927500000</v>
      </c>
      <c r="T2041" s="7">
        <v>16.059999999999999</v>
      </c>
      <c r="U2041" s="7">
        <v>1.94</v>
      </c>
      <c r="V2041" s="7">
        <v>2357</v>
      </c>
    </row>
    <row r="2042" spans="1:22" hidden="1" x14ac:dyDescent="0.4">
      <c r="A2042" s="4" t="s">
        <v>354</v>
      </c>
      <c r="B2042" s="5" t="s">
        <v>355</v>
      </c>
      <c r="C2042" s="5" t="s">
        <v>24</v>
      </c>
      <c r="D2042" s="5" t="s">
        <v>19</v>
      </c>
      <c r="E2042" s="9" t="s">
        <v>81</v>
      </c>
      <c r="F2042" s="9">
        <v>0.23</v>
      </c>
      <c r="G2042" s="5" t="s">
        <v>21</v>
      </c>
      <c r="H2042" s="9">
        <v>500</v>
      </c>
      <c r="I2042" s="11">
        <v>5150000</v>
      </c>
      <c r="J2042" s="11">
        <v>1500</v>
      </c>
      <c r="K2042" s="11">
        <v>48.012999999999998</v>
      </c>
      <c r="L2042" s="11" t="b">
        <f>COUNTIF('[1]2_배당성향 25% 이상 종목명'!$A$2:$A$471,'2_2번 조건 대상 종목'!A2042)&gt;0</f>
        <v>1</v>
      </c>
      <c r="M2042" s="14" t="b">
        <f t="shared" si="31"/>
        <v>1</v>
      </c>
      <c r="N2042" s="11">
        <v>7420873000</v>
      </c>
      <c r="O2042" s="11"/>
      <c r="P2042" s="11"/>
      <c r="Q2042" s="11"/>
      <c r="R2042" s="11">
        <v>7.5</v>
      </c>
      <c r="S2042" s="6">
        <v>194927500000</v>
      </c>
      <c r="T2042" s="7">
        <v>16.059999999999999</v>
      </c>
      <c r="U2042" s="7">
        <v>1.94</v>
      </c>
      <c r="V2042" s="7">
        <v>2357</v>
      </c>
    </row>
    <row r="2043" spans="1:22" hidden="1" x14ac:dyDescent="0.4">
      <c r="A2043" s="7" t="s">
        <v>354</v>
      </c>
      <c r="B2043" s="12" t="s">
        <v>355</v>
      </c>
      <c r="C2043" s="12" t="s">
        <v>2933</v>
      </c>
      <c r="D2043" s="12" t="s">
        <v>19</v>
      </c>
      <c r="E2043" s="12" t="s">
        <v>81</v>
      </c>
      <c r="F2043" s="12">
        <v>0.23</v>
      </c>
      <c r="G2043" s="12" t="s">
        <v>21</v>
      </c>
      <c r="H2043" s="12">
        <v>500</v>
      </c>
      <c r="I2043" s="6">
        <v>5150000</v>
      </c>
      <c r="J2043" s="6">
        <v>1000</v>
      </c>
      <c r="K2043" s="6">
        <v>29.225000000000001</v>
      </c>
      <c r="L2043" s="11" t="b">
        <f>COUNTIF('[1]2_배당성향 25% 이상 종목명'!$A$2:$A$471,'2_2번 조건 대상 종목'!A2043)&gt;0</f>
        <v>1</v>
      </c>
      <c r="M2043" s="14" t="b">
        <f t="shared" si="31"/>
        <v>1</v>
      </c>
      <c r="N2043" s="6">
        <v>5087122000</v>
      </c>
      <c r="O2043" s="6"/>
      <c r="P2043" s="6"/>
      <c r="Q2043" s="6"/>
      <c r="R2043" s="6">
        <v>4.7</v>
      </c>
      <c r="S2043" s="6">
        <v>194927500000</v>
      </c>
      <c r="T2043" s="7">
        <v>16.059999999999999</v>
      </c>
      <c r="U2043" s="7">
        <v>1.94</v>
      </c>
      <c r="V2043" s="7">
        <v>2357</v>
      </c>
    </row>
    <row r="2044" spans="1:22" hidden="1" x14ac:dyDescent="0.4">
      <c r="A2044" s="4" t="s">
        <v>2241</v>
      </c>
      <c r="B2044" s="5" t="s">
        <v>2242</v>
      </c>
      <c r="C2044" s="5" t="s">
        <v>24</v>
      </c>
      <c r="D2044" s="5" t="s">
        <v>19</v>
      </c>
      <c r="E2044" s="9" t="s">
        <v>49</v>
      </c>
      <c r="F2044" s="9">
        <v>2.11</v>
      </c>
      <c r="G2044" s="5" t="s">
        <v>21</v>
      </c>
      <c r="H2044" s="9">
        <v>500</v>
      </c>
      <c r="I2044" s="11">
        <v>11569113</v>
      </c>
      <c r="J2044" s="11">
        <v>100</v>
      </c>
      <c r="K2044" s="11">
        <v>12.513999999999999</v>
      </c>
      <c r="L2044" s="11" t="b">
        <f>COUNTIF('[1]2_배당성향 25% 이상 종목명'!$A$2:$A$471,'2_2번 조건 대상 종목'!A2044)&gt;0</f>
        <v>0</v>
      </c>
      <c r="M2044" s="14" t="b">
        <f t="shared" si="31"/>
        <v>1</v>
      </c>
      <c r="N2044" s="11">
        <v>1111911300</v>
      </c>
      <c r="O2044" s="11"/>
      <c r="P2044" s="11"/>
      <c r="Q2044" s="11"/>
      <c r="R2044" s="11">
        <v>0.3</v>
      </c>
      <c r="S2044" s="6">
        <v>275344889400</v>
      </c>
      <c r="T2044" s="7">
        <v>14.48</v>
      </c>
      <c r="U2044" s="7">
        <v>0.57999999999999996</v>
      </c>
      <c r="V2044" s="7">
        <v>1644</v>
      </c>
    </row>
    <row r="2045" spans="1:22" hidden="1" x14ac:dyDescent="0.4">
      <c r="A2045" s="4" t="s">
        <v>2241</v>
      </c>
      <c r="B2045" s="5" t="s">
        <v>2242</v>
      </c>
      <c r="C2045" s="5" t="s">
        <v>18</v>
      </c>
      <c r="D2045" s="5" t="s">
        <v>19</v>
      </c>
      <c r="E2045" s="9" t="s">
        <v>49</v>
      </c>
      <c r="F2045" s="9">
        <v>2.41</v>
      </c>
      <c r="G2045" s="5" t="s">
        <v>21</v>
      </c>
      <c r="H2045" s="9">
        <v>500</v>
      </c>
      <c r="I2045" s="11">
        <v>11569113</v>
      </c>
      <c r="J2045" s="11">
        <v>400</v>
      </c>
      <c r="K2045" s="11">
        <v>10.956</v>
      </c>
      <c r="L2045" s="11" t="b">
        <f>COUNTIF('[1]2_배당성향 25% 이상 종목명'!$A$2:$A$471,'2_2번 조건 대상 종목'!A2045)&gt;0</f>
        <v>0</v>
      </c>
      <c r="M2045" s="14" t="b">
        <f t="shared" si="31"/>
        <v>1</v>
      </c>
      <c r="N2045" s="11">
        <v>4447645200</v>
      </c>
      <c r="O2045" s="11"/>
      <c r="P2045" s="11"/>
      <c r="Q2045" s="11"/>
      <c r="R2045" s="11">
        <v>1.2</v>
      </c>
      <c r="S2045" s="6">
        <v>275344889400</v>
      </c>
      <c r="T2045" s="7">
        <v>14.48</v>
      </c>
      <c r="U2045" s="7">
        <v>0.57999999999999996</v>
      </c>
      <c r="V2045" s="7">
        <v>1644</v>
      </c>
    </row>
    <row r="2046" spans="1:22" hidden="1" x14ac:dyDescent="0.4">
      <c r="A2046" s="4" t="s">
        <v>2241</v>
      </c>
      <c r="B2046" s="5" t="s">
        <v>2242</v>
      </c>
      <c r="C2046" s="5" t="s">
        <v>30</v>
      </c>
      <c r="D2046" s="5" t="s">
        <v>19</v>
      </c>
      <c r="E2046" s="9" t="s">
        <v>49</v>
      </c>
      <c r="F2046" s="9">
        <v>1.64</v>
      </c>
      <c r="G2046" s="5" t="s">
        <v>21</v>
      </c>
      <c r="H2046" s="9">
        <v>500</v>
      </c>
      <c r="I2046" s="11">
        <v>11569113</v>
      </c>
      <c r="J2046" s="11">
        <v>200</v>
      </c>
      <c r="K2046" s="11">
        <v>10.318</v>
      </c>
      <c r="L2046" s="11" t="b">
        <f>COUNTIF('[1]2_배당성향 25% 이상 종목명'!$A$2:$A$471,'2_2번 조건 대상 종목'!A2046)&gt;0</f>
        <v>0</v>
      </c>
      <c r="M2046" s="14" t="b">
        <f t="shared" si="31"/>
        <v>1</v>
      </c>
      <c r="N2046" s="11">
        <v>2223822600</v>
      </c>
      <c r="O2046" s="11" t="b">
        <f>N2046&gt;=VLOOKUP(A2046,'[1]2023년만'!$A$2:$Q$1181,12,0)</f>
        <v>1</v>
      </c>
      <c r="P2046" s="11"/>
      <c r="Q2046" s="11"/>
      <c r="R2046" s="11">
        <v>1.5</v>
      </c>
      <c r="S2046" s="6">
        <v>275344889400</v>
      </c>
      <c r="T2046" s="7">
        <v>14.48</v>
      </c>
      <c r="U2046" s="7">
        <v>0.57999999999999996</v>
      </c>
      <c r="V2046" s="7">
        <v>1644</v>
      </c>
    </row>
    <row r="2047" spans="1:22" hidden="1" x14ac:dyDescent="0.4">
      <c r="A2047" s="7" t="s">
        <v>2241</v>
      </c>
      <c r="B2047" s="12" t="s">
        <v>2242</v>
      </c>
      <c r="C2047" s="12" t="s">
        <v>2933</v>
      </c>
      <c r="D2047" s="12" t="s">
        <v>19</v>
      </c>
      <c r="E2047" s="12" t="s">
        <v>49</v>
      </c>
      <c r="F2047" s="12">
        <v>1.1000000000000001</v>
      </c>
      <c r="G2047" s="12" t="s">
        <v>21</v>
      </c>
      <c r="H2047" s="12">
        <v>500</v>
      </c>
      <c r="I2047" s="6">
        <v>11569113</v>
      </c>
      <c r="J2047" s="6">
        <v>500</v>
      </c>
      <c r="K2047" s="6">
        <v>9.3759999999999994</v>
      </c>
      <c r="L2047" s="11" t="b">
        <f>COUNTIF('[1]2_배당성향 25% 이상 종목명'!$A$2:$A$471,'2_2번 조건 대상 종목'!A2047)&gt;0</f>
        <v>0</v>
      </c>
      <c r="M2047" s="14" t="b">
        <f t="shared" si="31"/>
        <v>1</v>
      </c>
      <c r="N2047" s="6">
        <v>5559556500</v>
      </c>
      <c r="O2047" s="6"/>
      <c r="P2047" s="6"/>
      <c r="Q2047" s="6"/>
      <c r="R2047" s="6">
        <v>1.1000000000000001</v>
      </c>
      <c r="S2047" s="6">
        <v>275344889400</v>
      </c>
      <c r="T2047" s="7">
        <v>14.48</v>
      </c>
      <c r="U2047" s="7">
        <v>0.57999999999999996</v>
      </c>
      <c r="V2047" s="7">
        <v>1644</v>
      </c>
    </row>
    <row r="2048" spans="1:22" hidden="1" x14ac:dyDescent="0.4">
      <c r="A2048" s="4" t="s">
        <v>2383</v>
      </c>
      <c r="B2048" s="5" t="s">
        <v>2384</v>
      </c>
      <c r="C2048" s="5" t="s">
        <v>18</v>
      </c>
      <c r="D2048" s="5" t="s">
        <v>19</v>
      </c>
      <c r="E2048" s="9" t="s">
        <v>416</v>
      </c>
      <c r="F2048" s="9">
        <v>1.91</v>
      </c>
      <c r="G2048" s="5" t="s">
        <v>21</v>
      </c>
      <c r="H2048" s="9">
        <v>500</v>
      </c>
      <c r="I2048" s="11">
        <v>229808457</v>
      </c>
      <c r="J2048" s="11">
        <v>45</v>
      </c>
      <c r="K2048" s="11">
        <v>9.9</v>
      </c>
      <c r="L2048" s="11" t="b">
        <f>COUNTIF('[1]2_배당성향 25% 이상 종목명'!$A$2:$A$471,'2_2번 조건 대상 종목'!A2048)&gt;0</f>
        <v>0</v>
      </c>
      <c r="M2048" s="14" t="b">
        <f t="shared" si="31"/>
        <v>1</v>
      </c>
      <c r="N2048" s="11">
        <v>9910480410</v>
      </c>
      <c r="O2048" s="11"/>
      <c r="P2048" s="11"/>
      <c r="Q2048" s="11"/>
      <c r="R2048" s="11">
        <v>3.9</v>
      </c>
      <c r="S2048" s="6">
        <v>372979125711</v>
      </c>
      <c r="T2048" s="7">
        <v>1.96</v>
      </c>
      <c r="U2048" s="7">
        <v>0.31</v>
      </c>
      <c r="V2048" s="7">
        <v>826</v>
      </c>
    </row>
    <row r="2049" spans="1:22" hidden="1" x14ac:dyDescent="0.4">
      <c r="A2049" s="4" t="s">
        <v>2383</v>
      </c>
      <c r="B2049" s="5" t="s">
        <v>2384</v>
      </c>
      <c r="C2049" s="5" t="s">
        <v>24</v>
      </c>
      <c r="D2049" s="5" t="s">
        <v>19</v>
      </c>
      <c r="E2049" s="9" t="s">
        <v>416</v>
      </c>
      <c r="F2049" s="9">
        <v>2.14</v>
      </c>
      <c r="G2049" s="5" t="s">
        <v>21</v>
      </c>
      <c r="H2049" s="9">
        <v>500</v>
      </c>
      <c r="I2049" s="11">
        <v>229808457</v>
      </c>
      <c r="J2049" s="11">
        <v>45</v>
      </c>
      <c r="K2049" s="11">
        <v>7.12</v>
      </c>
      <c r="L2049" s="11" t="b">
        <f>COUNTIF('[1]2_배당성향 25% 이상 종목명'!$A$2:$A$471,'2_2번 조건 대상 종목'!A2049)&gt;0</f>
        <v>0</v>
      </c>
      <c r="M2049" s="14" t="b">
        <f t="shared" si="31"/>
        <v>1</v>
      </c>
      <c r="N2049" s="11">
        <v>9019740870</v>
      </c>
      <c r="O2049" s="11"/>
      <c r="P2049" s="11"/>
      <c r="Q2049" s="11"/>
      <c r="R2049" s="11">
        <v>3.3</v>
      </c>
      <c r="S2049" s="6">
        <v>372979125711</v>
      </c>
      <c r="T2049" s="7">
        <v>1.96</v>
      </c>
      <c r="U2049" s="7">
        <v>0.31</v>
      </c>
      <c r="V2049" s="7">
        <v>826</v>
      </c>
    </row>
    <row r="2050" spans="1:22" hidden="1" x14ac:dyDescent="0.4">
      <c r="A2050" s="4" t="s">
        <v>2383</v>
      </c>
      <c r="B2050" s="5" t="s">
        <v>2384</v>
      </c>
      <c r="C2050" s="5" t="s">
        <v>30</v>
      </c>
      <c r="D2050" s="5" t="s">
        <v>19</v>
      </c>
      <c r="E2050" s="9" t="s">
        <v>416</v>
      </c>
      <c r="F2050" s="9">
        <v>1.82</v>
      </c>
      <c r="G2050" s="5" t="s">
        <v>21</v>
      </c>
      <c r="H2050" s="9">
        <v>500</v>
      </c>
      <c r="I2050" s="11">
        <v>229808457</v>
      </c>
      <c r="J2050" s="11">
        <v>45</v>
      </c>
      <c r="K2050" s="11">
        <v>5.3369999999999997</v>
      </c>
      <c r="L2050" s="11" t="b">
        <f>COUNTIF('[1]2_배당성향 25% 이상 종목명'!$A$2:$A$471,'2_2번 조건 대상 종목'!A2050)&gt;0</f>
        <v>0</v>
      </c>
      <c r="M2050" s="14" t="b">
        <f t="shared" si="31"/>
        <v>1</v>
      </c>
      <c r="N2050" s="11">
        <v>8501468040</v>
      </c>
      <c r="O2050" s="11" t="b">
        <f>N2050&gt;=VLOOKUP(A2050,'[1]2023년만'!$A$2:$Q$1181,12,0)</f>
        <v>0</v>
      </c>
      <c r="P2050" s="11"/>
      <c r="Q2050" s="11"/>
      <c r="R2050" s="11">
        <v>2.8</v>
      </c>
      <c r="S2050" s="6">
        <v>372979125711</v>
      </c>
      <c r="T2050" s="7">
        <v>1.96</v>
      </c>
      <c r="U2050" s="7">
        <v>0.31</v>
      </c>
      <c r="V2050" s="7">
        <v>826</v>
      </c>
    </row>
    <row r="2051" spans="1:22" hidden="1" x14ac:dyDescent="0.4">
      <c r="A2051" s="7" t="s">
        <v>2383</v>
      </c>
      <c r="B2051" s="12" t="s">
        <v>2384</v>
      </c>
      <c r="C2051" s="12" t="s">
        <v>2933</v>
      </c>
      <c r="D2051" s="12" t="s">
        <v>19</v>
      </c>
      <c r="E2051" s="12" t="s">
        <v>416</v>
      </c>
      <c r="F2051" s="12">
        <v>1.48</v>
      </c>
      <c r="G2051" s="12" t="s">
        <v>21</v>
      </c>
      <c r="H2051" s="12">
        <v>500</v>
      </c>
      <c r="I2051" s="6">
        <v>229808457</v>
      </c>
      <c r="J2051" s="6">
        <v>50</v>
      </c>
      <c r="K2051" s="6">
        <v>8.0210000000000008</v>
      </c>
      <c r="L2051" s="11" t="b">
        <f>COUNTIF('[1]2_배당성향 25% 이상 종목명'!$A$2:$A$471,'2_2번 조건 대상 종목'!A2051)&gt;0</f>
        <v>0</v>
      </c>
      <c r="M2051" s="14" t="b">
        <f t="shared" ref="M2051:M2114" si="32">COUNTIF($A$2:$A$4678,A2051)=4</f>
        <v>1</v>
      </c>
      <c r="N2051" s="6">
        <v>11011644900</v>
      </c>
      <c r="O2051" s="6"/>
      <c r="P2051" s="6"/>
      <c r="Q2051" s="6"/>
      <c r="R2051" s="6">
        <v>3</v>
      </c>
      <c r="S2051" s="6">
        <v>372979125711</v>
      </c>
      <c r="T2051" s="7">
        <v>1.96</v>
      </c>
      <c r="U2051" s="7">
        <v>0.31</v>
      </c>
      <c r="V2051" s="7">
        <v>826</v>
      </c>
    </row>
    <row r="2052" spans="1:22" hidden="1" x14ac:dyDescent="0.4">
      <c r="A2052" s="4" t="s">
        <v>2159</v>
      </c>
      <c r="B2052" s="5" t="s">
        <v>2160</v>
      </c>
      <c r="C2052" s="5" t="s">
        <v>18</v>
      </c>
      <c r="D2052" s="5" t="s">
        <v>19</v>
      </c>
      <c r="E2052" s="9" t="s">
        <v>773</v>
      </c>
      <c r="F2052" s="9">
        <v>0.33</v>
      </c>
      <c r="G2052" s="5" t="s">
        <v>21</v>
      </c>
      <c r="H2052" s="10">
        <v>1000</v>
      </c>
      <c r="I2052" s="11">
        <v>6600000</v>
      </c>
      <c r="J2052" s="11">
        <v>350</v>
      </c>
      <c r="K2052" s="11">
        <v>13.756</v>
      </c>
      <c r="L2052" s="11" t="b">
        <f>COUNTIF('[1]2_배당성향 25% 이상 종목명'!$A$2:$A$471,'2_2번 조건 대상 종목'!A2052)&gt;0</f>
        <v>0</v>
      </c>
      <c r="M2052" s="14" t="b">
        <f t="shared" si="32"/>
        <v>1</v>
      </c>
      <c r="N2052" s="11">
        <v>2020931500</v>
      </c>
      <c r="O2052" s="11"/>
      <c r="P2052" s="11"/>
      <c r="Q2052" s="11"/>
      <c r="R2052" s="11">
        <v>0.3</v>
      </c>
      <c r="S2052" s="6">
        <v>129822000000</v>
      </c>
      <c r="T2052" s="7">
        <v>4.0999999999999996</v>
      </c>
      <c r="U2052" s="7">
        <v>0.31</v>
      </c>
      <c r="V2052" s="7">
        <v>4799</v>
      </c>
    </row>
    <row r="2053" spans="1:22" hidden="1" x14ac:dyDescent="0.4">
      <c r="A2053" s="4" t="s">
        <v>2159</v>
      </c>
      <c r="B2053" s="5" t="s">
        <v>2160</v>
      </c>
      <c r="C2053" s="5" t="s">
        <v>30</v>
      </c>
      <c r="D2053" s="5" t="s">
        <v>19</v>
      </c>
      <c r="E2053" s="9" t="s">
        <v>773</v>
      </c>
      <c r="F2053" s="9">
        <v>1.42</v>
      </c>
      <c r="G2053" s="5" t="s">
        <v>21</v>
      </c>
      <c r="H2053" s="10">
        <v>1000</v>
      </c>
      <c r="I2053" s="11">
        <v>6600000</v>
      </c>
      <c r="J2053" s="11">
        <v>450</v>
      </c>
      <c r="K2053" s="11">
        <v>10.002000000000001</v>
      </c>
      <c r="L2053" s="11" t="b">
        <f>COUNTIF('[1]2_배당성향 25% 이상 종목명'!$A$2:$A$471,'2_2번 조건 대상 종목'!A2053)&gt;0</f>
        <v>0</v>
      </c>
      <c r="M2053" s="14" t="b">
        <f t="shared" si="32"/>
        <v>1</v>
      </c>
      <c r="N2053" s="11">
        <v>2830500000</v>
      </c>
      <c r="O2053" s="11" t="b">
        <f>N2053&gt;=VLOOKUP(A2053,'[1]2023년만'!$A$2:$Q$1181,12,0)</f>
        <v>1</v>
      </c>
      <c r="P2053" s="11"/>
      <c r="Q2053" s="11"/>
      <c r="R2053" s="11">
        <v>3</v>
      </c>
      <c r="S2053" s="6">
        <v>129822000000</v>
      </c>
      <c r="T2053" s="7">
        <v>4.0999999999999996</v>
      </c>
      <c r="U2053" s="7">
        <v>0.31</v>
      </c>
      <c r="V2053" s="7">
        <v>4799</v>
      </c>
    </row>
    <row r="2054" spans="1:22" hidden="1" x14ac:dyDescent="0.4">
      <c r="A2054" s="4" t="s">
        <v>2159</v>
      </c>
      <c r="B2054" s="5" t="s">
        <v>2160</v>
      </c>
      <c r="C2054" s="5" t="s">
        <v>24</v>
      </c>
      <c r="D2054" s="5" t="s">
        <v>19</v>
      </c>
      <c r="E2054" s="9" t="s">
        <v>773</v>
      </c>
      <c r="F2054" s="9">
        <v>1.81</v>
      </c>
      <c r="G2054" s="5" t="s">
        <v>21</v>
      </c>
      <c r="H2054" s="10">
        <v>1000</v>
      </c>
      <c r="I2054" s="11">
        <v>6600000</v>
      </c>
      <c r="J2054" s="11">
        <v>400</v>
      </c>
      <c r="K2054" s="11">
        <v>7.7409999999999997</v>
      </c>
      <c r="L2054" s="11" t="b">
        <f>COUNTIF('[1]2_배당성향 25% 이상 종목명'!$A$2:$A$471,'2_2번 조건 대상 종목'!A2054)&gt;0</f>
        <v>0</v>
      </c>
      <c r="M2054" s="14" t="b">
        <f t="shared" si="32"/>
        <v>1</v>
      </c>
      <c r="N2054" s="11">
        <v>2309636000</v>
      </c>
      <c r="O2054" s="11"/>
      <c r="P2054" s="11"/>
      <c r="Q2054" s="11"/>
      <c r="R2054" s="11">
        <v>2.2000000000000002</v>
      </c>
      <c r="S2054" s="6">
        <v>129822000000</v>
      </c>
      <c r="T2054" s="7">
        <v>4.0999999999999996</v>
      </c>
      <c r="U2054" s="7">
        <v>0.31</v>
      </c>
      <c r="V2054" s="7">
        <v>4799</v>
      </c>
    </row>
    <row r="2055" spans="1:22" hidden="1" x14ac:dyDescent="0.4">
      <c r="A2055" s="7" t="s">
        <v>2159</v>
      </c>
      <c r="B2055" s="12" t="s">
        <v>2160</v>
      </c>
      <c r="C2055" s="12" t="s">
        <v>2933</v>
      </c>
      <c r="D2055" s="12" t="s">
        <v>19</v>
      </c>
      <c r="E2055" s="12" t="s">
        <v>773</v>
      </c>
      <c r="F2055" s="12">
        <v>0.46</v>
      </c>
      <c r="G2055" s="12" t="s">
        <v>21</v>
      </c>
      <c r="H2055" s="12">
        <v>1000</v>
      </c>
      <c r="I2055" s="6">
        <v>6600000</v>
      </c>
      <c r="J2055" s="6">
        <v>350</v>
      </c>
      <c r="K2055" s="6">
        <v>8.4090000000000007</v>
      </c>
      <c r="L2055" s="11" t="b">
        <f>COUNTIF('[1]2_배당성향 25% 이상 종목명'!$A$2:$A$471,'2_2번 조건 대상 종목'!A2055)&gt;0</f>
        <v>0</v>
      </c>
      <c r="M2055" s="14" t="b">
        <f t="shared" si="32"/>
        <v>1</v>
      </c>
      <c r="N2055" s="6">
        <v>2020931500</v>
      </c>
      <c r="O2055" s="6"/>
      <c r="P2055" s="6"/>
      <c r="Q2055" s="6"/>
      <c r="R2055" s="6">
        <v>0.6</v>
      </c>
      <c r="S2055" s="6">
        <v>129822000000</v>
      </c>
      <c r="T2055" s="7">
        <v>4.0999999999999996</v>
      </c>
      <c r="U2055" s="7">
        <v>0.31</v>
      </c>
      <c r="V2055" s="7">
        <v>4799</v>
      </c>
    </row>
    <row r="2056" spans="1:22" hidden="1" x14ac:dyDescent="0.4">
      <c r="A2056" s="4" t="s">
        <v>529</v>
      </c>
      <c r="B2056" s="5" t="s">
        <v>530</v>
      </c>
      <c r="C2056" s="5" t="s">
        <v>18</v>
      </c>
      <c r="D2056" s="5" t="s">
        <v>19</v>
      </c>
      <c r="E2056" s="9" t="s">
        <v>25</v>
      </c>
      <c r="F2056" s="9">
        <v>0.52</v>
      </c>
      <c r="G2056" s="5" t="s">
        <v>21</v>
      </c>
      <c r="H2056" s="9">
        <v>500</v>
      </c>
      <c r="I2056" s="11">
        <v>12313555</v>
      </c>
      <c r="J2056" s="11">
        <v>50</v>
      </c>
      <c r="K2056" s="11">
        <v>70.802000000000007</v>
      </c>
      <c r="L2056" s="11" t="b">
        <f>COUNTIF('[1]2_배당성향 25% 이상 종목명'!$A$2:$A$471,'2_2번 조건 대상 종목'!A2056)&gt;0</f>
        <v>0</v>
      </c>
      <c r="M2056" s="14" t="b">
        <f t="shared" si="32"/>
        <v>0</v>
      </c>
      <c r="N2056" s="11">
        <v>615266650</v>
      </c>
      <c r="O2056" s="11"/>
      <c r="P2056" s="11"/>
      <c r="Q2056" s="11"/>
      <c r="R2056" s="11">
        <v>0.4</v>
      </c>
      <c r="S2056" s="6">
        <v>83239631800</v>
      </c>
      <c r="T2056" s="7" t="s">
        <v>21</v>
      </c>
      <c r="U2056" s="7">
        <v>3.07</v>
      </c>
      <c r="V2056" s="7" t="s">
        <v>21</v>
      </c>
    </row>
    <row r="2057" spans="1:22" hidden="1" x14ac:dyDescent="0.4">
      <c r="A2057" s="4" t="s">
        <v>529</v>
      </c>
      <c r="B2057" s="5" t="s">
        <v>530</v>
      </c>
      <c r="C2057" s="5" t="s">
        <v>24</v>
      </c>
      <c r="D2057" s="5" t="s">
        <v>19</v>
      </c>
      <c r="E2057" s="9" t="s">
        <v>25</v>
      </c>
      <c r="F2057" s="9">
        <v>0.41</v>
      </c>
      <c r="G2057" s="5" t="s">
        <v>21</v>
      </c>
      <c r="H2057" s="9">
        <v>500</v>
      </c>
      <c r="I2057" s="11">
        <v>12313555</v>
      </c>
      <c r="J2057" s="11">
        <v>75</v>
      </c>
      <c r="K2057" s="11">
        <v>20.033000000000001</v>
      </c>
      <c r="L2057" s="11" t="b">
        <f>COUNTIF('[1]2_배당성향 25% 이상 종목명'!$A$2:$A$471,'2_2번 조건 대상 종목'!A2057)&gt;0</f>
        <v>0</v>
      </c>
      <c r="M2057" s="14" t="b">
        <f t="shared" si="32"/>
        <v>0</v>
      </c>
      <c r="N2057" s="11">
        <v>922899975</v>
      </c>
      <c r="O2057" s="11"/>
      <c r="P2057" s="11"/>
      <c r="Q2057" s="11"/>
      <c r="R2057" s="11">
        <v>0.7</v>
      </c>
      <c r="S2057" s="6">
        <v>83239631800</v>
      </c>
      <c r="T2057" s="7" t="s">
        <v>21</v>
      </c>
      <c r="U2057" s="7">
        <v>3.07</v>
      </c>
      <c r="V2057" s="7" t="s">
        <v>21</v>
      </c>
    </row>
    <row r="2058" spans="1:22" hidden="1" x14ac:dyDescent="0.4">
      <c r="A2058" s="4" t="s">
        <v>1075</v>
      </c>
      <c r="B2058" s="5" t="s">
        <v>1076</v>
      </c>
      <c r="C2058" s="5" t="s">
        <v>30</v>
      </c>
      <c r="D2058" s="5" t="s">
        <v>19</v>
      </c>
      <c r="E2058" s="9" t="s">
        <v>40</v>
      </c>
      <c r="F2058" s="9">
        <v>2.63</v>
      </c>
      <c r="G2058" s="5" t="s">
        <v>21</v>
      </c>
      <c r="H2058" s="9">
        <v>500</v>
      </c>
      <c r="I2058" s="11">
        <v>23779604</v>
      </c>
      <c r="J2058" s="11">
        <v>100</v>
      </c>
      <c r="K2058" s="11">
        <v>35.801000000000002</v>
      </c>
      <c r="L2058" s="11" t="b">
        <f>COUNTIF('[1]2_배당성향 25% 이상 종목명'!$A$2:$A$471,'2_2번 조건 대상 종목'!A2058)&gt;0</f>
        <v>1</v>
      </c>
      <c r="M2058" s="14" t="b">
        <f t="shared" si="32"/>
        <v>1</v>
      </c>
      <c r="N2058" s="11">
        <v>2377920800</v>
      </c>
      <c r="O2058" s="11" t="b">
        <f>N2058&gt;=VLOOKUP(A2058,'[1]2023년만'!$A$2:$Q$1181,12,0)</f>
        <v>1</v>
      </c>
      <c r="P2058" s="11">
        <f>VLOOKUP(A2058,'[1]2_피벗 테이블'!$A$4:$B$376,2,0)</f>
        <v>2377920800</v>
      </c>
      <c r="Q2058" s="11" t="b">
        <f>N2058&gt;=(P2058*1.05)</f>
        <v>0</v>
      </c>
      <c r="R2058" s="11">
        <v>1.74</v>
      </c>
      <c r="S2058" s="6">
        <v>283215083640</v>
      </c>
      <c r="T2058" s="7">
        <v>51.78</v>
      </c>
      <c r="U2058" s="7">
        <v>0.63</v>
      </c>
      <c r="V2058" s="7">
        <v>230</v>
      </c>
    </row>
    <row r="2059" spans="1:22" hidden="1" x14ac:dyDescent="0.4">
      <c r="A2059" s="4" t="s">
        <v>1075</v>
      </c>
      <c r="B2059" s="5" t="s">
        <v>1076</v>
      </c>
      <c r="C2059" s="5" t="s">
        <v>24</v>
      </c>
      <c r="D2059" s="5" t="s">
        <v>19</v>
      </c>
      <c r="E2059" s="9" t="s">
        <v>40</v>
      </c>
      <c r="F2059" s="9">
        <v>1.7</v>
      </c>
      <c r="G2059" s="5" t="s">
        <v>21</v>
      </c>
      <c r="H2059" s="9">
        <v>500</v>
      </c>
      <c r="I2059" s="11">
        <v>23779604</v>
      </c>
      <c r="J2059" s="11">
        <v>100</v>
      </c>
      <c r="K2059" s="11">
        <v>22.74</v>
      </c>
      <c r="L2059" s="11" t="b">
        <f>COUNTIF('[1]2_배당성향 25% 이상 종목명'!$A$2:$A$471,'2_2번 조건 대상 종목'!A2059)&gt;0</f>
        <v>1</v>
      </c>
      <c r="M2059" s="14" t="b">
        <f t="shared" si="32"/>
        <v>1</v>
      </c>
      <c r="N2059" s="11">
        <v>2377920800</v>
      </c>
      <c r="O2059" s="11"/>
      <c r="P2059" s="11"/>
      <c r="Q2059" s="11"/>
      <c r="R2059" s="11">
        <v>1.51</v>
      </c>
      <c r="S2059" s="6">
        <v>283215083640</v>
      </c>
      <c r="T2059" s="7">
        <v>51.78</v>
      </c>
      <c r="U2059" s="7">
        <v>0.63</v>
      </c>
      <c r="V2059" s="7">
        <v>230</v>
      </c>
    </row>
    <row r="2060" spans="1:22" hidden="1" x14ac:dyDescent="0.4">
      <c r="A2060" s="4" t="s">
        <v>1075</v>
      </c>
      <c r="B2060" s="5" t="s">
        <v>1076</v>
      </c>
      <c r="C2060" s="5" t="s">
        <v>18</v>
      </c>
      <c r="D2060" s="5" t="s">
        <v>19</v>
      </c>
      <c r="E2060" s="9" t="s">
        <v>40</v>
      </c>
      <c r="F2060" s="9">
        <v>1.43</v>
      </c>
      <c r="G2060" s="5" t="s">
        <v>21</v>
      </c>
      <c r="H2060" s="9">
        <v>500</v>
      </c>
      <c r="I2060" s="11">
        <v>23779604</v>
      </c>
      <c r="J2060" s="11">
        <v>100</v>
      </c>
      <c r="K2060" s="11">
        <v>10.352</v>
      </c>
      <c r="L2060" s="11" t="b">
        <f>COUNTIF('[1]2_배당성향 25% 이상 종목명'!$A$2:$A$471,'2_2번 조건 대상 종목'!A2060)&gt;0</f>
        <v>1</v>
      </c>
      <c r="M2060" s="14" t="b">
        <f t="shared" si="32"/>
        <v>1</v>
      </c>
      <c r="N2060" s="11">
        <v>2377920800</v>
      </c>
      <c r="O2060" s="11"/>
      <c r="P2060" s="11"/>
      <c r="Q2060" s="11"/>
      <c r="R2060" s="11">
        <v>1.07</v>
      </c>
      <c r="S2060" s="6">
        <v>283215083640</v>
      </c>
      <c r="T2060" s="7">
        <v>51.78</v>
      </c>
      <c r="U2060" s="7">
        <v>0.63</v>
      </c>
      <c r="V2060" s="7">
        <v>230</v>
      </c>
    </row>
    <row r="2061" spans="1:22" hidden="1" x14ac:dyDescent="0.4">
      <c r="A2061" s="7" t="s">
        <v>1075</v>
      </c>
      <c r="B2061" s="12" t="s">
        <v>1076</v>
      </c>
      <c r="C2061" s="12" t="s">
        <v>2933</v>
      </c>
      <c r="D2061" s="12" t="s">
        <v>19</v>
      </c>
      <c r="E2061" s="12" t="s">
        <v>40</v>
      </c>
      <c r="F2061" s="12">
        <v>1.34</v>
      </c>
      <c r="G2061" s="12" t="s">
        <v>21</v>
      </c>
      <c r="H2061" s="12">
        <v>500</v>
      </c>
      <c r="I2061" s="6">
        <v>23779604</v>
      </c>
      <c r="J2061" s="6">
        <v>100</v>
      </c>
      <c r="K2061" s="6">
        <v>5.6070000000000002</v>
      </c>
      <c r="L2061" s="11" t="b">
        <f>COUNTIF('[1]2_배당성향 25% 이상 종목명'!$A$2:$A$471,'2_2번 조건 대상 종목'!A2061)&gt;0</f>
        <v>1</v>
      </c>
      <c r="M2061" s="14" t="b">
        <f t="shared" si="32"/>
        <v>1</v>
      </c>
      <c r="N2061" s="6">
        <v>2377920800</v>
      </c>
      <c r="O2061" s="6"/>
      <c r="P2061" s="6"/>
      <c r="Q2061" s="6"/>
      <c r="R2061" s="6">
        <v>0.9</v>
      </c>
      <c r="S2061" s="6">
        <v>283215083640</v>
      </c>
      <c r="T2061" s="7">
        <v>51.78</v>
      </c>
      <c r="U2061" s="7">
        <v>0.63</v>
      </c>
      <c r="V2061" s="7">
        <v>230</v>
      </c>
    </row>
    <row r="2062" spans="1:22" hidden="1" x14ac:dyDescent="0.4">
      <c r="A2062" s="4" t="s">
        <v>2518</v>
      </c>
      <c r="B2062" s="5" t="s">
        <v>2519</v>
      </c>
      <c r="C2062" s="5" t="s">
        <v>24</v>
      </c>
      <c r="D2062" s="5" t="s">
        <v>19</v>
      </c>
      <c r="E2062" s="9" t="s">
        <v>49</v>
      </c>
      <c r="F2062" s="9">
        <v>0.48</v>
      </c>
      <c r="G2062" s="5" t="s">
        <v>21</v>
      </c>
      <c r="H2062" s="9">
        <v>500</v>
      </c>
      <c r="I2062" s="11">
        <v>12203280</v>
      </c>
      <c r="J2062" s="11">
        <v>40</v>
      </c>
      <c r="K2062" s="11">
        <v>7.2050000000000001</v>
      </c>
      <c r="L2062" s="11" t="b">
        <f>COUNTIF('[1]2_배당성향 25% 이상 종목명'!$A$2:$A$471,'2_2번 조건 대상 종목'!A2062)&gt;0</f>
        <v>0</v>
      </c>
      <c r="M2062" s="14" t="b">
        <f t="shared" si="32"/>
        <v>1</v>
      </c>
      <c r="N2062" s="11">
        <v>480410400</v>
      </c>
      <c r="O2062" s="11"/>
      <c r="P2062" s="11"/>
      <c r="Q2062" s="11"/>
      <c r="R2062" s="11">
        <v>0.4</v>
      </c>
      <c r="S2062" s="6">
        <v>136188604800</v>
      </c>
      <c r="T2062" s="7">
        <v>14.7</v>
      </c>
      <c r="U2062" s="7">
        <v>1.7</v>
      </c>
      <c r="V2062" s="7">
        <v>759</v>
      </c>
    </row>
    <row r="2063" spans="1:22" hidden="1" x14ac:dyDescent="0.4">
      <c r="A2063" s="4" t="s">
        <v>2518</v>
      </c>
      <c r="B2063" s="5" t="s">
        <v>2519</v>
      </c>
      <c r="C2063" s="5" t="s">
        <v>30</v>
      </c>
      <c r="D2063" s="5" t="s">
        <v>19</v>
      </c>
      <c r="E2063" s="9" t="s">
        <v>49</v>
      </c>
      <c r="F2063" s="9">
        <v>0.6</v>
      </c>
      <c r="G2063" s="5" t="s">
        <v>21</v>
      </c>
      <c r="H2063" s="9">
        <v>500</v>
      </c>
      <c r="I2063" s="11">
        <v>12203280</v>
      </c>
      <c r="J2063" s="11">
        <v>60</v>
      </c>
      <c r="K2063" s="11">
        <v>6.907</v>
      </c>
      <c r="L2063" s="11" t="b">
        <f>COUNTIF('[1]2_배당성향 25% 이상 종목명'!$A$2:$A$471,'2_2번 조건 대상 종목'!A2063)&gt;0</f>
        <v>0</v>
      </c>
      <c r="M2063" s="14" t="b">
        <f t="shared" si="32"/>
        <v>1</v>
      </c>
      <c r="N2063" s="11">
        <v>720615600</v>
      </c>
      <c r="O2063" s="11" t="b">
        <f>N2063&gt;=VLOOKUP(A2063,'[1]2023년만'!$A$2:$Q$1181,12,0)</f>
        <v>1</v>
      </c>
      <c r="P2063" s="11"/>
      <c r="Q2063" s="11"/>
      <c r="R2063" s="11">
        <v>0.65</v>
      </c>
      <c r="S2063" s="6">
        <v>136188604800</v>
      </c>
      <c r="T2063" s="7">
        <v>14.7</v>
      </c>
      <c r="U2063" s="7">
        <v>1.7</v>
      </c>
      <c r="V2063" s="7">
        <v>759</v>
      </c>
    </row>
    <row r="2064" spans="1:22" hidden="1" x14ac:dyDescent="0.4">
      <c r="A2064" s="4" t="s">
        <v>2518</v>
      </c>
      <c r="B2064" s="5" t="s">
        <v>2519</v>
      </c>
      <c r="C2064" s="5" t="s">
        <v>18</v>
      </c>
      <c r="D2064" s="5" t="s">
        <v>19</v>
      </c>
      <c r="E2064" s="9" t="s">
        <v>49</v>
      </c>
      <c r="F2064" s="9">
        <v>0.56000000000000005</v>
      </c>
      <c r="G2064" s="5" t="s">
        <v>21</v>
      </c>
      <c r="H2064" s="9">
        <v>500</v>
      </c>
      <c r="I2064" s="11">
        <v>12203280</v>
      </c>
      <c r="J2064" s="11">
        <v>20</v>
      </c>
      <c r="K2064" s="11">
        <v>1.1950000000000001</v>
      </c>
      <c r="L2064" s="11" t="b">
        <f>COUNTIF('[1]2_배당성향 25% 이상 종목명'!$A$2:$A$471,'2_2번 조건 대상 종목'!A2064)&gt;0</f>
        <v>0</v>
      </c>
      <c r="M2064" s="14" t="b">
        <f t="shared" si="32"/>
        <v>1</v>
      </c>
      <c r="N2064" s="11">
        <v>240205200</v>
      </c>
      <c r="O2064" s="11"/>
      <c r="P2064" s="11"/>
      <c r="Q2064" s="11"/>
      <c r="R2064" s="11">
        <v>0.3</v>
      </c>
      <c r="S2064" s="6">
        <v>136188604800</v>
      </c>
      <c r="T2064" s="7">
        <v>14.7</v>
      </c>
      <c r="U2064" s="7">
        <v>1.7</v>
      </c>
      <c r="V2064" s="7">
        <v>759</v>
      </c>
    </row>
    <row r="2065" spans="1:22" hidden="1" x14ac:dyDescent="0.4">
      <c r="A2065" s="7" t="s">
        <v>2518</v>
      </c>
      <c r="B2065" s="12" t="s">
        <v>2519</v>
      </c>
      <c r="C2065" s="12" t="s">
        <v>2933</v>
      </c>
      <c r="D2065" s="12" t="s">
        <v>19</v>
      </c>
      <c r="E2065" s="12" t="s">
        <v>49</v>
      </c>
      <c r="F2065" s="12">
        <v>0.41</v>
      </c>
      <c r="G2065" s="12" t="s">
        <v>21</v>
      </c>
      <c r="H2065" s="12">
        <v>500</v>
      </c>
      <c r="I2065" s="6">
        <v>6115650</v>
      </c>
      <c r="J2065" s="6">
        <v>20</v>
      </c>
      <c r="K2065" s="6">
        <v>7.5019999999999998</v>
      </c>
      <c r="L2065" s="11" t="b">
        <f>COUNTIF('[1]2_배당성향 25% 이상 종목명'!$A$2:$A$471,'2_2번 조건 대상 종목'!A2065)&gt;0</f>
        <v>0</v>
      </c>
      <c r="M2065" s="14" t="b">
        <f t="shared" si="32"/>
        <v>1</v>
      </c>
      <c r="N2065" s="6">
        <v>121752600</v>
      </c>
      <c r="O2065" s="6"/>
      <c r="P2065" s="6"/>
      <c r="Q2065" s="6"/>
      <c r="R2065" s="6">
        <v>0.14000000000000001</v>
      </c>
      <c r="S2065" s="6">
        <v>136188604800</v>
      </c>
      <c r="T2065" s="7">
        <v>14.7</v>
      </c>
      <c r="U2065" s="7">
        <v>1.7</v>
      </c>
      <c r="V2065" s="7">
        <v>759</v>
      </c>
    </row>
    <row r="2066" spans="1:22" hidden="1" x14ac:dyDescent="0.4">
      <c r="A2066" s="4" t="s">
        <v>2211</v>
      </c>
      <c r="B2066" s="5" t="s">
        <v>2212</v>
      </c>
      <c r="C2066" s="5" t="s">
        <v>30</v>
      </c>
      <c r="D2066" s="5" t="s">
        <v>19</v>
      </c>
      <c r="E2066" s="9" t="s">
        <v>43</v>
      </c>
      <c r="F2066" s="9">
        <v>1.34</v>
      </c>
      <c r="G2066" s="5" t="s">
        <v>21</v>
      </c>
      <c r="H2066" s="9">
        <v>500</v>
      </c>
      <c r="I2066" s="11">
        <v>27928547</v>
      </c>
      <c r="J2066" s="11">
        <v>200</v>
      </c>
      <c r="K2066" s="11">
        <v>12.952</v>
      </c>
      <c r="L2066" s="11" t="b">
        <f>COUNTIF('[1]2_배당성향 25% 이상 종목명'!$A$2:$A$471,'2_2번 조건 대상 종목'!A2066)&gt;0</f>
        <v>0</v>
      </c>
      <c r="M2066" s="14" t="b">
        <f t="shared" si="32"/>
        <v>1</v>
      </c>
      <c r="N2066" s="11">
        <v>5311472800</v>
      </c>
      <c r="O2066" s="11" t="b">
        <f>N2066&gt;=VLOOKUP(A2066,'[1]2023년만'!$A$2:$Q$1181,12,0)</f>
        <v>1</v>
      </c>
      <c r="P2066" s="11"/>
      <c r="Q2066" s="11"/>
      <c r="R2066" s="11">
        <v>0.8</v>
      </c>
      <c r="S2066" s="6">
        <v>860458593600</v>
      </c>
      <c r="T2066" s="7">
        <v>21.69</v>
      </c>
      <c r="U2066" s="7">
        <v>1.66</v>
      </c>
      <c r="V2066" s="7">
        <v>1494</v>
      </c>
    </row>
    <row r="2067" spans="1:22" hidden="1" x14ac:dyDescent="0.4">
      <c r="A2067" s="4" t="s">
        <v>2211</v>
      </c>
      <c r="B2067" s="5" t="s">
        <v>2212</v>
      </c>
      <c r="C2067" s="5" t="s">
        <v>24</v>
      </c>
      <c r="D2067" s="5" t="s">
        <v>19</v>
      </c>
      <c r="E2067" s="9" t="s">
        <v>43</v>
      </c>
      <c r="F2067" s="9">
        <v>0.94</v>
      </c>
      <c r="G2067" s="5" t="s">
        <v>21</v>
      </c>
      <c r="H2067" s="9">
        <v>500</v>
      </c>
      <c r="I2067" s="11">
        <v>28600000</v>
      </c>
      <c r="J2067" s="11">
        <v>150</v>
      </c>
      <c r="K2067" s="11">
        <v>10.695</v>
      </c>
      <c r="L2067" s="11" t="b">
        <f>COUNTIF('[1]2_배당성향 25% 이상 종목명'!$A$2:$A$471,'2_2번 조건 대상 종목'!A2067)&gt;0</f>
        <v>0</v>
      </c>
      <c r="M2067" s="14" t="b">
        <f t="shared" si="32"/>
        <v>1</v>
      </c>
      <c r="N2067" s="11">
        <v>4189282050</v>
      </c>
      <c r="O2067" s="11"/>
      <c r="P2067" s="11"/>
      <c r="Q2067" s="11"/>
      <c r="R2067" s="11">
        <v>1.2</v>
      </c>
      <c r="S2067" s="6">
        <v>860458593600</v>
      </c>
      <c r="T2067" s="7">
        <v>21.69</v>
      </c>
      <c r="U2067" s="7">
        <v>1.66</v>
      </c>
      <c r="V2067" s="7">
        <v>1494</v>
      </c>
    </row>
    <row r="2068" spans="1:22" hidden="1" x14ac:dyDescent="0.4">
      <c r="A2068" s="4" t="s">
        <v>2211</v>
      </c>
      <c r="B2068" s="5" t="s">
        <v>2212</v>
      </c>
      <c r="C2068" s="5" t="s">
        <v>18</v>
      </c>
      <c r="D2068" s="5" t="s">
        <v>19</v>
      </c>
      <c r="E2068" s="9" t="s">
        <v>43</v>
      </c>
      <c r="F2068" s="9">
        <v>0.91</v>
      </c>
      <c r="G2068" s="5" t="s">
        <v>21</v>
      </c>
      <c r="H2068" s="9">
        <v>500</v>
      </c>
      <c r="I2068" s="11">
        <v>28600000</v>
      </c>
      <c r="J2068" s="11">
        <v>100</v>
      </c>
      <c r="K2068" s="11">
        <v>7.1159999999999997</v>
      </c>
      <c r="L2068" s="11" t="b">
        <f>COUNTIF('[1]2_배당성향 25% 이상 종목명'!$A$2:$A$471,'2_2번 조건 대상 종목'!A2068)&gt;0</f>
        <v>0</v>
      </c>
      <c r="M2068" s="14" t="b">
        <f t="shared" si="32"/>
        <v>1</v>
      </c>
      <c r="N2068" s="11">
        <v>2792854700</v>
      </c>
      <c r="O2068" s="11"/>
      <c r="P2068" s="11"/>
      <c r="Q2068" s="11"/>
      <c r="R2068" s="11">
        <v>0.7</v>
      </c>
      <c r="S2068" s="6">
        <v>860458593600</v>
      </c>
      <c r="T2068" s="7">
        <v>21.69</v>
      </c>
      <c r="U2068" s="7">
        <v>1.66</v>
      </c>
      <c r="V2068" s="7">
        <v>1494</v>
      </c>
    </row>
    <row r="2069" spans="1:22" hidden="1" x14ac:dyDescent="0.4">
      <c r="A2069" s="7" t="s">
        <v>2211</v>
      </c>
      <c r="B2069" s="12" t="s">
        <v>2212</v>
      </c>
      <c r="C2069" s="12" t="s">
        <v>2933</v>
      </c>
      <c r="D2069" s="12" t="s">
        <v>19</v>
      </c>
      <c r="E2069" s="12" t="s">
        <v>43</v>
      </c>
      <c r="F2069" s="12">
        <v>0.87</v>
      </c>
      <c r="G2069" s="12" t="s">
        <v>21</v>
      </c>
      <c r="H2069" s="12">
        <v>500</v>
      </c>
      <c r="I2069" s="6">
        <v>28600000</v>
      </c>
      <c r="J2069" s="6">
        <v>100</v>
      </c>
      <c r="K2069" s="6">
        <v>-229.86500000000001</v>
      </c>
      <c r="L2069" s="11" t="b">
        <f>COUNTIF('[1]2_배당성향 25% 이상 종목명'!$A$2:$A$471,'2_2번 조건 대상 종목'!A2069)&gt;0</f>
        <v>0</v>
      </c>
      <c r="M2069" s="14" t="b">
        <f t="shared" si="32"/>
        <v>1</v>
      </c>
      <c r="N2069" s="6">
        <v>2792854700</v>
      </c>
      <c r="O2069" s="6"/>
      <c r="P2069" s="6"/>
      <c r="Q2069" s="6"/>
      <c r="R2069" s="6">
        <v>1.3</v>
      </c>
      <c r="S2069" s="6">
        <v>860458593600</v>
      </c>
      <c r="T2069" s="7">
        <v>21.69</v>
      </c>
      <c r="U2069" s="7">
        <v>1.66</v>
      </c>
      <c r="V2069" s="7">
        <v>1494</v>
      </c>
    </row>
    <row r="2070" spans="1:22" hidden="1" x14ac:dyDescent="0.4">
      <c r="A2070" s="4" t="s">
        <v>209</v>
      </c>
      <c r="B2070" s="5" t="s">
        <v>210</v>
      </c>
      <c r="C2070" s="5" t="s">
        <v>18</v>
      </c>
      <c r="D2070" s="5" t="s">
        <v>19</v>
      </c>
      <c r="E2070" s="9" t="s">
        <v>34</v>
      </c>
      <c r="F2070" s="9">
        <v>1.01</v>
      </c>
      <c r="G2070" s="5" t="s">
        <v>21</v>
      </c>
      <c r="H2070" s="9">
        <v>500</v>
      </c>
      <c r="I2070" s="11">
        <v>15470000</v>
      </c>
      <c r="J2070" s="11">
        <v>100</v>
      </c>
      <c r="K2070" s="11">
        <v>193.76499999999999</v>
      </c>
      <c r="L2070" s="11" t="b">
        <f>COUNTIF('[1]2_배당성향 25% 이상 종목명'!$A$2:$A$471,'2_2번 조건 대상 종목'!A2070)&gt;0</f>
        <v>0</v>
      </c>
      <c r="M2070" s="14" t="b">
        <f t="shared" si="32"/>
        <v>1</v>
      </c>
      <c r="N2070" s="11">
        <v>1420300000</v>
      </c>
      <c r="O2070" s="11"/>
      <c r="P2070" s="11"/>
      <c r="Q2070" s="11"/>
      <c r="R2070" s="11">
        <v>2.16</v>
      </c>
      <c r="S2070" s="6">
        <v>71084650000</v>
      </c>
      <c r="T2070" s="7">
        <v>3.45</v>
      </c>
      <c r="U2070" s="7">
        <v>0.22</v>
      </c>
      <c r="V2070" s="7">
        <v>1333</v>
      </c>
    </row>
    <row r="2071" spans="1:22" hidden="1" x14ac:dyDescent="0.4">
      <c r="A2071" s="4" t="s">
        <v>209</v>
      </c>
      <c r="B2071" s="5" t="s">
        <v>210</v>
      </c>
      <c r="C2071" s="5" t="s">
        <v>24</v>
      </c>
      <c r="D2071" s="5" t="s">
        <v>19</v>
      </c>
      <c r="E2071" s="9" t="s">
        <v>34</v>
      </c>
      <c r="F2071" s="9">
        <v>0.56000000000000005</v>
      </c>
      <c r="G2071" s="5" t="s">
        <v>21</v>
      </c>
      <c r="H2071" s="9">
        <v>500</v>
      </c>
      <c r="I2071" s="11">
        <v>15470000</v>
      </c>
      <c r="J2071" s="11">
        <v>100</v>
      </c>
      <c r="K2071" s="11">
        <v>30.655999999999999</v>
      </c>
      <c r="L2071" s="11" t="b">
        <f>COUNTIF('[1]2_배당성향 25% 이상 종목명'!$A$2:$A$471,'2_2번 조건 대상 종목'!A2071)&gt;0</f>
        <v>0</v>
      </c>
      <c r="M2071" s="14" t="b">
        <f t="shared" si="32"/>
        <v>1</v>
      </c>
      <c r="N2071" s="11">
        <v>1420300000</v>
      </c>
      <c r="O2071" s="11"/>
      <c r="P2071" s="11"/>
      <c r="Q2071" s="11"/>
      <c r="R2071" s="11">
        <v>2.44</v>
      </c>
      <c r="S2071" s="6">
        <v>71084650000</v>
      </c>
      <c r="T2071" s="7">
        <v>3.45</v>
      </c>
      <c r="U2071" s="7">
        <v>0.22</v>
      </c>
      <c r="V2071" s="7">
        <v>1333</v>
      </c>
    </row>
    <row r="2072" spans="1:22" hidden="1" x14ac:dyDescent="0.4">
      <c r="A2072" s="4" t="s">
        <v>209</v>
      </c>
      <c r="B2072" s="5" t="s">
        <v>210</v>
      </c>
      <c r="C2072" s="5" t="s">
        <v>30</v>
      </c>
      <c r="D2072" s="5" t="s">
        <v>19</v>
      </c>
      <c r="E2072" s="9" t="s">
        <v>34</v>
      </c>
      <c r="F2072" s="9">
        <v>0.48</v>
      </c>
      <c r="G2072" s="5" t="s">
        <v>21</v>
      </c>
      <c r="H2072" s="9">
        <v>500</v>
      </c>
      <c r="I2072" s="11">
        <v>15470000</v>
      </c>
      <c r="J2072" s="11">
        <v>200</v>
      </c>
      <c r="K2072" s="11">
        <v>15.006</v>
      </c>
      <c r="L2072" s="11" t="b">
        <f>COUNTIF('[1]2_배당성향 25% 이상 종목명'!$A$2:$A$471,'2_2번 조건 대상 종목'!A2072)&gt;0</f>
        <v>0</v>
      </c>
      <c r="M2072" s="14" t="b">
        <f t="shared" si="32"/>
        <v>1</v>
      </c>
      <c r="N2072" s="11">
        <v>2840600000</v>
      </c>
      <c r="O2072" s="11" t="b">
        <f>N2072&gt;=VLOOKUP(A2072,'[1]2023년만'!$A$2:$Q$1181,12,0)</f>
        <v>1</v>
      </c>
      <c r="P2072" s="11"/>
      <c r="Q2072" s="11"/>
      <c r="R2072" s="11">
        <v>4.1500000000000004</v>
      </c>
      <c r="S2072" s="6">
        <v>71084650000</v>
      </c>
      <c r="T2072" s="7">
        <v>3.45</v>
      </c>
      <c r="U2072" s="7">
        <v>0.22</v>
      </c>
      <c r="V2072" s="7">
        <v>1333</v>
      </c>
    </row>
    <row r="2073" spans="1:22" hidden="1" x14ac:dyDescent="0.4">
      <c r="A2073" s="7" t="s">
        <v>209</v>
      </c>
      <c r="B2073" s="12" t="s">
        <v>210</v>
      </c>
      <c r="C2073" s="12" t="s">
        <v>2933</v>
      </c>
      <c r="D2073" s="12" t="s">
        <v>19</v>
      </c>
      <c r="E2073" s="12" t="s">
        <v>34</v>
      </c>
      <c r="F2073" s="12">
        <v>0.5</v>
      </c>
      <c r="G2073" s="12" t="s">
        <v>21</v>
      </c>
      <c r="H2073" s="12">
        <v>500</v>
      </c>
      <c r="I2073" s="6">
        <v>15470000</v>
      </c>
      <c r="J2073" s="6">
        <v>150</v>
      </c>
      <c r="K2073" s="6">
        <v>10.483000000000001</v>
      </c>
      <c r="L2073" s="11" t="b">
        <f>COUNTIF('[1]2_배당성향 25% 이상 종목명'!$A$2:$A$471,'2_2번 조건 대상 종목'!A2073)&gt;0</f>
        <v>0</v>
      </c>
      <c r="M2073" s="14" t="b">
        <f t="shared" si="32"/>
        <v>1</v>
      </c>
      <c r="N2073" s="6">
        <v>2130450000</v>
      </c>
      <c r="O2073" s="6"/>
      <c r="P2073" s="6"/>
      <c r="Q2073" s="6"/>
      <c r="R2073" s="6">
        <v>2.68</v>
      </c>
      <c r="S2073" s="6">
        <v>71084650000</v>
      </c>
      <c r="T2073" s="7">
        <v>3.45</v>
      </c>
      <c r="U2073" s="7">
        <v>0.22</v>
      </c>
      <c r="V2073" s="7">
        <v>1333</v>
      </c>
    </row>
    <row r="2074" spans="1:22" hidden="1" x14ac:dyDescent="0.4">
      <c r="A2074" s="4" t="s">
        <v>2627</v>
      </c>
      <c r="B2074" s="5" t="s">
        <v>2628</v>
      </c>
      <c r="C2074" s="5" t="s">
        <v>18</v>
      </c>
      <c r="D2074" s="5" t="s">
        <v>19</v>
      </c>
      <c r="E2074" s="9" t="s">
        <v>81</v>
      </c>
      <c r="F2074" s="9">
        <v>1.8</v>
      </c>
      <c r="G2074" s="5" t="s">
        <v>21</v>
      </c>
      <c r="H2074" s="9">
        <v>500</v>
      </c>
      <c r="I2074" s="11">
        <v>19486857</v>
      </c>
      <c r="J2074" s="11">
        <v>5</v>
      </c>
      <c r="K2074" s="11">
        <v>4.6260000000000003</v>
      </c>
      <c r="L2074" s="11" t="b">
        <f>COUNTIF('[1]2_배당성향 25% 이상 종목명'!$A$2:$A$471,'2_2번 조건 대상 종목'!A2074)&gt;0</f>
        <v>0</v>
      </c>
      <c r="M2074" s="14" t="b">
        <f t="shared" si="32"/>
        <v>0</v>
      </c>
      <c r="N2074" s="11">
        <v>96415645</v>
      </c>
      <c r="O2074" s="11"/>
      <c r="P2074" s="11"/>
      <c r="Q2074" s="11"/>
      <c r="R2074" s="11">
        <v>0.01</v>
      </c>
      <c r="S2074" s="6">
        <v>27245174805</v>
      </c>
      <c r="T2074" s="7">
        <v>9.5500000000000007</v>
      </c>
      <c r="U2074" s="7">
        <v>0.63</v>
      </c>
      <c r="V2074" s="7">
        <v>127</v>
      </c>
    </row>
    <row r="2075" spans="1:22" hidden="1" x14ac:dyDescent="0.4">
      <c r="A2075" s="7" t="s">
        <v>2627</v>
      </c>
      <c r="B2075" s="12" t="s">
        <v>2628</v>
      </c>
      <c r="C2075" s="12" t="s">
        <v>2933</v>
      </c>
      <c r="D2075" s="12" t="s">
        <v>19</v>
      </c>
      <c r="E2075" s="12" t="s">
        <v>81</v>
      </c>
      <c r="F2075" s="12">
        <v>2.7</v>
      </c>
      <c r="G2075" s="12" t="s">
        <v>21</v>
      </c>
      <c r="H2075" s="12">
        <v>500</v>
      </c>
      <c r="I2075" s="6">
        <v>19486857</v>
      </c>
      <c r="J2075" s="6">
        <v>5</v>
      </c>
      <c r="K2075" s="6">
        <v>3.2690000000000001</v>
      </c>
      <c r="L2075" s="11" t="b">
        <f>COUNTIF('[1]2_배당성향 25% 이상 종목명'!$A$2:$A$471,'2_2번 조건 대상 종목'!A2075)&gt;0</f>
        <v>0</v>
      </c>
      <c r="M2075" s="14" t="b">
        <f t="shared" si="32"/>
        <v>0</v>
      </c>
      <c r="N2075" s="6">
        <v>97215645</v>
      </c>
      <c r="O2075" s="6"/>
      <c r="P2075" s="6"/>
      <c r="Q2075" s="6"/>
      <c r="R2075" s="6">
        <v>0.01</v>
      </c>
      <c r="S2075" s="6">
        <v>27245174805</v>
      </c>
      <c r="T2075" s="7">
        <v>9.5500000000000007</v>
      </c>
      <c r="U2075" s="7">
        <v>0.63</v>
      </c>
      <c r="V2075" s="7">
        <v>127</v>
      </c>
    </row>
    <row r="2076" spans="1:22" hidden="1" x14ac:dyDescent="0.4">
      <c r="A2076" s="4" t="s">
        <v>1843</v>
      </c>
      <c r="B2076" s="5" t="s">
        <v>1844</v>
      </c>
      <c r="C2076" s="5" t="s">
        <v>30</v>
      </c>
      <c r="D2076" s="5" t="s">
        <v>19</v>
      </c>
      <c r="E2076" s="9" t="s">
        <v>129</v>
      </c>
      <c r="F2076" s="9">
        <v>4.47</v>
      </c>
      <c r="G2076" s="5" t="s">
        <v>21</v>
      </c>
      <c r="H2076" s="10">
        <v>5000</v>
      </c>
      <c r="I2076" s="11">
        <v>24516073</v>
      </c>
      <c r="J2076" s="11">
        <v>350</v>
      </c>
      <c r="K2076" s="11">
        <v>19.25</v>
      </c>
      <c r="L2076" s="11" t="b">
        <f>COUNTIF('[1]2_배당성향 25% 이상 종목명'!$A$2:$A$471,'2_2번 조건 대상 종목'!A2076)&gt;0</f>
        <v>0</v>
      </c>
      <c r="M2076" s="14" t="b">
        <f t="shared" si="32"/>
        <v>1</v>
      </c>
      <c r="N2076" s="11">
        <v>8734541950</v>
      </c>
      <c r="O2076" s="11" t="b">
        <f>N2076&gt;=VLOOKUP(A2076,'[1]2023년만'!$A$2:$Q$1181,12,0)</f>
        <v>1</v>
      </c>
      <c r="P2076" s="11"/>
      <c r="Q2076" s="11"/>
      <c r="R2076" s="11">
        <v>4.55</v>
      </c>
      <c r="S2076" s="6">
        <v>251289748250</v>
      </c>
      <c r="T2076" s="7">
        <v>5.64</v>
      </c>
      <c r="U2076" s="7">
        <v>0.45</v>
      </c>
      <c r="V2076" s="7">
        <v>1818</v>
      </c>
    </row>
    <row r="2077" spans="1:22" hidden="1" x14ac:dyDescent="0.4">
      <c r="A2077" s="4" t="s">
        <v>1843</v>
      </c>
      <c r="B2077" s="5" t="s">
        <v>1844</v>
      </c>
      <c r="C2077" s="5" t="s">
        <v>24</v>
      </c>
      <c r="D2077" s="5" t="s">
        <v>19</v>
      </c>
      <c r="E2077" s="9" t="s">
        <v>129</v>
      </c>
      <c r="F2077" s="9">
        <v>4.51</v>
      </c>
      <c r="G2077" s="5" t="s">
        <v>21</v>
      </c>
      <c r="H2077" s="10">
        <v>5000</v>
      </c>
      <c r="I2077" s="11">
        <v>24516073</v>
      </c>
      <c r="J2077" s="11">
        <v>350</v>
      </c>
      <c r="K2077" s="11">
        <v>13.045</v>
      </c>
      <c r="L2077" s="11" t="b">
        <f>COUNTIF('[1]2_배당성향 25% 이상 종목명'!$A$2:$A$471,'2_2번 조건 대상 종목'!A2077)&gt;0</f>
        <v>0</v>
      </c>
      <c r="M2077" s="14" t="b">
        <f t="shared" si="32"/>
        <v>1</v>
      </c>
      <c r="N2077" s="11">
        <v>8734541950</v>
      </c>
      <c r="O2077" s="11"/>
      <c r="P2077" s="11"/>
      <c r="Q2077" s="11"/>
      <c r="R2077" s="11">
        <v>4.13</v>
      </c>
      <c r="S2077" s="6">
        <v>251289748250</v>
      </c>
      <c r="T2077" s="7">
        <v>5.64</v>
      </c>
      <c r="U2077" s="7">
        <v>0.45</v>
      </c>
      <c r="V2077" s="7">
        <v>1818</v>
      </c>
    </row>
    <row r="2078" spans="1:22" hidden="1" x14ac:dyDescent="0.4">
      <c r="A2078" s="4" t="s">
        <v>1843</v>
      </c>
      <c r="B2078" s="5" t="s">
        <v>1844</v>
      </c>
      <c r="C2078" s="5" t="s">
        <v>18</v>
      </c>
      <c r="D2078" s="5" t="s">
        <v>19</v>
      </c>
      <c r="E2078" s="9" t="s">
        <v>129</v>
      </c>
      <c r="F2078" s="9">
        <v>2.0099999999999998</v>
      </c>
      <c r="G2078" s="5" t="s">
        <v>21</v>
      </c>
      <c r="H2078" s="10">
        <v>5000</v>
      </c>
      <c r="I2078" s="11">
        <v>24516073</v>
      </c>
      <c r="J2078" s="11">
        <v>200</v>
      </c>
      <c r="K2078" s="11">
        <v>-18.914999999999999</v>
      </c>
      <c r="L2078" s="11" t="b">
        <f>COUNTIF('[1]2_배당성향 25% 이상 종목명'!$A$2:$A$471,'2_2번 조건 대상 종목'!A2078)&gt;0</f>
        <v>0</v>
      </c>
      <c r="M2078" s="14" t="b">
        <f t="shared" si="32"/>
        <v>1</v>
      </c>
      <c r="N2078" s="11">
        <v>5006930650</v>
      </c>
      <c r="O2078" s="11"/>
      <c r="P2078" s="11"/>
      <c r="Q2078" s="11"/>
      <c r="R2078" s="11">
        <v>1.96</v>
      </c>
      <c r="S2078" s="6">
        <v>251289748250</v>
      </c>
      <c r="T2078" s="7">
        <v>5.64</v>
      </c>
      <c r="U2078" s="7">
        <v>0.45</v>
      </c>
      <c r="V2078" s="7">
        <v>1818</v>
      </c>
    </row>
    <row r="2079" spans="1:22" hidden="1" x14ac:dyDescent="0.4">
      <c r="A2079" s="7" t="s">
        <v>1843</v>
      </c>
      <c r="B2079" s="12" t="s">
        <v>1844</v>
      </c>
      <c r="C2079" s="12" t="s">
        <v>2933</v>
      </c>
      <c r="D2079" s="12" t="s">
        <v>19</v>
      </c>
      <c r="E2079" s="12" t="s">
        <v>129</v>
      </c>
      <c r="F2079" s="12">
        <v>1.8</v>
      </c>
      <c r="G2079" s="12" t="s">
        <v>21</v>
      </c>
      <c r="H2079" s="12">
        <v>5000</v>
      </c>
      <c r="I2079" s="6">
        <v>24516073</v>
      </c>
      <c r="J2079" s="6">
        <v>200</v>
      </c>
      <c r="K2079" s="6">
        <v>76.923000000000002</v>
      </c>
      <c r="L2079" s="11" t="b">
        <f>COUNTIF('[1]2_배당성향 25% 이상 종목명'!$A$2:$A$471,'2_2번 조건 대상 종목'!A2079)&gt;0</f>
        <v>0</v>
      </c>
      <c r="M2079" s="14" t="b">
        <f t="shared" si="32"/>
        <v>1</v>
      </c>
      <c r="N2079" s="6">
        <v>5006930650</v>
      </c>
      <c r="O2079" s="6"/>
      <c r="P2079" s="6"/>
      <c r="Q2079" s="6"/>
      <c r="R2079" s="6">
        <v>1.17</v>
      </c>
      <c r="S2079" s="6">
        <v>251289748250</v>
      </c>
      <c r="T2079" s="7">
        <v>5.64</v>
      </c>
      <c r="U2079" s="7">
        <v>0.45</v>
      </c>
      <c r="V2079" s="7">
        <v>1818</v>
      </c>
    </row>
    <row r="2080" spans="1:22" hidden="1" x14ac:dyDescent="0.4">
      <c r="A2080" s="4" t="s">
        <v>2249</v>
      </c>
      <c r="B2080" s="5" t="s">
        <v>2250</v>
      </c>
      <c r="C2080" s="5" t="s">
        <v>30</v>
      </c>
      <c r="D2080" s="5" t="s">
        <v>19</v>
      </c>
      <c r="E2080" s="9" t="s">
        <v>81</v>
      </c>
      <c r="F2080" s="9">
        <v>0.51</v>
      </c>
      <c r="G2080" s="5" t="s">
        <v>21</v>
      </c>
      <c r="H2080" s="9">
        <v>500</v>
      </c>
      <c r="I2080" s="11">
        <v>15045670</v>
      </c>
      <c r="J2080" s="11">
        <v>150</v>
      </c>
      <c r="K2080" s="11">
        <v>12.423</v>
      </c>
      <c r="L2080" s="11" t="b">
        <f>COUNTIF('[1]2_배당성향 25% 이상 종목명'!$A$2:$A$471,'2_2번 조건 대상 종목'!A2080)&gt;0</f>
        <v>0</v>
      </c>
      <c r="M2080" s="14" t="b">
        <f t="shared" si="32"/>
        <v>0</v>
      </c>
      <c r="N2080" s="11">
        <v>2256850500</v>
      </c>
      <c r="O2080" s="11" t="e">
        <f>N2080&gt;=VLOOKUP(A2080,'[1]2023년만'!$A$2:$Q$1181,12,0)</f>
        <v>#N/A</v>
      </c>
      <c r="P2080" s="11"/>
      <c r="Q2080" s="11"/>
      <c r="R2080" s="11">
        <v>0.8</v>
      </c>
      <c r="S2080" s="6">
        <v>201160607900</v>
      </c>
      <c r="T2080" s="7">
        <v>9.59</v>
      </c>
      <c r="U2080" s="7">
        <v>0.91</v>
      </c>
      <c r="V2080" s="7">
        <v>1394</v>
      </c>
    </row>
    <row r="2081" spans="1:22" hidden="1" x14ac:dyDescent="0.4">
      <c r="A2081" s="4" t="s">
        <v>1649</v>
      </c>
      <c r="B2081" s="5" t="s">
        <v>1650</v>
      </c>
      <c r="C2081" s="5" t="s">
        <v>18</v>
      </c>
      <c r="D2081" s="5" t="s">
        <v>19</v>
      </c>
      <c r="E2081" s="9" t="s">
        <v>103</v>
      </c>
      <c r="F2081" s="9">
        <v>0.57999999999999996</v>
      </c>
      <c r="G2081" s="5" t="s">
        <v>21</v>
      </c>
      <c r="H2081" s="9">
        <v>500</v>
      </c>
      <c r="I2081" s="11">
        <v>15508143</v>
      </c>
      <c r="J2081" s="11">
        <v>50</v>
      </c>
      <c r="K2081" s="11">
        <v>23.044</v>
      </c>
      <c r="L2081" s="11" t="b">
        <f>COUNTIF('[1]2_배당성향 25% 이상 종목명'!$A$2:$A$471,'2_2번 조건 대상 종목'!A2081)&gt;0</f>
        <v>0</v>
      </c>
      <c r="M2081" s="14" t="b">
        <f t="shared" si="32"/>
        <v>0</v>
      </c>
      <c r="N2081" s="11">
        <v>760234950</v>
      </c>
      <c r="O2081" s="11"/>
      <c r="P2081" s="11"/>
      <c r="Q2081" s="11"/>
      <c r="R2081" s="11">
        <v>1.9</v>
      </c>
      <c r="S2081" s="6">
        <v>41794445385</v>
      </c>
      <c r="T2081" s="7" t="s">
        <v>21</v>
      </c>
      <c r="U2081" s="7">
        <v>0.4</v>
      </c>
      <c r="V2081" s="7" t="s">
        <v>21</v>
      </c>
    </row>
    <row r="2082" spans="1:22" hidden="1" x14ac:dyDescent="0.4">
      <c r="A2082" s="7" t="s">
        <v>1649</v>
      </c>
      <c r="B2082" s="12" t="s">
        <v>1650</v>
      </c>
      <c r="C2082" s="12" t="s">
        <v>2933</v>
      </c>
      <c r="D2082" s="12" t="s">
        <v>19</v>
      </c>
      <c r="E2082" s="12" t="s">
        <v>103</v>
      </c>
      <c r="F2082" s="12">
        <v>0.36</v>
      </c>
      <c r="G2082" s="12" t="s">
        <v>21</v>
      </c>
      <c r="H2082" s="12">
        <v>500</v>
      </c>
      <c r="I2082" s="6">
        <v>15508143</v>
      </c>
      <c r="J2082" s="6">
        <v>50</v>
      </c>
      <c r="K2082" s="6">
        <v>13.885999999999999</v>
      </c>
      <c r="L2082" s="11" t="b">
        <f>COUNTIF('[1]2_배당성향 25% 이상 종목명'!$A$2:$A$471,'2_2번 조건 대상 종목'!A2082)&gt;0</f>
        <v>0</v>
      </c>
      <c r="M2082" s="14" t="b">
        <f t="shared" si="32"/>
        <v>0</v>
      </c>
      <c r="N2082" s="6">
        <v>760234950</v>
      </c>
      <c r="O2082" s="6"/>
      <c r="P2082" s="6"/>
      <c r="Q2082" s="6"/>
      <c r="R2082" s="6">
        <v>1.4</v>
      </c>
      <c r="S2082" s="6">
        <v>41794445385</v>
      </c>
      <c r="T2082" s="7" t="s">
        <v>21</v>
      </c>
      <c r="U2082" s="7">
        <v>0.4</v>
      </c>
      <c r="V2082" s="7" t="s">
        <v>21</v>
      </c>
    </row>
    <row r="2083" spans="1:22" hidden="1" x14ac:dyDescent="0.4">
      <c r="A2083" s="4" t="s">
        <v>2496</v>
      </c>
      <c r="B2083" s="5" t="s">
        <v>2497</v>
      </c>
      <c r="C2083" s="5" t="s">
        <v>18</v>
      </c>
      <c r="D2083" s="5" t="s">
        <v>19</v>
      </c>
      <c r="E2083" s="9" t="s">
        <v>95</v>
      </c>
      <c r="F2083" s="9">
        <v>0.96</v>
      </c>
      <c r="G2083" s="5" t="s">
        <v>824</v>
      </c>
      <c r="H2083" s="9">
        <v>500</v>
      </c>
      <c r="I2083" s="11">
        <v>9771293</v>
      </c>
      <c r="J2083" s="11">
        <v>40</v>
      </c>
      <c r="K2083" s="11">
        <v>7.8280000000000003</v>
      </c>
      <c r="L2083" s="11" t="b">
        <f>COUNTIF('[1]2_배당성향 25% 이상 종목명'!$A$2:$A$471,'2_2번 조건 대상 종목'!A2083)&gt;0</f>
        <v>0</v>
      </c>
      <c r="M2083" s="14" t="b">
        <f t="shared" si="32"/>
        <v>0</v>
      </c>
      <c r="N2083" s="11">
        <v>376583000</v>
      </c>
      <c r="O2083" s="11"/>
      <c r="P2083" s="11"/>
      <c r="Q2083" s="11"/>
      <c r="R2083" s="11">
        <v>0.99</v>
      </c>
      <c r="S2083" s="6">
        <v>31197305475</v>
      </c>
      <c r="T2083" s="7">
        <v>13.4</v>
      </c>
      <c r="U2083" s="7">
        <v>0.43</v>
      </c>
      <c r="V2083" s="7">
        <v>225</v>
      </c>
    </row>
    <row r="2084" spans="1:22" hidden="1" x14ac:dyDescent="0.4">
      <c r="A2084" s="7" t="s">
        <v>2496</v>
      </c>
      <c r="B2084" s="12" t="s">
        <v>2497</v>
      </c>
      <c r="C2084" s="12" t="s">
        <v>2933</v>
      </c>
      <c r="D2084" s="12" t="s">
        <v>19</v>
      </c>
      <c r="E2084" s="12" t="s">
        <v>95</v>
      </c>
      <c r="F2084" s="12">
        <v>0.42</v>
      </c>
      <c r="G2084" s="12" t="s">
        <v>2936</v>
      </c>
      <c r="H2084" s="12">
        <v>500</v>
      </c>
      <c r="I2084" s="6">
        <v>9586649</v>
      </c>
      <c r="J2084" s="6">
        <v>40</v>
      </c>
      <c r="K2084" s="6">
        <v>6.5579999999999998</v>
      </c>
      <c r="L2084" s="11" t="b">
        <f>COUNTIF('[1]2_배당성향 25% 이상 종목명'!$A$2:$A$471,'2_2번 조건 대상 종목'!A2084)&gt;0</f>
        <v>0</v>
      </c>
      <c r="M2084" s="14" t="b">
        <f t="shared" si="32"/>
        <v>0</v>
      </c>
      <c r="N2084" s="6">
        <v>369288720</v>
      </c>
      <c r="O2084" s="6"/>
      <c r="P2084" s="6"/>
      <c r="Q2084" s="6"/>
      <c r="R2084" s="6">
        <v>0.75</v>
      </c>
      <c r="S2084" s="6">
        <v>31197305475</v>
      </c>
      <c r="T2084" s="7">
        <v>13.4</v>
      </c>
      <c r="U2084" s="7">
        <v>0.43</v>
      </c>
      <c r="V2084" s="7">
        <v>225</v>
      </c>
    </row>
    <row r="2085" spans="1:22" hidden="1" x14ac:dyDescent="0.4">
      <c r="A2085" s="4" t="s">
        <v>1751</v>
      </c>
      <c r="B2085" s="5" t="s">
        <v>1752</v>
      </c>
      <c r="C2085" s="5" t="s">
        <v>18</v>
      </c>
      <c r="D2085" s="5" t="s">
        <v>19</v>
      </c>
      <c r="E2085" s="9" t="s">
        <v>37</v>
      </c>
      <c r="F2085" s="9">
        <v>0.85</v>
      </c>
      <c r="G2085" s="5" t="s">
        <v>21</v>
      </c>
      <c r="H2085" s="9">
        <v>500</v>
      </c>
      <c r="I2085" s="11">
        <v>80000000</v>
      </c>
      <c r="J2085" s="11">
        <v>100</v>
      </c>
      <c r="K2085" s="11">
        <v>20.771000000000001</v>
      </c>
      <c r="L2085" s="11" t="b">
        <f>COUNTIF('[1]2_배당성향 25% 이상 종목명'!$A$2:$A$471,'2_2번 조건 대상 종목'!A2085)&gt;0</f>
        <v>0</v>
      </c>
      <c r="M2085" s="14" t="b">
        <f t="shared" si="32"/>
        <v>1</v>
      </c>
      <c r="N2085" s="11">
        <v>7999159300</v>
      </c>
      <c r="O2085" s="11"/>
      <c r="P2085" s="11"/>
      <c r="Q2085" s="11"/>
      <c r="R2085" s="11">
        <v>2</v>
      </c>
      <c r="S2085" s="6">
        <v>480000000000</v>
      </c>
      <c r="T2085" s="7">
        <v>3.43</v>
      </c>
      <c r="U2085" s="7">
        <v>0.32</v>
      </c>
      <c r="V2085" s="7">
        <v>1751</v>
      </c>
    </row>
    <row r="2086" spans="1:22" hidden="1" x14ac:dyDescent="0.4">
      <c r="A2086" s="4" t="s">
        <v>1751</v>
      </c>
      <c r="B2086" s="5" t="s">
        <v>1752</v>
      </c>
      <c r="C2086" s="5" t="s">
        <v>30</v>
      </c>
      <c r="D2086" s="5" t="s">
        <v>19</v>
      </c>
      <c r="E2086" s="9" t="s">
        <v>37</v>
      </c>
      <c r="F2086" s="9">
        <v>1.48</v>
      </c>
      <c r="G2086" s="5" t="s">
        <v>21</v>
      </c>
      <c r="H2086" s="9">
        <v>500</v>
      </c>
      <c r="I2086" s="11">
        <v>80000000</v>
      </c>
      <c r="J2086" s="11">
        <v>150</v>
      </c>
      <c r="K2086" s="11">
        <v>8.8840000000000003</v>
      </c>
      <c r="L2086" s="11" t="b">
        <f>COUNTIF('[1]2_배당성향 25% 이상 종목명'!$A$2:$A$471,'2_2번 조건 대상 종목'!A2086)&gt;0</f>
        <v>0</v>
      </c>
      <c r="M2086" s="14" t="b">
        <f t="shared" si="32"/>
        <v>1</v>
      </c>
      <c r="N2086" s="11">
        <v>11998738950</v>
      </c>
      <c r="O2086" s="11" t="b">
        <f>N2086&gt;=VLOOKUP(A2086,'[1]2023년만'!$A$2:$Q$1181,12,0)</f>
        <v>1</v>
      </c>
      <c r="P2086" s="11"/>
      <c r="Q2086" s="11"/>
      <c r="R2086" s="11">
        <v>2.9</v>
      </c>
      <c r="S2086" s="6">
        <v>480000000000</v>
      </c>
      <c r="T2086" s="7">
        <v>3.43</v>
      </c>
      <c r="U2086" s="7">
        <v>0.32</v>
      </c>
      <c r="V2086" s="7">
        <v>1751</v>
      </c>
    </row>
    <row r="2087" spans="1:22" hidden="1" x14ac:dyDescent="0.4">
      <c r="A2087" s="4" t="s">
        <v>1751</v>
      </c>
      <c r="B2087" s="5" t="s">
        <v>1752</v>
      </c>
      <c r="C2087" s="5" t="s">
        <v>24</v>
      </c>
      <c r="D2087" s="5" t="s">
        <v>19</v>
      </c>
      <c r="E2087" s="9" t="s">
        <v>37</v>
      </c>
      <c r="F2087" s="9">
        <v>0.89</v>
      </c>
      <c r="G2087" s="5" t="s">
        <v>21</v>
      </c>
      <c r="H2087" s="9">
        <v>500</v>
      </c>
      <c r="I2087" s="11">
        <v>80000000</v>
      </c>
      <c r="J2087" s="11">
        <v>150</v>
      </c>
      <c r="K2087" s="11">
        <v>6.8289999999999997</v>
      </c>
      <c r="L2087" s="11" t="b">
        <f>COUNTIF('[1]2_배당성향 25% 이상 종목명'!$A$2:$A$471,'2_2번 조건 대상 종목'!A2087)&gt;0</f>
        <v>0</v>
      </c>
      <c r="M2087" s="14" t="b">
        <f t="shared" si="32"/>
        <v>1</v>
      </c>
      <c r="N2087" s="11">
        <v>11998738950</v>
      </c>
      <c r="O2087" s="11"/>
      <c r="P2087" s="11"/>
      <c r="Q2087" s="11"/>
      <c r="R2087" s="11">
        <v>1.5</v>
      </c>
      <c r="S2087" s="6">
        <v>480000000000</v>
      </c>
      <c r="T2087" s="7">
        <v>3.43</v>
      </c>
      <c r="U2087" s="7">
        <v>0.32</v>
      </c>
      <c r="V2087" s="7">
        <v>1751</v>
      </c>
    </row>
    <row r="2088" spans="1:22" hidden="1" x14ac:dyDescent="0.4">
      <c r="A2088" s="7" t="s">
        <v>1751</v>
      </c>
      <c r="B2088" s="12" t="s">
        <v>1752</v>
      </c>
      <c r="C2088" s="12" t="s">
        <v>2933</v>
      </c>
      <c r="D2088" s="12" t="s">
        <v>19</v>
      </c>
      <c r="E2088" s="12" t="s">
        <v>37</v>
      </c>
      <c r="F2088" s="12">
        <v>0.36</v>
      </c>
      <c r="G2088" s="12" t="s">
        <v>21</v>
      </c>
      <c r="H2088" s="12">
        <v>500</v>
      </c>
      <c r="I2088" s="6">
        <v>80000000</v>
      </c>
      <c r="J2088" s="6">
        <v>80</v>
      </c>
      <c r="K2088" s="6">
        <v>16.393000000000001</v>
      </c>
      <c r="L2088" s="11" t="b">
        <f>COUNTIF('[1]2_배당성향 25% 이상 종목명'!$A$2:$A$471,'2_2번 조건 대상 종목'!A2088)&gt;0</f>
        <v>0</v>
      </c>
      <c r="M2088" s="14" t="b">
        <f t="shared" si="32"/>
        <v>1</v>
      </c>
      <c r="N2088" s="6">
        <v>6399327440</v>
      </c>
      <c r="O2088" s="6"/>
      <c r="P2088" s="6"/>
      <c r="Q2088" s="6"/>
      <c r="R2088" s="6">
        <v>1.3</v>
      </c>
      <c r="S2088" s="6">
        <v>480000000000</v>
      </c>
      <c r="T2088" s="7">
        <v>3.43</v>
      </c>
      <c r="U2088" s="7">
        <v>0.32</v>
      </c>
      <c r="V2088" s="7">
        <v>1751</v>
      </c>
    </row>
    <row r="2089" spans="1:22" hidden="1" x14ac:dyDescent="0.4">
      <c r="A2089" s="4" t="s">
        <v>1813</v>
      </c>
      <c r="B2089" s="5" t="s">
        <v>1814</v>
      </c>
      <c r="C2089" s="5" t="s">
        <v>18</v>
      </c>
      <c r="D2089" s="5" t="s">
        <v>19</v>
      </c>
      <c r="E2089" s="9" t="s">
        <v>37</v>
      </c>
      <c r="F2089" s="9">
        <v>0.85</v>
      </c>
      <c r="G2089" s="5" t="s">
        <v>21</v>
      </c>
      <c r="H2089" s="9">
        <v>500</v>
      </c>
      <c r="I2089" s="11">
        <v>7300000</v>
      </c>
      <c r="J2089" s="11">
        <v>70</v>
      </c>
      <c r="K2089" s="11">
        <v>19.791</v>
      </c>
      <c r="L2089" s="11" t="b">
        <f>COUNTIF('[1]2_배당성향 25% 이상 종목명'!$A$2:$A$471,'2_2번 조건 대상 종목'!A2089)&gt;0</f>
        <v>0</v>
      </c>
      <c r="M2089" s="14" t="b">
        <f t="shared" si="32"/>
        <v>1</v>
      </c>
      <c r="N2089" s="11">
        <v>511000000</v>
      </c>
      <c r="O2089" s="11"/>
      <c r="P2089" s="11"/>
      <c r="Q2089" s="11"/>
      <c r="R2089" s="11">
        <v>1</v>
      </c>
      <c r="S2089" s="6">
        <v>30441000000</v>
      </c>
      <c r="T2089" s="7">
        <v>5.57</v>
      </c>
      <c r="U2089" s="7">
        <v>0.56999999999999995</v>
      </c>
      <c r="V2089" s="7">
        <v>748</v>
      </c>
    </row>
    <row r="2090" spans="1:22" hidden="1" x14ac:dyDescent="0.4">
      <c r="A2090" s="4" t="s">
        <v>1813</v>
      </c>
      <c r="B2090" s="5" t="s">
        <v>1814</v>
      </c>
      <c r="C2090" s="5" t="s">
        <v>24</v>
      </c>
      <c r="D2090" s="5" t="s">
        <v>19</v>
      </c>
      <c r="E2090" s="9" t="s">
        <v>37</v>
      </c>
      <c r="F2090" s="9">
        <v>0.89</v>
      </c>
      <c r="G2090" s="5" t="s">
        <v>21</v>
      </c>
      <c r="H2090" s="9">
        <v>500</v>
      </c>
      <c r="I2090" s="11">
        <v>7300000</v>
      </c>
      <c r="J2090" s="11">
        <v>50</v>
      </c>
      <c r="K2090" s="11">
        <v>5.7080000000000002</v>
      </c>
      <c r="L2090" s="11" t="b">
        <f>COUNTIF('[1]2_배당성향 25% 이상 종목명'!$A$2:$A$471,'2_2번 조건 대상 종목'!A2090)&gt;0</f>
        <v>0</v>
      </c>
      <c r="M2090" s="14" t="b">
        <f t="shared" si="32"/>
        <v>1</v>
      </c>
      <c r="N2090" s="11">
        <v>365000000</v>
      </c>
      <c r="O2090" s="11"/>
      <c r="P2090" s="11"/>
      <c r="Q2090" s="11"/>
      <c r="R2090" s="11">
        <v>1</v>
      </c>
      <c r="S2090" s="6">
        <v>30441000000</v>
      </c>
      <c r="T2090" s="7">
        <v>5.57</v>
      </c>
      <c r="U2090" s="7">
        <v>0.56999999999999995</v>
      </c>
      <c r="V2090" s="7">
        <v>748</v>
      </c>
    </row>
    <row r="2091" spans="1:22" hidden="1" x14ac:dyDescent="0.4">
      <c r="A2091" s="4" t="s">
        <v>1813</v>
      </c>
      <c r="B2091" s="5" t="s">
        <v>1814</v>
      </c>
      <c r="C2091" s="5" t="s">
        <v>30</v>
      </c>
      <c r="D2091" s="5" t="s">
        <v>19</v>
      </c>
      <c r="E2091" s="9" t="s">
        <v>37</v>
      </c>
      <c r="F2091" s="9">
        <v>1.48</v>
      </c>
      <c r="G2091" s="5" t="s">
        <v>21</v>
      </c>
      <c r="H2091" s="9">
        <v>500</v>
      </c>
      <c r="I2091" s="11">
        <v>7300000</v>
      </c>
      <c r="J2091" s="11">
        <v>50</v>
      </c>
      <c r="K2091" s="11">
        <v>5.1210000000000004</v>
      </c>
      <c r="L2091" s="11" t="b">
        <f>COUNTIF('[1]2_배당성향 25% 이상 종목명'!$A$2:$A$471,'2_2번 조건 대상 종목'!A2091)&gt;0</f>
        <v>0</v>
      </c>
      <c r="M2091" s="14" t="b">
        <f t="shared" si="32"/>
        <v>1</v>
      </c>
      <c r="N2091" s="11">
        <v>365000000</v>
      </c>
      <c r="O2091" s="11" t="b">
        <f>N2091&gt;=VLOOKUP(A2091,'[1]2023년만'!$A$2:$Q$1181,12,0)</f>
        <v>1</v>
      </c>
      <c r="P2091" s="11"/>
      <c r="Q2091" s="11"/>
      <c r="R2091" s="11">
        <v>1.4</v>
      </c>
      <c r="S2091" s="6">
        <v>30441000000</v>
      </c>
      <c r="T2091" s="7">
        <v>5.57</v>
      </c>
      <c r="U2091" s="7">
        <v>0.56999999999999995</v>
      </c>
      <c r="V2091" s="7">
        <v>748</v>
      </c>
    </row>
    <row r="2092" spans="1:22" hidden="1" x14ac:dyDescent="0.4">
      <c r="A2092" s="7" t="s">
        <v>1813</v>
      </c>
      <c r="B2092" s="12" t="s">
        <v>1814</v>
      </c>
      <c r="C2092" s="12" t="s">
        <v>2933</v>
      </c>
      <c r="D2092" s="12" t="s">
        <v>19</v>
      </c>
      <c r="E2092" s="12" t="s">
        <v>37</v>
      </c>
      <c r="F2092" s="12">
        <v>0.36</v>
      </c>
      <c r="G2092" s="12" t="s">
        <v>21</v>
      </c>
      <c r="H2092" s="12">
        <v>500</v>
      </c>
      <c r="I2092" s="6">
        <v>7300000</v>
      </c>
      <c r="J2092" s="6">
        <v>60</v>
      </c>
      <c r="K2092" s="6">
        <v>9.6029999999999998</v>
      </c>
      <c r="L2092" s="11" t="b">
        <f>COUNTIF('[1]2_배당성향 25% 이상 종목명'!$A$2:$A$471,'2_2번 조건 대상 종목'!A2092)&gt;0</f>
        <v>0</v>
      </c>
      <c r="M2092" s="14" t="b">
        <f t="shared" si="32"/>
        <v>1</v>
      </c>
      <c r="N2092" s="6">
        <v>438000000</v>
      </c>
      <c r="O2092" s="6"/>
      <c r="P2092" s="6"/>
      <c r="Q2092" s="6"/>
      <c r="R2092" s="6">
        <v>0.7</v>
      </c>
      <c r="S2092" s="6">
        <v>30441000000</v>
      </c>
      <c r="T2092" s="7">
        <v>5.57</v>
      </c>
      <c r="U2092" s="7">
        <v>0.56999999999999995</v>
      </c>
      <c r="V2092" s="7">
        <v>748</v>
      </c>
    </row>
    <row r="2093" spans="1:22" hidden="1" x14ac:dyDescent="0.4">
      <c r="A2093" s="4" t="s">
        <v>1311</v>
      </c>
      <c r="B2093" s="5" t="s">
        <v>1312</v>
      </c>
      <c r="C2093" s="5" t="s">
        <v>24</v>
      </c>
      <c r="D2093" s="5" t="s">
        <v>19</v>
      </c>
      <c r="E2093" s="9" t="s">
        <v>81</v>
      </c>
      <c r="F2093" s="9">
        <v>0.23</v>
      </c>
      <c r="G2093" s="5" t="s">
        <v>21</v>
      </c>
      <c r="H2093" s="9">
        <v>500</v>
      </c>
      <c r="I2093" s="11">
        <v>35352843</v>
      </c>
      <c r="J2093" s="11">
        <v>167</v>
      </c>
      <c r="K2093" s="11">
        <v>29.832999999999998</v>
      </c>
      <c r="L2093" s="11" t="b">
        <f>COUNTIF('[1]2_배당성향 25% 이상 종목명'!$A$2:$A$471,'2_2번 조건 대상 종목'!A2093)&gt;0</f>
        <v>0</v>
      </c>
      <c r="M2093" s="14" t="b">
        <f t="shared" si="32"/>
        <v>0</v>
      </c>
      <c r="N2093" s="11">
        <v>10419115308</v>
      </c>
      <c r="O2093" s="11"/>
      <c r="P2093" s="11"/>
      <c r="Q2093" s="11"/>
      <c r="R2093" s="11">
        <v>2.2999999999999998</v>
      </c>
      <c r="S2093" s="6">
        <v>228789537020</v>
      </c>
      <c r="T2093" s="7">
        <v>5.44</v>
      </c>
      <c r="U2093" s="7">
        <v>1.27</v>
      </c>
      <c r="V2093" s="7">
        <v>1173</v>
      </c>
    </row>
    <row r="2094" spans="1:22" hidden="1" x14ac:dyDescent="0.4">
      <c r="A2094" s="4" t="s">
        <v>1311</v>
      </c>
      <c r="B2094" s="5" t="s">
        <v>1312</v>
      </c>
      <c r="C2094" s="5" t="s">
        <v>30</v>
      </c>
      <c r="D2094" s="5" t="s">
        <v>19</v>
      </c>
      <c r="E2094" s="9" t="s">
        <v>81</v>
      </c>
      <c r="F2094" s="9">
        <v>0.51</v>
      </c>
      <c r="G2094" s="5" t="s">
        <v>21</v>
      </c>
      <c r="H2094" s="9">
        <v>500</v>
      </c>
      <c r="I2094" s="11">
        <v>35860429</v>
      </c>
      <c r="J2094" s="11">
        <v>100</v>
      </c>
      <c r="K2094" s="11">
        <v>14.670999999999999</v>
      </c>
      <c r="L2094" s="11" t="b">
        <f>COUNTIF('[1]2_배당성향 25% 이상 종목명'!$A$2:$A$471,'2_2번 조건 대상 종목'!A2094)&gt;0</f>
        <v>0</v>
      </c>
      <c r="M2094" s="14" t="b">
        <f t="shared" si="32"/>
        <v>0</v>
      </c>
      <c r="N2094" s="11">
        <v>6058587804</v>
      </c>
      <c r="O2094" s="11" t="b">
        <f>N2094&gt;=VLOOKUP(A2094,'[1]2023년만'!$A$2:$Q$1181,12,0)</f>
        <v>0</v>
      </c>
      <c r="P2094" s="11"/>
      <c r="Q2094" s="11"/>
      <c r="R2094" s="11">
        <v>1.2</v>
      </c>
      <c r="S2094" s="6">
        <v>228789537020</v>
      </c>
      <c r="T2094" s="7">
        <v>5.44</v>
      </c>
      <c r="U2094" s="7">
        <v>1.27</v>
      </c>
      <c r="V2094" s="7">
        <v>1173</v>
      </c>
    </row>
    <row r="2095" spans="1:22" hidden="1" x14ac:dyDescent="0.4">
      <c r="A2095" s="7" t="s">
        <v>1311</v>
      </c>
      <c r="B2095" s="12" t="s">
        <v>1312</v>
      </c>
      <c r="C2095" s="12" t="s">
        <v>2933</v>
      </c>
      <c r="D2095" s="12" t="s">
        <v>19</v>
      </c>
      <c r="E2095" s="12" t="s">
        <v>81</v>
      </c>
      <c r="F2095" s="12">
        <v>0.23</v>
      </c>
      <c r="G2095" s="12" t="s">
        <v>21</v>
      </c>
      <c r="H2095" s="12">
        <v>500</v>
      </c>
      <c r="I2095" s="6">
        <v>11784281</v>
      </c>
      <c r="J2095" s="6">
        <v>100</v>
      </c>
      <c r="K2095" s="6">
        <v>5.1849999999999996</v>
      </c>
      <c r="L2095" s="11" t="b">
        <f>COUNTIF('[1]2_배당성향 25% 이상 종목명'!$A$2:$A$471,'2_2번 조건 대상 종목'!A2095)&gt;0</f>
        <v>0</v>
      </c>
      <c r="M2095" s="14" t="b">
        <f t="shared" si="32"/>
        <v>0</v>
      </c>
      <c r="N2095" s="6">
        <v>1178428100</v>
      </c>
      <c r="O2095" s="6"/>
      <c r="P2095" s="6"/>
      <c r="Q2095" s="6"/>
      <c r="R2095" s="6">
        <v>0.4</v>
      </c>
      <c r="S2095" s="6">
        <v>228789537020</v>
      </c>
      <c r="T2095" s="7">
        <v>5.44</v>
      </c>
      <c r="U2095" s="7">
        <v>1.27</v>
      </c>
      <c r="V2095" s="7">
        <v>1173</v>
      </c>
    </row>
    <row r="2096" spans="1:22" hidden="1" x14ac:dyDescent="0.4">
      <c r="A2096" s="4" t="s">
        <v>629</v>
      </c>
      <c r="B2096" s="5" t="s">
        <v>630</v>
      </c>
      <c r="C2096" s="5" t="s">
        <v>30</v>
      </c>
      <c r="D2096" s="5" t="s">
        <v>19</v>
      </c>
      <c r="E2096" s="9" t="s">
        <v>49</v>
      </c>
      <c r="F2096" s="9">
        <v>0.6</v>
      </c>
      <c r="G2096" s="5" t="s">
        <v>21</v>
      </c>
      <c r="H2096" s="9">
        <v>100</v>
      </c>
      <c r="I2096" s="11">
        <v>28378364</v>
      </c>
      <c r="J2096" s="11">
        <v>50</v>
      </c>
      <c r="K2096" s="11">
        <v>61.055</v>
      </c>
      <c r="L2096" s="11" t="b">
        <f>COUNTIF('[1]2_배당성향 25% 이상 종목명'!$A$2:$A$471,'2_2번 조건 대상 종목'!A2096)&gt;0</f>
        <v>1</v>
      </c>
      <c r="M2096" s="14" t="b">
        <f t="shared" si="32"/>
        <v>0</v>
      </c>
      <c r="N2096" s="11">
        <v>1418917950</v>
      </c>
      <c r="O2096" s="11" t="e">
        <f>N2096&gt;=VLOOKUP(A2096,'[1]2023년만'!$A$2:$Q$1181,12,0)</f>
        <v>#N/A</v>
      </c>
      <c r="P2096" s="11"/>
      <c r="Q2096" s="11"/>
      <c r="R2096" s="11">
        <v>3</v>
      </c>
      <c r="S2096" s="6">
        <v>48413488984</v>
      </c>
      <c r="T2096" s="7">
        <v>20.8</v>
      </c>
      <c r="U2096" s="7">
        <v>1.42</v>
      </c>
      <c r="V2096" s="7">
        <v>82</v>
      </c>
    </row>
    <row r="2097" spans="1:22" hidden="1" x14ac:dyDescent="0.4">
      <c r="A2097" s="4" t="s">
        <v>454</v>
      </c>
      <c r="B2097" s="5" t="s">
        <v>455</v>
      </c>
      <c r="C2097" s="5" t="s">
        <v>24</v>
      </c>
      <c r="D2097" s="5" t="s">
        <v>19</v>
      </c>
      <c r="E2097" s="9" t="s">
        <v>43</v>
      </c>
      <c r="F2097" s="9">
        <v>0.94</v>
      </c>
      <c r="G2097" s="5" t="s">
        <v>21</v>
      </c>
      <c r="H2097" s="9">
        <v>500</v>
      </c>
      <c r="I2097" s="11">
        <v>15246000</v>
      </c>
      <c r="J2097" s="11">
        <v>70</v>
      </c>
      <c r="K2097" s="11">
        <v>81.653999999999996</v>
      </c>
      <c r="L2097" s="11" t="b">
        <f>COUNTIF('[1]2_배당성향 25% 이상 종목명'!$A$2:$A$471,'2_2번 조건 대상 종목'!A2097)&gt;0</f>
        <v>1</v>
      </c>
      <c r="M2097" s="14" t="b">
        <f t="shared" si="32"/>
        <v>1</v>
      </c>
      <c r="N2097" s="11">
        <v>1067220000</v>
      </c>
      <c r="O2097" s="11"/>
      <c r="P2097" s="11"/>
      <c r="Q2097" s="11"/>
      <c r="R2097" s="11">
        <v>2.5</v>
      </c>
      <c r="S2097" s="6">
        <v>182952000000</v>
      </c>
      <c r="T2097" s="7">
        <v>39.090000000000003</v>
      </c>
      <c r="U2097" s="7">
        <v>2.33</v>
      </c>
      <c r="V2097" s="7">
        <v>307</v>
      </c>
    </row>
    <row r="2098" spans="1:22" hidden="1" x14ac:dyDescent="0.4">
      <c r="A2098" s="4" t="s">
        <v>454</v>
      </c>
      <c r="B2098" s="5" t="s">
        <v>455</v>
      </c>
      <c r="C2098" s="5" t="s">
        <v>18</v>
      </c>
      <c r="D2098" s="5" t="s">
        <v>19</v>
      </c>
      <c r="E2098" s="9" t="s">
        <v>43</v>
      </c>
      <c r="F2098" s="9">
        <v>0.91</v>
      </c>
      <c r="G2098" s="5" t="s">
        <v>21</v>
      </c>
      <c r="H2098" s="9">
        <v>500</v>
      </c>
      <c r="I2098" s="11">
        <v>15246000</v>
      </c>
      <c r="J2098" s="11">
        <v>70</v>
      </c>
      <c r="K2098" s="11">
        <v>47.347999999999999</v>
      </c>
      <c r="L2098" s="11" t="b">
        <f>COUNTIF('[1]2_배당성향 25% 이상 종목명'!$A$2:$A$471,'2_2번 조건 대상 종목'!A2098)&gt;0</f>
        <v>1</v>
      </c>
      <c r="M2098" s="14" t="b">
        <f t="shared" si="32"/>
        <v>1</v>
      </c>
      <c r="N2098" s="11">
        <v>1067220000</v>
      </c>
      <c r="O2098" s="11"/>
      <c r="P2098" s="11"/>
      <c r="Q2098" s="11"/>
      <c r="R2098" s="11">
        <v>2.2000000000000002</v>
      </c>
      <c r="S2098" s="6">
        <v>182952000000</v>
      </c>
      <c r="T2098" s="7">
        <v>39.090000000000003</v>
      </c>
      <c r="U2098" s="7">
        <v>2.33</v>
      </c>
      <c r="V2098" s="7">
        <v>307</v>
      </c>
    </row>
    <row r="2099" spans="1:22" x14ac:dyDescent="0.4">
      <c r="A2099" s="4" t="s">
        <v>957</v>
      </c>
      <c r="B2099" s="5" t="s">
        <v>958</v>
      </c>
      <c r="C2099" s="5" t="s">
        <v>30</v>
      </c>
      <c r="D2099" s="5" t="s">
        <v>19</v>
      </c>
      <c r="E2099" s="9" t="s">
        <v>37</v>
      </c>
      <c r="F2099" s="9">
        <v>2.7</v>
      </c>
      <c r="G2099" s="5" t="s">
        <v>21</v>
      </c>
      <c r="H2099" s="9">
        <v>500</v>
      </c>
      <c r="I2099" s="11">
        <v>33000000</v>
      </c>
      <c r="J2099" s="11">
        <v>600</v>
      </c>
      <c r="K2099" s="11">
        <v>40.097999999999999</v>
      </c>
      <c r="L2099" s="11" t="b">
        <f>COUNTIF('[1]2_배당성향 25% 이상 종목명'!$A$2:$A$471,'2_2번 조건 대상 종목'!A1564)&gt;0</f>
        <v>1</v>
      </c>
      <c r="M2099" s="14" t="b">
        <f t="shared" si="32"/>
        <v>1</v>
      </c>
      <c r="N2099" s="11">
        <v>12976574400</v>
      </c>
      <c r="O2099" s="11" t="b">
        <f>N2099&gt;=VLOOKUP(A2099,'[1]2023년만'!$A$2:$Q$1181,12,0)</f>
        <v>1</v>
      </c>
      <c r="P2099" s="11">
        <f>VLOOKUP(A2099,'[1]2_피벗 테이블'!$A$4:$B$376,2,0)</f>
        <v>9040970933.333334</v>
      </c>
      <c r="Q2099" s="11" t="b">
        <f>N2099&gt;=(P2099*1.05)</f>
        <v>1</v>
      </c>
      <c r="R2099" s="11">
        <v>6.9</v>
      </c>
      <c r="S2099" s="6">
        <v>284707500000</v>
      </c>
      <c r="T2099" s="7">
        <v>6.78</v>
      </c>
      <c r="U2099" s="7">
        <v>0.47</v>
      </c>
      <c r="V2099" s="7">
        <v>1496</v>
      </c>
    </row>
    <row r="2100" spans="1:22" hidden="1" x14ac:dyDescent="0.4">
      <c r="A2100" s="7" t="s">
        <v>454</v>
      </c>
      <c r="B2100" s="12" t="s">
        <v>455</v>
      </c>
      <c r="C2100" s="12" t="s">
        <v>2933</v>
      </c>
      <c r="D2100" s="12" t="s">
        <v>19</v>
      </c>
      <c r="E2100" s="12" t="s">
        <v>43</v>
      </c>
      <c r="F2100" s="12">
        <v>0.87</v>
      </c>
      <c r="G2100" s="12" t="s">
        <v>21</v>
      </c>
      <c r="H2100" s="12">
        <v>500</v>
      </c>
      <c r="I2100" s="6">
        <v>15246000</v>
      </c>
      <c r="J2100" s="6">
        <v>70</v>
      </c>
      <c r="K2100" s="6">
        <v>45.862000000000002</v>
      </c>
      <c r="L2100" s="11" t="b">
        <f>COUNTIF('[1]2_배당성향 25% 이상 종목명'!$A$2:$A$471,'2_2번 조건 대상 종목'!A2100)&gt;0</f>
        <v>1</v>
      </c>
      <c r="M2100" s="14" t="b">
        <f t="shared" si="32"/>
        <v>1</v>
      </c>
      <c r="N2100" s="6">
        <v>1067220000</v>
      </c>
      <c r="O2100" s="6"/>
      <c r="P2100" s="6"/>
      <c r="Q2100" s="6"/>
      <c r="R2100" s="6">
        <v>1.7</v>
      </c>
      <c r="S2100" s="6">
        <v>182952000000</v>
      </c>
      <c r="T2100" s="7">
        <v>39.090000000000003</v>
      </c>
      <c r="U2100" s="7">
        <v>2.33</v>
      </c>
      <c r="V2100" s="7">
        <v>307</v>
      </c>
    </row>
    <row r="2101" spans="1:22" hidden="1" x14ac:dyDescent="0.4">
      <c r="A2101" s="4" t="s">
        <v>2423</v>
      </c>
      <c r="B2101" s="5" t="s">
        <v>2424</v>
      </c>
      <c r="C2101" s="5" t="s">
        <v>24</v>
      </c>
      <c r="D2101" s="5" t="s">
        <v>19</v>
      </c>
      <c r="E2101" s="9" t="s">
        <v>773</v>
      </c>
      <c r="F2101" s="9">
        <v>2.66</v>
      </c>
      <c r="G2101" s="5" t="s">
        <v>21</v>
      </c>
      <c r="H2101" s="9">
        <v>500</v>
      </c>
      <c r="I2101" s="11">
        <v>19308690</v>
      </c>
      <c r="J2101" s="11">
        <v>300</v>
      </c>
      <c r="K2101" s="11">
        <v>9.3000000000000007</v>
      </c>
      <c r="L2101" s="11" t="b">
        <f>COUNTIF('[1]2_배당성향 25% 이상 종목명'!$A$2:$A$471,'2_2번 조건 대상 종목'!A2101)&gt;0</f>
        <v>0</v>
      </c>
      <c r="M2101" s="14" t="b">
        <f t="shared" si="32"/>
        <v>1</v>
      </c>
      <c r="N2101" s="11">
        <v>6506418450</v>
      </c>
      <c r="O2101" s="11"/>
      <c r="P2101" s="11"/>
      <c r="Q2101" s="11"/>
      <c r="R2101" s="11">
        <v>2.4500000000000002</v>
      </c>
      <c r="S2101" s="6">
        <v>258736446000</v>
      </c>
      <c r="T2101" s="7">
        <v>3.39</v>
      </c>
      <c r="U2101" s="7">
        <v>0.26</v>
      </c>
      <c r="V2101" s="7">
        <v>3950</v>
      </c>
    </row>
    <row r="2102" spans="1:22" hidden="1" x14ac:dyDescent="0.4">
      <c r="A2102" s="4" t="s">
        <v>2423</v>
      </c>
      <c r="B2102" s="5" t="s">
        <v>2424</v>
      </c>
      <c r="C2102" s="5" t="s">
        <v>30</v>
      </c>
      <c r="D2102" s="5" t="s">
        <v>19</v>
      </c>
      <c r="E2102" s="9" t="s">
        <v>773</v>
      </c>
      <c r="F2102" s="9">
        <v>2.5299999999999998</v>
      </c>
      <c r="G2102" s="5" t="s">
        <v>21</v>
      </c>
      <c r="H2102" s="9">
        <v>500</v>
      </c>
      <c r="I2102" s="11">
        <v>19308690</v>
      </c>
      <c r="J2102" s="11">
        <v>300</v>
      </c>
      <c r="K2102" s="11">
        <v>7.617</v>
      </c>
      <c r="L2102" s="11" t="b">
        <f>COUNTIF('[1]2_배당성향 25% 이상 종목명'!$A$2:$A$471,'2_2번 조건 대상 종목'!A2102)&gt;0</f>
        <v>0</v>
      </c>
      <c r="M2102" s="14" t="b">
        <f t="shared" si="32"/>
        <v>1</v>
      </c>
      <c r="N2102" s="11">
        <v>6509916450</v>
      </c>
      <c r="O2102" s="11" t="b">
        <f>N2102&gt;=VLOOKUP(A2102,'[1]2023년만'!$A$2:$Q$1181,12,0)</f>
        <v>1</v>
      </c>
      <c r="P2102" s="11"/>
      <c r="Q2102" s="11"/>
      <c r="R2102" s="11">
        <v>2.64</v>
      </c>
      <c r="S2102" s="6">
        <v>258736446000</v>
      </c>
      <c r="T2102" s="7">
        <v>3.39</v>
      </c>
      <c r="U2102" s="7">
        <v>0.26</v>
      </c>
      <c r="V2102" s="7">
        <v>3950</v>
      </c>
    </row>
    <row r="2103" spans="1:22" hidden="1" x14ac:dyDescent="0.4">
      <c r="A2103" s="4" t="s">
        <v>2423</v>
      </c>
      <c r="B2103" s="5" t="s">
        <v>2424</v>
      </c>
      <c r="C2103" s="5" t="s">
        <v>18</v>
      </c>
      <c r="D2103" s="5" t="s">
        <v>19</v>
      </c>
      <c r="E2103" s="9" t="s">
        <v>773</v>
      </c>
      <c r="F2103" s="9">
        <v>1.35</v>
      </c>
      <c r="G2103" s="5" t="s">
        <v>21</v>
      </c>
      <c r="H2103" s="9">
        <v>500</v>
      </c>
      <c r="I2103" s="11">
        <v>19308690</v>
      </c>
      <c r="J2103" s="11">
        <v>300</v>
      </c>
      <c r="K2103" s="11">
        <v>6.1920000000000002</v>
      </c>
      <c r="L2103" s="11" t="b">
        <f>COUNTIF('[1]2_배당성향 25% 이상 종목명'!$A$2:$A$471,'2_2번 조건 대상 종목'!A2103)&gt;0</f>
        <v>0</v>
      </c>
      <c r="M2103" s="14" t="b">
        <f t="shared" si="32"/>
        <v>1</v>
      </c>
      <c r="N2103" s="11">
        <v>6534735450</v>
      </c>
      <c r="O2103" s="11"/>
      <c r="P2103" s="11"/>
      <c r="Q2103" s="11"/>
      <c r="R2103" s="11">
        <v>1.0900000000000001</v>
      </c>
      <c r="S2103" s="6">
        <v>258736446000</v>
      </c>
      <c r="T2103" s="7">
        <v>3.39</v>
      </c>
      <c r="U2103" s="7">
        <v>0.26</v>
      </c>
      <c r="V2103" s="7">
        <v>3950</v>
      </c>
    </row>
    <row r="2104" spans="1:22" hidden="1" x14ac:dyDescent="0.4">
      <c r="A2104" s="7" t="s">
        <v>2423</v>
      </c>
      <c r="B2104" s="12" t="s">
        <v>2424</v>
      </c>
      <c r="C2104" s="12" t="s">
        <v>2933</v>
      </c>
      <c r="D2104" s="12" t="s">
        <v>19</v>
      </c>
      <c r="E2104" s="12" t="s">
        <v>773</v>
      </c>
      <c r="F2104" s="12">
        <v>0.4</v>
      </c>
      <c r="G2104" s="12" t="s">
        <v>21</v>
      </c>
      <c r="H2104" s="12">
        <v>500</v>
      </c>
      <c r="I2104" s="6">
        <v>19308690</v>
      </c>
      <c r="J2104" s="6">
        <v>200</v>
      </c>
      <c r="K2104" s="6">
        <v>8.4550000000000001</v>
      </c>
      <c r="L2104" s="11" t="b">
        <f>COUNTIF('[1]2_배당성향 25% 이상 종목명'!$A$2:$A$471,'2_2번 조건 대상 종목'!A2104)&gt;0</f>
        <v>0</v>
      </c>
      <c r="M2104" s="14" t="b">
        <f t="shared" si="32"/>
        <v>1</v>
      </c>
      <c r="N2104" s="6">
        <v>4433262050</v>
      </c>
      <c r="O2104" s="6"/>
      <c r="P2104" s="6"/>
      <c r="Q2104" s="6"/>
      <c r="R2104" s="6">
        <v>1.7</v>
      </c>
      <c r="S2104" s="6">
        <v>258736446000</v>
      </c>
      <c r="T2104" s="7">
        <v>3.39</v>
      </c>
      <c r="U2104" s="7">
        <v>0.26</v>
      </c>
      <c r="V2104" s="7">
        <v>3950</v>
      </c>
    </row>
    <row r="2105" spans="1:22" hidden="1" x14ac:dyDescent="0.4">
      <c r="A2105" s="4" t="s">
        <v>1885</v>
      </c>
      <c r="B2105" s="5" t="s">
        <v>1886</v>
      </c>
      <c r="C2105" s="5" t="s">
        <v>18</v>
      </c>
      <c r="D2105" s="5" t="s">
        <v>19</v>
      </c>
      <c r="E2105" s="9" t="s">
        <v>81</v>
      </c>
      <c r="F2105" s="9">
        <v>1.8</v>
      </c>
      <c r="G2105" s="5" t="s">
        <v>21</v>
      </c>
      <c r="H2105" s="9">
        <v>500</v>
      </c>
      <c r="I2105" s="11">
        <v>14000000</v>
      </c>
      <c r="J2105" s="11">
        <v>600</v>
      </c>
      <c r="K2105" s="11">
        <v>18.667999999999999</v>
      </c>
      <c r="L2105" s="11" t="b">
        <f>COUNTIF('[1]2_배당성향 25% 이상 종목명'!$A$2:$A$471,'2_2번 조건 대상 종목'!A2105)&gt;0</f>
        <v>0</v>
      </c>
      <c r="M2105" s="14" t="b">
        <f t="shared" si="32"/>
        <v>1</v>
      </c>
      <c r="N2105" s="11">
        <v>7966938600</v>
      </c>
      <c r="O2105" s="11"/>
      <c r="P2105" s="11"/>
      <c r="Q2105" s="11"/>
      <c r="R2105" s="11">
        <v>1.34</v>
      </c>
      <c r="S2105" s="6">
        <v>900200000000</v>
      </c>
      <c r="T2105" s="7">
        <v>4.99</v>
      </c>
      <c r="U2105" s="7">
        <v>0.57999999999999996</v>
      </c>
      <c r="V2105" s="7">
        <v>12887</v>
      </c>
    </row>
    <row r="2106" spans="1:22" hidden="1" x14ac:dyDescent="0.4">
      <c r="A2106" s="4" t="s">
        <v>1885</v>
      </c>
      <c r="B2106" s="5" t="s">
        <v>1886</v>
      </c>
      <c r="C2106" s="5" t="s">
        <v>30</v>
      </c>
      <c r="D2106" s="5" t="s">
        <v>19</v>
      </c>
      <c r="E2106" s="9" t="s">
        <v>81</v>
      </c>
      <c r="F2106" s="9">
        <v>1.59</v>
      </c>
      <c r="G2106" s="5" t="s">
        <v>21</v>
      </c>
      <c r="H2106" s="9">
        <v>500</v>
      </c>
      <c r="I2106" s="11">
        <v>14000000</v>
      </c>
      <c r="J2106" s="11">
        <v>1100</v>
      </c>
      <c r="K2106" s="11">
        <v>8.4079999999999995</v>
      </c>
      <c r="L2106" s="11" t="b">
        <f>COUNTIF('[1]2_배당성향 25% 이상 종목명'!$A$2:$A$471,'2_2번 조건 대상 종목'!A2106)&gt;0</f>
        <v>0</v>
      </c>
      <c r="M2106" s="14" t="b">
        <f t="shared" si="32"/>
        <v>1</v>
      </c>
      <c r="N2106" s="11">
        <v>14488180300</v>
      </c>
      <c r="O2106" s="11" t="b">
        <f>N2106&gt;=VLOOKUP(A2106,'[1]2023년만'!$A$2:$Q$1181,12,0)</f>
        <v>1</v>
      </c>
      <c r="P2106" s="11"/>
      <c r="Q2106" s="11"/>
      <c r="R2106" s="11">
        <v>1.55</v>
      </c>
      <c r="S2106" s="6">
        <v>900200000000</v>
      </c>
      <c r="T2106" s="7">
        <v>4.99</v>
      </c>
      <c r="U2106" s="7">
        <v>0.57999999999999996</v>
      </c>
      <c r="V2106" s="7">
        <v>12887</v>
      </c>
    </row>
    <row r="2107" spans="1:22" hidden="1" x14ac:dyDescent="0.4">
      <c r="A2107" s="4" t="s">
        <v>1885</v>
      </c>
      <c r="B2107" s="5" t="s">
        <v>1886</v>
      </c>
      <c r="C2107" s="5" t="s">
        <v>24</v>
      </c>
      <c r="D2107" s="5" t="s">
        <v>19</v>
      </c>
      <c r="E2107" s="9" t="s">
        <v>81</v>
      </c>
      <c r="F2107" s="9">
        <v>1.25</v>
      </c>
      <c r="G2107" s="5" t="s">
        <v>21</v>
      </c>
      <c r="H2107" s="9">
        <v>500</v>
      </c>
      <c r="I2107" s="11">
        <v>14000000</v>
      </c>
      <c r="J2107" s="11">
        <v>700</v>
      </c>
      <c r="K2107" s="11">
        <v>7.7690000000000001</v>
      </c>
      <c r="L2107" s="11" t="b">
        <f>COUNTIF('[1]2_배당성향 25% 이상 종목명'!$A$2:$A$471,'2_2번 조건 대상 종목'!A2107)&gt;0</f>
        <v>0</v>
      </c>
      <c r="M2107" s="14" t="b">
        <f t="shared" si="32"/>
        <v>1</v>
      </c>
      <c r="N2107" s="11">
        <v>9198317100</v>
      </c>
      <c r="O2107" s="11"/>
      <c r="P2107" s="11"/>
      <c r="Q2107" s="11"/>
      <c r="R2107" s="11">
        <v>1.1499999999999999</v>
      </c>
      <c r="S2107" s="6">
        <v>900200000000</v>
      </c>
      <c r="T2107" s="7">
        <v>4.99</v>
      </c>
      <c r="U2107" s="7">
        <v>0.57999999999999996</v>
      </c>
      <c r="V2107" s="7">
        <v>12887</v>
      </c>
    </row>
    <row r="2108" spans="1:22" hidden="1" x14ac:dyDescent="0.4">
      <c r="A2108" s="7" t="s">
        <v>1885</v>
      </c>
      <c r="B2108" s="12" t="s">
        <v>1886</v>
      </c>
      <c r="C2108" s="12" t="s">
        <v>2933</v>
      </c>
      <c r="D2108" s="12" t="s">
        <v>19</v>
      </c>
      <c r="E2108" s="12" t="s">
        <v>81</v>
      </c>
      <c r="F2108" s="12">
        <v>2.7</v>
      </c>
      <c r="G2108" s="12" t="s">
        <v>21</v>
      </c>
      <c r="H2108" s="12">
        <v>500</v>
      </c>
      <c r="I2108" s="6">
        <v>14000000</v>
      </c>
      <c r="J2108" s="6">
        <v>600</v>
      </c>
      <c r="K2108" s="6">
        <v>9.4369999999999994</v>
      </c>
      <c r="L2108" s="11" t="b">
        <f>COUNTIF('[1]2_배당성향 25% 이상 종목명'!$A$2:$A$471,'2_2번 조건 대상 종목'!A2108)&gt;0</f>
        <v>0</v>
      </c>
      <c r="M2108" s="14" t="b">
        <f t="shared" si="32"/>
        <v>1</v>
      </c>
      <c r="N2108" s="6">
        <v>8043666000</v>
      </c>
      <c r="O2108" s="6"/>
      <c r="P2108" s="6"/>
      <c r="Q2108" s="6"/>
      <c r="R2108" s="6">
        <v>0.8</v>
      </c>
      <c r="S2108" s="6">
        <v>900200000000</v>
      </c>
      <c r="T2108" s="7">
        <v>4.99</v>
      </c>
      <c r="U2108" s="7">
        <v>0.57999999999999996</v>
      </c>
      <c r="V2108" s="7">
        <v>12887</v>
      </c>
    </row>
    <row r="2109" spans="1:22" hidden="1" x14ac:dyDescent="0.4">
      <c r="A2109" s="4" t="s">
        <v>1725</v>
      </c>
      <c r="B2109" s="5" t="s">
        <v>1726</v>
      </c>
      <c r="C2109" s="5" t="s">
        <v>18</v>
      </c>
      <c r="D2109" s="5" t="s">
        <v>19</v>
      </c>
      <c r="E2109" s="9" t="s">
        <v>416</v>
      </c>
      <c r="F2109" s="9">
        <v>1.91</v>
      </c>
      <c r="G2109" s="5" t="s">
        <v>21</v>
      </c>
      <c r="H2109" s="9">
        <v>500</v>
      </c>
      <c r="I2109" s="11">
        <v>10530000</v>
      </c>
      <c r="J2109" s="11">
        <v>500</v>
      </c>
      <c r="K2109" s="11">
        <v>21.2</v>
      </c>
      <c r="L2109" s="11" t="b">
        <f>COUNTIF('[1]2_배당성향 25% 이상 종목명'!$A$2:$A$471,'2_2번 조건 대상 종목'!A2109)&gt;0</f>
        <v>0</v>
      </c>
      <c r="M2109" s="14" t="b">
        <f t="shared" si="32"/>
        <v>1</v>
      </c>
      <c r="N2109" s="11">
        <v>5002284000</v>
      </c>
      <c r="O2109" s="11"/>
      <c r="P2109" s="11"/>
      <c r="Q2109" s="11"/>
      <c r="R2109" s="11">
        <v>6.3</v>
      </c>
      <c r="S2109" s="6">
        <v>128044800000</v>
      </c>
      <c r="T2109" s="7">
        <v>3.45</v>
      </c>
      <c r="U2109" s="7">
        <v>0.5</v>
      </c>
      <c r="V2109" s="7">
        <v>3522</v>
      </c>
    </row>
    <row r="2110" spans="1:22" hidden="1" x14ac:dyDescent="0.4">
      <c r="A2110" s="4" t="s">
        <v>1725</v>
      </c>
      <c r="B2110" s="5" t="s">
        <v>1726</v>
      </c>
      <c r="C2110" s="5" t="s">
        <v>24</v>
      </c>
      <c r="D2110" s="5" t="s">
        <v>19</v>
      </c>
      <c r="E2110" s="9" t="s">
        <v>416</v>
      </c>
      <c r="F2110" s="9">
        <v>2.14</v>
      </c>
      <c r="G2110" s="5" t="s">
        <v>21</v>
      </c>
      <c r="H2110" s="9">
        <v>500</v>
      </c>
      <c r="I2110" s="11">
        <v>10530000</v>
      </c>
      <c r="J2110" s="11">
        <v>550</v>
      </c>
      <c r="K2110" s="11">
        <v>18.248999999999999</v>
      </c>
      <c r="L2110" s="11" t="b">
        <f>COUNTIF('[1]2_배당성향 25% 이상 종목명'!$A$2:$A$471,'2_2번 조건 대상 종목'!A2110)&gt;0</f>
        <v>0</v>
      </c>
      <c r="M2110" s="14" t="b">
        <f t="shared" si="32"/>
        <v>1</v>
      </c>
      <c r="N2110" s="11">
        <v>5502512400</v>
      </c>
      <c r="O2110" s="11"/>
      <c r="P2110" s="11"/>
      <c r="Q2110" s="11"/>
      <c r="R2110" s="11">
        <v>6.1</v>
      </c>
      <c r="S2110" s="6">
        <v>128044800000</v>
      </c>
      <c r="T2110" s="7">
        <v>3.45</v>
      </c>
      <c r="U2110" s="7">
        <v>0.5</v>
      </c>
      <c r="V2110" s="7">
        <v>3522</v>
      </c>
    </row>
    <row r="2111" spans="1:22" hidden="1" x14ac:dyDescent="0.4">
      <c r="A2111" s="4" t="s">
        <v>1725</v>
      </c>
      <c r="B2111" s="5" t="s">
        <v>1726</v>
      </c>
      <c r="C2111" s="5" t="s">
        <v>30</v>
      </c>
      <c r="D2111" s="5" t="s">
        <v>19</v>
      </c>
      <c r="E2111" s="9" t="s">
        <v>416</v>
      </c>
      <c r="F2111" s="9">
        <v>1.82</v>
      </c>
      <c r="G2111" s="5" t="s">
        <v>21</v>
      </c>
      <c r="H2111" s="9">
        <v>500</v>
      </c>
      <c r="I2111" s="11">
        <v>10530000</v>
      </c>
      <c r="J2111" s="11">
        <v>550</v>
      </c>
      <c r="K2111" s="11">
        <v>15.568</v>
      </c>
      <c r="L2111" s="11" t="b">
        <f>COUNTIF('[1]2_배당성향 25% 이상 종목명'!$A$2:$A$471,'2_2번 조건 대상 종목'!A2111)&gt;0</f>
        <v>0</v>
      </c>
      <c r="M2111" s="14" t="b">
        <f t="shared" si="32"/>
        <v>1</v>
      </c>
      <c r="N2111" s="11">
        <v>5454692100</v>
      </c>
      <c r="O2111" s="11" t="b">
        <f>N2111&gt;=VLOOKUP(A2111,'[1]2023년만'!$A$2:$Q$1181,12,0)</f>
        <v>0</v>
      </c>
      <c r="P2111" s="11"/>
      <c r="Q2111" s="11"/>
      <c r="R2111" s="11">
        <v>5.0999999999999996</v>
      </c>
      <c r="S2111" s="6">
        <v>128044800000</v>
      </c>
      <c r="T2111" s="7">
        <v>3.45</v>
      </c>
      <c r="U2111" s="7">
        <v>0.5</v>
      </c>
      <c r="V2111" s="7">
        <v>3522</v>
      </c>
    </row>
    <row r="2112" spans="1:22" hidden="1" x14ac:dyDescent="0.4">
      <c r="A2112" s="7" t="s">
        <v>1725</v>
      </c>
      <c r="B2112" s="12" t="s">
        <v>1726</v>
      </c>
      <c r="C2112" s="12" t="s">
        <v>2933</v>
      </c>
      <c r="D2112" s="12" t="s">
        <v>19</v>
      </c>
      <c r="E2112" s="12" t="s">
        <v>416</v>
      </c>
      <c r="F2112" s="12">
        <v>1.48</v>
      </c>
      <c r="G2112" s="12" t="s">
        <v>21</v>
      </c>
      <c r="H2112" s="12">
        <v>500</v>
      </c>
      <c r="I2112" s="6">
        <v>10530000</v>
      </c>
      <c r="J2112" s="6">
        <v>250</v>
      </c>
      <c r="K2112" s="6">
        <v>20.831</v>
      </c>
      <c r="L2112" s="11" t="b">
        <f>COUNTIF('[1]2_배당성향 25% 이상 종목명'!$A$2:$A$471,'2_2번 조건 대상 종목'!A2112)&gt;0</f>
        <v>0</v>
      </c>
      <c r="M2112" s="14" t="b">
        <f t="shared" si="32"/>
        <v>1</v>
      </c>
      <c r="N2112" s="6">
        <v>2501142000</v>
      </c>
      <c r="O2112" s="6"/>
      <c r="P2112" s="6"/>
      <c r="Q2112" s="6"/>
      <c r="R2112" s="6">
        <v>3.6</v>
      </c>
      <c r="S2112" s="6">
        <v>128044800000</v>
      </c>
      <c r="T2112" s="7">
        <v>3.45</v>
      </c>
      <c r="U2112" s="7">
        <v>0.5</v>
      </c>
      <c r="V2112" s="7">
        <v>3522</v>
      </c>
    </row>
    <row r="2113" spans="1:22" hidden="1" x14ac:dyDescent="0.4">
      <c r="A2113" s="4" t="s">
        <v>214</v>
      </c>
      <c r="B2113" s="5" t="s">
        <v>215</v>
      </c>
      <c r="C2113" s="5" t="s">
        <v>30</v>
      </c>
      <c r="D2113" s="5" t="s">
        <v>19</v>
      </c>
      <c r="E2113" s="9" t="s">
        <v>43</v>
      </c>
      <c r="F2113" s="9">
        <v>2.46</v>
      </c>
      <c r="G2113" s="5" t="s">
        <v>21</v>
      </c>
      <c r="H2113" s="10">
        <v>5000</v>
      </c>
      <c r="I2113" s="11">
        <v>35862119</v>
      </c>
      <c r="J2113" s="11">
        <v>1200</v>
      </c>
      <c r="K2113" s="11">
        <v>190.108</v>
      </c>
      <c r="L2113" s="11" t="b">
        <f>COUNTIF('[1]2_배당성향 25% 이상 종목명'!$A$2:$A$471,'2_2번 조건 대상 종목'!A2113)&gt;0</f>
        <v>1</v>
      </c>
      <c r="M2113" s="14" t="b">
        <f t="shared" si="32"/>
        <v>1</v>
      </c>
      <c r="N2113" s="11">
        <v>38540626200</v>
      </c>
      <c r="O2113" s="11" t="b">
        <f>N2113&gt;=VLOOKUP(A2113,'[1]2023년만'!$A$2:$Q$1181,12,0)</f>
        <v>1</v>
      </c>
      <c r="P2113" s="11">
        <f>VLOOKUP(A2113,'[1]2_피벗 테이블'!$A$4:$B$376,2,0)</f>
        <v>41915407600</v>
      </c>
      <c r="Q2113" s="11" t="b">
        <f>N2113&gt;=(P2113*1.05)</f>
        <v>0</v>
      </c>
      <c r="R2113" s="11">
        <v>6.3</v>
      </c>
      <c r="S2113" s="6">
        <v>1002346226050</v>
      </c>
      <c r="T2113" s="7">
        <v>49.56</v>
      </c>
      <c r="U2113" s="7">
        <v>0.52</v>
      </c>
      <c r="V2113" s="7">
        <v>564</v>
      </c>
    </row>
    <row r="2114" spans="1:22" hidden="1" x14ac:dyDescent="0.4">
      <c r="A2114" s="4" t="s">
        <v>214</v>
      </c>
      <c r="B2114" s="5" t="s">
        <v>215</v>
      </c>
      <c r="C2114" s="5" t="s">
        <v>18</v>
      </c>
      <c r="D2114" s="5" t="s">
        <v>19</v>
      </c>
      <c r="E2114" s="9" t="s">
        <v>43</v>
      </c>
      <c r="F2114" s="9">
        <v>4.05</v>
      </c>
      <c r="G2114" s="5" t="s">
        <v>21</v>
      </c>
      <c r="H2114" s="10">
        <v>5000</v>
      </c>
      <c r="I2114" s="11">
        <v>35862119</v>
      </c>
      <c r="J2114" s="11">
        <v>1200</v>
      </c>
      <c r="K2114" s="11">
        <v>43.642000000000003</v>
      </c>
      <c r="L2114" s="11" t="b">
        <f>COUNTIF('[1]2_배당성향 25% 이상 종목명'!$A$2:$A$471,'2_2번 조건 대상 종목'!A2114)&gt;0</f>
        <v>1</v>
      </c>
      <c r="M2114" s="14" t="b">
        <f t="shared" si="32"/>
        <v>1</v>
      </c>
      <c r="N2114" s="11">
        <v>38540626200</v>
      </c>
      <c r="O2114" s="11"/>
      <c r="P2114" s="11"/>
      <c r="Q2114" s="11"/>
      <c r="R2114" s="11">
        <v>6.5</v>
      </c>
      <c r="S2114" s="6">
        <v>1002346226050</v>
      </c>
      <c r="T2114" s="7">
        <v>49.56</v>
      </c>
      <c r="U2114" s="7">
        <v>0.52</v>
      </c>
      <c r="V2114" s="7">
        <v>564</v>
      </c>
    </row>
    <row r="2115" spans="1:22" hidden="1" x14ac:dyDescent="0.4">
      <c r="A2115" s="4" t="s">
        <v>214</v>
      </c>
      <c r="B2115" s="5" t="s">
        <v>215</v>
      </c>
      <c r="C2115" s="5" t="s">
        <v>24</v>
      </c>
      <c r="D2115" s="5" t="s">
        <v>19</v>
      </c>
      <c r="E2115" s="9" t="s">
        <v>43</v>
      </c>
      <c r="F2115" s="9">
        <v>2.37</v>
      </c>
      <c r="G2115" s="5" t="s">
        <v>21</v>
      </c>
      <c r="H2115" s="10">
        <v>5000</v>
      </c>
      <c r="I2115" s="11">
        <v>35862119</v>
      </c>
      <c r="J2115" s="11">
        <v>1200</v>
      </c>
      <c r="K2115" s="11">
        <v>30.59</v>
      </c>
      <c r="L2115" s="11" t="b">
        <f>COUNTIF('[1]2_배당성향 25% 이상 종목명'!$A$2:$A$471,'2_2번 조건 대상 종목'!A2115)&gt;0</f>
        <v>1</v>
      </c>
      <c r="M2115" s="14" t="b">
        <f t="shared" ref="M2115:M2178" si="33">COUNTIF($A$2:$A$4678,A2115)=4</f>
        <v>1</v>
      </c>
      <c r="N2115" s="11">
        <v>38540626200</v>
      </c>
      <c r="O2115" s="11"/>
      <c r="P2115" s="11"/>
      <c r="Q2115" s="11"/>
      <c r="R2115" s="11">
        <v>4.5999999999999996</v>
      </c>
      <c r="S2115" s="6">
        <v>1002346226050</v>
      </c>
      <c r="T2115" s="7">
        <v>49.56</v>
      </c>
      <c r="U2115" s="7">
        <v>0.52</v>
      </c>
      <c r="V2115" s="7">
        <v>564</v>
      </c>
    </row>
    <row r="2116" spans="1:22" hidden="1" x14ac:dyDescent="0.4">
      <c r="A2116" s="7" t="s">
        <v>214</v>
      </c>
      <c r="B2116" s="12" t="s">
        <v>215</v>
      </c>
      <c r="C2116" s="12" t="s">
        <v>2933</v>
      </c>
      <c r="D2116" s="12" t="s">
        <v>19</v>
      </c>
      <c r="E2116" s="12" t="s">
        <v>43</v>
      </c>
      <c r="F2116" s="12">
        <v>2.09</v>
      </c>
      <c r="G2116" s="12" t="s">
        <v>21</v>
      </c>
      <c r="H2116" s="12">
        <v>5000</v>
      </c>
      <c r="I2116" s="6">
        <v>35862119</v>
      </c>
      <c r="J2116" s="6">
        <v>1500</v>
      </c>
      <c r="K2116" s="6">
        <v>26.495999999999999</v>
      </c>
      <c r="L2116" s="11" t="b">
        <f>COUNTIF('[1]2_배당성향 25% 이상 종목명'!$A$2:$A$471,'2_2번 조건 대상 종목'!A2116)&gt;0</f>
        <v>1</v>
      </c>
      <c r="M2116" s="14" t="b">
        <f t="shared" si="33"/>
        <v>1</v>
      </c>
      <c r="N2116" s="6">
        <v>48664970400</v>
      </c>
      <c r="O2116" s="6"/>
      <c r="P2116" s="6"/>
      <c r="Q2116" s="6"/>
      <c r="R2116" s="6">
        <v>7.36</v>
      </c>
      <c r="S2116" s="6">
        <v>1002346226050</v>
      </c>
      <c r="T2116" s="7">
        <v>49.56</v>
      </c>
      <c r="U2116" s="7">
        <v>0.52</v>
      </c>
      <c r="V2116" s="7">
        <v>564</v>
      </c>
    </row>
    <row r="2117" spans="1:22" hidden="1" x14ac:dyDescent="0.4">
      <c r="A2117" s="4" t="s">
        <v>2134</v>
      </c>
      <c r="B2117" s="5" t="s">
        <v>2135</v>
      </c>
      <c r="C2117" s="5" t="s">
        <v>30</v>
      </c>
      <c r="D2117" s="5" t="s">
        <v>19</v>
      </c>
      <c r="E2117" s="9" t="s">
        <v>43</v>
      </c>
      <c r="F2117" s="9">
        <v>2.46</v>
      </c>
      <c r="G2117" s="5" t="s">
        <v>21</v>
      </c>
      <c r="H2117" s="10">
        <v>5000</v>
      </c>
      <c r="I2117" s="11">
        <v>2836300</v>
      </c>
      <c r="J2117" s="11">
        <v>7000</v>
      </c>
      <c r="K2117" s="11">
        <v>14.301</v>
      </c>
      <c r="L2117" s="11" t="b">
        <f>COUNTIF('[1]2_배당성향 25% 이상 종목명'!$A$2:$A$471,'2_2번 조건 대상 종목'!A2117)&gt;0</f>
        <v>0</v>
      </c>
      <c r="M2117" s="14" t="b">
        <f t="shared" si="33"/>
        <v>1</v>
      </c>
      <c r="N2117" s="11">
        <v>19600700000</v>
      </c>
      <c r="O2117" s="11" t="b">
        <f>N2117&gt;=VLOOKUP(A2117,'[1]2023년만'!$A$2:$Q$1181,12,0)</f>
        <v>0</v>
      </c>
      <c r="P2117" s="11"/>
      <c r="Q2117" s="11"/>
      <c r="R2117" s="11">
        <v>5</v>
      </c>
      <c r="S2117" s="6">
        <v>407292680000</v>
      </c>
      <c r="T2117" s="7">
        <v>2.93</v>
      </c>
      <c r="U2117" s="7">
        <v>0.36</v>
      </c>
      <c r="V2117" s="7">
        <v>48949</v>
      </c>
    </row>
    <row r="2118" spans="1:22" hidden="1" x14ac:dyDescent="0.4">
      <c r="A2118" s="4" t="s">
        <v>2134</v>
      </c>
      <c r="B2118" s="5" t="s">
        <v>2135</v>
      </c>
      <c r="C2118" s="5" t="s">
        <v>24</v>
      </c>
      <c r="D2118" s="5" t="s">
        <v>19</v>
      </c>
      <c r="E2118" s="9" t="s">
        <v>43</v>
      </c>
      <c r="F2118" s="9">
        <v>2.37</v>
      </c>
      <c r="G2118" s="5" t="s">
        <v>21</v>
      </c>
      <c r="H2118" s="10">
        <v>5000</v>
      </c>
      <c r="I2118" s="11">
        <v>2836300</v>
      </c>
      <c r="J2118" s="11">
        <v>8000</v>
      </c>
      <c r="K2118" s="11">
        <v>11.863</v>
      </c>
      <c r="L2118" s="11" t="b">
        <f>COUNTIF('[1]2_배당성향 25% 이상 종목명'!$A$2:$A$471,'2_2번 조건 대상 종목'!A2118)&gt;0</f>
        <v>0</v>
      </c>
      <c r="M2118" s="14" t="b">
        <f t="shared" si="33"/>
        <v>1</v>
      </c>
      <c r="N2118" s="11">
        <v>22400800000</v>
      </c>
      <c r="O2118" s="11"/>
      <c r="P2118" s="11"/>
      <c r="Q2118" s="11"/>
      <c r="R2118" s="11">
        <v>5.8</v>
      </c>
      <c r="S2118" s="6">
        <v>407292680000</v>
      </c>
      <c r="T2118" s="7">
        <v>2.93</v>
      </c>
      <c r="U2118" s="7">
        <v>0.36</v>
      </c>
      <c r="V2118" s="7">
        <v>48949</v>
      </c>
    </row>
    <row r="2119" spans="1:22" hidden="1" x14ac:dyDescent="0.4">
      <c r="A2119" s="4" t="s">
        <v>2134</v>
      </c>
      <c r="B2119" s="5" t="s">
        <v>2135</v>
      </c>
      <c r="C2119" s="5" t="s">
        <v>18</v>
      </c>
      <c r="D2119" s="5" t="s">
        <v>19</v>
      </c>
      <c r="E2119" s="9" t="s">
        <v>43</v>
      </c>
      <c r="F2119" s="9">
        <v>4.05</v>
      </c>
      <c r="G2119" s="5" t="s">
        <v>21</v>
      </c>
      <c r="H2119" s="10">
        <v>5000</v>
      </c>
      <c r="I2119" s="11">
        <v>2836300</v>
      </c>
      <c r="J2119" s="11">
        <v>6000</v>
      </c>
      <c r="K2119" s="11">
        <v>10.547000000000001</v>
      </c>
      <c r="L2119" s="11" t="b">
        <f>COUNTIF('[1]2_배당성향 25% 이상 종목명'!$A$2:$A$471,'2_2번 조건 대상 종목'!A2119)&gt;0</f>
        <v>0</v>
      </c>
      <c r="M2119" s="14" t="b">
        <f t="shared" si="33"/>
        <v>1</v>
      </c>
      <c r="N2119" s="11">
        <v>16800600000</v>
      </c>
      <c r="O2119" s="11"/>
      <c r="P2119" s="11"/>
      <c r="Q2119" s="11"/>
      <c r="R2119" s="11">
        <v>4.3</v>
      </c>
      <c r="S2119" s="6">
        <v>407292680000</v>
      </c>
      <c r="T2119" s="7">
        <v>2.93</v>
      </c>
      <c r="U2119" s="7">
        <v>0.36</v>
      </c>
      <c r="V2119" s="7">
        <v>48949</v>
      </c>
    </row>
    <row r="2120" spans="1:22" hidden="1" x14ac:dyDescent="0.4">
      <c r="A2120" s="7" t="s">
        <v>2134</v>
      </c>
      <c r="B2120" s="12" t="s">
        <v>2135</v>
      </c>
      <c r="C2120" s="12" t="s">
        <v>2933</v>
      </c>
      <c r="D2120" s="12" t="s">
        <v>19</v>
      </c>
      <c r="E2120" s="12" t="s">
        <v>43</v>
      </c>
      <c r="F2120" s="12">
        <v>2.09</v>
      </c>
      <c r="G2120" s="12" t="s">
        <v>21</v>
      </c>
      <c r="H2120" s="12">
        <v>5000</v>
      </c>
      <c r="I2120" s="6">
        <v>2836300</v>
      </c>
      <c r="J2120" s="6">
        <v>3500</v>
      </c>
      <c r="K2120" s="6">
        <v>10.723000000000001</v>
      </c>
      <c r="L2120" s="11" t="b">
        <f>COUNTIF('[1]2_배당성향 25% 이상 종목명'!$A$2:$A$471,'2_2번 조건 대상 종목'!A2120)&gt;0</f>
        <v>0</v>
      </c>
      <c r="M2120" s="14" t="b">
        <f t="shared" si="33"/>
        <v>1</v>
      </c>
      <c r="N2120" s="6">
        <v>9800350000</v>
      </c>
      <c r="O2120" s="6"/>
      <c r="P2120" s="6"/>
      <c r="Q2120" s="6"/>
      <c r="R2120" s="6">
        <v>3.6</v>
      </c>
      <c r="S2120" s="6">
        <v>407292680000</v>
      </c>
      <c r="T2120" s="7">
        <v>2.93</v>
      </c>
      <c r="U2120" s="7">
        <v>0.36</v>
      </c>
      <c r="V2120" s="7">
        <v>48949</v>
      </c>
    </row>
    <row r="2121" spans="1:22" hidden="1" x14ac:dyDescent="0.4">
      <c r="A2121" s="4" t="s">
        <v>2575</v>
      </c>
      <c r="B2121" s="5" t="s">
        <v>2576</v>
      </c>
      <c r="C2121" s="5" t="s">
        <v>30</v>
      </c>
      <c r="D2121" s="5" t="s">
        <v>19</v>
      </c>
      <c r="E2121" s="9" t="s">
        <v>66</v>
      </c>
      <c r="F2121" s="9">
        <v>3.55</v>
      </c>
      <c r="G2121" s="5" t="s">
        <v>21</v>
      </c>
      <c r="H2121" s="10">
        <v>5000</v>
      </c>
      <c r="I2121" s="11">
        <v>4141657</v>
      </c>
      <c r="J2121" s="11">
        <v>1800</v>
      </c>
      <c r="K2121" s="11">
        <v>6.2140000000000004</v>
      </c>
      <c r="L2121" s="11" t="b">
        <f>COUNTIF('[1]2_배당성향 25% 이상 종목명'!$A$2:$A$471,'2_2번 조건 대상 종목'!A2121)&gt;0</f>
        <v>0</v>
      </c>
      <c r="M2121" s="14" t="b">
        <f t="shared" si="33"/>
        <v>1</v>
      </c>
      <c r="N2121" s="11">
        <v>7272829800</v>
      </c>
      <c r="O2121" s="11" t="b">
        <f>N2121&gt;=VLOOKUP(A2121,'[1]2023년만'!$A$2:$Q$1181,12,0)</f>
        <v>0</v>
      </c>
      <c r="P2121" s="11"/>
      <c r="Q2121" s="11"/>
      <c r="R2121" s="11">
        <v>1</v>
      </c>
      <c r="S2121" s="6">
        <v>824189743000</v>
      </c>
      <c r="T2121" s="7">
        <v>18.78</v>
      </c>
      <c r="U2121" s="7">
        <v>0.4</v>
      </c>
      <c r="V2121" s="7">
        <v>10599</v>
      </c>
    </row>
    <row r="2122" spans="1:22" hidden="1" x14ac:dyDescent="0.4">
      <c r="A2122" s="4" t="s">
        <v>2575</v>
      </c>
      <c r="B2122" s="5" t="s">
        <v>2576</v>
      </c>
      <c r="C2122" s="5" t="s">
        <v>18</v>
      </c>
      <c r="D2122" s="5" t="s">
        <v>19</v>
      </c>
      <c r="E2122" s="9" t="s">
        <v>66</v>
      </c>
      <c r="F2122" s="9">
        <v>4.37</v>
      </c>
      <c r="G2122" s="5" t="s">
        <v>21</v>
      </c>
      <c r="H2122" s="10">
        <v>5000</v>
      </c>
      <c r="I2122" s="11">
        <v>4141657</v>
      </c>
      <c r="J2122" s="11">
        <v>2250</v>
      </c>
      <c r="K2122" s="11">
        <v>2.4159999999999999</v>
      </c>
      <c r="L2122" s="11" t="b">
        <f>COUNTIF('[1]2_배당성향 25% 이상 종목명'!$A$2:$A$471,'2_2번 조건 대상 종목'!A2122)&gt;0</f>
        <v>0</v>
      </c>
      <c r="M2122" s="14" t="b">
        <f t="shared" si="33"/>
        <v>1</v>
      </c>
      <c r="N2122" s="11">
        <v>9091037250</v>
      </c>
      <c r="O2122" s="11"/>
      <c r="P2122" s="11"/>
      <c r="Q2122" s="11"/>
      <c r="R2122" s="11">
        <v>1.4</v>
      </c>
      <c r="S2122" s="6">
        <v>824189743000</v>
      </c>
      <c r="T2122" s="7">
        <v>18.78</v>
      </c>
      <c r="U2122" s="7">
        <v>0.4</v>
      </c>
      <c r="V2122" s="7">
        <v>10599</v>
      </c>
    </row>
    <row r="2123" spans="1:22" hidden="1" x14ac:dyDescent="0.4">
      <c r="A2123" s="4" t="s">
        <v>2575</v>
      </c>
      <c r="B2123" s="5" t="s">
        <v>2576</v>
      </c>
      <c r="C2123" s="5" t="s">
        <v>24</v>
      </c>
      <c r="D2123" s="5" t="s">
        <v>19</v>
      </c>
      <c r="E2123" s="9" t="s">
        <v>66</v>
      </c>
      <c r="F2123" s="9">
        <v>3.86</v>
      </c>
      <c r="G2123" s="5" t="s">
        <v>21</v>
      </c>
      <c r="H2123" s="10">
        <v>5000</v>
      </c>
      <c r="I2123" s="11">
        <v>4141657</v>
      </c>
      <c r="J2123" s="11">
        <v>2000</v>
      </c>
      <c r="K2123" s="11">
        <v>1.9730000000000001</v>
      </c>
      <c r="L2123" s="11" t="b">
        <f>COUNTIF('[1]2_배당성향 25% 이상 종목명'!$A$2:$A$471,'2_2번 조건 대상 종목'!A2123)&gt;0</f>
        <v>0</v>
      </c>
      <c r="M2123" s="14" t="b">
        <f t="shared" si="33"/>
        <v>1</v>
      </c>
      <c r="N2123" s="11">
        <v>8080922000</v>
      </c>
      <c r="O2123" s="11"/>
      <c r="P2123" s="11"/>
      <c r="Q2123" s="11"/>
      <c r="R2123" s="11">
        <v>0.9</v>
      </c>
      <c r="S2123" s="6">
        <v>824189743000</v>
      </c>
      <c r="T2123" s="7">
        <v>18.78</v>
      </c>
      <c r="U2123" s="7">
        <v>0.4</v>
      </c>
      <c r="V2123" s="7">
        <v>10599</v>
      </c>
    </row>
    <row r="2124" spans="1:22" hidden="1" x14ac:dyDescent="0.4">
      <c r="A2124" s="7" t="s">
        <v>2575</v>
      </c>
      <c r="B2124" s="12" t="s">
        <v>2576</v>
      </c>
      <c r="C2124" s="12" t="s">
        <v>2933</v>
      </c>
      <c r="D2124" s="12" t="s">
        <v>19</v>
      </c>
      <c r="E2124" s="12" t="s">
        <v>66</v>
      </c>
      <c r="F2124" s="12">
        <v>2.61</v>
      </c>
      <c r="G2124" s="12" t="s">
        <v>21</v>
      </c>
      <c r="H2124" s="12">
        <v>5000</v>
      </c>
      <c r="I2124" s="6">
        <v>4141657</v>
      </c>
      <c r="J2124" s="6">
        <v>1750</v>
      </c>
      <c r="K2124" s="6">
        <v>3.12</v>
      </c>
      <c r="L2124" s="11" t="b">
        <f>COUNTIF('[1]2_배당성향 25% 이상 종목명'!$A$2:$A$471,'2_2번 조건 대상 종목'!A2124)&gt;0</f>
        <v>0</v>
      </c>
      <c r="M2124" s="14" t="b">
        <f t="shared" si="33"/>
        <v>1</v>
      </c>
      <c r="N2124" s="6">
        <v>7070806750</v>
      </c>
      <c r="O2124" s="6"/>
      <c r="P2124" s="6"/>
      <c r="Q2124" s="6"/>
      <c r="R2124" s="6">
        <v>1.7</v>
      </c>
      <c r="S2124" s="6">
        <v>824189743000</v>
      </c>
      <c r="T2124" s="7">
        <v>18.78</v>
      </c>
      <c r="U2124" s="7">
        <v>0.4</v>
      </c>
      <c r="V2124" s="7">
        <v>10599</v>
      </c>
    </row>
    <row r="2125" spans="1:22" hidden="1" x14ac:dyDescent="0.4">
      <c r="A2125" s="4" t="s">
        <v>508</v>
      </c>
      <c r="B2125" s="5" t="s">
        <v>509</v>
      </c>
      <c r="C2125" s="5" t="s">
        <v>30</v>
      </c>
      <c r="D2125" s="5" t="s">
        <v>19</v>
      </c>
      <c r="E2125" s="9" t="s">
        <v>43</v>
      </c>
      <c r="F2125" s="9">
        <v>2.46</v>
      </c>
      <c r="G2125" s="5" t="s">
        <v>21</v>
      </c>
      <c r="H2125" s="10">
        <v>5000</v>
      </c>
      <c r="I2125" s="11">
        <v>8570000</v>
      </c>
      <c r="J2125" s="11">
        <v>1000</v>
      </c>
      <c r="K2125" s="11">
        <v>73.13</v>
      </c>
      <c r="L2125" s="11" t="b">
        <f>COUNTIF('[1]2_배당성향 25% 이상 종목명'!$A$2:$A$471,'2_2번 조건 대상 종목'!A2125)&gt;0</f>
        <v>1</v>
      </c>
      <c r="M2125" s="14" t="b">
        <f t="shared" si="33"/>
        <v>1</v>
      </c>
      <c r="N2125" s="11">
        <v>8344869000</v>
      </c>
      <c r="O2125" s="11" t="b">
        <f>N2125&gt;=VLOOKUP(A2125,'[1]2023년만'!$A$2:$Q$1181,12,0)</f>
        <v>1</v>
      </c>
      <c r="P2125" s="11">
        <f>VLOOKUP(A2125,'[1]2_피벗 테이블'!$A$4:$B$376,2,0)</f>
        <v>8901193600</v>
      </c>
      <c r="Q2125" s="11" t="b">
        <f>N2125&gt;=(P2125*1.05)</f>
        <v>0</v>
      </c>
      <c r="R2125" s="11">
        <v>7.1</v>
      </c>
      <c r="S2125" s="6">
        <v>133263500000</v>
      </c>
      <c r="T2125" s="7">
        <v>11.83</v>
      </c>
      <c r="U2125" s="7">
        <v>0.39</v>
      </c>
      <c r="V2125" s="7">
        <v>1314</v>
      </c>
    </row>
    <row r="2126" spans="1:22" hidden="1" x14ac:dyDescent="0.4">
      <c r="A2126" s="4" t="s">
        <v>508</v>
      </c>
      <c r="B2126" s="5" t="s">
        <v>509</v>
      </c>
      <c r="C2126" s="5" t="s">
        <v>18</v>
      </c>
      <c r="D2126" s="5" t="s">
        <v>19</v>
      </c>
      <c r="E2126" s="9" t="s">
        <v>43</v>
      </c>
      <c r="F2126" s="9">
        <v>4.05</v>
      </c>
      <c r="G2126" s="5" t="s">
        <v>21</v>
      </c>
      <c r="H2126" s="10">
        <v>5000</v>
      </c>
      <c r="I2126" s="11">
        <v>8570000</v>
      </c>
      <c r="J2126" s="11">
        <v>1000</v>
      </c>
      <c r="K2126" s="11">
        <v>46.368000000000002</v>
      </c>
      <c r="L2126" s="11" t="b">
        <f>COUNTIF('[1]2_배당성향 25% 이상 종목명'!$A$2:$A$471,'2_2번 조건 대상 종목'!A2126)&gt;0</f>
        <v>1</v>
      </c>
      <c r="M2126" s="14" t="b">
        <f t="shared" si="33"/>
        <v>1</v>
      </c>
      <c r="N2126" s="11">
        <v>8344869000</v>
      </c>
      <c r="O2126" s="11"/>
      <c r="P2126" s="11"/>
      <c r="Q2126" s="11"/>
      <c r="R2126" s="11">
        <v>5.8</v>
      </c>
      <c r="S2126" s="6">
        <v>133263500000</v>
      </c>
      <c r="T2126" s="7">
        <v>11.83</v>
      </c>
      <c r="U2126" s="7">
        <v>0.39</v>
      </c>
      <c r="V2126" s="7">
        <v>1314</v>
      </c>
    </row>
    <row r="2127" spans="1:22" hidden="1" x14ac:dyDescent="0.4">
      <c r="A2127" s="4" t="s">
        <v>508</v>
      </c>
      <c r="B2127" s="5" t="s">
        <v>509</v>
      </c>
      <c r="C2127" s="5" t="s">
        <v>24</v>
      </c>
      <c r="D2127" s="5" t="s">
        <v>19</v>
      </c>
      <c r="E2127" s="9" t="s">
        <v>43</v>
      </c>
      <c r="F2127" s="9">
        <v>2.37</v>
      </c>
      <c r="G2127" s="5" t="s">
        <v>21</v>
      </c>
      <c r="H2127" s="10">
        <v>5000</v>
      </c>
      <c r="I2127" s="11">
        <v>8570000</v>
      </c>
      <c r="J2127" s="11">
        <v>1000</v>
      </c>
      <c r="K2127" s="11">
        <v>-304.44600000000003</v>
      </c>
      <c r="L2127" s="11" t="b">
        <f>COUNTIF('[1]2_배당성향 25% 이상 종목명'!$A$2:$A$471,'2_2번 조건 대상 종목'!A2127)&gt;0</f>
        <v>1</v>
      </c>
      <c r="M2127" s="14" t="b">
        <f t="shared" si="33"/>
        <v>1</v>
      </c>
      <c r="N2127" s="11">
        <v>8344869000</v>
      </c>
      <c r="O2127" s="11"/>
      <c r="P2127" s="11"/>
      <c r="Q2127" s="11"/>
      <c r="R2127" s="11">
        <v>7</v>
      </c>
      <c r="S2127" s="6">
        <v>133263500000</v>
      </c>
      <c r="T2127" s="7">
        <v>11.83</v>
      </c>
      <c r="U2127" s="7">
        <v>0.39</v>
      </c>
      <c r="V2127" s="7">
        <v>1314</v>
      </c>
    </row>
    <row r="2128" spans="1:22" hidden="1" x14ac:dyDescent="0.4">
      <c r="A2128" s="7" t="s">
        <v>508</v>
      </c>
      <c r="B2128" s="12" t="s">
        <v>509</v>
      </c>
      <c r="C2128" s="12" t="s">
        <v>2933</v>
      </c>
      <c r="D2128" s="12" t="s">
        <v>19</v>
      </c>
      <c r="E2128" s="12" t="s">
        <v>43</v>
      </c>
      <c r="F2128" s="12">
        <v>2.09</v>
      </c>
      <c r="G2128" s="12" t="s">
        <v>21</v>
      </c>
      <c r="H2128" s="12">
        <v>5000</v>
      </c>
      <c r="I2128" s="6">
        <v>8570000</v>
      </c>
      <c r="J2128" s="6">
        <v>1200</v>
      </c>
      <c r="K2128" s="6">
        <v>37.414000000000001</v>
      </c>
      <c r="L2128" s="11" t="b">
        <f>COUNTIF('[1]2_배당성향 25% 이상 종목명'!$A$2:$A$471,'2_2번 조건 대상 종목'!A2128)&gt;0</f>
        <v>1</v>
      </c>
      <c r="M2128" s="14" t="b">
        <f t="shared" si="33"/>
        <v>1</v>
      </c>
      <c r="N2128" s="6">
        <v>10013842800</v>
      </c>
      <c r="O2128" s="6"/>
      <c r="P2128" s="6"/>
      <c r="Q2128" s="6"/>
      <c r="R2128" s="6">
        <v>7.4</v>
      </c>
      <c r="S2128" s="6">
        <v>133263500000</v>
      </c>
      <c r="T2128" s="7">
        <v>11.83</v>
      </c>
      <c r="U2128" s="7">
        <v>0.39</v>
      </c>
      <c r="V2128" s="7">
        <v>1314</v>
      </c>
    </row>
    <row r="2129" spans="1:22" x14ac:dyDescent="0.4">
      <c r="A2129" s="4" t="s">
        <v>947</v>
      </c>
      <c r="B2129" s="5" t="s">
        <v>948</v>
      </c>
      <c r="C2129" s="5" t="s">
        <v>30</v>
      </c>
      <c r="D2129" s="5" t="s">
        <v>19</v>
      </c>
      <c r="E2129" s="9" t="s">
        <v>66</v>
      </c>
      <c r="F2129" s="9">
        <v>3.55</v>
      </c>
      <c r="G2129" s="5" t="s">
        <v>21</v>
      </c>
      <c r="H2129" s="9">
        <v>500</v>
      </c>
      <c r="I2129" s="11">
        <v>33890150</v>
      </c>
      <c r="J2129" s="11">
        <v>500</v>
      </c>
      <c r="K2129" s="11">
        <v>40.865000000000002</v>
      </c>
      <c r="L2129" s="11" t="b">
        <f>COUNTIF('[1]2_배당성향 25% 이상 종목명'!$A$2:$A$471,'2_2번 조건 대상 종목'!A977)&gt;0</f>
        <v>1</v>
      </c>
      <c r="M2129" s="14" t="b">
        <f t="shared" si="33"/>
        <v>1</v>
      </c>
      <c r="N2129" s="11">
        <v>17557315285</v>
      </c>
      <c r="O2129" s="11" t="b">
        <f>N2129&gt;=VLOOKUP(A2129,'[1]2023년만'!$A$2:$Q$1181,12,0)</f>
        <v>1</v>
      </c>
      <c r="P2129" s="11">
        <f>VLOOKUP(A2129,'[1]2_피벗 테이블'!$A$4:$B$376,2,0)</f>
        <v>12876981018.333334</v>
      </c>
      <c r="Q2129" s="11" t="b">
        <f>N2129&gt;=(P2129*1.05)</f>
        <v>1</v>
      </c>
      <c r="R2129" s="11">
        <v>6.9</v>
      </c>
      <c r="S2129" s="6">
        <v>271799003000</v>
      </c>
      <c r="T2129" s="7">
        <v>12.45</v>
      </c>
      <c r="U2129" s="7">
        <v>0.45</v>
      </c>
      <c r="V2129" s="7">
        <v>644</v>
      </c>
    </row>
    <row r="2130" spans="1:22" hidden="1" x14ac:dyDescent="0.4">
      <c r="A2130" s="4" t="s">
        <v>945</v>
      </c>
      <c r="B2130" s="5" t="s">
        <v>946</v>
      </c>
      <c r="C2130" s="5" t="s">
        <v>24</v>
      </c>
      <c r="D2130" s="5" t="s">
        <v>19</v>
      </c>
      <c r="E2130" s="9" t="s">
        <v>43</v>
      </c>
      <c r="F2130" s="9">
        <v>2.37</v>
      </c>
      <c r="G2130" s="5" t="s">
        <v>21</v>
      </c>
      <c r="H2130" s="10">
        <v>5000</v>
      </c>
      <c r="I2130" s="11">
        <v>4000000</v>
      </c>
      <c r="J2130" s="11">
        <v>4000</v>
      </c>
      <c r="K2130" s="11">
        <v>10.456</v>
      </c>
      <c r="L2130" s="11" t="b">
        <f>COUNTIF('[1]2_배당성향 25% 이상 종목명'!$A$2:$A$471,'2_2번 조건 대상 종목'!A2130)&gt;0</f>
        <v>1</v>
      </c>
      <c r="M2130" s="14" t="b">
        <f t="shared" si="33"/>
        <v>1</v>
      </c>
      <c r="N2130" s="11">
        <v>13785416000</v>
      </c>
      <c r="O2130" s="11"/>
      <c r="P2130" s="11"/>
      <c r="Q2130" s="11"/>
      <c r="R2130" s="11">
        <v>3.6</v>
      </c>
      <c r="S2130" s="6">
        <v>533200000000</v>
      </c>
      <c r="T2130" s="7">
        <v>15.61</v>
      </c>
      <c r="U2130" s="7">
        <v>0.24</v>
      </c>
      <c r="V2130" s="7">
        <v>8537</v>
      </c>
    </row>
    <row r="2131" spans="1:22" hidden="1" x14ac:dyDescent="0.4">
      <c r="A2131" s="4" t="s">
        <v>945</v>
      </c>
      <c r="B2131" s="5" t="s">
        <v>946</v>
      </c>
      <c r="C2131" s="5" t="s">
        <v>18</v>
      </c>
      <c r="D2131" s="5" t="s">
        <v>19</v>
      </c>
      <c r="E2131" s="9" t="s">
        <v>43</v>
      </c>
      <c r="F2131" s="9">
        <v>4.05</v>
      </c>
      <c r="G2131" s="5" t="s">
        <v>21</v>
      </c>
      <c r="H2131" s="10">
        <v>5000</v>
      </c>
      <c r="I2131" s="11">
        <v>4000000</v>
      </c>
      <c r="J2131" s="11">
        <v>4000</v>
      </c>
      <c r="K2131" s="11">
        <v>8.8369999999999997</v>
      </c>
      <c r="L2131" s="11" t="b">
        <f>COUNTIF('[1]2_배당성향 25% 이상 종목명'!$A$2:$A$471,'2_2번 조건 대상 종목'!A2131)&gt;0</f>
        <v>1</v>
      </c>
      <c r="M2131" s="14" t="b">
        <f t="shared" si="33"/>
        <v>1</v>
      </c>
      <c r="N2131" s="11">
        <v>13792720000</v>
      </c>
      <c r="O2131" s="11"/>
      <c r="P2131" s="11"/>
      <c r="Q2131" s="11"/>
      <c r="R2131" s="11">
        <v>3.6</v>
      </c>
      <c r="S2131" s="6">
        <v>533200000000</v>
      </c>
      <c r="T2131" s="7">
        <v>15.61</v>
      </c>
      <c r="U2131" s="7">
        <v>0.24</v>
      </c>
      <c r="V2131" s="7">
        <v>8537</v>
      </c>
    </row>
    <row r="2132" spans="1:22" hidden="1" x14ac:dyDescent="0.4">
      <c r="A2132" s="7" t="s">
        <v>945</v>
      </c>
      <c r="B2132" s="12" t="s">
        <v>946</v>
      </c>
      <c r="C2132" s="12" t="s">
        <v>2933</v>
      </c>
      <c r="D2132" s="12" t="s">
        <v>19</v>
      </c>
      <c r="E2132" s="12" t="s">
        <v>43</v>
      </c>
      <c r="F2132" s="12">
        <v>2.09</v>
      </c>
      <c r="G2132" s="12" t="s">
        <v>21</v>
      </c>
      <c r="H2132" s="12">
        <v>5000</v>
      </c>
      <c r="I2132" s="6">
        <v>4000000</v>
      </c>
      <c r="J2132" s="6">
        <v>2750</v>
      </c>
      <c r="K2132" s="6">
        <v>7.3780000000000001</v>
      </c>
      <c r="L2132" s="11" t="b">
        <f>COUNTIF('[1]2_배당성향 25% 이상 종목명'!$A$2:$A$471,'2_2번 조건 대상 종목'!A2132)&gt;0</f>
        <v>1</v>
      </c>
      <c r="M2132" s="14" t="b">
        <f t="shared" si="33"/>
        <v>1</v>
      </c>
      <c r="N2132" s="6">
        <v>9858104000</v>
      </c>
      <c r="O2132" s="6"/>
      <c r="P2132" s="6"/>
      <c r="Q2132" s="6"/>
      <c r="R2132" s="6">
        <v>2.6</v>
      </c>
      <c r="S2132" s="6">
        <v>533200000000</v>
      </c>
      <c r="T2132" s="7">
        <v>15.61</v>
      </c>
      <c r="U2132" s="7">
        <v>0.24</v>
      </c>
      <c r="V2132" s="7">
        <v>8537</v>
      </c>
    </row>
    <row r="2133" spans="1:22" hidden="1" x14ac:dyDescent="0.4">
      <c r="A2133" s="4" t="s">
        <v>1554</v>
      </c>
      <c r="B2133" s="5" t="s">
        <v>1555</v>
      </c>
      <c r="C2133" s="5" t="s">
        <v>30</v>
      </c>
      <c r="D2133" s="5" t="s">
        <v>19</v>
      </c>
      <c r="E2133" s="9" t="s">
        <v>69</v>
      </c>
      <c r="F2133" s="9">
        <v>2.73</v>
      </c>
      <c r="G2133" s="5" t="s">
        <v>21</v>
      </c>
      <c r="H2133" s="9">
        <v>500</v>
      </c>
      <c r="I2133" s="11">
        <v>28705031</v>
      </c>
      <c r="J2133" s="11">
        <v>30</v>
      </c>
      <c r="K2133" s="11">
        <v>24.899000000000001</v>
      </c>
      <c r="L2133" s="11" t="b">
        <f>COUNTIF('[1]2_배당성향 25% 이상 종목명'!$A$2:$A$471,'2_2번 조건 대상 종목'!A2133)&gt;0</f>
        <v>0</v>
      </c>
      <c r="M2133" s="14" t="b">
        <f t="shared" si="33"/>
        <v>0</v>
      </c>
      <c r="N2133" s="11">
        <v>861248995</v>
      </c>
      <c r="O2133" s="11" t="e">
        <f>N2133&gt;=VLOOKUP(A2133,'[1]2023년만'!$A$2:$Q$1181,12,0)</f>
        <v>#N/A</v>
      </c>
      <c r="P2133" s="11"/>
      <c r="Q2133" s="11"/>
      <c r="R2133" s="11">
        <v>1.9</v>
      </c>
      <c r="S2133" s="6">
        <v>31862584410</v>
      </c>
      <c r="T2133" s="7">
        <v>9.17</v>
      </c>
      <c r="U2133" s="7">
        <v>0.61</v>
      </c>
      <c r="V2133" s="7">
        <v>121</v>
      </c>
    </row>
    <row r="2134" spans="1:22" hidden="1" x14ac:dyDescent="0.4">
      <c r="A2134" s="4" t="s">
        <v>1589</v>
      </c>
      <c r="B2134" s="5" t="s">
        <v>1590</v>
      </c>
      <c r="C2134" s="5" t="s">
        <v>18</v>
      </c>
      <c r="D2134" s="5" t="s">
        <v>19</v>
      </c>
      <c r="E2134" s="9" t="s">
        <v>25</v>
      </c>
      <c r="F2134" s="9">
        <v>0.52</v>
      </c>
      <c r="G2134" s="5" t="s">
        <v>21</v>
      </c>
      <c r="H2134" s="9">
        <v>100</v>
      </c>
      <c r="I2134" s="11">
        <v>43800000</v>
      </c>
      <c r="J2134" s="11">
        <v>60</v>
      </c>
      <c r="K2134" s="11">
        <v>24.414999999999999</v>
      </c>
      <c r="L2134" s="11" t="b">
        <f>COUNTIF('[1]2_배당성향 25% 이상 종목명'!$A$2:$A$471,'2_2번 조건 대상 종목'!A2134)&gt;0</f>
        <v>0</v>
      </c>
      <c r="M2134" s="14" t="b">
        <f t="shared" si="33"/>
        <v>1</v>
      </c>
      <c r="N2134" s="11">
        <v>2597466000</v>
      </c>
      <c r="O2134" s="11"/>
      <c r="P2134" s="11"/>
      <c r="Q2134" s="11"/>
      <c r="R2134" s="11">
        <v>2</v>
      </c>
      <c r="S2134" s="6">
        <v>118698000000</v>
      </c>
      <c r="T2134" s="7">
        <v>9.64</v>
      </c>
      <c r="U2134" s="7">
        <v>0.8</v>
      </c>
      <c r="V2134" s="7">
        <v>281</v>
      </c>
    </row>
    <row r="2135" spans="1:22" hidden="1" x14ac:dyDescent="0.4">
      <c r="A2135" s="4" t="s">
        <v>1589</v>
      </c>
      <c r="B2135" s="5" t="s">
        <v>1590</v>
      </c>
      <c r="C2135" s="5" t="s">
        <v>30</v>
      </c>
      <c r="D2135" s="5" t="s">
        <v>19</v>
      </c>
      <c r="E2135" s="9" t="s">
        <v>25</v>
      </c>
      <c r="F2135" s="9">
        <v>0.43</v>
      </c>
      <c r="G2135" s="5" t="s">
        <v>21</v>
      </c>
      <c r="H2135" s="9">
        <v>100</v>
      </c>
      <c r="I2135" s="11">
        <v>43800000</v>
      </c>
      <c r="J2135" s="11">
        <v>60</v>
      </c>
      <c r="K2135" s="11">
        <v>20.655999999999999</v>
      </c>
      <c r="L2135" s="11" t="b">
        <f>COUNTIF('[1]2_배당성향 25% 이상 종목명'!$A$2:$A$471,'2_2번 조건 대상 종목'!A2135)&gt;0</f>
        <v>0</v>
      </c>
      <c r="M2135" s="14" t="b">
        <f t="shared" si="33"/>
        <v>1</v>
      </c>
      <c r="N2135" s="11">
        <v>2597466000</v>
      </c>
      <c r="O2135" s="11" t="b">
        <f>N2135&gt;=VLOOKUP(A2135,'[1]2023년만'!$A$2:$Q$1181,12,0)</f>
        <v>0</v>
      </c>
      <c r="P2135" s="11"/>
      <c r="Q2135" s="11"/>
      <c r="R2135" s="11">
        <v>2.4</v>
      </c>
      <c r="S2135" s="6">
        <v>118698000000</v>
      </c>
      <c r="T2135" s="7">
        <v>9.64</v>
      </c>
      <c r="U2135" s="7">
        <v>0.8</v>
      </c>
      <c r="V2135" s="7">
        <v>281</v>
      </c>
    </row>
    <row r="2136" spans="1:22" hidden="1" x14ac:dyDescent="0.4">
      <c r="A2136" s="4" t="s">
        <v>1589</v>
      </c>
      <c r="B2136" s="5" t="s">
        <v>1590</v>
      </c>
      <c r="C2136" s="5" t="s">
        <v>24</v>
      </c>
      <c r="D2136" s="5" t="s">
        <v>19</v>
      </c>
      <c r="E2136" s="9" t="s">
        <v>25</v>
      </c>
      <c r="F2136" s="9">
        <v>0.41</v>
      </c>
      <c r="G2136" s="5" t="s">
        <v>21</v>
      </c>
      <c r="H2136" s="9">
        <v>100</v>
      </c>
      <c r="I2136" s="11">
        <v>43800000</v>
      </c>
      <c r="J2136" s="11">
        <v>70</v>
      </c>
      <c r="K2136" s="11">
        <v>19.584</v>
      </c>
      <c r="L2136" s="11" t="b">
        <f>COUNTIF('[1]2_배당성향 25% 이상 종목명'!$A$2:$A$471,'2_2번 조건 대상 종목'!A2136)&gt;0</f>
        <v>0</v>
      </c>
      <c r="M2136" s="14" t="b">
        <f t="shared" si="33"/>
        <v>1</v>
      </c>
      <c r="N2136" s="11">
        <v>3030377000</v>
      </c>
      <c r="O2136" s="11"/>
      <c r="P2136" s="11"/>
      <c r="Q2136" s="11"/>
      <c r="R2136" s="11">
        <v>2.4</v>
      </c>
      <c r="S2136" s="6">
        <v>118698000000</v>
      </c>
      <c r="T2136" s="7">
        <v>9.64</v>
      </c>
      <c r="U2136" s="7">
        <v>0.8</v>
      </c>
      <c r="V2136" s="7">
        <v>281</v>
      </c>
    </row>
    <row r="2137" spans="1:22" hidden="1" x14ac:dyDescent="0.4">
      <c r="A2137" s="7" t="s">
        <v>1589</v>
      </c>
      <c r="B2137" s="12" t="s">
        <v>1590</v>
      </c>
      <c r="C2137" s="12" t="s">
        <v>2933</v>
      </c>
      <c r="D2137" s="12" t="s">
        <v>19</v>
      </c>
      <c r="E2137" s="12" t="s">
        <v>25</v>
      </c>
      <c r="F2137" s="12">
        <v>0.3</v>
      </c>
      <c r="G2137" s="12" t="s">
        <v>21</v>
      </c>
      <c r="H2137" s="12">
        <v>100</v>
      </c>
      <c r="I2137" s="6">
        <v>43800000</v>
      </c>
      <c r="J2137" s="6">
        <v>50</v>
      </c>
      <c r="K2137" s="6">
        <v>16.960999999999999</v>
      </c>
      <c r="L2137" s="11" t="b">
        <f>COUNTIF('[1]2_배당성향 25% 이상 종목명'!$A$2:$A$471,'2_2번 조건 대상 종목'!A2137)&gt;0</f>
        <v>0</v>
      </c>
      <c r="M2137" s="14" t="b">
        <f t="shared" si="33"/>
        <v>1</v>
      </c>
      <c r="N2137" s="6">
        <v>2164555000</v>
      </c>
      <c r="O2137" s="6"/>
      <c r="P2137" s="6"/>
      <c r="Q2137" s="6"/>
      <c r="R2137" s="6">
        <v>1.2</v>
      </c>
      <c r="S2137" s="6">
        <v>118698000000</v>
      </c>
      <c r="T2137" s="7">
        <v>9.64</v>
      </c>
      <c r="U2137" s="7">
        <v>0.8</v>
      </c>
      <c r="V2137" s="7">
        <v>281</v>
      </c>
    </row>
    <row r="2138" spans="1:22" hidden="1" x14ac:dyDescent="0.4">
      <c r="A2138" s="4" t="s">
        <v>2559</v>
      </c>
      <c r="B2138" s="5" t="s">
        <v>2560</v>
      </c>
      <c r="C2138" s="5" t="s">
        <v>24</v>
      </c>
      <c r="D2138" s="5" t="s">
        <v>19</v>
      </c>
      <c r="E2138" s="9" t="s">
        <v>37</v>
      </c>
      <c r="F2138" s="9">
        <v>0.89</v>
      </c>
      <c r="G2138" s="5" t="s">
        <v>21</v>
      </c>
      <c r="H2138" s="9">
        <v>500</v>
      </c>
      <c r="I2138" s="11">
        <v>8350000</v>
      </c>
      <c r="J2138" s="11">
        <v>100</v>
      </c>
      <c r="K2138" s="11">
        <v>6.5579999999999998</v>
      </c>
      <c r="L2138" s="11" t="b">
        <f>COUNTIF('[1]2_배당성향 25% 이상 종목명'!$A$2:$A$471,'2_2번 조건 대상 종목'!A2138)&gt;0</f>
        <v>0</v>
      </c>
      <c r="M2138" s="14" t="b">
        <f t="shared" si="33"/>
        <v>1</v>
      </c>
      <c r="N2138" s="11">
        <v>835000000</v>
      </c>
      <c r="O2138" s="11"/>
      <c r="P2138" s="11"/>
      <c r="Q2138" s="11"/>
      <c r="R2138" s="11">
        <v>1.5</v>
      </c>
      <c r="S2138" s="6">
        <v>90013000000</v>
      </c>
      <c r="T2138" s="7">
        <v>4.0999999999999996</v>
      </c>
      <c r="U2138" s="7">
        <v>0.24</v>
      </c>
      <c r="V2138" s="7">
        <v>2631</v>
      </c>
    </row>
    <row r="2139" spans="1:22" hidden="1" x14ac:dyDescent="0.4">
      <c r="A2139" s="4" t="s">
        <v>2559</v>
      </c>
      <c r="B2139" s="5" t="s">
        <v>2560</v>
      </c>
      <c r="C2139" s="5" t="s">
        <v>30</v>
      </c>
      <c r="D2139" s="5" t="s">
        <v>19</v>
      </c>
      <c r="E2139" s="9" t="s">
        <v>37</v>
      </c>
      <c r="F2139" s="9">
        <v>1.48</v>
      </c>
      <c r="G2139" s="5" t="s">
        <v>21</v>
      </c>
      <c r="H2139" s="9">
        <v>500</v>
      </c>
      <c r="I2139" s="11">
        <v>8350000</v>
      </c>
      <c r="J2139" s="11">
        <v>150</v>
      </c>
      <c r="K2139" s="11">
        <v>5.7009999999999996</v>
      </c>
      <c r="L2139" s="11" t="b">
        <f>COUNTIF('[1]2_배당성향 25% 이상 종목명'!$A$2:$A$471,'2_2번 조건 대상 종목'!A2139)&gt;0</f>
        <v>0</v>
      </c>
      <c r="M2139" s="14" t="b">
        <f t="shared" si="33"/>
        <v>1</v>
      </c>
      <c r="N2139" s="11">
        <v>1252500000</v>
      </c>
      <c r="O2139" s="11" t="b">
        <f>N2139&gt;=VLOOKUP(A2139,'[1]2023년만'!$A$2:$Q$1181,12,0)</f>
        <v>1</v>
      </c>
      <c r="P2139" s="11"/>
      <c r="Q2139" s="11"/>
      <c r="R2139" s="11">
        <v>2.5</v>
      </c>
      <c r="S2139" s="6">
        <v>90013000000</v>
      </c>
      <c r="T2139" s="7">
        <v>4.0999999999999996</v>
      </c>
      <c r="U2139" s="7">
        <v>0.24</v>
      </c>
      <c r="V2139" s="7">
        <v>2631</v>
      </c>
    </row>
    <row r="2140" spans="1:22" hidden="1" x14ac:dyDescent="0.4">
      <c r="A2140" s="4" t="s">
        <v>2559</v>
      </c>
      <c r="B2140" s="5" t="s">
        <v>2560</v>
      </c>
      <c r="C2140" s="5" t="s">
        <v>18</v>
      </c>
      <c r="D2140" s="5" t="s">
        <v>19</v>
      </c>
      <c r="E2140" s="9" t="s">
        <v>37</v>
      </c>
      <c r="F2140" s="9">
        <v>0.85</v>
      </c>
      <c r="G2140" s="5" t="s">
        <v>21</v>
      </c>
      <c r="H2140" s="9">
        <v>500</v>
      </c>
      <c r="I2140" s="11">
        <v>8350000</v>
      </c>
      <c r="J2140" s="11">
        <v>25</v>
      </c>
      <c r="K2140" s="11">
        <v>1.2829999999999999</v>
      </c>
      <c r="L2140" s="11" t="b">
        <f>COUNTIF('[1]2_배당성향 25% 이상 종목명'!$A$2:$A$471,'2_2번 조건 대상 종목'!A2140)&gt;0</f>
        <v>0</v>
      </c>
      <c r="M2140" s="14" t="b">
        <f t="shared" si="33"/>
        <v>1</v>
      </c>
      <c r="N2140" s="11">
        <v>208750000</v>
      </c>
      <c r="O2140" s="11"/>
      <c r="P2140" s="11"/>
      <c r="Q2140" s="11"/>
      <c r="R2140" s="11">
        <v>0.32</v>
      </c>
      <c r="S2140" s="6">
        <v>90013000000</v>
      </c>
      <c r="T2140" s="7">
        <v>4.0999999999999996</v>
      </c>
      <c r="U2140" s="7">
        <v>0.24</v>
      </c>
      <c r="V2140" s="7">
        <v>2631</v>
      </c>
    </row>
    <row r="2141" spans="1:22" hidden="1" x14ac:dyDescent="0.4">
      <c r="A2141" s="7" t="s">
        <v>2559</v>
      </c>
      <c r="B2141" s="12" t="s">
        <v>2560</v>
      </c>
      <c r="C2141" s="12" t="s">
        <v>2933</v>
      </c>
      <c r="D2141" s="12" t="s">
        <v>19</v>
      </c>
      <c r="E2141" s="12" t="s">
        <v>37</v>
      </c>
      <c r="F2141" s="12">
        <v>0.36</v>
      </c>
      <c r="G2141" s="12" t="s">
        <v>21</v>
      </c>
      <c r="H2141" s="12">
        <v>500</v>
      </c>
      <c r="I2141" s="6">
        <v>8350000</v>
      </c>
      <c r="J2141" s="6">
        <v>25</v>
      </c>
      <c r="K2141" s="6">
        <v>0.77400000000000002</v>
      </c>
      <c r="L2141" s="11" t="b">
        <f>COUNTIF('[1]2_배당성향 25% 이상 종목명'!$A$2:$A$471,'2_2번 조건 대상 종목'!A2141)&gt;0</f>
        <v>0</v>
      </c>
      <c r="M2141" s="14" t="b">
        <f t="shared" si="33"/>
        <v>1</v>
      </c>
      <c r="N2141" s="6">
        <v>208750000</v>
      </c>
      <c r="O2141" s="6"/>
      <c r="P2141" s="6"/>
      <c r="Q2141" s="6"/>
      <c r="R2141" s="6">
        <v>0.4</v>
      </c>
      <c r="S2141" s="6">
        <v>90013000000</v>
      </c>
      <c r="T2141" s="7">
        <v>4.0999999999999996</v>
      </c>
      <c r="U2141" s="7">
        <v>0.24</v>
      </c>
      <c r="V2141" s="7">
        <v>2631</v>
      </c>
    </row>
    <row r="2142" spans="1:22" hidden="1" x14ac:dyDescent="0.4">
      <c r="A2142" s="4" t="s">
        <v>2675</v>
      </c>
      <c r="B2142" s="5" t="s">
        <v>2676</v>
      </c>
      <c r="C2142" s="5" t="s">
        <v>30</v>
      </c>
      <c r="D2142" s="5" t="s">
        <v>505</v>
      </c>
      <c r="E2142" s="9" t="s">
        <v>37</v>
      </c>
      <c r="F2142" s="9">
        <v>2.5299999999999998</v>
      </c>
      <c r="G2142" s="5" t="s">
        <v>21</v>
      </c>
      <c r="H2142" s="9">
        <v>500</v>
      </c>
      <c r="I2142" s="11">
        <v>10000000</v>
      </c>
      <c r="J2142" s="11">
        <v>150</v>
      </c>
      <c r="K2142" s="11">
        <v>2.7269999999999999</v>
      </c>
      <c r="L2142" s="11" t="b">
        <f>COUNTIF('[1]2_배당성향 25% 이상 종목명'!$A$2:$A$471,'2_2번 조건 대상 종목'!A2142)&gt;0</f>
        <v>0</v>
      </c>
      <c r="M2142" s="14" t="b">
        <f t="shared" si="33"/>
        <v>1</v>
      </c>
      <c r="N2142" s="11">
        <v>1500000000</v>
      </c>
      <c r="O2142" s="11" t="b">
        <f>N2142&gt;=VLOOKUP(A2142,'[1]2023년만'!$A$2:$Q$1181,12,0)</f>
        <v>1</v>
      </c>
      <c r="P2142" s="11"/>
      <c r="Q2142" s="11"/>
      <c r="R2142" s="11">
        <v>1.65</v>
      </c>
      <c r="S2142" s="6">
        <v>106900000000</v>
      </c>
      <c r="T2142" s="7">
        <v>1.93</v>
      </c>
      <c r="U2142" s="7">
        <v>0.18</v>
      </c>
      <c r="V2142" s="7">
        <v>5535</v>
      </c>
    </row>
    <row r="2143" spans="1:22" hidden="1" x14ac:dyDescent="0.4">
      <c r="A2143" s="4" t="s">
        <v>2675</v>
      </c>
      <c r="B2143" s="5" t="s">
        <v>2676</v>
      </c>
      <c r="C2143" s="5" t="s">
        <v>18</v>
      </c>
      <c r="D2143" s="5" t="s">
        <v>505</v>
      </c>
      <c r="E2143" s="9" t="s">
        <v>37</v>
      </c>
      <c r="F2143" s="9">
        <v>1.97</v>
      </c>
      <c r="G2143" s="5" t="s">
        <v>21</v>
      </c>
      <c r="H2143" s="9">
        <v>500</v>
      </c>
      <c r="I2143" s="11">
        <v>10000000</v>
      </c>
      <c r="J2143" s="11">
        <v>25</v>
      </c>
      <c r="K2143" s="11">
        <v>-0.89700000000000002</v>
      </c>
      <c r="L2143" s="11" t="b">
        <f>COUNTIF('[1]2_배당성향 25% 이상 종목명'!$A$2:$A$471,'2_2번 조건 대상 종목'!A2143)&gt;0</f>
        <v>0</v>
      </c>
      <c r="M2143" s="14" t="b">
        <f t="shared" si="33"/>
        <v>1</v>
      </c>
      <c r="N2143" s="11">
        <v>250000000</v>
      </c>
      <c r="O2143" s="11"/>
      <c r="P2143" s="11"/>
      <c r="Q2143" s="11"/>
      <c r="R2143" s="11">
        <v>0.31</v>
      </c>
      <c r="S2143" s="6">
        <v>106900000000</v>
      </c>
      <c r="T2143" s="7">
        <v>1.93</v>
      </c>
      <c r="U2143" s="7">
        <v>0.18</v>
      </c>
      <c r="V2143" s="7">
        <v>5535</v>
      </c>
    </row>
    <row r="2144" spans="1:22" hidden="1" x14ac:dyDescent="0.4">
      <c r="A2144" s="4" t="s">
        <v>2675</v>
      </c>
      <c r="B2144" s="5" t="s">
        <v>2676</v>
      </c>
      <c r="C2144" s="5" t="s">
        <v>24</v>
      </c>
      <c r="D2144" s="5" t="s">
        <v>505</v>
      </c>
      <c r="E2144" s="9" t="s">
        <v>37</v>
      </c>
      <c r="F2144" s="9">
        <v>2.11</v>
      </c>
      <c r="G2144" s="5" t="s">
        <v>21</v>
      </c>
      <c r="H2144" s="9">
        <v>500</v>
      </c>
      <c r="I2144" s="11">
        <v>10000000</v>
      </c>
      <c r="J2144" s="11">
        <v>100</v>
      </c>
      <c r="K2144" s="11">
        <v>-3.198</v>
      </c>
      <c r="L2144" s="11" t="b">
        <f>COUNTIF('[1]2_배당성향 25% 이상 종목명'!$A$2:$A$471,'2_2번 조건 대상 종목'!A2144)&gt;0</f>
        <v>0</v>
      </c>
      <c r="M2144" s="14" t="b">
        <f t="shared" si="33"/>
        <v>1</v>
      </c>
      <c r="N2144" s="11">
        <v>1000000000</v>
      </c>
      <c r="O2144" s="11"/>
      <c r="P2144" s="11"/>
      <c r="Q2144" s="11"/>
      <c r="R2144" s="11">
        <v>1.1599999999999999</v>
      </c>
      <c r="S2144" s="6">
        <v>106900000000</v>
      </c>
      <c r="T2144" s="7">
        <v>1.93</v>
      </c>
      <c r="U2144" s="7">
        <v>0.18</v>
      </c>
      <c r="V2144" s="7">
        <v>5535</v>
      </c>
    </row>
    <row r="2145" spans="1:22" hidden="1" x14ac:dyDescent="0.4">
      <c r="A2145" s="7" t="s">
        <v>2675</v>
      </c>
      <c r="B2145" s="12" t="s">
        <v>2676</v>
      </c>
      <c r="C2145" s="12" t="s">
        <v>2933</v>
      </c>
      <c r="D2145" s="12" t="s">
        <v>505</v>
      </c>
      <c r="E2145" s="12" t="s">
        <v>37</v>
      </c>
      <c r="F2145" s="12">
        <v>0.96</v>
      </c>
      <c r="G2145" s="12" t="s">
        <v>21</v>
      </c>
      <c r="H2145" s="12">
        <v>500</v>
      </c>
      <c r="I2145" s="6">
        <v>10000000</v>
      </c>
      <c r="J2145" s="6">
        <v>25</v>
      </c>
      <c r="K2145" s="6">
        <v>1.0169999999999999</v>
      </c>
      <c r="L2145" s="11" t="b">
        <f>COUNTIF('[1]2_배당성향 25% 이상 종목명'!$A$2:$A$471,'2_2번 조건 대상 종목'!A2145)&gt;0</f>
        <v>0</v>
      </c>
      <c r="M2145" s="14" t="b">
        <f t="shared" si="33"/>
        <v>1</v>
      </c>
      <c r="N2145" s="6">
        <v>250000000</v>
      </c>
      <c r="O2145" s="6"/>
      <c r="P2145" s="6"/>
      <c r="Q2145" s="6"/>
      <c r="R2145" s="6">
        <v>0.31</v>
      </c>
      <c r="S2145" s="6">
        <v>106900000000</v>
      </c>
      <c r="T2145" s="7">
        <v>1.93</v>
      </c>
      <c r="U2145" s="7">
        <v>0.18</v>
      </c>
      <c r="V2145" s="7">
        <v>5535</v>
      </c>
    </row>
    <row r="2146" spans="1:22" hidden="1" x14ac:dyDescent="0.4">
      <c r="A2146" s="4" t="s">
        <v>2253</v>
      </c>
      <c r="B2146" s="5" t="s">
        <v>2254</v>
      </c>
      <c r="C2146" s="5" t="s">
        <v>18</v>
      </c>
      <c r="D2146" s="5" t="s">
        <v>19</v>
      </c>
      <c r="E2146" s="9" t="s">
        <v>69</v>
      </c>
      <c r="F2146" s="9">
        <v>2.79</v>
      </c>
      <c r="G2146" s="5" t="s">
        <v>21</v>
      </c>
      <c r="H2146" s="10">
        <v>1000</v>
      </c>
      <c r="I2146" s="11">
        <v>41040895</v>
      </c>
      <c r="J2146" s="11">
        <v>30</v>
      </c>
      <c r="K2146" s="11">
        <v>12.343</v>
      </c>
      <c r="L2146" s="11" t="b">
        <f>COUNTIF('[1]2_배당성향 25% 이상 종목명'!$A$2:$A$471,'2_2번 조건 대상 종목'!A2146)&gt;0</f>
        <v>0</v>
      </c>
      <c r="M2146" s="14" t="b">
        <f t="shared" si="33"/>
        <v>1</v>
      </c>
      <c r="N2146" s="11">
        <v>1132938960</v>
      </c>
      <c r="O2146" s="11"/>
      <c r="P2146" s="11"/>
      <c r="Q2146" s="11"/>
      <c r="R2146" s="11">
        <v>1.1599999999999999</v>
      </c>
      <c r="S2146" s="6">
        <v>107527144900</v>
      </c>
      <c r="T2146" s="7">
        <v>7.82</v>
      </c>
      <c r="U2146" s="7">
        <v>0.2</v>
      </c>
      <c r="V2146" s="7">
        <v>335</v>
      </c>
    </row>
    <row r="2147" spans="1:22" hidden="1" x14ac:dyDescent="0.4">
      <c r="A2147" s="4" t="s">
        <v>2253</v>
      </c>
      <c r="B2147" s="5" t="s">
        <v>2254</v>
      </c>
      <c r="C2147" s="5" t="s">
        <v>30</v>
      </c>
      <c r="D2147" s="5" t="s">
        <v>19</v>
      </c>
      <c r="E2147" s="9" t="s">
        <v>69</v>
      </c>
      <c r="F2147" s="9">
        <v>2.73</v>
      </c>
      <c r="G2147" s="5" t="s">
        <v>21</v>
      </c>
      <c r="H2147" s="10">
        <v>1000</v>
      </c>
      <c r="I2147" s="11">
        <v>41040895</v>
      </c>
      <c r="J2147" s="11">
        <v>30</v>
      </c>
      <c r="K2147" s="11">
        <v>8.9450000000000003</v>
      </c>
      <c r="L2147" s="11" t="b">
        <f>COUNTIF('[1]2_배당성향 25% 이상 종목명'!$A$2:$A$471,'2_2번 조건 대상 종목'!A2147)&gt;0</f>
        <v>0</v>
      </c>
      <c r="M2147" s="14" t="b">
        <f t="shared" si="33"/>
        <v>1</v>
      </c>
      <c r="N2147" s="11">
        <v>1130469000</v>
      </c>
      <c r="O2147" s="11" t="b">
        <f>N2147&gt;=VLOOKUP(A2147,'[1]2023년만'!$A$2:$Q$1181,12,0)</f>
        <v>0</v>
      </c>
      <c r="P2147" s="11"/>
      <c r="Q2147" s="11"/>
      <c r="R2147" s="11">
        <v>1.48</v>
      </c>
      <c r="S2147" s="6">
        <v>107527144900</v>
      </c>
      <c r="T2147" s="7">
        <v>7.82</v>
      </c>
      <c r="U2147" s="7">
        <v>0.2</v>
      </c>
      <c r="V2147" s="7">
        <v>335</v>
      </c>
    </row>
    <row r="2148" spans="1:22" hidden="1" x14ac:dyDescent="0.4">
      <c r="A2148" s="4" t="s">
        <v>2253</v>
      </c>
      <c r="B2148" s="5" t="s">
        <v>2254</v>
      </c>
      <c r="C2148" s="5" t="s">
        <v>24</v>
      </c>
      <c r="D2148" s="5" t="s">
        <v>19</v>
      </c>
      <c r="E2148" s="9" t="s">
        <v>69</v>
      </c>
      <c r="F2148" s="9">
        <v>2.13</v>
      </c>
      <c r="G2148" s="5" t="s">
        <v>21</v>
      </c>
      <c r="H2148" s="10">
        <v>1000</v>
      </c>
      <c r="I2148" s="11">
        <v>41040895</v>
      </c>
      <c r="J2148" s="11">
        <v>30</v>
      </c>
      <c r="K2148" s="11">
        <v>8.3190000000000008</v>
      </c>
      <c r="L2148" s="11" t="b">
        <f>COUNTIF('[1]2_배당성향 25% 이상 종목명'!$A$2:$A$471,'2_2번 조건 대상 종목'!A2148)&gt;0</f>
        <v>0</v>
      </c>
      <c r="M2148" s="14" t="b">
        <f t="shared" si="33"/>
        <v>1</v>
      </c>
      <c r="N2148" s="11">
        <v>1132938960</v>
      </c>
      <c r="O2148" s="11"/>
      <c r="P2148" s="11"/>
      <c r="Q2148" s="11"/>
      <c r="R2148" s="11">
        <v>1.27</v>
      </c>
      <c r="S2148" s="6">
        <v>107527144900</v>
      </c>
      <c r="T2148" s="7">
        <v>7.82</v>
      </c>
      <c r="U2148" s="7">
        <v>0.2</v>
      </c>
      <c r="V2148" s="7">
        <v>335</v>
      </c>
    </row>
    <row r="2149" spans="1:22" hidden="1" x14ac:dyDescent="0.4">
      <c r="A2149" s="7" t="s">
        <v>2253</v>
      </c>
      <c r="B2149" s="12" t="s">
        <v>2254</v>
      </c>
      <c r="C2149" s="12" t="s">
        <v>2933</v>
      </c>
      <c r="D2149" s="12" t="s">
        <v>19</v>
      </c>
      <c r="E2149" s="12" t="s">
        <v>69</v>
      </c>
      <c r="F2149" s="12">
        <v>1.59</v>
      </c>
      <c r="G2149" s="12" t="s">
        <v>21</v>
      </c>
      <c r="H2149" s="12">
        <v>1000</v>
      </c>
      <c r="I2149" s="6">
        <v>41040895</v>
      </c>
      <c r="J2149" s="6">
        <v>30</v>
      </c>
      <c r="K2149" s="6">
        <v>15.287000000000001</v>
      </c>
      <c r="L2149" s="11" t="b">
        <f>COUNTIF('[1]2_배당성향 25% 이상 종목명'!$A$2:$A$471,'2_2번 조건 대상 종목'!A2149)&gt;0</f>
        <v>0</v>
      </c>
      <c r="M2149" s="14" t="b">
        <f t="shared" si="33"/>
        <v>1</v>
      </c>
      <c r="N2149" s="6">
        <v>1132938960</v>
      </c>
      <c r="O2149" s="6"/>
      <c r="P2149" s="6"/>
      <c r="Q2149" s="6"/>
      <c r="R2149" s="6">
        <v>1.03</v>
      </c>
      <c r="S2149" s="6">
        <v>107527144900</v>
      </c>
      <c r="T2149" s="7">
        <v>7.82</v>
      </c>
      <c r="U2149" s="7">
        <v>0.2</v>
      </c>
      <c r="V2149" s="7">
        <v>335</v>
      </c>
    </row>
    <row r="2150" spans="1:22" hidden="1" x14ac:dyDescent="0.4">
      <c r="A2150" s="4" t="s">
        <v>617</v>
      </c>
      <c r="B2150" s="5" t="s">
        <v>618</v>
      </c>
      <c r="C2150" s="5" t="s">
        <v>18</v>
      </c>
      <c r="D2150" s="5" t="s">
        <v>19</v>
      </c>
      <c r="E2150" s="9" t="s">
        <v>37</v>
      </c>
      <c r="F2150" s="9">
        <v>2.2599999999999998</v>
      </c>
      <c r="G2150" s="5" t="s">
        <v>21</v>
      </c>
      <c r="H2150" s="9">
        <v>500</v>
      </c>
      <c r="I2150" s="11">
        <v>56849456</v>
      </c>
      <c r="J2150" s="11">
        <v>150</v>
      </c>
      <c r="K2150" s="11">
        <v>61.646000000000001</v>
      </c>
      <c r="L2150" s="11" t="b">
        <f>COUNTIF('[1]2_배당성향 25% 이상 종목명'!$A$2:$A$471,'2_2번 조건 대상 종목'!A2150)&gt;0</f>
        <v>1</v>
      </c>
      <c r="M2150" s="14" t="b">
        <f t="shared" si="33"/>
        <v>1</v>
      </c>
      <c r="N2150" s="11">
        <v>8234666100</v>
      </c>
      <c r="O2150" s="11"/>
      <c r="P2150" s="11"/>
      <c r="Q2150" s="11"/>
      <c r="R2150" s="11">
        <v>2.78</v>
      </c>
      <c r="S2150" s="6">
        <v>761214215840</v>
      </c>
      <c r="T2150" s="7">
        <v>66.95</v>
      </c>
      <c r="U2150" s="7">
        <v>4.05</v>
      </c>
      <c r="V2150" s="7">
        <v>200</v>
      </c>
    </row>
    <row r="2151" spans="1:22" x14ac:dyDescent="0.4">
      <c r="A2151" s="4" t="s">
        <v>1113</v>
      </c>
      <c r="B2151" s="5" t="s">
        <v>1114</v>
      </c>
      <c r="C2151" s="5" t="s">
        <v>30</v>
      </c>
      <c r="D2151" s="5" t="s">
        <v>19</v>
      </c>
      <c r="E2151" s="9" t="s">
        <v>49</v>
      </c>
      <c r="F2151" s="9">
        <v>0.6</v>
      </c>
      <c r="G2151" s="5" t="s">
        <v>21</v>
      </c>
      <c r="H2151" s="9">
        <v>500</v>
      </c>
      <c r="I2151" s="11">
        <v>18071353</v>
      </c>
      <c r="J2151" s="11">
        <v>400</v>
      </c>
      <c r="K2151" s="11">
        <v>25.812999999999999</v>
      </c>
      <c r="L2151" s="11" t="b">
        <f>COUNTIF('[1]2_배당성향 25% 이상 종목명'!$A$2:$A$471,'2_2번 조건 대상 종목'!A3757)&gt;0</f>
        <v>1</v>
      </c>
      <c r="M2151" s="14" t="b">
        <f t="shared" si="33"/>
        <v>1</v>
      </c>
      <c r="N2151" s="11">
        <v>7009849200</v>
      </c>
      <c r="O2151" s="11" t="b">
        <f>N2151&gt;=VLOOKUP(A2151,'[1]2023년만'!$A$2:$Q$1181,12,0)</f>
        <v>1</v>
      </c>
      <c r="P2151" s="11">
        <f>VLOOKUP(A2151,'[1]2_피벗 테이블'!$A$4:$B$376,2,0)</f>
        <v>4346600250</v>
      </c>
      <c r="Q2151" s="11" t="b">
        <f>N2151&gt;=(P2151*1.05)</f>
        <v>1</v>
      </c>
      <c r="R2151" s="11">
        <v>2.2000000000000002</v>
      </c>
      <c r="S2151" s="6">
        <v>263841753800</v>
      </c>
      <c r="T2151" s="7">
        <v>9.42</v>
      </c>
      <c r="U2151" s="7">
        <v>1.0900000000000001</v>
      </c>
      <c r="V2151" s="7">
        <v>1550</v>
      </c>
    </row>
    <row r="2152" spans="1:22" hidden="1" x14ac:dyDescent="0.4">
      <c r="A2152" s="4" t="s">
        <v>617</v>
      </c>
      <c r="B2152" s="5" t="s">
        <v>618</v>
      </c>
      <c r="C2152" s="5" t="s">
        <v>24</v>
      </c>
      <c r="D2152" s="5" t="s">
        <v>19</v>
      </c>
      <c r="E2152" s="9" t="s">
        <v>37</v>
      </c>
      <c r="F2152" s="9">
        <v>2.09</v>
      </c>
      <c r="G2152" s="5" t="s">
        <v>21</v>
      </c>
      <c r="H2152" s="9">
        <v>500</v>
      </c>
      <c r="I2152" s="11">
        <v>56849456</v>
      </c>
      <c r="J2152" s="11">
        <v>200</v>
      </c>
      <c r="K2152" s="11">
        <v>48.304000000000002</v>
      </c>
      <c r="L2152" s="11" t="b">
        <f>COUNTIF('[1]2_배당성향 25% 이상 종목명'!$A$2:$A$471,'2_2번 조건 대상 종목'!A2152)&gt;0</f>
        <v>1</v>
      </c>
      <c r="M2152" s="14" t="b">
        <f t="shared" si="33"/>
        <v>1</v>
      </c>
      <c r="N2152" s="11">
        <v>10979554800</v>
      </c>
      <c r="O2152" s="11"/>
      <c r="P2152" s="11"/>
      <c r="Q2152" s="11"/>
      <c r="R2152" s="11">
        <v>4.4000000000000004</v>
      </c>
      <c r="S2152" s="6">
        <v>761214215840</v>
      </c>
      <c r="T2152" s="7">
        <v>66.95</v>
      </c>
      <c r="U2152" s="7">
        <v>4.05</v>
      </c>
      <c r="V2152" s="7">
        <v>200</v>
      </c>
    </row>
    <row r="2153" spans="1:22" hidden="1" x14ac:dyDescent="0.4">
      <c r="A2153" s="7" t="s">
        <v>617</v>
      </c>
      <c r="B2153" s="12" t="s">
        <v>618</v>
      </c>
      <c r="C2153" s="12" t="s">
        <v>2933</v>
      </c>
      <c r="D2153" s="12" t="s">
        <v>19</v>
      </c>
      <c r="E2153" s="12" t="s">
        <v>37</v>
      </c>
      <c r="F2153" s="12">
        <v>1.02</v>
      </c>
      <c r="G2153" s="12" t="s">
        <v>21</v>
      </c>
      <c r="H2153" s="12">
        <v>500</v>
      </c>
      <c r="I2153" s="6">
        <v>56849456</v>
      </c>
      <c r="J2153" s="6">
        <v>150</v>
      </c>
      <c r="K2153" s="6">
        <v>58.485999999999997</v>
      </c>
      <c r="L2153" s="11" t="b">
        <f>COUNTIF('[1]2_배당성향 25% 이상 종목명'!$A$2:$A$471,'2_2번 조건 대상 종목'!A2153)&gt;0</f>
        <v>1</v>
      </c>
      <c r="M2153" s="14" t="b">
        <f t="shared" si="33"/>
        <v>1</v>
      </c>
      <c r="N2153" s="6">
        <v>8223116100</v>
      </c>
      <c r="O2153" s="6"/>
      <c r="P2153" s="6"/>
      <c r="Q2153" s="6"/>
      <c r="R2153" s="6">
        <v>2.6</v>
      </c>
      <c r="S2153" s="6">
        <v>761214215840</v>
      </c>
      <c r="T2153" s="7">
        <v>66.95</v>
      </c>
      <c r="U2153" s="7">
        <v>4.05</v>
      </c>
      <c r="V2153" s="7">
        <v>200</v>
      </c>
    </row>
    <row r="2154" spans="1:22" hidden="1" x14ac:dyDescent="0.4">
      <c r="A2154" s="4" t="s">
        <v>2219</v>
      </c>
      <c r="B2154" s="5" t="s">
        <v>2220</v>
      </c>
      <c r="C2154" s="5" t="s">
        <v>24</v>
      </c>
      <c r="D2154" s="5" t="s">
        <v>19</v>
      </c>
      <c r="E2154" s="9" t="s">
        <v>31</v>
      </c>
      <c r="F2154" s="9">
        <v>0.46</v>
      </c>
      <c r="G2154" s="5" t="s">
        <v>21</v>
      </c>
      <c r="H2154" s="9">
        <v>500</v>
      </c>
      <c r="I2154" s="11">
        <v>14792803</v>
      </c>
      <c r="J2154" s="11">
        <v>100</v>
      </c>
      <c r="K2154" s="11">
        <v>12.856</v>
      </c>
      <c r="L2154" s="11" t="b">
        <f>COUNTIF('[1]2_배당성향 25% 이상 종목명'!$A$2:$A$471,'2_2번 조건 대상 종목'!A2154)&gt;0</f>
        <v>0</v>
      </c>
      <c r="M2154" s="14" t="b">
        <f t="shared" si="33"/>
        <v>0</v>
      </c>
      <c r="N2154" s="11">
        <v>1462829700</v>
      </c>
      <c r="O2154" s="11"/>
      <c r="P2154" s="11"/>
      <c r="Q2154" s="11"/>
      <c r="R2154" s="11">
        <v>1.44</v>
      </c>
      <c r="S2154" s="6">
        <v>87129609670</v>
      </c>
      <c r="T2154" s="7">
        <v>8.73</v>
      </c>
      <c r="U2154" s="7">
        <v>0.63</v>
      </c>
      <c r="V2154" s="7">
        <v>675</v>
      </c>
    </row>
    <row r="2155" spans="1:22" hidden="1" x14ac:dyDescent="0.4">
      <c r="A2155" s="4" t="s">
        <v>2219</v>
      </c>
      <c r="B2155" s="5" t="s">
        <v>2220</v>
      </c>
      <c r="C2155" s="5" t="s">
        <v>30</v>
      </c>
      <c r="D2155" s="5" t="s">
        <v>19</v>
      </c>
      <c r="E2155" s="9" t="s">
        <v>31</v>
      </c>
      <c r="F2155" s="9">
        <v>0.46</v>
      </c>
      <c r="G2155" s="5" t="s">
        <v>21</v>
      </c>
      <c r="H2155" s="9">
        <v>500</v>
      </c>
      <c r="I2155" s="11">
        <v>14792803</v>
      </c>
      <c r="J2155" s="11">
        <v>50</v>
      </c>
      <c r="K2155" s="11">
        <v>7.33</v>
      </c>
      <c r="L2155" s="11" t="b">
        <f>COUNTIF('[1]2_배당성향 25% 이상 종목명'!$A$2:$A$471,'2_2번 조건 대상 종목'!A2155)&gt;0</f>
        <v>0</v>
      </c>
      <c r="M2155" s="14" t="b">
        <f t="shared" si="33"/>
        <v>0</v>
      </c>
      <c r="N2155" s="11">
        <v>731414850</v>
      </c>
      <c r="O2155" s="11" t="b">
        <f>N2155&gt;=VLOOKUP(A2155,'[1]2023년만'!$A$2:$Q$1181,12,0)</f>
        <v>0</v>
      </c>
      <c r="P2155" s="11"/>
      <c r="Q2155" s="11"/>
      <c r="R2155" s="11">
        <v>0.93</v>
      </c>
      <c r="S2155" s="6">
        <v>87129609670</v>
      </c>
      <c r="T2155" s="7">
        <v>8.73</v>
      </c>
      <c r="U2155" s="7">
        <v>0.63</v>
      </c>
      <c r="V2155" s="7">
        <v>675</v>
      </c>
    </row>
    <row r="2156" spans="1:22" x14ac:dyDescent="0.4">
      <c r="A2156" s="4" t="s">
        <v>67</v>
      </c>
      <c r="B2156" s="5" t="s">
        <v>68</v>
      </c>
      <c r="C2156" s="5" t="s">
        <v>30</v>
      </c>
      <c r="D2156" s="5" t="s">
        <v>19</v>
      </c>
      <c r="E2156" s="9" t="s">
        <v>69</v>
      </c>
      <c r="F2156" s="9">
        <v>2.73</v>
      </c>
      <c r="G2156" s="5" t="s">
        <v>21</v>
      </c>
      <c r="H2156" s="9">
        <v>500</v>
      </c>
      <c r="I2156" s="11">
        <v>24982540</v>
      </c>
      <c r="J2156" s="11">
        <v>200</v>
      </c>
      <c r="K2156" s="11">
        <v>784.57399999999996</v>
      </c>
      <c r="L2156" s="11" t="b">
        <f>COUNTIF('[1]2_배당성향 25% 이상 종목명'!$A$2:$A$471,'2_2번 조건 대상 종목'!A743)&gt;0</f>
        <v>1</v>
      </c>
      <c r="M2156" s="14" t="b">
        <f t="shared" si="33"/>
        <v>1</v>
      </c>
      <c r="N2156" s="11">
        <v>6535505200</v>
      </c>
      <c r="O2156" s="11" t="b">
        <f>N2156&gt;=VLOOKUP(A2156,'[1]2023년만'!$A$2:$Q$1181,12,0)</f>
        <v>1</v>
      </c>
      <c r="P2156" s="11">
        <f>VLOOKUP(A2156,'[1]2_피벗 테이블'!$A$4:$B$376,2,0)</f>
        <v>6085758866.666667</v>
      </c>
      <c r="Q2156" s="11" t="b">
        <f>N2156&gt;=(P2156*1.05)</f>
        <v>1</v>
      </c>
      <c r="R2156" s="11">
        <v>3.5</v>
      </c>
      <c r="S2156" s="6">
        <v>253322955600</v>
      </c>
      <c r="T2156" s="7">
        <v>115.23</v>
      </c>
      <c r="U2156" s="7">
        <v>1.42</v>
      </c>
      <c r="V2156" s="7">
        <v>44</v>
      </c>
    </row>
    <row r="2157" spans="1:22" hidden="1" x14ac:dyDescent="0.4">
      <c r="A2157" s="4" t="s">
        <v>607</v>
      </c>
      <c r="B2157" s="5" t="s">
        <v>608</v>
      </c>
      <c r="C2157" s="5" t="s">
        <v>18</v>
      </c>
      <c r="D2157" s="5" t="s">
        <v>19</v>
      </c>
      <c r="E2157" s="9" t="s">
        <v>49</v>
      </c>
      <c r="F2157" s="9">
        <v>0.56000000000000005</v>
      </c>
      <c r="G2157" s="5" t="s">
        <v>21</v>
      </c>
      <c r="H2157" s="9">
        <v>100</v>
      </c>
      <c r="I2157" s="11">
        <v>41486390</v>
      </c>
      <c r="J2157" s="11">
        <v>10</v>
      </c>
      <c r="K2157" s="11">
        <v>31.428999999999998</v>
      </c>
      <c r="L2157" s="11" t="b">
        <f>COUNTIF('[1]2_배당성향 25% 이상 종목명'!$A$2:$A$471,'2_2번 조건 대상 종목'!A2157)&gt;0</f>
        <v>1</v>
      </c>
      <c r="M2157" s="14" t="b">
        <f t="shared" si="33"/>
        <v>1</v>
      </c>
      <c r="N2157" s="11">
        <v>414863900</v>
      </c>
      <c r="O2157" s="11"/>
      <c r="P2157" s="11"/>
      <c r="Q2157" s="11"/>
      <c r="R2157" s="11">
        <v>0.7</v>
      </c>
      <c r="S2157" s="6">
        <v>35055999550</v>
      </c>
      <c r="T2157" s="7">
        <v>10.56</v>
      </c>
      <c r="U2157" s="7">
        <v>0.85</v>
      </c>
      <c r="V2157" s="7">
        <v>80</v>
      </c>
    </row>
    <row r="2158" spans="1:22" hidden="1" x14ac:dyDescent="0.4">
      <c r="A2158" s="4" t="s">
        <v>607</v>
      </c>
      <c r="B2158" s="5" t="s">
        <v>608</v>
      </c>
      <c r="C2158" s="5" t="s">
        <v>24</v>
      </c>
      <c r="D2158" s="5" t="s">
        <v>19</v>
      </c>
      <c r="E2158" s="9" t="s">
        <v>49</v>
      </c>
      <c r="F2158" s="9">
        <v>0.48</v>
      </c>
      <c r="G2158" s="5" t="s">
        <v>21</v>
      </c>
      <c r="H2158" s="9">
        <v>100</v>
      </c>
      <c r="I2158" s="11">
        <v>41486390</v>
      </c>
      <c r="J2158" s="11">
        <v>17</v>
      </c>
      <c r="K2158" s="11">
        <v>2.5000000000000001E-2</v>
      </c>
      <c r="L2158" s="11" t="b">
        <f>COUNTIF('[1]2_배당성향 25% 이상 종목명'!$A$2:$A$471,'2_2번 조건 대상 종목'!A2158)&gt;0</f>
        <v>1</v>
      </c>
      <c r="M2158" s="14" t="b">
        <f t="shared" si="33"/>
        <v>1</v>
      </c>
      <c r="N2158" s="11">
        <v>705268</v>
      </c>
      <c r="O2158" s="11"/>
      <c r="P2158" s="11"/>
      <c r="Q2158" s="11"/>
      <c r="R2158" s="11">
        <v>1.81</v>
      </c>
      <c r="S2158" s="6">
        <v>35055999550</v>
      </c>
      <c r="T2158" s="7">
        <v>10.56</v>
      </c>
      <c r="U2158" s="7">
        <v>0.85</v>
      </c>
      <c r="V2158" s="7">
        <v>80</v>
      </c>
    </row>
    <row r="2159" spans="1:22" hidden="1" x14ac:dyDescent="0.4">
      <c r="A2159" s="7" t="s">
        <v>607</v>
      </c>
      <c r="B2159" s="12" t="s">
        <v>608</v>
      </c>
      <c r="C2159" s="12" t="s">
        <v>2933</v>
      </c>
      <c r="D2159" s="12" t="s">
        <v>19</v>
      </c>
      <c r="E2159" s="12" t="s">
        <v>49</v>
      </c>
      <c r="F2159" s="12">
        <v>0.41</v>
      </c>
      <c r="G2159" s="12" t="s">
        <v>21</v>
      </c>
      <c r="H2159" s="12">
        <v>100</v>
      </c>
      <c r="I2159" s="6">
        <v>41486390</v>
      </c>
      <c r="J2159" s="6">
        <v>15</v>
      </c>
      <c r="K2159" s="6">
        <v>12.791</v>
      </c>
      <c r="L2159" s="11" t="b">
        <f>COUNTIF('[1]2_배당성향 25% 이상 종목명'!$A$2:$A$471,'2_2번 조건 대상 종목'!A2159)&gt;0</f>
        <v>1</v>
      </c>
      <c r="M2159" s="14" t="b">
        <f t="shared" si="33"/>
        <v>1</v>
      </c>
      <c r="N2159" s="6">
        <v>622295850</v>
      </c>
      <c r="O2159" s="6"/>
      <c r="P2159" s="6"/>
      <c r="Q2159" s="6"/>
      <c r="R2159" s="6">
        <v>0.99</v>
      </c>
      <c r="S2159" s="6">
        <v>35055999550</v>
      </c>
      <c r="T2159" s="7">
        <v>10.56</v>
      </c>
      <c r="U2159" s="7">
        <v>0.85</v>
      </c>
      <c r="V2159" s="7">
        <v>80</v>
      </c>
    </row>
    <row r="2160" spans="1:22" hidden="1" x14ac:dyDescent="0.4">
      <c r="A2160" s="4" t="s">
        <v>780</v>
      </c>
      <c r="B2160" s="5" t="s">
        <v>781</v>
      </c>
      <c r="C2160" s="5" t="s">
        <v>30</v>
      </c>
      <c r="D2160" s="5" t="s">
        <v>19</v>
      </c>
      <c r="E2160" s="9" t="s">
        <v>40</v>
      </c>
      <c r="F2160" s="9">
        <v>1.95</v>
      </c>
      <c r="G2160" s="5" t="s">
        <v>21</v>
      </c>
      <c r="H2160" s="9">
        <v>100</v>
      </c>
      <c r="I2160" s="11">
        <v>11644079</v>
      </c>
      <c r="J2160" s="11">
        <v>165</v>
      </c>
      <c r="K2160" s="11">
        <v>49.088000000000001</v>
      </c>
      <c r="L2160" s="11" t="b">
        <f>COUNTIF('[1]2_배당성향 25% 이상 종목명'!$A$2:$A$471,'2_2번 조건 대상 종목'!A2160)&gt;0</f>
        <v>1</v>
      </c>
      <c r="M2160" s="14" t="b">
        <f t="shared" si="33"/>
        <v>0</v>
      </c>
      <c r="N2160" s="11">
        <v>1873699080</v>
      </c>
      <c r="O2160" s="11" t="e">
        <f>N2160&gt;=VLOOKUP(A2160,'[1]2023년만'!$A$2:$Q$1181,12,0)</f>
        <v>#N/A</v>
      </c>
      <c r="P2160" s="11"/>
      <c r="Q2160" s="11"/>
      <c r="R2160" s="11">
        <v>3.1</v>
      </c>
      <c r="S2160" s="6">
        <v>65628836640</v>
      </c>
      <c r="T2160" s="7">
        <v>15.04</v>
      </c>
      <c r="U2160" s="7">
        <v>1.41</v>
      </c>
      <c r="V2160" s="7">
        <v>367</v>
      </c>
    </row>
    <row r="2161" spans="1:22" x14ac:dyDescent="0.4">
      <c r="A2161" s="4" t="s">
        <v>568</v>
      </c>
      <c r="B2161" s="5" t="s">
        <v>569</v>
      </c>
      <c r="C2161" s="5" t="s">
        <v>30</v>
      </c>
      <c r="D2161" s="5" t="s">
        <v>19</v>
      </c>
      <c r="E2161" s="9" t="s">
        <v>20</v>
      </c>
      <c r="F2161" s="9">
        <v>0.68</v>
      </c>
      <c r="G2161" s="5" t="s">
        <v>21</v>
      </c>
      <c r="H2161" s="9">
        <v>500</v>
      </c>
      <c r="I2161" s="11">
        <v>15750000</v>
      </c>
      <c r="J2161" s="11">
        <v>800</v>
      </c>
      <c r="K2161" s="11">
        <v>65.628</v>
      </c>
      <c r="L2161" s="11" t="b">
        <f>COUNTIF('[1]2_배당성향 25% 이상 종목명'!$A$2:$A$471,'2_2번 조건 대상 종목'!A336)&gt;0</f>
        <v>1</v>
      </c>
      <c r="M2161" s="14" t="b">
        <f t="shared" si="33"/>
        <v>1</v>
      </c>
      <c r="N2161" s="11">
        <v>12600000000</v>
      </c>
      <c r="O2161" s="11" t="b">
        <f>N2161&gt;=VLOOKUP(A2161,'[1]2023년만'!$A$2:$Q$1181,12,0)</f>
        <v>1</v>
      </c>
      <c r="P2161" s="11">
        <f>VLOOKUP(A2161,'[1]2_피벗 테이블'!$A$4:$B$376,2,0)</f>
        <v>7087500000</v>
      </c>
      <c r="Q2161" s="11" t="b">
        <f>N2161&gt;=(P2161*1.05)</f>
        <v>1</v>
      </c>
      <c r="R2161" s="11">
        <v>6.1</v>
      </c>
      <c r="S2161" s="6">
        <v>251685000000</v>
      </c>
      <c r="T2161" s="7">
        <v>13.11</v>
      </c>
      <c r="U2161" s="7">
        <v>0.52</v>
      </c>
      <c r="V2161" s="7">
        <v>1219</v>
      </c>
    </row>
    <row r="2162" spans="1:22" hidden="1" x14ac:dyDescent="0.4">
      <c r="A2162" s="4" t="s">
        <v>1039</v>
      </c>
      <c r="B2162" s="5" t="s">
        <v>1040</v>
      </c>
      <c r="C2162" s="5" t="s">
        <v>24</v>
      </c>
      <c r="D2162" s="5" t="s">
        <v>19</v>
      </c>
      <c r="E2162" s="9" t="s">
        <v>25</v>
      </c>
      <c r="F2162" s="9">
        <v>0.23</v>
      </c>
      <c r="G2162" s="5" t="s">
        <v>21</v>
      </c>
      <c r="H2162" s="10">
        <v>1000</v>
      </c>
      <c r="I2162" s="11">
        <v>146402770</v>
      </c>
      <c r="J2162" s="11">
        <v>500</v>
      </c>
      <c r="K2162" s="11">
        <v>19.196000000000002</v>
      </c>
      <c r="L2162" s="11" t="b">
        <f>COUNTIF('[1]2_배당성향 25% 이상 종목명'!$A$2:$A$471,'2_2번 조건 대상 종목'!A2162)&gt;0</f>
        <v>1</v>
      </c>
      <c r="M2162" s="14" t="b">
        <f t="shared" si="33"/>
        <v>1</v>
      </c>
      <c r="N2162" s="11">
        <v>103603764500</v>
      </c>
      <c r="O2162" s="11"/>
      <c r="P2162" s="11"/>
      <c r="Q2162" s="11"/>
      <c r="R2162" s="11">
        <v>0.3</v>
      </c>
      <c r="S2162" s="6">
        <v>40414351950000</v>
      </c>
      <c r="T2162" s="7">
        <v>92.89</v>
      </c>
      <c r="U2162" s="7">
        <v>2.2400000000000002</v>
      </c>
      <c r="V2162" s="7">
        <v>1884</v>
      </c>
    </row>
    <row r="2163" spans="1:22" hidden="1" x14ac:dyDescent="0.4">
      <c r="A2163" s="4" t="s">
        <v>1039</v>
      </c>
      <c r="B2163" s="5" t="s">
        <v>1040</v>
      </c>
      <c r="C2163" s="5" t="s">
        <v>18</v>
      </c>
      <c r="D2163" s="5" t="s">
        <v>19</v>
      </c>
      <c r="E2163" s="9" t="s">
        <v>25</v>
      </c>
      <c r="F2163" s="9">
        <v>0.28999999999999998</v>
      </c>
      <c r="G2163" s="5" t="s">
        <v>2345</v>
      </c>
      <c r="H2163" s="10">
        <v>1000</v>
      </c>
      <c r="I2163" s="11">
        <v>140805210</v>
      </c>
      <c r="J2163" s="11">
        <v>375</v>
      </c>
      <c r="K2163" s="11">
        <v>9.5239999999999991</v>
      </c>
      <c r="L2163" s="11" t="b">
        <f>COUNTIF('[1]2_배당성향 25% 이상 종목명'!$A$2:$A$471,'2_2번 조건 대상 종목'!A2163)&gt;0</f>
        <v>1</v>
      </c>
      <c r="M2163" s="14" t="b">
        <f t="shared" si="33"/>
        <v>1</v>
      </c>
      <c r="N2163" s="11">
        <v>51672265125</v>
      </c>
      <c r="O2163" s="11"/>
      <c r="P2163" s="11"/>
      <c r="Q2163" s="11"/>
      <c r="R2163" s="11">
        <v>0.2</v>
      </c>
      <c r="S2163" s="6">
        <v>40414351950000</v>
      </c>
      <c r="T2163" s="7">
        <v>92.89</v>
      </c>
      <c r="U2163" s="7">
        <v>2.2400000000000002</v>
      </c>
      <c r="V2163" s="7">
        <v>1884</v>
      </c>
    </row>
    <row r="2164" spans="1:22" hidden="1" x14ac:dyDescent="0.4">
      <c r="A2164" s="7" t="s">
        <v>1039</v>
      </c>
      <c r="B2164" s="12" t="s">
        <v>1040</v>
      </c>
      <c r="C2164" s="12" t="s">
        <v>2933</v>
      </c>
      <c r="D2164" s="12" t="s">
        <v>19</v>
      </c>
      <c r="E2164" s="12" t="s">
        <v>25</v>
      </c>
      <c r="F2164" s="12">
        <v>0.12</v>
      </c>
      <c r="G2164" s="12" t="s">
        <v>2936</v>
      </c>
      <c r="H2164" s="12">
        <v>1000</v>
      </c>
      <c r="I2164" s="6">
        <v>137947128</v>
      </c>
      <c r="J2164" s="6">
        <v>750</v>
      </c>
      <c r="K2164" s="6">
        <v>17.326000000000001</v>
      </c>
      <c r="L2164" s="11" t="b">
        <f>COUNTIF('[1]2_배당성향 25% 이상 종목명'!$A$2:$A$471,'2_2번 조건 대상 종목'!A2164)&gt;0</f>
        <v>1</v>
      </c>
      <c r="M2164" s="14" t="b">
        <f t="shared" si="33"/>
        <v>1</v>
      </c>
      <c r="N2164" s="6">
        <v>102467998500</v>
      </c>
      <c r="O2164" s="6"/>
      <c r="P2164" s="6"/>
      <c r="Q2164" s="6"/>
      <c r="R2164" s="6">
        <v>0.4</v>
      </c>
      <c r="S2164" s="6">
        <v>40414351950000</v>
      </c>
      <c r="T2164" s="7">
        <v>92.89</v>
      </c>
      <c r="U2164" s="7">
        <v>2.2400000000000002</v>
      </c>
      <c r="V2164" s="7">
        <v>1884</v>
      </c>
    </row>
    <row r="2165" spans="1:22" hidden="1" x14ac:dyDescent="0.4">
      <c r="A2165" s="4" t="s">
        <v>2749</v>
      </c>
      <c r="B2165" s="5" t="s">
        <v>2750</v>
      </c>
      <c r="C2165" s="5" t="s">
        <v>18</v>
      </c>
      <c r="D2165" s="5" t="s">
        <v>19</v>
      </c>
      <c r="E2165" s="9" t="s">
        <v>81</v>
      </c>
      <c r="F2165" s="9">
        <v>0.38</v>
      </c>
      <c r="G2165" s="5" t="s">
        <v>21</v>
      </c>
      <c r="H2165" s="9">
        <v>100</v>
      </c>
      <c r="I2165" s="11">
        <v>8256843</v>
      </c>
      <c r="J2165" s="11">
        <v>50</v>
      </c>
      <c r="K2165" s="11">
        <v>-9.532</v>
      </c>
      <c r="L2165" s="11" t="b">
        <f>COUNTIF('[1]2_배당성향 25% 이상 종목명'!$A$2:$A$471,'2_2번 조건 대상 종목'!A2165)&gt;0</f>
        <v>0</v>
      </c>
      <c r="M2165" s="14" t="b">
        <f t="shared" si="33"/>
        <v>0</v>
      </c>
      <c r="N2165" s="11">
        <v>412842150</v>
      </c>
      <c r="O2165" s="11"/>
      <c r="P2165" s="11"/>
      <c r="Q2165" s="11"/>
      <c r="R2165" s="11">
        <v>0.7</v>
      </c>
      <c r="S2165" s="6">
        <v>262710308630</v>
      </c>
      <c r="T2165" s="7" t="s">
        <v>21</v>
      </c>
      <c r="U2165" s="7">
        <v>3.28</v>
      </c>
      <c r="V2165" s="7" t="s">
        <v>21</v>
      </c>
    </row>
    <row r="2166" spans="1:22" hidden="1" x14ac:dyDescent="0.4">
      <c r="A2166" s="7" t="s">
        <v>2749</v>
      </c>
      <c r="B2166" s="12" t="s">
        <v>2750</v>
      </c>
      <c r="C2166" s="12" t="s">
        <v>2933</v>
      </c>
      <c r="D2166" s="12" t="s">
        <v>19</v>
      </c>
      <c r="E2166" s="12" t="s">
        <v>81</v>
      </c>
      <c r="F2166" s="12">
        <v>0.23</v>
      </c>
      <c r="G2166" s="12" t="s">
        <v>21</v>
      </c>
      <c r="H2166" s="12">
        <v>100</v>
      </c>
      <c r="I2166" s="6">
        <v>8256843</v>
      </c>
      <c r="J2166" s="6">
        <v>50</v>
      </c>
      <c r="K2166" s="6">
        <v>9.9309999999999992</v>
      </c>
      <c r="L2166" s="11" t="b">
        <f>COUNTIF('[1]2_배당성향 25% 이상 종목명'!$A$2:$A$471,'2_2번 조건 대상 종목'!A2166)&gt;0</f>
        <v>0</v>
      </c>
      <c r="M2166" s="14" t="b">
        <f t="shared" si="33"/>
        <v>0</v>
      </c>
      <c r="N2166" s="6">
        <v>412842150</v>
      </c>
      <c r="O2166" s="6"/>
      <c r="P2166" s="6"/>
      <c r="Q2166" s="6"/>
      <c r="R2166" s="6">
        <v>0.5</v>
      </c>
      <c r="S2166" s="6">
        <v>262710308630</v>
      </c>
      <c r="T2166" s="7" t="s">
        <v>21</v>
      </c>
      <c r="U2166" s="7">
        <v>3.28</v>
      </c>
      <c r="V2166" s="7" t="s">
        <v>21</v>
      </c>
    </row>
    <row r="2167" spans="1:22" hidden="1" x14ac:dyDescent="0.4">
      <c r="A2167" s="4" t="s">
        <v>2665</v>
      </c>
      <c r="B2167" s="5" t="s">
        <v>2666</v>
      </c>
      <c r="C2167" s="5" t="s">
        <v>24</v>
      </c>
      <c r="D2167" s="5" t="s">
        <v>19</v>
      </c>
      <c r="E2167" s="9" t="s">
        <v>81</v>
      </c>
      <c r="F2167" s="9">
        <v>1.25</v>
      </c>
      <c r="G2167" s="5" t="s">
        <v>21</v>
      </c>
      <c r="H2167" s="9">
        <v>100</v>
      </c>
      <c r="I2167" s="11">
        <v>35111195</v>
      </c>
      <c r="J2167" s="11">
        <v>100</v>
      </c>
      <c r="K2167" s="11">
        <v>3.5920000000000001</v>
      </c>
      <c r="L2167" s="11" t="b">
        <f>COUNTIF('[1]2_배당성향 25% 이상 종목명'!$A$2:$A$471,'2_2번 조건 대상 종목'!A2167)&gt;0</f>
        <v>0</v>
      </c>
      <c r="M2167" s="14" t="b">
        <f t="shared" si="33"/>
        <v>1</v>
      </c>
      <c r="N2167" s="11">
        <v>4553317747</v>
      </c>
      <c r="O2167" s="11"/>
      <c r="P2167" s="11"/>
      <c r="Q2167" s="11"/>
      <c r="R2167" s="11">
        <v>0.4</v>
      </c>
      <c r="S2167" s="6">
        <v>655829992960</v>
      </c>
      <c r="T2167" s="7">
        <v>183.14</v>
      </c>
      <c r="U2167" s="7">
        <v>1.1000000000000001</v>
      </c>
      <c r="V2167" s="7">
        <v>51</v>
      </c>
    </row>
    <row r="2168" spans="1:22" hidden="1" x14ac:dyDescent="0.4">
      <c r="A2168" s="4" t="s">
        <v>2665</v>
      </c>
      <c r="B2168" s="5" t="s">
        <v>2666</v>
      </c>
      <c r="C2168" s="5" t="s">
        <v>30</v>
      </c>
      <c r="D2168" s="5" t="s">
        <v>19</v>
      </c>
      <c r="E2168" s="9" t="s">
        <v>81</v>
      </c>
      <c r="F2168" s="9">
        <v>1.59</v>
      </c>
      <c r="G2168" s="5" t="s">
        <v>21</v>
      </c>
      <c r="H2168" s="9">
        <v>100</v>
      </c>
      <c r="I2168" s="11">
        <v>70217344</v>
      </c>
      <c r="J2168" s="11">
        <v>10</v>
      </c>
      <c r="K2168" s="11">
        <v>-2.169</v>
      </c>
      <c r="L2168" s="11" t="b">
        <f>COUNTIF('[1]2_배당성향 25% 이상 종목명'!$A$2:$A$471,'2_2번 조건 대상 종목'!A2168)&gt;0</f>
        <v>0</v>
      </c>
      <c r="M2168" s="14" t="b">
        <f t="shared" si="33"/>
        <v>1</v>
      </c>
      <c r="N2168" s="11">
        <v>925879934</v>
      </c>
      <c r="O2168" s="11" t="b">
        <f>N2168&gt;=VLOOKUP(A2168,'[1]2023년만'!$A$2:$Q$1181,12,0)</f>
        <v>0</v>
      </c>
      <c r="P2168" s="11"/>
      <c r="Q2168" s="11"/>
      <c r="R2168" s="11">
        <v>0.1</v>
      </c>
      <c r="S2168" s="6">
        <v>655829992960</v>
      </c>
      <c r="T2168" s="7">
        <v>183.14</v>
      </c>
      <c r="U2168" s="7">
        <v>1.1000000000000001</v>
      </c>
      <c r="V2168" s="7">
        <v>51</v>
      </c>
    </row>
    <row r="2169" spans="1:22" hidden="1" x14ac:dyDescent="0.4">
      <c r="A2169" s="4" t="s">
        <v>2665</v>
      </c>
      <c r="B2169" s="5" t="s">
        <v>2666</v>
      </c>
      <c r="C2169" s="5" t="s">
        <v>18</v>
      </c>
      <c r="D2169" s="5" t="s">
        <v>19</v>
      </c>
      <c r="E2169" s="9" t="s">
        <v>81</v>
      </c>
      <c r="F2169" s="9">
        <v>1.8</v>
      </c>
      <c r="G2169" s="5" t="s">
        <v>21</v>
      </c>
      <c r="H2169" s="9">
        <v>100</v>
      </c>
      <c r="I2169" s="11">
        <v>35111195</v>
      </c>
      <c r="J2169" s="11">
        <v>100</v>
      </c>
      <c r="K2169" s="11">
        <v>-9.6440000000000001</v>
      </c>
      <c r="L2169" s="11" t="b">
        <f>COUNTIF('[1]2_배당성향 25% 이상 종목명'!$A$2:$A$471,'2_2번 조건 대상 종목'!A2169)&gt;0</f>
        <v>0</v>
      </c>
      <c r="M2169" s="14" t="b">
        <f t="shared" si="33"/>
        <v>1</v>
      </c>
      <c r="N2169" s="11">
        <v>4553317747</v>
      </c>
      <c r="O2169" s="11"/>
      <c r="P2169" s="11"/>
      <c r="Q2169" s="11"/>
      <c r="R2169" s="11">
        <v>0.3</v>
      </c>
      <c r="S2169" s="6">
        <v>655829992960</v>
      </c>
      <c r="T2169" s="7">
        <v>183.14</v>
      </c>
      <c r="U2169" s="7">
        <v>1.1000000000000001</v>
      </c>
      <c r="V2169" s="7">
        <v>51</v>
      </c>
    </row>
    <row r="2170" spans="1:22" hidden="1" x14ac:dyDescent="0.4">
      <c r="A2170" s="7" t="s">
        <v>2665</v>
      </c>
      <c r="B2170" s="12" t="s">
        <v>2666</v>
      </c>
      <c r="C2170" s="12" t="s">
        <v>2933</v>
      </c>
      <c r="D2170" s="12" t="s">
        <v>19</v>
      </c>
      <c r="E2170" s="12" t="s">
        <v>81</v>
      </c>
      <c r="F2170" s="12">
        <v>2.7</v>
      </c>
      <c r="G2170" s="12" t="s">
        <v>21</v>
      </c>
      <c r="H2170" s="12">
        <v>100</v>
      </c>
      <c r="I2170" s="6">
        <v>30589758</v>
      </c>
      <c r="J2170" s="6">
        <v>100</v>
      </c>
      <c r="K2170" s="6">
        <v>2559.2730000000001</v>
      </c>
      <c r="L2170" s="11" t="b">
        <f>COUNTIF('[1]2_배당성향 25% 이상 종목명'!$A$2:$A$471,'2_2번 조건 대상 종목'!A2170)&gt;0</f>
        <v>0</v>
      </c>
      <c r="M2170" s="14" t="b">
        <f t="shared" si="33"/>
        <v>1</v>
      </c>
      <c r="N2170" s="6">
        <v>3966873328</v>
      </c>
      <c r="O2170" s="6"/>
      <c r="P2170" s="6"/>
      <c r="Q2170" s="6"/>
      <c r="R2170" s="6">
        <v>0.1</v>
      </c>
      <c r="S2170" s="6">
        <v>655829992960</v>
      </c>
      <c r="T2170" s="7">
        <v>183.14</v>
      </c>
      <c r="U2170" s="7">
        <v>1.1000000000000001</v>
      </c>
      <c r="V2170" s="7">
        <v>51</v>
      </c>
    </row>
    <row r="2171" spans="1:22" hidden="1" x14ac:dyDescent="0.4">
      <c r="A2171" s="4" t="s">
        <v>2108</v>
      </c>
      <c r="B2171" s="5" t="s">
        <v>2109</v>
      </c>
      <c r="C2171" s="5" t="s">
        <v>30</v>
      </c>
      <c r="D2171" s="5" t="s">
        <v>19</v>
      </c>
      <c r="E2171" s="9" t="s">
        <v>49</v>
      </c>
      <c r="F2171" s="9">
        <v>0.6</v>
      </c>
      <c r="G2171" s="5" t="s">
        <v>21</v>
      </c>
      <c r="H2171" s="9">
        <v>500</v>
      </c>
      <c r="I2171" s="11">
        <v>7778566</v>
      </c>
      <c r="J2171" s="11">
        <v>2300</v>
      </c>
      <c r="K2171" s="11">
        <v>14.888999999999999</v>
      </c>
      <c r="L2171" s="11" t="b">
        <f>COUNTIF('[1]2_배당성향 25% 이상 종목명'!$A$2:$A$471,'2_2번 조건 대상 종목'!A2171)&gt;0</f>
        <v>0</v>
      </c>
      <c r="M2171" s="14" t="b">
        <f t="shared" si="33"/>
        <v>1</v>
      </c>
      <c r="N2171" s="11">
        <v>17809226600</v>
      </c>
      <c r="O2171" s="11" t="b">
        <f>N2171&gt;=VLOOKUP(A2171,'[1]2023년만'!$A$2:$Q$1181,12,0)</f>
        <v>1</v>
      </c>
      <c r="P2171" s="11"/>
      <c r="Q2171" s="11"/>
      <c r="R2171" s="11">
        <v>1.38</v>
      </c>
      <c r="S2171" s="6">
        <v>1890191538000</v>
      </c>
      <c r="T2171" s="7">
        <v>15.89</v>
      </c>
      <c r="U2171" s="7">
        <v>1.87</v>
      </c>
      <c r="V2171" s="7">
        <v>15296</v>
      </c>
    </row>
    <row r="2172" spans="1:22" hidden="1" x14ac:dyDescent="0.4">
      <c r="A2172" s="4" t="s">
        <v>2108</v>
      </c>
      <c r="B2172" s="5" t="s">
        <v>2109</v>
      </c>
      <c r="C2172" s="5" t="s">
        <v>24</v>
      </c>
      <c r="D2172" s="5" t="s">
        <v>19</v>
      </c>
      <c r="E2172" s="9" t="s">
        <v>49</v>
      </c>
      <c r="F2172" s="9">
        <v>0.48</v>
      </c>
      <c r="G2172" s="5" t="s">
        <v>21</v>
      </c>
      <c r="H2172" s="9">
        <v>500</v>
      </c>
      <c r="I2172" s="11">
        <v>7778566</v>
      </c>
      <c r="J2172" s="11">
        <v>2000</v>
      </c>
      <c r="K2172" s="11">
        <v>11.826000000000001</v>
      </c>
      <c r="L2172" s="11" t="b">
        <f>COUNTIF('[1]2_배당성향 25% 이상 종목명'!$A$2:$A$471,'2_2번 조건 대상 종목'!A2172)&gt;0</f>
        <v>0</v>
      </c>
      <c r="M2172" s="14" t="b">
        <f t="shared" si="33"/>
        <v>1</v>
      </c>
      <c r="N2172" s="11">
        <v>15486284000</v>
      </c>
      <c r="O2172" s="11"/>
      <c r="P2172" s="11"/>
      <c r="Q2172" s="11"/>
      <c r="R2172" s="11">
        <v>0.7</v>
      </c>
      <c r="S2172" s="6">
        <v>1890191538000</v>
      </c>
      <c r="T2172" s="7">
        <v>15.89</v>
      </c>
      <c r="U2172" s="7">
        <v>1.87</v>
      </c>
      <c r="V2172" s="7">
        <v>15296</v>
      </c>
    </row>
    <row r="2173" spans="1:22" hidden="1" x14ac:dyDescent="0.4">
      <c r="A2173" s="4" t="s">
        <v>2108</v>
      </c>
      <c r="B2173" s="5" t="s">
        <v>2109</v>
      </c>
      <c r="C2173" s="5" t="s">
        <v>18</v>
      </c>
      <c r="D2173" s="5" t="s">
        <v>19</v>
      </c>
      <c r="E2173" s="9" t="s">
        <v>49</v>
      </c>
      <c r="F2173" s="9">
        <v>0.56000000000000005</v>
      </c>
      <c r="G2173" s="5" t="s">
        <v>21</v>
      </c>
      <c r="H2173" s="9">
        <v>500</v>
      </c>
      <c r="I2173" s="11">
        <v>7778566</v>
      </c>
      <c r="J2173" s="11">
        <v>2000</v>
      </c>
      <c r="K2173" s="11">
        <v>9.25</v>
      </c>
      <c r="L2173" s="11" t="b">
        <f>COUNTIF('[1]2_배당성향 25% 이상 종목명'!$A$2:$A$471,'2_2번 조건 대상 종목'!A2173)&gt;0</f>
        <v>0</v>
      </c>
      <c r="M2173" s="14" t="b">
        <f t="shared" si="33"/>
        <v>1</v>
      </c>
      <c r="N2173" s="11">
        <v>15509248000</v>
      </c>
      <c r="O2173" s="11"/>
      <c r="P2173" s="11"/>
      <c r="Q2173" s="11"/>
      <c r="R2173" s="11">
        <v>0.9</v>
      </c>
      <c r="S2173" s="6">
        <v>1890191538000</v>
      </c>
      <c r="T2173" s="7">
        <v>15.89</v>
      </c>
      <c r="U2173" s="7">
        <v>1.87</v>
      </c>
      <c r="V2173" s="7">
        <v>15296</v>
      </c>
    </row>
    <row r="2174" spans="1:22" hidden="1" x14ac:dyDescent="0.4">
      <c r="A2174" s="7" t="s">
        <v>2108</v>
      </c>
      <c r="B2174" s="12" t="s">
        <v>2109</v>
      </c>
      <c r="C2174" s="12" t="s">
        <v>2933</v>
      </c>
      <c r="D2174" s="12" t="s">
        <v>19</v>
      </c>
      <c r="E2174" s="12" t="s">
        <v>49</v>
      </c>
      <c r="F2174" s="12">
        <v>0.41</v>
      </c>
      <c r="G2174" s="12" t="s">
        <v>21</v>
      </c>
      <c r="H2174" s="12">
        <v>500</v>
      </c>
      <c r="I2174" s="6">
        <v>7778566</v>
      </c>
      <c r="J2174" s="6">
        <v>1950</v>
      </c>
      <c r="K2174" s="6">
        <v>9.9489999999999998</v>
      </c>
      <c r="L2174" s="11" t="b">
        <f>COUNTIF('[1]2_배당성향 25% 이상 종목명'!$A$2:$A$471,'2_2번 조건 대상 종목'!A2174)&gt;0</f>
        <v>0</v>
      </c>
      <c r="M2174" s="14" t="b">
        <f t="shared" si="33"/>
        <v>1</v>
      </c>
      <c r="N2174" s="6">
        <v>15143965200</v>
      </c>
      <c r="O2174" s="6"/>
      <c r="P2174" s="6"/>
      <c r="Q2174" s="6"/>
      <c r="R2174" s="6">
        <v>0.7</v>
      </c>
      <c r="S2174" s="6">
        <v>1890191538000</v>
      </c>
      <c r="T2174" s="7">
        <v>15.89</v>
      </c>
      <c r="U2174" s="7">
        <v>1.87</v>
      </c>
      <c r="V2174" s="7">
        <v>15296</v>
      </c>
    </row>
    <row r="2175" spans="1:22" hidden="1" x14ac:dyDescent="0.4">
      <c r="A2175" s="4" t="s">
        <v>2486</v>
      </c>
      <c r="B2175" s="5" t="s">
        <v>2487</v>
      </c>
      <c r="C2175" s="5" t="s">
        <v>30</v>
      </c>
      <c r="D2175" s="5" t="s">
        <v>19</v>
      </c>
      <c r="E2175" s="9" t="s">
        <v>34</v>
      </c>
      <c r="F2175" s="9">
        <v>0.48</v>
      </c>
      <c r="G2175" s="5" t="s">
        <v>21</v>
      </c>
      <c r="H2175" s="9">
        <v>500</v>
      </c>
      <c r="I2175" s="11">
        <v>20964056</v>
      </c>
      <c r="J2175" s="11">
        <v>220</v>
      </c>
      <c r="K2175" s="11">
        <v>8.0519999999999996</v>
      </c>
      <c r="L2175" s="11" t="b">
        <f>COUNTIF('[1]2_배당성향 25% 이상 종목명'!$A$2:$A$471,'2_2번 조건 대상 종목'!A2175)&gt;0</f>
        <v>0</v>
      </c>
      <c r="M2175" s="14" t="b">
        <f t="shared" si="33"/>
        <v>1</v>
      </c>
      <c r="N2175" s="11">
        <v>4488492800</v>
      </c>
      <c r="O2175" s="11" t="b">
        <f>N2175&gt;=VLOOKUP(A2175,'[1]2023년만'!$A$2:$Q$1181,12,0)</f>
        <v>1</v>
      </c>
      <c r="P2175" s="11"/>
      <c r="Q2175" s="11"/>
      <c r="R2175" s="11">
        <v>0.66</v>
      </c>
      <c r="S2175" s="6">
        <v>997889065600</v>
      </c>
      <c r="T2175" s="7">
        <v>16.73</v>
      </c>
      <c r="U2175" s="7">
        <v>0.74</v>
      </c>
      <c r="V2175" s="7">
        <v>2846</v>
      </c>
    </row>
    <row r="2176" spans="1:22" hidden="1" x14ac:dyDescent="0.4">
      <c r="A2176" s="4" t="s">
        <v>2486</v>
      </c>
      <c r="B2176" s="5" t="s">
        <v>2487</v>
      </c>
      <c r="C2176" s="5" t="s">
        <v>18</v>
      </c>
      <c r="D2176" s="5" t="s">
        <v>19</v>
      </c>
      <c r="E2176" s="9" t="s">
        <v>34</v>
      </c>
      <c r="F2176" s="9">
        <v>1.01</v>
      </c>
      <c r="G2176" s="5" t="s">
        <v>21</v>
      </c>
      <c r="H2176" s="9">
        <v>500</v>
      </c>
      <c r="I2176" s="11">
        <v>20964056</v>
      </c>
      <c r="J2176" s="11">
        <v>170</v>
      </c>
      <c r="K2176" s="11">
        <v>5.899</v>
      </c>
      <c r="L2176" s="11" t="b">
        <f>COUNTIF('[1]2_배당성향 25% 이상 종목명'!$A$2:$A$471,'2_2번 조건 대상 종목'!A2176)&gt;0</f>
        <v>0</v>
      </c>
      <c r="M2176" s="14" t="b">
        <f t="shared" si="33"/>
        <v>1</v>
      </c>
      <c r="N2176" s="11">
        <v>3512470810</v>
      </c>
      <c r="O2176" s="11"/>
      <c r="P2176" s="11"/>
      <c r="Q2176" s="11"/>
      <c r="R2176" s="11">
        <v>0.66</v>
      </c>
      <c r="S2176" s="6">
        <v>997889065600</v>
      </c>
      <c r="T2176" s="7">
        <v>16.73</v>
      </c>
      <c r="U2176" s="7">
        <v>0.74</v>
      </c>
      <c r="V2176" s="7">
        <v>2846</v>
      </c>
    </row>
    <row r="2177" spans="1:22" hidden="1" x14ac:dyDescent="0.4">
      <c r="A2177" s="4" t="s">
        <v>2486</v>
      </c>
      <c r="B2177" s="5" t="s">
        <v>2487</v>
      </c>
      <c r="C2177" s="5" t="s">
        <v>24</v>
      </c>
      <c r="D2177" s="5" t="s">
        <v>19</v>
      </c>
      <c r="E2177" s="9" t="s">
        <v>34</v>
      </c>
      <c r="F2177" s="9">
        <v>0.56000000000000005</v>
      </c>
      <c r="G2177" s="5" t="s">
        <v>21</v>
      </c>
      <c r="H2177" s="9">
        <v>500</v>
      </c>
      <c r="I2177" s="11">
        <v>20964056</v>
      </c>
      <c r="J2177" s="11">
        <v>200</v>
      </c>
      <c r="K2177" s="11">
        <v>4.9530000000000003</v>
      </c>
      <c r="L2177" s="11" t="b">
        <f>COUNTIF('[1]2_배당성향 25% 이상 종목명'!$A$2:$A$471,'2_2번 조건 대상 종목'!A2177)&gt;0</f>
        <v>0</v>
      </c>
      <c r="M2177" s="14" t="b">
        <f t="shared" si="33"/>
        <v>1</v>
      </c>
      <c r="N2177" s="11">
        <v>4132318600</v>
      </c>
      <c r="O2177" s="11"/>
      <c r="P2177" s="11"/>
      <c r="Q2177" s="11"/>
      <c r="R2177" s="11">
        <v>0.4</v>
      </c>
      <c r="S2177" s="6">
        <v>997889065600</v>
      </c>
      <c r="T2177" s="7">
        <v>16.73</v>
      </c>
      <c r="U2177" s="7">
        <v>0.74</v>
      </c>
      <c r="V2177" s="7">
        <v>2846</v>
      </c>
    </row>
    <row r="2178" spans="1:22" hidden="1" x14ac:dyDescent="0.4">
      <c r="A2178" s="7" t="s">
        <v>2486</v>
      </c>
      <c r="B2178" s="12" t="s">
        <v>2487</v>
      </c>
      <c r="C2178" s="12" t="s">
        <v>2933</v>
      </c>
      <c r="D2178" s="12" t="s">
        <v>19</v>
      </c>
      <c r="E2178" s="12" t="s">
        <v>34</v>
      </c>
      <c r="F2178" s="12">
        <v>0.5</v>
      </c>
      <c r="G2178" s="12" t="s">
        <v>21</v>
      </c>
      <c r="H2178" s="12">
        <v>500</v>
      </c>
      <c r="I2178" s="6">
        <v>20964056</v>
      </c>
      <c r="J2178" s="6">
        <v>150</v>
      </c>
      <c r="K2178" s="6">
        <v>10.332000000000001</v>
      </c>
      <c r="L2178" s="11" t="b">
        <f>COUNTIF('[1]2_배당성향 25% 이상 종목명'!$A$2:$A$471,'2_2번 조건 대상 종목'!A2178)&gt;0</f>
        <v>0</v>
      </c>
      <c r="M2178" s="14" t="b">
        <f t="shared" si="33"/>
        <v>1</v>
      </c>
      <c r="N2178" s="6">
        <v>3099238950</v>
      </c>
      <c r="O2178" s="6"/>
      <c r="P2178" s="6"/>
      <c r="Q2178" s="6"/>
      <c r="R2178" s="6">
        <v>0.4</v>
      </c>
      <c r="S2178" s="6">
        <v>997889065600</v>
      </c>
      <c r="T2178" s="7">
        <v>16.73</v>
      </c>
      <c r="U2178" s="7">
        <v>0.74</v>
      </c>
      <c r="V2178" s="7">
        <v>2846</v>
      </c>
    </row>
    <row r="2179" spans="1:22" hidden="1" x14ac:dyDescent="0.4">
      <c r="A2179" s="4" t="s">
        <v>1953</v>
      </c>
      <c r="B2179" s="5" t="s">
        <v>1954</v>
      </c>
      <c r="C2179" s="5" t="s">
        <v>24</v>
      </c>
      <c r="D2179" s="5" t="s">
        <v>19</v>
      </c>
      <c r="E2179" s="9" t="s">
        <v>49</v>
      </c>
      <c r="F2179" s="9">
        <v>2.11</v>
      </c>
      <c r="G2179" s="5" t="s">
        <v>21</v>
      </c>
      <c r="H2179" s="9">
        <v>500</v>
      </c>
      <c r="I2179" s="11">
        <v>24000000</v>
      </c>
      <c r="J2179" s="11">
        <v>250</v>
      </c>
      <c r="K2179" s="11">
        <v>17.218</v>
      </c>
      <c r="L2179" s="11" t="b">
        <f>COUNTIF('[1]2_배당성향 25% 이상 종목명'!$A$2:$A$471,'2_2번 조건 대상 종목'!A2179)&gt;0</f>
        <v>0</v>
      </c>
      <c r="M2179" s="14" t="b">
        <f t="shared" ref="M2179:M2242" si="34">COUNTIF($A$2:$A$4678,A2179)=4</f>
        <v>1</v>
      </c>
      <c r="N2179" s="11">
        <v>6000000000</v>
      </c>
      <c r="O2179" s="11"/>
      <c r="P2179" s="11"/>
      <c r="Q2179" s="11"/>
      <c r="R2179" s="11">
        <v>1.3</v>
      </c>
      <c r="S2179" s="6">
        <v>256320000000</v>
      </c>
      <c r="T2179" s="7">
        <v>5.68</v>
      </c>
      <c r="U2179" s="7">
        <v>0.34</v>
      </c>
      <c r="V2179" s="7">
        <v>1879</v>
      </c>
    </row>
    <row r="2180" spans="1:22" hidden="1" x14ac:dyDescent="0.4">
      <c r="A2180" s="4" t="s">
        <v>1953</v>
      </c>
      <c r="B2180" s="5" t="s">
        <v>1954</v>
      </c>
      <c r="C2180" s="5" t="s">
        <v>30</v>
      </c>
      <c r="D2180" s="5" t="s">
        <v>19</v>
      </c>
      <c r="E2180" s="9" t="s">
        <v>49</v>
      </c>
      <c r="F2180" s="9">
        <v>1.64</v>
      </c>
      <c r="G2180" s="5" t="s">
        <v>21</v>
      </c>
      <c r="H2180" s="9">
        <v>500</v>
      </c>
      <c r="I2180" s="11">
        <v>24000000</v>
      </c>
      <c r="J2180" s="11">
        <v>300</v>
      </c>
      <c r="K2180" s="11">
        <v>15.968999999999999</v>
      </c>
      <c r="L2180" s="11" t="b">
        <f>COUNTIF('[1]2_배당성향 25% 이상 종목명'!$A$2:$A$471,'2_2번 조건 대상 종목'!A2180)&gt;0</f>
        <v>0</v>
      </c>
      <c r="M2180" s="14" t="b">
        <f t="shared" si="34"/>
        <v>1</v>
      </c>
      <c r="N2180" s="11">
        <v>7200000000</v>
      </c>
      <c r="O2180" s="11" t="b">
        <f>N2180&gt;=VLOOKUP(A2180,'[1]2023년만'!$A$2:$Q$1181,12,0)</f>
        <v>1</v>
      </c>
      <c r="P2180" s="11"/>
      <c r="Q2180" s="11"/>
      <c r="R2180" s="11">
        <v>2.4</v>
      </c>
      <c r="S2180" s="6">
        <v>256320000000</v>
      </c>
      <c r="T2180" s="7">
        <v>5.68</v>
      </c>
      <c r="U2180" s="7">
        <v>0.34</v>
      </c>
      <c r="V2180" s="7">
        <v>1879</v>
      </c>
    </row>
    <row r="2181" spans="1:22" hidden="1" x14ac:dyDescent="0.4">
      <c r="A2181" s="4" t="s">
        <v>1953</v>
      </c>
      <c r="B2181" s="5" t="s">
        <v>1954</v>
      </c>
      <c r="C2181" s="5" t="s">
        <v>18</v>
      </c>
      <c r="D2181" s="5" t="s">
        <v>19</v>
      </c>
      <c r="E2181" s="9" t="s">
        <v>49</v>
      </c>
      <c r="F2181" s="9">
        <v>2.41</v>
      </c>
      <c r="G2181" s="5" t="s">
        <v>21</v>
      </c>
      <c r="H2181" s="9">
        <v>500</v>
      </c>
      <c r="I2181" s="11">
        <v>24000000</v>
      </c>
      <c r="J2181" s="11">
        <v>500</v>
      </c>
      <c r="K2181" s="11">
        <v>9.0960000000000001</v>
      </c>
      <c r="L2181" s="11" t="b">
        <f>COUNTIF('[1]2_배당성향 25% 이상 종목명'!$A$2:$A$471,'2_2번 조건 대상 종목'!A2181)&gt;0</f>
        <v>0</v>
      </c>
      <c r="M2181" s="14" t="b">
        <f t="shared" si="34"/>
        <v>1</v>
      </c>
      <c r="N2181" s="11">
        <v>12000000000</v>
      </c>
      <c r="O2181" s="11"/>
      <c r="P2181" s="11"/>
      <c r="Q2181" s="11"/>
      <c r="R2181" s="11">
        <v>2.9</v>
      </c>
      <c r="S2181" s="6">
        <v>256320000000</v>
      </c>
      <c r="T2181" s="7">
        <v>5.68</v>
      </c>
      <c r="U2181" s="7">
        <v>0.34</v>
      </c>
      <c r="V2181" s="7">
        <v>1879</v>
      </c>
    </row>
    <row r="2182" spans="1:22" hidden="1" x14ac:dyDescent="0.4">
      <c r="A2182" s="7" t="s">
        <v>1953</v>
      </c>
      <c r="B2182" s="12" t="s">
        <v>1954</v>
      </c>
      <c r="C2182" s="12" t="s">
        <v>2933</v>
      </c>
      <c r="D2182" s="12" t="s">
        <v>19</v>
      </c>
      <c r="E2182" s="12" t="s">
        <v>49</v>
      </c>
      <c r="F2182" s="12">
        <v>1.1000000000000001</v>
      </c>
      <c r="G2182" s="12" t="s">
        <v>21</v>
      </c>
      <c r="H2182" s="12">
        <v>500</v>
      </c>
      <c r="I2182" s="6">
        <v>24000000</v>
      </c>
      <c r="J2182" s="6">
        <v>200</v>
      </c>
      <c r="K2182" s="6">
        <v>6.7409999999999997</v>
      </c>
      <c r="L2182" s="11" t="b">
        <f>COUNTIF('[1]2_배당성향 25% 이상 종목명'!$A$2:$A$471,'2_2번 조건 대상 종목'!A2182)&gt;0</f>
        <v>0</v>
      </c>
      <c r="M2182" s="14" t="b">
        <f t="shared" si="34"/>
        <v>1</v>
      </c>
      <c r="N2182" s="6">
        <v>4800000000</v>
      </c>
      <c r="O2182" s="6"/>
      <c r="P2182" s="6"/>
      <c r="Q2182" s="6"/>
      <c r="R2182" s="6">
        <v>1</v>
      </c>
      <c r="S2182" s="6">
        <v>256320000000</v>
      </c>
      <c r="T2182" s="7">
        <v>5.68</v>
      </c>
      <c r="U2182" s="7">
        <v>0.34</v>
      </c>
      <c r="V2182" s="7">
        <v>1879</v>
      </c>
    </row>
    <row r="2183" spans="1:22" hidden="1" x14ac:dyDescent="0.4">
      <c r="A2183" s="4" t="s">
        <v>1127</v>
      </c>
      <c r="B2183" s="5" t="s">
        <v>1128</v>
      </c>
      <c r="C2183" s="5" t="s">
        <v>30</v>
      </c>
      <c r="D2183" s="5" t="s">
        <v>19</v>
      </c>
      <c r="E2183" s="9" t="s">
        <v>46</v>
      </c>
      <c r="F2183" s="9">
        <v>0.7</v>
      </c>
      <c r="G2183" s="5" t="s">
        <v>21</v>
      </c>
      <c r="H2183" s="9">
        <v>500</v>
      </c>
      <c r="I2183" s="11">
        <v>62638000</v>
      </c>
      <c r="J2183" s="11">
        <v>150</v>
      </c>
      <c r="K2183" s="11">
        <v>34.146000000000001</v>
      </c>
      <c r="L2183" s="11" t="b">
        <f>COUNTIF('[1]2_배당성향 25% 이상 종목명'!$A$2:$A$471,'2_2번 조건 대상 종목'!A2183)&gt;0</f>
        <v>1</v>
      </c>
      <c r="M2183" s="14" t="b">
        <f t="shared" si="34"/>
        <v>0</v>
      </c>
      <c r="N2183" s="11">
        <v>9365700000</v>
      </c>
      <c r="O2183" s="11" t="e">
        <f>N2183&gt;=VLOOKUP(A2183,'[1]2023년만'!$A$2:$Q$1181,12,0)</f>
        <v>#N/A</v>
      </c>
      <c r="P2183" s="11"/>
      <c r="Q2183" s="11"/>
      <c r="R2183" s="11">
        <v>5.2</v>
      </c>
      <c r="S2183" s="6">
        <v>171314930000</v>
      </c>
      <c r="T2183" s="7">
        <v>6.23</v>
      </c>
      <c r="U2183" s="7">
        <v>1.29</v>
      </c>
      <c r="V2183" s="7">
        <v>439</v>
      </c>
    </row>
    <row r="2184" spans="1:22" hidden="1" x14ac:dyDescent="0.4">
      <c r="A2184" s="4" t="s">
        <v>2543</v>
      </c>
      <c r="B2184" s="5" t="s">
        <v>2544</v>
      </c>
      <c r="C2184" s="5" t="s">
        <v>30</v>
      </c>
      <c r="D2184" s="5" t="s">
        <v>19</v>
      </c>
      <c r="E2184" s="9" t="s">
        <v>20</v>
      </c>
      <c r="F2184" s="9">
        <v>1.55</v>
      </c>
      <c r="G2184" s="5" t="s">
        <v>21</v>
      </c>
      <c r="H2184" s="9">
        <v>500</v>
      </c>
      <c r="I2184" s="11">
        <v>62399130</v>
      </c>
      <c r="J2184" s="11">
        <v>10</v>
      </c>
      <c r="K2184" s="11">
        <v>6.7640000000000002</v>
      </c>
      <c r="L2184" s="11" t="b">
        <f>COUNTIF('[1]2_배당성향 25% 이상 종목명'!$A$2:$A$471,'2_2번 조건 대상 종목'!A2184)&gt;0</f>
        <v>0</v>
      </c>
      <c r="M2184" s="14" t="b">
        <f t="shared" si="34"/>
        <v>1</v>
      </c>
      <c r="N2184" s="11">
        <v>624003600</v>
      </c>
      <c r="O2184" s="11" t="b">
        <f>N2184&gt;=VLOOKUP(A2184,'[1]2023년만'!$A$2:$Q$1181,12,0)</f>
        <v>1</v>
      </c>
      <c r="P2184" s="11"/>
      <c r="Q2184" s="11"/>
      <c r="R2184" s="11">
        <v>0.5</v>
      </c>
      <c r="S2184" s="6">
        <v>119743930470</v>
      </c>
      <c r="T2184" s="7">
        <v>12.97</v>
      </c>
      <c r="U2184" s="7">
        <v>0.64</v>
      </c>
      <c r="V2184" s="7">
        <v>148</v>
      </c>
    </row>
    <row r="2185" spans="1:22" hidden="1" x14ac:dyDescent="0.4">
      <c r="A2185" s="4" t="s">
        <v>2543</v>
      </c>
      <c r="B2185" s="5" t="s">
        <v>2544</v>
      </c>
      <c r="C2185" s="5" t="s">
        <v>24</v>
      </c>
      <c r="D2185" s="5" t="s">
        <v>19</v>
      </c>
      <c r="E2185" s="9" t="s">
        <v>20</v>
      </c>
      <c r="F2185" s="9">
        <v>1.1299999999999999</v>
      </c>
      <c r="G2185" s="5" t="s">
        <v>21</v>
      </c>
      <c r="H2185" s="9">
        <v>500</v>
      </c>
      <c r="I2185" s="11">
        <v>62399130</v>
      </c>
      <c r="J2185" s="11">
        <v>10</v>
      </c>
      <c r="K2185" s="11">
        <v>3.698</v>
      </c>
      <c r="L2185" s="11" t="b">
        <f>COUNTIF('[1]2_배당성향 25% 이상 종목명'!$A$2:$A$471,'2_2번 조건 대상 종목'!A2185)&gt;0</f>
        <v>0</v>
      </c>
      <c r="M2185" s="14" t="b">
        <f t="shared" si="34"/>
        <v>1</v>
      </c>
      <c r="N2185" s="11">
        <v>624003600</v>
      </c>
      <c r="O2185" s="11"/>
      <c r="P2185" s="11"/>
      <c r="Q2185" s="11"/>
      <c r="R2185" s="11">
        <v>0.5</v>
      </c>
      <c r="S2185" s="6">
        <v>119743930470</v>
      </c>
      <c r="T2185" s="7">
        <v>12.97</v>
      </c>
      <c r="U2185" s="7">
        <v>0.64</v>
      </c>
      <c r="V2185" s="7">
        <v>148</v>
      </c>
    </row>
    <row r="2186" spans="1:22" hidden="1" x14ac:dyDescent="0.4">
      <c r="A2186" s="4" t="s">
        <v>2543</v>
      </c>
      <c r="B2186" s="5" t="s">
        <v>2544</v>
      </c>
      <c r="C2186" s="5" t="s">
        <v>18</v>
      </c>
      <c r="D2186" s="5" t="s">
        <v>19</v>
      </c>
      <c r="E2186" s="9" t="s">
        <v>20</v>
      </c>
      <c r="F2186" s="9">
        <v>1.49</v>
      </c>
      <c r="G2186" s="5" t="s">
        <v>21</v>
      </c>
      <c r="H2186" s="9">
        <v>500</v>
      </c>
      <c r="I2186" s="11">
        <v>53985163</v>
      </c>
      <c r="J2186" s="11">
        <v>10</v>
      </c>
      <c r="K2186" s="11">
        <v>3.4279999999999999</v>
      </c>
      <c r="L2186" s="11" t="b">
        <f>COUNTIF('[1]2_배당성향 25% 이상 종목명'!$A$2:$A$471,'2_2번 조건 대상 종목'!A2186)&gt;0</f>
        <v>0</v>
      </c>
      <c r="M2186" s="14" t="b">
        <f t="shared" si="34"/>
        <v>1</v>
      </c>
      <c r="N2186" s="11">
        <v>539863930</v>
      </c>
      <c r="O2186" s="11"/>
      <c r="P2186" s="11"/>
      <c r="Q2186" s="11"/>
      <c r="R2186" s="11">
        <v>0.4</v>
      </c>
      <c r="S2186" s="6">
        <v>119743930470</v>
      </c>
      <c r="T2186" s="7">
        <v>12.97</v>
      </c>
      <c r="U2186" s="7">
        <v>0.64</v>
      </c>
      <c r="V2186" s="7">
        <v>148</v>
      </c>
    </row>
    <row r="2187" spans="1:22" hidden="1" x14ac:dyDescent="0.4">
      <c r="A2187" s="7" t="s">
        <v>2543</v>
      </c>
      <c r="B2187" s="12" t="s">
        <v>2544</v>
      </c>
      <c r="C2187" s="12" t="s">
        <v>2933</v>
      </c>
      <c r="D2187" s="12" t="s">
        <v>19</v>
      </c>
      <c r="E2187" s="12" t="s">
        <v>20</v>
      </c>
      <c r="F2187" s="12">
        <v>0.76</v>
      </c>
      <c r="G2187" s="12" t="s">
        <v>21</v>
      </c>
      <c r="H2187" s="12">
        <v>500</v>
      </c>
      <c r="I2187" s="6">
        <v>53985163</v>
      </c>
      <c r="J2187" s="6">
        <v>10</v>
      </c>
      <c r="K2187" s="6">
        <v>4.7389999999999999</v>
      </c>
      <c r="L2187" s="11" t="b">
        <f>COUNTIF('[1]2_배당성향 25% 이상 종목명'!$A$2:$A$471,'2_2번 조건 대상 종목'!A2187)&gt;0</f>
        <v>0</v>
      </c>
      <c r="M2187" s="14" t="b">
        <f t="shared" si="34"/>
        <v>1</v>
      </c>
      <c r="N2187" s="6">
        <v>539863930</v>
      </c>
      <c r="O2187" s="6"/>
      <c r="P2187" s="6"/>
      <c r="Q2187" s="6"/>
      <c r="R2187" s="6">
        <v>0.3</v>
      </c>
      <c r="S2187" s="6">
        <v>119743930470</v>
      </c>
      <c r="T2187" s="7">
        <v>12.97</v>
      </c>
      <c r="U2187" s="7">
        <v>0.64</v>
      </c>
      <c r="V2187" s="7">
        <v>148</v>
      </c>
    </row>
    <row r="2188" spans="1:22" hidden="1" x14ac:dyDescent="0.4">
      <c r="A2188" s="4" t="s">
        <v>518</v>
      </c>
      <c r="B2188" s="5" t="s">
        <v>519</v>
      </c>
      <c r="C2188" s="5" t="s">
        <v>18</v>
      </c>
      <c r="D2188" s="5" t="s">
        <v>19</v>
      </c>
      <c r="E2188" s="9" t="s">
        <v>520</v>
      </c>
      <c r="F2188" s="9">
        <v>0.4</v>
      </c>
      <c r="G2188" s="5" t="s">
        <v>21</v>
      </c>
      <c r="H2188" s="9">
        <v>500</v>
      </c>
      <c r="I2188" s="11">
        <v>6751000</v>
      </c>
      <c r="J2188" s="11">
        <v>125</v>
      </c>
      <c r="K2188" s="11">
        <v>71.819000000000003</v>
      </c>
      <c r="L2188" s="11" t="b">
        <f>COUNTIF('[1]2_배당성향 25% 이상 종목명'!$A$2:$A$471,'2_2번 조건 대상 종목'!A2188)&gt;0</f>
        <v>1</v>
      </c>
      <c r="M2188" s="14" t="b">
        <f t="shared" si="34"/>
        <v>0</v>
      </c>
      <c r="N2188" s="11">
        <v>843875000</v>
      </c>
      <c r="O2188" s="11"/>
      <c r="P2188" s="11"/>
      <c r="Q2188" s="11"/>
      <c r="R2188" s="11">
        <v>1.1000000000000001</v>
      </c>
      <c r="S2188" s="6">
        <v>75341160000</v>
      </c>
      <c r="T2188" s="7">
        <v>17.010000000000002</v>
      </c>
      <c r="U2188" s="7">
        <v>0.86</v>
      </c>
      <c r="V2188" s="7">
        <v>656</v>
      </c>
    </row>
    <row r="2189" spans="1:22" hidden="1" x14ac:dyDescent="0.4">
      <c r="A2189" s="4" t="s">
        <v>518</v>
      </c>
      <c r="B2189" s="5" t="s">
        <v>519</v>
      </c>
      <c r="C2189" s="5" t="s">
        <v>30</v>
      </c>
      <c r="D2189" s="5" t="s">
        <v>19</v>
      </c>
      <c r="E2189" s="9" t="s">
        <v>52</v>
      </c>
      <c r="F2189" s="9">
        <v>0.72</v>
      </c>
      <c r="G2189" s="5" t="s">
        <v>21</v>
      </c>
      <c r="H2189" s="9">
        <v>500</v>
      </c>
      <c r="I2189" s="11">
        <v>6751000</v>
      </c>
      <c r="J2189" s="11">
        <v>200</v>
      </c>
      <c r="K2189" s="11">
        <v>30.472000000000001</v>
      </c>
      <c r="L2189" s="11" t="b">
        <f>COUNTIF('[1]2_배당성향 25% 이상 종목명'!$A$2:$A$471,'2_2번 조건 대상 종목'!A2189)&gt;0</f>
        <v>1</v>
      </c>
      <c r="M2189" s="14" t="b">
        <f t="shared" si="34"/>
        <v>0</v>
      </c>
      <c r="N2189" s="11">
        <v>1350200000</v>
      </c>
      <c r="O2189" s="11" t="e">
        <f>N2189&gt;=VLOOKUP(A2189,'[1]2023년만'!$A$2:$Q$1181,12,0)</f>
        <v>#N/A</v>
      </c>
      <c r="P2189" s="11"/>
      <c r="Q2189" s="11"/>
      <c r="R2189" s="11">
        <v>1.3</v>
      </c>
      <c r="S2189" s="6">
        <v>75341160000</v>
      </c>
      <c r="T2189" s="7">
        <v>17.010000000000002</v>
      </c>
      <c r="U2189" s="7">
        <v>0.86</v>
      </c>
      <c r="V2189" s="7">
        <v>656</v>
      </c>
    </row>
    <row r="2190" spans="1:22" hidden="1" x14ac:dyDescent="0.4">
      <c r="A2190" s="7" t="s">
        <v>518</v>
      </c>
      <c r="B2190" s="12" t="s">
        <v>519</v>
      </c>
      <c r="C2190" s="12" t="s">
        <v>2933</v>
      </c>
      <c r="D2190" s="12" t="s">
        <v>19</v>
      </c>
      <c r="E2190" s="12" t="s">
        <v>520</v>
      </c>
      <c r="F2190" s="12">
        <v>0.32</v>
      </c>
      <c r="G2190" s="12" t="s">
        <v>21</v>
      </c>
      <c r="H2190" s="12">
        <v>500</v>
      </c>
      <c r="I2190" s="6">
        <v>6751000</v>
      </c>
      <c r="J2190" s="6">
        <v>125</v>
      </c>
      <c r="K2190" s="6">
        <v>223.24700000000001</v>
      </c>
      <c r="L2190" s="11" t="b">
        <f>COUNTIF('[1]2_배당성향 25% 이상 종목명'!$A$2:$A$471,'2_2번 조건 대상 종목'!A2190)&gt;0</f>
        <v>1</v>
      </c>
      <c r="M2190" s="14" t="b">
        <f t="shared" si="34"/>
        <v>0</v>
      </c>
      <c r="N2190" s="6">
        <v>843875000</v>
      </c>
      <c r="O2190" s="6"/>
      <c r="P2190" s="6"/>
      <c r="Q2190" s="6"/>
      <c r="R2190" s="6">
        <v>0.8</v>
      </c>
      <c r="S2190" s="6">
        <v>75341160000</v>
      </c>
      <c r="T2190" s="7">
        <v>17.010000000000002</v>
      </c>
      <c r="U2190" s="7">
        <v>0.86</v>
      </c>
      <c r="V2190" s="7">
        <v>656</v>
      </c>
    </row>
    <row r="2191" spans="1:22" hidden="1" x14ac:dyDescent="0.4">
      <c r="A2191" s="4" t="s">
        <v>1365</v>
      </c>
      <c r="B2191" s="5" t="s">
        <v>1366</v>
      </c>
      <c r="C2191" s="5" t="s">
        <v>30</v>
      </c>
      <c r="D2191" s="5" t="s">
        <v>19</v>
      </c>
      <c r="E2191" s="9" t="s">
        <v>416</v>
      </c>
      <c r="F2191" s="9">
        <v>2.23</v>
      </c>
      <c r="G2191" s="5" t="s">
        <v>21</v>
      </c>
      <c r="H2191" s="9">
        <v>200</v>
      </c>
      <c r="I2191" s="11">
        <v>14286000</v>
      </c>
      <c r="J2191" s="11">
        <v>800</v>
      </c>
      <c r="K2191" s="11">
        <v>28.61</v>
      </c>
      <c r="L2191" s="11" t="b">
        <f>COUNTIF('[1]2_배당성향 25% 이상 종목명'!$A$2:$A$471,'2_2번 조건 대상 종목'!A2191)&gt;0</f>
        <v>1</v>
      </c>
      <c r="M2191" s="14" t="b">
        <f t="shared" si="34"/>
        <v>0</v>
      </c>
      <c r="N2191" s="11">
        <v>11259340000</v>
      </c>
      <c r="O2191" s="11" t="b">
        <f>N2191&gt;=VLOOKUP(A2191,'[1]2023년만'!$A$2:$Q$1181,12,0)</f>
        <v>0</v>
      </c>
      <c r="P2191" s="11"/>
      <c r="Q2191" s="11"/>
      <c r="R2191" s="11">
        <v>3.82</v>
      </c>
      <c r="S2191" s="6">
        <v>347149800000</v>
      </c>
      <c r="T2191" s="7">
        <v>8.74</v>
      </c>
      <c r="U2191" s="7">
        <v>0.66</v>
      </c>
      <c r="V2191" s="7">
        <v>2779</v>
      </c>
    </row>
    <row r="2192" spans="1:22" hidden="1" x14ac:dyDescent="0.4">
      <c r="A2192" s="4" t="s">
        <v>1365</v>
      </c>
      <c r="B2192" s="5" t="s">
        <v>1366</v>
      </c>
      <c r="C2192" s="5" t="s">
        <v>24</v>
      </c>
      <c r="D2192" s="5" t="s">
        <v>19</v>
      </c>
      <c r="E2192" s="9" t="s">
        <v>416</v>
      </c>
      <c r="F2192" s="9">
        <v>2.89</v>
      </c>
      <c r="G2192" s="5" t="s">
        <v>21</v>
      </c>
      <c r="H2192" s="9">
        <v>200</v>
      </c>
      <c r="I2192" s="11">
        <v>14286000</v>
      </c>
      <c r="J2192" s="11">
        <v>800</v>
      </c>
      <c r="K2192" s="11">
        <v>23.521999999999998</v>
      </c>
      <c r="L2192" s="11" t="b">
        <f>COUNTIF('[1]2_배당성향 25% 이상 종목명'!$A$2:$A$471,'2_2번 조건 대상 종목'!A2192)&gt;0</f>
        <v>1</v>
      </c>
      <c r="M2192" s="14" t="b">
        <f t="shared" si="34"/>
        <v>0</v>
      </c>
      <c r="N2192" s="11">
        <v>11428800000</v>
      </c>
      <c r="O2192" s="11"/>
      <c r="P2192" s="11"/>
      <c r="Q2192" s="11"/>
      <c r="R2192" s="11">
        <v>4.18</v>
      </c>
      <c r="S2192" s="6">
        <v>347149800000</v>
      </c>
      <c r="T2192" s="7">
        <v>8.74</v>
      </c>
      <c r="U2192" s="7">
        <v>0.66</v>
      </c>
      <c r="V2192" s="7">
        <v>2779</v>
      </c>
    </row>
    <row r="2193" spans="1:22" hidden="1" x14ac:dyDescent="0.4">
      <c r="A2193" s="4" t="s">
        <v>1365</v>
      </c>
      <c r="B2193" s="5" t="s">
        <v>1366</v>
      </c>
      <c r="C2193" s="5" t="s">
        <v>18</v>
      </c>
      <c r="D2193" s="5" t="s">
        <v>19</v>
      </c>
      <c r="E2193" s="9" t="s">
        <v>416</v>
      </c>
      <c r="F2193" s="9">
        <v>3.18</v>
      </c>
      <c r="G2193" s="5" t="s">
        <v>21</v>
      </c>
      <c r="H2193" s="9">
        <v>200</v>
      </c>
      <c r="I2193" s="11">
        <v>14286000</v>
      </c>
      <c r="J2193" s="11">
        <v>600</v>
      </c>
      <c r="K2193" s="11">
        <v>20.463999999999999</v>
      </c>
      <c r="L2193" s="11" t="b">
        <f>COUNTIF('[1]2_배당성향 25% 이상 종목명'!$A$2:$A$471,'2_2번 조건 대상 종목'!A2193)&gt;0</f>
        <v>1</v>
      </c>
      <c r="M2193" s="14" t="b">
        <f t="shared" si="34"/>
        <v>0</v>
      </c>
      <c r="N2193" s="11">
        <v>8571600000</v>
      </c>
      <c r="O2193" s="11"/>
      <c r="P2193" s="11"/>
      <c r="Q2193" s="11"/>
      <c r="R2193" s="11">
        <v>2.69</v>
      </c>
      <c r="S2193" s="6">
        <v>347149800000</v>
      </c>
      <c r="T2193" s="7">
        <v>8.74</v>
      </c>
      <c r="U2193" s="7">
        <v>0.66</v>
      </c>
      <c r="V2193" s="7">
        <v>2779</v>
      </c>
    </row>
    <row r="2194" spans="1:22" hidden="1" x14ac:dyDescent="0.4">
      <c r="A2194" s="4" t="s">
        <v>2419</v>
      </c>
      <c r="B2194" s="5" t="s">
        <v>2420</v>
      </c>
      <c r="C2194" s="5" t="s">
        <v>18</v>
      </c>
      <c r="D2194" s="5" t="s">
        <v>19</v>
      </c>
      <c r="E2194" s="9" t="s">
        <v>31</v>
      </c>
      <c r="F2194" s="9">
        <v>0.49</v>
      </c>
      <c r="G2194" s="5" t="s">
        <v>21</v>
      </c>
      <c r="H2194" s="9">
        <v>500</v>
      </c>
      <c r="I2194" s="11">
        <v>16268809</v>
      </c>
      <c r="J2194" s="11">
        <v>150</v>
      </c>
      <c r="K2194" s="11">
        <v>9.3119999999999994</v>
      </c>
      <c r="L2194" s="11" t="b">
        <f>COUNTIF('[1]2_배당성향 25% 이상 종목명'!$A$2:$A$471,'2_2번 조건 대상 종목'!A2194)&gt;0</f>
        <v>0</v>
      </c>
      <c r="M2194" s="14" t="b">
        <f t="shared" si="34"/>
        <v>0</v>
      </c>
      <c r="N2194" s="11">
        <v>2484129450</v>
      </c>
      <c r="O2194" s="11"/>
      <c r="P2194" s="11"/>
      <c r="Q2194" s="11"/>
      <c r="R2194" s="11">
        <v>1.39</v>
      </c>
      <c r="S2194" s="6">
        <v>125406568000</v>
      </c>
      <c r="T2194" s="7" t="s">
        <v>21</v>
      </c>
      <c r="U2194" s="7">
        <v>1.18</v>
      </c>
      <c r="V2194" s="7" t="s">
        <v>21</v>
      </c>
    </row>
    <row r="2195" spans="1:22" hidden="1" x14ac:dyDescent="0.4">
      <c r="A2195" s="4" t="s">
        <v>2359</v>
      </c>
      <c r="B2195" s="5" t="s">
        <v>2360</v>
      </c>
      <c r="C2195" s="5" t="s">
        <v>18</v>
      </c>
      <c r="D2195" s="5" t="s">
        <v>19</v>
      </c>
      <c r="E2195" s="9" t="s">
        <v>103</v>
      </c>
      <c r="F2195" s="9">
        <v>0.57999999999999996</v>
      </c>
      <c r="G2195" s="5" t="s">
        <v>21</v>
      </c>
      <c r="H2195" s="9">
        <v>500</v>
      </c>
      <c r="I2195" s="11">
        <v>6216363</v>
      </c>
      <c r="J2195" s="11">
        <v>560</v>
      </c>
      <c r="K2195" s="11">
        <v>10.304</v>
      </c>
      <c r="L2195" s="11" t="b">
        <f>COUNTIF('[1]2_배당성향 25% 이상 종목명'!$A$2:$A$471,'2_2번 조건 대상 종목'!A2195)&gt;0</f>
        <v>0</v>
      </c>
      <c r="M2195" s="14" t="b">
        <f t="shared" si="34"/>
        <v>0</v>
      </c>
      <c r="N2195" s="11">
        <v>3376705920</v>
      </c>
      <c r="O2195" s="11"/>
      <c r="P2195" s="11"/>
      <c r="Q2195" s="11"/>
      <c r="R2195" s="11">
        <v>1.67</v>
      </c>
      <c r="S2195" s="6">
        <v>158828074650</v>
      </c>
      <c r="T2195" s="7">
        <v>5.31</v>
      </c>
      <c r="U2195" s="7">
        <v>0.3</v>
      </c>
      <c r="V2195" s="7">
        <v>4808</v>
      </c>
    </row>
    <row r="2196" spans="1:22" hidden="1" x14ac:dyDescent="0.4">
      <c r="A2196" s="4" t="s">
        <v>2359</v>
      </c>
      <c r="B2196" s="5" t="s">
        <v>2360</v>
      </c>
      <c r="C2196" s="5" t="s">
        <v>30</v>
      </c>
      <c r="D2196" s="5" t="s">
        <v>19</v>
      </c>
      <c r="E2196" s="9" t="s">
        <v>228</v>
      </c>
      <c r="F2196" s="9">
        <v>1.86</v>
      </c>
      <c r="G2196" s="5" t="s">
        <v>21</v>
      </c>
      <c r="H2196" s="9">
        <v>500</v>
      </c>
      <c r="I2196" s="11">
        <v>6216363</v>
      </c>
      <c r="J2196" s="11">
        <v>462</v>
      </c>
      <c r="K2196" s="11">
        <v>9.9870000000000001</v>
      </c>
      <c r="L2196" s="11" t="b">
        <f>COUNTIF('[1]2_배당성향 25% 이상 종목명'!$A$2:$A$471,'2_2번 조건 대상 종목'!A2196)&gt;0</f>
        <v>0</v>
      </c>
      <c r="M2196" s="14" t="b">
        <f t="shared" si="34"/>
        <v>0</v>
      </c>
      <c r="N2196" s="11">
        <v>2785782384</v>
      </c>
      <c r="O2196" s="11" t="e">
        <f>N2196&gt;=VLOOKUP(A2196,'[1]2023년만'!$A$2:$Q$1181,12,0)</f>
        <v>#N/A</v>
      </c>
      <c r="P2196" s="11"/>
      <c r="Q2196" s="11"/>
      <c r="R2196" s="11">
        <v>2.37</v>
      </c>
      <c r="S2196" s="6">
        <v>158828074650</v>
      </c>
      <c r="T2196" s="7">
        <v>5.31</v>
      </c>
      <c r="U2196" s="7">
        <v>0.3</v>
      </c>
      <c r="V2196" s="7">
        <v>4808</v>
      </c>
    </row>
    <row r="2197" spans="1:22" hidden="1" x14ac:dyDescent="0.4">
      <c r="A2197" s="7" t="s">
        <v>2359</v>
      </c>
      <c r="B2197" s="12" t="s">
        <v>2360</v>
      </c>
      <c r="C2197" s="12" t="s">
        <v>2933</v>
      </c>
      <c r="D2197" s="12" t="s">
        <v>19</v>
      </c>
      <c r="E2197" s="12" t="s">
        <v>103</v>
      </c>
      <c r="F2197" s="12">
        <v>0.36</v>
      </c>
      <c r="G2197" s="12" t="s">
        <v>21</v>
      </c>
      <c r="H2197" s="12">
        <v>500</v>
      </c>
      <c r="I2197" s="6">
        <v>6216363</v>
      </c>
      <c r="J2197" s="6">
        <v>840</v>
      </c>
      <c r="K2197" s="6">
        <v>11.24</v>
      </c>
      <c r="L2197" s="11" t="b">
        <f>COUNTIF('[1]2_배당성향 25% 이상 종목명'!$A$2:$A$471,'2_2번 조건 대상 종목'!A2197)&gt;0</f>
        <v>0</v>
      </c>
      <c r="M2197" s="14" t="b">
        <f t="shared" si="34"/>
        <v>0</v>
      </c>
      <c r="N2197" s="6">
        <v>5065058880</v>
      </c>
      <c r="O2197" s="6"/>
      <c r="P2197" s="6"/>
      <c r="Q2197" s="6"/>
      <c r="R2197" s="6">
        <v>1.96</v>
      </c>
      <c r="S2197" s="6">
        <v>158828074650</v>
      </c>
      <c r="T2197" s="7">
        <v>5.31</v>
      </c>
      <c r="U2197" s="7">
        <v>0.3</v>
      </c>
      <c r="V2197" s="7">
        <v>4808</v>
      </c>
    </row>
    <row r="2198" spans="1:22" hidden="1" x14ac:dyDescent="0.4">
      <c r="A2198" s="4" t="s">
        <v>259</v>
      </c>
      <c r="B2198" s="5" t="s">
        <v>260</v>
      </c>
      <c r="C2198" s="5" t="s">
        <v>30</v>
      </c>
      <c r="D2198" s="5" t="s">
        <v>19</v>
      </c>
      <c r="E2198" s="9" t="s">
        <v>66</v>
      </c>
      <c r="F2198" s="9">
        <v>0.71</v>
      </c>
      <c r="G2198" s="5" t="s">
        <v>21</v>
      </c>
      <c r="H2198" s="9">
        <v>500</v>
      </c>
      <c r="I2198" s="11">
        <v>18150830</v>
      </c>
      <c r="J2198" s="11">
        <v>200</v>
      </c>
      <c r="K2198" s="11">
        <v>151.74100000000001</v>
      </c>
      <c r="L2198" s="11" t="b">
        <f>COUNTIF('[1]2_배당성향 25% 이상 종목명'!$A$2:$A$471,'2_2번 조건 대상 종목'!A2198)&gt;0</f>
        <v>1</v>
      </c>
      <c r="M2198" s="14" t="b">
        <f t="shared" si="34"/>
        <v>0</v>
      </c>
      <c r="N2198" s="11">
        <v>3487019200</v>
      </c>
      <c r="O2198" s="11" t="b">
        <f>N2198&gt;=VLOOKUP(A2198,'[1]2023년만'!$A$2:$Q$1181,12,0)</f>
        <v>0</v>
      </c>
      <c r="P2198" s="11"/>
      <c r="Q2198" s="11"/>
      <c r="R2198" s="11">
        <v>5.0999999999999996</v>
      </c>
      <c r="S2198" s="6">
        <v>80226668600</v>
      </c>
      <c r="T2198" s="7">
        <v>33.479999999999997</v>
      </c>
      <c r="U2198" s="7">
        <v>0.9</v>
      </c>
      <c r="V2198" s="7">
        <v>132</v>
      </c>
    </row>
    <row r="2199" spans="1:22" hidden="1" x14ac:dyDescent="0.4">
      <c r="A2199" s="4" t="s">
        <v>259</v>
      </c>
      <c r="B2199" s="5" t="s">
        <v>260</v>
      </c>
      <c r="C2199" s="5" t="s">
        <v>24</v>
      </c>
      <c r="D2199" s="5" t="s">
        <v>19</v>
      </c>
      <c r="E2199" s="9" t="s">
        <v>66</v>
      </c>
      <c r="F2199" s="9">
        <v>0.34</v>
      </c>
      <c r="G2199" s="5" t="s">
        <v>21</v>
      </c>
      <c r="H2199" s="9">
        <v>500</v>
      </c>
      <c r="I2199" s="11">
        <v>18135830</v>
      </c>
      <c r="J2199" s="11">
        <v>300</v>
      </c>
      <c r="K2199" s="11">
        <v>84.540999999999997</v>
      </c>
      <c r="L2199" s="11" t="b">
        <f>COUNTIF('[1]2_배당성향 25% 이상 종목명'!$A$2:$A$471,'2_2번 조건 대상 종목'!A2199)&gt;0</f>
        <v>1</v>
      </c>
      <c r="M2199" s="14" t="b">
        <f t="shared" si="34"/>
        <v>0</v>
      </c>
      <c r="N2199" s="11">
        <v>5230528800</v>
      </c>
      <c r="O2199" s="11"/>
      <c r="P2199" s="11"/>
      <c r="Q2199" s="11"/>
      <c r="R2199" s="11">
        <v>5.0599999999999996</v>
      </c>
      <c r="S2199" s="6">
        <v>80226668600</v>
      </c>
      <c r="T2199" s="7">
        <v>33.479999999999997</v>
      </c>
      <c r="U2199" s="7">
        <v>0.9</v>
      </c>
      <c r="V2199" s="7">
        <v>132</v>
      </c>
    </row>
    <row r="2200" spans="1:22" hidden="1" x14ac:dyDescent="0.4">
      <c r="A2200" s="4" t="s">
        <v>804</v>
      </c>
      <c r="B2200" s="5" t="s">
        <v>805</v>
      </c>
      <c r="C2200" s="5" t="s">
        <v>30</v>
      </c>
      <c r="D2200" s="5" t="s">
        <v>19</v>
      </c>
      <c r="E2200" s="9" t="s">
        <v>49</v>
      </c>
      <c r="F2200" s="9">
        <v>0.6</v>
      </c>
      <c r="G2200" s="5" t="s">
        <v>21</v>
      </c>
      <c r="H2200" s="9">
        <v>100</v>
      </c>
      <c r="I2200" s="11">
        <v>26872998</v>
      </c>
      <c r="J2200" s="11">
        <v>260</v>
      </c>
      <c r="K2200" s="11">
        <v>47.347999999999999</v>
      </c>
      <c r="L2200" s="11" t="b">
        <f>COUNTIF('[1]2_배당성향 25% 이상 종목명'!$A$2:$A$471,'2_2번 조건 대상 종목'!A2200)&gt;0</f>
        <v>1</v>
      </c>
      <c r="M2200" s="14" t="b">
        <f t="shared" si="34"/>
        <v>0</v>
      </c>
      <c r="N2200" s="11">
        <v>6796320880</v>
      </c>
      <c r="O2200" s="11" t="b">
        <f>N2200&gt;=VLOOKUP(A2200,'[1]2023년만'!$A$2:$Q$1181,12,0)</f>
        <v>1</v>
      </c>
      <c r="P2200" s="11"/>
      <c r="Q2200" s="11"/>
      <c r="R2200" s="11">
        <v>7.82</v>
      </c>
      <c r="S2200" s="6">
        <v>100505012520</v>
      </c>
      <c r="T2200" s="7">
        <v>7</v>
      </c>
      <c r="U2200" s="7">
        <v>1.1200000000000001</v>
      </c>
      <c r="V2200" s="7">
        <v>534</v>
      </c>
    </row>
    <row r="2201" spans="1:22" hidden="1" x14ac:dyDescent="0.4">
      <c r="A2201" s="4" t="s">
        <v>804</v>
      </c>
      <c r="B2201" s="5" t="s">
        <v>805</v>
      </c>
      <c r="C2201" s="5" t="s">
        <v>24</v>
      </c>
      <c r="D2201" s="5" t="s">
        <v>19</v>
      </c>
      <c r="E2201" s="9" t="s">
        <v>49</v>
      </c>
      <c r="F2201" s="9">
        <v>0.48</v>
      </c>
      <c r="G2201" s="5" t="s">
        <v>21</v>
      </c>
      <c r="H2201" s="9">
        <v>100</v>
      </c>
      <c r="I2201" s="11">
        <v>13436499</v>
      </c>
      <c r="J2201" s="11">
        <v>300</v>
      </c>
      <c r="K2201" s="11">
        <v>41.274999999999999</v>
      </c>
      <c r="L2201" s="11" t="b">
        <f>COUNTIF('[1]2_배당성향 25% 이상 종목명'!$A$2:$A$471,'2_2번 조건 대상 종목'!A2201)&gt;0</f>
        <v>1</v>
      </c>
      <c r="M2201" s="14" t="b">
        <f t="shared" si="34"/>
        <v>0</v>
      </c>
      <c r="N2201" s="11">
        <v>4030949700</v>
      </c>
      <c r="O2201" s="11"/>
      <c r="P2201" s="11"/>
      <c r="Q2201" s="11"/>
      <c r="R2201" s="11">
        <v>3.07</v>
      </c>
      <c r="S2201" s="6">
        <v>100505012520</v>
      </c>
      <c r="T2201" s="7">
        <v>7</v>
      </c>
      <c r="U2201" s="7">
        <v>1.1200000000000001</v>
      </c>
      <c r="V2201" s="7">
        <v>534</v>
      </c>
    </row>
    <row r="2202" spans="1:22" hidden="1" x14ac:dyDescent="0.4">
      <c r="A2202" s="4" t="s">
        <v>1484</v>
      </c>
      <c r="B2202" s="5" t="s">
        <v>1485</v>
      </c>
      <c r="C2202" s="5" t="s">
        <v>30</v>
      </c>
      <c r="D2202" s="5" t="s">
        <v>19</v>
      </c>
      <c r="E2202" s="9" t="s">
        <v>69</v>
      </c>
      <c r="F2202" s="9">
        <v>0.93</v>
      </c>
      <c r="G2202" s="5" t="s">
        <v>21</v>
      </c>
      <c r="H2202" s="9">
        <v>500</v>
      </c>
      <c r="I2202" s="11">
        <v>4225498</v>
      </c>
      <c r="J2202" s="11">
        <v>250</v>
      </c>
      <c r="K2202" s="11">
        <v>26.516999999999999</v>
      </c>
      <c r="L2202" s="11" t="b">
        <f>COUNTIF('[1]2_배당성향 25% 이상 종목명'!$A$2:$A$471,'2_2번 조건 대상 종목'!A2202)&gt;0</f>
        <v>1</v>
      </c>
      <c r="M2202" s="14" t="b">
        <f t="shared" si="34"/>
        <v>0</v>
      </c>
      <c r="N2202" s="11">
        <v>966810500</v>
      </c>
      <c r="O2202" s="11" t="e">
        <f>N2202&gt;=VLOOKUP(A2202,'[1]2023년만'!$A$2:$Q$1181,12,0)</f>
        <v>#N/A</v>
      </c>
      <c r="P2202" s="11"/>
      <c r="Q2202" s="11"/>
      <c r="R2202" s="11">
        <v>3.06</v>
      </c>
      <c r="S2202" s="6">
        <v>37383688600</v>
      </c>
      <c r="T2202" s="7">
        <v>10.199999999999999</v>
      </c>
      <c r="U2202" s="7">
        <v>1.02</v>
      </c>
      <c r="V2202" s="7">
        <v>904</v>
      </c>
    </row>
    <row r="2203" spans="1:22" x14ac:dyDescent="0.4">
      <c r="A2203" s="4" t="s">
        <v>1202</v>
      </c>
      <c r="B2203" s="5" t="s">
        <v>1203</v>
      </c>
      <c r="C2203" s="5" t="s">
        <v>30</v>
      </c>
      <c r="D2203" s="5" t="s">
        <v>19</v>
      </c>
      <c r="E2203" s="9" t="s">
        <v>116</v>
      </c>
      <c r="F2203" s="9">
        <v>1.69</v>
      </c>
      <c r="G2203" s="5" t="s">
        <v>21</v>
      </c>
      <c r="H2203" s="9">
        <v>500</v>
      </c>
      <c r="I2203" s="11">
        <v>3192883</v>
      </c>
      <c r="J2203" s="11">
        <v>1200</v>
      </c>
      <c r="K2203" s="11">
        <v>28.663</v>
      </c>
      <c r="L2203" s="11" t="b">
        <f>COUNTIF('[1]2_배당성향 25% 이상 종목명'!$A$2:$A$471,'2_2번 조건 대상 종목'!A3267)&gt;0</f>
        <v>1</v>
      </c>
      <c r="M2203" s="14" t="b">
        <f t="shared" si="34"/>
        <v>1</v>
      </c>
      <c r="N2203" s="11">
        <v>2571061200</v>
      </c>
      <c r="O2203" s="11" t="b">
        <f>N2203&gt;=VLOOKUP(A2203,'[1]2023년만'!$A$2:$Q$1181,12,0)</f>
        <v>1</v>
      </c>
      <c r="P2203" s="11">
        <f>VLOOKUP(A2203,'[1]2_피벗 테이블'!$A$4:$B$376,2,0)</f>
        <v>1928295900</v>
      </c>
      <c r="Q2203" s="11" t="b">
        <f>N2203&gt;=(P2203*1.05)</f>
        <v>1</v>
      </c>
      <c r="R2203" s="11">
        <v>5.6</v>
      </c>
      <c r="S2203" s="6">
        <v>248087009100</v>
      </c>
      <c r="T2203" s="7">
        <v>18.559999999999999</v>
      </c>
      <c r="U2203" s="7">
        <v>1.47</v>
      </c>
      <c r="V2203" s="7">
        <v>4186</v>
      </c>
    </row>
    <row r="2204" spans="1:22" hidden="1" x14ac:dyDescent="0.4">
      <c r="A2204" s="4" t="s">
        <v>370</v>
      </c>
      <c r="B2204" s="5" t="s">
        <v>371</v>
      </c>
      <c r="C2204" s="5" t="s">
        <v>18</v>
      </c>
      <c r="D2204" s="5" t="s">
        <v>19</v>
      </c>
      <c r="E2204" s="9" t="s">
        <v>66</v>
      </c>
      <c r="F2204" s="9">
        <v>4.37</v>
      </c>
      <c r="G2204" s="5" t="s">
        <v>21</v>
      </c>
      <c r="H2204" s="9">
        <v>500</v>
      </c>
      <c r="I2204" s="11">
        <v>41678175</v>
      </c>
      <c r="J2204" s="11">
        <v>200</v>
      </c>
      <c r="K2204" s="11">
        <v>46.128999999999998</v>
      </c>
      <c r="L2204" s="11" t="b">
        <f>COUNTIF('[1]2_배당성향 25% 이상 종목명'!$A$2:$A$471,'2_2번 조건 대상 종목'!A2204)&gt;0</f>
        <v>1</v>
      </c>
      <c r="M2204" s="14" t="b">
        <f t="shared" si="34"/>
        <v>1</v>
      </c>
      <c r="N2204" s="11">
        <v>7314281800</v>
      </c>
      <c r="O2204" s="11"/>
      <c r="P2204" s="11"/>
      <c r="Q2204" s="11"/>
      <c r="R2204" s="11">
        <v>3.64</v>
      </c>
      <c r="S2204" s="6">
        <v>401777607000</v>
      </c>
      <c r="T2204" s="7">
        <v>37.659999999999997</v>
      </c>
      <c r="U2204" s="7">
        <v>1.4</v>
      </c>
      <c r="V2204" s="7">
        <v>256</v>
      </c>
    </row>
    <row r="2205" spans="1:22" hidden="1" x14ac:dyDescent="0.4">
      <c r="A2205" s="4" t="s">
        <v>370</v>
      </c>
      <c r="B2205" s="5" t="s">
        <v>371</v>
      </c>
      <c r="C2205" s="5" t="s">
        <v>24</v>
      </c>
      <c r="D2205" s="5" t="s">
        <v>19</v>
      </c>
      <c r="E2205" s="9" t="s">
        <v>66</v>
      </c>
      <c r="F2205" s="9">
        <v>3.86</v>
      </c>
      <c r="G2205" s="5" t="s">
        <v>21</v>
      </c>
      <c r="H2205" s="9">
        <v>500</v>
      </c>
      <c r="I2205" s="11">
        <v>41678175</v>
      </c>
      <c r="J2205" s="11">
        <v>250</v>
      </c>
      <c r="K2205" s="11">
        <v>33.131999999999998</v>
      </c>
      <c r="L2205" s="11" t="b">
        <f>COUNTIF('[1]2_배당성향 25% 이상 종목명'!$A$2:$A$471,'2_2번 조건 대상 종목'!A2205)&gt;0</f>
        <v>1</v>
      </c>
      <c r="M2205" s="14" t="b">
        <f t="shared" si="34"/>
        <v>1</v>
      </c>
      <c r="N2205" s="11">
        <v>9142852250</v>
      </c>
      <c r="O2205" s="11"/>
      <c r="P2205" s="11"/>
      <c r="Q2205" s="11"/>
      <c r="R2205" s="11">
        <v>3.53</v>
      </c>
      <c r="S2205" s="6">
        <v>401777607000</v>
      </c>
      <c r="T2205" s="7">
        <v>37.659999999999997</v>
      </c>
      <c r="U2205" s="7">
        <v>1.4</v>
      </c>
      <c r="V2205" s="7">
        <v>256</v>
      </c>
    </row>
    <row r="2206" spans="1:22" hidden="1" x14ac:dyDescent="0.4">
      <c r="A2206" s="7" t="s">
        <v>370</v>
      </c>
      <c r="B2206" s="12" t="s">
        <v>371</v>
      </c>
      <c r="C2206" s="12" t="s">
        <v>2933</v>
      </c>
      <c r="D2206" s="12" t="s">
        <v>19</v>
      </c>
      <c r="E2206" s="12" t="s">
        <v>81</v>
      </c>
      <c r="F2206" s="12">
        <v>2.7</v>
      </c>
      <c r="G2206" s="12" t="s">
        <v>21</v>
      </c>
      <c r="H2206" s="12">
        <v>500</v>
      </c>
      <c r="I2206" s="6">
        <v>41678175</v>
      </c>
      <c r="J2206" s="6">
        <v>150</v>
      </c>
      <c r="K2206" s="6">
        <v>9.7409999999999997</v>
      </c>
      <c r="L2206" s="11" t="b">
        <f>COUNTIF('[1]2_배당성향 25% 이상 종목명'!$A$2:$A$471,'2_2번 조건 대상 종목'!A2206)&gt;0</f>
        <v>1</v>
      </c>
      <c r="M2206" s="14" t="b">
        <f t="shared" si="34"/>
        <v>1</v>
      </c>
      <c r="N2206" s="6">
        <v>5658853800</v>
      </c>
      <c r="O2206" s="6"/>
      <c r="P2206" s="6"/>
      <c r="Q2206" s="6"/>
      <c r="R2206" s="6">
        <v>1.1000000000000001</v>
      </c>
      <c r="S2206" s="6">
        <v>401777607000</v>
      </c>
      <c r="T2206" s="7">
        <v>37.659999999999997</v>
      </c>
      <c r="U2206" s="7">
        <v>1.4</v>
      </c>
      <c r="V2206" s="7">
        <v>256</v>
      </c>
    </row>
    <row r="2207" spans="1:22" hidden="1" x14ac:dyDescent="0.4">
      <c r="A2207" s="7" t="s">
        <v>2868</v>
      </c>
      <c r="B2207" s="12" t="s">
        <v>2869</v>
      </c>
      <c r="C2207" s="12" t="s">
        <v>2933</v>
      </c>
      <c r="D2207" s="12" t="s">
        <v>19</v>
      </c>
      <c r="E2207" s="12" t="s">
        <v>20</v>
      </c>
      <c r="F2207" s="12">
        <v>0.53</v>
      </c>
      <c r="G2207" s="12" t="s">
        <v>21</v>
      </c>
      <c r="H2207" s="12">
        <v>500</v>
      </c>
      <c r="I2207" s="6">
        <v>14655470</v>
      </c>
      <c r="J2207" s="6">
        <v>50</v>
      </c>
      <c r="K2207" s="6">
        <v>40.686999999999998</v>
      </c>
      <c r="L2207" s="11" t="b">
        <f>COUNTIF('[1]2_배당성향 25% 이상 종목명'!$A$2:$A$471,'2_2번 조건 대상 종목'!A2207)&gt;0</f>
        <v>0</v>
      </c>
      <c r="M2207" s="14" t="b">
        <f t="shared" si="34"/>
        <v>0</v>
      </c>
      <c r="N2207" s="6">
        <v>732773500</v>
      </c>
      <c r="O2207" s="6"/>
      <c r="P2207" s="6"/>
      <c r="Q2207" s="6"/>
      <c r="R2207" s="6">
        <v>0.9</v>
      </c>
      <c r="S2207" s="6">
        <v>43966410000</v>
      </c>
      <c r="T2207" s="7" t="s">
        <v>21</v>
      </c>
      <c r="U2207" s="7">
        <v>1.01</v>
      </c>
      <c r="V2207" s="7" t="s">
        <v>21</v>
      </c>
    </row>
    <row r="2208" spans="1:22" hidden="1" x14ac:dyDescent="0.4">
      <c r="A2208" s="4" t="s">
        <v>304</v>
      </c>
      <c r="B2208" s="5" t="s">
        <v>305</v>
      </c>
      <c r="C2208" s="5" t="s">
        <v>24</v>
      </c>
      <c r="D2208" s="5" t="s">
        <v>19</v>
      </c>
      <c r="E2208" s="9" t="s">
        <v>43</v>
      </c>
      <c r="F2208" s="9">
        <v>0.94</v>
      </c>
      <c r="G2208" s="5" t="s">
        <v>21</v>
      </c>
      <c r="H2208" s="9">
        <v>500</v>
      </c>
      <c r="I2208" s="11">
        <v>6132112</v>
      </c>
      <c r="J2208" s="11">
        <v>85</v>
      </c>
      <c r="K2208" s="11">
        <v>120.417</v>
      </c>
      <c r="L2208" s="11" t="b">
        <f>COUNTIF('[1]2_배당성향 25% 이상 종목명'!$A$2:$A$471,'2_2번 조건 대상 종목'!A2208)&gt;0</f>
        <v>0</v>
      </c>
      <c r="M2208" s="14" t="b">
        <f t="shared" si="34"/>
        <v>1</v>
      </c>
      <c r="N2208" s="11">
        <v>502139710</v>
      </c>
      <c r="O2208" s="11"/>
      <c r="P2208" s="11"/>
      <c r="Q2208" s="11"/>
      <c r="R2208" s="11">
        <v>0.8</v>
      </c>
      <c r="S2208" s="6">
        <v>54085227840</v>
      </c>
      <c r="T2208" s="7">
        <v>14.23</v>
      </c>
      <c r="U2208" s="7">
        <v>0.35</v>
      </c>
      <c r="V2208" s="7">
        <v>620</v>
      </c>
    </row>
    <row r="2209" spans="1:22" hidden="1" x14ac:dyDescent="0.4">
      <c r="A2209" s="4" t="s">
        <v>304</v>
      </c>
      <c r="B2209" s="5" t="s">
        <v>305</v>
      </c>
      <c r="C2209" s="5" t="s">
        <v>18</v>
      </c>
      <c r="D2209" s="5" t="s">
        <v>19</v>
      </c>
      <c r="E2209" s="9" t="s">
        <v>43</v>
      </c>
      <c r="F2209" s="9">
        <v>0.91</v>
      </c>
      <c r="G2209" s="5" t="s">
        <v>21</v>
      </c>
      <c r="H2209" s="9">
        <v>500</v>
      </c>
      <c r="I2209" s="11">
        <v>6132112</v>
      </c>
      <c r="J2209" s="11">
        <v>85</v>
      </c>
      <c r="K2209" s="11">
        <v>38.273000000000003</v>
      </c>
      <c r="L2209" s="11" t="b">
        <f>COUNTIF('[1]2_배당성향 25% 이상 종목명'!$A$2:$A$471,'2_2번 조건 대상 종목'!A2209)&gt;0</f>
        <v>0</v>
      </c>
      <c r="M2209" s="14" t="b">
        <f t="shared" si="34"/>
        <v>1</v>
      </c>
      <c r="N2209" s="11">
        <v>502139710</v>
      </c>
      <c r="O2209" s="11"/>
      <c r="P2209" s="11"/>
      <c r="Q2209" s="11"/>
      <c r="R2209" s="11">
        <v>0.6</v>
      </c>
      <c r="S2209" s="6">
        <v>54085227840</v>
      </c>
      <c r="T2209" s="7">
        <v>14.23</v>
      </c>
      <c r="U2209" s="7">
        <v>0.35</v>
      </c>
      <c r="V2209" s="7">
        <v>620</v>
      </c>
    </row>
    <row r="2210" spans="1:22" hidden="1" x14ac:dyDescent="0.4">
      <c r="A2210" s="4" t="s">
        <v>304</v>
      </c>
      <c r="B2210" s="5" t="s">
        <v>305</v>
      </c>
      <c r="C2210" s="5" t="s">
        <v>30</v>
      </c>
      <c r="D2210" s="5" t="s">
        <v>19</v>
      </c>
      <c r="E2210" s="9" t="s">
        <v>43</v>
      </c>
      <c r="F2210" s="9">
        <v>1.34</v>
      </c>
      <c r="G2210" s="5" t="s">
        <v>21</v>
      </c>
      <c r="H2210" s="9">
        <v>500</v>
      </c>
      <c r="I2210" s="11">
        <v>6132112</v>
      </c>
      <c r="J2210" s="11">
        <v>120</v>
      </c>
      <c r="K2210" s="11">
        <v>19.364000000000001</v>
      </c>
      <c r="L2210" s="11" t="b">
        <f>COUNTIF('[1]2_배당성향 25% 이상 종목명'!$A$2:$A$471,'2_2번 조건 대상 종목'!A2210)&gt;0</f>
        <v>0</v>
      </c>
      <c r="M2210" s="14" t="b">
        <f t="shared" si="34"/>
        <v>1</v>
      </c>
      <c r="N2210" s="11">
        <v>708903120</v>
      </c>
      <c r="O2210" s="11" t="b">
        <f>N2210&gt;=VLOOKUP(A2210,'[1]2023년만'!$A$2:$Q$1181,12,0)</f>
        <v>1</v>
      </c>
      <c r="P2210" s="11"/>
      <c r="Q2210" s="11"/>
      <c r="R2210" s="11">
        <v>1.5</v>
      </c>
      <c r="S2210" s="6">
        <v>54085227840</v>
      </c>
      <c r="T2210" s="7">
        <v>14.23</v>
      </c>
      <c r="U2210" s="7">
        <v>0.35</v>
      </c>
      <c r="V2210" s="7">
        <v>620</v>
      </c>
    </row>
    <row r="2211" spans="1:22" hidden="1" x14ac:dyDescent="0.4">
      <c r="A2211" s="7" t="s">
        <v>304</v>
      </c>
      <c r="B2211" s="12" t="s">
        <v>305</v>
      </c>
      <c r="C2211" s="12" t="s">
        <v>2933</v>
      </c>
      <c r="D2211" s="12" t="s">
        <v>19</v>
      </c>
      <c r="E2211" s="12" t="s">
        <v>43</v>
      </c>
      <c r="F2211" s="12">
        <v>0.87</v>
      </c>
      <c r="G2211" s="12" t="s">
        <v>21</v>
      </c>
      <c r="H2211" s="12">
        <v>500</v>
      </c>
      <c r="I2211" s="6">
        <v>6132112</v>
      </c>
      <c r="J2211" s="6">
        <v>170</v>
      </c>
      <c r="K2211" s="6">
        <v>25.89</v>
      </c>
      <c r="L2211" s="11" t="b">
        <f>COUNTIF('[1]2_배당성향 25% 이상 종목명'!$A$2:$A$471,'2_2번 조건 대상 종목'!A2211)&gt;0</f>
        <v>0</v>
      </c>
      <c r="M2211" s="14" t="b">
        <f t="shared" si="34"/>
        <v>1</v>
      </c>
      <c r="N2211" s="6">
        <v>1004279420</v>
      </c>
      <c r="O2211" s="6"/>
      <c r="P2211" s="6"/>
      <c r="Q2211" s="6"/>
      <c r="R2211" s="6">
        <v>1.3</v>
      </c>
      <c r="S2211" s="6">
        <v>54085227840</v>
      </c>
      <c r="T2211" s="7">
        <v>14.23</v>
      </c>
      <c r="U2211" s="7">
        <v>0.35</v>
      </c>
      <c r="V2211" s="7">
        <v>620</v>
      </c>
    </row>
    <row r="2212" spans="1:22" hidden="1" x14ac:dyDescent="0.4">
      <c r="A2212" s="4" t="s">
        <v>1901</v>
      </c>
      <c r="B2212" s="5" t="s">
        <v>1902</v>
      </c>
      <c r="C2212" s="5" t="s">
        <v>24</v>
      </c>
      <c r="D2212" s="5" t="s">
        <v>19</v>
      </c>
      <c r="E2212" s="9" t="s">
        <v>34</v>
      </c>
      <c r="F2212" s="9">
        <v>0.56000000000000005</v>
      </c>
      <c r="G2212" s="5" t="s">
        <v>21</v>
      </c>
      <c r="H2212" s="9">
        <v>500</v>
      </c>
      <c r="I2212" s="11">
        <v>20047970</v>
      </c>
      <c r="J2212" s="11">
        <v>80</v>
      </c>
      <c r="K2212" s="11">
        <v>18.321000000000002</v>
      </c>
      <c r="L2212" s="11" t="b">
        <f>COUNTIF('[1]2_배당성향 25% 이상 종목명'!$A$2:$A$471,'2_2번 조건 대상 종목'!A2212)&gt;0</f>
        <v>0</v>
      </c>
      <c r="M2212" s="14" t="b">
        <f t="shared" si="34"/>
        <v>1</v>
      </c>
      <c r="N2212" s="11">
        <v>1523415440</v>
      </c>
      <c r="O2212" s="11"/>
      <c r="P2212" s="11"/>
      <c r="Q2212" s="11"/>
      <c r="R2212" s="11">
        <v>1.8</v>
      </c>
      <c r="S2212" s="6">
        <v>77084444650</v>
      </c>
      <c r="T2212" s="7">
        <v>2.39</v>
      </c>
      <c r="U2212" s="7">
        <v>0.46</v>
      </c>
      <c r="V2212" s="7">
        <v>1610</v>
      </c>
    </row>
    <row r="2213" spans="1:22" hidden="1" x14ac:dyDescent="0.4">
      <c r="A2213" s="4" t="s">
        <v>1901</v>
      </c>
      <c r="B2213" s="5" t="s">
        <v>1902</v>
      </c>
      <c r="C2213" s="5" t="s">
        <v>30</v>
      </c>
      <c r="D2213" s="5" t="s">
        <v>19</v>
      </c>
      <c r="E2213" s="9" t="s">
        <v>34</v>
      </c>
      <c r="F2213" s="9">
        <v>0.48</v>
      </c>
      <c r="G2213" s="5" t="s">
        <v>21</v>
      </c>
      <c r="H2213" s="9">
        <v>500</v>
      </c>
      <c r="I2213" s="11">
        <v>20047970</v>
      </c>
      <c r="J2213" s="11">
        <v>120</v>
      </c>
      <c r="K2213" s="11">
        <v>7.4279999999999999</v>
      </c>
      <c r="L2213" s="11" t="b">
        <f>COUNTIF('[1]2_배당성향 25% 이상 종목명'!$A$2:$A$471,'2_2번 조건 대상 종목'!A2213)&gt;0</f>
        <v>0</v>
      </c>
      <c r="M2213" s="14" t="b">
        <f t="shared" si="34"/>
        <v>1</v>
      </c>
      <c r="N2213" s="11">
        <v>2263591800</v>
      </c>
      <c r="O2213" s="11" t="b">
        <f>N2213&gt;=VLOOKUP(A2213,'[1]2023년만'!$A$2:$Q$1181,12,0)</f>
        <v>1</v>
      </c>
      <c r="P2213" s="11"/>
      <c r="Q2213" s="11"/>
      <c r="R2213" s="11">
        <v>3.2</v>
      </c>
      <c r="S2213" s="6">
        <v>77084444650</v>
      </c>
      <c r="T2213" s="7">
        <v>2.39</v>
      </c>
      <c r="U2213" s="7">
        <v>0.46</v>
      </c>
      <c r="V2213" s="7">
        <v>1610</v>
      </c>
    </row>
    <row r="2214" spans="1:22" hidden="1" x14ac:dyDescent="0.4">
      <c r="A2214" s="4" t="s">
        <v>1901</v>
      </c>
      <c r="B2214" s="5" t="s">
        <v>1902</v>
      </c>
      <c r="C2214" s="5" t="s">
        <v>18</v>
      </c>
      <c r="D2214" s="5" t="s">
        <v>19</v>
      </c>
      <c r="E2214" s="9" t="s">
        <v>34</v>
      </c>
      <c r="F2214" s="9">
        <v>1.01</v>
      </c>
      <c r="G2214" s="5" t="s">
        <v>21</v>
      </c>
      <c r="H2214" s="9">
        <v>500</v>
      </c>
      <c r="I2214" s="11">
        <v>20047970</v>
      </c>
      <c r="J2214" s="11">
        <v>20</v>
      </c>
      <c r="K2214" s="11">
        <v>5.5</v>
      </c>
      <c r="L2214" s="11" t="b">
        <f>COUNTIF('[1]2_배당성향 25% 이상 종목명'!$A$2:$A$471,'2_2번 조건 대상 종목'!A2214)&gt;0</f>
        <v>0</v>
      </c>
      <c r="M2214" s="14" t="b">
        <f t="shared" si="34"/>
        <v>1</v>
      </c>
      <c r="N2214" s="11">
        <v>380853860</v>
      </c>
      <c r="O2214" s="11"/>
      <c r="P2214" s="11"/>
      <c r="Q2214" s="11"/>
      <c r="R2214" s="11">
        <v>0.4</v>
      </c>
      <c r="S2214" s="6">
        <v>77084444650</v>
      </c>
      <c r="T2214" s="7">
        <v>2.39</v>
      </c>
      <c r="U2214" s="7">
        <v>0.46</v>
      </c>
      <c r="V2214" s="7">
        <v>1610</v>
      </c>
    </row>
    <row r="2215" spans="1:22" hidden="1" x14ac:dyDescent="0.4">
      <c r="A2215" s="7" t="s">
        <v>1901</v>
      </c>
      <c r="B2215" s="12" t="s">
        <v>1902</v>
      </c>
      <c r="C2215" s="12" t="s">
        <v>2933</v>
      </c>
      <c r="D2215" s="12" t="s">
        <v>19</v>
      </c>
      <c r="E2215" s="12" t="s">
        <v>34</v>
      </c>
      <c r="F2215" s="12">
        <v>0.5</v>
      </c>
      <c r="G2215" s="12" t="s">
        <v>21</v>
      </c>
      <c r="H2215" s="12">
        <v>500</v>
      </c>
      <c r="I2215" s="6">
        <v>20047970</v>
      </c>
      <c r="J2215" s="6">
        <v>50</v>
      </c>
      <c r="K2215" s="6">
        <v>34.36</v>
      </c>
      <c r="L2215" s="11" t="b">
        <f>COUNTIF('[1]2_배당성향 25% 이상 종목명'!$A$2:$A$471,'2_2번 조건 대상 종목'!A2215)&gt;0</f>
        <v>0</v>
      </c>
      <c r="M2215" s="14" t="b">
        <f t="shared" si="34"/>
        <v>1</v>
      </c>
      <c r="N2215" s="6">
        <v>973753250</v>
      </c>
      <c r="O2215" s="6"/>
      <c r="P2215" s="6"/>
      <c r="Q2215" s="6"/>
      <c r="R2215" s="6">
        <v>0.8</v>
      </c>
      <c r="S2215" s="6">
        <v>77084444650</v>
      </c>
      <c r="T2215" s="7">
        <v>2.39</v>
      </c>
      <c r="U2215" s="7">
        <v>0.46</v>
      </c>
      <c r="V2215" s="7">
        <v>1610</v>
      </c>
    </row>
    <row r="2216" spans="1:22" x14ac:dyDescent="0.4">
      <c r="A2216" s="4" t="s">
        <v>825</v>
      </c>
      <c r="B2216" s="5" t="s">
        <v>826</v>
      </c>
      <c r="C2216" s="5" t="s">
        <v>30</v>
      </c>
      <c r="D2216" s="5" t="s">
        <v>19</v>
      </c>
      <c r="E2216" s="9" t="s">
        <v>40</v>
      </c>
      <c r="F2216" s="9">
        <v>1.95</v>
      </c>
      <c r="G2216" s="5" t="s">
        <v>21</v>
      </c>
      <c r="H2216" s="9">
        <v>500</v>
      </c>
      <c r="I2216" s="11">
        <v>65145845</v>
      </c>
      <c r="J2216" s="11">
        <v>250</v>
      </c>
      <c r="K2216" s="11">
        <v>45.957000000000001</v>
      </c>
      <c r="L2216" s="11" t="b">
        <f>COUNTIF('[1]2_배당성향 25% 이상 종목명'!$A$2:$A$471,'2_2번 조건 대상 종목'!A3206)&gt;0</f>
        <v>1</v>
      </c>
      <c r="M2216" s="14" t="b">
        <f t="shared" si="34"/>
        <v>1</v>
      </c>
      <c r="N2216" s="11">
        <v>16129046250</v>
      </c>
      <c r="O2216" s="11" t="b">
        <f>N2216&gt;=VLOOKUP(A2216,'[1]2023년만'!$A$2:$Q$1181,12,0)</f>
        <v>1</v>
      </c>
      <c r="P2216" s="11">
        <f>VLOOKUP(A2216,'[1]2_피벗 테이블'!$A$4:$B$376,2,0)</f>
        <v>5319455108.333333</v>
      </c>
      <c r="Q2216" s="11" t="b">
        <f>N2216&gt;=(P2216*1.05)</f>
        <v>1</v>
      </c>
      <c r="R2216" s="11">
        <v>8.4</v>
      </c>
      <c r="S2216" s="6">
        <v>246129245775</v>
      </c>
      <c r="T2216" s="7">
        <v>14.51</v>
      </c>
      <c r="U2216" s="7">
        <v>0.36</v>
      </c>
      <c r="V2216" s="7">
        <v>263</v>
      </c>
    </row>
    <row r="2217" spans="1:22" hidden="1" x14ac:dyDescent="0.4">
      <c r="A2217" s="4" t="s">
        <v>392</v>
      </c>
      <c r="B2217" s="5" t="s">
        <v>393</v>
      </c>
      <c r="C2217" s="5" t="s">
        <v>24</v>
      </c>
      <c r="D2217" s="5" t="s">
        <v>19</v>
      </c>
      <c r="E2217" s="9" t="s">
        <v>21</v>
      </c>
      <c r="F2217" s="9" t="s">
        <v>21</v>
      </c>
      <c r="G2217" s="5" t="s">
        <v>21</v>
      </c>
      <c r="H2217" s="9">
        <v>500</v>
      </c>
      <c r="I2217" s="11">
        <v>2000000</v>
      </c>
      <c r="J2217" s="11">
        <v>500</v>
      </c>
      <c r="K2217" s="11">
        <v>34.363</v>
      </c>
      <c r="L2217" s="11" t="b">
        <f>COUNTIF('[1]2_배당성향 25% 이상 종목명'!$A$2:$A$471,'2_2번 조건 대상 종목'!A2217)&gt;0</f>
        <v>1</v>
      </c>
      <c r="M2217" s="14" t="b">
        <f t="shared" si="34"/>
        <v>1</v>
      </c>
      <c r="N2217" s="11">
        <v>839479000</v>
      </c>
      <c r="O2217" s="11"/>
      <c r="P2217" s="11"/>
      <c r="Q2217" s="11"/>
      <c r="R2217" s="11">
        <v>1.7</v>
      </c>
      <c r="S2217" s="6">
        <v>59200000000</v>
      </c>
      <c r="T2217" s="7">
        <v>54.71</v>
      </c>
      <c r="U2217" s="7">
        <v>0.76</v>
      </c>
      <c r="V2217" s="7">
        <v>541</v>
      </c>
    </row>
    <row r="2218" spans="1:22" hidden="1" x14ac:dyDescent="0.4">
      <c r="A2218" s="4" t="s">
        <v>392</v>
      </c>
      <c r="B2218" s="5" t="s">
        <v>393</v>
      </c>
      <c r="C2218" s="5" t="s">
        <v>18</v>
      </c>
      <c r="D2218" s="5" t="s">
        <v>19</v>
      </c>
      <c r="E2218" s="9" t="s">
        <v>21</v>
      </c>
      <c r="F2218" s="9" t="s">
        <v>21</v>
      </c>
      <c r="G2218" s="5" t="s">
        <v>21</v>
      </c>
      <c r="H2218" s="9">
        <v>500</v>
      </c>
      <c r="I2218" s="11">
        <v>2000000</v>
      </c>
      <c r="J2218" s="11">
        <v>400</v>
      </c>
      <c r="K2218" s="11">
        <v>26.399000000000001</v>
      </c>
      <c r="L2218" s="11" t="b">
        <f>COUNTIF('[1]2_배당성향 25% 이상 종목명'!$A$2:$A$471,'2_2번 조건 대상 종목'!A2218)&gt;0</f>
        <v>1</v>
      </c>
      <c r="M2218" s="14" t="b">
        <f t="shared" si="34"/>
        <v>1</v>
      </c>
      <c r="N2218" s="11">
        <v>671583200</v>
      </c>
      <c r="O2218" s="11"/>
      <c r="P2218" s="11"/>
      <c r="Q2218" s="11"/>
      <c r="R2218" s="11">
        <v>1</v>
      </c>
      <c r="S2218" s="6">
        <v>59200000000</v>
      </c>
      <c r="T2218" s="7">
        <v>54.71</v>
      </c>
      <c r="U2218" s="7">
        <v>0.76</v>
      </c>
      <c r="V2218" s="7">
        <v>541</v>
      </c>
    </row>
    <row r="2219" spans="1:22" hidden="1" x14ac:dyDescent="0.4">
      <c r="A2219" s="7" t="s">
        <v>392</v>
      </c>
      <c r="B2219" s="12" t="s">
        <v>393</v>
      </c>
      <c r="C2219" s="12" t="s">
        <v>2933</v>
      </c>
      <c r="D2219" s="12" t="s">
        <v>19</v>
      </c>
      <c r="E2219" s="12" t="s">
        <v>21</v>
      </c>
      <c r="F2219" s="12" t="s">
        <v>21</v>
      </c>
      <c r="G2219" s="12" t="s">
        <v>21</v>
      </c>
      <c r="H2219" s="12">
        <v>500</v>
      </c>
      <c r="I2219" s="6">
        <v>2000000</v>
      </c>
      <c r="J2219" s="6">
        <v>400</v>
      </c>
      <c r="K2219" s="6">
        <v>5.1920000000000002</v>
      </c>
      <c r="L2219" s="11" t="b">
        <f>COUNTIF('[1]2_배당성향 25% 이상 종목명'!$A$2:$A$471,'2_2번 조건 대상 종목'!A2219)&gt;0</f>
        <v>1</v>
      </c>
      <c r="M2219" s="14" t="b">
        <f t="shared" si="34"/>
        <v>1</v>
      </c>
      <c r="N2219" s="6">
        <v>671583200</v>
      </c>
      <c r="O2219" s="6"/>
      <c r="P2219" s="6"/>
      <c r="Q2219" s="6"/>
      <c r="R2219" s="6">
        <v>0.65</v>
      </c>
      <c r="S2219" s="6">
        <v>59200000000</v>
      </c>
      <c r="T2219" s="7">
        <v>54.71</v>
      </c>
      <c r="U2219" s="7">
        <v>0.76</v>
      </c>
      <c r="V2219" s="7">
        <v>541</v>
      </c>
    </row>
    <row r="2220" spans="1:22" hidden="1" x14ac:dyDescent="0.4">
      <c r="A2220" s="4" t="s">
        <v>127</v>
      </c>
      <c r="B2220" s="5" t="s">
        <v>128</v>
      </c>
      <c r="C2220" s="5" t="s">
        <v>30</v>
      </c>
      <c r="D2220" s="5" t="s">
        <v>19</v>
      </c>
      <c r="E2220" s="9" t="s">
        <v>129</v>
      </c>
      <c r="F2220" s="9">
        <v>4.47</v>
      </c>
      <c r="G2220" s="5" t="s">
        <v>21</v>
      </c>
      <c r="H2220" s="9">
        <v>500</v>
      </c>
      <c r="I2220" s="11">
        <v>46890490</v>
      </c>
      <c r="J2220" s="11">
        <v>210</v>
      </c>
      <c r="K2220" s="11">
        <v>325.96199999999999</v>
      </c>
      <c r="L2220" s="11" t="b">
        <f>COUNTIF('[1]2_배당성향 25% 이상 종목명'!$A$2:$A$471,'2_2번 조건 대상 종목'!A2220)&gt;0</f>
        <v>1</v>
      </c>
      <c r="M2220" s="14" t="b">
        <f t="shared" si="34"/>
        <v>1</v>
      </c>
      <c r="N2220" s="11">
        <v>8051257857</v>
      </c>
      <c r="O2220" s="11" t="b">
        <f>N2220&gt;=VLOOKUP(A2220,'[1]2023년만'!$A$2:$Q$1181,12,0)</f>
        <v>0</v>
      </c>
      <c r="P2220" s="11">
        <f>VLOOKUP(A2220,'[1]2_피벗 테이블'!$A$4:$B$376,2,0)</f>
        <v>14800578604.333334</v>
      </c>
      <c r="Q2220" s="11" t="b">
        <f>N2220&gt;=(P2220*1.05)</f>
        <v>0</v>
      </c>
      <c r="R2220" s="11">
        <v>3.58</v>
      </c>
      <c r="S2220" s="6">
        <v>245706167600</v>
      </c>
      <c r="T2220" s="7" t="s">
        <v>21</v>
      </c>
      <c r="U2220" s="7">
        <v>0.35</v>
      </c>
      <c r="V2220" s="7" t="s">
        <v>21</v>
      </c>
    </row>
    <row r="2221" spans="1:22" hidden="1" x14ac:dyDescent="0.4">
      <c r="A2221" s="4" t="s">
        <v>127</v>
      </c>
      <c r="B2221" s="5" t="s">
        <v>128</v>
      </c>
      <c r="C2221" s="5" t="s">
        <v>24</v>
      </c>
      <c r="D2221" s="5" t="s">
        <v>19</v>
      </c>
      <c r="E2221" s="9" t="s">
        <v>129</v>
      </c>
      <c r="F2221" s="9">
        <v>4.51</v>
      </c>
      <c r="G2221" s="5" t="s">
        <v>21</v>
      </c>
      <c r="H2221" s="9">
        <v>500</v>
      </c>
      <c r="I2221" s="11">
        <v>46890490</v>
      </c>
      <c r="J2221" s="11">
        <v>410</v>
      </c>
      <c r="K2221" s="11">
        <v>58.09</v>
      </c>
      <c r="L2221" s="11" t="b">
        <f>COUNTIF('[1]2_배당성향 25% 이상 종목명'!$A$2:$A$471,'2_2번 조건 대상 종목'!A2221)&gt;0</f>
        <v>1</v>
      </c>
      <c r="M2221" s="14" t="b">
        <f t="shared" si="34"/>
        <v>1</v>
      </c>
      <c r="N2221" s="11">
        <v>15601735813</v>
      </c>
      <c r="O2221" s="11"/>
      <c r="P2221" s="11"/>
      <c r="Q2221" s="11"/>
      <c r="R2221" s="11">
        <v>6.24</v>
      </c>
      <c r="S2221" s="6">
        <v>245706167600</v>
      </c>
      <c r="T2221" s="7" t="s">
        <v>21</v>
      </c>
      <c r="U2221" s="7">
        <v>0.35</v>
      </c>
      <c r="V2221" s="7" t="s">
        <v>21</v>
      </c>
    </row>
    <row r="2222" spans="1:22" hidden="1" x14ac:dyDescent="0.4">
      <c r="A2222" s="4" t="s">
        <v>127</v>
      </c>
      <c r="B2222" s="5" t="s">
        <v>128</v>
      </c>
      <c r="C2222" s="5" t="s">
        <v>18</v>
      </c>
      <c r="D2222" s="5" t="s">
        <v>19</v>
      </c>
      <c r="E2222" s="9" t="s">
        <v>129</v>
      </c>
      <c r="F2222" s="9">
        <v>2.0099999999999998</v>
      </c>
      <c r="G2222" s="5" t="s">
        <v>21</v>
      </c>
      <c r="H2222" s="10">
        <v>5000</v>
      </c>
      <c r="I2222" s="11">
        <v>4000000</v>
      </c>
      <c r="J2222" s="11">
        <v>4500</v>
      </c>
      <c r="K2222" s="11">
        <v>29.045999999999999</v>
      </c>
      <c r="L2222" s="11" t="b">
        <f>COUNTIF('[1]2_배당성향 25% 이상 종목명'!$A$2:$A$471,'2_2번 조건 대상 종목'!A2222)&gt;0</f>
        <v>1</v>
      </c>
      <c r="M2222" s="14" t="b">
        <f t="shared" si="34"/>
        <v>1</v>
      </c>
      <c r="N2222" s="11">
        <v>14400000000</v>
      </c>
      <c r="O2222" s="11"/>
      <c r="P2222" s="11"/>
      <c r="Q2222" s="11"/>
      <c r="R2222" s="11">
        <v>5.61</v>
      </c>
      <c r="S2222" s="6">
        <v>245706167600</v>
      </c>
      <c r="T2222" s="7" t="s">
        <v>21</v>
      </c>
      <c r="U2222" s="7">
        <v>0.35</v>
      </c>
      <c r="V2222" s="7" t="s">
        <v>21</v>
      </c>
    </row>
    <row r="2223" spans="1:22" hidden="1" x14ac:dyDescent="0.4">
      <c r="A2223" s="7" t="s">
        <v>127</v>
      </c>
      <c r="B2223" s="12" t="s">
        <v>128</v>
      </c>
      <c r="C2223" s="12" t="s">
        <v>2933</v>
      </c>
      <c r="D2223" s="12" t="s">
        <v>19</v>
      </c>
      <c r="E2223" s="12" t="s">
        <v>129</v>
      </c>
      <c r="F2223" s="12">
        <v>1.8</v>
      </c>
      <c r="G2223" s="12" t="s">
        <v>21</v>
      </c>
      <c r="H2223" s="12">
        <v>5000</v>
      </c>
      <c r="I2223" s="6">
        <v>4000000</v>
      </c>
      <c r="J2223" s="6">
        <v>4500</v>
      </c>
      <c r="K2223" s="6">
        <v>43.119</v>
      </c>
      <c r="L2223" s="11" t="b">
        <f>COUNTIF('[1]2_배당성향 25% 이상 종목명'!$A$2:$A$471,'2_2번 조건 대상 종목'!A2223)&gt;0</f>
        <v>1</v>
      </c>
      <c r="M2223" s="14" t="b">
        <f t="shared" si="34"/>
        <v>1</v>
      </c>
      <c r="N2223" s="6">
        <v>14400000000</v>
      </c>
      <c r="O2223" s="6"/>
      <c r="P2223" s="6"/>
      <c r="Q2223" s="6"/>
      <c r="R2223" s="6">
        <v>5.37</v>
      </c>
      <c r="S2223" s="6">
        <v>245706167600</v>
      </c>
      <c r="T2223" s="7" t="s">
        <v>21</v>
      </c>
      <c r="U2223" s="7">
        <v>0.35</v>
      </c>
      <c r="V2223" s="7" t="s">
        <v>21</v>
      </c>
    </row>
    <row r="2224" spans="1:22" hidden="1" x14ac:dyDescent="0.4">
      <c r="A2224" s="4" t="s">
        <v>1220</v>
      </c>
      <c r="B2224" s="5" t="s">
        <v>1221</v>
      </c>
      <c r="C2224" s="5" t="s">
        <v>30</v>
      </c>
      <c r="D2224" s="5" t="s">
        <v>19</v>
      </c>
      <c r="E2224" s="9" t="s">
        <v>52</v>
      </c>
      <c r="F2224" s="9">
        <v>0.72</v>
      </c>
      <c r="G2224" s="5" t="s">
        <v>21</v>
      </c>
      <c r="H2224" s="9">
        <v>100</v>
      </c>
      <c r="I2224" s="11">
        <v>44000000</v>
      </c>
      <c r="J2224" s="11">
        <v>25</v>
      </c>
      <c r="K2224" s="11">
        <v>31.603999999999999</v>
      </c>
      <c r="L2224" s="11" t="b">
        <f>COUNTIF('[1]2_배당성향 25% 이상 종목명'!$A$2:$A$471,'2_2번 조건 대상 종목'!A2224)&gt;0</f>
        <v>1</v>
      </c>
      <c r="M2224" s="14" t="b">
        <f t="shared" si="34"/>
        <v>1</v>
      </c>
      <c r="N2224" s="11">
        <v>956659375</v>
      </c>
      <c r="O2224" s="11" t="b">
        <f>N2224&gt;=VLOOKUP(A2224,'[1]2023년만'!$A$2:$Q$1181,12,0)</f>
        <v>0</v>
      </c>
      <c r="P2224" s="11">
        <f>VLOOKUP(A2224,'[1]2_피벗 테이블'!$A$4:$B$376,2,0)</f>
        <v>995315141.66666663</v>
      </c>
      <c r="Q2224" s="11" t="b">
        <f>N2224&gt;=(P2224*1.05)</f>
        <v>0</v>
      </c>
      <c r="R2224" s="11">
        <v>2.8</v>
      </c>
      <c r="S2224" s="6">
        <v>33360000000</v>
      </c>
      <c r="T2224" s="7">
        <v>10.83</v>
      </c>
      <c r="U2224" s="7">
        <v>0.7</v>
      </c>
      <c r="V2224" s="7">
        <v>385</v>
      </c>
    </row>
    <row r="2225" spans="1:22" hidden="1" x14ac:dyDescent="0.4">
      <c r="A2225" s="4" t="s">
        <v>1220</v>
      </c>
      <c r="B2225" s="5" t="s">
        <v>1221</v>
      </c>
      <c r="C2225" s="5" t="s">
        <v>18</v>
      </c>
      <c r="D2225" s="5" t="s">
        <v>19</v>
      </c>
      <c r="E2225" s="9" t="s">
        <v>61</v>
      </c>
      <c r="F2225" s="9">
        <v>0.76</v>
      </c>
      <c r="G2225" s="5" t="s">
        <v>21</v>
      </c>
      <c r="H2225" s="9">
        <v>100</v>
      </c>
      <c r="I2225" s="11">
        <v>44000000</v>
      </c>
      <c r="J2225" s="11">
        <v>25</v>
      </c>
      <c r="K2225" s="11">
        <v>21.245000000000001</v>
      </c>
      <c r="L2225" s="11" t="b">
        <f>COUNTIF('[1]2_배당성향 25% 이상 종목명'!$A$2:$A$471,'2_2번 조건 대상 종목'!A2225)&gt;0</f>
        <v>1</v>
      </c>
      <c r="M2225" s="14" t="b">
        <f t="shared" si="34"/>
        <v>1</v>
      </c>
      <c r="N2225" s="11">
        <v>1025262700</v>
      </c>
      <c r="O2225" s="11"/>
      <c r="P2225" s="11"/>
      <c r="Q2225" s="11"/>
      <c r="R2225" s="11">
        <v>2.2000000000000002</v>
      </c>
      <c r="S2225" s="6">
        <v>33360000000</v>
      </c>
      <c r="T2225" s="7">
        <v>10.83</v>
      </c>
      <c r="U2225" s="7">
        <v>0.7</v>
      </c>
      <c r="V2225" s="7">
        <v>385</v>
      </c>
    </row>
    <row r="2226" spans="1:22" hidden="1" x14ac:dyDescent="0.4">
      <c r="A2226" s="4" t="s">
        <v>1220</v>
      </c>
      <c r="B2226" s="5" t="s">
        <v>1221</v>
      </c>
      <c r="C2226" s="5" t="s">
        <v>24</v>
      </c>
      <c r="D2226" s="5" t="s">
        <v>19</v>
      </c>
      <c r="E2226" s="9" t="s">
        <v>61</v>
      </c>
      <c r="F2226" s="9">
        <v>0.55000000000000004</v>
      </c>
      <c r="G2226" s="5" t="s">
        <v>21</v>
      </c>
      <c r="H2226" s="9">
        <v>100</v>
      </c>
      <c r="I2226" s="11">
        <v>44000000</v>
      </c>
      <c r="J2226" s="11">
        <v>25</v>
      </c>
      <c r="K2226" s="11">
        <v>17.026</v>
      </c>
      <c r="L2226" s="11" t="b">
        <f>COUNTIF('[1]2_배당성향 25% 이상 종목명'!$A$2:$A$471,'2_2번 조건 대상 종목'!A2226)&gt;0</f>
        <v>1</v>
      </c>
      <c r="M2226" s="14" t="b">
        <f t="shared" si="34"/>
        <v>1</v>
      </c>
      <c r="N2226" s="11">
        <v>985293325</v>
      </c>
      <c r="O2226" s="11"/>
      <c r="P2226" s="11"/>
      <c r="Q2226" s="11"/>
      <c r="R2226" s="11">
        <v>2.4</v>
      </c>
      <c r="S2226" s="6">
        <v>33360000000</v>
      </c>
      <c r="T2226" s="7">
        <v>10.83</v>
      </c>
      <c r="U2226" s="7">
        <v>0.7</v>
      </c>
      <c r="V2226" s="7">
        <v>385</v>
      </c>
    </row>
    <row r="2227" spans="1:22" hidden="1" x14ac:dyDescent="0.4">
      <c r="A2227" s="7" t="s">
        <v>1220</v>
      </c>
      <c r="B2227" s="12" t="s">
        <v>1221</v>
      </c>
      <c r="C2227" s="12" t="s">
        <v>2933</v>
      </c>
      <c r="D2227" s="12" t="s">
        <v>19</v>
      </c>
      <c r="E2227" s="12" t="s">
        <v>61</v>
      </c>
      <c r="F2227" s="12">
        <v>0.32</v>
      </c>
      <c r="G2227" s="12" t="s">
        <v>2943</v>
      </c>
      <c r="H2227" s="12">
        <v>100</v>
      </c>
      <c r="I2227" s="6">
        <v>42000000</v>
      </c>
      <c r="J2227" s="6">
        <v>25</v>
      </c>
      <c r="K2227" s="6">
        <v>20.07</v>
      </c>
      <c r="L2227" s="11" t="b">
        <f>COUNTIF('[1]2_배당성향 25% 이상 종목명'!$A$2:$A$471,'2_2번 조건 대상 종목'!A2227)&gt;0</f>
        <v>1</v>
      </c>
      <c r="M2227" s="14" t="b">
        <f t="shared" si="34"/>
        <v>1</v>
      </c>
      <c r="N2227" s="6">
        <v>975389400</v>
      </c>
      <c r="O2227" s="6"/>
      <c r="P2227" s="6"/>
      <c r="Q2227" s="6"/>
      <c r="R2227" s="6">
        <v>1.8</v>
      </c>
      <c r="S2227" s="6">
        <v>33360000000</v>
      </c>
      <c r="T2227" s="7">
        <v>10.83</v>
      </c>
      <c r="U2227" s="7">
        <v>0.7</v>
      </c>
      <c r="V2227" s="7">
        <v>385</v>
      </c>
    </row>
    <row r="2228" spans="1:22" hidden="1" x14ac:dyDescent="0.4">
      <c r="A2228" s="4" t="s">
        <v>1911</v>
      </c>
      <c r="B2228" s="5" t="s">
        <v>1912</v>
      </c>
      <c r="C2228" s="5" t="s">
        <v>30</v>
      </c>
      <c r="D2228" s="5" t="s">
        <v>19</v>
      </c>
      <c r="E2228" s="9" t="s">
        <v>76</v>
      </c>
      <c r="F2228" s="9">
        <v>2.88</v>
      </c>
      <c r="G2228" s="5" t="s">
        <v>21</v>
      </c>
      <c r="H2228" s="9">
        <v>500</v>
      </c>
      <c r="I2228" s="11">
        <v>40297820</v>
      </c>
      <c r="J2228" s="11">
        <v>200</v>
      </c>
      <c r="K2228" s="11">
        <v>18.068000000000001</v>
      </c>
      <c r="L2228" s="11" t="b">
        <f>COUNTIF('[1]2_배당성향 25% 이상 종목명'!$A$2:$A$471,'2_2번 조건 대상 종목'!A2228)&gt;0</f>
        <v>0</v>
      </c>
      <c r="M2228" s="14" t="b">
        <f t="shared" si="34"/>
        <v>1</v>
      </c>
      <c r="N2228" s="11">
        <v>6010163200</v>
      </c>
      <c r="O2228" s="11" t="b">
        <f>N2228&gt;=VLOOKUP(A2228,'[1]2023년만'!$A$2:$Q$1181,12,0)</f>
        <v>1</v>
      </c>
      <c r="P2228" s="11"/>
      <c r="Q2228" s="11"/>
      <c r="R2228" s="11">
        <v>3.42</v>
      </c>
      <c r="S2228" s="6">
        <v>407410960200</v>
      </c>
      <c r="T2228" s="7">
        <v>8.98</v>
      </c>
      <c r="U2228" s="7">
        <v>0.52</v>
      </c>
      <c r="V2228" s="7">
        <v>1126</v>
      </c>
    </row>
    <row r="2229" spans="1:22" hidden="1" x14ac:dyDescent="0.4">
      <c r="A2229" s="4" t="s">
        <v>1911</v>
      </c>
      <c r="B2229" s="5" t="s">
        <v>1912</v>
      </c>
      <c r="C2229" s="5" t="s">
        <v>24</v>
      </c>
      <c r="D2229" s="5" t="s">
        <v>19</v>
      </c>
      <c r="E2229" s="9" t="s">
        <v>76</v>
      </c>
      <c r="F2229" s="9">
        <v>2.62</v>
      </c>
      <c r="G2229" s="5" t="s">
        <v>21</v>
      </c>
      <c r="H2229" s="9">
        <v>500</v>
      </c>
      <c r="I2229" s="11">
        <v>40297820</v>
      </c>
      <c r="J2229" s="11">
        <v>150</v>
      </c>
      <c r="K2229" s="11">
        <v>9.7530000000000001</v>
      </c>
      <c r="L2229" s="11" t="b">
        <f>COUNTIF('[1]2_배당성향 25% 이상 종목명'!$A$2:$A$471,'2_2번 조건 대상 종목'!A2229)&gt;0</f>
        <v>0</v>
      </c>
      <c r="M2229" s="14" t="b">
        <f t="shared" si="34"/>
        <v>1</v>
      </c>
      <c r="N2229" s="11">
        <v>4998768750</v>
      </c>
      <c r="O2229" s="11"/>
      <c r="P2229" s="11"/>
      <c r="Q2229" s="11"/>
      <c r="R2229" s="11">
        <v>2.61</v>
      </c>
      <c r="S2229" s="6">
        <v>407410960200</v>
      </c>
      <c r="T2229" s="7">
        <v>8.98</v>
      </c>
      <c r="U2229" s="7">
        <v>0.52</v>
      </c>
      <c r="V2229" s="7">
        <v>1126</v>
      </c>
    </row>
    <row r="2230" spans="1:22" hidden="1" x14ac:dyDescent="0.4">
      <c r="A2230" s="4" t="s">
        <v>1911</v>
      </c>
      <c r="B2230" s="5" t="s">
        <v>1912</v>
      </c>
      <c r="C2230" s="5" t="s">
        <v>18</v>
      </c>
      <c r="D2230" s="5" t="s">
        <v>19</v>
      </c>
      <c r="E2230" s="9" t="s">
        <v>76</v>
      </c>
      <c r="F2230" s="9">
        <v>1.81</v>
      </c>
      <c r="G2230" s="5" t="s">
        <v>21</v>
      </c>
      <c r="H2230" s="10">
        <v>5000</v>
      </c>
      <c r="I2230" s="11">
        <v>4029782</v>
      </c>
      <c r="J2230" s="11">
        <v>1250</v>
      </c>
      <c r="K2230" s="11">
        <v>8.7919999999999998</v>
      </c>
      <c r="L2230" s="11" t="b">
        <f>COUNTIF('[1]2_배당성향 25% 이상 종목명'!$A$2:$A$471,'2_2번 조건 대상 종목'!A2230)&gt;0</f>
        <v>0</v>
      </c>
      <c r="M2230" s="14" t="b">
        <f t="shared" si="34"/>
        <v>1</v>
      </c>
      <c r="N2230" s="11">
        <v>4508658750</v>
      </c>
      <c r="O2230" s="11"/>
      <c r="P2230" s="11"/>
      <c r="Q2230" s="11"/>
      <c r="R2230" s="11">
        <v>1.5</v>
      </c>
      <c r="S2230" s="6">
        <v>407410960200</v>
      </c>
      <c r="T2230" s="7">
        <v>8.98</v>
      </c>
      <c r="U2230" s="7">
        <v>0.52</v>
      </c>
      <c r="V2230" s="7">
        <v>1126</v>
      </c>
    </row>
    <row r="2231" spans="1:22" hidden="1" x14ac:dyDescent="0.4">
      <c r="A2231" s="7" t="s">
        <v>1911</v>
      </c>
      <c r="B2231" s="12" t="s">
        <v>1912</v>
      </c>
      <c r="C2231" s="12" t="s">
        <v>2933</v>
      </c>
      <c r="D2231" s="12" t="s">
        <v>19</v>
      </c>
      <c r="E2231" s="12" t="s">
        <v>76</v>
      </c>
      <c r="F2231" s="12">
        <v>1.49</v>
      </c>
      <c r="G2231" s="12" t="s">
        <v>21</v>
      </c>
      <c r="H2231" s="12">
        <v>5000</v>
      </c>
      <c r="I2231" s="6">
        <v>4029782</v>
      </c>
      <c r="J2231" s="6">
        <v>1250</v>
      </c>
      <c r="K2231" s="6">
        <v>7.46</v>
      </c>
      <c r="L2231" s="11" t="b">
        <f>COUNTIF('[1]2_배당성향 25% 이상 종목명'!$A$2:$A$471,'2_2번 조건 대상 종목'!A2231)&gt;0</f>
        <v>0</v>
      </c>
      <c r="M2231" s="14" t="b">
        <f t="shared" si="34"/>
        <v>1</v>
      </c>
      <c r="N2231" s="6">
        <v>4508658750</v>
      </c>
      <c r="O2231" s="6"/>
      <c r="P2231" s="6"/>
      <c r="Q2231" s="6"/>
      <c r="R2231" s="6">
        <v>1.5</v>
      </c>
      <c r="S2231" s="6">
        <v>407410960200</v>
      </c>
      <c r="T2231" s="7">
        <v>8.98</v>
      </c>
      <c r="U2231" s="7">
        <v>0.52</v>
      </c>
      <c r="V2231" s="7">
        <v>1126</v>
      </c>
    </row>
    <row r="2232" spans="1:22" hidden="1" x14ac:dyDescent="0.4">
      <c r="A2232" s="4" t="s">
        <v>1357</v>
      </c>
      <c r="B2232" s="5" t="s">
        <v>1358</v>
      </c>
      <c r="C2232" s="5" t="s">
        <v>18</v>
      </c>
      <c r="D2232" s="5" t="s">
        <v>19</v>
      </c>
      <c r="E2232" s="9" t="s">
        <v>81</v>
      </c>
      <c r="F2232" s="9">
        <v>1.8</v>
      </c>
      <c r="G2232" s="5" t="s">
        <v>21</v>
      </c>
      <c r="H2232" s="10">
        <v>5000</v>
      </c>
      <c r="I2232" s="11">
        <v>10080029</v>
      </c>
      <c r="J2232" s="11">
        <v>1500</v>
      </c>
      <c r="K2232" s="11">
        <v>28.902999999999999</v>
      </c>
      <c r="L2232" s="11" t="b">
        <f>COUNTIF('[1]2_배당성향 25% 이상 종목명'!$A$2:$A$471,'2_2번 조건 대상 종목'!A2232)&gt;0</f>
        <v>0</v>
      </c>
      <c r="M2232" s="14" t="b">
        <f t="shared" si="34"/>
        <v>1</v>
      </c>
      <c r="N2232" s="11">
        <v>13011018000</v>
      </c>
      <c r="O2232" s="11"/>
      <c r="P2232" s="11"/>
      <c r="Q2232" s="11"/>
      <c r="R2232" s="11">
        <v>4.4400000000000004</v>
      </c>
      <c r="S2232" s="6">
        <v>453601305000</v>
      </c>
      <c r="T2232" s="7">
        <v>5.3</v>
      </c>
      <c r="U2232" s="7">
        <v>0.36</v>
      </c>
      <c r="V2232" s="7">
        <v>8489</v>
      </c>
    </row>
    <row r="2233" spans="1:22" hidden="1" x14ac:dyDescent="0.4">
      <c r="A2233" s="4" t="s">
        <v>1357</v>
      </c>
      <c r="B2233" s="5" t="s">
        <v>1358</v>
      </c>
      <c r="C2233" s="5" t="s">
        <v>24</v>
      </c>
      <c r="D2233" s="5" t="s">
        <v>19</v>
      </c>
      <c r="E2233" s="9" t="s">
        <v>81</v>
      </c>
      <c r="F2233" s="9">
        <v>1.25</v>
      </c>
      <c r="G2233" s="5" t="s">
        <v>21</v>
      </c>
      <c r="H2233" s="10">
        <v>5000</v>
      </c>
      <c r="I2233" s="11">
        <v>10080029</v>
      </c>
      <c r="J2233" s="11">
        <v>1500</v>
      </c>
      <c r="K2233" s="11">
        <v>23.524000000000001</v>
      </c>
      <c r="L2233" s="11" t="b">
        <f>COUNTIF('[1]2_배당성향 25% 이상 종목명'!$A$2:$A$471,'2_2번 조건 대상 종목'!A2233)&gt;0</f>
        <v>0</v>
      </c>
      <c r="M2233" s="14" t="b">
        <f t="shared" si="34"/>
        <v>1</v>
      </c>
      <c r="N2233" s="11">
        <v>12934168500</v>
      </c>
      <c r="O2233" s="11"/>
      <c r="P2233" s="11"/>
      <c r="Q2233" s="11"/>
      <c r="R2233" s="11">
        <v>4.53</v>
      </c>
      <c r="S2233" s="6">
        <v>453601305000</v>
      </c>
      <c r="T2233" s="7">
        <v>5.3</v>
      </c>
      <c r="U2233" s="7">
        <v>0.36</v>
      </c>
      <c r="V2233" s="7">
        <v>8489</v>
      </c>
    </row>
    <row r="2234" spans="1:22" hidden="1" x14ac:dyDescent="0.4">
      <c r="A2234" s="4" t="s">
        <v>1357</v>
      </c>
      <c r="B2234" s="5" t="s">
        <v>1358</v>
      </c>
      <c r="C2234" s="5" t="s">
        <v>30</v>
      </c>
      <c r="D2234" s="5" t="s">
        <v>19</v>
      </c>
      <c r="E2234" s="9" t="s">
        <v>81</v>
      </c>
      <c r="F2234" s="9">
        <v>1.59</v>
      </c>
      <c r="G2234" s="5" t="s">
        <v>21</v>
      </c>
      <c r="H2234" s="10">
        <v>5000</v>
      </c>
      <c r="I2234" s="11">
        <v>10080029</v>
      </c>
      <c r="J2234" s="11">
        <v>1500</v>
      </c>
      <c r="K2234" s="11">
        <v>17.670999999999999</v>
      </c>
      <c r="L2234" s="11" t="b">
        <f>COUNTIF('[1]2_배당성향 25% 이상 종목명'!$A$2:$A$471,'2_2번 조건 대상 종목'!A2234)&gt;0</f>
        <v>0</v>
      </c>
      <c r="M2234" s="14" t="b">
        <f t="shared" si="34"/>
        <v>1</v>
      </c>
      <c r="N2234" s="11">
        <v>12934168500</v>
      </c>
      <c r="O2234" s="11" t="b">
        <f>N2234&gt;=VLOOKUP(A2234,'[1]2023년만'!$A$2:$Q$1181,12,0)</f>
        <v>1</v>
      </c>
      <c r="P2234" s="11"/>
      <c r="Q2234" s="11"/>
      <c r="R2234" s="11">
        <v>3.95</v>
      </c>
      <c r="S2234" s="6">
        <v>453601305000</v>
      </c>
      <c r="T2234" s="7">
        <v>5.3</v>
      </c>
      <c r="U2234" s="7">
        <v>0.36</v>
      </c>
      <c r="V2234" s="7">
        <v>8489</v>
      </c>
    </row>
    <row r="2235" spans="1:22" hidden="1" x14ac:dyDescent="0.4">
      <c r="A2235" s="7" t="s">
        <v>1357</v>
      </c>
      <c r="B2235" s="12" t="s">
        <v>1358</v>
      </c>
      <c r="C2235" s="12" t="s">
        <v>2933</v>
      </c>
      <c r="D2235" s="12" t="s">
        <v>19</v>
      </c>
      <c r="E2235" s="12" t="s">
        <v>81</v>
      </c>
      <c r="F2235" s="12">
        <v>2.7</v>
      </c>
      <c r="G2235" s="12" t="s">
        <v>21</v>
      </c>
      <c r="H2235" s="12">
        <v>5000</v>
      </c>
      <c r="I2235" s="6">
        <v>10080029</v>
      </c>
      <c r="J2235" s="6">
        <v>1500</v>
      </c>
      <c r="K2235" s="6">
        <v>14.927</v>
      </c>
      <c r="L2235" s="11" t="b">
        <f>COUNTIF('[1]2_배당성향 25% 이상 종목명'!$A$2:$A$471,'2_2번 조건 대상 종목'!A2235)&gt;0</f>
        <v>0</v>
      </c>
      <c r="M2235" s="14" t="b">
        <f t="shared" si="34"/>
        <v>1</v>
      </c>
      <c r="N2235" s="6">
        <v>14245885500</v>
      </c>
      <c r="O2235" s="6"/>
      <c r="P2235" s="6"/>
      <c r="Q2235" s="6"/>
      <c r="R2235" s="6">
        <v>4.5599999999999996</v>
      </c>
      <c r="S2235" s="6">
        <v>453601305000</v>
      </c>
      <c r="T2235" s="7">
        <v>5.3</v>
      </c>
      <c r="U2235" s="7">
        <v>0.36</v>
      </c>
      <c r="V2235" s="7">
        <v>8489</v>
      </c>
    </row>
    <row r="2236" spans="1:22" hidden="1" x14ac:dyDescent="0.4">
      <c r="A2236" s="4" t="s">
        <v>689</v>
      </c>
      <c r="B2236" s="5" t="s">
        <v>690</v>
      </c>
      <c r="C2236" s="5" t="s">
        <v>18</v>
      </c>
      <c r="D2236" s="5" t="s">
        <v>19</v>
      </c>
      <c r="E2236" s="9" t="s">
        <v>21</v>
      </c>
      <c r="F2236" s="9" t="s">
        <v>21</v>
      </c>
      <c r="G2236" s="5" t="s">
        <v>21</v>
      </c>
      <c r="H2236" s="9">
        <v>500</v>
      </c>
      <c r="I2236" s="11">
        <v>16000000</v>
      </c>
      <c r="J2236" s="11">
        <v>500</v>
      </c>
      <c r="K2236" s="11">
        <v>55.600999999999999</v>
      </c>
      <c r="L2236" s="11" t="b">
        <f>COUNTIF('[1]2_배당성향 25% 이상 종목명'!$A$2:$A$471,'2_2번 조건 대상 종목'!A2236)&gt;0</f>
        <v>0</v>
      </c>
      <c r="M2236" s="14" t="b">
        <f t="shared" si="34"/>
        <v>1</v>
      </c>
      <c r="N2236" s="11">
        <v>7892500000</v>
      </c>
      <c r="O2236" s="11"/>
      <c r="P2236" s="11"/>
      <c r="Q2236" s="11"/>
      <c r="R2236" s="11">
        <v>4.3</v>
      </c>
      <c r="S2236" s="6">
        <v>154240000000</v>
      </c>
      <c r="T2236" s="7">
        <v>3.84</v>
      </c>
      <c r="U2236" s="7">
        <v>0.25</v>
      </c>
      <c r="V2236" s="7">
        <v>2509</v>
      </c>
    </row>
    <row r="2237" spans="1:22" hidden="1" x14ac:dyDescent="0.4">
      <c r="A2237" s="4" t="s">
        <v>689</v>
      </c>
      <c r="B2237" s="5" t="s">
        <v>690</v>
      </c>
      <c r="C2237" s="5" t="s">
        <v>24</v>
      </c>
      <c r="D2237" s="5" t="s">
        <v>19</v>
      </c>
      <c r="E2237" s="9" t="s">
        <v>21</v>
      </c>
      <c r="F2237" s="9" t="s">
        <v>21</v>
      </c>
      <c r="G2237" s="5" t="s">
        <v>21</v>
      </c>
      <c r="H2237" s="9">
        <v>500</v>
      </c>
      <c r="I2237" s="11">
        <v>16000000</v>
      </c>
      <c r="J2237" s="11">
        <v>500</v>
      </c>
      <c r="K2237" s="11">
        <v>45.98</v>
      </c>
      <c r="L2237" s="11" t="b">
        <f>COUNTIF('[1]2_배당성향 25% 이상 종목명'!$A$2:$A$471,'2_2번 조건 대상 종목'!A2237)&gt;0</f>
        <v>0</v>
      </c>
      <c r="M2237" s="14" t="b">
        <f t="shared" si="34"/>
        <v>1</v>
      </c>
      <c r="N2237" s="11">
        <v>7892500000</v>
      </c>
      <c r="O2237" s="11"/>
      <c r="P2237" s="11"/>
      <c r="Q2237" s="11"/>
      <c r="R2237" s="11">
        <v>5.6</v>
      </c>
      <c r="S2237" s="6">
        <v>154240000000</v>
      </c>
      <c r="T2237" s="7">
        <v>3.84</v>
      </c>
      <c r="U2237" s="7">
        <v>0.25</v>
      </c>
      <c r="V2237" s="7">
        <v>2509</v>
      </c>
    </row>
    <row r="2238" spans="1:22" hidden="1" x14ac:dyDescent="0.4">
      <c r="A2238" s="4" t="s">
        <v>689</v>
      </c>
      <c r="B2238" s="5" t="s">
        <v>690</v>
      </c>
      <c r="C2238" s="5" t="s">
        <v>30</v>
      </c>
      <c r="D2238" s="5" t="s">
        <v>19</v>
      </c>
      <c r="E2238" s="9" t="s">
        <v>21</v>
      </c>
      <c r="F2238" s="9" t="s">
        <v>21</v>
      </c>
      <c r="G2238" s="5" t="s">
        <v>21</v>
      </c>
      <c r="H2238" s="9">
        <v>500</v>
      </c>
      <c r="I2238" s="11">
        <v>16000000</v>
      </c>
      <c r="J2238" s="11">
        <v>500</v>
      </c>
      <c r="K2238" s="11">
        <v>19.648</v>
      </c>
      <c r="L2238" s="11" t="b">
        <f>COUNTIF('[1]2_배당성향 25% 이상 종목명'!$A$2:$A$471,'2_2번 조건 대상 종목'!A2238)&gt;0</f>
        <v>0</v>
      </c>
      <c r="M2238" s="14" t="b">
        <f t="shared" si="34"/>
        <v>1</v>
      </c>
      <c r="N2238" s="11">
        <v>7892500000</v>
      </c>
      <c r="O2238" s="11" t="b">
        <f>N2238&gt;=VLOOKUP(A2238,'[1]2023년만'!$A$2:$Q$1181,12,0)</f>
        <v>1</v>
      </c>
      <c r="P2238" s="11"/>
      <c r="Q2238" s="11"/>
      <c r="R2238" s="11">
        <v>5</v>
      </c>
      <c r="S2238" s="6">
        <v>154240000000</v>
      </c>
      <c r="T2238" s="7">
        <v>3.84</v>
      </c>
      <c r="U2238" s="7">
        <v>0.25</v>
      </c>
      <c r="V2238" s="7">
        <v>2509</v>
      </c>
    </row>
    <row r="2239" spans="1:22" hidden="1" x14ac:dyDescent="0.4">
      <c r="A2239" s="7" t="s">
        <v>689</v>
      </c>
      <c r="B2239" s="12" t="s">
        <v>690</v>
      </c>
      <c r="C2239" s="12" t="s">
        <v>2933</v>
      </c>
      <c r="D2239" s="12" t="s">
        <v>19</v>
      </c>
      <c r="E2239" s="12" t="s">
        <v>21</v>
      </c>
      <c r="F2239" s="12" t="s">
        <v>21</v>
      </c>
      <c r="G2239" s="12" t="s">
        <v>21</v>
      </c>
      <c r="H2239" s="12">
        <v>500</v>
      </c>
      <c r="I2239" s="6">
        <v>16000000</v>
      </c>
      <c r="J2239" s="6">
        <v>500</v>
      </c>
      <c r="K2239" s="6">
        <v>17.725000000000001</v>
      </c>
      <c r="L2239" s="11" t="b">
        <f>COUNTIF('[1]2_배당성향 25% 이상 종목명'!$A$2:$A$471,'2_2번 조건 대상 종목'!A2239)&gt;0</f>
        <v>0</v>
      </c>
      <c r="M2239" s="14" t="b">
        <f t="shared" si="34"/>
        <v>1</v>
      </c>
      <c r="N2239" s="6">
        <v>7892500000</v>
      </c>
      <c r="O2239" s="6"/>
      <c r="P2239" s="6"/>
      <c r="Q2239" s="6"/>
      <c r="R2239" s="6">
        <v>3.7</v>
      </c>
      <c r="S2239" s="6">
        <v>154240000000</v>
      </c>
      <c r="T2239" s="7">
        <v>3.84</v>
      </c>
      <c r="U2239" s="7">
        <v>0.25</v>
      </c>
      <c r="V2239" s="7">
        <v>2509</v>
      </c>
    </row>
    <row r="2240" spans="1:22" hidden="1" x14ac:dyDescent="0.4">
      <c r="A2240" s="4" t="s">
        <v>877</v>
      </c>
      <c r="B2240" s="5" t="s">
        <v>878</v>
      </c>
      <c r="C2240" s="5" t="s">
        <v>30</v>
      </c>
      <c r="D2240" s="5" t="s">
        <v>19</v>
      </c>
      <c r="E2240" s="9" t="s">
        <v>81</v>
      </c>
      <c r="F2240" s="9">
        <v>0.51</v>
      </c>
      <c r="G2240" s="5" t="s">
        <v>21</v>
      </c>
      <c r="H2240" s="9">
        <v>500</v>
      </c>
      <c r="I2240" s="11">
        <v>27483948</v>
      </c>
      <c r="J2240" s="11">
        <v>120</v>
      </c>
      <c r="K2240" s="11">
        <v>43.786000000000001</v>
      </c>
      <c r="L2240" s="11" t="b">
        <f>COUNTIF('[1]2_배당성향 25% 이상 종목명'!$A$2:$A$471,'2_2번 조건 대상 종목'!A2240)&gt;0</f>
        <v>1</v>
      </c>
      <c r="M2240" s="14" t="b">
        <f t="shared" si="34"/>
        <v>1</v>
      </c>
      <c r="N2240" s="11">
        <v>3262073760</v>
      </c>
      <c r="O2240" s="11" t="b">
        <f>N2240&gt;=VLOOKUP(A2240,'[1]2023년만'!$A$2:$Q$1181,12,0)</f>
        <v>1</v>
      </c>
      <c r="P2240" s="11">
        <f>VLOOKUP(A2240,'[1]2_피벗 테이블'!$A$4:$B$376,2,0)</f>
        <v>3246073760</v>
      </c>
      <c r="Q2240" s="11" t="b">
        <f>N2240&gt;=(P2240*1.05)</f>
        <v>0</v>
      </c>
      <c r="R2240" s="11">
        <v>0.1</v>
      </c>
      <c r="S2240" s="6">
        <v>1758972672000</v>
      </c>
      <c r="T2240" s="7" t="s">
        <v>21</v>
      </c>
      <c r="U2240" s="7">
        <v>8.3800000000000008</v>
      </c>
      <c r="V2240" s="7" t="s">
        <v>21</v>
      </c>
    </row>
    <row r="2241" spans="1:22" hidden="1" x14ac:dyDescent="0.4">
      <c r="A2241" s="4" t="s">
        <v>877</v>
      </c>
      <c r="B2241" s="5" t="s">
        <v>878</v>
      </c>
      <c r="C2241" s="5" t="s">
        <v>24</v>
      </c>
      <c r="D2241" s="5" t="s">
        <v>19</v>
      </c>
      <c r="E2241" s="9" t="s">
        <v>81</v>
      </c>
      <c r="F2241" s="9">
        <v>0.23</v>
      </c>
      <c r="G2241" s="5" t="s">
        <v>21</v>
      </c>
      <c r="H2241" s="9">
        <v>500</v>
      </c>
      <c r="I2241" s="11">
        <v>27483948</v>
      </c>
      <c r="J2241" s="11">
        <v>120</v>
      </c>
      <c r="K2241" s="11">
        <v>16.260999999999999</v>
      </c>
      <c r="L2241" s="11" t="b">
        <f>COUNTIF('[1]2_배당성향 25% 이상 종목명'!$A$2:$A$471,'2_2번 조건 대상 종목'!A2241)&gt;0</f>
        <v>1</v>
      </c>
      <c r="M2241" s="14" t="b">
        <f t="shared" si="34"/>
        <v>1</v>
      </c>
      <c r="N2241" s="11">
        <v>3262073760</v>
      </c>
      <c r="O2241" s="11"/>
      <c r="P2241" s="11"/>
      <c r="Q2241" s="11"/>
      <c r="R2241" s="11">
        <v>0.3</v>
      </c>
      <c r="S2241" s="6">
        <v>1758972672000</v>
      </c>
      <c r="T2241" s="7" t="s">
        <v>21</v>
      </c>
      <c r="U2241" s="7">
        <v>8.3800000000000008</v>
      </c>
      <c r="V2241" s="7" t="s">
        <v>21</v>
      </c>
    </row>
    <row r="2242" spans="1:22" hidden="1" x14ac:dyDescent="0.4">
      <c r="A2242" s="4" t="s">
        <v>877</v>
      </c>
      <c r="B2242" s="5" t="s">
        <v>878</v>
      </c>
      <c r="C2242" s="5" t="s">
        <v>18</v>
      </c>
      <c r="D2242" s="5" t="s">
        <v>19</v>
      </c>
      <c r="E2242" s="9" t="s">
        <v>81</v>
      </c>
      <c r="F2242" s="9">
        <v>0.38</v>
      </c>
      <c r="G2242" s="5" t="s">
        <v>21</v>
      </c>
      <c r="H2242" s="9">
        <v>500</v>
      </c>
      <c r="I2242" s="11">
        <v>27483948</v>
      </c>
      <c r="J2242" s="11">
        <v>120</v>
      </c>
      <c r="K2242" s="11">
        <v>13.537000000000001</v>
      </c>
      <c r="L2242" s="11" t="b">
        <f>COUNTIF('[1]2_배당성향 25% 이상 종목명'!$A$2:$A$471,'2_2번 조건 대상 종목'!A2242)&gt;0</f>
        <v>1</v>
      </c>
      <c r="M2242" s="14" t="b">
        <f t="shared" si="34"/>
        <v>1</v>
      </c>
      <c r="N2242" s="11">
        <v>3238073760</v>
      </c>
      <c r="O2242" s="11"/>
      <c r="P2242" s="11"/>
      <c r="Q2242" s="11"/>
      <c r="R2242" s="11">
        <v>1.5</v>
      </c>
      <c r="S2242" s="6">
        <v>1758972672000</v>
      </c>
      <c r="T2242" s="7" t="s">
        <v>21</v>
      </c>
      <c r="U2242" s="7">
        <v>8.3800000000000008</v>
      </c>
      <c r="V2242" s="7" t="s">
        <v>21</v>
      </c>
    </row>
    <row r="2243" spans="1:22" hidden="1" x14ac:dyDescent="0.4">
      <c r="A2243" s="7" t="s">
        <v>877</v>
      </c>
      <c r="B2243" s="12" t="s">
        <v>878</v>
      </c>
      <c r="C2243" s="12" t="s">
        <v>2933</v>
      </c>
      <c r="D2243" s="12" t="s">
        <v>19</v>
      </c>
      <c r="E2243" s="12" t="s">
        <v>81</v>
      </c>
      <c r="F2243" s="12">
        <v>0.23</v>
      </c>
      <c r="G2243" s="12" t="s">
        <v>21</v>
      </c>
      <c r="H2243" s="12">
        <v>500</v>
      </c>
      <c r="I2243" s="6">
        <v>27483948</v>
      </c>
      <c r="J2243" s="6">
        <v>120</v>
      </c>
      <c r="K2243" s="6">
        <v>9.9060000000000006</v>
      </c>
      <c r="L2243" s="11" t="b">
        <f>COUNTIF('[1]2_배당성향 25% 이상 종목명'!$A$2:$A$471,'2_2번 조건 대상 종목'!A2243)&gt;0</f>
        <v>1</v>
      </c>
      <c r="M2243" s="14" t="b">
        <f t="shared" ref="M2243:M2306" si="35">COUNTIF($A$2:$A$4678,A2243)=4</f>
        <v>1</v>
      </c>
      <c r="N2243" s="6">
        <v>3238073760</v>
      </c>
      <c r="O2243" s="6"/>
      <c r="P2243" s="6"/>
      <c r="Q2243" s="6"/>
      <c r="R2243" s="6">
        <v>0.7</v>
      </c>
      <c r="S2243" s="6">
        <v>1758972672000</v>
      </c>
      <c r="T2243" s="7" t="s">
        <v>21</v>
      </c>
      <c r="U2243" s="7">
        <v>8.3800000000000008</v>
      </c>
      <c r="V2243" s="7" t="s">
        <v>21</v>
      </c>
    </row>
    <row r="2244" spans="1:22" hidden="1" x14ac:dyDescent="0.4">
      <c r="A2244" s="4" t="s">
        <v>1544</v>
      </c>
      <c r="B2244" s="5" t="s">
        <v>1545</v>
      </c>
      <c r="C2244" s="5" t="s">
        <v>30</v>
      </c>
      <c r="D2244" s="5" t="s">
        <v>19</v>
      </c>
      <c r="E2244" s="9" t="s">
        <v>37</v>
      </c>
      <c r="F2244" s="9">
        <v>1.48</v>
      </c>
      <c r="G2244" s="5" t="s">
        <v>21</v>
      </c>
      <c r="H2244" s="9">
        <v>500</v>
      </c>
      <c r="I2244" s="11">
        <v>9039778</v>
      </c>
      <c r="J2244" s="11">
        <v>200</v>
      </c>
      <c r="K2244" s="11">
        <v>25.021000000000001</v>
      </c>
      <c r="L2244" s="11" t="b">
        <f>COUNTIF('[1]2_배당성향 25% 이상 종목명'!$A$2:$A$471,'2_2번 조건 대상 종목'!A2244)&gt;0</f>
        <v>1</v>
      </c>
      <c r="M2244" s="14" t="b">
        <f t="shared" si="35"/>
        <v>0</v>
      </c>
      <c r="N2244" s="11">
        <v>1777494000</v>
      </c>
      <c r="O2244" s="11" t="b">
        <f>N2244&gt;=VLOOKUP(A2244,'[1]2023년만'!$A$2:$Q$1181,12,0)</f>
        <v>0</v>
      </c>
      <c r="P2244" s="11"/>
      <c r="Q2244" s="11"/>
      <c r="R2244" s="11">
        <v>0.7</v>
      </c>
      <c r="S2244" s="6">
        <v>376054764800</v>
      </c>
      <c r="T2244" s="7">
        <v>52.39</v>
      </c>
      <c r="U2244" s="7">
        <v>3.6</v>
      </c>
      <c r="V2244" s="7">
        <v>794</v>
      </c>
    </row>
    <row r="2245" spans="1:22" hidden="1" x14ac:dyDescent="0.4">
      <c r="A2245" s="4" t="s">
        <v>1544</v>
      </c>
      <c r="B2245" s="5" t="s">
        <v>1545</v>
      </c>
      <c r="C2245" s="5" t="s">
        <v>24</v>
      </c>
      <c r="D2245" s="5" t="s">
        <v>19</v>
      </c>
      <c r="E2245" s="9" t="s">
        <v>37</v>
      </c>
      <c r="F2245" s="9">
        <v>0.89</v>
      </c>
      <c r="G2245" s="5" t="s">
        <v>21</v>
      </c>
      <c r="H2245" s="9">
        <v>500</v>
      </c>
      <c r="I2245" s="11">
        <v>9039778</v>
      </c>
      <c r="J2245" s="11">
        <v>200</v>
      </c>
      <c r="K2245" s="11">
        <v>19.794</v>
      </c>
      <c r="L2245" s="11" t="b">
        <f>COUNTIF('[1]2_배당성향 25% 이상 종목명'!$A$2:$A$471,'2_2번 조건 대상 종목'!A2245)&gt;0</f>
        <v>1</v>
      </c>
      <c r="M2245" s="14" t="b">
        <f t="shared" si="35"/>
        <v>0</v>
      </c>
      <c r="N2245" s="11">
        <v>1802810000</v>
      </c>
      <c r="O2245" s="11"/>
      <c r="P2245" s="11"/>
      <c r="Q2245" s="11"/>
      <c r="R2245" s="11">
        <v>0.8</v>
      </c>
      <c r="S2245" s="6">
        <v>376054764800</v>
      </c>
      <c r="T2245" s="7">
        <v>52.39</v>
      </c>
      <c r="U2245" s="7">
        <v>3.6</v>
      </c>
      <c r="V2245" s="7">
        <v>794</v>
      </c>
    </row>
    <row r="2246" spans="1:22" hidden="1" x14ac:dyDescent="0.4">
      <c r="A2246" s="4" t="s">
        <v>2461</v>
      </c>
      <c r="B2246" s="5" t="s">
        <v>2462</v>
      </c>
      <c r="C2246" s="5" t="s">
        <v>24</v>
      </c>
      <c r="D2246" s="5" t="s">
        <v>505</v>
      </c>
      <c r="E2246" s="9" t="s">
        <v>69</v>
      </c>
      <c r="F2246" s="9">
        <v>2.31</v>
      </c>
      <c r="G2246" s="5" t="s">
        <v>21</v>
      </c>
      <c r="H2246" s="9">
        <v>500</v>
      </c>
      <c r="I2246" s="11">
        <v>143708390</v>
      </c>
      <c r="J2246" s="11">
        <v>50</v>
      </c>
      <c r="K2246" s="11">
        <v>8.6349999999999998</v>
      </c>
      <c r="L2246" s="11" t="b">
        <f>COUNTIF('[1]2_배당성향 25% 이상 종목명'!$A$2:$A$471,'2_2번 조건 대상 종목'!A2246)&gt;0</f>
        <v>0</v>
      </c>
      <c r="M2246" s="14" t="b">
        <f t="shared" si="35"/>
        <v>0</v>
      </c>
      <c r="N2246" s="11">
        <v>7185419500</v>
      </c>
      <c r="O2246" s="11"/>
      <c r="P2246" s="11"/>
      <c r="Q2246" s="11"/>
      <c r="R2246" s="11">
        <v>2.5</v>
      </c>
      <c r="S2246" s="6">
        <v>582737521450</v>
      </c>
      <c r="T2246" s="7">
        <v>7.9</v>
      </c>
      <c r="U2246" s="7">
        <v>1.2</v>
      </c>
      <c r="V2246" s="7">
        <v>513</v>
      </c>
    </row>
    <row r="2247" spans="1:22" hidden="1" x14ac:dyDescent="0.4">
      <c r="A2247" s="4" t="s">
        <v>1727</v>
      </c>
      <c r="B2247" s="5" t="s">
        <v>1728</v>
      </c>
      <c r="C2247" s="5" t="s">
        <v>30</v>
      </c>
      <c r="D2247" s="5" t="s">
        <v>19</v>
      </c>
      <c r="E2247" s="9" t="s">
        <v>69</v>
      </c>
      <c r="F2247" s="9">
        <v>2.73</v>
      </c>
      <c r="G2247" s="5" t="s">
        <v>21</v>
      </c>
      <c r="H2247" s="10">
        <v>5000</v>
      </c>
      <c r="I2247" s="11">
        <v>9845181</v>
      </c>
      <c r="J2247" s="11">
        <v>4500</v>
      </c>
      <c r="K2247" s="11">
        <v>21.143000000000001</v>
      </c>
      <c r="L2247" s="11" t="b">
        <f>COUNTIF('[1]2_배당성향 25% 이상 종목명'!$A$2:$A$471,'2_2번 조건 대상 종목'!A2247)&gt;0</f>
        <v>0</v>
      </c>
      <c r="M2247" s="14" t="b">
        <f t="shared" si="35"/>
        <v>1</v>
      </c>
      <c r="N2247" s="11">
        <v>39454564500</v>
      </c>
      <c r="O2247" s="11" t="b">
        <f>N2247&gt;=VLOOKUP(A2247,'[1]2023년만'!$A$2:$Q$1181,12,0)</f>
        <v>1</v>
      </c>
      <c r="P2247" s="11"/>
      <c r="Q2247" s="11"/>
      <c r="R2247" s="11">
        <v>3.44</v>
      </c>
      <c r="S2247" s="6">
        <v>1582774202100</v>
      </c>
      <c r="T2247" s="7">
        <v>13.94</v>
      </c>
      <c r="U2247" s="7">
        <v>0.34</v>
      </c>
      <c r="V2247" s="7">
        <v>11776</v>
      </c>
    </row>
    <row r="2248" spans="1:22" hidden="1" x14ac:dyDescent="0.4">
      <c r="A2248" s="4" t="s">
        <v>1727</v>
      </c>
      <c r="B2248" s="5" t="s">
        <v>1728</v>
      </c>
      <c r="C2248" s="5" t="s">
        <v>24</v>
      </c>
      <c r="D2248" s="5" t="s">
        <v>19</v>
      </c>
      <c r="E2248" s="9" t="s">
        <v>69</v>
      </c>
      <c r="F2248" s="9">
        <v>2.13</v>
      </c>
      <c r="G2248" s="5" t="s">
        <v>21</v>
      </c>
      <c r="H2248" s="10">
        <v>5000</v>
      </c>
      <c r="I2248" s="11">
        <v>9845181</v>
      </c>
      <c r="J2248" s="11">
        <v>4000</v>
      </c>
      <c r="K2248" s="11">
        <v>12.099</v>
      </c>
      <c r="L2248" s="11" t="b">
        <f>COUNTIF('[1]2_배당성향 25% 이상 종목명'!$A$2:$A$471,'2_2번 조건 대상 종목'!A2248)&gt;0</f>
        <v>0</v>
      </c>
      <c r="M2248" s="14" t="b">
        <f t="shared" si="35"/>
        <v>1</v>
      </c>
      <c r="N2248" s="11">
        <v>37745628000</v>
      </c>
      <c r="O2248" s="11"/>
      <c r="P2248" s="11"/>
      <c r="Q2248" s="11"/>
      <c r="R2248" s="11">
        <v>2.2599999999999998</v>
      </c>
      <c r="S2248" s="6">
        <v>1582774202100</v>
      </c>
      <c r="T2248" s="7">
        <v>13.94</v>
      </c>
      <c r="U2248" s="7">
        <v>0.34</v>
      </c>
      <c r="V2248" s="7">
        <v>11776</v>
      </c>
    </row>
    <row r="2249" spans="1:22" hidden="1" x14ac:dyDescent="0.4">
      <c r="A2249" s="4" t="s">
        <v>1727</v>
      </c>
      <c r="B2249" s="5" t="s">
        <v>1728</v>
      </c>
      <c r="C2249" s="5" t="s">
        <v>18</v>
      </c>
      <c r="D2249" s="5" t="s">
        <v>19</v>
      </c>
      <c r="E2249" s="9" t="s">
        <v>69</v>
      </c>
      <c r="F2249" s="9">
        <v>2.79</v>
      </c>
      <c r="G2249" s="5" t="s">
        <v>21</v>
      </c>
      <c r="H2249" s="10">
        <v>5000</v>
      </c>
      <c r="I2249" s="11">
        <v>9845181</v>
      </c>
      <c r="J2249" s="11">
        <v>3750</v>
      </c>
      <c r="K2249" s="11">
        <v>6.7359999999999998</v>
      </c>
      <c r="L2249" s="11" t="b">
        <f>COUNTIF('[1]2_배당성향 25% 이상 종목명'!$A$2:$A$471,'2_2번 조건 대상 종목'!A2249)&gt;0</f>
        <v>0</v>
      </c>
      <c r="M2249" s="14" t="b">
        <f t="shared" si="35"/>
        <v>1</v>
      </c>
      <c r="N2249" s="11">
        <v>36886526250</v>
      </c>
      <c r="O2249" s="11"/>
      <c r="P2249" s="11"/>
      <c r="Q2249" s="11"/>
      <c r="R2249" s="11">
        <v>1.8</v>
      </c>
      <c r="S2249" s="6">
        <v>1582774202100</v>
      </c>
      <c r="T2249" s="7">
        <v>13.94</v>
      </c>
      <c r="U2249" s="7">
        <v>0.34</v>
      </c>
      <c r="V2249" s="7">
        <v>11776</v>
      </c>
    </row>
    <row r="2250" spans="1:22" hidden="1" x14ac:dyDescent="0.4">
      <c r="A2250" s="7" t="s">
        <v>1727</v>
      </c>
      <c r="B2250" s="12" t="s">
        <v>1728</v>
      </c>
      <c r="C2250" s="12" t="s">
        <v>2933</v>
      </c>
      <c r="D2250" s="12" t="s">
        <v>19</v>
      </c>
      <c r="E2250" s="12" t="s">
        <v>69</v>
      </c>
      <c r="F2250" s="12">
        <v>1.59</v>
      </c>
      <c r="G2250" s="12" t="s">
        <v>21</v>
      </c>
      <c r="H2250" s="12">
        <v>5000</v>
      </c>
      <c r="I2250" s="6">
        <v>9845181</v>
      </c>
      <c r="J2250" s="6">
        <v>3000</v>
      </c>
      <c r="K2250" s="6">
        <v>7.5890000000000004</v>
      </c>
      <c r="L2250" s="11" t="b">
        <f>COUNTIF('[1]2_배당성향 25% 이상 종목명'!$A$2:$A$471,'2_2번 조건 대상 종목'!A2250)&gt;0</f>
        <v>0</v>
      </c>
      <c r="M2250" s="14" t="b">
        <f t="shared" si="35"/>
        <v>1</v>
      </c>
      <c r="N2250" s="6">
        <v>29509221000</v>
      </c>
      <c r="O2250" s="6"/>
      <c r="P2250" s="6"/>
      <c r="Q2250" s="6"/>
      <c r="R2250" s="6">
        <v>1.21</v>
      </c>
      <c r="S2250" s="6">
        <v>1582774202100</v>
      </c>
      <c r="T2250" s="7">
        <v>13.94</v>
      </c>
      <c r="U2250" s="7">
        <v>0.34</v>
      </c>
      <c r="V2250" s="7">
        <v>11776</v>
      </c>
    </row>
    <row r="2251" spans="1:22" hidden="1" x14ac:dyDescent="0.4">
      <c r="A2251" s="4" t="s">
        <v>1981</v>
      </c>
      <c r="B2251" s="5" t="s">
        <v>1982</v>
      </c>
      <c r="C2251" s="5" t="s">
        <v>30</v>
      </c>
      <c r="D2251" s="5" t="s">
        <v>19</v>
      </c>
      <c r="E2251" s="9" t="s">
        <v>52</v>
      </c>
      <c r="F2251" s="9">
        <v>0.68</v>
      </c>
      <c r="G2251" s="5" t="s">
        <v>21</v>
      </c>
      <c r="H2251" s="9">
        <v>500</v>
      </c>
      <c r="I2251" s="11">
        <v>15268540</v>
      </c>
      <c r="J2251" s="11">
        <v>430</v>
      </c>
      <c r="K2251" s="11">
        <v>16.7</v>
      </c>
      <c r="L2251" s="11" t="b">
        <f>COUNTIF('[1]2_배당성향 25% 이상 종목명'!$A$2:$A$471,'2_2번 조건 대상 종목'!A2251)&gt;0</f>
        <v>0</v>
      </c>
      <c r="M2251" s="14" t="b">
        <f t="shared" si="35"/>
        <v>1</v>
      </c>
      <c r="N2251" s="11">
        <v>5652698300</v>
      </c>
      <c r="O2251" s="11" t="b">
        <f>N2251&gt;=VLOOKUP(A2251,'[1]2023년만'!$A$2:$Q$1181,12,0)</f>
        <v>1</v>
      </c>
      <c r="P2251" s="11"/>
      <c r="Q2251" s="11"/>
      <c r="R2251" s="11">
        <v>3.12</v>
      </c>
      <c r="S2251" s="6">
        <v>222855546000</v>
      </c>
      <c r="T2251" s="7">
        <v>6.19</v>
      </c>
      <c r="U2251" s="7">
        <v>0.51</v>
      </c>
      <c r="V2251" s="7">
        <v>2575</v>
      </c>
    </row>
    <row r="2252" spans="1:22" hidden="1" x14ac:dyDescent="0.4">
      <c r="A2252" s="4" t="s">
        <v>1981</v>
      </c>
      <c r="B2252" s="5" t="s">
        <v>1982</v>
      </c>
      <c r="C2252" s="5" t="s">
        <v>24</v>
      </c>
      <c r="D2252" s="5" t="s">
        <v>19</v>
      </c>
      <c r="E2252" s="9" t="s">
        <v>34</v>
      </c>
      <c r="F2252" s="9">
        <v>0.87</v>
      </c>
      <c r="G2252" s="5" t="s">
        <v>21</v>
      </c>
      <c r="H2252" s="9">
        <v>500</v>
      </c>
      <c r="I2252" s="11">
        <v>17200000</v>
      </c>
      <c r="J2252" s="11">
        <v>350</v>
      </c>
      <c r="K2252" s="11">
        <v>15.115</v>
      </c>
      <c r="L2252" s="11" t="b">
        <f>COUNTIF('[1]2_배당성향 25% 이상 종목명'!$A$2:$A$471,'2_2번 조건 대상 종목'!A2252)&gt;0</f>
        <v>0</v>
      </c>
      <c r="M2252" s="14" t="b">
        <f t="shared" si="35"/>
        <v>1</v>
      </c>
      <c r="N2252" s="11">
        <v>4601033500</v>
      </c>
      <c r="O2252" s="11"/>
      <c r="P2252" s="11"/>
      <c r="Q2252" s="11"/>
      <c r="R2252" s="11">
        <v>2.83</v>
      </c>
      <c r="S2252" s="6">
        <v>222855546000</v>
      </c>
      <c r="T2252" s="7">
        <v>6.19</v>
      </c>
      <c r="U2252" s="7">
        <v>0.51</v>
      </c>
      <c r="V2252" s="7">
        <v>2575</v>
      </c>
    </row>
    <row r="2253" spans="1:22" hidden="1" x14ac:dyDescent="0.4">
      <c r="A2253" s="4" t="s">
        <v>1981</v>
      </c>
      <c r="B2253" s="5" t="s">
        <v>1982</v>
      </c>
      <c r="C2253" s="5" t="s">
        <v>18</v>
      </c>
      <c r="D2253" s="5" t="s">
        <v>19</v>
      </c>
      <c r="E2253" s="9" t="s">
        <v>34</v>
      </c>
      <c r="F2253" s="9">
        <v>0.78</v>
      </c>
      <c r="G2253" s="5" t="s">
        <v>21</v>
      </c>
      <c r="H2253" s="9">
        <v>500</v>
      </c>
      <c r="I2253" s="11">
        <v>17200000</v>
      </c>
      <c r="J2253" s="11">
        <v>500</v>
      </c>
      <c r="K2253" s="11">
        <v>7.82</v>
      </c>
      <c r="L2253" s="11" t="b">
        <f>COUNTIF('[1]2_배당성향 25% 이상 종목명'!$A$2:$A$471,'2_2번 조건 대상 종목'!A2253)&gt;0</f>
        <v>0</v>
      </c>
      <c r="M2253" s="14" t="b">
        <f t="shared" si="35"/>
        <v>1</v>
      </c>
      <c r="N2253" s="11">
        <v>6572905000</v>
      </c>
      <c r="O2253" s="11"/>
      <c r="P2253" s="11"/>
      <c r="Q2253" s="11"/>
      <c r="R2253" s="11">
        <v>3.51</v>
      </c>
      <c r="S2253" s="6">
        <v>222855546000</v>
      </c>
      <c r="T2253" s="7">
        <v>6.19</v>
      </c>
      <c r="U2253" s="7">
        <v>0.51</v>
      </c>
      <c r="V2253" s="7">
        <v>2575</v>
      </c>
    </row>
    <row r="2254" spans="1:22" hidden="1" x14ac:dyDescent="0.4">
      <c r="A2254" s="7" t="s">
        <v>1981</v>
      </c>
      <c r="B2254" s="12" t="s">
        <v>1982</v>
      </c>
      <c r="C2254" s="12" t="s">
        <v>2933</v>
      </c>
      <c r="D2254" s="12" t="s">
        <v>19</v>
      </c>
      <c r="E2254" s="12" t="s">
        <v>34</v>
      </c>
      <c r="F2254" s="12">
        <v>0.43</v>
      </c>
      <c r="G2254" s="12" t="s">
        <v>21</v>
      </c>
      <c r="H2254" s="12">
        <v>5000</v>
      </c>
      <c r="I2254" s="6">
        <v>1720000</v>
      </c>
      <c r="J2254" s="6">
        <v>2500</v>
      </c>
      <c r="K2254" s="6">
        <v>8.4250000000000007</v>
      </c>
      <c r="L2254" s="11" t="b">
        <f>COUNTIF('[1]2_배당성향 25% 이상 종목명'!$A$2:$A$471,'2_2번 조건 대상 종목'!A2254)&gt;0</f>
        <v>0</v>
      </c>
      <c r="M2254" s="14" t="b">
        <f t="shared" si="35"/>
        <v>1</v>
      </c>
      <c r="N2254" s="6">
        <v>3286452500</v>
      </c>
      <c r="O2254" s="6"/>
      <c r="P2254" s="6"/>
      <c r="Q2254" s="6"/>
      <c r="R2254" s="6">
        <v>1.3</v>
      </c>
      <c r="S2254" s="6">
        <v>222855546000</v>
      </c>
      <c r="T2254" s="7">
        <v>6.19</v>
      </c>
      <c r="U2254" s="7">
        <v>0.51</v>
      </c>
      <c r="V2254" s="7">
        <v>2575</v>
      </c>
    </row>
    <row r="2255" spans="1:22" hidden="1" x14ac:dyDescent="0.4">
      <c r="A2255" s="4" t="s">
        <v>915</v>
      </c>
      <c r="B2255" s="5" t="s">
        <v>916</v>
      </c>
      <c r="C2255" s="5" t="s">
        <v>30</v>
      </c>
      <c r="D2255" s="5" t="s">
        <v>19</v>
      </c>
      <c r="E2255" s="9" t="s">
        <v>69</v>
      </c>
      <c r="F2255" s="9">
        <v>2.73</v>
      </c>
      <c r="G2255" s="5" t="s">
        <v>21</v>
      </c>
      <c r="H2255" s="10">
        <v>1000</v>
      </c>
      <c r="I2255" s="11">
        <v>35700000</v>
      </c>
      <c r="J2255" s="11">
        <v>400</v>
      </c>
      <c r="K2255" s="11">
        <v>42.390999999999998</v>
      </c>
      <c r="L2255" s="11" t="b">
        <f>COUNTIF('[1]2_배당성향 25% 이상 종목명'!$A$2:$A$471,'2_2번 조건 대상 종목'!A2255)&gt;0</f>
        <v>1</v>
      </c>
      <c r="M2255" s="14" t="b">
        <f t="shared" si="35"/>
        <v>1</v>
      </c>
      <c r="N2255" s="11">
        <v>13851600000</v>
      </c>
      <c r="O2255" s="11" t="b">
        <f>N2255&gt;=VLOOKUP(A2255,'[1]2023년만'!$A$2:$Q$1181,12,0)</f>
        <v>0</v>
      </c>
      <c r="P2255" s="11">
        <f>VLOOKUP(A2255,'[1]2_피벗 테이블'!$A$4:$B$376,2,0)</f>
        <v>14280000000</v>
      </c>
      <c r="Q2255" s="11" t="b">
        <f>N2255&gt;=(P2255*1.05)</f>
        <v>0</v>
      </c>
      <c r="R2255" s="11">
        <v>3.96</v>
      </c>
      <c r="S2255" s="6">
        <v>376402950000</v>
      </c>
      <c r="T2255" s="7">
        <v>11.46</v>
      </c>
      <c r="U2255" s="7">
        <v>0.44</v>
      </c>
      <c r="V2255" s="7">
        <v>929</v>
      </c>
    </row>
    <row r="2256" spans="1:22" hidden="1" x14ac:dyDescent="0.4">
      <c r="A2256" s="4" t="s">
        <v>915</v>
      </c>
      <c r="B2256" s="5" t="s">
        <v>916</v>
      </c>
      <c r="C2256" s="5" t="s">
        <v>24</v>
      </c>
      <c r="D2256" s="5" t="s">
        <v>19</v>
      </c>
      <c r="E2256" s="9" t="s">
        <v>69</v>
      </c>
      <c r="F2256" s="9">
        <v>2.13</v>
      </c>
      <c r="G2256" s="5" t="s">
        <v>21</v>
      </c>
      <c r="H2256" s="10">
        <v>1000</v>
      </c>
      <c r="I2256" s="11">
        <v>35700000</v>
      </c>
      <c r="J2256" s="11">
        <v>400</v>
      </c>
      <c r="K2256" s="11">
        <v>36.015999999999998</v>
      </c>
      <c r="L2256" s="11" t="b">
        <f>COUNTIF('[1]2_배당성향 25% 이상 종목명'!$A$2:$A$471,'2_2번 조건 대상 종목'!A2256)&gt;0</f>
        <v>1</v>
      </c>
      <c r="M2256" s="14" t="b">
        <f t="shared" si="35"/>
        <v>1</v>
      </c>
      <c r="N2256" s="11">
        <v>14280000000</v>
      </c>
      <c r="O2256" s="11"/>
      <c r="P2256" s="11"/>
      <c r="Q2256" s="11"/>
      <c r="R2256" s="11">
        <v>2.1800000000000002</v>
      </c>
      <c r="S2256" s="6">
        <v>376402950000</v>
      </c>
      <c r="T2256" s="7">
        <v>11.46</v>
      </c>
      <c r="U2256" s="7">
        <v>0.44</v>
      </c>
      <c r="V2256" s="7">
        <v>929</v>
      </c>
    </row>
    <row r="2257" spans="1:22" hidden="1" x14ac:dyDescent="0.4">
      <c r="A2257" s="4" t="s">
        <v>915</v>
      </c>
      <c r="B2257" s="5" t="s">
        <v>916</v>
      </c>
      <c r="C2257" s="5" t="s">
        <v>18</v>
      </c>
      <c r="D2257" s="5" t="s">
        <v>19</v>
      </c>
      <c r="E2257" s="9" t="s">
        <v>69</v>
      </c>
      <c r="F2257" s="9">
        <v>2.79</v>
      </c>
      <c r="G2257" s="5" t="s">
        <v>21</v>
      </c>
      <c r="H2257" s="10">
        <v>1000</v>
      </c>
      <c r="I2257" s="11">
        <v>35700000</v>
      </c>
      <c r="J2257" s="11">
        <v>500</v>
      </c>
      <c r="K2257" s="11">
        <v>15.026</v>
      </c>
      <c r="L2257" s="11" t="b">
        <f>COUNTIF('[1]2_배당성향 25% 이상 종목명'!$A$2:$A$471,'2_2번 조건 대상 종목'!A2257)&gt;0</f>
        <v>1</v>
      </c>
      <c r="M2257" s="14" t="b">
        <f t="shared" si="35"/>
        <v>1</v>
      </c>
      <c r="N2257" s="11">
        <v>17850000000</v>
      </c>
      <c r="O2257" s="11"/>
      <c r="P2257" s="11"/>
      <c r="Q2257" s="11"/>
      <c r="R2257" s="11">
        <v>1.97</v>
      </c>
      <c r="S2257" s="6">
        <v>376402950000</v>
      </c>
      <c r="T2257" s="7">
        <v>11.46</v>
      </c>
      <c r="U2257" s="7">
        <v>0.44</v>
      </c>
      <c r="V2257" s="7">
        <v>929</v>
      </c>
    </row>
    <row r="2258" spans="1:22" hidden="1" x14ac:dyDescent="0.4">
      <c r="A2258" s="7" t="s">
        <v>915</v>
      </c>
      <c r="B2258" s="12" t="s">
        <v>916</v>
      </c>
      <c r="C2258" s="12" t="s">
        <v>2933</v>
      </c>
      <c r="D2258" s="12" t="s">
        <v>19</v>
      </c>
      <c r="E2258" s="12" t="s">
        <v>69</v>
      </c>
      <c r="F2258" s="12">
        <v>1.59</v>
      </c>
      <c r="G2258" s="12" t="s">
        <v>21</v>
      </c>
      <c r="H2258" s="12">
        <v>5000</v>
      </c>
      <c r="I2258" s="6">
        <v>7140000</v>
      </c>
      <c r="J2258" s="6">
        <v>1500</v>
      </c>
      <c r="K2258" s="6">
        <v>12.962</v>
      </c>
      <c r="L2258" s="11" t="b">
        <f>COUNTIF('[1]2_배당성향 25% 이상 종목명'!$A$2:$A$471,'2_2번 조건 대상 종목'!A2258)&gt;0</f>
        <v>1</v>
      </c>
      <c r="M2258" s="14" t="b">
        <f t="shared" si="35"/>
        <v>1</v>
      </c>
      <c r="N2258" s="6">
        <v>10710000000</v>
      </c>
      <c r="O2258" s="6"/>
      <c r="P2258" s="6"/>
      <c r="Q2258" s="6"/>
      <c r="R2258" s="6">
        <v>1.02</v>
      </c>
      <c r="S2258" s="6">
        <v>376402950000</v>
      </c>
      <c r="T2258" s="7">
        <v>11.46</v>
      </c>
      <c r="U2258" s="7">
        <v>0.44</v>
      </c>
      <c r="V2258" s="7">
        <v>929</v>
      </c>
    </row>
    <row r="2259" spans="1:22" hidden="1" x14ac:dyDescent="0.4">
      <c r="A2259" s="4" t="s">
        <v>843</v>
      </c>
      <c r="B2259" s="5" t="s">
        <v>844</v>
      </c>
      <c r="C2259" s="5" t="s">
        <v>30</v>
      </c>
      <c r="D2259" s="5" t="s">
        <v>19</v>
      </c>
      <c r="E2259" s="9" t="s">
        <v>37</v>
      </c>
      <c r="F2259" s="9">
        <v>1.48</v>
      </c>
      <c r="G2259" s="5" t="s">
        <v>21</v>
      </c>
      <c r="H2259" s="9">
        <v>500</v>
      </c>
      <c r="I2259" s="11">
        <v>30901728</v>
      </c>
      <c r="J2259" s="11">
        <v>300</v>
      </c>
      <c r="K2259" s="11">
        <v>45.253999999999998</v>
      </c>
      <c r="L2259" s="11" t="b">
        <f>COUNTIF('[1]2_배당성향 25% 이상 종목명'!$A$2:$A$471,'2_2번 조건 대상 종목'!A3623)&gt;0</f>
        <v>1</v>
      </c>
      <c r="M2259" s="14" t="b">
        <f t="shared" si="35"/>
        <v>1</v>
      </c>
      <c r="N2259" s="11">
        <v>8280518400</v>
      </c>
      <c r="O2259" s="11" t="b">
        <f>N2259&gt;=VLOOKUP(A2259,'[1]2023년만'!$A$2:$Q$1181,12,0)</f>
        <v>0</v>
      </c>
      <c r="P2259" s="11">
        <f>VLOOKUP(A2259,'[1]2_피벗 테이블'!$A$4:$B$376,2,0)</f>
        <v>4837577800</v>
      </c>
      <c r="Q2259" s="11" t="b">
        <f>N2259&gt;=(P2259*1.05)</f>
        <v>1</v>
      </c>
      <c r="R2259" s="11">
        <v>5.0999999999999996</v>
      </c>
      <c r="S2259" s="6">
        <v>239797409280</v>
      </c>
      <c r="T2259" s="7">
        <v>13.78</v>
      </c>
      <c r="U2259" s="7">
        <v>1.01</v>
      </c>
      <c r="V2259" s="7">
        <v>563</v>
      </c>
    </row>
    <row r="2260" spans="1:22" hidden="1" x14ac:dyDescent="0.4">
      <c r="A2260" s="4" t="s">
        <v>1240</v>
      </c>
      <c r="B2260" s="5" t="s">
        <v>1241</v>
      </c>
      <c r="C2260" s="5" t="s">
        <v>24</v>
      </c>
      <c r="D2260" s="5" t="s">
        <v>19</v>
      </c>
      <c r="E2260" s="9" t="s">
        <v>34</v>
      </c>
      <c r="F2260" s="9">
        <v>0.87</v>
      </c>
      <c r="G2260" s="5" t="s">
        <v>21</v>
      </c>
      <c r="H2260" s="10">
        <v>5000</v>
      </c>
      <c r="I2260" s="11">
        <v>3872480</v>
      </c>
      <c r="J2260" s="11">
        <v>750</v>
      </c>
      <c r="K2260" s="11">
        <v>27.282</v>
      </c>
      <c r="L2260" s="11" t="b">
        <f>COUNTIF('[1]2_배당성향 25% 이상 종목명'!$A$2:$A$471,'2_2번 조건 대상 종목'!A2260)&gt;0</f>
        <v>1</v>
      </c>
      <c r="M2260" s="14" t="b">
        <f t="shared" si="35"/>
        <v>1</v>
      </c>
      <c r="N2260" s="11">
        <v>2904218250</v>
      </c>
      <c r="O2260" s="11"/>
      <c r="P2260" s="11"/>
      <c r="Q2260" s="11"/>
      <c r="R2260" s="11">
        <v>1.9</v>
      </c>
      <c r="S2260" s="6">
        <v>142507264000</v>
      </c>
      <c r="T2260" s="7">
        <v>12.72</v>
      </c>
      <c r="U2260" s="7">
        <v>0.49</v>
      </c>
      <c r="V2260" s="7">
        <v>2892</v>
      </c>
    </row>
    <row r="2261" spans="1:22" hidden="1" x14ac:dyDescent="0.4">
      <c r="A2261" s="4" t="s">
        <v>1240</v>
      </c>
      <c r="B2261" s="5" t="s">
        <v>1241</v>
      </c>
      <c r="C2261" s="5" t="s">
        <v>18</v>
      </c>
      <c r="D2261" s="5" t="s">
        <v>19</v>
      </c>
      <c r="E2261" s="9" t="s">
        <v>34</v>
      </c>
      <c r="F2261" s="9">
        <v>0.78</v>
      </c>
      <c r="G2261" s="5" t="s">
        <v>21</v>
      </c>
      <c r="H2261" s="10">
        <v>5000</v>
      </c>
      <c r="I2261" s="11">
        <v>3872480</v>
      </c>
      <c r="J2261" s="11">
        <v>750</v>
      </c>
      <c r="K2261" s="11">
        <v>-53.942</v>
      </c>
      <c r="L2261" s="11" t="b">
        <f>COUNTIF('[1]2_배당성향 25% 이상 종목명'!$A$2:$A$471,'2_2번 조건 대상 종목'!A2261)&gt;0</f>
        <v>1</v>
      </c>
      <c r="M2261" s="14" t="b">
        <f t="shared" si="35"/>
        <v>1</v>
      </c>
      <c r="N2261" s="11">
        <v>2904218250</v>
      </c>
      <c r="O2261" s="11"/>
      <c r="P2261" s="11"/>
      <c r="Q2261" s="11"/>
      <c r="R2261" s="11">
        <v>1.5</v>
      </c>
      <c r="S2261" s="6">
        <v>142507264000</v>
      </c>
      <c r="T2261" s="7">
        <v>12.72</v>
      </c>
      <c r="U2261" s="7">
        <v>0.49</v>
      </c>
      <c r="V2261" s="7">
        <v>2892</v>
      </c>
    </row>
    <row r="2262" spans="1:22" hidden="1" x14ac:dyDescent="0.4">
      <c r="A2262" s="7" t="s">
        <v>1240</v>
      </c>
      <c r="B2262" s="12" t="s">
        <v>1241</v>
      </c>
      <c r="C2262" s="12" t="s">
        <v>2933</v>
      </c>
      <c r="D2262" s="12" t="s">
        <v>19</v>
      </c>
      <c r="E2262" s="12" t="s">
        <v>34</v>
      </c>
      <c r="F2262" s="12">
        <v>0.43</v>
      </c>
      <c r="G2262" s="12" t="s">
        <v>21</v>
      </c>
      <c r="H2262" s="12">
        <v>5000</v>
      </c>
      <c r="I2262" s="6">
        <v>3872480</v>
      </c>
      <c r="J2262" s="6">
        <v>750</v>
      </c>
      <c r="K2262" s="6">
        <v>120.158</v>
      </c>
      <c r="L2262" s="11" t="b">
        <f>COUNTIF('[1]2_배당성향 25% 이상 종목명'!$A$2:$A$471,'2_2번 조건 대상 종목'!A2262)&gt;0</f>
        <v>1</v>
      </c>
      <c r="M2262" s="14" t="b">
        <f t="shared" si="35"/>
        <v>1</v>
      </c>
      <c r="N2262" s="6">
        <v>2904218250</v>
      </c>
      <c r="O2262" s="6"/>
      <c r="P2262" s="6"/>
      <c r="Q2262" s="6"/>
      <c r="R2262" s="6">
        <v>0.9</v>
      </c>
      <c r="S2262" s="6">
        <v>142507264000</v>
      </c>
      <c r="T2262" s="7">
        <v>12.72</v>
      </c>
      <c r="U2262" s="7">
        <v>0.49</v>
      </c>
      <c r="V2262" s="7">
        <v>2892</v>
      </c>
    </row>
    <row r="2263" spans="1:22" hidden="1" x14ac:dyDescent="0.4">
      <c r="A2263" s="4" t="s">
        <v>447</v>
      </c>
      <c r="B2263" s="5" t="s">
        <v>448</v>
      </c>
      <c r="C2263" s="5" t="s">
        <v>18</v>
      </c>
      <c r="D2263" s="5" t="s">
        <v>19</v>
      </c>
      <c r="E2263" s="9" t="s">
        <v>69</v>
      </c>
      <c r="F2263" s="9">
        <v>2.79</v>
      </c>
      <c r="G2263" s="5" t="s">
        <v>21</v>
      </c>
      <c r="H2263" s="9">
        <v>500</v>
      </c>
      <c r="I2263" s="11">
        <v>11828858</v>
      </c>
      <c r="J2263" s="11">
        <v>120</v>
      </c>
      <c r="K2263" s="11">
        <v>82.051000000000002</v>
      </c>
      <c r="L2263" s="11" t="b">
        <f>COUNTIF('[1]2_배당성향 25% 이상 종목명'!$A$2:$A$471,'2_2번 조건 대상 종목'!A2263)&gt;0</f>
        <v>0</v>
      </c>
      <c r="M2263" s="14" t="b">
        <f t="shared" si="35"/>
        <v>1</v>
      </c>
      <c r="N2263" s="11">
        <v>1294764120</v>
      </c>
      <c r="O2263" s="11"/>
      <c r="P2263" s="11"/>
      <c r="Q2263" s="11"/>
      <c r="R2263" s="11">
        <v>1.8</v>
      </c>
      <c r="S2263" s="6">
        <v>88716435000</v>
      </c>
      <c r="T2263" s="7">
        <v>14.88</v>
      </c>
      <c r="U2263" s="7">
        <v>0.77</v>
      </c>
      <c r="V2263" s="7">
        <v>504</v>
      </c>
    </row>
    <row r="2264" spans="1:22" hidden="1" x14ac:dyDescent="0.4">
      <c r="A2264" s="4" t="s">
        <v>447</v>
      </c>
      <c r="B2264" s="5" t="s">
        <v>448</v>
      </c>
      <c r="C2264" s="5" t="s">
        <v>30</v>
      </c>
      <c r="D2264" s="5" t="s">
        <v>19</v>
      </c>
      <c r="E2264" s="9" t="s">
        <v>69</v>
      </c>
      <c r="F2264" s="9">
        <v>2.73</v>
      </c>
      <c r="G2264" s="5" t="s">
        <v>21</v>
      </c>
      <c r="H2264" s="9">
        <v>500</v>
      </c>
      <c r="I2264" s="11">
        <v>11828858</v>
      </c>
      <c r="J2264" s="11">
        <v>120</v>
      </c>
      <c r="K2264" s="11">
        <v>23.562999999999999</v>
      </c>
      <c r="L2264" s="11" t="b">
        <f>COUNTIF('[1]2_배당성향 25% 이상 종목명'!$A$2:$A$471,'2_2번 조건 대상 종목'!A2264)&gt;0</f>
        <v>0</v>
      </c>
      <c r="M2264" s="14" t="b">
        <f t="shared" si="35"/>
        <v>1</v>
      </c>
      <c r="N2264" s="11">
        <v>1294764120</v>
      </c>
      <c r="O2264" s="11" t="b">
        <f>N2264&gt;=VLOOKUP(A2264,'[1]2023년만'!$A$2:$Q$1181,12,0)</f>
        <v>1</v>
      </c>
      <c r="P2264" s="11"/>
      <c r="Q2264" s="11"/>
      <c r="R2264" s="11">
        <v>1.9</v>
      </c>
      <c r="S2264" s="6">
        <v>88716435000</v>
      </c>
      <c r="T2264" s="7">
        <v>14.88</v>
      </c>
      <c r="U2264" s="7">
        <v>0.77</v>
      </c>
      <c r="V2264" s="7">
        <v>504</v>
      </c>
    </row>
    <row r="2265" spans="1:22" hidden="1" x14ac:dyDescent="0.4">
      <c r="A2265" s="4" t="s">
        <v>447</v>
      </c>
      <c r="B2265" s="5" t="s">
        <v>448</v>
      </c>
      <c r="C2265" s="5" t="s">
        <v>24</v>
      </c>
      <c r="D2265" s="5" t="s">
        <v>19</v>
      </c>
      <c r="E2265" s="9" t="s">
        <v>69</v>
      </c>
      <c r="F2265" s="9">
        <v>2.13</v>
      </c>
      <c r="G2265" s="5" t="s">
        <v>21</v>
      </c>
      <c r="H2265" s="9">
        <v>500</v>
      </c>
      <c r="I2265" s="11">
        <v>11828858</v>
      </c>
      <c r="J2265" s="11">
        <v>120</v>
      </c>
      <c r="K2265" s="11">
        <v>14.66</v>
      </c>
      <c r="L2265" s="11" t="b">
        <f>COUNTIF('[1]2_배당성향 25% 이상 종목명'!$A$2:$A$471,'2_2번 조건 대상 종목'!A2265)&gt;0</f>
        <v>0</v>
      </c>
      <c r="M2265" s="14" t="b">
        <f t="shared" si="35"/>
        <v>1</v>
      </c>
      <c r="N2265" s="11">
        <v>1294764120</v>
      </c>
      <c r="O2265" s="11"/>
      <c r="P2265" s="11"/>
      <c r="Q2265" s="11"/>
      <c r="R2265" s="11">
        <v>1.9</v>
      </c>
      <c r="S2265" s="6">
        <v>88716435000</v>
      </c>
      <c r="T2265" s="7">
        <v>14.88</v>
      </c>
      <c r="U2265" s="7">
        <v>0.77</v>
      </c>
      <c r="V2265" s="7">
        <v>504</v>
      </c>
    </row>
    <row r="2266" spans="1:22" hidden="1" x14ac:dyDescent="0.4">
      <c r="A2266" s="7" t="s">
        <v>447</v>
      </c>
      <c r="B2266" s="12" t="s">
        <v>448</v>
      </c>
      <c r="C2266" s="12" t="s">
        <v>2933</v>
      </c>
      <c r="D2266" s="12" t="s">
        <v>19</v>
      </c>
      <c r="E2266" s="12" t="s">
        <v>69</v>
      </c>
      <c r="F2266" s="12">
        <v>1.59</v>
      </c>
      <c r="G2266" s="12" t="s">
        <v>21</v>
      </c>
      <c r="H2266" s="12">
        <v>500</v>
      </c>
      <c r="I2266" s="6">
        <v>11828858</v>
      </c>
      <c r="J2266" s="6">
        <v>120</v>
      </c>
      <c r="K2266" s="6">
        <v>17.420999999999999</v>
      </c>
      <c r="L2266" s="11" t="b">
        <f>COUNTIF('[1]2_배당성향 25% 이상 종목명'!$A$2:$A$471,'2_2번 조건 대상 종목'!A2266)&gt;0</f>
        <v>0</v>
      </c>
      <c r="M2266" s="14" t="b">
        <f t="shared" si="35"/>
        <v>1</v>
      </c>
      <c r="N2266" s="6">
        <v>1300831680</v>
      </c>
      <c r="O2266" s="6"/>
      <c r="P2266" s="6"/>
      <c r="Q2266" s="6"/>
      <c r="R2266" s="6">
        <v>2.2999999999999998</v>
      </c>
      <c r="S2266" s="6">
        <v>88716435000</v>
      </c>
      <c r="T2266" s="7">
        <v>14.88</v>
      </c>
      <c r="U2266" s="7">
        <v>0.77</v>
      </c>
      <c r="V2266" s="7">
        <v>504</v>
      </c>
    </row>
    <row r="2267" spans="1:22" hidden="1" x14ac:dyDescent="0.4">
      <c r="A2267" s="4" t="s">
        <v>2237</v>
      </c>
      <c r="B2267" s="5" t="s">
        <v>2238</v>
      </c>
      <c r="C2267" s="5" t="s">
        <v>30</v>
      </c>
      <c r="D2267" s="5" t="s">
        <v>19</v>
      </c>
      <c r="E2267" s="9" t="s">
        <v>43</v>
      </c>
      <c r="F2267" s="9">
        <v>1.34</v>
      </c>
      <c r="G2267" s="5" t="s">
        <v>21</v>
      </c>
      <c r="H2267" s="9">
        <v>100</v>
      </c>
      <c r="I2267" s="11">
        <v>41471382</v>
      </c>
      <c r="J2267" s="11">
        <v>20</v>
      </c>
      <c r="K2267" s="11">
        <v>12.582000000000001</v>
      </c>
      <c r="L2267" s="11" t="b">
        <f>COUNTIF('[1]2_배당성향 25% 이상 종목명'!$A$2:$A$471,'2_2번 조건 대상 종목'!A2267)&gt;0</f>
        <v>0</v>
      </c>
      <c r="M2267" s="14" t="b">
        <f t="shared" si="35"/>
        <v>0</v>
      </c>
      <c r="N2267" s="11">
        <v>819242160</v>
      </c>
      <c r="O2267" s="11" t="b">
        <f>N2267&gt;=VLOOKUP(A2267,'[1]2023년만'!$A$2:$Q$1181,12,0)</f>
        <v>1</v>
      </c>
      <c r="P2267" s="11"/>
      <c r="Q2267" s="11"/>
      <c r="R2267" s="11">
        <v>0.8</v>
      </c>
      <c r="S2267" s="6">
        <v>91651754220</v>
      </c>
      <c r="T2267" s="7">
        <v>13.9</v>
      </c>
      <c r="U2267" s="7">
        <v>1.1200000000000001</v>
      </c>
      <c r="V2267" s="7">
        <v>159</v>
      </c>
    </row>
    <row r="2268" spans="1:22" hidden="1" x14ac:dyDescent="0.4">
      <c r="A2268" s="4" t="s">
        <v>2237</v>
      </c>
      <c r="B2268" s="5" t="s">
        <v>2238</v>
      </c>
      <c r="C2268" s="5" t="s">
        <v>24</v>
      </c>
      <c r="D2268" s="5" t="s">
        <v>19</v>
      </c>
      <c r="E2268" s="9" t="s">
        <v>43</v>
      </c>
      <c r="F2268" s="9">
        <v>0.94</v>
      </c>
      <c r="G2268" s="5" t="s">
        <v>21</v>
      </c>
      <c r="H2268" s="9">
        <v>100</v>
      </c>
      <c r="I2268" s="11">
        <v>41471382</v>
      </c>
      <c r="J2268" s="11">
        <v>19</v>
      </c>
      <c r="K2268" s="11">
        <v>12.144</v>
      </c>
      <c r="L2268" s="11" t="b">
        <f>COUNTIF('[1]2_배당성향 25% 이상 종목명'!$A$2:$A$471,'2_2번 조건 대상 종목'!A2268)&gt;0</f>
        <v>0</v>
      </c>
      <c r="M2268" s="14" t="b">
        <f t="shared" si="35"/>
        <v>0</v>
      </c>
      <c r="N2268" s="11">
        <v>779371488</v>
      </c>
      <c r="O2268" s="11"/>
      <c r="P2268" s="11"/>
      <c r="Q2268" s="11"/>
      <c r="R2268" s="11">
        <v>0.64</v>
      </c>
      <c r="S2268" s="6">
        <v>91651754220</v>
      </c>
      <c r="T2268" s="7">
        <v>13.9</v>
      </c>
      <c r="U2268" s="7">
        <v>1.1200000000000001</v>
      </c>
      <c r="V2268" s="7">
        <v>159</v>
      </c>
    </row>
    <row r="2269" spans="1:22" hidden="1" x14ac:dyDescent="0.4">
      <c r="A2269" s="4" t="s">
        <v>1827</v>
      </c>
      <c r="B2269" s="5" t="s">
        <v>1828</v>
      </c>
      <c r="C2269" s="5" t="s">
        <v>24</v>
      </c>
      <c r="D2269" s="5" t="s">
        <v>19</v>
      </c>
      <c r="E2269" s="9" t="s">
        <v>25</v>
      </c>
      <c r="F2269" s="9">
        <v>0.41</v>
      </c>
      <c r="G2269" s="5" t="s">
        <v>21</v>
      </c>
      <c r="H2269" s="9">
        <v>500</v>
      </c>
      <c r="I2269" s="11">
        <v>15170500</v>
      </c>
      <c r="J2269" s="11">
        <v>60</v>
      </c>
      <c r="K2269" s="11">
        <v>19.591999999999999</v>
      </c>
      <c r="L2269" s="11" t="b">
        <f>COUNTIF('[1]2_배당성향 25% 이상 종목명'!$A$2:$A$471,'2_2번 조건 대상 종목'!A2269)&gt;0</f>
        <v>0</v>
      </c>
      <c r="M2269" s="14" t="b">
        <f t="shared" si="35"/>
        <v>0</v>
      </c>
      <c r="N2269" s="11">
        <v>910230000</v>
      </c>
      <c r="O2269" s="11"/>
      <c r="P2269" s="11"/>
      <c r="Q2269" s="11"/>
      <c r="R2269" s="11">
        <v>1</v>
      </c>
      <c r="S2269" s="6">
        <v>86168440000</v>
      </c>
      <c r="T2269" s="7">
        <v>17.64</v>
      </c>
      <c r="U2269" s="7">
        <v>1.31</v>
      </c>
      <c r="V2269" s="7">
        <v>322</v>
      </c>
    </row>
    <row r="2270" spans="1:22" hidden="1" x14ac:dyDescent="0.4">
      <c r="A2270" s="4" t="s">
        <v>1827</v>
      </c>
      <c r="B2270" s="5" t="s">
        <v>1828</v>
      </c>
      <c r="C2270" s="5" t="s">
        <v>30</v>
      </c>
      <c r="D2270" s="5" t="s">
        <v>19</v>
      </c>
      <c r="E2270" s="9" t="s">
        <v>25</v>
      </c>
      <c r="F2270" s="9">
        <v>0.43</v>
      </c>
      <c r="G2270" s="5" t="s">
        <v>21</v>
      </c>
      <c r="H2270" s="9">
        <v>500</v>
      </c>
      <c r="I2270" s="11">
        <v>15170500</v>
      </c>
      <c r="J2270" s="11">
        <v>60</v>
      </c>
      <c r="K2270" s="11">
        <v>18.920000000000002</v>
      </c>
      <c r="L2270" s="11" t="b">
        <f>COUNTIF('[1]2_배당성향 25% 이상 종목명'!$A$2:$A$471,'2_2번 조건 대상 종목'!A2270)&gt;0</f>
        <v>0</v>
      </c>
      <c r="M2270" s="14" t="b">
        <f t="shared" si="35"/>
        <v>0</v>
      </c>
      <c r="N2270" s="11">
        <v>910230000</v>
      </c>
      <c r="O2270" s="11" t="b">
        <f>N2270&gt;=VLOOKUP(A2270,'[1]2023년만'!$A$2:$Q$1181,12,0)</f>
        <v>1</v>
      </c>
      <c r="P2270" s="11"/>
      <c r="Q2270" s="11"/>
      <c r="R2270" s="11">
        <v>1.1000000000000001</v>
      </c>
      <c r="S2270" s="6">
        <v>86168440000</v>
      </c>
      <c r="T2270" s="7">
        <v>17.64</v>
      </c>
      <c r="U2270" s="7">
        <v>1.31</v>
      </c>
      <c r="V2270" s="7">
        <v>322</v>
      </c>
    </row>
    <row r="2271" spans="1:22" hidden="1" x14ac:dyDescent="0.4">
      <c r="A2271" s="4" t="s">
        <v>1827</v>
      </c>
      <c r="B2271" s="5" t="s">
        <v>1828</v>
      </c>
      <c r="C2271" s="5" t="s">
        <v>18</v>
      </c>
      <c r="D2271" s="5" t="s">
        <v>19</v>
      </c>
      <c r="E2271" s="9" t="s">
        <v>25</v>
      </c>
      <c r="F2271" s="9">
        <v>0.52</v>
      </c>
      <c r="G2271" s="5" t="s">
        <v>21</v>
      </c>
      <c r="H2271" s="9">
        <v>500</v>
      </c>
      <c r="I2271" s="11">
        <v>15170500</v>
      </c>
      <c r="J2271" s="11">
        <v>50</v>
      </c>
      <c r="K2271" s="11">
        <v>17.417000000000002</v>
      </c>
      <c r="L2271" s="11" t="b">
        <f>COUNTIF('[1]2_배당성향 25% 이상 종목명'!$A$2:$A$471,'2_2번 조건 대상 종목'!A2271)&gt;0</f>
        <v>0</v>
      </c>
      <c r="M2271" s="14" t="b">
        <f t="shared" si="35"/>
        <v>0</v>
      </c>
      <c r="N2271" s="11">
        <v>758525000</v>
      </c>
      <c r="O2271" s="11"/>
      <c r="P2271" s="11"/>
      <c r="Q2271" s="11"/>
      <c r="R2271" s="11">
        <v>0.9</v>
      </c>
      <c r="S2271" s="6">
        <v>86168440000</v>
      </c>
      <c r="T2271" s="7">
        <v>17.64</v>
      </c>
      <c r="U2271" s="7">
        <v>1.31</v>
      </c>
      <c r="V2271" s="7">
        <v>322</v>
      </c>
    </row>
    <row r="2272" spans="1:22" hidden="1" x14ac:dyDescent="0.4">
      <c r="A2272" s="4" t="s">
        <v>1109</v>
      </c>
      <c r="B2272" s="5" t="s">
        <v>1110</v>
      </c>
      <c r="C2272" s="5" t="s">
        <v>30</v>
      </c>
      <c r="D2272" s="5" t="s">
        <v>19</v>
      </c>
      <c r="E2272" s="9" t="s">
        <v>133</v>
      </c>
      <c r="F2272" s="9">
        <v>2.68</v>
      </c>
      <c r="G2272" s="5" t="s">
        <v>21</v>
      </c>
      <c r="H2272" s="9">
        <v>500</v>
      </c>
      <c r="I2272" s="11">
        <v>9000000</v>
      </c>
      <c r="J2272" s="11">
        <v>150</v>
      </c>
      <c r="K2272" s="11">
        <v>34.597999999999999</v>
      </c>
      <c r="L2272" s="11" t="b">
        <f>COUNTIF('[1]2_배당성향 25% 이상 종목명'!$A$2:$A$471,'2_2번 조건 대상 종목'!A2272)&gt;0</f>
        <v>1</v>
      </c>
      <c r="M2272" s="14" t="b">
        <f t="shared" si="35"/>
        <v>1</v>
      </c>
      <c r="N2272" s="11">
        <v>1350000000</v>
      </c>
      <c r="O2272" s="11" t="b">
        <f>N2272&gt;=VLOOKUP(A2272,'[1]2023년만'!$A$2:$Q$1181,12,0)</f>
        <v>1</v>
      </c>
      <c r="P2272" s="11">
        <f>VLOOKUP(A2272,'[1]2_피벗 테이블'!$A$4:$B$376,2,0)</f>
        <v>1350000000</v>
      </c>
      <c r="Q2272" s="11" t="b">
        <f>N2272&gt;=(P2272*1.05)</f>
        <v>0</v>
      </c>
      <c r="R2272" s="11">
        <v>1.6</v>
      </c>
      <c r="S2272" s="6">
        <v>121770000000</v>
      </c>
      <c r="T2272" s="7">
        <v>31.18</v>
      </c>
      <c r="U2272" s="7">
        <v>0.33</v>
      </c>
      <c r="V2272" s="7">
        <v>434</v>
      </c>
    </row>
    <row r="2273" spans="1:22" hidden="1" x14ac:dyDescent="0.4">
      <c r="A2273" s="4" t="s">
        <v>1109</v>
      </c>
      <c r="B2273" s="5" t="s">
        <v>1110</v>
      </c>
      <c r="C2273" s="5" t="s">
        <v>24</v>
      </c>
      <c r="D2273" s="5" t="s">
        <v>19</v>
      </c>
      <c r="E2273" s="9" t="s">
        <v>133</v>
      </c>
      <c r="F2273" s="9">
        <v>2.34</v>
      </c>
      <c r="G2273" s="5" t="s">
        <v>21</v>
      </c>
      <c r="H2273" s="9">
        <v>500</v>
      </c>
      <c r="I2273" s="11">
        <v>9000000</v>
      </c>
      <c r="J2273" s="11">
        <v>150</v>
      </c>
      <c r="K2273" s="11">
        <v>26.951000000000001</v>
      </c>
      <c r="L2273" s="11" t="b">
        <f>COUNTIF('[1]2_배당성향 25% 이상 종목명'!$A$2:$A$471,'2_2번 조건 대상 종목'!A2273)&gt;0</f>
        <v>1</v>
      </c>
      <c r="M2273" s="14" t="b">
        <f t="shared" si="35"/>
        <v>1</v>
      </c>
      <c r="N2273" s="11">
        <v>1350000000</v>
      </c>
      <c r="O2273" s="11"/>
      <c r="P2273" s="11"/>
      <c r="Q2273" s="11"/>
      <c r="R2273" s="11">
        <v>1.6</v>
      </c>
      <c r="S2273" s="6">
        <v>121770000000</v>
      </c>
      <c r="T2273" s="7">
        <v>31.18</v>
      </c>
      <c r="U2273" s="7">
        <v>0.33</v>
      </c>
      <c r="V2273" s="7">
        <v>434</v>
      </c>
    </row>
    <row r="2274" spans="1:22" hidden="1" x14ac:dyDescent="0.4">
      <c r="A2274" s="4" t="s">
        <v>1109</v>
      </c>
      <c r="B2274" s="5" t="s">
        <v>1110</v>
      </c>
      <c r="C2274" s="5" t="s">
        <v>18</v>
      </c>
      <c r="D2274" s="5" t="s">
        <v>19</v>
      </c>
      <c r="E2274" s="9" t="s">
        <v>133</v>
      </c>
      <c r="F2274" s="9">
        <v>1.3</v>
      </c>
      <c r="G2274" s="5" t="s">
        <v>21</v>
      </c>
      <c r="H2274" s="9">
        <v>500</v>
      </c>
      <c r="I2274" s="11">
        <v>9000000</v>
      </c>
      <c r="J2274" s="11">
        <v>150</v>
      </c>
      <c r="K2274" s="11">
        <v>5.7439999999999998</v>
      </c>
      <c r="L2274" s="11" t="b">
        <f>COUNTIF('[1]2_배당성향 25% 이상 종목명'!$A$2:$A$471,'2_2번 조건 대상 종목'!A2274)&gt;0</f>
        <v>1</v>
      </c>
      <c r="M2274" s="14" t="b">
        <f t="shared" si="35"/>
        <v>1</v>
      </c>
      <c r="N2274" s="11">
        <v>1350000000</v>
      </c>
      <c r="O2274" s="11"/>
      <c r="P2274" s="11"/>
      <c r="Q2274" s="11"/>
      <c r="R2274" s="11">
        <v>1.4</v>
      </c>
      <c r="S2274" s="6">
        <v>121770000000</v>
      </c>
      <c r="T2274" s="7">
        <v>31.18</v>
      </c>
      <c r="U2274" s="7">
        <v>0.33</v>
      </c>
      <c r="V2274" s="7">
        <v>434</v>
      </c>
    </row>
    <row r="2275" spans="1:22" hidden="1" x14ac:dyDescent="0.4">
      <c r="A2275" s="7" t="s">
        <v>1109</v>
      </c>
      <c r="B2275" s="12" t="s">
        <v>1110</v>
      </c>
      <c r="C2275" s="12" t="s">
        <v>2933</v>
      </c>
      <c r="D2275" s="12" t="s">
        <v>19</v>
      </c>
      <c r="E2275" s="12" t="s">
        <v>133</v>
      </c>
      <c r="F2275" s="12">
        <v>0.53</v>
      </c>
      <c r="G2275" s="12" t="s">
        <v>21</v>
      </c>
      <c r="H2275" s="12">
        <v>5000</v>
      </c>
      <c r="I2275" s="6">
        <v>900000</v>
      </c>
      <c r="J2275" s="6">
        <v>1500</v>
      </c>
      <c r="K2275" s="6">
        <v>20.795000000000002</v>
      </c>
      <c r="L2275" s="11" t="b">
        <f>COUNTIF('[1]2_배당성향 25% 이상 종목명'!$A$2:$A$471,'2_2번 조건 대상 종목'!A2275)&gt;0</f>
        <v>1</v>
      </c>
      <c r="M2275" s="14" t="b">
        <f t="shared" si="35"/>
        <v>1</v>
      </c>
      <c r="N2275" s="6">
        <v>1350000000</v>
      </c>
      <c r="O2275" s="6"/>
      <c r="P2275" s="6"/>
      <c r="Q2275" s="6"/>
      <c r="R2275" s="6">
        <v>1.3</v>
      </c>
      <c r="S2275" s="6">
        <v>121770000000</v>
      </c>
      <c r="T2275" s="7">
        <v>31.18</v>
      </c>
      <c r="U2275" s="7">
        <v>0.33</v>
      </c>
      <c r="V2275" s="7">
        <v>434</v>
      </c>
    </row>
    <row r="2276" spans="1:22" hidden="1" x14ac:dyDescent="0.4">
      <c r="A2276" s="4" t="s">
        <v>1103</v>
      </c>
      <c r="B2276" s="5" t="s">
        <v>1104</v>
      </c>
      <c r="C2276" s="5" t="s">
        <v>18</v>
      </c>
      <c r="D2276" s="5" t="s">
        <v>198</v>
      </c>
      <c r="E2276" s="9" t="s">
        <v>247</v>
      </c>
      <c r="F2276" s="9">
        <v>3.68</v>
      </c>
      <c r="G2276" s="5" t="s">
        <v>21</v>
      </c>
      <c r="H2276" s="10">
        <v>5000</v>
      </c>
      <c r="I2276" s="11">
        <v>9386237</v>
      </c>
      <c r="J2276" s="11">
        <v>4000</v>
      </c>
      <c r="K2276" s="11">
        <v>34.662999999999997</v>
      </c>
      <c r="L2276" s="11" t="b">
        <f>COUNTIF('[1]2_배당성향 25% 이상 종목명'!$A$2:$A$471,'2_2번 조건 대상 종목'!A2276)&gt;0</f>
        <v>0</v>
      </c>
      <c r="M2276" s="14" t="b">
        <f t="shared" si="35"/>
        <v>1</v>
      </c>
      <c r="N2276" s="11">
        <v>33132630650</v>
      </c>
      <c r="O2276" s="11"/>
      <c r="P2276" s="11"/>
      <c r="Q2276" s="11"/>
      <c r="R2276" s="11">
        <v>6.34</v>
      </c>
      <c r="S2276" s="6">
        <v>2120760000000</v>
      </c>
      <c r="T2276" s="7">
        <v>7.24</v>
      </c>
      <c r="U2276" s="7">
        <v>0.62</v>
      </c>
      <c r="V2276" s="7">
        <v>17818</v>
      </c>
    </row>
    <row r="2277" spans="1:22" hidden="1" x14ac:dyDescent="0.4">
      <c r="A2277" s="4" t="s">
        <v>1103</v>
      </c>
      <c r="B2277" s="5" t="s">
        <v>1104</v>
      </c>
      <c r="C2277" s="5" t="s">
        <v>24</v>
      </c>
      <c r="D2277" s="5" t="s">
        <v>198</v>
      </c>
      <c r="E2277" s="9" t="s">
        <v>247</v>
      </c>
      <c r="F2277" s="9">
        <v>5.92</v>
      </c>
      <c r="G2277" s="5" t="s">
        <v>21</v>
      </c>
      <c r="H2277" s="10">
        <v>5000</v>
      </c>
      <c r="I2277" s="11">
        <v>9386237</v>
      </c>
      <c r="J2277" s="11">
        <v>4000</v>
      </c>
      <c r="K2277" s="11">
        <v>30.73</v>
      </c>
      <c r="L2277" s="11" t="b">
        <f>COUNTIF('[1]2_배당성향 25% 이상 종목명'!$A$2:$A$471,'2_2번 조건 대상 종목'!A2277)&gt;0</f>
        <v>0</v>
      </c>
      <c r="M2277" s="14" t="b">
        <f t="shared" si="35"/>
        <v>1</v>
      </c>
      <c r="N2277" s="11">
        <v>32092734000</v>
      </c>
      <c r="O2277" s="11"/>
      <c r="P2277" s="11"/>
      <c r="Q2277" s="11"/>
      <c r="R2277" s="11">
        <v>6.79</v>
      </c>
      <c r="S2277" s="6">
        <v>2120760000000</v>
      </c>
      <c r="T2277" s="7">
        <v>7.24</v>
      </c>
      <c r="U2277" s="7">
        <v>0.62</v>
      </c>
      <c r="V2277" s="7">
        <v>17818</v>
      </c>
    </row>
    <row r="2278" spans="1:22" hidden="1" x14ac:dyDescent="0.4">
      <c r="A2278" s="4" t="s">
        <v>1103</v>
      </c>
      <c r="B2278" s="5" t="s">
        <v>1104</v>
      </c>
      <c r="C2278" s="5" t="s">
        <v>30</v>
      </c>
      <c r="D2278" s="5" t="s">
        <v>198</v>
      </c>
      <c r="E2278" s="9" t="s">
        <v>247</v>
      </c>
      <c r="F2278" s="9">
        <v>3.4</v>
      </c>
      <c r="G2278" s="5" t="s">
        <v>21</v>
      </c>
      <c r="H2278" s="10">
        <v>5000</v>
      </c>
      <c r="I2278" s="11">
        <v>9434110</v>
      </c>
      <c r="J2278" s="11">
        <v>4500</v>
      </c>
      <c r="K2278" s="11">
        <v>24.187000000000001</v>
      </c>
      <c r="L2278" s="11" t="b">
        <f>COUNTIF('[1]2_배당성향 25% 이상 종목명'!$A$2:$A$471,'2_2번 조건 대상 종목'!A2278)&gt;0</f>
        <v>0</v>
      </c>
      <c r="M2278" s="14" t="b">
        <f t="shared" si="35"/>
        <v>1</v>
      </c>
      <c r="N2278" s="11">
        <v>36132109750</v>
      </c>
      <c r="O2278" s="11" t="b">
        <f>N2278&gt;=VLOOKUP(A2278,'[1]2023년만'!$A$2:$Q$1181,12,0)</f>
        <v>1</v>
      </c>
      <c r="P2278" s="11"/>
      <c r="Q2278" s="11"/>
      <c r="R2278" s="11">
        <v>6.63</v>
      </c>
      <c r="S2278" s="6">
        <v>2120760000000</v>
      </c>
      <c r="T2278" s="7">
        <v>7.24</v>
      </c>
      <c r="U2278" s="7">
        <v>0.62</v>
      </c>
      <c r="V2278" s="7">
        <v>17818</v>
      </c>
    </row>
    <row r="2279" spans="1:22" hidden="1" x14ac:dyDescent="0.4">
      <c r="A2279" s="7" t="s">
        <v>1103</v>
      </c>
      <c r="B2279" s="12" t="s">
        <v>1104</v>
      </c>
      <c r="C2279" s="12" t="s">
        <v>2933</v>
      </c>
      <c r="D2279" s="12" t="s">
        <v>198</v>
      </c>
      <c r="E2279" s="12" t="s">
        <v>247</v>
      </c>
      <c r="F2279" s="12">
        <v>2.87</v>
      </c>
      <c r="G2279" s="12" t="s">
        <v>21</v>
      </c>
      <c r="H2279" s="12">
        <v>5000</v>
      </c>
      <c r="I2279" s="6">
        <v>9386237</v>
      </c>
      <c r="J2279" s="6">
        <v>4000</v>
      </c>
      <c r="K2279" s="6">
        <v>16.998999999999999</v>
      </c>
      <c r="L2279" s="11" t="b">
        <f>COUNTIF('[1]2_배당성향 25% 이상 종목명'!$A$2:$A$471,'2_2번 조건 대상 종목'!A2279)&gt;0</f>
        <v>0</v>
      </c>
      <c r="M2279" s="14" t="b">
        <f t="shared" si="35"/>
        <v>1</v>
      </c>
      <c r="N2279" s="6">
        <v>33333921250</v>
      </c>
      <c r="O2279" s="6"/>
      <c r="P2279" s="6"/>
      <c r="Q2279" s="6"/>
      <c r="R2279" s="6">
        <v>6.88</v>
      </c>
      <c r="S2279" s="6">
        <v>2120760000000</v>
      </c>
      <c r="T2279" s="7">
        <v>7.24</v>
      </c>
      <c r="U2279" s="7">
        <v>0.62</v>
      </c>
      <c r="V2279" s="7">
        <v>17818</v>
      </c>
    </row>
    <row r="2280" spans="1:22" hidden="1" x14ac:dyDescent="0.4">
      <c r="A2280" s="4" t="s">
        <v>390</v>
      </c>
      <c r="B2280" s="5" t="s">
        <v>391</v>
      </c>
      <c r="C2280" s="5" t="s">
        <v>30</v>
      </c>
      <c r="D2280" s="5" t="s">
        <v>19</v>
      </c>
      <c r="E2280" s="9" t="s">
        <v>133</v>
      </c>
      <c r="F2280" s="9">
        <v>2.68</v>
      </c>
      <c r="G2280" s="5" t="s">
        <v>21</v>
      </c>
      <c r="H2280" s="9">
        <v>500</v>
      </c>
      <c r="I2280" s="11">
        <v>102586356</v>
      </c>
      <c r="J2280" s="11">
        <v>70</v>
      </c>
      <c r="K2280" s="11">
        <v>93.138999999999996</v>
      </c>
      <c r="L2280" s="11" t="b">
        <f>COUNTIF('[1]2_배당성향 25% 이상 종목명'!$A$2:$A$471,'2_2번 조건 대상 종목'!A2280)&gt;0</f>
        <v>1</v>
      </c>
      <c r="M2280" s="14" t="b">
        <f t="shared" si="35"/>
        <v>1</v>
      </c>
      <c r="N2280" s="11">
        <v>5260470420</v>
      </c>
      <c r="O2280" s="11" t="b">
        <f>N2280&gt;=VLOOKUP(A2280,'[1]2023년만'!$A$2:$Q$1181,12,0)</f>
        <v>1</v>
      </c>
      <c r="P2280" s="11">
        <f>VLOOKUP(A2280,'[1]2_피벗 테이블'!$A$4:$B$376,2,0)</f>
        <v>5795688356.666667</v>
      </c>
      <c r="Q2280" s="11" t="b">
        <f>N2280&gt;=(P2280*1.05)</f>
        <v>0</v>
      </c>
      <c r="R2280" s="11">
        <v>4.5999999999999996</v>
      </c>
      <c r="S2280" s="6">
        <v>216052249896</v>
      </c>
      <c r="T2280" s="7">
        <v>23.25</v>
      </c>
      <c r="U2280" s="7">
        <v>0.64</v>
      </c>
      <c r="V2280" s="7">
        <v>84</v>
      </c>
    </row>
    <row r="2281" spans="1:22" hidden="1" x14ac:dyDescent="0.4">
      <c r="A2281" s="4" t="s">
        <v>390</v>
      </c>
      <c r="B2281" s="5" t="s">
        <v>391</v>
      </c>
      <c r="C2281" s="5" t="s">
        <v>24</v>
      </c>
      <c r="D2281" s="5" t="s">
        <v>19</v>
      </c>
      <c r="E2281" s="9" t="s">
        <v>133</v>
      </c>
      <c r="F2281" s="9">
        <v>2.34</v>
      </c>
      <c r="G2281" s="5" t="s">
        <v>21</v>
      </c>
      <c r="H2281" s="9">
        <v>500</v>
      </c>
      <c r="I2281" s="11">
        <v>102586356</v>
      </c>
      <c r="J2281" s="11">
        <v>70</v>
      </c>
      <c r="K2281" s="11">
        <v>88.635000000000005</v>
      </c>
      <c r="L2281" s="11" t="b">
        <f>COUNTIF('[1]2_배당성향 25% 이상 종목명'!$A$2:$A$471,'2_2번 조건 대상 종목'!A2281)&gt;0</f>
        <v>1</v>
      </c>
      <c r="M2281" s="14" t="b">
        <f t="shared" si="35"/>
        <v>1</v>
      </c>
      <c r="N2281" s="11">
        <v>5260470420</v>
      </c>
      <c r="O2281" s="11"/>
      <c r="P2281" s="11"/>
      <c r="Q2281" s="11"/>
      <c r="R2281" s="11">
        <v>5.0999999999999996</v>
      </c>
      <c r="S2281" s="6">
        <v>216052249896</v>
      </c>
      <c r="T2281" s="7">
        <v>23.25</v>
      </c>
      <c r="U2281" s="7">
        <v>0.64</v>
      </c>
      <c r="V2281" s="7">
        <v>84</v>
      </c>
    </row>
    <row r="2282" spans="1:22" hidden="1" x14ac:dyDescent="0.4">
      <c r="A2282" s="4" t="s">
        <v>390</v>
      </c>
      <c r="B2282" s="5" t="s">
        <v>391</v>
      </c>
      <c r="C2282" s="5" t="s">
        <v>18</v>
      </c>
      <c r="D2282" s="5" t="s">
        <v>19</v>
      </c>
      <c r="E2282" s="9" t="s">
        <v>133</v>
      </c>
      <c r="F2282" s="9">
        <v>1.3</v>
      </c>
      <c r="G2282" s="5" t="s">
        <v>21</v>
      </c>
      <c r="H2282" s="9">
        <v>500</v>
      </c>
      <c r="I2282" s="11">
        <v>102586356</v>
      </c>
      <c r="J2282" s="11">
        <v>100</v>
      </c>
      <c r="K2282" s="11">
        <v>45.944000000000003</v>
      </c>
      <c r="L2282" s="11" t="b">
        <f>COUNTIF('[1]2_배당성향 25% 이상 종목명'!$A$2:$A$471,'2_2번 조건 대상 종목'!A2282)&gt;0</f>
        <v>1</v>
      </c>
      <c r="M2282" s="14" t="b">
        <f t="shared" si="35"/>
        <v>1</v>
      </c>
      <c r="N2282" s="11">
        <v>8068163300</v>
      </c>
      <c r="O2282" s="11"/>
      <c r="P2282" s="11"/>
      <c r="Q2282" s="11"/>
      <c r="R2282" s="11">
        <v>6.2</v>
      </c>
      <c r="S2282" s="6">
        <v>216052249896</v>
      </c>
      <c r="T2282" s="7">
        <v>23.25</v>
      </c>
      <c r="U2282" s="7">
        <v>0.64</v>
      </c>
      <c r="V2282" s="7">
        <v>84</v>
      </c>
    </row>
    <row r="2283" spans="1:22" hidden="1" x14ac:dyDescent="0.4">
      <c r="A2283" s="7" t="s">
        <v>390</v>
      </c>
      <c r="B2283" s="12" t="s">
        <v>391</v>
      </c>
      <c r="C2283" s="12" t="s">
        <v>2933</v>
      </c>
      <c r="D2283" s="12" t="s">
        <v>19</v>
      </c>
      <c r="E2283" s="12" t="s">
        <v>133</v>
      </c>
      <c r="F2283" s="12">
        <v>0.53</v>
      </c>
      <c r="G2283" s="12" t="s">
        <v>21</v>
      </c>
      <c r="H2283" s="12">
        <v>500</v>
      </c>
      <c r="I2283" s="6">
        <v>95568813</v>
      </c>
      <c r="J2283" s="6">
        <v>50</v>
      </c>
      <c r="K2283" s="6">
        <v>38.593000000000004</v>
      </c>
      <c r="L2283" s="11" t="b">
        <f>COUNTIF('[1]2_배당성향 25% 이상 종목명'!$A$2:$A$471,'2_2번 조건 대상 종목'!A2283)&gt;0</f>
        <v>1</v>
      </c>
      <c r="M2283" s="14" t="b">
        <f t="shared" si="35"/>
        <v>1</v>
      </c>
      <c r="N2283" s="6">
        <v>4058431350</v>
      </c>
      <c r="O2283" s="6"/>
      <c r="P2283" s="6"/>
      <c r="Q2283" s="6"/>
      <c r="R2283" s="6">
        <v>1.9</v>
      </c>
      <c r="S2283" s="6">
        <v>216052249896</v>
      </c>
      <c r="T2283" s="7">
        <v>23.25</v>
      </c>
      <c r="U2283" s="7">
        <v>0.64</v>
      </c>
      <c r="V2283" s="7">
        <v>84</v>
      </c>
    </row>
    <row r="2284" spans="1:22" hidden="1" x14ac:dyDescent="0.4">
      <c r="A2284" s="4" t="s">
        <v>356</v>
      </c>
      <c r="B2284" s="5" t="s">
        <v>357</v>
      </c>
      <c r="C2284" s="5" t="s">
        <v>24</v>
      </c>
      <c r="D2284" s="5" t="s">
        <v>19</v>
      </c>
      <c r="E2284" s="9" t="s">
        <v>69</v>
      </c>
      <c r="F2284" s="9">
        <v>2.13</v>
      </c>
      <c r="G2284" s="5" t="s">
        <v>21</v>
      </c>
      <c r="H2284" s="9">
        <v>500</v>
      </c>
      <c r="I2284" s="11">
        <v>71047521</v>
      </c>
      <c r="J2284" s="11">
        <v>15</v>
      </c>
      <c r="K2284" s="11">
        <v>99.751999999999995</v>
      </c>
      <c r="L2284" s="11" t="b">
        <f>COUNTIF('[1]2_배당성향 25% 이상 종목명'!$A$2:$A$471,'2_2번 조건 대상 종목'!A2284)&gt;0</f>
        <v>1</v>
      </c>
      <c r="M2284" s="14" t="b">
        <f t="shared" si="35"/>
        <v>1</v>
      </c>
      <c r="N2284" s="11">
        <v>1054377420</v>
      </c>
      <c r="O2284" s="11"/>
      <c r="P2284" s="11"/>
      <c r="Q2284" s="11"/>
      <c r="R2284" s="11">
        <v>0.8</v>
      </c>
      <c r="S2284" s="6">
        <v>97121961207</v>
      </c>
      <c r="T2284" s="7">
        <v>68.349999999999994</v>
      </c>
      <c r="U2284" s="7">
        <v>1.17</v>
      </c>
      <c r="V2284" s="7">
        <v>20</v>
      </c>
    </row>
    <row r="2285" spans="1:22" hidden="1" x14ac:dyDescent="0.4">
      <c r="A2285" s="4" t="s">
        <v>356</v>
      </c>
      <c r="B2285" s="5" t="s">
        <v>357</v>
      </c>
      <c r="C2285" s="5" t="s">
        <v>18</v>
      </c>
      <c r="D2285" s="5" t="s">
        <v>19</v>
      </c>
      <c r="E2285" s="9" t="s">
        <v>69</v>
      </c>
      <c r="F2285" s="9">
        <v>2.79</v>
      </c>
      <c r="G2285" s="5" t="s">
        <v>21</v>
      </c>
      <c r="H2285" s="9">
        <v>500</v>
      </c>
      <c r="I2285" s="11">
        <v>71047521</v>
      </c>
      <c r="J2285" s="11">
        <v>10</v>
      </c>
      <c r="K2285" s="11">
        <v>67.459000000000003</v>
      </c>
      <c r="L2285" s="11" t="b">
        <f>COUNTIF('[1]2_배당성향 25% 이상 종목명'!$A$2:$A$471,'2_2번 조건 대상 종목'!A2285)&gt;0</f>
        <v>1</v>
      </c>
      <c r="M2285" s="14" t="b">
        <f t="shared" si="35"/>
        <v>1</v>
      </c>
      <c r="N2285" s="11">
        <v>702918280</v>
      </c>
      <c r="O2285" s="11"/>
      <c r="P2285" s="11"/>
      <c r="Q2285" s="11"/>
      <c r="R2285" s="11">
        <v>0.5</v>
      </c>
      <c r="S2285" s="6">
        <v>97121961207</v>
      </c>
      <c r="T2285" s="7">
        <v>68.349999999999994</v>
      </c>
      <c r="U2285" s="7">
        <v>1.17</v>
      </c>
      <c r="V2285" s="7">
        <v>20</v>
      </c>
    </row>
    <row r="2286" spans="1:22" hidden="1" x14ac:dyDescent="0.4">
      <c r="A2286" s="4" t="s">
        <v>356</v>
      </c>
      <c r="B2286" s="5" t="s">
        <v>357</v>
      </c>
      <c r="C2286" s="5" t="s">
        <v>30</v>
      </c>
      <c r="D2286" s="5" t="s">
        <v>19</v>
      </c>
      <c r="E2286" s="9" t="s">
        <v>69</v>
      </c>
      <c r="F2286" s="9">
        <v>2.73</v>
      </c>
      <c r="G2286" s="5" t="s">
        <v>21</v>
      </c>
      <c r="H2286" s="9">
        <v>500</v>
      </c>
      <c r="I2286" s="11">
        <v>71047521</v>
      </c>
      <c r="J2286" s="11">
        <v>10</v>
      </c>
      <c r="K2286" s="11">
        <v>48.048999999999999</v>
      </c>
      <c r="L2286" s="11" t="b">
        <f>COUNTIF('[1]2_배당성향 25% 이상 종목명'!$A$2:$A$471,'2_2번 조건 대상 종목'!A2286)&gt;0</f>
        <v>1</v>
      </c>
      <c r="M2286" s="14" t="b">
        <f t="shared" si="35"/>
        <v>1</v>
      </c>
      <c r="N2286" s="11">
        <v>689018280</v>
      </c>
      <c r="O2286" s="11" t="b">
        <f>N2286&gt;=VLOOKUP(A2286,'[1]2023년만'!$A$2:$Q$1181,12,0)</f>
        <v>0</v>
      </c>
      <c r="P2286" s="11">
        <f>VLOOKUP(A2286,'[1]2_피벗 테이블'!$A$4:$B$376,2,0)</f>
        <v>1171530466.6666667</v>
      </c>
      <c r="Q2286" s="11" t="b">
        <f>N2286&gt;=(P2286*1.05)</f>
        <v>0</v>
      </c>
      <c r="R2286" s="11">
        <v>0.7</v>
      </c>
      <c r="S2286" s="6">
        <v>97121961207</v>
      </c>
      <c r="T2286" s="7">
        <v>68.349999999999994</v>
      </c>
      <c r="U2286" s="7">
        <v>1.17</v>
      </c>
      <c r="V2286" s="7">
        <v>20</v>
      </c>
    </row>
    <row r="2287" spans="1:22" hidden="1" x14ac:dyDescent="0.4">
      <c r="A2287" s="7" t="s">
        <v>356</v>
      </c>
      <c r="B2287" s="12" t="s">
        <v>357</v>
      </c>
      <c r="C2287" s="12" t="s">
        <v>2933</v>
      </c>
      <c r="D2287" s="12" t="s">
        <v>19</v>
      </c>
      <c r="E2287" s="12" t="s">
        <v>69</v>
      </c>
      <c r="F2287" s="12">
        <v>1.59</v>
      </c>
      <c r="G2287" s="12" t="s">
        <v>21</v>
      </c>
      <c r="H2287" s="12">
        <v>500</v>
      </c>
      <c r="I2287" s="6">
        <v>71047521</v>
      </c>
      <c r="J2287" s="6">
        <v>25</v>
      </c>
      <c r="K2287" s="6">
        <v>22.03</v>
      </c>
      <c r="L2287" s="11" t="b">
        <f>COUNTIF('[1]2_배당성향 25% 이상 종목명'!$A$2:$A$471,'2_2번 조건 대상 종목'!A2287)&gt;0</f>
        <v>1</v>
      </c>
      <c r="M2287" s="14" t="b">
        <f t="shared" si="35"/>
        <v>1</v>
      </c>
      <c r="N2287" s="6">
        <v>1757295700</v>
      </c>
      <c r="O2287" s="6"/>
      <c r="P2287" s="6"/>
      <c r="Q2287" s="6"/>
      <c r="R2287" s="6">
        <v>1.19</v>
      </c>
      <c r="S2287" s="6">
        <v>97121961207</v>
      </c>
      <c r="T2287" s="7">
        <v>68.349999999999994</v>
      </c>
      <c r="U2287" s="7">
        <v>1.17</v>
      </c>
      <c r="V2287" s="7">
        <v>20</v>
      </c>
    </row>
    <row r="2288" spans="1:22" hidden="1" x14ac:dyDescent="0.4">
      <c r="A2288" s="4" t="s">
        <v>2067</v>
      </c>
      <c r="B2288" s="5" t="s">
        <v>2068</v>
      </c>
      <c r="C2288" s="5" t="s">
        <v>30</v>
      </c>
      <c r="D2288" s="5" t="s">
        <v>19</v>
      </c>
      <c r="E2288" s="9" t="s">
        <v>25</v>
      </c>
      <c r="F2288" s="9">
        <v>0.43</v>
      </c>
      <c r="G2288" s="5" t="s">
        <v>21</v>
      </c>
      <c r="H2288" s="9">
        <v>500</v>
      </c>
      <c r="I2288" s="11">
        <v>11986415</v>
      </c>
      <c r="J2288" s="11">
        <v>190</v>
      </c>
      <c r="K2288" s="11">
        <v>15.358000000000001</v>
      </c>
      <c r="L2288" s="11" t="b">
        <f>COUNTIF('[1]2_배당성향 25% 이상 종목명'!$A$2:$A$471,'2_2번 조건 대상 종목'!A2288)&gt;0</f>
        <v>0</v>
      </c>
      <c r="M2288" s="14" t="b">
        <f t="shared" si="35"/>
        <v>1</v>
      </c>
      <c r="N2288" s="11">
        <v>2196316590</v>
      </c>
      <c r="O2288" s="11" t="b">
        <f>N2288&gt;=VLOOKUP(A2288,'[1]2023년만'!$A$2:$Q$1181,12,0)</f>
        <v>1</v>
      </c>
      <c r="P2288" s="11"/>
      <c r="Q2288" s="11"/>
      <c r="R2288" s="11">
        <v>2.9</v>
      </c>
      <c r="S2288" s="6">
        <v>78870610700</v>
      </c>
      <c r="T2288" s="7">
        <v>5.32</v>
      </c>
      <c r="U2288" s="7">
        <v>0.52</v>
      </c>
      <c r="V2288" s="7">
        <v>1237</v>
      </c>
    </row>
    <row r="2289" spans="1:22" hidden="1" x14ac:dyDescent="0.4">
      <c r="A2289" s="4" t="s">
        <v>2067</v>
      </c>
      <c r="B2289" s="5" t="s">
        <v>2068</v>
      </c>
      <c r="C2289" s="5" t="s">
        <v>24</v>
      </c>
      <c r="D2289" s="5" t="s">
        <v>19</v>
      </c>
      <c r="E2289" s="9" t="s">
        <v>25</v>
      </c>
      <c r="F2289" s="9">
        <v>0.41</v>
      </c>
      <c r="G2289" s="5" t="s">
        <v>21</v>
      </c>
      <c r="H2289" s="9">
        <v>500</v>
      </c>
      <c r="I2289" s="11">
        <v>11986415</v>
      </c>
      <c r="J2289" s="11">
        <v>170</v>
      </c>
      <c r="K2289" s="11">
        <v>14.406000000000001</v>
      </c>
      <c r="L2289" s="11" t="b">
        <f>COUNTIF('[1]2_배당성향 25% 이상 종목명'!$A$2:$A$471,'2_2번 조건 대상 종목'!A2289)&gt;0</f>
        <v>0</v>
      </c>
      <c r="M2289" s="14" t="b">
        <f t="shared" si="35"/>
        <v>1</v>
      </c>
      <c r="N2289" s="11">
        <v>1965125370</v>
      </c>
      <c r="O2289" s="11"/>
      <c r="P2289" s="11"/>
      <c r="Q2289" s="11"/>
      <c r="R2289" s="11">
        <v>2.2000000000000002</v>
      </c>
      <c r="S2289" s="6">
        <v>78870610700</v>
      </c>
      <c r="T2289" s="7">
        <v>5.32</v>
      </c>
      <c r="U2289" s="7">
        <v>0.52</v>
      </c>
      <c r="V2289" s="7">
        <v>1237</v>
      </c>
    </row>
    <row r="2290" spans="1:22" hidden="1" x14ac:dyDescent="0.4">
      <c r="A2290" s="4" t="s">
        <v>2067</v>
      </c>
      <c r="B2290" s="5" t="s">
        <v>2068</v>
      </c>
      <c r="C2290" s="5" t="s">
        <v>18</v>
      </c>
      <c r="D2290" s="5" t="s">
        <v>19</v>
      </c>
      <c r="E2290" s="9" t="s">
        <v>25</v>
      </c>
      <c r="F2290" s="9">
        <v>0.52</v>
      </c>
      <c r="G2290" s="5" t="s">
        <v>2345</v>
      </c>
      <c r="H2290" s="9">
        <v>500</v>
      </c>
      <c r="I2290" s="11">
        <v>11541464</v>
      </c>
      <c r="J2290" s="11">
        <v>100</v>
      </c>
      <c r="K2290" s="11">
        <v>9.15</v>
      </c>
      <c r="L2290" s="11" t="b">
        <f>COUNTIF('[1]2_배당성향 25% 이상 종목명'!$A$2:$A$471,'2_2번 조건 대상 종목'!A2290)&gt;0</f>
        <v>0</v>
      </c>
      <c r="M2290" s="14" t="b">
        <f t="shared" si="35"/>
        <v>1</v>
      </c>
      <c r="N2290" s="11">
        <v>1112378400</v>
      </c>
      <c r="O2290" s="11"/>
      <c r="P2290" s="11"/>
      <c r="Q2290" s="11"/>
      <c r="R2290" s="11">
        <v>1.1000000000000001</v>
      </c>
      <c r="S2290" s="6">
        <v>78870610700</v>
      </c>
      <c r="T2290" s="7">
        <v>5.32</v>
      </c>
      <c r="U2290" s="7">
        <v>0.52</v>
      </c>
      <c r="V2290" s="7">
        <v>1237</v>
      </c>
    </row>
    <row r="2291" spans="1:22" hidden="1" x14ac:dyDescent="0.4">
      <c r="A2291" s="7" t="s">
        <v>2067</v>
      </c>
      <c r="B2291" s="12" t="s">
        <v>2068</v>
      </c>
      <c r="C2291" s="12" t="s">
        <v>2933</v>
      </c>
      <c r="D2291" s="12" t="s">
        <v>19</v>
      </c>
      <c r="E2291" s="12" t="s">
        <v>25</v>
      </c>
      <c r="F2291" s="12">
        <v>0.3</v>
      </c>
      <c r="G2291" s="12" t="s">
        <v>2940</v>
      </c>
      <c r="H2291" s="12">
        <v>500</v>
      </c>
      <c r="I2291" s="6">
        <v>11217186</v>
      </c>
      <c r="J2291" s="6">
        <v>100</v>
      </c>
      <c r="K2291" s="6">
        <v>16.186</v>
      </c>
      <c r="L2291" s="11" t="b">
        <f>COUNTIF('[1]2_배당성향 25% 이상 종목명'!$A$2:$A$471,'2_2번 조건 대상 종목'!A2291)&gt;0</f>
        <v>0</v>
      </c>
      <c r="M2291" s="14" t="b">
        <f t="shared" si="35"/>
        <v>1</v>
      </c>
      <c r="N2291" s="6">
        <v>1080927100</v>
      </c>
      <c r="O2291" s="6"/>
      <c r="P2291" s="6"/>
      <c r="Q2291" s="6"/>
      <c r="R2291" s="6">
        <v>0.84</v>
      </c>
      <c r="S2291" s="6">
        <v>78870610700</v>
      </c>
      <c r="T2291" s="7">
        <v>5.32</v>
      </c>
      <c r="U2291" s="7">
        <v>0.52</v>
      </c>
      <c r="V2291" s="7">
        <v>1237</v>
      </c>
    </row>
    <row r="2292" spans="1:22" hidden="1" x14ac:dyDescent="0.4">
      <c r="A2292" s="4" t="s">
        <v>316</v>
      </c>
      <c r="B2292" s="5" t="s">
        <v>317</v>
      </c>
      <c r="C2292" s="5" t="s">
        <v>30</v>
      </c>
      <c r="D2292" s="5" t="s">
        <v>19</v>
      </c>
      <c r="E2292" s="9" t="s">
        <v>43</v>
      </c>
      <c r="F2292" s="9">
        <v>1.34</v>
      </c>
      <c r="G2292" s="5" t="s">
        <v>21</v>
      </c>
      <c r="H2292" s="9">
        <v>500</v>
      </c>
      <c r="I2292" s="11">
        <v>17503204</v>
      </c>
      <c r="J2292" s="11">
        <v>50</v>
      </c>
      <c r="K2292" s="11">
        <v>115.16</v>
      </c>
      <c r="L2292" s="11" t="b">
        <f>COUNTIF('[1]2_배당성향 25% 이상 종목명'!$A$2:$A$471,'2_2번 조건 대상 종목'!A2292)&gt;0</f>
        <v>1</v>
      </c>
      <c r="M2292" s="14" t="b">
        <f t="shared" si="35"/>
        <v>1</v>
      </c>
      <c r="N2292" s="11">
        <v>838366600</v>
      </c>
      <c r="O2292" s="11" t="b">
        <f>N2292&gt;=VLOOKUP(A2292,'[1]2023년만'!$A$2:$Q$1181,12,0)</f>
        <v>1</v>
      </c>
      <c r="P2292" s="11">
        <f>VLOOKUP(A2292,'[1]2_피벗 테이블'!$A$4:$B$376,2,0)</f>
        <v>1188831106.6666667</v>
      </c>
      <c r="Q2292" s="11" t="b">
        <f>N2292&gt;=(P2292*1.05)</f>
        <v>0</v>
      </c>
      <c r="R2292" s="11">
        <v>1.94</v>
      </c>
      <c r="S2292" s="6">
        <v>41220045420</v>
      </c>
      <c r="T2292" s="7">
        <v>51.2</v>
      </c>
      <c r="U2292" s="7">
        <v>0.51</v>
      </c>
      <c r="V2292" s="7">
        <v>46</v>
      </c>
    </row>
    <row r="2293" spans="1:22" hidden="1" x14ac:dyDescent="0.4">
      <c r="A2293" s="4" t="s">
        <v>316</v>
      </c>
      <c r="B2293" s="5" t="s">
        <v>317</v>
      </c>
      <c r="C2293" s="5" t="s">
        <v>18</v>
      </c>
      <c r="D2293" s="5" t="s">
        <v>19</v>
      </c>
      <c r="E2293" s="9" t="s">
        <v>43</v>
      </c>
      <c r="F2293" s="9">
        <v>0.91</v>
      </c>
      <c r="G2293" s="5" t="s">
        <v>21</v>
      </c>
      <c r="H2293" s="9">
        <v>500</v>
      </c>
      <c r="I2293" s="11">
        <v>17503204</v>
      </c>
      <c r="J2293" s="11">
        <v>100</v>
      </c>
      <c r="K2293" s="11">
        <v>38.283999999999999</v>
      </c>
      <c r="L2293" s="11" t="b">
        <f>COUNTIF('[1]2_배당성향 25% 이상 종목명'!$A$2:$A$471,'2_2번 조건 대상 종목'!A2293)&gt;0</f>
        <v>1</v>
      </c>
      <c r="M2293" s="14" t="b">
        <f t="shared" si="35"/>
        <v>1</v>
      </c>
      <c r="N2293" s="11">
        <v>1704404200</v>
      </c>
      <c r="O2293" s="11"/>
      <c r="P2293" s="11"/>
      <c r="Q2293" s="11"/>
      <c r="R2293" s="11">
        <v>3.52</v>
      </c>
      <c r="S2293" s="6">
        <v>41220045420</v>
      </c>
      <c r="T2293" s="7">
        <v>51.2</v>
      </c>
      <c r="U2293" s="7">
        <v>0.51</v>
      </c>
      <c r="V2293" s="7">
        <v>46</v>
      </c>
    </row>
    <row r="2294" spans="1:22" hidden="1" x14ac:dyDescent="0.4">
      <c r="A2294" s="4" t="s">
        <v>316</v>
      </c>
      <c r="B2294" s="5" t="s">
        <v>317</v>
      </c>
      <c r="C2294" s="5" t="s">
        <v>24</v>
      </c>
      <c r="D2294" s="5" t="s">
        <v>19</v>
      </c>
      <c r="E2294" s="9" t="s">
        <v>43</v>
      </c>
      <c r="F2294" s="9">
        <v>0.94</v>
      </c>
      <c r="G2294" s="5" t="s">
        <v>21</v>
      </c>
      <c r="H2294" s="9">
        <v>500</v>
      </c>
      <c r="I2294" s="11">
        <v>17503204</v>
      </c>
      <c r="J2294" s="11">
        <v>50</v>
      </c>
      <c r="K2294" s="11">
        <v>20.812999999999999</v>
      </c>
      <c r="L2294" s="11" t="b">
        <f>COUNTIF('[1]2_배당성향 25% 이상 종목명'!$A$2:$A$471,'2_2번 조건 대상 종목'!A2294)&gt;0</f>
        <v>1</v>
      </c>
      <c r="M2294" s="14" t="b">
        <f t="shared" si="35"/>
        <v>1</v>
      </c>
      <c r="N2294" s="11">
        <v>838366600</v>
      </c>
      <c r="O2294" s="11"/>
      <c r="P2294" s="11"/>
      <c r="Q2294" s="11"/>
      <c r="R2294" s="11">
        <v>1.74</v>
      </c>
      <c r="S2294" s="6">
        <v>41220045420</v>
      </c>
      <c r="T2294" s="7">
        <v>51.2</v>
      </c>
      <c r="U2294" s="7">
        <v>0.51</v>
      </c>
      <c r="V2294" s="7">
        <v>46</v>
      </c>
    </row>
    <row r="2295" spans="1:22" hidden="1" x14ac:dyDescent="0.4">
      <c r="A2295" s="7" t="s">
        <v>316</v>
      </c>
      <c r="B2295" s="12" t="s">
        <v>317</v>
      </c>
      <c r="C2295" s="12" t="s">
        <v>2933</v>
      </c>
      <c r="D2295" s="12" t="s">
        <v>19</v>
      </c>
      <c r="E2295" s="12" t="s">
        <v>43</v>
      </c>
      <c r="F2295" s="12">
        <v>0.87</v>
      </c>
      <c r="G2295" s="12" t="s">
        <v>21</v>
      </c>
      <c r="H2295" s="12">
        <v>500</v>
      </c>
      <c r="I2295" s="6">
        <v>8972183</v>
      </c>
      <c r="J2295" s="6">
        <v>120</v>
      </c>
      <c r="K2295" s="6">
        <v>22.297999999999998</v>
      </c>
      <c r="L2295" s="11" t="b">
        <f>COUNTIF('[1]2_배당성향 25% 이상 종목명'!$A$2:$A$471,'2_2번 조건 대상 종목'!A2295)&gt;0</f>
        <v>1</v>
      </c>
      <c r="M2295" s="14" t="b">
        <f t="shared" si="35"/>
        <v>1</v>
      </c>
      <c r="N2295" s="6">
        <v>1023722520</v>
      </c>
      <c r="O2295" s="6"/>
      <c r="P2295" s="6"/>
      <c r="Q2295" s="6"/>
      <c r="R2295" s="6">
        <v>1.95</v>
      </c>
      <c r="S2295" s="6">
        <v>41220045420</v>
      </c>
      <c r="T2295" s="7">
        <v>51.2</v>
      </c>
      <c r="U2295" s="7">
        <v>0.51</v>
      </c>
      <c r="V2295" s="7">
        <v>46</v>
      </c>
    </row>
    <row r="2296" spans="1:22" hidden="1" x14ac:dyDescent="0.4">
      <c r="A2296" s="4" t="s">
        <v>2742</v>
      </c>
      <c r="B2296" s="5" t="s">
        <v>2743</v>
      </c>
      <c r="C2296" s="5" t="s">
        <v>24</v>
      </c>
      <c r="D2296" s="5" t="s">
        <v>19</v>
      </c>
      <c r="E2296" s="9" t="s">
        <v>69</v>
      </c>
      <c r="F2296" s="9">
        <v>2.13</v>
      </c>
      <c r="G2296" s="5" t="s">
        <v>21</v>
      </c>
      <c r="H2296" s="9">
        <v>500</v>
      </c>
      <c r="I2296" s="11">
        <v>34958700</v>
      </c>
      <c r="J2296" s="11">
        <v>20</v>
      </c>
      <c r="K2296" s="11">
        <v>-6.0190000000000001</v>
      </c>
      <c r="L2296" s="11" t="b">
        <f>COUNTIF('[1]2_배당성향 25% 이상 종목명'!$A$2:$A$471,'2_2번 조건 대상 종목'!A2296)&gt;0</f>
        <v>0</v>
      </c>
      <c r="M2296" s="14" t="b">
        <f t="shared" si="35"/>
        <v>0</v>
      </c>
      <c r="N2296" s="11">
        <v>554127600</v>
      </c>
      <c r="O2296" s="11"/>
      <c r="P2296" s="11"/>
      <c r="Q2296" s="11"/>
      <c r="R2296" s="11">
        <v>2.4</v>
      </c>
      <c r="S2296" s="6">
        <v>37196056800</v>
      </c>
      <c r="T2296" s="7">
        <v>96.73</v>
      </c>
      <c r="U2296" s="7">
        <v>0.41</v>
      </c>
      <c r="V2296" s="7">
        <v>11</v>
      </c>
    </row>
    <row r="2297" spans="1:22" hidden="1" x14ac:dyDescent="0.4">
      <c r="A2297" s="4" t="s">
        <v>2742</v>
      </c>
      <c r="B2297" s="5" t="s">
        <v>2743</v>
      </c>
      <c r="C2297" s="5" t="s">
        <v>18</v>
      </c>
      <c r="D2297" s="5" t="s">
        <v>19</v>
      </c>
      <c r="E2297" s="9" t="s">
        <v>69</v>
      </c>
      <c r="F2297" s="9">
        <v>2.79</v>
      </c>
      <c r="G2297" s="5" t="s">
        <v>21</v>
      </c>
      <c r="H2297" s="9">
        <v>500</v>
      </c>
      <c r="I2297" s="11">
        <v>34958700</v>
      </c>
      <c r="J2297" s="11">
        <v>50</v>
      </c>
      <c r="K2297" s="11">
        <v>-18.385000000000002</v>
      </c>
      <c r="L2297" s="11" t="b">
        <f>COUNTIF('[1]2_배당성향 25% 이상 종목명'!$A$2:$A$471,'2_2번 조건 대상 종목'!A2297)&gt;0</f>
        <v>0</v>
      </c>
      <c r="M2297" s="14" t="b">
        <f t="shared" si="35"/>
        <v>0</v>
      </c>
      <c r="N2297" s="11">
        <v>1385319000</v>
      </c>
      <c r="O2297" s="11"/>
      <c r="P2297" s="11"/>
      <c r="Q2297" s="11"/>
      <c r="R2297" s="11">
        <v>3.9</v>
      </c>
      <c r="S2297" s="6">
        <v>37196056800</v>
      </c>
      <c r="T2297" s="7">
        <v>96.73</v>
      </c>
      <c r="U2297" s="7">
        <v>0.41</v>
      </c>
      <c r="V2297" s="7">
        <v>11</v>
      </c>
    </row>
    <row r="2298" spans="1:22" hidden="1" x14ac:dyDescent="0.4">
      <c r="A2298" s="7" t="s">
        <v>2742</v>
      </c>
      <c r="B2298" s="12" t="s">
        <v>2743</v>
      </c>
      <c r="C2298" s="12" t="s">
        <v>2933</v>
      </c>
      <c r="D2298" s="12" t="s">
        <v>19</v>
      </c>
      <c r="E2298" s="12" t="s">
        <v>76</v>
      </c>
      <c r="F2298" s="12">
        <v>1.49</v>
      </c>
      <c r="G2298" s="12" t="s">
        <v>21</v>
      </c>
      <c r="H2298" s="12">
        <v>500</v>
      </c>
      <c r="I2298" s="6">
        <v>34958700</v>
      </c>
      <c r="J2298" s="6">
        <v>60</v>
      </c>
      <c r="K2298" s="6">
        <v>-16.574000000000002</v>
      </c>
      <c r="L2298" s="11" t="b">
        <f>COUNTIF('[1]2_배당성향 25% 이상 종목명'!$A$2:$A$471,'2_2번 조건 대상 종목'!A2298)&gt;0</f>
        <v>0</v>
      </c>
      <c r="M2298" s="14" t="b">
        <f t="shared" si="35"/>
        <v>0</v>
      </c>
      <c r="N2298" s="6">
        <v>1662382800</v>
      </c>
      <c r="O2298" s="6"/>
      <c r="P2298" s="6"/>
      <c r="Q2298" s="6"/>
      <c r="R2298" s="6">
        <v>2.7</v>
      </c>
      <c r="S2298" s="6">
        <v>37196056800</v>
      </c>
      <c r="T2298" s="7">
        <v>96.73</v>
      </c>
      <c r="U2298" s="7">
        <v>0.41</v>
      </c>
      <c r="V2298" s="7">
        <v>11</v>
      </c>
    </row>
    <row r="2299" spans="1:22" hidden="1" x14ac:dyDescent="0.4">
      <c r="A2299" s="4" t="s">
        <v>1561</v>
      </c>
      <c r="B2299" s="5" t="s">
        <v>1562</v>
      </c>
      <c r="C2299" s="5" t="s">
        <v>24</v>
      </c>
      <c r="D2299" s="5" t="s">
        <v>19</v>
      </c>
      <c r="E2299" s="9" t="s">
        <v>66</v>
      </c>
      <c r="F2299" s="9">
        <v>3.86</v>
      </c>
      <c r="G2299" s="5" t="s">
        <v>21</v>
      </c>
      <c r="H2299" s="10">
        <v>5000</v>
      </c>
      <c r="I2299" s="11">
        <v>515504189</v>
      </c>
      <c r="J2299" s="11">
        <v>2100</v>
      </c>
      <c r="K2299" s="11">
        <v>24.87</v>
      </c>
      <c r="L2299" s="11" t="b">
        <f>COUNTIF('[1]2_배당성향 25% 이상 종목명'!$A$2:$A$471,'2_2번 조건 대상 종목'!A2299)&gt;0</f>
        <v>0</v>
      </c>
      <c r="M2299" s="14" t="b">
        <f t="shared" si="35"/>
        <v>1</v>
      </c>
      <c r="N2299" s="11">
        <v>1086317278725</v>
      </c>
      <c r="O2299" s="11"/>
      <c r="P2299" s="11"/>
      <c r="Q2299" s="11"/>
      <c r="R2299" s="11">
        <v>4.8</v>
      </c>
      <c r="S2299" s="6">
        <v>33547699939400</v>
      </c>
      <c r="T2299" s="7">
        <v>8.19</v>
      </c>
      <c r="U2299" s="7">
        <v>0.61</v>
      </c>
      <c r="V2299" s="7">
        <v>8441</v>
      </c>
    </row>
    <row r="2300" spans="1:22" hidden="1" x14ac:dyDescent="0.4">
      <c r="A2300" s="4" t="s">
        <v>1561</v>
      </c>
      <c r="B2300" s="5" t="s">
        <v>1562</v>
      </c>
      <c r="C2300" s="5" t="s">
        <v>30</v>
      </c>
      <c r="D2300" s="5" t="s">
        <v>19</v>
      </c>
      <c r="E2300" s="9" t="s">
        <v>66</v>
      </c>
      <c r="F2300" s="9">
        <v>3.55</v>
      </c>
      <c r="G2300" s="5" t="s">
        <v>21</v>
      </c>
      <c r="H2300" s="10">
        <v>5000</v>
      </c>
      <c r="I2300" s="11">
        <v>503445325</v>
      </c>
      <c r="J2300" s="11">
        <v>2160</v>
      </c>
      <c r="K2300" s="11">
        <v>23.87</v>
      </c>
      <c r="L2300" s="11" t="b">
        <f>COUNTIF('[1]2_배당성향 25% 이상 종목명'!$A$2:$A$471,'2_2번 조건 대상 종목'!A2300)&gt;0</f>
        <v>0</v>
      </c>
      <c r="M2300" s="14" t="b">
        <f t="shared" si="35"/>
        <v>1</v>
      </c>
      <c r="N2300" s="11">
        <v>1088041847400</v>
      </c>
      <c r="O2300" s="11" t="b">
        <f>N2300&gt;=VLOOKUP(A2300,'[1]2023년만'!$A$2:$Q$1181,12,0)</f>
        <v>1</v>
      </c>
      <c r="P2300" s="11"/>
      <c r="Q2300" s="11"/>
      <c r="R2300" s="11">
        <v>4.3</v>
      </c>
      <c r="S2300" s="6">
        <v>33547699939400</v>
      </c>
      <c r="T2300" s="7">
        <v>8.19</v>
      </c>
      <c r="U2300" s="7">
        <v>0.61</v>
      </c>
      <c r="V2300" s="7">
        <v>8441</v>
      </c>
    </row>
    <row r="2301" spans="1:22" hidden="1" x14ac:dyDescent="0.4">
      <c r="A2301" s="4" t="s">
        <v>1561</v>
      </c>
      <c r="B2301" s="5" t="s">
        <v>1562</v>
      </c>
      <c r="C2301" s="5" t="s">
        <v>18</v>
      </c>
      <c r="D2301" s="5" t="s">
        <v>19</v>
      </c>
      <c r="E2301" s="9" t="s">
        <v>66</v>
      </c>
      <c r="F2301" s="9">
        <v>4.37</v>
      </c>
      <c r="G2301" s="5" t="s">
        <v>21</v>
      </c>
      <c r="H2301" s="10">
        <v>5000</v>
      </c>
      <c r="I2301" s="11">
        <v>508784869</v>
      </c>
      <c r="J2301" s="11">
        <v>2065</v>
      </c>
      <c r="K2301" s="11">
        <v>23.54</v>
      </c>
      <c r="L2301" s="11" t="b">
        <f>COUNTIF('[1]2_배당성향 25% 이상 종목명'!$A$2:$A$471,'2_2번 조건 대상 종목'!A2301)&gt;0</f>
        <v>0</v>
      </c>
      <c r="M2301" s="14" t="b">
        <f t="shared" si="35"/>
        <v>1</v>
      </c>
      <c r="N2301" s="11">
        <v>1092813251205</v>
      </c>
      <c r="O2301" s="11"/>
      <c r="P2301" s="11"/>
      <c r="Q2301" s="11"/>
      <c r="R2301" s="11">
        <v>5.5</v>
      </c>
      <c r="S2301" s="6">
        <v>33547699939400</v>
      </c>
      <c r="T2301" s="7">
        <v>8.19</v>
      </c>
      <c r="U2301" s="7">
        <v>0.61</v>
      </c>
      <c r="V2301" s="7">
        <v>8441</v>
      </c>
    </row>
    <row r="2302" spans="1:22" hidden="1" x14ac:dyDescent="0.4">
      <c r="A2302" s="7" t="s">
        <v>1561</v>
      </c>
      <c r="B2302" s="12" t="s">
        <v>1562</v>
      </c>
      <c r="C2302" s="12" t="s">
        <v>2933</v>
      </c>
      <c r="D2302" s="12" t="s">
        <v>19</v>
      </c>
      <c r="E2302" s="12" t="s">
        <v>66</v>
      </c>
      <c r="F2302" s="12">
        <v>2.61</v>
      </c>
      <c r="G2302" s="12" t="s">
        <v>21</v>
      </c>
      <c r="H2302" s="12">
        <v>5000</v>
      </c>
      <c r="I2302" s="6">
        <v>516599554</v>
      </c>
      <c r="J2302" s="6">
        <v>1960</v>
      </c>
      <c r="K2302" s="6">
        <v>25.452999999999999</v>
      </c>
      <c r="L2302" s="11" t="b">
        <f>COUNTIF('[1]2_배당성향 25% 이상 종목명'!$A$2:$A$471,'2_2번 조건 대상 종목'!A2302)&gt;0</f>
        <v>0</v>
      </c>
      <c r="M2302" s="14" t="b">
        <f t="shared" si="35"/>
        <v>1</v>
      </c>
      <c r="N2302" s="6">
        <v>1046787397040</v>
      </c>
      <c r="O2302" s="6"/>
      <c r="P2302" s="6"/>
      <c r="Q2302" s="6"/>
      <c r="R2302" s="6">
        <v>5.2</v>
      </c>
      <c r="S2302" s="6">
        <v>33547699939400</v>
      </c>
      <c r="T2302" s="7">
        <v>8.19</v>
      </c>
      <c r="U2302" s="7">
        <v>0.61</v>
      </c>
      <c r="V2302" s="7">
        <v>8441</v>
      </c>
    </row>
    <row r="2303" spans="1:22" hidden="1" x14ac:dyDescent="0.4">
      <c r="A2303" s="4" t="s">
        <v>2276</v>
      </c>
      <c r="B2303" s="5" t="s">
        <v>2277</v>
      </c>
      <c r="C2303" s="5" t="s">
        <v>24</v>
      </c>
      <c r="D2303" s="5" t="s">
        <v>19</v>
      </c>
      <c r="E2303" s="9" t="s">
        <v>103</v>
      </c>
      <c r="F2303" s="9">
        <v>0.66</v>
      </c>
      <c r="G2303" s="5" t="s">
        <v>21</v>
      </c>
      <c r="H2303" s="9">
        <v>500</v>
      </c>
      <c r="I2303" s="11">
        <v>10143845</v>
      </c>
      <c r="J2303" s="11">
        <v>50</v>
      </c>
      <c r="K2303" s="11">
        <v>11.82</v>
      </c>
      <c r="L2303" s="11" t="b">
        <f>COUNTIF('[1]2_배당성향 25% 이상 종목명'!$A$2:$A$471,'2_2번 조건 대상 종목'!A2303)&gt;0</f>
        <v>0</v>
      </c>
      <c r="M2303" s="14" t="b">
        <f t="shared" si="35"/>
        <v>0</v>
      </c>
      <c r="N2303" s="11">
        <v>459929650</v>
      </c>
      <c r="O2303" s="11"/>
      <c r="P2303" s="11"/>
      <c r="Q2303" s="11"/>
      <c r="R2303" s="11">
        <v>1.1000000000000001</v>
      </c>
      <c r="S2303" s="6">
        <v>35959930525</v>
      </c>
      <c r="T2303" s="7">
        <v>4.3</v>
      </c>
      <c r="U2303" s="7">
        <v>0.49</v>
      </c>
      <c r="V2303" s="7">
        <v>825</v>
      </c>
    </row>
    <row r="2304" spans="1:22" hidden="1" x14ac:dyDescent="0.4">
      <c r="A2304" s="4" t="s">
        <v>2276</v>
      </c>
      <c r="B2304" s="5" t="s">
        <v>2277</v>
      </c>
      <c r="C2304" s="5" t="s">
        <v>30</v>
      </c>
      <c r="D2304" s="5" t="s">
        <v>19</v>
      </c>
      <c r="E2304" s="9" t="s">
        <v>81</v>
      </c>
      <c r="F2304" s="9">
        <v>0.51</v>
      </c>
      <c r="G2304" s="5" t="s">
        <v>21</v>
      </c>
      <c r="H2304" s="9">
        <v>500</v>
      </c>
      <c r="I2304" s="11">
        <v>10143845</v>
      </c>
      <c r="J2304" s="11">
        <v>50</v>
      </c>
      <c r="K2304" s="11">
        <v>6.1059999999999999</v>
      </c>
      <c r="L2304" s="11" t="b">
        <f>COUNTIF('[1]2_배당성향 25% 이상 종목명'!$A$2:$A$471,'2_2번 조건 대상 종목'!A2304)&gt;0</f>
        <v>0</v>
      </c>
      <c r="M2304" s="14" t="b">
        <f t="shared" si="35"/>
        <v>0</v>
      </c>
      <c r="N2304" s="11">
        <v>459929650</v>
      </c>
      <c r="O2304" s="11" t="b">
        <f>N2304&gt;=VLOOKUP(A2304,'[1]2023년만'!$A$2:$Q$1181,12,0)</f>
        <v>1</v>
      </c>
      <c r="P2304" s="11"/>
      <c r="Q2304" s="11"/>
      <c r="R2304" s="11">
        <v>1.7</v>
      </c>
      <c r="S2304" s="6">
        <v>35959930525</v>
      </c>
      <c r="T2304" s="7">
        <v>4.3</v>
      </c>
      <c r="U2304" s="7">
        <v>0.49</v>
      </c>
      <c r="V2304" s="7">
        <v>825</v>
      </c>
    </row>
    <row r="2305" spans="1:22" x14ac:dyDescent="0.4">
      <c r="A2305" s="4" t="s">
        <v>1003</v>
      </c>
      <c r="B2305" s="5" t="s">
        <v>1004</v>
      </c>
      <c r="C2305" s="5" t="s">
        <v>30</v>
      </c>
      <c r="D2305" s="5" t="s">
        <v>19</v>
      </c>
      <c r="E2305" s="9" t="s">
        <v>43</v>
      </c>
      <c r="F2305" s="9">
        <v>2.46</v>
      </c>
      <c r="G2305" s="5" t="s">
        <v>21</v>
      </c>
      <c r="H2305" s="10">
        <v>5000</v>
      </c>
      <c r="I2305" s="11">
        <v>6000000</v>
      </c>
      <c r="J2305" s="11">
        <v>2160</v>
      </c>
      <c r="K2305" s="11">
        <v>36.676000000000002</v>
      </c>
      <c r="L2305" s="11" t="b">
        <f>COUNTIF('[1]2_배당성향 25% 이상 종목명'!$A$2:$A$471,'2_2번 조건 대상 종목'!A3963)&gt;0</f>
        <v>1</v>
      </c>
      <c r="M2305" s="14" t="b">
        <f t="shared" si="35"/>
        <v>1</v>
      </c>
      <c r="N2305" s="11">
        <v>12939674400</v>
      </c>
      <c r="O2305" s="11" t="b">
        <f>N2305&gt;=VLOOKUP(A2305,'[1]2023년만'!$A$2:$Q$1181,12,0)</f>
        <v>1</v>
      </c>
      <c r="P2305" s="11">
        <f>VLOOKUP(A2305,'[1]2_피벗 테이블'!$A$4:$B$376,2,0)</f>
        <v>6974934283.333333</v>
      </c>
      <c r="Q2305" s="11" t="b">
        <f>N2305&gt;=(P2305*1.05)</f>
        <v>1</v>
      </c>
      <c r="R2305" s="11">
        <v>7.4</v>
      </c>
      <c r="S2305" s="6">
        <v>236400000000</v>
      </c>
      <c r="T2305" s="7">
        <v>6.89</v>
      </c>
      <c r="U2305" s="7">
        <v>0.62</v>
      </c>
      <c r="V2305" s="7">
        <v>5719</v>
      </c>
    </row>
    <row r="2306" spans="1:22" hidden="1" x14ac:dyDescent="0.4">
      <c r="A2306" s="4" t="s">
        <v>798</v>
      </c>
      <c r="B2306" s="5" t="s">
        <v>799</v>
      </c>
      <c r="C2306" s="5" t="s">
        <v>18</v>
      </c>
      <c r="D2306" s="5" t="s">
        <v>19</v>
      </c>
      <c r="E2306" s="9" t="s">
        <v>69</v>
      </c>
      <c r="F2306" s="9">
        <v>2.79</v>
      </c>
      <c r="G2306" s="5" t="s">
        <v>21</v>
      </c>
      <c r="H2306" s="9">
        <v>500</v>
      </c>
      <c r="I2306" s="11">
        <v>9500000</v>
      </c>
      <c r="J2306" s="11">
        <v>250</v>
      </c>
      <c r="K2306" s="11">
        <v>27.683</v>
      </c>
      <c r="L2306" s="11" t="b">
        <f>COUNTIF('[1]2_배당성향 25% 이상 종목명'!$A$2:$A$471,'2_2번 조건 대상 종목'!A2306)&gt;0</f>
        <v>1</v>
      </c>
      <c r="M2306" s="14" t="b">
        <f t="shared" si="35"/>
        <v>1</v>
      </c>
      <c r="N2306" s="11">
        <v>2343113590</v>
      </c>
      <c r="O2306" s="11"/>
      <c r="P2306" s="11"/>
      <c r="Q2306" s="11"/>
      <c r="R2306" s="11">
        <v>1.68</v>
      </c>
      <c r="S2306" s="6">
        <v>133000000000</v>
      </c>
      <c r="T2306" s="7">
        <v>25.27</v>
      </c>
      <c r="U2306" s="7">
        <v>1.1399999999999999</v>
      </c>
      <c r="V2306" s="7">
        <v>554</v>
      </c>
    </row>
    <row r="2307" spans="1:22" hidden="1" x14ac:dyDescent="0.4">
      <c r="A2307" s="4" t="s">
        <v>798</v>
      </c>
      <c r="B2307" s="5" t="s">
        <v>799</v>
      </c>
      <c r="C2307" s="5" t="s">
        <v>24</v>
      </c>
      <c r="D2307" s="5" t="s">
        <v>19</v>
      </c>
      <c r="E2307" s="9" t="s">
        <v>69</v>
      </c>
      <c r="F2307" s="9">
        <v>2.13</v>
      </c>
      <c r="G2307" s="5" t="s">
        <v>21</v>
      </c>
      <c r="H2307" s="9">
        <v>500</v>
      </c>
      <c r="I2307" s="11">
        <v>9500000</v>
      </c>
      <c r="J2307" s="11">
        <v>270</v>
      </c>
      <c r="K2307" s="11">
        <v>26.808</v>
      </c>
      <c r="L2307" s="11" t="b">
        <f>COUNTIF('[1]2_배당성향 25% 이상 종목명'!$A$2:$A$471,'2_2번 조건 대상 종목'!A2307)&gt;0</f>
        <v>1</v>
      </c>
      <c r="M2307" s="14" t="b">
        <f t="shared" ref="M2307:M2370" si="36">COUNTIF($A$2:$A$4678,A2307)=4</f>
        <v>1</v>
      </c>
      <c r="N2307" s="11">
        <v>2474626900</v>
      </c>
      <c r="O2307" s="11"/>
      <c r="P2307" s="11"/>
      <c r="Q2307" s="11"/>
      <c r="R2307" s="11">
        <v>1.88</v>
      </c>
      <c r="S2307" s="6">
        <v>133000000000</v>
      </c>
      <c r="T2307" s="7">
        <v>25.27</v>
      </c>
      <c r="U2307" s="7">
        <v>1.1399999999999999</v>
      </c>
      <c r="V2307" s="7">
        <v>554</v>
      </c>
    </row>
    <row r="2308" spans="1:22" hidden="1" x14ac:dyDescent="0.4">
      <c r="A2308" s="7" t="s">
        <v>798</v>
      </c>
      <c r="B2308" s="12" t="s">
        <v>799</v>
      </c>
      <c r="C2308" s="12" t="s">
        <v>2933</v>
      </c>
      <c r="D2308" s="12" t="s">
        <v>19</v>
      </c>
      <c r="E2308" s="12" t="s">
        <v>69</v>
      </c>
      <c r="F2308" s="12">
        <v>1.59</v>
      </c>
      <c r="G2308" s="12" t="s">
        <v>21</v>
      </c>
      <c r="H2308" s="12">
        <v>500</v>
      </c>
      <c r="I2308" s="6">
        <v>9500000</v>
      </c>
      <c r="J2308" s="6">
        <v>220</v>
      </c>
      <c r="K2308" s="6">
        <v>8.3919999999999995</v>
      </c>
      <c r="L2308" s="11" t="b">
        <f>COUNTIF('[1]2_배당성향 25% 이상 종목명'!$A$2:$A$471,'2_2번 조건 대상 종목'!A2308)&gt;0</f>
        <v>1</v>
      </c>
      <c r="M2308" s="14" t="b">
        <f t="shared" si="36"/>
        <v>1</v>
      </c>
      <c r="N2308" s="6">
        <v>1128668280</v>
      </c>
      <c r="O2308" s="6"/>
      <c r="P2308" s="6"/>
      <c r="Q2308" s="6"/>
      <c r="R2308" s="6">
        <v>1.37</v>
      </c>
      <c r="S2308" s="6">
        <v>133000000000</v>
      </c>
      <c r="T2308" s="7">
        <v>25.27</v>
      </c>
      <c r="U2308" s="7">
        <v>1.1399999999999999</v>
      </c>
      <c r="V2308" s="7">
        <v>554</v>
      </c>
    </row>
    <row r="2309" spans="1:22" hidden="1" x14ac:dyDescent="0.4">
      <c r="A2309" s="4" t="s">
        <v>2075</v>
      </c>
      <c r="B2309" s="5" t="s">
        <v>2076</v>
      </c>
      <c r="C2309" s="5" t="s">
        <v>18</v>
      </c>
      <c r="D2309" s="5" t="s">
        <v>19</v>
      </c>
      <c r="E2309" s="9" t="s">
        <v>103</v>
      </c>
      <c r="F2309" s="9">
        <v>0.57999999999999996</v>
      </c>
      <c r="G2309" s="5" t="s">
        <v>21</v>
      </c>
      <c r="H2309" s="10">
        <v>2500</v>
      </c>
      <c r="I2309" s="11">
        <v>7763229</v>
      </c>
      <c r="J2309" s="11">
        <v>330</v>
      </c>
      <c r="K2309" s="11">
        <v>15.324999999999999</v>
      </c>
      <c r="L2309" s="11" t="b">
        <f>COUNTIF('[1]2_배당성향 25% 이상 종목명'!$A$2:$A$471,'2_2번 조건 대상 종목'!A2309)&gt;0</f>
        <v>0</v>
      </c>
      <c r="M2309" s="14" t="b">
        <f t="shared" si="36"/>
        <v>1</v>
      </c>
      <c r="N2309" s="11">
        <v>3003632610</v>
      </c>
      <c r="O2309" s="11"/>
      <c r="P2309" s="11"/>
      <c r="Q2309" s="11"/>
      <c r="R2309" s="11">
        <v>0.8</v>
      </c>
      <c r="S2309" s="6">
        <v>191827219125</v>
      </c>
      <c r="T2309" s="7">
        <v>8.9600000000000009</v>
      </c>
      <c r="U2309" s="7">
        <v>0.63</v>
      </c>
      <c r="V2309" s="7">
        <v>555</v>
      </c>
    </row>
    <row r="2310" spans="1:22" hidden="1" x14ac:dyDescent="0.4">
      <c r="A2310" s="4" t="s">
        <v>2075</v>
      </c>
      <c r="B2310" s="5" t="s">
        <v>2076</v>
      </c>
      <c r="C2310" s="5" t="s">
        <v>30</v>
      </c>
      <c r="D2310" s="5" t="s">
        <v>19</v>
      </c>
      <c r="E2310" s="9" t="s">
        <v>81</v>
      </c>
      <c r="F2310" s="9">
        <v>0.51</v>
      </c>
      <c r="G2310" s="5" t="s">
        <v>21</v>
      </c>
      <c r="H2310" s="9">
        <v>500</v>
      </c>
      <c r="I2310" s="11">
        <v>38919035</v>
      </c>
      <c r="J2310" s="11">
        <v>66</v>
      </c>
      <c r="K2310" s="11">
        <v>13.601000000000001</v>
      </c>
      <c r="L2310" s="11" t="b">
        <f>COUNTIF('[1]2_배당성향 25% 이상 종목명'!$A$2:$A$471,'2_2번 조건 대상 종목'!A2310)&gt;0</f>
        <v>0</v>
      </c>
      <c r="M2310" s="14" t="b">
        <f t="shared" si="36"/>
        <v>1</v>
      </c>
      <c r="N2310" s="11">
        <v>2986610550</v>
      </c>
      <c r="O2310" s="11" t="b">
        <f>N2310&gt;=VLOOKUP(A2310,'[1]2023년만'!$A$2:$Q$1181,12,0)</f>
        <v>0</v>
      </c>
      <c r="P2310" s="11"/>
      <c r="Q2310" s="11"/>
      <c r="R2310" s="11">
        <v>1.28</v>
      </c>
      <c r="S2310" s="6">
        <v>191827219125</v>
      </c>
      <c r="T2310" s="7">
        <v>8.9600000000000009</v>
      </c>
      <c r="U2310" s="7">
        <v>0.63</v>
      </c>
      <c r="V2310" s="7">
        <v>555</v>
      </c>
    </row>
    <row r="2311" spans="1:22" hidden="1" x14ac:dyDescent="0.4">
      <c r="A2311" s="4" t="s">
        <v>2075</v>
      </c>
      <c r="B2311" s="5" t="s">
        <v>2076</v>
      </c>
      <c r="C2311" s="5" t="s">
        <v>24</v>
      </c>
      <c r="D2311" s="5" t="s">
        <v>19</v>
      </c>
      <c r="E2311" s="9" t="s">
        <v>103</v>
      </c>
      <c r="F2311" s="9">
        <v>0.66</v>
      </c>
      <c r="G2311" s="5" t="s">
        <v>21</v>
      </c>
      <c r="H2311" s="10">
        <v>2500</v>
      </c>
      <c r="I2311" s="11">
        <v>7783807</v>
      </c>
      <c r="J2311" s="11">
        <v>430</v>
      </c>
      <c r="K2311" s="11">
        <v>12.68</v>
      </c>
      <c r="L2311" s="11" t="b">
        <f>COUNTIF('[1]2_배당성향 25% 이상 종목명'!$A$2:$A$471,'2_2번 조건 대상 종목'!A2311)&gt;0</f>
        <v>0</v>
      </c>
      <c r="M2311" s="14" t="b">
        <f t="shared" si="36"/>
        <v>1</v>
      </c>
      <c r="N2311" s="11">
        <v>3922672850</v>
      </c>
      <c r="O2311" s="11"/>
      <c r="P2311" s="11"/>
      <c r="Q2311" s="11"/>
      <c r="R2311" s="11">
        <v>0.97</v>
      </c>
      <c r="S2311" s="6">
        <v>191827219125</v>
      </c>
      <c r="T2311" s="7">
        <v>8.9600000000000009</v>
      </c>
      <c r="U2311" s="7">
        <v>0.63</v>
      </c>
      <c r="V2311" s="7">
        <v>555</v>
      </c>
    </row>
    <row r="2312" spans="1:22" hidden="1" x14ac:dyDescent="0.4">
      <c r="A2312" s="7" t="s">
        <v>2075</v>
      </c>
      <c r="B2312" s="12" t="s">
        <v>2076</v>
      </c>
      <c r="C2312" s="12" t="s">
        <v>2933</v>
      </c>
      <c r="D2312" s="12" t="s">
        <v>19</v>
      </c>
      <c r="E2312" s="12" t="s">
        <v>103</v>
      </c>
      <c r="F2312" s="12">
        <v>0.36</v>
      </c>
      <c r="G2312" s="12" t="s">
        <v>21</v>
      </c>
      <c r="H2312" s="12">
        <v>2500</v>
      </c>
      <c r="I2312" s="6">
        <v>7763229</v>
      </c>
      <c r="J2312" s="6">
        <v>330</v>
      </c>
      <c r="K2312" s="6">
        <v>11.266</v>
      </c>
      <c r="L2312" s="11" t="b">
        <f>COUNTIF('[1]2_배당성향 25% 이상 종목명'!$A$2:$A$471,'2_2번 조건 대상 종목'!A2312)&gt;0</f>
        <v>0</v>
      </c>
      <c r="M2312" s="14" t="b">
        <f t="shared" si="36"/>
        <v>1</v>
      </c>
      <c r="N2312" s="6">
        <v>3003632610</v>
      </c>
      <c r="O2312" s="6"/>
      <c r="P2312" s="6"/>
      <c r="Q2312" s="6"/>
      <c r="R2312" s="6">
        <v>0.5</v>
      </c>
      <c r="S2312" s="6">
        <v>191827219125</v>
      </c>
      <c r="T2312" s="7">
        <v>8.9600000000000009</v>
      </c>
      <c r="U2312" s="7">
        <v>0.63</v>
      </c>
      <c r="V2312" s="7">
        <v>555</v>
      </c>
    </row>
    <row r="2313" spans="1:22" hidden="1" x14ac:dyDescent="0.4">
      <c r="A2313" s="4" t="s">
        <v>2561</v>
      </c>
      <c r="B2313" s="5" t="s">
        <v>2562</v>
      </c>
      <c r="C2313" s="5" t="s">
        <v>18</v>
      </c>
      <c r="D2313" s="5" t="s">
        <v>19</v>
      </c>
      <c r="E2313" s="9" t="s">
        <v>95</v>
      </c>
      <c r="F2313" s="9">
        <v>0.96</v>
      </c>
      <c r="G2313" s="5" t="s">
        <v>21</v>
      </c>
      <c r="H2313" s="9">
        <v>500</v>
      </c>
      <c r="I2313" s="11">
        <v>31854143</v>
      </c>
      <c r="J2313" s="11">
        <v>500</v>
      </c>
      <c r="K2313" s="11">
        <v>6.47</v>
      </c>
      <c r="L2313" s="11" t="b">
        <f>COUNTIF('[1]2_배당성향 25% 이상 종목명'!$A$2:$A$471,'2_2번 조건 대상 종목'!A2313)&gt;0</f>
        <v>0</v>
      </c>
      <c r="M2313" s="14" t="b">
        <f t="shared" si="36"/>
        <v>1</v>
      </c>
      <c r="N2313" s="11">
        <v>15922938500</v>
      </c>
      <c r="O2313" s="11"/>
      <c r="P2313" s="11"/>
      <c r="Q2313" s="11"/>
      <c r="R2313" s="11">
        <v>1.8</v>
      </c>
      <c r="S2313" s="6">
        <v>800715800000</v>
      </c>
      <c r="T2313" s="7" t="s">
        <v>21</v>
      </c>
      <c r="U2313" s="7">
        <v>1.78</v>
      </c>
      <c r="V2313" s="7" t="s">
        <v>21</v>
      </c>
    </row>
    <row r="2314" spans="1:22" hidden="1" x14ac:dyDescent="0.4">
      <c r="A2314" s="4" t="s">
        <v>2561</v>
      </c>
      <c r="B2314" s="5" t="s">
        <v>2562</v>
      </c>
      <c r="C2314" s="5" t="s">
        <v>24</v>
      </c>
      <c r="D2314" s="5" t="s">
        <v>19</v>
      </c>
      <c r="E2314" s="9" t="s">
        <v>95</v>
      </c>
      <c r="F2314" s="9">
        <v>0.59</v>
      </c>
      <c r="G2314" s="5" t="s">
        <v>21</v>
      </c>
      <c r="H2314" s="9">
        <v>500</v>
      </c>
      <c r="I2314" s="11">
        <v>31854143</v>
      </c>
      <c r="J2314" s="11">
        <v>160</v>
      </c>
      <c r="K2314" s="11">
        <v>-4.4249999999999998</v>
      </c>
      <c r="L2314" s="11" t="b">
        <f>COUNTIF('[1]2_배당성향 25% 이상 종목명'!$A$2:$A$471,'2_2번 조건 대상 종목'!A2314)&gt;0</f>
        <v>0</v>
      </c>
      <c r="M2314" s="14" t="b">
        <f t="shared" si="36"/>
        <v>1</v>
      </c>
      <c r="N2314" s="11">
        <v>5095340320</v>
      </c>
      <c r="O2314" s="11"/>
      <c r="P2314" s="11"/>
      <c r="Q2314" s="11"/>
      <c r="R2314" s="11">
        <v>0.4</v>
      </c>
      <c r="S2314" s="6">
        <v>800715800000</v>
      </c>
      <c r="T2314" s="7" t="s">
        <v>21</v>
      </c>
      <c r="U2314" s="7">
        <v>1.78</v>
      </c>
      <c r="V2314" s="7" t="s">
        <v>21</v>
      </c>
    </row>
    <row r="2315" spans="1:22" hidden="1" x14ac:dyDescent="0.4">
      <c r="A2315" s="4" t="s">
        <v>2561</v>
      </c>
      <c r="B2315" s="5" t="s">
        <v>2562</v>
      </c>
      <c r="C2315" s="5" t="s">
        <v>30</v>
      </c>
      <c r="D2315" s="5" t="s">
        <v>19</v>
      </c>
      <c r="E2315" s="9" t="s">
        <v>81</v>
      </c>
      <c r="F2315" s="9">
        <v>0.51</v>
      </c>
      <c r="G2315" s="5" t="s">
        <v>21</v>
      </c>
      <c r="H2315" s="9">
        <v>500</v>
      </c>
      <c r="I2315" s="11">
        <v>31854143</v>
      </c>
      <c r="J2315" s="11">
        <v>100</v>
      </c>
      <c r="K2315" s="11">
        <v>-10.257999999999999</v>
      </c>
      <c r="L2315" s="11" t="b">
        <f>COUNTIF('[1]2_배당성향 25% 이상 종목명'!$A$2:$A$471,'2_2번 조건 대상 종목'!A2315)&gt;0</f>
        <v>0</v>
      </c>
      <c r="M2315" s="14" t="b">
        <f t="shared" si="36"/>
        <v>1</v>
      </c>
      <c r="N2315" s="11">
        <v>3184587700</v>
      </c>
      <c r="O2315" s="11" t="b">
        <f>N2315&gt;=VLOOKUP(A2315,'[1]2023년만'!$A$2:$Q$1181,12,0)</f>
        <v>0</v>
      </c>
      <c r="P2315" s="11"/>
      <c r="Q2315" s="11"/>
      <c r="R2315" s="11">
        <v>0.9</v>
      </c>
      <c r="S2315" s="6">
        <v>800715800000</v>
      </c>
      <c r="T2315" s="7" t="s">
        <v>21</v>
      </c>
      <c r="U2315" s="7">
        <v>1.78</v>
      </c>
      <c r="V2315" s="7" t="s">
        <v>21</v>
      </c>
    </row>
    <row r="2316" spans="1:22" hidden="1" x14ac:dyDescent="0.4">
      <c r="A2316" s="7" t="s">
        <v>2561</v>
      </c>
      <c r="B2316" s="12" t="s">
        <v>2562</v>
      </c>
      <c r="C2316" s="12" t="s">
        <v>2933</v>
      </c>
      <c r="D2316" s="12" t="s">
        <v>19</v>
      </c>
      <c r="E2316" s="12" t="s">
        <v>95</v>
      </c>
      <c r="F2316" s="12">
        <v>0.42</v>
      </c>
      <c r="G2316" s="12" t="s">
        <v>21</v>
      </c>
      <c r="H2316" s="12">
        <v>500</v>
      </c>
      <c r="I2316" s="6">
        <v>31854143</v>
      </c>
      <c r="J2316" s="6">
        <v>500</v>
      </c>
      <c r="K2316" s="6">
        <v>13.461</v>
      </c>
      <c r="L2316" s="11" t="b">
        <f>COUNTIF('[1]2_배당성향 25% 이상 종목명'!$A$2:$A$471,'2_2번 조건 대상 종목'!A2316)&gt;0</f>
        <v>0</v>
      </c>
      <c r="M2316" s="14" t="b">
        <f t="shared" si="36"/>
        <v>1</v>
      </c>
      <c r="N2316" s="6">
        <v>15922938500</v>
      </c>
      <c r="O2316" s="6"/>
      <c r="P2316" s="6"/>
      <c r="Q2316" s="6"/>
      <c r="R2316" s="6">
        <v>1.1000000000000001</v>
      </c>
      <c r="S2316" s="6">
        <v>800715800000</v>
      </c>
      <c r="T2316" s="7" t="s">
        <v>21</v>
      </c>
      <c r="U2316" s="7">
        <v>1.78</v>
      </c>
      <c r="V2316" s="7" t="s">
        <v>21</v>
      </c>
    </row>
    <row r="2317" spans="1:22" hidden="1" x14ac:dyDescent="0.4">
      <c r="A2317" s="4" t="s">
        <v>2695</v>
      </c>
      <c r="B2317" s="5" t="s">
        <v>2696</v>
      </c>
      <c r="C2317" s="5" t="s">
        <v>18</v>
      </c>
      <c r="D2317" s="5" t="s">
        <v>19</v>
      </c>
      <c r="E2317" s="9" t="s">
        <v>103</v>
      </c>
      <c r="F2317" s="9">
        <v>0.57999999999999996</v>
      </c>
      <c r="G2317" s="5" t="s">
        <v>21</v>
      </c>
      <c r="H2317" s="9">
        <v>500</v>
      </c>
      <c r="I2317" s="11">
        <v>48350145</v>
      </c>
      <c r="J2317" s="11">
        <v>50</v>
      </c>
      <c r="K2317" s="11">
        <v>1.327</v>
      </c>
      <c r="L2317" s="11" t="b">
        <f>COUNTIF('[1]2_배당성향 25% 이상 종목명'!$A$2:$A$471,'2_2번 조건 대상 종목'!A2317)&gt;0</f>
        <v>0</v>
      </c>
      <c r="M2317" s="14" t="b">
        <f t="shared" si="36"/>
        <v>1</v>
      </c>
      <c r="N2317" s="11">
        <v>2473550900</v>
      </c>
      <c r="O2317" s="11"/>
      <c r="P2317" s="11"/>
      <c r="Q2317" s="11"/>
      <c r="R2317" s="11">
        <v>1.6</v>
      </c>
      <c r="S2317" s="6">
        <v>74712614392</v>
      </c>
      <c r="T2317" s="7" t="s">
        <v>21</v>
      </c>
      <c r="U2317" s="7">
        <v>2.93</v>
      </c>
      <c r="V2317" s="7" t="s">
        <v>21</v>
      </c>
    </row>
    <row r="2318" spans="1:22" hidden="1" x14ac:dyDescent="0.4">
      <c r="A2318" s="4" t="s">
        <v>2695</v>
      </c>
      <c r="B2318" s="5" t="s">
        <v>2696</v>
      </c>
      <c r="C2318" s="5" t="s">
        <v>24</v>
      </c>
      <c r="D2318" s="5" t="s">
        <v>19</v>
      </c>
      <c r="E2318" s="9" t="s">
        <v>103</v>
      </c>
      <c r="F2318" s="9">
        <v>0.66</v>
      </c>
      <c r="G2318" s="5" t="s">
        <v>21</v>
      </c>
      <c r="H2318" s="9">
        <v>500</v>
      </c>
      <c r="I2318" s="11">
        <v>48350145</v>
      </c>
      <c r="J2318" s="11">
        <v>10</v>
      </c>
      <c r="K2318" s="11">
        <v>-0.252</v>
      </c>
      <c r="L2318" s="11" t="b">
        <f>COUNTIF('[1]2_배당성향 25% 이상 종목명'!$A$2:$A$471,'2_2번 조건 대상 종목'!A2318)&gt;0</f>
        <v>0</v>
      </c>
      <c r="M2318" s="14" t="b">
        <f t="shared" si="36"/>
        <v>1</v>
      </c>
      <c r="N2318" s="11">
        <v>494710180</v>
      </c>
      <c r="O2318" s="11"/>
      <c r="P2318" s="11"/>
      <c r="Q2318" s="11"/>
      <c r="R2318" s="11">
        <v>0.3</v>
      </c>
      <c r="S2318" s="6">
        <v>74712614392</v>
      </c>
      <c r="T2318" s="7" t="s">
        <v>21</v>
      </c>
      <c r="U2318" s="7">
        <v>2.93</v>
      </c>
      <c r="V2318" s="7" t="s">
        <v>21</v>
      </c>
    </row>
    <row r="2319" spans="1:22" hidden="1" x14ac:dyDescent="0.4">
      <c r="A2319" s="4" t="s">
        <v>2695</v>
      </c>
      <c r="B2319" s="5" t="s">
        <v>2696</v>
      </c>
      <c r="C2319" s="5" t="s">
        <v>30</v>
      </c>
      <c r="D2319" s="5" t="s">
        <v>19</v>
      </c>
      <c r="E2319" s="9" t="s">
        <v>81</v>
      </c>
      <c r="F2319" s="9">
        <v>0.51</v>
      </c>
      <c r="G2319" s="5" t="s">
        <v>21</v>
      </c>
      <c r="H2319" s="9">
        <v>500</v>
      </c>
      <c r="I2319" s="11">
        <v>48723279</v>
      </c>
      <c r="J2319" s="11">
        <v>10</v>
      </c>
      <c r="K2319" s="11">
        <v>-0.441</v>
      </c>
      <c r="L2319" s="11" t="b">
        <f>COUNTIF('[1]2_배당성향 25% 이상 종목명'!$A$2:$A$471,'2_2번 조건 대상 종목'!A2319)&gt;0</f>
        <v>0</v>
      </c>
      <c r="M2319" s="14" t="b">
        <f t="shared" si="36"/>
        <v>1</v>
      </c>
      <c r="N2319" s="11">
        <v>495829580</v>
      </c>
      <c r="O2319" s="11" t="b">
        <f>N2319&gt;=VLOOKUP(A2319,'[1]2023년만'!$A$2:$Q$1181,12,0)</f>
        <v>1</v>
      </c>
      <c r="P2319" s="11"/>
      <c r="Q2319" s="11"/>
      <c r="R2319" s="11">
        <v>0.9</v>
      </c>
      <c r="S2319" s="6">
        <v>74712614392</v>
      </c>
      <c r="T2319" s="7" t="s">
        <v>21</v>
      </c>
      <c r="U2319" s="7">
        <v>2.93</v>
      </c>
      <c r="V2319" s="7" t="s">
        <v>21</v>
      </c>
    </row>
    <row r="2320" spans="1:22" hidden="1" x14ac:dyDescent="0.4">
      <c r="A2320" s="7" t="s">
        <v>2695</v>
      </c>
      <c r="B2320" s="12" t="s">
        <v>2696</v>
      </c>
      <c r="C2320" s="12" t="s">
        <v>2933</v>
      </c>
      <c r="D2320" s="12" t="s">
        <v>19</v>
      </c>
      <c r="E2320" s="12" t="s">
        <v>103</v>
      </c>
      <c r="F2320" s="12">
        <v>0.36</v>
      </c>
      <c r="G2320" s="12" t="s">
        <v>21</v>
      </c>
      <c r="H2320" s="12">
        <v>500</v>
      </c>
      <c r="I2320" s="6">
        <v>40663579</v>
      </c>
      <c r="J2320" s="6">
        <v>50</v>
      </c>
      <c r="K2320" s="6">
        <v>2.3210000000000002</v>
      </c>
      <c r="L2320" s="11" t="b">
        <f>COUNTIF('[1]2_배당성향 25% 이상 종목명'!$A$2:$A$471,'2_2번 조건 대상 종목'!A2320)&gt;0</f>
        <v>0</v>
      </c>
      <c r="M2320" s="14" t="b">
        <f t="shared" si="36"/>
        <v>1</v>
      </c>
      <c r="N2320" s="6">
        <v>2473550900</v>
      </c>
      <c r="O2320" s="6"/>
      <c r="P2320" s="6"/>
      <c r="Q2320" s="6"/>
      <c r="R2320" s="6">
        <v>1.2</v>
      </c>
      <c r="S2320" s="6">
        <v>74712614392</v>
      </c>
      <c r="T2320" s="7" t="s">
        <v>21</v>
      </c>
      <c r="U2320" s="7">
        <v>2.93</v>
      </c>
      <c r="V2320" s="7" t="s">
        <v>21</v>
      </c>
    </row>
    <row r="2321" spans="1:22" hidden="1" x14ac:dyDescent="0.4">
      <c r="A2321" s="4" t="s">
        <v>985</v>
      </c>
      <c r="B2321" s="5" t="s">
        <v>986</v>
      </c>
      <c r="C2321" s="5" t="s">
        <v>18</v>
      </c>
      <c r="D2321" s="5" t="s">
        <v>19</v>
      </c>
      <c r="E2321" s="9" t="s">
        <v>95</v>
      </c>
      <c r="F2321" s="9">
        <v>0.96</v>
      </c>
      <c r="G2321" s="5" t="s">
        <v>21</v>
      </c>
      <c r="H2321" s="9">
        <v>500</v>
      </c>
      <c r="I2321" s="11">
        <v>10924243</v>
      </c>
      <c r="J2321" s="11">
        <v>300</v>
      </c>
      <c r="K2321" s="11">
        <v>39.264000000000003</v>
      </c>
      <c r="L2321" s="11" t="b">
        <f>COUNTIF('[1]2_배당성향 25% 이상 종목명'!$A$2:$A$471,'2_2번 조건 대상 종목'!A2321)&gt;0</f>
        <v>0</v>
      </c>
      <c r="M2321" s="14" t="b">
        <f t="shared" si="36"/>
        <v>1</v>
      </c>
      <c r="N2321" s="11">
        <v>3066128400</v>
      </c>
      <c r="O2321" s="11"/>
      <c r="P2321" s="11"/>
      <c r="Q2321" s="11"/>
      <c r="R2321" s="11">
        <v>2.52</v>
      </c>
      <c r="S2321" s="6">
        <v>139502583110</v>
      </c>
      <c r="T2321" s="7">
        <v>8.4700000000000006</v>
      </c>
      <c r="U2321" s="7">
        <v>0.75</v>
      </c>
      <c r="V2321" s="7">
        <v>1508</v>
      </c>
    </row>
    <row r="2322" spans="1:22" hidden="1" x14ac:dyDescent="0.4">
      <c r="A2322" s="4" t="s">
        <v>985</v>
      </c>
      <c r="B2322" s="5" t="s">
        <v>986</v>
      </c>
      <c r="C2322" s="5" t="s">
        <v>24</v>
      </c>
      <c r="D2322" s="5" t="s">
        <v>19</v>
      </c>
      <c r="E2322" s="9" t="s">
        <v>95</v>
      </c>
      <c r="F2322" s="9">
        <v>0.59</v>
      </c>
      <c r="G2322" s="5" t="s">
        <v>21</v>
      </c>
      <c r="H2322" s="9">
        <v>500</v>
      </c>
      <c r="I2322" s="11">
        <v>10924243</v>
      </c>
      <c r="J2322" s="11">
        <v>350</v>
      </c>
      <c r="K2322" s="11">
        <v>30.245999999999999</v>
      </c>
      <c r="L2322" s="11" t="b">
        <f>COUNTIF('[1]2_배당성향 25% 이상 종목명'!$A$2:$A$471,'2_2번 조건 대상 종목'!A2322)&gt;0</f>
        <v>0</v>
      </c>
      <c r="M2322" s="14" t="b">
        <f t="shared" si="36"/>
        <v>1</v>
      </c>
      <c r="N2322" s="11">
        <v>3577149800</v>
      </c>
      <c r="O2322" s="11"/>
      <c r="P2322" s="11"/>
      <c r="Q2322" s="11"/>
      <c r="R2322" s="11">
        <v>2.41</v>
      </c>
      <c r="S2322" s="6">
        <v>139502583110</v>
      </c>
      <c r="T2322" s="7">
        <v>8.4700000000000006</v>
      </c>
      <c r="U2322" s="7">
        <v>0.75</v>
      </c>
      <c r="V2322" s="7">
        <v>1508</v>
      </c>
    </row>
    <row r="2323" spans="1:22" hidden="1" x14ac:dyDescent="0.4">
      <c r="A2323" s="4" t="s">
        <v>985</v>
      </c>
      <c r="B2323" s="5" t="s">
        <v>986</v>
      </c>
      <c r="C2323" s="5" t="s">
        <v>30</v>
      </c>
      <c r="D2323" s="5" t="s">
        <v>19</v>
      </c>
      <c r="E2323" s="9" t="s">
        <v>20</v>
      </c>
      <c r="F2323" s="9">
        <v>0.68</v>
      </c>
      <c r="G2323" s="5" t="s">
        <v>21</v>
      </c>
      <c r="H2323" s="9">
        <v>500</v>
      </c>
      <c r="I2323" s="11">
        <v>10924243</v>
      </c>
      <c r="J2323" s="11">
        <v>350</v>
      </c>
      <c r="K2323" s="11">
        <v>23.209</v>
      </c>
      <c r="L2323" s="11" t="b">
        <f>COUNTIF('[1]2_배당성향 25% 이상 종목명'!$A$2:$A$471,'2_2번 조건 대상 종목'!A2323)&gt;0</f>
        <v>0</v>
      </c>
      <c r="M2323" s="14" t="b">
        <f t="shared" si="36"/>
        <v>1</v>
      </c>
      <c r="N2323" s="11">
        <v>3577149800</v>
      </c>
      <c r="O2323" s="11" t="b">
        <f>N2323&gt;=VLOOKUP(A2323,'[1]2023년만'!$A$2:$Q$1181,12,0)</f>
        <v>1</v>
      </c>
      <c r="P2323" s="11"/>
      <c r="Q2323" s="11"/>
      <c r="R2323" s="11">
        <v>3.96</v>
      </c>
      <c r="S2323" s="6">
        <v>139502583110</v>
      </c>
      <c r="T2323" s="7">
        <v>8.4700000000000006</v>
      </c>
      <c r="U2323" s="7">
        <v>0.75</v>
      </c>
      <c r="V2323" s="7">
        <v>1508</v>
      </c>
    </row>
    <row r="2324" spans="1:22" hidden="1" x14ac:dyDescent="0.4">
      <c r="A2324" s="7" t="s">
        <v>985</v>
      </c>
      <c r="B2324" s="12" t="s">
        <v>986</v>
      </c>
      <c r="C2324" s="12" t="s">
        <v>2933</v>
      </c>
      <c r="D2324" s="12" t="s">
        <v>19</v>
      </c>
      <c r="E2324" s="12" t="s">
        <v>95</v>
      </c>
      <c r="F2324" s="12">
        <v>0.42</v>
      </c>
      <c r="G2324" s="12" t="s">
        <v>21</v>
      </c>
      <c r="H2324" s="12">
        <v>500</v>
      </c>
      <c r="I2324" s="6">
        <v>10924243</v>
      </c>
      <c r="J2324" s="6">
        <v>400</v>
      </c>
      <c r="K2324" s="6">
        <v>17.042999999999999</v>
      </c>
      <c r="L2324" s="11" t="b">
        <f>COUNTIF('[1]2_배당성향 25% 이상 종목명'!$A$2:$A$471,'2_2번 조건 대상 종목'!A2324)&gt;0</f>
        <v>0</v>
      </c>
      <c r="M2324" s="14" t="b">
        <f t="shared" si="36"/>
        <v>1</v>
      </c>
      <c r="N2324" s="6">
        <v>4117472800</v>
      </c>
      <c r="O2324" s="6"/>
      <c r="P2324" s="6"/>
      <c r="Q2324" s="6"/>
      <c r="R2324" s="6">
        <v>2.0499999999999998</v>
      </c>
      <c r="S2324" s="6">
        <v>139502583110</v>
      </c>
      <c r="T2324" s="7">
        <v>8.4700000000000006</v>
      </c>
      <c r="U2324" s="7">
        <v>0.75</v>
      </c>
      <c r="V2324" s="7">
        <v>1508</v>
      </c>
    </row>
    <row r="2325" spans="1:22" hidden="1" x14ac:dyDescent="0.4">
      <c r="A2325" s="4" t="s">
        <v>1905</v>
      </c>
      <c r="B2325" s="5" t="s">
        <v>1906</v>
      </c>
      <c r="C2325" s="5" t="s">
        <v>18</v>
      </c>
      <c r="D2325" s="5" t="s">
        <v>19</v>
      </c>
      <c r="E2325" s="9" t="s">
        <v>61</v>
      </c>
      <c r="F2325" s="9">
        <v>0.76</v>
      </c>
      <c r="G2325" s="5" t="s">
        <v>21</v>
      </c>
      <c r="H2325" s="9">
        <v>500</v>
      </c>
      <c r="I2325" s="11">
        <v>4749730</v>
      </c>
      <c r="J2325" s="11">
        <v>80</v>
      </c>
      <c r="K2325" s="11">
        <v>18.207000000000001</v>
      </c>
      <c r="L2325" s="11" t="b">
        <f>COUNTIF('[1]2_배당성향 25% 이상 종목명'!$A$2:$A$471,'2_2번 조건 대상 종목'!A2325)&gt;0</f>
        <v>0</v>
      </c>
      <c r="M2325" s="14" t="b">
        <f t="shared" si="36"/>
        <v>1</v>
      </c>
      <c r="N2325" s="11">
        <v>379978400</v>
      </c>
      <c r="O2325" s="11"/>
      <c r="P2325" s="11"/>
      <c r="Q2325" s="11"/>
      <c r="R2325" s="11">
        <v>0.9</v>
      </c>
      <c r="S2325" s="6">
        <v>39686699000</v>
      </c>
      <c r="T2325" s="7">
        <v>4.0199999999999996</v>
      </c>
      <c r="U2325" s="7">
        <v>0.96</v>
      </c>
      <c r="V2325" s="7">
        <v>826</v>
      </c>
    </row>
    <row r="2326" spans="1:22" hidden="1" x14ac:dyDescent="0.4">
      <c r="A2326" s="4" t="s">
        <v>1905</v>
      </c>
      <c r="B2326" s="5" t="s">
        <v>1906</v>
      </c>
      <c r="C2326" s="5" t="s">
        <v>24</v>
      </c>
      <c r="D2326" s="5" t="s">
        <v>19</v>
      </c>
      <c r="E2326" s="9" t="s">
        <v>61</v>
      </c>
      <c r="F2326" s="9">
        <v>0.55000000000000004</v>
      </c>
      <c r="G2326" s="5" t="s">
        <v>21</v>
      </c>
      <c r="H2326" s="9">
        <v>500</v>
      </c>
      <c r="I2326" s="11">
        <v>4766530</v>
      </c>
      <c r="J2326" s="11">
        <v>50</v>
      </c>
      <c r="K2326" s="11">
        <v>9.7919999999999998</v>
      </c>
      <c r="L2326" s="11" t="b">
        <f>COUNTIF('[1]2_배당성향 25% 이상 종목명'!$A$2:$A$471,'2_2번 조건 대상 종목'!A2326)&gt;0</f>
        <v>0</v>
      </c>
      <c r="M2326" s="14" t="b">
        <f t="shared" si="36"/>
        <v>1</v>
      </c>
      <c r="N2326" s="11">
        <v>238326500</v>
      </c>
      <c r="O2326" s="11"/>
      <c r="P2326" s="11"/>
      <c r="Q2326" s="11"/>
      <c r="R2326" s="11">
        <v>0.5</v>
      </c>
      <c r="S2326" s="6">
        <v>39686699000</v>
      </c>
      <c r="T2326" s="7">
        <v>4.0199999999999996</v>
      </c>
      <c r="U2326" s="7">
        <v>0.96</v>
      </c>
      <c r="V2326" s="7">
        <v>826</v>
      </c>
    </row>
    <row r="2327" spans="1:22" hidden="1" x14ac:dyDescent="0.4">
      <c r="A2327" s="4" t="s">
        <v>1905</v>
      </c>
      <c r="B2327" s="5" t="s">
        <v>1906</v>
      </c>
      <c r="C2327" s="5" t="s">
        <v>30</v>
      </c>
      <c r="D2327" s="5" t="s">
        <v>19</v>
      </c>
      <c r="E2327" s="9" t="s">
        <v>52</v>
      </c>
      <c r="F2327" s="9">
        <v>0.72</v>
      </c>
      <c r="G2327" s="5" t="s">
        <v>21</v>
      </c>
      <c r="H2327" s="9">
        <v>200</v>
      </c>
      <c r="I2327" s="11">
        <v>11916325</v>
      </c>
      <c r="J2327" s="11">
        <v>30</v>
      </c>
      <c r="K2327" s="11">
        <v>2.8690000000000002</v>
      </c>
      <c r="L2327" s="11" t="b">
        <f>COUNTIF('[1]2_배당성향 25% 이상 종목명'!$A$2:$A$471,'2_2번 조건 대상 종목'!A2327)&gt;0</f>
        <v>0</v>
      </c>
      <c r="M2327" s="14" t="b">
        <f t="shared" si="36"/>
        <v>1</v>
      </c>
      <c r="N2327" s="11">
        <v>357447600</v>
      </c>
      <c r="O2327" s="11" t="b">
        <f>N2327&gt;=VLOOKUP(A2327,'[1]2023년만'!$A$2:$Q$1181,12,0)</f>
        <v>1</v>
      </c>
      <c r="P2327" s="11"/>
      <c r="Q2327" s="11"/>
      <c r="R2327" s="11">
        <v>1</v>
      </c>
      <c r="S2327" s="6">
        <v>39686699000</v>
      </c>
      <c r="T2327" s="7">
        <v>4.0199999999999996</v>
      </c>
      <c r="U2327" s="7">
        <v>0.96</v>
      </c>
      <c r="V2327" s="7">
        <v>826</v>
      </c>
    </row>
    <row r="2328" spans="1:22" hidden="1" x14ac:dyDescent="0.4">
      <c r="A2328" s="7" t="s">
        <v>1905</v>
      </c>
      <c r="B2328" s="12" t="s">
        <v>1906</v>
      </c>
      <c r="C2328" s="12" t="s">
        <v>2933</v>
      </c>
      <c r="D2328" s="12" t="s">
        <v>19</v>
      </c>
      <c r="E2328" s="12" t="s">
        <v>61</v>
      </c>
      <c r="F2328" s="12">
        <v>0.32</v>
      </c>
      <c r="G2328" s="12" t="s">
        <v>21</v>
      </c>
      <c r="H2328" s="12">
        <v>500</v>
      </c>
      <c r="I2328" s="6">
        <v>4724230</v>
      </c>
      <c r="J2328" s="6">
        <v>80</v>
      </c>
      <c r="K2328" s="6">
        <v>19.146000000000001</v>
      </c>
      <c r="L2328" s="11" t="b">
        <f>COUNTIF('[1]2_배당성향 25% 이상 종목명'!$A$2:$A$471,'2_2번 조건 대상 종목'!A2328)&gt;0</f>
        <v>0</v>
      </c>
      <c r="M2328" s="14" t="b">
        <f t="shared" si="36"/>
        <v>1</v>
      </c>
      <c r="N2328" s="6">
        <v>377938400</v>
      </c>
      <c r="O2328" s="6"/>
      <c r="P2328" s="6"/>
      <c r="Q2328" s="6"/>
      <c r="R2328" s="6">
        <v>0.6</v>
      </c>
      <c r="S2328" s="6">
        <v>39686699000</v>
      </c>
      <c r="T2328" s="7">
        <v>4.0199999999999996</v>
      </c>
      <c r="U2328" s="7">
        <v>0.96</v>
      </c>
      <c r="V2328" s="7">
        <v>826</v>
      </c>
    </row>
    <row r="2329" spans="1:22" hidden="1" x14ac:dyDescent="0.4">
      <c r="A2329" s="4" t="s">
        <v>1373</v>
      </c>
      <c r="B2329" s="5" t="s">
        <v>1374</v>
      </c>
      <c r="C2329" s="5" t="s">
        <v>24</v>
      </c>
      <c r="D2329" s="5" t="s">
        <v>19</v>
      </c>
      <c r="E2329" s="9" t="s">
        <v>81</v>
      </c>
      <c r="F2329" s="9">
        <v>1.25</v>
      </c>
      <c r="G2329" s="5" t="s">
        <v>21</v>
      </c>
      <c r="H2329" s="9">
        <v>500</v>
      </c>
      <c r="I2329" s="11">
        <v>36702884</v>
      </c>
      <c r="J2329" s="11">
        <v>30</v>
      </c>
      <c r="K2329" s="11">
        <v>28.495999999999999</v>
      </c>
      <c r="L2329" s="11" t="b">
        <f>COUNTIF('[1]2_배당성향 25% 이상 종목명'!$A$2:$A$471,'2_2번 조건 대상 종목'!A2329)&gt;0</f>
        <v>0</v>
      </c>
      <c r="M2329" s="14" t="b">
        <f t="shared" si="36"/>
        <v>0</v>
      </c>
      <c r="N2329" s="11">
        <v>1101086460</v>
      </c>
      <c r="O2329" s="11"/>
      <c r="P2329" s="11"/>
      <c r="Q2329" s="11"/>
      <c r="R2329" s="11">
        <v>1.28</v>
      </c>
      <c r="S2329" s="6">
        <v>62137982612</v>
      </c>
      <c r="T2329" s="7">
        <v>14.11</v>
      </c>
      <c r="U2329" s="7">
        <v>0.73</v>
      </c>
      <c r="V2329" s="7">
        <v>120</v>
      </c>
    </row>
    <row r="2330" spans="1:22" hidden="1" x14ac:dyDescent="0.4">
      <c r="A2330" s="4" t="s">
        <v>1373</v>
      </c>
      <c r="B2330" s="5" t="s">
        <v>1374</v>
      </c>
      <c r="C2330" s="5" t="s">
        <v>30</v>
      </c>
      <c r="D2330" s="5" t="s">
        <v>19</v>
      </c>
      <c r="E2330" s="9" t="s">
        <v>81</v>
      </c>
      <c r="F2330" s="9">
        <v>1.59</v>
      </c>
      <c r="G2330" s="5" t="s">
        <v>21</v>
      </c>
      <c r="H2330" s="9">
        <v>500</v>
      </c>
      <c r="I2330" s="11">
        <v>36702884</v>
      </c>
      <c r="J2330" s="11">
        <v>30</v>
      </c>
      <c r="K2330" s="11">
        <v>24.587</v>
      </c>
      <c r="L2330" s="11" t="b">
        <f>COUNTIF('[1]2_배당성향 25% 이상 종목명'!$A$2:$A$471,'2_2번 조건 대상 종목'!A2330)&gt;0</f>
        <v>0</v>
      </c>
      <c r="M2330" s="14" t="b">
        <f t="shared" si="36"/>
        <v>0</v>
      </c>
      <c r="N2330" s="11">
        <v>1081354140</v>
      </c>
      <c r="O2330" s="11" t="b">
        <f>N2330&gt;=VLOOKUP(A2330,'[1]2023년만'!$A$2:$Q$1181,12,0)</f>
        <v>0</v>
      </c>
      <c r="P2330" s="11"/>
      <c r="Q2330" s="11"/>
      <c r="R2330" s="11">
        <v>1.37</v>
      </c>
      <c r="S2330" s="6">
        <v>62137982612</v>
      </c>
      <c r="T2330" s="7">
        <v>14.11</v>
      </c>
      <c r="U2330" s="7">
        <v>0.73</v>
      </c>
      <c r="V2330" s="7">
        <v>120</v>
      </c>
    </row>
    <row r="2331" spans="1:22" hidden="1" x14ac:dyDescent="0.4">
      <c r="A2331" s="4" t="s">
        <v>1156</v>
      </c>
      <c r="B2331" s="5" t="s">
        <v>1157</v>
      </c>
      <c r="C2331" s="5" t="s">
        <v>24</v>
      </c>
      <c r="D2331" s="5" t="s">
        <v>19</v>
      </c>
      <c r="E2331" s="9" t="s">
        <v>43</v>
      </c>
      <c r="F2331" s="9">
        <v>0.94</v>
      </c>
      <c r="G2331" s="5" t="s">
        <v>21</v>
      </c>
      <c r="H2331" s="9">
        <v>500</v>
      </c>
      <c r="I2331" s="11">
        <v>33832921</v>
      </c>
      <c r="J2331" s="11">
        <v>40</v>
      </c>
      <c r="K2331" s="11">
        <v>33.389000000000003</v>
      </c>
      <c r="L2331" s="11" t="b">
        <f>COUNTIF('[1]2_배당성향 25% 이상 종목명'!$A$2:$A$471,'2_2번 조건 대상 종목'!A2331)&gt;0</f>
        <v>0</v>
      </c>
      <c r="M2331" s="14" t="b">
        <f t="shared" si="36"/>
        <v>1</v>
      </c>
      <c r="N2331" s="11">
        <v>1272116840</v>
      </c>
      <c r="O2331" s="11"/>
      <c r="P2331" s="11"/>
      <c r="Q2331" s="11"/>
      <c r="R2331" s="11">
        <v>2.6</v>
      </c>
      <c r="S2331" s="6">
        <v>58395621646</v>
      </c>
      <c r="T2331" s="7" t="s">
        <v>21</v>
      </c>
      <c r="U2331" s="7">
        <v>0.59</v>
      </c>
      <c r="V2331" s="7" t="s">
        <v>21</v>
      </c>
    </row>
    <row r="2332" spans="1:22" hidden="1" x14ac:dyDescent="0.4">
      <c r="A2332" s="4" t="s">
        <v>1156</v>
      </c>
      <c r="B2332" s="5" t="s">
        <v>1157</v>
      </c>
      <c r="C2332" s="5" t="s">
        <v>18</v>
      </c>
      <c r="D2332" s="5" t="s">
        <v>19</v>
      </c>
      <c r="E2332" s="9" t="s">
        <v>43</v>
      </c>
      <c r="F2332" s="9">
        <v>0.91</v>
      </c>
      <c r="G2332" s="5" t="s">
        <v>21</v>
      </c>
      <c r="H2332" s="9">
        <v>500</v>
      </c>
      <c r="I2332" s="11">
        <v>33832921</v>
      </c>
      <c r="J2332" s="11">
        <v>50</v>
      </c>
      <c r="K2332" s="11">
        <v>16.760000000000002</v>
      </c>
      <c r="L2332" s="11" t="b">
        <f>COUNTIF('[1]2_배당성향 25% 이상 종목명'!$A$2:$A$471,'2_2번 조건 대상 종목'!A2332)&gt;0</f>
        <v>0</v>
      </c>
      <c r="M2332" s="14" t="b">
        <f t="shared" si="36"/>
        <v>1</v>
      </c>
      <c r="N2332" s="11">
        <v>1590146050</v>
      </c>
      <c r="O2332" s="11"/>
      <c r="P2332" s="11"/>
      <c r="Q2332" s="11"/>
      <c r="R2332" s="11">
        <v>3</v>
      </c>
      <c r="S2332" s="6">
        <v>58395621646</v>
      </c>
      <c r="T2332" s="7" t="s">
        <v>21</v>
      </c>
      <c r="U2332" s="7">
        <v>0.59</v>
      </c>
      <c r="V2332" s="7" t="s">
        <v>21</v>
      </c>
    </row>
    <row r="2333" spans="1:22" hidden="1" x14ac:dyDescent="0.4">
      <c r="A2333" s="4" t="s">
        <v>1156</v>
      </c>
      <c r="B2333" s="5" t="s">
        <v>1157</v>
      </c>
      <c r="C2333" s="5" t="s">
        <v>30</v>
      </c>
      <c r="D2333" s="5" t="s">
        <v>19</v>
      </c>
      <c r="E2333" s="9" t="s">
        <v>43</v>
      </c>
      <c r="F2333" s="9">
        <v>1.34</v>
      </c>
      <c r="G2333" s="5" t="s">
        <v>21</v>
      </c>
      <c r="H2333" s="9">
        <v>500</v>
      </c>
      <c r="I2333" s="11">
        <v>33832921</v>
      </c>
      <c r="J2333" s="11">
        <v>50</v>
      </c>
      <c r="K2333" s="11">
        <v>-206.542</v>
      </c>
      <c r="L2333" s="11" t="b">
        <f>COUNTIF('[1]2_배당성향 25% 이상 종목명'!$A$2:$A$471,'2_2번 조건 대상 종목'!A2333)&gt;0</f>
        <v>0</v>
      </c>
      <c r="M2333" s="14" t="b">
        <f t="shared" si="36"/>
        <v>1</v>
      </c>
      <c r="N2333" s="11">
        <v>1520146050</v>
      </c>
      <c r="O2333" s="11" t="b">
        <f>N2333&gt;=VLOOKUP(A2333,'[1]2023년만'!$A$2:$Q$1181,12,0)</f>
        <v>1</v>
      </c>
      <c r="P2333" s="11"/>
      <c r="Q2333" s="11"/>
      <c r="R2333" s="11">
        <v>3.5</v>
      </c>
      <c r="S2333" s="6">
        <v>58395621646</v>
      </c>
      <c r="T2333" s="7" t="s">
        <v>21</v>
      </c>
      <c r="U2333" s="7">
        <v>0.59</v>
      </c>
      <c r="V2333" s="7" t="s">
        <v>21</v>
      </c>
    </row>
    <row r="2334" spans="1:22" hidden="1" x14ac:dyDescent="0.4">
      <c r="A2334" s="7" t="s">
        <v>1156</v>
      </c>
      <c r="B2334" s="12" t="s">
        <v>1157</v>
      </c>
      <c r="C2334" s="12" t="s">
        <v>2933</v>
      </c>
      <c r="D2334" s="12" t="s">
        <v>19</v>
      </c>
      <c r="E2334" s="12" t="s">
        <v>43</v>
      </c>
      <c r="F2334" s="12">
        <v>0.87</v>
      </c>
      <c r="G2334" s="12" t="s">
        <v>21</v>
      </c>
      <c r="H2334" s="12">
        <v>500</v>
      </c>
      <c r="I2334" s="6">
        <v>33832921</v>
      </c>
      <c r="J2334" s="6">
        <v>40</v>
      </c>
      <c r="K2334" s="6">
        <v>13.429</v>
      </c>
      <c r="L2334" s="11" t="b">
        <f>COUNTIF('[1]2_배당성향 25% 이상 종목명'!$A$2:$A$471,'2_2번 조건 대상 종목'!A2334)&gt;0</f>
        <v>0</v>
      </c>
      <c r="M2334" s="14" t="b">
        <f t="shared" si="36"/>
        <v>1</v>
      </c>
      <c r="N2334" s="6">
        <v>1272116840</v>
      </c>
      <c r="O2334" s="6"/>
      <c r="P2334" s="6"/>
      <c r="Q2334" s="6"/>
      <c r="R2334" s="6">
        <v>1.9</v>
      </c>
      <c r="S2334" s="6">
        <v>58395621646</v>
      </c>
      <c r="T2334" s="7" t="s">
        <v>21</v>
      </c>
      <c r="U2334" s="7">
        <v>0.59</v>
      </c>
      <c r="V2334" s="7" t="s">
        <v>21</v>
      </c>
    </row>
    <row r="2335" spans="1:22" x14ac:dyDescent="0.4">
      <c r="A2335" s="4" t="s">
        <v>462</v>
      </c>
      <c r="B2335" s="5" t="s">
        <v>463</v>
      </c>
      <c r="C2335" s="5" t="s">
        <v>30</v>
      </c>
      <c r="D2335" s="5" t="s">
        <v>19</v>
      </c>
      <c r="E2335" s="9" t="s">
        <v>228</v>
      </c>
      <c r="F2335" s="9">
        <v>1.86</v>
      </c>
      <c r="G2335" s="5" t="s">
        <v>21</v>
      </c>
      <c r="H2335" s="9">
        <v>500</v>
      </c>
      <c r="I2335" s="11">
        <v>10575831</v>
      </c>
      <c r="J2335" s="11">
        <v>1409</v>
      </c>
      <c r="K2335" s="11">
        <v>80.834999999999994</v>
      </c>
      <c r="L2335" s="11" t="b">
        <f>COUNTIF('[1]2_배당성향 25% 이상 종목명'!$A$2:$A$471,'2_2번 조건 대상 종목'!A921)&gt;0</f>
        <v>1</v>
      </c>
      <c r="M2335" s="14" t="b">
        <f t="shared" si="36"/>
        <v>1</v>
      </c>
      <c r="N2335" s="11">
        <v>13931991922</v>
      </c>
      <c r="O2335" s="11" t="b">
        <f>N2335&gt;=VLOOKUP(A2335,'[1]2023년만'!$A$2:$Q$1181,12,0)</f>
        <v>1</v>
      </c>
      <c r="P2335" s="11">
        <f>VLOOKUP(A2335,'[1]2_피벗 테이블'!$A$4:$B$376,2,0)</f>
        <v>2864764700</v>
      </c>
      <c r="Q2335" s="11" t="b">
        <f>N2335&gt;=(P2335*1.05)</f>
        <v>1</v>
      </c>
      <c r="R2335" s="11">
        <v>9.1</v>
      </c>
      <c r="S2335" s="6">
        <v>232668282000</v>
      </c>
      <c r="T2335" s="7">
        <v>12.69</v>
      </c>
      <c r="U2335" s="7">
        <v>1.31</v>
      </c>
      <c r="V2335" s="7">
        <v>1733</v>
      </c>
    </row>
    <row r="2336" spans="1:22" hidden="1" x14ac:dyDescent="0.4">
      <c r="A2336" s="4" t="s">
        <v>1158</v>
      </c>
      <c r="B2336" s="5" t="s">
        <v>1159</v>
      </c>
      <c r="C2336" s="5" t="s">
        <v>24</v>
      </c>
      <c r="D2336" s="5" t="s">
        <v>19</v>
      </c>
      <c r="E2336" s="9" t="s">
        <v>256</v>
      </c>
      <c r="F2336" s="9">
        <v>0.53</v>
      </c>
      <c r="G2336" s="5" t="s">
        <v>21</v>
      </c>
      <c r="H2336" s="9">
        <v>500</v>
      </c>
      <c r="I2336" s="11">
        <v>9085607</v>
      </c>
      <c r="J2336" s="11">
        <v>150</v>
      </c>
      <c r="K2336" s="11">
        <v>3.9620000000000002</v>
      </c>
      <c r="L2336" s="11" t="b">
        <f>COUNTIF('[1]2_배당성향 25% 이상 종목명'!$A$2:$A$471,'2_2번 조건 대상 종목'!A2336)&gt;0</f>
        <v>1</v>
      </c>
      <c r="M2336" s="14" t="b">
        <f t="shared" si="36"/>
        <v>1</v>
      </c>
      <c r="N2336" s="11">
        <v>1642691700</v>
      </c>
      <c r="O2336" s="11"/>
      <c r="P2336" s="11"/>
      <c r="Q2336" s="11"/>
      <c r="R2336" s="11">
        <v>0.5</v>
      </c>
      <c r="S2336" s="6">
        <v>539350441500</v>
      </c>
      <c r="T2336" s="7">
        <v>68.209999999999994</v>
      </c>
      <c r="U2336" s="7">
        <v>2.29</v>
      </c>
      <c r="V2336" s="7">
        <v>722</v>
      </c>
    </row>
    <row r="2337" spans="1:22" hidden="1" x14ac:dyDescent="0.4">
      <c r="A2337" s="4" t="s">
        <v>1158</v>
      </c>
      <c r="B2337" s="5" t="s">
        <v>1159</v>
      </c>
      <c r="C2337" s="5" t="s">
        <v>18</v>
      </c>
      <c r="D2337" s="5" t="s">
        <v>19</v>
      </c>
      <c r="E2337" s="9" t="s">
        <v>256</v>
      </c>
      <c r="F2337" s="9">
        <v>0.59</v>
      </c>
      <c r="G2337" s="5" t="s">
        <v>21</v>
      </c>
      <c r="H2337" s="9">
        <v>500</v>
      </c>
      <c r="I2337" s="11">
        <v>9085607</v>
      </c>
      <c r="J2337" s="11">
        <v>80</v>
      </c>
      <c r="K2337" s="11">
        <v>-25.876000000000001</v>
      </c>
      <c r="L2337" s="11" t="b">
        <f>COUNTIF('[1]2_배당성향 25% 이상 종목명'!$A$2:$A$471,'2_2번 조건 대상 종목'!A2337)&gt;0</f>
        <v>1</v>
      </c>
      <c r="M2337" s="14" t="b">
        <f t="shared" si="36"/>
        <v>1</v>
      </c>
      <c r="N2337" s="11">
        <v>726848560</v>
      </c>
      <c r="O2337" s="11"/>
      <c r="P2337" s="11"/>
      <c r="Q2337" s="11"/>
      <c r="R2337" s="11">
        <v>0.3</v>
      </c>
      <c r="S2337" s="6">
        <v>539350441500</v>
      </c>
      <c r="T2337" s="7">
        <v>68.209999999999994</v>
      </c>
      <c r="U2337" s="7">
        <v>2.29</v>
      </c>
      <c r="V2337" s="7">
        <v>722</v>
      </c>
    </row>
    <row r="2338" spans="1:22" hidden="1" x14ac:dyDescent="0.4">
      <c r="A2338" s="7" t="s">
        <v>1158</v>
      </c>
      <c r="B2338" s="12" t="s">
        <v>1159</v>
      </c>
      <c r="C2338" s="12" t="s">
        <v>2933</v>
      </c>
      <c r="D2338" s="12" t="s">
        <v>19</v>
      </c>
      <c r="E2338" s="12" t="s">
        <v>256</v>
      </c>
      <c r="F2338" s="12">
        <v>0.28000000000000003</v>
      </c>
      <c r="G2338" s="12" t="s">
        <v>21</v>
      </c>
      <c r="H2338" s="12">
        <v>500</v>
      </c>
      <c r="I2338" s="6">
        <v>9085607</v>
      </c>
      <c r="J2338" s="6">
        <v>140</v>
      </c>
      <c r="K2338" s="6">
        <v>-9.9220000000000006</v>
      </c>
      <c r="L2338" s="11" t="b">
        <f>COUNTIF('[1]2_배당성향 25% 이상 종목명'!$A$2:$A$471,'2_2번 조건 대상 종목'!A2338)&gt;0</f>
        <v>1</v>
      </c>
      <c r="M2338" s="14" t="b">
        <f t="shared" si="36"/>
        <v>1</v>
      </c>
      <c r="N2338" s="6">
        <v>1254808380</v>
      </c>
      <c r="O2338" s="6"/>
      <c r="P2338" s="6"/>
      <c r="Q2338" s="6"/>
      <c r="R2338" s="6">
        <v>0.3</v>
      </c>
      <c r="S2338" s="6">
        <v>539350441500</v>
      </c>
      <c r="T2338" s="7">
        <v>68.209999999999994</v>
      </c>
      <c r="U2338" s="7">
        <v>2.29</v>
      </c>
      <c r="V2338" s="7">
        <v>722</v>
      </c>
    </row>
    <row r="2339" spans="1:22" hidden="1" x14ac:dyDescent="0.4">
      <c r="A2339" s="4" t="s">
        <v>782</v>
      </c>
      <c r="B2339" s="5" t="s">
        <v>783</v>
      </c>
      <c r="C2339" s="5" t="s">
        <v>24</v>
      </c>
      <c r="D2339" s="5" t="s">
        <v>19</v>
      </c>
      <c r="E2339" s="9" t="s">
        <v>25</v>
      </c>
      <c r="F2339" s="9">
        <v>0.41</v>
      </c>
      <c r="G2339" s="5" t="s">
        <v>21</v>
      </c>
      <c r="H2339" s="9">
        <v>500</v>
      </c>
      <c r="I2339" s="11">
        <v>9400000</v>
      </c>
      <c r="J2339" s="11">
        <v>450</v>
      </c>
      <c r="K2339" s="11">
        <v>48.853999999999999</v>
      </c>
      <c r="L2339" s="11" t="b">
        <f>COUNTIF('[1]2_배당성향 25% 이상 종목명'!$A$2:$A$471,'2_2번 조건 대상 종목'!A2339)&gt;0</f>
        <v>0</v>
      </c>
      <c r="M2339" s="14" t="b">
        <f t="shared" si="36"/>
        <v>1</v>
      </c>
      <c r="N2339" s="11">
        <v>3079755000</v>
      </c>
      <c r="O2339" s="11"/>
      <c r="P2339" s="11"/>
      <c r="Q2339" s="11"/>
      <c r="R2339" s="11">
        <v>4.0199999999999996</v>
      </c>
      <c r="S2339" s="6">
        <v>120696000000</v>
      </c>
      <c r="T2339" s="7">
        <v>5.81</v>
      </c>
      <c r="U2339" s="7">
        <v>0.71</v>
      </c>
      <c r="V2339" s="7">
        <v>2210</v>
      </c>
    </row>
    <row r="2340" spans="1:22" hidden="1" x14ac:dyDescent="0.4">
      <c r="A2340" s="4" t="s">
        <v>782</v>
      </c>
      <c r="B2340" s="5" t="s">
        <v>783</v>
      </c>
      <c r="C2340" s="5" t="s">
        <v>18</v>
      </c>
      <c r="D2340" s="5" t="s">
        <v>19</v>
      </c>
      <c r="E2340" s="9" t="s">
        <v>25</v>
      </c>
      <c r="F2340" s="9">
        <v>0.52</v>
      </c>
      <c r="G2340" s="5" t="s">
        <v>21</v>
      </c>
      <c r="H2340" s="9">
        <v>500</v>
      </c>
      <c r="I2340" s="11">
        <v>9400000</v>
      </c>
      <c r="J2340" s="11">
        <v>450</v>
      </c>
      <c r="K2340" s="11">
        <v>37.191000000000003</v>
      </c>
      <c r="L2340" s="11" t="b">
        <f>COUNTIF('[1]2_배당성향 25% 이상 종목명'!$A$2:$A$471,'2_2번 조건 대상 종목'!A2340)&gt;0</f>
        <v>0</v>
      </c>
      <c r="M2340" s="14" t="b">
        <f t="shared" si="36"/>
        <v>1</v>
      </c>
      <c r="N2340" s="11">
        <v>3079755000</v>
      </c>
      <c r="O2340" s="11"/>
      <c r="P2340" s="11"/>
      <c r="Q2340" s="11"/>
      <c r="R2340" s="11">
        <v>3.54</v>
      </c>
      <c r="S2340" s="6">
        <v>120696000000</v>
      </c>
      <c r="T2340" s="7">
        <v>5.81</v>
      </c>
      <c r="U2340" s="7">
        <v>0.71</v>
      </c>
      <c r="V2340" s="7">
        <v>2210</v>
      </c>
    </row>
    <row r="2341" spans="1:22" hidden="1" x14ac:dyDescent="0.4">
      <c r="A2341" s="4" t="s">
        <v>782</v>
      </c>
      <c r="B2341" s="5" t="s">
        <v>783</v>
      </c>
      <c r="C2341" s="5" t="s">
        <v>30</v>
      </c>
      <c r="D2341" s="5" t="s">
        <v>19</v>
      </c>
      <c r="E2341" s="9" t="s">
        <v>25</v>
      </c>
      <c r="F2341" s="9">
        <v>0.43</v>
      </c>
      <c r="G2341" s="5" t="s">
        <v>21</v>
      </c>
      <c r="H2341" s="9">
        <v>500</v>
      </c>
      <c r="I2341" s="11">
        <v>9400000</v>
      </c>
      <c r="J2341" s="11">
        <v>450</v>
      </c>
      <c r="K2341" s="11">
        <v>20.359000000000002</v>
      </c>
      <c r="L2341" s="11" t="b">
        <f>COUNTIF('[1]2_배당성향 25% 이상 종목명'!$A$2:$A$471,'2_2번 조건 대상 종목'!A2341)&gt;0</f>
        <v>0</v>
      </c>
      <c r="M2341" s="14" t="b">
        <f t="shared" si="36"/>
        <v>1</v>
      </c>
      <c r="N2341" s="11">
        <v>3079755000</v>
      </c>
      <c r="O2341" s="11" t="b">
        <f>N2341&gt;=VLOOKUP(A2341,'[1]2023년만'!$A$2:$Q$1181,12,0)</f>
        <v>1</v>
      </c>
      <c r="P2341" s="11"/>
      <c r="Q2341" s="11"/>
      <c r="R2341" s="11">
        <v>3.2</v>
      </c>
      <c r="S2341" s="6">
        <v>120696000000</v>
      </c>
      <c r="T2341" s="7">
        <v>5.81</v>
      </c>
      <c r="U2341" s="7">
        <v>0.71</v>
      </c>
      <c r="V2341" s="7">
        <v>2210</v>
      </c>
    </row>
    <row r="2342" spans="1:22" hidden="1" x14ac:dyDescent="0.4">
      <c r="A2342" s="7" t="s">
        <v>782</v>
      </c>
      <c r="B2342" s="12" t="s">
        <v>783</v>
      </c>
      <c r="C2342" s="12" t="s">
        <v>2933</v>
      </c>
      <c r="D2342" s="12" t="s">
        <v>19</v>
      </c>
      <c r="E2342" s="12" t="s">
        <v>25</v>
      </c>
      <c r="F2342" s="12">
        <v>0.3</v>
      </c>
      <c r="G2342" s="12" t="s">
        <v>21</v>
      </c>
      <c r="H2342" s="12">
        <v>500</v>
      </c>
      <c r="I2342" s="6">
        <v>9400000</v>
      </c>
      <c r="J2342" s="6">
        <v>450</v>
      </c>
      <c r="K2342" s="6">
        <v>30.648</v>
      </c>
      <c r="L2342" s="11" t="b">
        <f>COUNTIF('[1]2_배당성향 25% 이상 종목명'!$A$2:$A$471,'2_2번 조건 대상 종목'!A2342)&gt;0</f>
        <v>0</v>
      </c>
      <c r="M2342" s="14" t="b">
        <f t="shared" si="36"/>
        <v>1</v>
      </c>
      <c r="N2342" s="6">
        <v>3182228550</v>
      </c>
      <c r="O2342" s="6"/>
      <c r="P2342" s="6"/>
      <c r="Q2342" s="6"/>
      <c r="R2342" s="6">
        <v>2.38</v>
      </c>
      <c r="S2342" s="6">
        <v>120696000000</v>
      </c>
      <c r="T2342" s="7">
        <v>5.81</v>
      </c>
      <c r="U2342" s="7">
        <v>0.71</v>
      </c>
      <c r="V2342" s="7">
        <v>2210</v>
      </c>
    </row>
    <row r="2343" spans="1:22" hidden="1" x14ac:dyDescent="0.4">
      <c r="A2343" s="4" t="s">
        <v>2365</v>
      </c>
      <c r="B2343" s="5" t="s">
        <v>2366</v>
      </c>
      <c r="C2343" s="5" t="s">
        <v>18</v>
      </c>
      <c r="D2343" s="5" t="s">
        <v>19</v>
      </c>
      <c r="E2343" s="9" t="s">
        <v>256</v>
      </c>
      <c r="F2343" s="9">
        <v>0.59</v>
      </c>
      <c r="G2343" s="5" t="s">
        <v>21</v>
      </c>
      <c r="H2343" s="9">
        <v>500</v>
      </c>
      <c r="I2343" s="11">
        <v>61221640</v>
      </c>
      <c r="J2343" s="11">
        <v>50</v>
      </c>
      <c r="K2343" s="11">
        <v>10.196</v>
      </c>
      <c r="L2343" s="11" t="b">
        <f>COUNTIF('[1]2_배당성향 25% 이상 종목명'!$A$2:$A$471,'2_2번 조건 대상 종목'!A2343)&gt;0</f>
        <v>0</v>
      </c>
      <c r="M2343" s="14" t="b">
        <f t="shared" si="36"/>
        <v>0</v>
      </c>
      <c r="N2343" s="11">
        <v>3042667800</v>
      </c>
      <c r="O2343" s="11"/>
      <c r="P2343" s="11"/>
      <c r="Q2343" s="11"/>
      <c r="R2343" s="11">
        <v>0.8</v>
      </c>
      <c r="S2343" s="6">
        <v>389176621470</v>
      </c>
      <c r="T2343" s="7">
        <v>8.3800000000000008</v>
      </c>
      <c r="U2343" s="7">
        <v>1.2</v>
      </c>
      <c r="V2343" s="7">
        <v>760</v>
      </c>
    </row>
    <row r="2344" spans="1:22" hidden="1" x14ac:dyDescent="0.4">
      <c r="A2344" s="4" t="s">
        <v>2365</v>
      </c>
      <c r="B2344" s="5" t="s">
        <v>2366</v>
      </c>
      <c r="C2344" s="5" t="s">
        <v>24</v>
      </c>
      <c r="D2344" s="5" t="s">
        <v>19</v>
      </c>
      <c r="E2344" s="9" t="s">
        <v>256</v>
      </c>
      <c r="F2344" s="9">
        <v>0.53</v>
      </c>
      <c r="G2344" s="5" t="s">
        <v>21</v>
      </c>
      <c r="H2344" s="9">
        <v>500</v>
      </c>
      <c r="I2344" s="11">
        <v>61221640</v>
      </c>
      <c r="J2344" s="11">
        <v>50</v>
      </c>
      <c r="K2344" s="11">
        <v>7.4429999999999996</v>
      </c>
      <c r="L2344" s="11" t="b">
        <f>COUNTIF('[1]2_배당성향 25% 이상 종목명'!$A$2:$A$471,'2_2번 조건 대상 종목'!A2344)&gt;0</f>
        <v>0</v>
      </c>
      <c r="M2344" s="14" t="b">
        <f t="shared" si="36"/>
        <v>0</v>
      </c>
      <c r="N2344" s="11">
        <v>3042667800</v>
      </c>
      <c r="O2344" s="11"/>
      <c r="P2344" s="11"/>
      <c r="Q2344" s="11"/>
      <c r="R2344" s="11">
        <v>0.8</v>
      </c>
      <c r="S2344" s="6">
        <v>389176621470</v>
      </c>
      <c r="T2344" s="7">
        <v>8.3800000000000008</v>
      </c>
      <c r="U2344" s="7">
        <v>1.2</v>
      </c>
      <c r="V2344" s="7">
        <v>760</v>
      </c>
    </row>
    <row r="2345" spans="1:22" hidden="1" x14ac:dyDescent="0.4">
      <c r="A2345" s="4" t="s">
        <v>2365</v>
      </c>
      <c r="B2345" s="5" t="s">
        <v>2366</v>
      </c>
      <c r="C2345" s="5" t="s">
        <v>30</v>
      </c>
      <c r="D2345" s="5" t="s">
        <v>19</v>
      </c>
      <c r="E2345" s="9" t="s">
        <v>81</v>
      </c>
      <c r="F2345" s="9">
        <v>0.51</v>
      </c>
      <c r="G2345" s="5" t="s">
        <v>21</v>
      </c>
      <c r="H2345" s="9">
        <v>500</v>
      </c>
      <c r="I2345" s="11">
        <v>61095231</v>
      </c>
      <c r="J2345" s="11">
        <v>50</v>
      </c>
      <c r="K2345" s="11">
        <v>6.5540000000000003</v>
      </c>
      <c r="L2345" s="11" t="b">
        <f>COUNTIF('[1]2_배당성향 25% 이상 종목명'!$A$2:$A$471,'2_2번 조건 대상 종목'!A2345)&gt;0</f>
        <v>0</v>
      </c>
      <c r="M2345" s="14" t="b">
        <f t="shared" si="36"/>
        <v>0</v>
      </c>
      <c r="N2345" s="11">
        <v>3030026900</v>
      </c>
      <c r="O2345" s="11" t="b">
        <f>N2345&gt;=VLOOKUP(A2345,'[1]2023년만'!$A$2:$Q$1181,12,0)</f>
        <v>0</v>
      </c>
      <c r="P2345" s="11"/>
      <c r="Q2345" s="11"/>
      <c r="R2345" s="11">
        <v>0.8</v>
      </c>
      <c r="S2345" s="6">
        <v>389176621470</v>
      </c>
      <c r="T2345" s="7">
        <v>8.3800000000000008</v>
      </c>
      <c r="U2345" s="7">
        <v>1.2</v>
      </c>
      <c r="V2345" s="7">
        <v>760</v>
      </c>
    </row>
    <row r="2346" spans="1:22" hidden="1" x14ac:dyDescent="0.4">
      <c r="A2346" s="4" t="s">
        <v>1252</v>
      </c>
      <c r="B2346" s="5" t="s">
        <v>1253</v>
      </c>
      <c r="C2346" s="5" t="s">
        <v>30</v>
      </c>
      <c r="D2346" s="5" t="s">
        <v>19</v>
      </c>
      <c r="E2346" s="9" t="s">
        <v>49</v>
      </c>
      <c r="F2346" s="9">
        <v>0.6</v>
      </c>
      <c r="G2346" s="5" t="s">
        <v>21</v>
      </c>
      <c r="H2346" s="9">
        <v>100</v>
      </c>
      <c r="I2346" s="11">
        <v>10013941</v>
      </c>
      <c r="J2346" s="11">
        <v>1000</v>
      </c>
      <c r="K2346" s="11">
        <v>30.814</v>
      </c>
      <c r="L2346" s="11" t="b">
        <f>COUNTIF('[1]2_배당성향 25% 이상 종목명'!$A$2:$A$471,'2_2번 조건 대상 종목'!A2346)&gt;0</f>
        <v>1</v>
      </c>
      <c r="M2346" s="14" t="b">
        <f t="shared" si="36"/>
        <v>0</v>
      </c>
      <c r="N2346" s="11">
        <v>9997104000</v>
      </c>
      <c r="O2346" s="11" t="e">
        <f>N2346&gt;=VLOOKUP(A2346,'[1]2023년만'!$A$2:$Q$1181,12,0)</f>
        <v>#N/A</v>
      </c>
      <c r="P2346" s="11"/>
      <c r="Q2346" s="11"/>
      <c r="R2346" s="11">
        <v>2.15</v>
      </c>
      <c r="S2346" s="6">
        <v>408068095750</v>
      </c>
      <c r="T2346" s="7">
        <v>12.56</v>
      </c>
      <c r="U2346" s="7">
        <v>1.98</v>
      </c>
      <c r="V2346" s="7">
        <v>3245</v>
      </c>
    </row>
    <row r="2347" spans="1:22" hidden="1" x14ac:dyDescent="0.4">
      <c r="A2347" s="4" t="s">
        <v>1397</v>
      </c>
      <c r="B2347" s="5" t="s">
        <v>1398</v>
      </c>
      <c r="C2347" s="5" t="s">
        <v>24</v>
      </c>
      <c r="D2347" s="5" t="s">
        <v>19</v>
      </c>
      <c r="E2347" s="9" t="s">
        <v>95</v>
      </c>
      <c r="F2347" s="9">
        <v>0.59</v>
      </c>
      <c r="G2347" s="5" t="s">
        <v>21</v>
      </c>
      <c r="H2347" s="9">
        <v>500</v>
      </c>
      <c r="I2347" s="11">
        <v>9218085</v>
      </c>
      <c r="J2347" s="11">
        <v>400</v>
      </c>
      <c r="K2347" s="11">
        <v>28.102</v>
      </c>
      <c r="L2347" s="11" t="b">
        <f>COUNTIF('[1]2_배당성향 25% 이상 종목명'!$A$2:$A$471,'2_2번 조건 대상 종목'!A2347)&gt;0</f>
        <v>0</v>
      </c>
      <c r="M2347" s="14" t="b">
        <f t="shared" si="36"/>
        <v>0</v>
      </c>
      <c r="N2347" s="11">
        <v>3606662800</v>
      </c>
      <c r="O2347" s="11"/>
      <c r="P2347" s="11"/>
      <c r="Q2347" s="11"/>
      <c r="R2347" s="11">
        <v>3.07</v>
      </c>
      <c r="S2347" s="6">
        <v>121806285160</v>
      </c>
      <c r="T2347" s="7">
        <v>16.8</v>
      </c>
      <c r="U2347" s="7">
        <v>0.97</v>
      </c>
      <c r="V2347" s="7">
        <v>746</v>
      </c>
    </row>
    <row r="2348" spans="1:22" hidden="1" x14ac:dyDescent="0.4">
      <c r="A2348" s="4" t="s">
        <v>1397</v>
      </c>
      <c r="B2348" s="5" t="s">
        <v>1398</v>
      </c>
      <c r="C2348" s="5" t="s">
        <v>30</v>
      </c>
      <c r="D2348" s="5" t="s">
        <v>19</v>
      </c>
      <c r="E2348" s="9" t="s">
        <v>20</v>
      </c>
      <c r="F2348" s="9">
        <v>0.68</v>
      </c>
      <c r="G2348" s="5" t="s">
        <v>2176</v>
      </c>
      <c r="H2348" s="9">
        <v>500</v>
      </c>
      <c r="I2348" s="11">
        <v>9627896</v>
      </c>
      <c r="J2348" s="11">
        <v>100</v>
      </c>
      <c r="K2348" s="11">
        <v>13.55</v>
      </c>
      <c r="L2348" s="11" t="b">
        <f>COUNTIF('[1]2_배당성향 25% 이상 종목명'!$A$2:$A$471,'2_2번 조건 대상 종목'!A2348)&gt;0</f>
        <v>0</v>
      </c>
      <c r="M2348" s="14" t="b">
        <f t="shared" si="36"/>
        <v>0</v>
      </c>
      <c r="N2348" s="11">
        <v>932761800</v>
      </c>
      <c r="O2348" s="11" t="b">
        <f>N2348&gt;=VLOOKUP(A2348,'[1]2023년만'!$A$2:$Q$1181,12,0)</f>
        <v>0</v>
      </c>
      <c r="P2348" s="11"/>
      <c r="Q2348" s="11"/>
      <c r="R2348" s="11">
        <v>1.02</v>
      </c>
      <c r="S2348" s="6">
        <v>121806285160</v>
      </c>
      <c r="T2348" s="7">
        <v>16.8</v>
      </c>
      <c r="U2348" s="7">
        <v>0.97</v>
      </c>
      <c r="V2348" s="7">
        <v>746</v>
      </c>
    </row>
    <row r="2349" spans="1:22" hidden="1" x14ac:dyDescent="0.4">
      <c r="A2349" s="7" t="s">
        <v>1397</v>
      </c>
      <c r="B2349" s="12" t="s">
        <v>1398</v>
      </c>
      <c r="C2349" s="12" t="s">
        <v>2933</v>
      </c>
      <c r="D2349" s="12" t="s">
        <v>19</v>
      </c>
      <c r="E2349" s="12" t="s">
        <v>95</v>
      </c>
      <c r="F2349" s="12">
        <v>0.42</v>
      </c>
      <c r="G2349" s="12" t="s">
        <v>2944</v>
      </c>
      <c r="H2349" s="12">
        <v>500</v>
      </c>
      <c r="I2349" s="6">
        <v>8405480</v>
      </c>
      <c r="J2349" s="6">
        <v>150</v>
      </c>
      <c r="K2349" s="6">
        <v>24.425999999999998</v>
      </c>
      <c r="L2349" s="11" t="b">
        <f>COUNTIF('[1]2_배당성향 25% 이상 종목명'!$A$2:$A$471,'2_2번 조건 대상 종목'!A2349)&gt;0</f>
        <v>0</v>
      </c>
      <c r="M2349" s="14" t="b">
        <f t="shared" si="36"/>
        <v>0</v>
      </c>
      <c r="N2349" s="6">
        <v>1215931500</v>
      </c>
      <c r="O2349" s="6"/>
      <c r="P2349" s="6"/>
      <c r="Q2349" s="6"/>
      <c r="R2349" s="6">
        <v>1.1200000000000001</v>
      </c>
      <c r="S2349" s="6">
        <v>121806285160</v>
      </c>
      <c r="T2349" s="7">
        <v>16.8</v>
      </c>
      <c r="U2349" s="7">
        <v>0.97</v>
      </c>
      <c r="V2349" s="7">
        <v>746</v>
      </c>
    </row>
    <row r="2350" spans="1:22" hidden="1" x14ac:dyDescent="0.4">
      <c r="A2350" s="4" t="s">
        <v>584</v>
      </c>
      <c r="B2350" s="5" t="s">
        <v>585</v>
      </c>
      <c r="C2350" s="5" t="s">
        <v>30</v>
      </c>
      <c r="D2350" s="5" t="s">
        <v>19</v>
      </c>
      <c r="E2350" s="9" t="s">
        <v>133</v>
      </c>
      <c r="F2350" s="9">
        <v>1.74</v>
      </c>
      <c r="G2350" s="5" t="s">
        <v>21</v>
      </c>
      <c r="H2350" s="9">
        <v>500</v>
      </c>
      <c r="I2350" s="11">
        <v>27276899</v>
      </c>
      <c r="J2350" s="11">
        <v>50</v>
      </c>
      <c r="K2350" s="11">
        <v>64.400000000000006</v>
      </c>
      <c r="L2350" s="11" t="b">
        <f>COUNTIF('[1]2_배당성향 25% 이상 종목명'!$A$2:$A$471,'2_2번 조건 대상 종목'!A2350)&gt;0</f>
        <v>1</v>
      </c>
      <c r="M2350" s="14" t="b">
        <f t="shared" si="36"/>
        <v>0</v>
      </c>
      <c r="N2350" s="11">
        <v>1262242650</v>
      </c>
      <c r="O2350" s="11" t="e">
        <f>N2350&gt;=VLOOKUP(A2350,'[1]2023년만'!$A$2:$Q$1181,12,0)</f>
        <v>#N/A</v>
      </c>
      <c r="P2350" s="11"/>
      <c r="Q2350" s="11"/>
      <c r="R2350" s="11">
        <v>1.8</v>
      </c>
      <c r="S2350" s="6">
        <v>70684858310</v>
      </c>
      <c r="T2350" s="7">
        <v>35.39</v>
      </c>
      <c r="U2350" s="7">
        <v>0.42</v>
      </c>
      <c r="V2350" s="7">
        <v>76</v>
      </c>
    </row>
    <row r="2351" spans="1:22" hidden="1" x14ac:dyDescent="0.4">
      <c r="A2351" s="4" t="s">
        <v>584</v>
      </c>
      <c r="B2351" s="5" t="s">
        <v>585</v>
      </c>
      <c r="C2351" s="5" t="s">
        <v>18</v>
      </c>
      <c r="D2351" s="5" t="s">
        <v>19</v>
      </c>
      <c r="E2351" s="9" t="s">
        <v>133</v>
      </c>
      <c r="F2351" s="9">
        <v>2.16</v>
      </c>
      <c r="G2351" s="5" t="s">
        <v>21</v>
      </c>
      <c r="H2351" s="9">
        <v>500</v>
      </c>
      <c r="I2351" s="11">
        <v>28276899</v>
      </c>
      <c r="J2351" s="11">
        <v>260</v>
      </c>
      <c r="K2351" s="11">
        <v>36.762</v>
      </c>
      <c r="L2351" s="11" t="b">
        <f>COUNTIF('[1]2_배당성향 25% 이상 종목명'!$A$2:$A$471,'2_2번 조건 대상 종목'!A2351)&gt;0</f>
        <v>1</v>
      </c>
      <c r="M2351" s="14" t="b">
        <f t="shared" si="36"/>
        <v>0</v>
      </c>
      <c r="N2351" s="11">
        <v>7153977180</v>
      </c>
      <c r="O2351" s="11"/>
      <c r="P2351" s="11"/>
      <c r="Q2351" s="11"/>
      <c r="R2351" s="11">
        <v>5.69</v>
      </c>
      <c r="S2351" s="6">
        <v>70684858310</v>
      </c>
      <c r="T2351" s="7">
        <v>35.39</v>
      </c>
      <c r="U2351" s="7">
        <v>0.42</v>
      </c>
      <c r="V2351" s="7">
        <v>76</v>
      </c>
    </row>
    <row r="2352" spans="1:22" hidden="1" x14ac:dyDescent="0.4">
      <c r="A2352" s="7" t="s">
        <v>584</v>
      </c>
      <c r="B2352" s="12" t="s">
        <v>585</v>
      </c>
      <c r="C2352" s="12" t="s">
        <v>2933</v>
      </c>
      <c r="D2352" s="12" t="s">
        <v>19</v>
      </c>
      <c r="E2352" s="12" t="s">
        <v>133</v>
      </c>
      <c r="F2352" s="12">
        <v>0.7</v>
      </c>
      <c r="G2352" s="12" t="s">
        <v>21</v>
      </c>
      <c r="H2352" s="12">
        <v>500</v>
      </c>
      <c r="I2352" s="6">
        <v>28276899</v>
      </c>
      <c r="J2352" s="6">
        <v>750</v>
      </c>
      <c r="K2352" s="6">
        <v>25.484999999999999</v>
      </c>
      <c r="L2352" s="11" t="b">
        <f>COUNTIF('[1]2_배당성향 25% 이상 종목명'!$A$2:$A$471,'2_2번 조건 대상 종목'!A2352)&gt;0</f>
        <v>1</v>
      </c>
      <c r="M2352" s="14" t="b">
        <f t="shared" si="36"/>
        <v>0</v>
      </c>
      <c r="N2352" s="6">
        <v>11799361000</v>
      </c>
      <c r="O2352" s="6"/>
      <c r="P2352" s="6"/>
      <c r="Q2352" s="6"/>
      <c r="R2352" s="6">
        <v>4.97</v>
      </c>
      <c r="S2352" s="6">
        <v>70684858310</v>
      </c>
      <c r="T2352" s="7">
        <v>35.39</v>
      </c>
      <c r="U2352" s="7">
        <v>0.42</v>
      </c>
      <c r="V2352" s="7">
        <v>76</v>
      </c>
    </row>
    <row r="2353" spans="1:22" hidden="1" x14ac:dyDescent="0.4">
      <c r="A2353" s="4" t="s">
        <v>324</v>
      </c>
      <c r="B2353" s="5" t="s">
        <v>325</v>
      </c>
      <c r="C2353" s="5" t="s">
        <v>24</v>
      </c>
      <c r="D2353" s="5" t="s">
        <v>19</v>
      </c>
      <c r="E2353" s="9" t="s">
        <v>20</v>
      </c>
      <c r="F2353" s="9">
        <v>1.1299999999999999</v>
      </c>
      <c r="G2353" s="5" t="s">
        <v>21</v>
      </c>
      <c r="H2353" s="9">
        <v>500</v>
      </c>
      <c r="I2353" s="11">
        <v>42171403</v>
      </c>
      <c r="J2353" s="11">
        <v>500</v>
      </c>
      <c r="K2353" s="11">
        <v>109.393</v>
      </c>
      <c r="L2353" s="11" t="b">
        <f>COUNTIF('[1]2_배당성향 25% 이상 종목명'!$A$2:$A$471,'2_2번 조건 대상 종목'!A2353)&gt;0</f>
        <v>1</v>
      </c>
      <c r="M2353" s="14" t="b">
        <f t="shared" si="36"/>
        <v>1</v>
      </c>
      <c r="N2353" s="11">
        <v>20714740500</v>
      </c>
      <c r="O2353" s="11"/>
      <c r="P2353" s="11"/>
      <c r="Q2353" s="11"/>
      <c r="R2353" s="11">
        <v>0.75</v>
      </c>
      <c r="S2353" s="6">
        <v>1918798836500</v>
      </c>
      <c r="T2353" s="7">
        <v>13.25</v>
      </c>
      <c r="U2353" s="7">
        <v>1.64</v>
      </c>
      <c r="V2353" s="7">
        <v>3434</v>
      </c>
    </row>
    <row r="2354" spans="1:22" x14ac:dyDescent="0.4">
      <c r="A2354" s="4" t="s">
        <v>456</v>
      </c>
      <c r="B2354" s="5" t="s">
        <v>457</v>
      </c>
      <c r="C2354" s="5" t="s">
        <v>30</v>
      </c>
      <c r="D2354" s="5" t="s">
        <v>19</v>
      </c>
      <c r="E2354" s="9" t="s">
        <v>34</v>
      </c>
      <c r="F2354" s="9">
        <v>0.48</v>
      </c>
      <c r="G2354" s="5" t="s">
        <v>21</v>
      </c>
      <c r="H2354" s="9">
        <v>500</v>
      </c>
      <c r="I2354" s="11">
        <v>27675342</v>
      </c>
      <c r="J2354" s="11">
        <v>500</v>
      </c>
      <c r="K2354" s="11">
        <v>81.478999999999999</v>
      </c>
      <c r="L2354" s="11" t="b">
        <f>COUNTIF('[1]2_배당성향 25% 이상 종목명'!$A$2:$A$471,'2_2번 조건 대상 종목'!A1382)&gt;0</f>
        <v>1</v>
      </c>
      <c r="M2354" s="14" t="b">
        <f t="shared" si="36"/>
        <v>1</v>
      </c>
      <c r="N2354" s="11">
        <v>13101800000</v>
      </c>
      <c r="O2354" s="11" t="b">
        <f>N2354&gt;=VLOOKUP(A2354,'[1]2023년만'!$A$2:$Q$1181,12,0)</f>
        <v>1</v>
      </c>
      <c r="P2354" s="11">
        <f>VLOOKUP(A2354,'[1]2_피벗 테이블'!$A$4:$B$376,2,0)</f>
        <v>7639422546.666667</v>
      </c>
      <c r="Q2354" s="11" t="b">
        <f>N2354&gt;=(P2354*1.05)</f>
        <v>1</v>
      </c>
      <c r="R2354" s="11">
        <v>6.7</v>
      </c>
      <c r="S2354" s="6">
        <v>226661050980</v>
      </c>
      <c r="T2354" s="7">
        <v>14.15</v>
      </c>
      <c r="U2354" s="7">
        <v>1.61</v>
      </c>
      <c r="V2354" s="7">
        <v>579</v>
      </c>
    </row>
    <row r="2355" spans="1:22" hidden="1" x14ac:dyDescent="0.4">
      <c r="A2355" s="4" t="s">
        <v>324</v>
      </c>
      <c r="B2355" s="5" t="s">
        <v>325</v>
      </c>
      <c r="C2355" s="5" t="s">
        <v>18</v>
      </c>
      <c r="D2355" s="5" t="s">
        <v>19</v>
      </c>
      <c r="E2355" s="9" t="s">
        <v>20</v>
      </c>
      <c r="F2355" s="9">
        <v>1.49</v>
      </c>
      <c r="G2355" s="5" t="s">
        <v>21</v>
      </c>
      <c r="H2355" s="9">
        <v>500</v>
      </c>
      <c r="I2355" s="11">
        <v>42171403</v>
      </c>
      <c r="J2355" s="11">
        <v>500</v>
      </c>
      <c r="K2355" s="11">
        <v>-210.73</v>
      </c>
      <c r="L2355" s="11" t="b">
        <f>COUNTIF('[1]2_배당성향 25% 이상 종목명'!$A$2:$A$471,'2_2번 조건 대상 종목'!A2355)&gt;0</f>
        <v>1</v>
      </c>
      <c r="M2355" s="14" t="b">
        <f t="shared" si="36"/>
        <v>1</v>
      </c>
      <c r="N2355" s="11">
        <v>20714740500</v>
      </c>
      <c r="O2355" s="11"/>
      <c r="P2355" s="11"/>
      <c r="Q2355" s="11"/>
      <c r="R2355" s="11">
        <v>0.71</v>
      </c>
      <c r="S2355" s="6">
        <v>1918798836500</v>
      </c>
      <c r="T2355" s="7">
        <v>13.25</v>
      </c>
      <c r="U2355" s="7">
        <v>1.64</v>
      </c>
      <c r="V2355" s="7">
        <v>3434</v>
      </c>
    </row>
    <row r="2356" spans="1:22" hidden="1" x14ac:dyDescent="0.4">
      <c r="A2356" s="7" t="s">
        <v>324</v>
      </c>
      <c r="B2356" s="12" t="s">
        <v>325</v>
      </c>
      <c r="C2356" s="12" t="s">
        <v>2933</v>
      </c>
      <c r="D2356" s="12" t="s">
        <v>19</v>
      </c>
      <c r="E2356" s="12" t="s">
        <v>20</v>
      </c>
      <c r="F2356" s="12">
        <v>0.76</v>
      </c>
      <c r="G2356" s="12" t="s">
        <v>21</v>
      </c>
      <c r="H2356" s="12">
        <v>500</v>
      </c>
      <c r="I2356" s="6">
        <v>42171403</v>
      </c>
      <c r="J2356" s="6">
        <v>600</v>
      </c>
      <c r="K2356" s="6">
        <v>39.081000000000003</v>
      </c>
      <c r="L2356" s="11" t="b">
        <f>COUNTIF('[1]2_배당성향 25% 이상 종목명'!$A$2:$A$471,'2_2번 조건 대상 종목'!A2356)&gt;0</f>
        <v>1</v>
      </c>
      <c r="M2356" s="14" t="b">
        <f t="shared" si="36"/>
        <v>1</v>
      </c>
      <c r="N2356" s="6">
        <v>25302825600</v>
      </c>
      <c r="O2356" s="6"/>
      <c r="P2356" s="6"/>
      <c r="Q2356" s="6"/>
      <c r="R2356" s="6">
        <v>0.94</v>
      </c>
      <c r="S2356" s="6">
        <v>1918798836500</v>
      </c>
      <c r="T2356" s="7">
        <v>13.25</v>
      </c>
      <c r="U2356" s="7">
        <v>1.64</v>
      </c>
      <c r="V2356" s="7">
        <v>3434</v>
      </c>
    </row>
    <row r="2357" spans="1:22" hidden="1" x14ac:dyDescent="0.4">
      <c r="A2357" s="4" t="s">
        <v>1973</v>
      </c>
      <c r="B2357" s="5" t="s">
        <v>1974</v>
      </c>
      <c r="C2357" s="5" t="s">
        <v>30</v>
      </c>
      <c r="D2357" s="5" t="s">
        <v>19</v>
      </c>
      <c r="E2357" s="9" t="s">
        <v>34</v>
      </c>
      <c r="F2357" s="9">
        <v>0.48</v>
      </c>
      <c r="G2357" s="5" t="s">
        <v>21</v>
      </c>
      <c r="H2357" s="9">
        <v>100</v>
      </c>
      <c r="I2357" s="11">
        <v>56725891</v>
      </c>
      <c r="J2357" s="11">
        <v>10</v>
      </c>
      <c r="K2357" s="11">
        <v>16.888000000000002</v>
      </c>
      <c r="L2357" s="11" t="b">
        <f>COUNTIF('[1]2_배당성향 25% 이상 종목명'!$A$2:$A$471,'2_2번 조건 대상 종목'!A2357)&gt;0</f>
        <v>0</v>
      </c>
      <c r="M2357" s="14" t="b">
        <f t="shared" si="36"/>
        <v>0</v>
      </c>
      <c r="N2357" s="11">
        <v>567254200</v>
      </c>
      <c r="O2357" s="11" t="e">
        <f>N2357&gt;=VLOOKUP(A2357,'[1]2023년만'!$A$2:$Q$1181,12,0)</f>
        <v>#N/A</v>
      </c>
      <c r="P2357" s="11"/>
      <c r="Q2357" s="11"/>
      <c r="R2357" s="11">
        <v>0.87</v>
      </c>
      <c r="S2357" s="6">
        <v>59456855484</v>
      </c>
      <c r="T2357" s="7">
        <v>15.35</v>
      </c>
      <c r="U2357" s="7">
        <v>1.26</v>
      </c>
      <c r="V2357" s="7">
        <v>68</v>
      </c>
    </row>
    <row r="2358" spans="1:22" hidden="1" x14ac:dyDescent="0.4">
      <c r="A2358" s="4" t="s">
        <v>1256</v>
      </c>
      <c r="B2358" s="5" t="s">
        <v>1257</v>
      </c>
      <c r="C2358" s="5" t="s">
        <v>24</v>
      </c>
      <c r="D2358" s="5" t="s">
        <v>19</v>
      </c>
      <c r="E2358" s="9" t="s">
        <v>103</v>
      </c>
      <c r="F2358" s="9">
        <v>0.66</v>
      </c>
      <c r="G2358" s="5" t="s">
        <v>21</v>
      </c>
      <c r="H2358" s="9">
        <v>500</v>
      </c>
      <c r="I2358" s="11">
        <v>17657500</v>
      </c>
      <c r="J2358" s="11">
        <v>16</v>
      </c>
      <c r="K2358" s="11">
        <v>30.742000000000001</v>
      </c>
      <c r="L2358" s="11" t="b">
        <f>COUNTIF('[1]2_배당성향 25% 이상 종목명'!$A$2:$A$471,'2_2번 조건 대상 종목'!A2358)&gt;0</f>
        <v>1</v>
      </c>
      <c r="M2358" s="14" t="b">
        <f t="shared" si="36"/>
        <v>1</v>
      </c>
      <c r="N2358" s="11">
        <v>282520000</v>
      </c>
      <c r="O2358" s="11"/>
      <c r="P2358" s="11"/>
      <c r="Q2358" s="11"/>
      <c r="R2358" s="11">
        <v>0.46</v>
      </c>
      <c r="S2358" s="6">
        <v>57386875000</v>
      </c>
      <c r="T2358" s="7">
        <v>4.2300000000000004</v>
      </c>
      <c r="U2358" s="7">
        <v>0.49</v>
      </c>
      <c r="V2358" s="7">
        <v>768</v>
      </c>
    </row>
    <row r="2359" spans="1:22" hidden="1" x14ac:dyDescent="0.4">
      <c r="A2359" s="4" t="s">
        <v>562</v>
      </c>
      <c r="B2359" s="5" t="s">
        <v>563</v>
      </c>
      <c r="C2359" s="5" t="s">
        <v>30</v>
      </c>
      <c r="D2359" s="5" t="s">
        <v>19</v>
      </c>
      <c r="E2359" s="9" t="s">
        <v>416</v>
      </c>
      <c r="F2359" s="9">
        <v>2.23</v>
      </c>
      <c r="G2359" s="5" t="s">
        <v>21</v>
      </c>
      <c r="H2359" s="9">
        <v>500</v>
      </c>
      <c r="I2359" s="11">
        <v>13389502</v>
      </c>
      <c r="J2359" s="11">
        <v>500</v>
      </c>
      <c r="K2359" s="11">
        <v>57.521999999999998</v>
      </c>
      <c r="L2359" s="11" t="b">
        <f>COUNTIF('[1]2_배당성향 25% 이상 종목명'!$A$2:$A$471,'2_2번 조건 대상 종목'!A1248)&gt;0</f>
        <v>1</v>
      </c>
      <c r="M2359" s="14" t="b">
        <f t="shared" si="36"/>
        <v>1</v>
      </c>
      <c r="N2359" s="11">
        <v>6550604000</v>
      </c>
      <c r="O2359" s="11" t="b">
        <f>N2359&gt;=VLOOKUP(A2359,'[1]2023년만'!$A$2:$Q$1181,12,0)</f>
        <v>0</v>
      </c>
      <c r="P2359" s="11">
        <f>VLOOKUP(A2359,'[1]2_피벗 테이블'!$A$4:$B$376,2,0)</f>
        <v>6184018533.333333</v>
      </c>
      <c r="Q2359" s="11" t="b">
        <f>N2359&gt;=(P2359*1.05)</f>
        <v>1</v>
      </c>
      <c r="R2359" s="11">
        <v>3.59</v>
      </c>
      <c r="S2359" s="6">
        <v>213562556900</v>
      </c>
      <c r="T2359" s="7">
        <v>18.760000000000002</v>
      </c>
      <c r="U2359" s="7">
        <v>0.92</v>
      </c>
      <c r="V2359" s="7">
        <v>850</v>
      </c>
    </row>
    <row r="2360" spans="1:22" hidden="1" x14ac:dyDescent="0.4">
      <c r="A2360" s="4" t="s">
        <v>1256</v>
      </c>
      <c r="B2360" s="5" t="s">
        <v>1257</v>
      </c>
      <c r="C2360" s="5" t="s">
        <v>18</v>
      </c>
      <c r="D2360" s="5" t="s">
        <v>19</v>
      </c>
      <c r="E2360" s="9" t="s">
        <v>103</v>
      </c>
      <c r="F2360" s="9">
        <v>0.57999999999999996</v>
      </c>
      <c r="G2360" s="5" t="s">
        <v>21</v>
      </c>
      <c r="H2360" s="9">
        <v>500</v>
      </c>
      <c r="I2360" s="11">
        <v>17657500</v>
      </c>
      <c r="J2360" s="11">
        <v>64</v>
      </c>
      <c r="K2360" s="11">
        <v>29.606000000000002</v>
      </c>
      <c r="L2360" s="11" t="b">
        <f>COUNTIF('[1]2_배당성향 25% 이상 종목명'!$A$2:$A$471,'2_2번 조건 대상 종목'!A2360)&gt;0</f>
        <v>1</v>
      </c>
      <c r="M2360" s="14" t="b">
        <f t="shared" si="36"/>
        <v>1</v>
      </c>
      <c r="N2360" s="11">
        <v>1130080000</v>
      </c>
      <c r="O2360" s="11"/>
      <c r="P2360" s="11"/>
      <c r="Q2360" s="11"/>
      <c r="R2360" s="11">
        <v>1.51</v>
      </c>
      <c r="S2360" s="6">
        <v>57386875000</v>
      </c>
      <c r="T2360" s="7">
        <v>4.2300000000000004</v>
      </c>
      <c r="U2360" s="7">
        <v>0.49</v>
      </c>
      <c r="V2360" s="7">
        <v>768</v>
      </c>
    </row>
    <row r="2361" spans="1:22" hidden="1" x14ac:dyDescent="0.4">
      <c r="A2361" s="7" t="s">
        <v>1256</v>
      </c>
      <c r="B2361" s="12" t="s">
        <v>1257</v>
      </c>
      <c r="C2361" s="12" t="s">
        <v>2933</v>
      </c>
      <c r="D2361" s="12" t="s">
        <v>19</v>
      </c>
      <c r="E2361" s="12" t="s">
        <v>103</v>
      </c>
      <c r="F2361" s="12">
        <v>0.36</v>
      </c>
      <c r="G2361" s="12" t="s">
        <v>21</v>
      </c>
      <c r="H2361" s="12">
        <v>500</v>
      </c>
      <c r="I2361" s="6">
        <v>17657500</v>
      </c>
      <c r="J2361" s="6">
        <v>260</v>
      </c>
      <c r="K2361" s="6">
        <v>29.994</v>
      </c>
      <c r="L2361" s="11" t="b">
        <f>COUNTIF('[1]2_배당성향 25% 이상 종목명'!$A$2:$A$471,'2_2번 조건 대상 종목'!A2361)&gt;0</f>
        <v>1</v>
      </c>
      <c r="M2361" s="14" t="b">
        <f t="shared" si="36"/>
        <v>1</v>
      </c>
      <c r="N2361" s="6">
        <v>4590950000</v>
      </c>
      <c r="O2361" s="6"/>
      <c r="P2361" s="6"/>
      <c r="Q2361" s="6"/>
      <c r="R2361" s="6">
        <v>3.63</v>
      </c>
      <c r="S2361" s="6">
        <v>57386875000</v>
      </c>
      <c r="T2361" s="7">
        <v>4.2300000000000004</v>
      </c>
      <c r="U2361" s="7">
        <v>0.49</v>
      </c>
      <c r="V2361" s="7">
        <v>768</v>
      </c>
    </row>
    <row r="2362" spans="1:22" hidden="1" x14ac:dyDescent="0.4">
      <c r="A2362" s="4" t="s">
        <v>22</v>
      </c>
      <c r="B2362" s="5" t="s">
        <v>23</v>
      </c>
      <c r="C2362" s="5" t="s">
        <v>24</v>
      </c>
      <c r="D2362" s="5" t="s">
        <v>19</v>
      </c>
      <c r="E2362" s="9" t="s">
        <v>25</v>
      </c>
      <c r="F2362" s="9">
        <v>0.41</v>
      </c>
      <c r="G2362" s="5" t="s">
        <v>21</v>
      </c>
      <c r="H2362" s="9">
        <v>500</v>
      </c>
      <c r="I2362" s="11">
        <v>52225994</v>
      </c>
      <c r="J2362" s="11">
        <v>800</v>
      </c>
      <c r="K2362" s="11">
        <v>5091.3689999999997</v>
      </c>
      <c r="L2362" s="11" t="b">
        <f>COUNTIF('[1]2_배당성향 25% 이상 종목명'!$A$2:$A$471,'2_2번 조건 대상 종목'!A2362)&gt;0</f>
        <v>0</v>
      </c>
      <c r="M2362" s="14" t="b">
        <f t="shared" si="36"/>
        <v>1</v>
      </c>
      <c r="N2362" s="11">
        <v>37319735800</v>
      </c>
      <c r="O2362" s="11"/>
      <c r="P2362" s="11"/>
      <c r="Q2362" s="11"/>
      <c r="R2362" s="11">
        <v>3.5</v>
      </c>
      <c r="S2362" s="6">
        <v>1457105232600</v>
      </c>
      <c r="T2362" s="7" t="s">
        <v>21</v>
      </c>
      <c r="U2362" s="7">
        <v>1.32</v>
      </c>
      <c r="V2362" s="7" t="s">
        <v>21</v>
      </c>
    </row>
    <row r="2363" spans="1:22" hidden="1" x14ac:dyDescent="0.4">
      <c r="A2363" s="4" t="s">
        <v>22</v>
      </c>
      <c r="B2363" s="5" t="s">
        <v>23</v>
      </c>
      <c r="C2363" s="5" t="s">
        <v>18</v>
      </c>
      <c r="D2363" s="5" t="s">
        <v>19</v>
      </c>
      <c r="E2363" s="9" t="s">
        <v>25</v>
      </c>
      <c r="F2363" s="9">
        <v>0.52</v>
      </c>
      <c r="G2363" s="5" t="s">
        <v>21</v>
      </c>
      <c r="H2363" s="9">
        <v>500</v>
      </c>
      <c r="I2363" s="11">
        <v>52225994</v>
      </c>
      <c r="J2363" s="11">
        <v>800</v>
      </c>
      <c r="K2363" s="11">
        <v>22.172000000000001</v>
      </c>
      <c r="L2363" s="11" t="b">
        <f>COUNTIF('[1]2_배당성향 25% 이상 종목명'!$A$2:$A$471,'2_2번 조건 대상 종목'!A2363)&gt;0</f>
        <v>0</v>
      </c>
      <c r="M2363" s="14" t="b">
        <f t="shared" si="36"/>
        <v>1</v>
      </c>
      <c r="N2363" s="11">
        <v>40449659200</v>
      </c>
      <c r="O2363" s="11"/>
      <c r="P2363" s="11"/>
      <c r="Q2363" s="11"/>
      <c r="R2363" s="11">
        <v>2.9</v>
      </c>
      <c r="S2363" s="6">
        <v>1457105232600</v>
      </c>
      <c r="T2363" s="7" t="s">
        <v>21</v>
      </c>
      <c r="U2363" s="7">
        <v>1.32</v>
      </c>
      <c r="V2363" s="7" t="s">
        <v>21</v>
      </c>
    </row>
    <row r="2364" spans="1:22" hidden="1" x14ac:dyDescent="0.4">
      <c r="A2364" s="4" t="s">
        <v>22</v>
      </c>
      <c r="B2364" s="5" t="s">
        <v>23</v>
      </c>
      <c r="C2364" s="5" t="s">
        <v>30</v>
      </c>
      <c r="D2364" s="5" t="s">
        <v>19</v>
      </c>
      <c r="E2364" s="9" t="s">
        <v>25</v>
      </c>
      <c r="F2364" s="9">
        <v>0.43</v>
      </c>
      <c r="G2364" s="5" t="s">
        <v>21</v>
      </c>
      <c r="H2364" s="9">
        <v>500</v>
      </c>
      <c r="I2364" s="11">
        <v>52225994</v>
      </c>
      <c r="J2364" s="11">
        <v>800</v>
      </c>
      <c r="K2364" s="11">
        <v>-182.25299999999999</v>
      </c>
      <c r="L2364" s="11" t="b">
        <f>COUNTIF('[1]2_배당성향 25% 이상 종목명'!$A$2:$A$471,'2_2번 조건 대상 종목'!A2364)&gt;0</f>
        <v>0</v>
      </c>
      <c r="M2364" s="14" t="b">
        <f t="shared" si="36"/>
        <v>1</v>
      </c>
      <c r="N2364" s="11">
        <v>36942725600</v>
      </c>
      <c r="O2364" s="11" t="b">
        <f>N2364&gt;=VLOOKUP(A2364,'[1]2023년만'!$A$2:$Q$1181,12,0)</f>
        <v>0</v>
      </c>
      <c r="P2364" s="11"/>
      <c r="Q2364" s="11"/>
      <c r="R2364" s="11">
        <v>3.4</v>
      </c>
      <c r="S2364" s="6">
        <v>1457105232600</v>
      </c>
      <c r="T2364" s="7" t="s">
        <v>21</v>
      </c>
      <c r="U2364" s="7">
        <v>1.32</v>
      </c>
      <c r="V2364" s="7" t="s">
        <v>21</v>
      </c>
    </row>
    <row r="2365" spans="1:22" hidden="1" x14ac:dyDescent="0.4">
      <c r="A2365" s="7" t="s">
        <v>22</v>
      </c>
      <c r="B2365" s="12" t="s">
        <v>23</v>
      </c>
      <c r="C2365" s="12" t="s">
        <v>2933</v>
      </c>
      <c r="D2365" s="12" t="s">
        <v>19</v>
      </c>
      <c r="E2365" s="12" t="s">
        <v>25</v>
      </c>
      <c r="F2365" s="12">
        <v>0.3</v>
      </c>
      <c r="G2365" s="12" t="s">
        <v>21</v>
      </c>
      <c r="H2365" s="12">
        <v>500</v>
      </c>
      <c r="I2365" s="6">
        <v>52225994</v>
      </c>
      <c r="J2365" s="6">
        <v>1000</v>
      </c>
      <c r="K2365" s="6">
        <v>9.61</v>
      </c>
      <c r="L2365" s="11" t="b">
        <f>COUNTIF('[1]2_배당성향 25% 이상 종목명'!$A$2:$A$471,'2_2번 조건 대상 종목'!A2365)&gt;0</f>
        <v>0</v>
      </c>
      <c r="M2365" s="14" t="b">
        <f t="shared" si="36"/>
        <v>1</v>
      </c>
      <c r="N2365" s="6">
        <v>51658163000</v>
      </c>
      <c r="O2365" s="6"/>
      <c r="P2365" s="6"/>
      <c r="Q2365" s="6"/>
      <c r="R2365" s="6">
        <v>1.6</v>
      </c>
      <c r="S2365" s="6">
        <v>1457105232600</v>
      </c>
      <c r="T2365" s="7" t="s">
        <v>21</v>
      </c>
      <c r="U2365" s="7">
        <v>1.32</v>
      </c>
      <c r="V2365" s="7" t="s">
        <v>21</v>
      </c>
    </row>
    <row r="2366" spans="1:22" hidden="1" x14ac:dyDescent="0.4">
      <c r="A2366" s="4" t="s">
        <v>1305</v>
      </c>
      <c r="B2366" s="5" t="s">
        <v>1306</v>
      </c>
      <c r="C2366" s="5" t="s">
        <v>18</v>
      </c>
      <c r="D2366" s="5" t="s">
        <v>19</v>
      </c>
      <c r="E2366" s="9" t="s">
        <v>49</v>
      </c>
      <c r="F2366" s="9">
        <v>0.56000000000000005</v>
      </c>
      <c r="G2366" s="5" t="s">
        <v>21</v>
      </c>
      <c r="H2366" s="9">
        <v>500</v>
      </c>
      <c r="I2366" s="11">
        <v>10138184</v>
      </c>
      <c r="J2366" s="11">
        <v>180</v>
      </c>
      <c r="K2366" s="11">
        <v>29.963999999999999</v>
      </c>
      <c r="L2366" s="11" t="b">
        <f>COUNTIF('[1]2_배당성향 25% 이상 종목명'!$A$2:$A$471,'2_2번 조건 대상 종목'!A2366)&gt;0</f>
        <v>0</v>
      </c>
      <c r="M2366" s="14" t="b">
        <f t="shared" si="36"/>
        <v>0</v>
      </c>
      <c r="N2366" s="11">
        <v>1613269440</v>
      </c>
      <c r="O2366" s="11"/>
      <c r="P2366" s="11"/>
      <c r="Q2366" s="11"/>
      <c r="R2366" s="11">
        <v>2.6</v>
      </c>
      <c r="S2366" s="6">
        <v>46699659600</v>
      </c>
      <c r="T2366" s="7">
        <v>4.91</v>
      </c>
      <c r="U2366" s="7">
        <v>0.51</v>
      </c>
      <c r="V2366" s="7">
        <v>896</v>
      </c>
    </row>
    <row r="2367" spans="1:22" hidden="1" x14ac:dyDescent="0.4">
      <c r="A2367" s="7" t="s">
        <v>1305</v>
      </c>
      <c r="B2367" s="12" t="s">
        <v>1306</v>
      </c>
      <c r="C2367" s="12" t="s">
        <v>2933</v>
      </c>
      <c r="D2367" s="12" t="s">
        <v>19</v>
      </c>
      <c r="E2367" s="12" t="s">
        <v>49</v>
      </c>
      <c r="F2367" s="12">
        <v>0.41</v>
      </c>
      <c r="G2367" s="12" t="s">
        <v>21</v>
      </c>
      <c r="H2367" s="12">
        <v>500</v>
      </c>
      <c r="I2367" s="6">
        <v>10138184</v>
      </c>
      <c r="J2367" s="6">
        <v>120</v>
      </c>
      <c r="K2367" s="6">
        <v>30.606999999999999</v>
      </c>
      <c r="L2367" s="11" t="b">
        <f>COUNTIF('[1]2_배당성향 25% 이상 종목명'!$A$2:$A$471,'2_2번 조건 대상 종목'!A2367)&gt;0</f>
        <v>0</v>
      </c>
      <c r="M2367" s="14" t="b">
        <f t="shared" si="36"/>
        <v>0</v>
      </c>
      <c r="N2367" s="6">
        <v>1075512960</v>
      </c>
      <c r="O2367" s="6"/>
      <c r="P2367" s="6"/>
      <c r="Q2367" s="6"/>
      <c r="R2367" s="6">
        <v>1.7</v>
      </c>
      <c r="S2367" s="6">
        <v>46699659600</v>
      </c>
      <c r="T2367" s="7">
        <v>4.91</v>
      </c>
      <c r="U2367" s="7">
        <v>0.51</v>
      </c>
      <c r="V2367" s="7">
        <v>896</v>
      </c>
    </row>
    <row r="2368" spans="1:22" hidden="1" x14ac:dyDescent="0.4">
      <c r="A2368" s="4" t="s">
        <v>1629</v>
      </c>
      <c r="B2368" s="5" t="s">
        <v>1630</v>
      </c>
      <c r="C2368" s="5" t="s">
        <v>24</v>
      </c>
      <c r="D2368" s="5" t="s">
        <v>19</v>
      </c>
      <c r="E2368" s="9" t="s">
        <v>49</v>
      </c>
      <c r="F2368" s="9">
        <v>0.48</v>
      </c>
      <c r="G2368" s="5" t="s">
        <v>21</v>
      </c>
      <c r="H2368" s="9">
        <v>500</v>
      </c>
      <c r="I2368" s="11">
        <v>19341591</v>
      </c>
      <c r="J2368" s="11">
        <v>100</v>
      </c>
      <c r="K2368" s="11">
        <v>23.581</v>
      </c>
      <c r="L2368" s="11" t="b">
        <f>COUNTIF('[1]2_배당성향 25% 이상 종목명'!$A$2:$A$471,'2_2번 조건 대상 종목'!A2368)&gt;0</f>
        <v>0</v>
      </c>
      <c r="M2368" s="14" t="b">
        <f t="shared" si="36"/>
        <v>1</v>
      </c>
      <c r="N2368" s="11">
        <v>1469304400</v>
      </c>
      <c r="O2368" s="11"/>
      <c r="P2368" s="11"/>
      <c r="Q2368" s="11"/>
      <c r="R2368" s="11">
        <v>1.8</v>
      </c>
      <c r="S2368" s="6">
        <v>104831423220</v>
      </c>
      <c r="T2368" s="7" t="s">
        <v>21</v>
      </c>
      <c r="U2368" s="7">
        <v>0.65</v>
      </c>
      <c r="V2368" s="7" t="s">
        <v>21</v>
      </c>
    </row>
    <row r="2369" spans="1:22" hidden="1" x14ac:dyDescent="0.4">
      <c r="A2369" s="4" t="s">
        <v>1629</v>
      </c>
      <c r="B2369" s="5" t="s">
        <v>1630</v>
      </c>
      <c r="C2369" s="5" t="s">
        <v>18</v>
      </c>
      <c r="D2369" s="5" t="s">
        <v>19</v>
      </c>
      <c r="E2369" s="9" t="s">
        <v>49</v>
      </c>
      <c r="F2369" s="9">
        <v>0.56000000000000005</v>
      </c>
      <c r="G2369" s="5" t="s">
        <v>21</v>
      </c>
      <c r="H2369" s="9">
        <v>500</v>
      </c>
      <c r="I2369" s="11">
        <v>19341591</v>
      </c>
      <c r="J2369" s="11">
        <v>50</v>
      </c>
      <c r="K2369" s="11">
        <v>-2.2709999999999999</v>
      </c>
      <c r="L2369" s="11" t="b">
        <f>COUNTIF('[1]2_배당성향 25% 이상 종목명'!$A$2:$A$471,'2_2번 조건 대상 종목'!A2369)&gt;0</f>
        <v>0</v>
      </c>
      <c r="M2369" s="14" t="b">
        <f t="shared" si="36"/>
        <v>1</v>
      </c>
      <c r="N2369" s="11">
        <v>480828950</v>
      </c>
      <c r="O2369" s="11"/>
      <c r="P2369" s="11"/>
      <c r="Q2369" s="11"/>
      <c r="R2369" s="11">
        <v>0.9</v>
      </c>
      <c r="S2369" s="6">
        <v>104831423220</v>
      </c>
      <c r="T2369" s="7" t="s">
        <v>21</v>
      </c>
      <c r="U2369" s="7">
        <v>0.65</v>
      </c>
      <c r="V2369" s="7" t="s">
        <v>21</v>
      </c>
    </row>
    <row r="2370" spans="1:22" hidden="1" x14ac:dyDescent="0.4">
      <c r="A2370" s="4" t="s">
        <v>1629</v>
      </c>
      <c r="B2370" s="5" t="s">
        <v>1630</v>
      </c>
      <c r="C2370" s="5" t="s">
        <v>30</v>
      </c>
      <c r="D2370" s="5" t="s">
        <v>19</v>
      </c>
      <c r="E2370" s="9" t="s">
        <v>49</v>
      </c>
      <c r="F2370" s="9">
        <v>0.6</v>
      </c>
      <c r="G2370" s="5" t="s">
        <v>21</v>
      </c>
      <c r="H2370" s="9">
        <v>500</v>
      </c>
      <c r="I2370" s="11">
        <v>19341591</v>
      </c>
      <c r="J2370" s="11">
        <v>100</v>
      </c>
      <c r="K2370" s="11">
        <v>-40.058</v>
      </c>
      <c r="L2370" s="11" t="b">
        <f>COUNTIF('[1]2_배당성향 25% 이상 종목명'!$A$2:$A$471,'2_2번 조건 대상 종목'!A2370)&gt;0</f>
        <v>0</v>
      </c>
      <c r="M2370" s="14" t="b">
        <f t="shared" si="36"/>
        <v>1</v>
      </c>
      <c r="N2370" s="11">
        <v>1500554400</v>
      </c>
      <c r="O2370" s="11" t="b">
        <f>N2370&gt;=VLOOKUP(A2370,'[1]2023년만'!$A$2:$Q$1181,12,0)</f>
        <v>1</v>
      </c>
      <c r="P2370" s="11"/>
      <c r="Q2370" s="11"/>
      <c r="R2370" s="11">
        <v>1.8</v>
      </c>
      <c r="S2370" s="6">
        <v>104831423220</v>
      </c>
      <c r="T2370" s="7" t="s">
        <v>21</v>
      </c>
      <c r="U2370" s="7">
        <v>0.65</v>
      </c>
      <c r="V2370" s="7" t="s">
        <v>21</v>
      </c>
    </row>
    <row r="2371" spans="1:22" hidden="1" x14ac:dyDescent="0.4">
      <c r="A2371" s="7" t="s">
        <v>1629</v>
      </c>
      <c r="B2371" s="12" t="s">
        <v>1630</v>
      </c>
      <c r="C2371" s="12" t="s">
        <v>2933</v>
      </c>
      <c r="D2371" s="12" t="s">
        <v>19</v>
      </c>
      <c r="E2371" s="12" t="s">
        <v>49</v>
      </c>
      <c r="F2371" s="12">
        <v>0.41</v>
      </c>
      <c r="G2371" s="12" t="s">
        <v>21</v>
      </c>
      <c r="H2371" s="12">
        <v>500</v>
      </c>
      <c r="I2371" s="6">
        <v>19341591</v>
      </c>
      <c r="J2371" s="6">
        <v>100</v>
      </c>
      <c r="K2371" s="6">
        <v>-47.462000000000003</v>
      </c>
      <c r="L2371" s="11" t="b">
        <f>COUNTIF('[1]2_배당성향 25% 이상 종목명'!$A$2:$A$471,'2_2번 조건 대상 종목'!A2371)&gt;0</f>
        <v>0</v>
      </c>
      <c r="M2371" s="14" t="b">
        <f t="shared" ref="M2371:M2434" si="37">COUNTIF($A$2:$A$4678,A2371)=4</f>
        <v>1</v>
      </c>
      <c r="N2371" s="6">
        <v>1843888000</v>
      </c>
      <c r="O2371" s="6"/>
      <c r="P2371" s="6"/>
      <c r="Q2371" s="6"/>
      <c r="R2371" s="6">
        <v>0.9</v>
      </c>
      <c r="S2371" s="6">
        <v>104831423220</v>
      </c>
      <c r="T2371" s="7" t="s">
        <v>21</v>
      </c>
      <c r="U2371" s="7">
        <v>0.65</v>
      </c>
      <c r="V2371" s="7" t="s">
        <v>21</v>
      </c>
    </row>
    <row r="2372" spans="1:22" hidden="1" x14ac:dyDescent="0.4">
      <c r="A2372" s="4" t="s">
        <v>2765</v>
      </c>
      <c r="B2372" s="5" t="s">
        <v>2766</v>
      </c>
      <c r="C2372" s="5" t="s">
        <v>30</v>
      </c>
      <c r="D2372" s="5" t="s">
        <v>19</v>
      </c>
      <c r="E2372" s="9" t="s">
        <v>49</v>
      </c>
      <c r="F2372" s="9">
        <v>0.6</v>
      </c>
      <c r="G2372" s="5" t="s">
        <v>21</v>
      </c>
      <c r="H2372" s="9">
        <v>100</v>
      </c>
      <c r="I2372" s="11">
        <v>40283425</v>
      </c>
      <c r="J2372" s="11">
        <v>60</v>
      </c>
      <c r="K2372" s="11">
        <v>-18.311</v>
      </c>
      <c r="L2372" s="11" t="b">
        <f>COUNTIF('[1]2_배당성향 25% 이상 종목명'!$A$2:$A$471,'2_2번 조건 대상 종목'!A2372)&gt;0</f>
        <v>0</v>
      </c>
      <c r="M2372" s="14" t="b">
        <f t="shared" si="37"/>
        <v>0</v>
      </c>
      <c r="N2372" s="11">
        <v>2214396300</v>
      </c>
      <c r="O2372" s="11" t="e">
        <f>N2372&gt;=VLOOKUP(A2372,'[1]2023년만'!$A$2:$Q$1181,12,0)</f>
        <v>#N/A</v>
      </c>
      <c r="P2372" s="11"/>
      <c r="Q2372" s="11"/>
      <c r="R2372" s="11">
        <v>3.53</v>
      </c>
      <c r="S2372" s="6">
        <v>62379503712</v>
      </c>
      <c r="T2372" s="7" t="s">
        <v>21</v>
      </c>
      <c r="U2372" s="7">
        <v>1.41</v>
      </c>
      <c r="V2372" s="7" t="s">
        <v>21</v>
      </c>
    </row>
    <row r="2373" spans="1:22" hidden="1" x14ac:dyDescent="0.4">
      <c r="A2373" s="4" t="s">
        <v>1059</v>
      </c>
      <c r="B2373" s="5" t="s">
        <v>1060</v>
      </c>
      <c r="C2373" s="5" t="s">
        <v>18</v>
      </c>
      <c r="D2373" s="5" t="s">
        <v>19</v>
      </c>
      <c r="E2373" s="9" t="s">
        <v>49</v>
      </c>
      <c r="F2373" s="9">
        <v>2.41</v>
      </c>
      <c r="G2373" s="5" t="s">
        <v>21</v>
      </c>
      <c r="H2373" s="9">
        <v>500</v>
      </c>
      <c r="I2373" s="11">
        <v>58492759</v>
      </c>
      <c r="J2373" s="11">
        <v>680</v>
      </c>
      <c r="K2373" s="11">
        <v>36.335999999999999</v>
      </c>
      <c r="L2373" s="11" t="b">
        <f>COUNTIF('[1]2_배당성향 25% 이상 종목명'!$A$2:$A$471,'2_2번 조건 대상 종목'!A2373)&gt;0</f>
        <v>0</v>
      </c>
      <c r="M2373" s="14" t="b">
        <f t="shared" si="37"/>
        <v>1</v>
      </c>
      <c r="N2373" s="11">
        <v>46969566825</v>
      </c>
      <c r="O2373" s="11"/>
      <c r="P2373" s="11"/>
      <c r="Q2373" s="11"/>
      <c r="R2373" s="11">
        <v>0.5</v>
      </c>
      <c r="S2373" s="6">
        <v>7171212253400</v>
      </c>
      <c r="T2373" s="7">
        <v>14.25</v>
      </c>
      <c r="U2373" s="7">
        <v>1.61</v>
      </c>
      <c r="V2373" s="7">
        <v>8601</v>
      </c>
    </row>
    <row r="2374" spans="1:22" hidden="1" x14ac:dyDescent="0.4">
      <c r="A2374" s="4" t="s">
        <v>1059</v>
      </c>
      <c r="B2374" s="5" t="s">
        <v>1060</v>
      </c>
      <c r="C2374" s="5" t="s">
        <v>24</v>
      </c>
      <c r="D2374" s="5" t="s">
        <v>19</v>
      </c>
      <c r="E2374" s="9" t="s">
        <v>49</v>
      </c>
      <c r="F2374" s="9">
        <v>2.11</v>
      </c>
      <c r="G2374" s="5" t="s">
        <v>21</v>
      </c>
      <c r="H2374" s="9">
        <v>500</v>
      </c>
      <c r="I2374" s="11">
        <v>58492759</v>
      </c>
      <c r="J2374" s="11">
        <v>910</v>
      </c>
      <c r="K2374" s="11">
        <v>36.154000000000003</v>
      </c>
      <c r="L2374" s="11" t="b">
        <f>COUNTIF('[1]2_배당성향 25% 이상 종목명'!$A$2:$A$471,'2_2번 조건 대상 종목'!A2374)&gt;0</f>
        <v>0</v>
      </c>
      <c r="M2374" s="14" t="b">
        <f t="shared" si="37"/>
        <v>1</v>
      </c>
      <c r="N2374" s="11">
        <v>62863850955</v>
      </c>
      <c r="O2374" s="11"/>
      <c r="P2374" s="11"/>
      <c r="Q2374" s="11"/>
      <c r="R2374" s="11">
        <v>0.7</v>
      </c>
      <c r="S2374" s="6">
        <v>7171212253400</v>
      </c>
      <c r="T2374" s="7">
        <v>14.25</v>
      </c>
      <c r="U2374" s="7">
        <v>1.61</v>
      </c>
      <c r="V2374" s="7">
        <v>8601</v>
      </c>
    </row>
    <row r="2375" spans="1:22" hidden="1" x14ac:dyDescent="0.4">
      <c r="A2375" s="4" t="s">
        <v>1059</v>
      </c>
      <c r="B2375" s="5" t="s">
        <v>1060</v>
      </c>
      <c r="C2375" s="5" t="s">
        <v>30</v>
      </c>
      <c r="D2375" s="5" t="s">
        <v>19</v>
      </c>
      <c r="E2375" s="9" t="s">
        <v>49</v>
      </c>
      <c r="F2375" s="9">
        <v>1.64</v>
      </c>
      <c r="G2375" s="5" t="s">
        <v>21</v>
      </c>
      <c r="H2375" s="9">
        <v>500</v>
      </c>
      <c r="I2375" s="11">
        <v>58492759</v>
      </c>
      <c r="J2375" s="11">
        <v>1125</v>
      </c>
      <c r="K2375" s="11">
        <v>12.907</v>
      </c>
      <c r="L2375" s="11" t="b">
        <f>COUNTIF('[1]2_배당성향 25% 이상 종목명'!$A$2:$A$471,'2_2번 조건 대상 종목'!A2375)&gt;0</f>
        <v>0</v>
      </c>
      <c r="M2375" s="14" t="b">
        <f t="shared" si="37"/>
        <v>1</v>
      </c>
      <c r="N2375" s="11">
        <v>77654268060</v>
      </c>
      <c r="O2375" s="11" t="b">
        <f>N2375&gt;=VLOOKUP(A2375,'[1]2023년만'!$A$2:$Q$1181,12,0)</f>
        <v>1</v>
      </c>
      <c r="P2375" s="11"/>
      <c r="Q2375" s="11"/>
      <c r="R2375" s="11">
        <v>0.9</v>
      </c>
      <c r="S2375" s="6">
        <v>7171212253400</v>
      </c>
      <c r="T2375" s="7">
        <v>14.25</v>
      </c>
      <c r="U2375" s="7">
        <v>1.61</v>
      </c>
      <c r="V2375" s="7">
        <v>8601</v>
      </c>
    </row>
    <row r="2376" spans="1:22" hidden="1" x14ac:dyDescent="0.4">
      <c r="A2376" s="7" t="s">
        <v>1059</v>
      </c>
      <c r="B2376" s="12" t="s">
        <v>1060</v>
      </c>
      <c r="C2376" s="12" t="s">
        <v>2933</v>
      </c>
      <c r="D2376" s="12" t="s">
        <v>19</v>
      </c>
      <c r="E2376" s="12" t="s">
        <v>49</v>
      </c>
      <c r="F2376" s="12">
        <v>1.1000000000000001</v>
      </c>
      <c r="G2376" s="12" t="s">
        <v>21</v>
      </c>
      <c r="H2376" s="12">
        <v>500</v>
      </c>
      <c r="I2376" s="6">
        <v>58492759</v>
      </c>
      <c r="J2376" s="6">
        <v>980</v>
      </c>
      <c r="K2376" s="6">
        <v>37.390999999999998</v>
      </c>
      <c r="L2376" s="11" t="b">
        <f>COUNTIF('[1]2_배당성향 25% 이상 종목명'!$A$2:$A$471,'2_2번 조건 대상 종목'!A2376)&gt;0</f>
        <v>0</v>
      </c>
      <c r="M2376" s="14" t="b">
        <f t="shared" si="37"/>
        <v>1</v>
      </c>
      <c r="N2376" s="6">
        <v>67624548925</v>
      </c>
      <c r="O2376" s="6"/>
      <c r="P2376" s="6"/>
      <c r="Q2376" s="6"/>
      <c r="R2376" s="6">
        <v>0.6</v>
      </c>
      <c r="S2376" s="6">
        <v>7171212253400</v>
      </c>
      <c r="T2376" s="7">
        <v>14.25</v>
      </c>
      <c r="U2376" s="7">
        <v>1.61</v>
      </c>
      <c r="V2376" s="7">
        <v>8601</v>
      </c>
    </row>
    <row r="2377" spans="1:22" hidden="1" x14ac:dyDescent="0.4">
      <c r="A2377" s="4" t="s">
        <v>2120</v>
      </c>
      <c r="B2377" s="5" t="s">
        <v>2121</v>
      </c>
      <c r="C2377" s="5" t="s">
        <v>18</v>
      </c>
      <c r="D2377" s="5" t="s">
        <v>19</v>
      </c>
      <c r="E2377" s="9" t="s">
        <v>49</v>
      </c>
      <c r="F2377" s="9">
        <v>2.41</v>
      </c>
      <c r="G2377" s="5" t="s">
        <v>21</v>
      </c>
      <c r="H2377" s="9">
        <v>500</v>
      </c>
      <c r="I2377" s="11">
        <v>82458180</v>
      </c>
      <c r="J2377" s="11">
        <v>205</v>
      </c>
      <c r="K2377" s="11">
        <v>14.544</v>
      </c>
      <c r="L2377" s="11" t="b">
        <f>COUNTIF('[1]2_배당성향 25% 이상 종목명'!$A$2:$A$471,'2_2번 조건 대상 종목'!A2377)&gt;0</f>
        <v>0</v>
      </c>
      <c r="M2377" s="14" t="b">
        <f t="shared" si="37"/>
        <v>1</v>
      </c>
      <c r="N2377" s="11">
        <v>21702763025</v>
      </c>
      <c r="O2377" s="11"/>
      <c r="P2377" s="11"/>
      <c r="Q2377" s="11"/>
      <c r="R2377" s="11">
        <v>0.6</v>
      </c>
      <c r="S2377" s="6">
        <v>2224829040000</v>
      </c>
      <c r="T2377" s="7">
        <v>10.06</v>
      </c>
      <c r="U2377" s="7">
        <v>0.75</v>
      </c>
      <c r="V2377" s="7">
        <v>2782</v>
      </c>
    </row>
    <row r="2378" spans="1:22" hidden="1" x14ac:dyDescent="0.4">
      <c r="A2378" s="4" t="s">
        <v>2120</v>
      </c>
      <c r="B2378" s="5" t="s">
        <v>2121</v>
      </c>
      <c r="C2378" s="5" t="s">
        <v>24</v>
      </c>
      <c r="D2378" s="5" t="s">
        <v>19</v>
      </c>
      <c r="E2378" s="9" t="s">
        <v>49</v>
      </c>
      <c r="F2378" s="9">
        <v>2.11</v>
      </c>
      <c r="G2378" s="5" t="s">
        <v>21</v>
      </c>
      <c r="H2378" s="9">
        <v>500</v>
      </c>
      <c r="I2378" s="11">
        <v>82458180</v>
      </c>
      <c r="J2378" s="11">
        <v>245</v>
      </c>
      <c r="K2378" s="11">
        <v>10.654999999999999</v>
      </c>
      <c r="L2378" s="11" t="b">
        <f>COUNTIF('[1]2_배당성향 25% 이상 종목명'!$A$2:$A$471,'2_2번 조건 대상 종목'!A2378)&gt;0</f>
        <v>0</v>
      </c>
      <c r="M2378" s="14" t="b">
        <f t="shared" si="37"/>
        <v>1</v>
      </c>
      <c r="N2378" s="11">
        <v>25009636115</v>
      </c>
      <c r="O2378" s="11"/>
      <c r="P2378" s="11"/>
      <c r="Q2378" s="11"/>
      <c r="R2378" s="11">
        <v>0.9</v>
      </c>
      <c r="S2378" s="6">
        <v>2224829040000</v>
      </c>
      <c r="T2378" s="7">
        <v>10.06</v>
      </c>
      <c r="U2378" s="7">
        <v>0.75</v>
      </c>
      <c r="V2378" s="7">
        <v>2782</v>
      </c>
    </row>
    <row r="2379" spans="1:22" hidden="1" x14ac:dyDescent="0.4">
      <c r="A2379" s="4" t="s">
        <v>2120</v>
      </c>
      <c r="B2379" s="5" t="s">
        <v>2121</v>
      </c>
      <c r="C2379" s="5" t="s">
        <v>30</v>
      </c>
      <c r="D2379" s="5" t="s">
        <v>19</v>
      </c>
      <c r="E2379" s="9" t="s">
        <v>49</v>
      </c>
      <c r="F2379" s="9">
        <v>1.64</v>
      </c>
      <c r="G2379" s="5" t="s">
        <v>21</v>
      </c>
      <c r="H2379" s="9">
        <v>500</v>
      </c>
      <c r="I2379" s="11">
        <v>82458180</v>
      </c>
      <c r="J2379" s="11">
        <v>330</v>
      </c>
      <c r="K2379" s="11">
        <v>4.907</v>
      </c>
      <c r="L2379" s="11" t="b">
        <f>COUNTIF('[1]2_배당성향 25% 이상 종목명'!$A$2:$A$471,'2_2번 조건 대상 종목'!A2379)&gt;0</f>
        <v>0</v>
      </c>
      <c r="M2379" s="14" t="b">
        <f t="shared" si="37"/>
        <v>1</v>
      </c>
      <c r="N2379" s="11">
        <v>32038229540</v>
      </c>
      <c r="O2379" s="11" t="b">
        <f>N2379&gt;=VLOOKUP(A2379,'[1]2023년만'!$A$2:$Q$1181,12,0)</f>
        <v>1</v>
      </c>
      <c r="P2379" s="11"/>
      <c r="Q2379" s="11"/>
      <c r="R2379" s="11">
        <v>1.4</v>
      </c>
      <c r="S2379" s="6">
        <v>2224829040000</v>
      </c>
      <c r="T2379" s="7">
        <v>10.06</v>
      </c>
      <c r="U2379" s="7">
        <v>0.75</v>
      </c>
      <c r="V2379" s="7">
        <v>2782</v>
      </c>
    </row>
    <row r="2380" spans="1:22" hidden="1" x14ac:dyDescent="0.4">
      <c r="A2380" s="7" t="s">
        <v>2120</v>
      </c>
      <c r="B2380" s="12" t="s">
        <v>2121</v>
      </c>
      <c r="C2380" s="12" t="s">
        <v>2933</v>
      </c>
      <c r="D2380" s="12" t="s">
        <v>19</v>
      </c>
      <c r="E2380" s="12" t="s">
        <v>49</v>
      </c>
      <c r="F2380" s="12">
        <v>1.1000000000000001</v>
      </c>
      <c r="G2380" s="12" t="s">
        <v>21</v>
      </c>
      <c r="H2380" s="12">
        <v>500</v>
      </c>
      <c r="I2380" s="6">
        <v>82458180</v>
      </c>
      <c r="J2380" s="6">
        <v>450</v>
      </c>
      <c r="K2380" s="6">
        <v>14.366</v>
      </c>
      <c r="L2380" s="11" t="b">
        <f>COUNTIF('[1]2_배당성향 25% 이상 종목명'!$A$2:$A$471,'2_2번 조건 대상 종목'!A2380)&gt;0</f>
        <v>0</v>
      </c>
      <c r="M2380" s="14" t="b">
        <f t="shared" si="37"/>
        <v>1</v>
      </c>
      <c r="N2380" s="6">
        <v>41946161335</v>
      </c>
      <c r="O2380" s="6"/>
      <c r="P2380" s="6"/>
      <c r="Q2380" s="6"/>
      <c r="R2380" s="6">
        <v>1</v>
      </c>
      <c r="S2380" s="6">
        <v>2224829040000</v>
      </c>
      <c r="T2380" s="7">
        <v>10.06</v>
      </c>
      <c r="U2380" s="7">
        <v>0.75</v>
      </c>
      <c r="V2380" s="7">
        <v>2782</v>
      </c>
    </row>
    <row r="2381" spans="1:22" hidden="1" x14ac:dyDescent="0.4">
      <c r="A2381" s="4" t="s">
        <v>550</v>
      </c>
      <c r="B2381" s="5" t="s">
        <v>551</v>
      </c>
      <c r="C2381" s="5" t="s">
        <v>24</v>
      </c>
      <c r="D2381" s="5" t="s">
        <v>19</v>
      </c>
      <c r="E2381" s="9" t="s">
        <v>20</v>
      </c>
      <c r="F2381" s="9">
        <v>0.49</v>
      </c>
      <c r="G2381" s="5" t="s">
        <v>21</v>
      </c>
      <c r="H2381" s="9">
        <v>500</v>
      </c>
      <c r="I2381" s="11">
        <v>15412798</v>
      </c>
      <c r="J2381" s="11">
        <v>200</v>
      </c>
      <c r="K2381" s="11">
        <v>67.685000000000002</v>
      </c>
      <c r="L2381" s="11" t="b">
        <f>COUNTIF('[1]2_배당성향 25% 이상 종목명'!$A$2:$A$471,'2_2번 조건 대상 종목'!A2381)&gt;0</f>
        <v>1</v>
      </c>
      <c r="M2381" s="14" t="b">
        <f t="shared" si="37"/>
        <v>1</v>
      </c>
      <c r="N2381" s="11">
        <v>2881332800</v>
      </c>
      <c r="O2381" s="11"/>
      <c r="P2381" s="11"/>
      <c r="Q2381" s="11"/>
      <c r="R2381" s="11">
        <v>1.3</v>
      </c>
      <c r="S2381" s="6">
        <v>189336512100</v>
      </c>
      <c r="T2381" s="7">
        <v>7.26</v>
      </c>
      <c r="U2381" s="7">
        <v>0.92</v>
      </c>
      <c r="V2381" s="7">
        <v>1776</v>
      </c>
    </row>
    <row r="2382" spans="1:22" x14ac:dyDescent="0.4">
      <c r="A2382" s="4" t="s">
        <v>233</v>
      </c>
      <c r="B2382" s="5" t="s">
        <v>234</v>
      </c>
      <c r="C2382" s="5" t="s">
        <v>30</v>
      </c>
      <c r="D2382" s="5" t="s">
        <v>19</v>
      </c>
      <c r="E2382" s="9" t="s">
        <v>34</v>
      </c>
      <c r="F2382" s="9">
        <v>0.48</v>
      </c>
      <c r="G2382" s="5" t="s">
        <v>21</v>
      </c>
      <c r="H2382" s="9">
        <v>500</v>
      </c>
      <c r="I2382" s="11">
        <v>16720822</v>
      </c>
      <c r="J2382" s="11">
        <v>2150</v>
      </c>
      <c r="K2382" s="11">
        <v>177.53</v>
      </c>
      <c r="L2382" s="11" t="b">
        <f>COUNTIF('[1]2_배당성향 25% 이상 종목명'!$A$2:$A$471,'2_2번 조건 대상 종목'!A1417)&gt;0</f>
        <v>1</v>
      </c>
      <c r="M2382" s="14" t="b">
        <f t="shared" si="37"/>
        <v>1</v>
      </c>
      <c r="N2382" s="11">
        <v>35949767300</v>
      </c>
      <c r="O2382" s="11" t="b">
        <f>N2382&gt;=VLOOKUP(A2382,'[1]2023년만'!$A$2:$Q$1181,12,0)</f>
        <v>1</v>
      </c>
      <c r="P2382" s="11">
        <f>VLOOKUP(A2382,'[1]2_피벗 테이블'!$A$4:$B$376,2,0)</f>
        <v>7156687033.333333</v>
      </c>
      <c r="Q2382" s="11" t="b">
        <f>N2382&gt;=(P2382*1.05)</f>
        <v>1</v>
      </c>
      <c r="R2382" s="11">
        <v>16.399999999999999</v>
      </c>
      <c r="S2382" s="6">
        <v>204662861280</v>
      </c>
      <c r="T2382" s="7">
        <v>10.11</v>
      </c>
      <c r="U2382" s="7">
        <v>0.95</v>
      </c>
      <c r="V2382" s="7">
        <v>1211</v>
      </c>
    </row>
    <row r="2383" spans="1:22" hidden="1" x14ac:dyDescent="0.4">
      <c r="A2383" s="4" t="s">
        <v>550</v>
      </c>
      <c r="B2383" s="5" t="s">
        <v>551</v>
      </c>
      <c r="C2383" s="5" t="s">
        <v>18</v>
      </c>
      <c r="D2383" s="5" t="s">
        <v>19</v>
      </c>
      <c r="E2383" s="9" t="s">
        <v>20</v>
      </c>
      <c r="F2383" s="9">
        <v>0.77</v>
      </c>
      <c r="G2383" s="5" t="s">
        <v>21</v>
      </c>
      <c r="H2383" s="9">
        <v>500</v>
      </c>
      <c r="I2383" s="11">
        <v>15412798</v>
      </c>
      <c r="J2383" s="11">
        <v>300</v>
      </c>
      <c r="K2383" s="11">
        <v>22.122</v>
      </c>
      <c r="L2383" s="11" t="b">
        <f>COUNTIF('[1]2_배당성향 25% 이상 종목명'!$A$2:$A$471,'2_2번 조건 대상 종목'!A2383)&gt;0</f>
        <v>1</v>
      </c>
      <c r="M2383" s="14" t="b">
        <f t="shared" si="37"/>
        <v>1</v>
      </c>
      <c r="N2383" s="11">
        <v>4005363600</v>
      </c>
      <c r="O2383" s="11"/>
      <c r="P2383" s="11"/>
      <c r="Q2383" s="11"/>
      <c r="R2383" s="11">
        <v>2.2999999999999998</v>
      </c>
      <c r="S2383" s="6">
        <v>189336512100</v>
      </c>
      <c r="T2383" s="7">
        <v>7.26</v>
      </c>
      <c r="U2383" s="7">
        <v>0.92</v>
      </c>
      <c r="V2383" s="7">
        <v>1776</v>
      </c>
    </row>
    <row r="2384" spans="1:22" hidden="1" x14ac:dyDescent="0.4">
      <c r="A2384" s="7" t="s">
        <v>550</v>
      </c>
      <c r="B2384" s="12" t="s">
        <v>551</v>
      </c>
      <c r="C2384" s="12" t="s">
        <v>2933</v>
      </c>
      <c r="D2384" s="12" t="s">
        <v>19</v>
      </c>
      <c r="E2384" s="12" t="s">
        <v>20</v>
      </c>
      <c r="F2384" s="12">
        <v>0.53</v>
      </c>
      <c r="G2384" s="12" t="s">
        <v>21</v>
      </c>
      <c r="H2384" s="12">
        <v>500</v>
      </c>
      <c r="I2384" s="6">
        <v>15412798</v>
      </c>
      <c r="J2384" s="6">
        <v>300</v>
      </c>
      <c r="K2384" s="6">
        <v>31.88</v>
      </c>
      <c r="L2384" s="11" t="b">
        <f>COUNTIF('[1]2_배당성향 25% 이상 종목명'!$A$2:$A$471,'2_2번 조건 대상 종목'!A2384)&gt;0</f>
        <v>1</v>
      </c>
      <c r="M2384" s="14" t="b">
        <f t="shared" si="37"/>
        <v>1</v>
      </c>
      <c r="N2384" s="6">
        <v>3996747000</v>
      </c>
      <c r="O2384" s="6"/>
      <c r="P2384" s="6"/>
      <c r="Q2384" s="6"/>
      <c r="R2384" s="6">
        <v>2.4</v>
      </c>
      <c r="S2384" s="6">
        <v>189336512100</v>
      </c>
      <c r="T2384" s="7">
        <v>7.26</v>
      </c>
      <c r="U2384" s="7">
        <v>0.92</v>
      </c>
      <c r="V2384" s="7">
        <v>1776</v>
      </c>
    </row>
    <row r="2385" spans="1:22" hidden="1" x14ac:dyDescent="0.4">
      <c r="A2385" s="4" t="s">
        <v>1258</v>
      </c>
      <c r="B2385" s="5" t="s">
        <v>1259</v>
      </c>
      <c r="C2385" s="5" t="s">
        <v>30</v>
      </c>
      <c r="D2385" s="5" t="s">
        <v>19</v>
      </c>
      <c r="E2385" s="9" t="s">
        <v>81</v>
      </c>
      <c r="F2385" s="9">
        <v>0.51</v>
      </c>
      <c r="G2385" s="5" t="s">
        <v>21</v>
      </c>
      <c r="H2385" s="9">
        <v>500</v>
      </c>
      <c r="I2385" s="11">
        <v>15607500</v>
      </c>
      <c r="J2385" s="11">
        <v>200</v>
      </c>
      <c r="K2385" s="11">
        <v>30.728000000000002</v>
      </c>
      <c r="L2385" s="11" t="b">
        <f>COUNTIF('[1]2_배당성향 25% 이상 종목명'!$A$2:$A$471,'2_2번 조건 대상 종목'!A2385)&gt;0</f>
        <v>1</v>
      </c>
      <c r="M2385" s="14" t="b">
        <f t="shared" si="37"/>
        <v>0</v>
      </c>
      <c r="N2385" s="11">
        <v>2733540600</v>
      </c>
      <c r="O2385" s="11" t="b">
        <f>N2385&gt;=VLOOKUP(A2385,'[1]2023년만'!$A$2:$Q$1181,12,0)</f>
        <v>1</v>
      </c>
      <c r="P2385" s="11"/>
      <c r="Q2385" s="11"/>
      <c r="R2385" s="11">
        <v>2.6</v>
      </c>
      <c r="S2385" s="6">
        <v>130322625000</v>
      </c>
      <c r="T2385" s="7">
        <v>13.07</v>
      </c>
      <c r="U2385" s="7">
        <v>0.79</v>
      </c>
      <c r="V2385" s="7">
        <v>639</v>
      </c>
    </row>
    <row r="2386" spans="1:22" hidden="1" x14ac:dyDescent="0.4">
      <c r="A2386" s="4" t="s">
        <v>1258</v>
      </c>
      <c r="B2386" s="5" t="s">
        <v>1259</v>
      </c>
      <c r="C2386" s="5" t="s">
        <v>24</v>
      </c>
      <c r="D2386" s="5" t="s">
        <v>19</v>
      </c>
      <c r="E2386" s="9" t="s">
        <v>103</v>
      </c>
      <c r="F2386" s="9">
        <v>0.66</v>
      </c>
      <c r="G2386" s="5" t="s">
        <v>21</v>
      </c>
      <c r="H2386" s="9">
        <v>500</v>
      </c>
      <c r="I2386" s="11">
        <v>15607500</v>
      </c>
      <c r="J2386" s="11">
        <v>100</v>
      </c>
      <c r="K2386" s="11">
        <v>28.873999999999999</v>
      </c>
      <c r="L2386" s="11" t="b">
        <f>COUNTIF('[1]2_배당성향 25% 이상 종목명'!$A$2:$A$471,'2_2번 조건 대상 종목'!A2386)&gt;0</f>
        <v>1</v>
      </c>
      <c r="M2386" s="14" t="b">
        <f t="shared" si="37"/>
        <v>0</v>
      </c>
      <c r="N2386" s="11">
        <v>1385933100</v>
      </c>
      <c r="O2386" s="11"/>
      <c r="P2386" s="11"/>
      <c r="Q2386" s="11"/>
      <c r="R2386" s="11">
        <v>0.7</v>
      </c>
      <c r="S2386" s="6">
        <v>130322625000</v>
      </c>
      <c r="T2386" s="7">
        <v>13.07</v>
      </c>
      <c r="U2386" s="7">
        <v>0.79</v>
      </c>
      <c r="V2386" s="7">
        <v>639</v>
      </c>
    </row>
    <row r="2387" spans="1:22" hidden="1" x14ac:dyDescent="0.4">
      <c r="A2387" s="4" t="s">
        <v>2379</v>
      </c>
      <c r="B2387" s="5" t="s">
        <v>2380</v>
      </c>
      <c r="C2387" s="5" t="s">
        <v>18</v>
      </c>
      <c r="D2387" s="5" t="s">
        <v>19</v>
      </c>
      <c r="E2387" s="9" t="s">
        <v>81</v>
      </c>
      <c r="F2387" s="9">
        <v>0.38</v>
      </c>
      <c r="G2387" s="5" t="s">
        <v>21</v>
      </c>
      <c r="H2387" s="9">
        <v>500</v>
      </c>
      <c r="I2387" s="11">
        <v>13292934</v>
      </c>
      <c r="J2387" s="11">
        <v>70</v>
      </c>
      <c r="K2387" s="11">
        <v>9.9420000000000002</v>
      </c>
      <c r="L2387" s="11" t="b">
        <f>COUNTIF('[1]2_배당성향 25% 이상 종목명'!$A$2:$A$471,'2_2번 조건 대상 종목'!A2387)&gt;0</f>
        <v>0</v>
      </c>
      <c r="M2387" s="14" t="b">
        <f t="shared" si="37"/>
        <v>0</v>
      </c>
      <c r="N2387" s="11">
        <v>930505380</v>
      </c>
      <c r="O2387" s="11"/>
      <c r="P2387" s="11"/>
      <c r="Q2387" s="11"/>
      <c r="R2387" s="11">
        <v>0.7</v>
      </c>
      <c r="S2387" s="6">
        <v>87600435060</v>
      </c>
      <c r="T2387" s="7" t="s">
        <v>21</v>
      </c>
      <c r="U2387" s="7">
        <v>0.82</v>
      </c>
      <c r="V2387" s="7" t="s">
        <v>21</v>
      </c>
    </row>
    <row r="2388" spans="1:22" hidden="1" x14ac:dyDescent="0.4">
      <c r="A2388" s="4" t="s">
        <v>2379</v>
      </c>
      <c r="B2388" s="5" t="s">
        <v>2380</v>
      </c>
      <c r="C2388" s="5" t="s">
        <v>24</v>
      </c>
      <c r="D2388" s="5" t="s">
        <v>19</v>
      </c>
      <c r="E2388" s="9" t="s">
        <v>81</v>
      </c>
      <c r="F2388" s="9">
        <v>0.23</v>
      </c>
      <c r="G2388" s="5" t="s">
        <v>21</v>
      </c>
      <c r="H2388" s="9">
        <v>500</v>
      </c>
      <c r="I2388" s="11">
        <v>13292934</v>
      </c>
      <c r="J2388" s="11">
        <v>50</v>
      </c>
      <c r="K2388" s="11">
        <v>-28.009</v>
      </c>
      <c r="L2388" s="11" t="b">
        <f>COUNTIF('[1]2_배당성향 25% 이상 종목명'!$A$2:$A$471,'2_2번 조건 대상 종목'!A2388)&gt;0</f>
        <v>0</v>
      </c>
      <c r="M2388" s="14" t="b">
        <f t="shared" si="37"/>
        <v>0</v>
      </c>
      <c r="N2388" s="11">
        <v>664646700</v>
      </c>
      <c r="O2388" s="11"/>
      <c r="P2388" s="11"/>
      <c r="Q2388" s="11"/>
      <c r="R2388" s="11">
        <v>0.34</v>
      </c>
      <c r="S2388" s="6">
        <v>87600435060</v>
      </c>
      <c r="T2388" s="7" t="s">
        <v>21</v>
      </c>
      <c r="U2388" s="7">
        <v>0.82</v>
      </c>
      <c r="V2388" s="7" t="s">
        <v>21</v>
      </c>
    </row>
    <row r="2389" spans="1:22" hidden="1" x14ac:dyDescent="0.4">
      <c r="A2389" s="7" t="s">
        <v>2379</v>
      </c>
      <c r="B2389" s="12" t="s">
        <v>2380</v>
      </c>
      <c r="C2389" s="12" t="s">
        <v>2933</v>
      </c>
      <c r="D2389" s="12" t="s">
        <v>19</v>
      </c>
      <c r="E2389" s="12" t="s">
        <v>81</v>
      </c>
      <c r="F2389" s="12">
        <v>0.23</v>
      </c>
      <c r="G2389" s="12" t="s">
        <v>21</v>
      </c>
      <c r="H2389" s="12">
        <v>500</v>
      </c>
      <c r="I2389" s="6">
        <v>13292934</v>
      </c>
      <c r="J2389" s="6">
        <v>70</v>
      </c>
      <c r="K2389" s="6">
        <v>25.114999999999998</v>
      </c>
      <c r="L2389" s="11" t="b">
        <f>COUNTIF('[1]2_배당성향 25% 이상 종목명'!$A$2:$A$471,'2_2번 조건 대상 종목'!A2389)&gt;0</f>
        <v>0</v>
      </c>
      <c r="M2389" s="14" t="b">
        <f t="shared" si="37"/>
        <v>0</v>
      </c>
      <c r="N2389" s="6">
        <v>930505380</v>
      </c>
      <c r="O2389" s="6"/>
      <c r="P2389" s="6"/>
      <c r="Q2389" s="6"/>
      <c r="R2389" s="6">
        <v>0.63</v>
      </c>
      <c r="S2389" s="6">
        <v>87600435060</v>
      </c>
      <c r="T2389" s="7" t="s">
        <v>21</v>
      </c>
      <c r="U2389" s="7">
        <v>0.82</v>
      </c>
      <c r="V2389" s="7" t="s">
        <v>21</v>
      </c>
    </row>
    <row r="2390" spans="1:22" hidden="1" x14ac:dyDescent="0.4">
      <c r="A2390" s="4" t="s">
        <v>2478</v>
      </c>
      <c r="B2390" s="5" t="s">
        <v>2479</v>
      </c>
      <c r="C2390" s="5" t="s">
        <v>30</v>
      </c>
      <c r="D2390" s="5" t="s">
        <v>19</v>
      </c>
      <c r="E2390" s="9" t="s">
        <v>34</v>
      </c>
      <c r="F2390" s="9">
        <v>1.84</v>
      </c>
      <c r="G2390" s="5" t="s">
        <v>21</v>
      </c>
      <c r="H2390" s="10">
        <v>5000</v>
      </c>
      <c r="I2390" s="11">
        <v>2099584</v>
      </c>
      <c r="J2390" s="11">
        <v>5330</v>
      </c>
      <c r="K2390" s="11">
        <v>8.2119999999999997</v>
      </c>
      <c r="L2390" s="11" t="b">
        <f>COUNTIF('[1]2_배당성향 25% 이상 종목명'!$A$2:$A$471,'2_2번 조건 대상 종목'!A2390)&gt;0</f>
        <v>0</v>
      </c>
      <c r="M2390" s="14" t="b">
        <f t="shared" si="37"/>
        <v>1</v>
      </c>
      <c r="N2390" s="11">
        <v>8905072640</v>
      </c>
      <c r="O2390" s="11" t="b">
        <f>N2390&gt;=VLOOKUP(A2390,'[1]2023년만'!$A$2:$Q$1181,12,0)</f>
        <v>1</v>
      </c>
      <c r="P2390" s="11"/>
      <c r="Q2390" s="11"/>
      <c r="R2390" s="11">
        <v>2.2400000000000002</v>
      </c>
      <c r="S2390" s="6">
        <v>714860020000</v>
      </c>
      <c r="T2390" s="7">
        <v>9.14</v>
      </c>
      <c r="U2390" s="7">
        <v>0.5</v>
      </c>
      <c r="V2390" s="7">
        <v>37523</v>
      </c>
    </row>
    <row r="2391" spans="1:22" hidden="1" x14ac:dyDescent="0.4">
      <c r="A2391" s="4" t="s">
        <v>2478</v>
      </c>
      <c r="B2391" s="5" t="s">
        <v>2479</v>
      </c>
      <c r="C2391" s="5" t="s">
        <v>24</v>
      </c>
      <c r="D2391" s="5" t="s">
        <v>19</v>
      </c>
      <c r="E2391" s="9" t="s">
        <v>34</v>
      </c>
      <c r="F2391" s="9">
        <v>0.87</v>
      </c>
      <c r="G2391" s="5" t="s">
        <v>21</v>
      </c>
      <c r="H2391" s="10">
        <v>5000</v>
      </c>
      <c r="I2391" s="11">
        <v>2136004</v>
      </c>
      <c r="J2391" s="11">
        <v>5000</v>
      </c>
      <c r="K2391" s="11">
        <v>4.9089999999999998</v>
      </c>
      <c r="L2391" s="11" t="b">
        <f>COUNTIF('[1]2_배당성향 25% 이상 종목명'!$A$2:$A$471,'2_2번 조건 대상 종목'!A2391)&gt;0</f>
        <v>0</v>
      </c>
      <c r="M2391" s="14" t="b">
        <f t="shared" si="37"/>
        <v>1</v>
      </c>
      <c r="N2391" s="11">
        <v>8619400000</v>
      </c>
      <c r="O2391" s="11"/>
      <c r="P2391" s="11"/>
      <c r="Q2391" s="11"/>
      <c r="R2391" s="11">
        <v>2.93</v>
      </c>
      <c r="S2391" s="6">
        <v>714860020000</v>
      </c>
      <c r="T2391" s="7">
        <v>9.14</v>
      </c>
      <c r="U2391" s="7">
        <v>0.5</v>
      </c>
      <c r="V2391" s="7">
        <v>37523</v>
      </c>
    </row>
    <row r="2392" spans="1:22" hidden="1" x14ac:dyDescent="0.4">
      <c r="A2392" s="4" t="s">
        <v>2478</v>
      </c>
      <c r="B2392" s="5" t="s">
        <v>2479</v>
      </c>
      <c r="C2392" s="5" t="s">
        <v>18</v>
      </c>
      <c r="D2392" s="5" t="s">
        <v>19</v>
      </c>
      <c r="E2392" s="9" t="s">
        <v>34</v>
      </c>
      <c r="F2392" s="9">
        <v>0.78</v>
      </c>
      <c r="G2392" s="5" t="s">
        <v>21</v>
      </c>
      <c r="H2392" s="10">
        <v>5000</v>
      </c>
      <c r="I2392" s="11">
        <v>2191024</v>
      </c>
      <c r="J2392" s="11">
        <v>3750</v>
      </c>
      <c r="K2392" s="11">
        <v>4.1109999999999998</v>
      </c>
      <c r="L2392" s="11" t="b">
        <f>COUNTIF('[1]2_배당성향 25% 이상 종목명'!$A$2:$A$471,'2_2번 조건 대상 종목'!A2392)&gt;0</f>
        <v>0</v>
      </c>
      <c r="M2392" s="14" t="b">
        <f t="shared" si="37"/>
        <v>1</v>
      </c>
      <c r="N2392" s="11">
        <v>6721145000</v>
      </c>
      <c r="O2392" s="11"/>
      <c r="P2392" s="11"/>
      <c r="Q2392" s="11"/>
      <c r="R2392" s="11">
        <v>2.81</v>
      </c>
      <c r="S2392" s="6">
        <v>714860020000</v>
      </c>
      <c r="T2392" s="7">
        <v>9.14</v>
      </c>
      <c r="U2392" s="7">
        <v>0.5</v>
      </c>
      <c r="V2392" s="7">
        <v>37523</v>
      </c>
    </row>
    <row r="2393" spans="1:22" hidden="1" x14ac:dyDescent="0.4">
      <c r="A2393" s="7" t="s">
        <v>2478</v>
      </c>
      <c r="B2393" s="12" t="s">
        <v>2479</v>
      </c>
      <c r="C2393" s="12" t="s">
        <v>2933</v>
      </c>
      <c r="D2393" s="12" t="s">
        <v>19</v>
      </c>
      <c r="E2393" s="12" t="s">
        <v>34</v>
      </c>
      <c r="F2393" s="12">
        <v>0.43</v>
      </c>
      <c r="G2393" s="12" t="s">
        <v>21</v>
      </c>
      <c r="H2393" s="12">
        <v>5000</v>
      </c>
      <c r="I2393" s="6">
        <v>2191024</v>
      </c>
      <c r="J2393" s="6">
        <v>3000</v>
      </c>
      <c r="K2393" s="6">
        <v>2.7570000000000001</v>
      </c>
      <c r="L2393" s="11" t="b">
        <f>COUNTIF('[1]2_배당성향 25% 이상 종목명'!$A$2:$A$471,'2_2번 조건 대상 종목'!A2393)&gt;0</f>
        <v>0</v>
      </c>
      <c r="M2393" s="14" t="b">
        <f t="shared" si="37"/>
        <v>1</v>
      </c>
      <c r="N2393" s="6">
        <v>5549106000</v>
      </c>
      <c r="O2393" s="6"/>
      <c r="P2393" s="6"/>
      <c r="Q2393" s="6"/>
      <c r="R2393" s="6">
        <v>2.4</v>
      </c>
      <c r="S2393" s="6">
        <v>714860020000</v>
      </c>
      <c r="T2393" s="7">
        <v>9.14</v>
      </c>
      <c r="U2393" s="7">
        <v>0.5</v>
      </c>
      <c r="V2393" s="7">
        <v>37523</v>
      </c>
    </row>
    <row r="2394" spans="1:22" hidden="1" x14ac:dyDescent="0.4">
      <c r="A2394" s="4" t="s">
        <v>2163</v>
      </c>
      <c r="B2394" s="5" t="s">
        <v>2164</v>
      </c>
      <c r="C2394" s="5" t="s">
        <v>18</v>
      </c>
      <c r="D2394" s="5" t="s">
        <v>19</v>
      </c>
      <c r="E2394" s="9" t="s">
        <v>129</v>
      </c>
      <c r="F2394" s="9">
        <v>2.0099999999999998</v>
      </c>
      <c r="G2394" s="5" t="s">
        <v>21</v>
      </c>
      <c r="H2394" s="9">
        <v>500</v>
      </c>
      <c r="I2394" s="11">
        <v>38958090</v>
      </c>
      <c r="J2394" s="11">
        <v>225</v>
      </c>
      <c r="K2394" s="11">
        <v>13.712</v>
      </c>
      <c r="L2394" s="11" t="b">
        <f>COUNTIF('[1]2_배당성향 25% 이상 종목명'!$A$2:$A$471,'2_2번 조건 대상 종목'!A2394)&gt;0</f>
        <v>0</v>
      </c>
      <c r="M2394" s="14" t="b">
        <f t="shared" si="37"/>
        <v>1</v>
      </c>
      <c r="N2394" s="11">
        <v>8762584500</v>
      </c>
      <c r="O2394" s="11"/>
      <c r="P2394" s="11"/>
      <c r="Q2394" s="11"/>
      <c r="R2394" s="11">
        <v>2.3199999999999998</v>
      </c>
      <c r="S2394" s="6">
        <v>512771152100</v>
      </c>
      <c r="T2394" s="7">
        <v>6.28</v>
      </c>
      <c r="U2394" s="7">
        <v>0.47</v>
      </c>
      <c r="V2394" s="7">
        <v>2187</v>
      </c>
    </row>
    <row r="2395" spans="1:22" hidden="1" x14ac:dyDescent="0.4">
      <c r="A2395" s="4" t="s">
        <v>2163</v>
      </c>
      <c r="B2395" s="5" t="s">
        <v>2164</v>
      </c>
      <c r="C2395" s="5" t="s">
        <v>30</v>
      </c>
      <c r="D2395" s="5" t="s">
        <v>19</v>
      </c>
      <c r="E2395" s="9" t="s">
        <v>129</v>
      </c>
      <c r="F2395" s="9">
        <v>4.47</v>
      </c>
      <c r="G2395" s="5" t="s">
        <v>21</v>
      </c>
      <c r="H2395" s="9">
        <v>500</v>
      </c>
      <c r="I2395" s="11">
        <v>37836486</v>
      </c>
      <c r="J2395" s="11">
        <v>260</v>
      </c>
      <c r="K2395" s="11">
        <v>12.058</v>
      </c>
      <c r="L2395" s="11" t="b">
        <f>COUNTIF('[1]2_배당성향 25% 이상 종목명'!$A$2:$A$471,'2_2번 조건 대상 종목'!A2395)&gt;0</f>
        <v>0</v>
      </c>
      <c r="M2395" s="14" t="b">
        <f t="shared" si="37"/>
        <v>1</v>
      </c>
      <c r="N2395" s="11">
        <v>9655591860</v>
      </c>
      <c r="O2395" s="11" t="b">
        <f>N2395&gt;=VLOOKUP(A2395,'[1]2023년만'!$A$2:$Q$1181,12,0)</f>
        <v>0</v>
      </c>
      <c r="P2395" s="11"/>
      <c r="Q2395" s="11"/>
      <c r="R2395" s="11">
        <v>2.4900000000000002</v>
      </c>
      <c r="S2395" s="6">
        <v>512771152100</v>
      </c>
      <c r="T2395" s="7">
        <v>6.28</v>
      </c>
      <c r="U2395" s="7">
        <v>0.47</v>
      </c>
      <c r="V2395" s="7">
        <v>2187</v>
      </c>
    </row>
    <row r="2396" spans="1:22" hidden="1" x14ac:dyDescent="0.4">
      <c r="A2396" s="4" t="s">
        <v>2163</v>
      </c>
      <c r="B2396" s="5" t="s">
        <v>2164</v>
      </c>
      <c r="C2396" s="5" t="s">
        <v>24</v>
      </c>
      <c r="D2396" s="5" t="s">
        <v>19</v>
      </c>
      <c r="E2396" s="9" t="s">
        <v>129</v>
      </c>
      <c r="F2396" s="9">
        <v>4.51</v>
      </c>
      <c r="G2396" s="5" t="s">
        <v>21</v>
      </c>
      <c r="H2396" s="9">
        <v>500</v>
      </c>
      <c r="I2396" s="11">
        <v>38958090</v>
      </c>
      <c r="J2396" s="11">
        <v>255</v>
      </c>
      <c r="K2396" s="11">
        <v>10.882999999999999</v>
      </c>
      <c r="L2396" s="11" t="b">
        <f>COUNTIF('[1]2_배당성향 25% 이상 종목명'!$A$2:$A$471,'2_2번 조건 대상 종목'!A2396)&gt;0</f>
        <v>0</v>
      </c>
      <c r="M2396" s="14" t="b">
        <f t="shared" si="37"/>
        <v>1</v>
      </c>
      <c r="N2396" s="11">
        <v>9733639470</v>
      </c>
      <c r="O2396" s="11"/>
      <c r="P2396" s="11"/>
      <c r="Q2396" s="11"/>
      <c r="R2396" s="11">
        <v>2.41</v>
      </c>
      <c r="S2396" s="6">
        <v>512771152100</v>
      </c>
      <c r="T2396" s="7">
        <v>6.28</v>
      </c>
      <c r="U2396" s="7">
        <v>0.47</v>
      </c>
      <c r="V2396" s="7">
        <v>2187</v>
      </c>
    </row>
    <row r="2397" spans="1:22" hidden="1" x14ac:dyDescent="0.4">
      <c r="A2397" s="7" t="s">
        <v>2163</v>
      </c>
      <c r="B2397" s="12" t="s">
        <v>2164</v>
      </c>
      <c r="C2397" s="12" t="s">
        <v>2933</v>
      </c>
      <c r="D2397" s="12" t="s">
        <v>19</v>
      </c>
      <c r="E2397" s="12" t="s">
        <v>129</v>
      </c>
      <c r="F2397" s="12">
        <v>1.8</v>
      </c>
      <c r="G2397" s="12" t="s">
        <v>21</v>
      </c>
      <c r="H2397" s="12">
        <v>5000</v>
      </c>
      <c r="I2397" s="6">
        <v>3895809</v>
      </c>
      <c r="J2397" s="6">
        <v>2250</v>
      </c>
      <c r="K2397" s="6">
        <v>8.8320000000000007</v>
      </c>
      <c r="L2397" s="11" t="b">
        <f>COUNTIF('[1]2_배당성향 25% 이상 종목명'!$A$2:$A$471,'2_2번 조건 대상 종목'!A2397)&gt;0</f>
        <v>0</v>
      </c>
      <c r="M2397" s="14" t="b">
        <f t="shared" si="37"/>
        <v>1</v>
      </c>
      <c r="N2397" s="6">
        <v>8762584500</v>
      </c>
      <c r="O2397" s="6"/>
      <c r="P2397" s="6"/>
      <c r="Q2397" s="6"/>
      <c r="R2397" s="6">
        <v>1.83</v>
      </c>
      <c r="S2397" s="6">
        <v>512771152100</v>
      </c>
      <c r="T2397" s="7">
        <v>6.28</v>
      </c>
      <c r="U2397" s="7">
        <v>0.47</v>
      </c>
      <c r="V2397" s="7">
        <v>2187</v>
      </c>
    </row>
    <row r="2398" spans="1:22" hidden="1" x14ac:dyDescent="0.4">
      <c r="A2398" s="4" t="s">
        <v>1049</v>
      </c>
      <c r="B2398" s="5" t="s">
        <v>1050</v>
      </c>
      <c r="C2398" s="5" t="s">
        <v>30</v>
      </c>
      <c r="D2398" s="5" t="s">
        <v>19</v>
      </c>
      <c r="E2398" s="9" t="s">
        <v>76</v>
      </c>
      <c r="F2398" s="9">
        <v>2.88</v>
      </c>
      <c r="G2398" s="5" t="s">
        <v>21</v>
      </c>
      <c r="H2398" s="10">
        <v>1000</v>
      </c>
      <c r="I2398" s="11">
        <v>42782510</v>
      </c>
      <c r="J2398" s="11">
        <v>220</v>
      </c>
      <c r="K2398" s="11">
        <v>36.530999999999999</v>
      </c>
      <c r="L2398" s="11" t="b">
        <f>COUNTIF('[1]2_배당성향 25% 이상 종목명'!$A$2:$A$471,'2_2번 조건 대상 종목'!A2398)&gt;0</f>
        <v>1</v>
      </c>
      <c r="M2398" s="14" t="b">
        <f t="shared" si="37"/>
        <v>1</v>
      </c>
      <c r="N2398" s="11">
        <v>8746221000</v>
      </c>
      <c r="O2398" s="11" t="b">
        <f>N2398&gt;=VLOOKUP(A2398,'[1]2023년만'!$A$2:$Q$1181,12,0)</f>
        <v>0</v>
      </c>
      <c r="P2398" s="11">
        <f>VLOOKUP(A2398,'[1]2_피벗 테이블'!$A$4:$B$376,2,0)</f>
        <v>11065545666.666666</v>
      </c>
      <c r="Q2398" s="11" t="b">
        <f>N2398&gt;=(P2398*1.05)</f>
        <v>0</v>
      </c>
      <c r="R2398" s="11">
        <v>2.94</v>
      </c>
      <c r="S2398" s="6">
        <v>322651952500</v>
      </c>
      <c r="T2398" s="7">
        <v>13.2</v>
      </c>
      <c r="U2398" s="7">
        <v>0.37</v>
      </c>
      <c r="V2398" s="7">
        <v>587</v>
      </c>
    </row>
    <row r="2399" spans="1:22" hidden="1" x14ac:dyDescent="0.4">
      <c r="A2399" s="4" t="s">
        <v>1049</v>
      </c>
      <c r="B2399" s="5" t="s">
        <v>1050</v>
      </c>
      <c r="C2399" s="5" t="s">
        <v>24</v>
      </c>
      <c r="D2399" s="5" t="s">
        <v>19</v>
      </c>
      <c r="E2399" s="9" t="s">
        <v>76</v>
      </c>
      <c r="F2399" s="9">
        <v>2.62</v>
      </c>
      <c r="G2399" s="5" t="s">
        <v>21</v>
      </c>
      <c r="H2399" s="10">
        <v>5000</v>
      </c>
      <c r="I2399" s="11">
        <v>8956502</v>
      </c>
      <c r="J2399" s="11">
        <v>1920</v>
      </c>
      <c r="K2399" s="11">
        <v>19.960999999999999</v>
      </c>
      <c r="L2399" s="11" t="b">
        <f>COUNTIF('[1]2_배당성향 25% 이상 종목명'!$A$2:$A$471,'2_2번 조건 대상 종목'!A2399)&gt;0</f>
        <v>1</v>
      </c>
      <c r="M2399" s="14" t="b">
        <f t="shared" si="37"/>
        <v>1</v>
      </c>
      <c r="N2399" s="11">
        <v>16179283200</v>
      </c>
      <c r="O2399" s="11"/>
      <c r="P2399" s="11"/>
      <c r="Q2399" s="11"/>
      <c r="R2399" s="11">
        <v>4.5999999999999996</v>
      </c>
      <c r="S2399" s="6">
        <v>322651952500</v>
      </c>
      <c r="T2399" s="7">
        <v>13.2</v>
      </c>
      <c r="U2399" s="7">
        <v>0.37</v>
      </c>
      <c r="V2399" s="7">
        <v>587</v>
      </c>
    </row>
    <row r="2400" spans="1:22" hidden="1" x14ac:dyDescent="0.4">
      <c r="A2400" s="4" t="s">
        <v>1049</v>
      </c>
      <c r="B2400" s="5" t="s">
        <v>1050</v>
      </c>
      <c r="C2400" s="5" t="s">
        <v>18</v>
      </c>
      <c r="D2400" s="5" t="s">
        <v>19</v>
      </c>
      <c r="E2400" s="9" t="s">
        <v>76</v>
      </c>
      <c r="F2400" s="9">
        <v>1.81</v>
      </c>
      <c r="G2400" s="5" t="s">
        <v>21</v>
      </c>
      <c r="H2400" s="10">
        <v>5000</v>
      </c>
      <c r="I2400" s="11">
        <v>8956502</v>
      </c>
      <c r="J2400" s="11">
        <v>1000</v>
      </c>
      <c r="K2400" s="11">
        <v>9.4879999999999995</v>
      </c>
      <c r="L2400" s="11" t="b">
        <f>COUNTIF('[1]2_배당성향 25% 이상 종목명'!$A$2:$A$471,'2_2번 조건 대상 종목'!A2400)&gt;0</f>
        <v>1</v>
      </c>
      <c r="M2400" s="14" t="b">
        <f t="shared" si="37"/>
        <v>1</v>
      </c>
      <c r="N2400" s="11">
        <v>8956502000</v>
      </c>
      <c r="O2400" s="11"/>
      <c r="P2400" s="11"/>
      <c r="Q2400" s="11"/>
      <c r="R2400" s="11">
        <v>2.6</v>
      </c>
      <c r="S2400" s="6">
        <v>322651952500</v>
      </c>
      <c r="T2400" s="7">
        <v>13.2</v>
      </c>
      <c r="U2400" s="7">
        <v>0.37</v>
      </c>
      <c r="V2400" s="7">
        <v>587</v>
      </c>
    </row>
    <row r="2401" spans="1:22" hidden="1" x14ac:dyDescent="0.4">
      <c r="A2401" s="7" t="s">
        <v>1049</v>
      </c>
      <c r="B2401" s="12" t="s">
        <v>1050</v>
      </c>
      <c r="C2401" s="12" t="s">
        <v>2933</v>
      </c>
      <c r="D2401" s="12" t="s">
        <v>19</v>
      </c>
      <c r="E2401" s="12" t="s">
        <v>76</v>
      </c>
      <c r="F2401" s="12">
        <v>1.49</v>
      </c>
      <c r="G2401" s="12" t="s">
        <v>21</v>
      </c>
      <c r="H2401" s="12">
        <v>5000</v>
      </c>
      <c r="I2401" s="6">
        <v>8956502</v>
      </c>
      <c r="J2401" s="6">
        <v>900</v>
      </c>
      <c r="K2401" s="6">
        <v>8.8580000000000005</v>
      </c>
      <c r="L2401" s="11" t="b">
        <f>COUNTIF('[1]2_배당성향 25% 이상 종목명'!$A$2:$A$471,'2_2번 조건 대상 종목'!A2401)&gt;0</f>
        <v>1</v>
      </c>
      <c r="M2401" s="14" t="b">
        <f t="shared" si="37"/>
        <v>1</v>
      </c>
      <c r="N2401" s="6">
        <v>8060851800</v>
      </c>
      <c r="O2401" s="6"/>
      <c r="P2401" s="6"/>
      <c r="Q2401" s="6"/>
      <c r="R2401" s="6">
        <v>1.8</v>
      </c>
      <c r="S2401" s="6">
        <v>322651952500</v>
      </c>
      <c r="T2401" s="7">
        <v>13.2</v>
      </c>
      <c r="U2401" s="7">
        <v>0.37</v>
      </c>
      <c r="V2401" s="7">
        <v>587</v>
      </c>
    </row>
    <row r="2402" spans="1:22" hidden="1" x14ac:dyDescent="0.4">
      <c r="A2402" s="4" t="s">
        <v>1681</v>
      </c>
      <c r="B2402" s="5" t="s">
        <v>1682</v>
      </c>
      <c r="C2402" s="5" t="s">
        <v>30</v>
      </c>
      <c r="D2402" s="5" t="s">
        <v>505</v>
      </c>
      <c r="E2402" s="9" t="s">
        <v>20</v>
      </c>
      <c r="F2402" s="9">
        <v>0.42</v>
      </c>
      <c r="G2402" s="5" t="s">
        <v>21</v>
      </c>
      <c r="H2402" s="9">
        <v>500</v>
      </c>
      <c r="I2402" s="11">
        <v>22500000</v>
      </c>
      <c r="J2402" s="11">
        <v>50</v>
      </c>
      <c r="K2402" s="11">
        <v>22.059000000000001</v>
      </c>
      <c r="L2402" s="11" t="b">
        <f>COUNTIF('[1]2_배당성향 25% 이상 종목명'!$A$2:$A$471,'2_2번 조건 대상 종목'!A2402)&gt;0</f>
        <v>0</v>
      </c>
      <c r="M2402" s="14" t="b">
        <f t="shared" si="37"/>
        <v>1</v>
      </c>
      <c r="N2402" s="11">
        <v>1017376300</v>
      </c>
      <c r="O2402" s="11" t="b">
        <f>N2402&gt;=VLOOKUP(A2402,'[1]2023년만'!$A$2:$Q$1181,12,0)</f>
        <v>0</v>
      </c>
      <c r="P2402" s="11"/>
      <c r="Q2402" s="11"/>
      <c r="R2402" s="11">
        <v>2</v>
      </c>
      <c r="S2402" s="6">
        <v>47812500000</v>
      </c>
      <c r="T2402" s="7">
        <v>9.7899999999999991</v>
      </c>
      <c r="U2402" s="7">
        <v>0.33</v>
      </c>
      <c r="V2402" s="7">
        <v>217</v>
      </c>
    </row>
    <row r="2403" spans="1:22" hidden="1" x14ac:dyDescent="0.4">
      <c r="A2403" s="4" t="s">
        <v>1681</v>
      </c>
      <c r="B2403" s="5" t="s">
        <v>1682</v>
      </c>
      <c r="C2403" s="5" t="s">
        <v>24</v>
      </c>
      <c r="D2403" s="5" t="s">
        <v>505</v>
      </c>
      <c r="E2403" s="9" t="s">
        <v>20</v>
      </c>
      <c r="F2403" s="9">
        <v>0.48</v>
      </c>
      <c r="G2403" s="5" t="s">
        <v>21</v>
      </c>
      <c r="H2403" s="9">
        <v>500</v>
      </c>
      <c r="I2403" s="11">
        <v>22500000</v>
      </c>
      <c r="J2403" s="11">
        <v>50</v>
      </c>
      <c r="K2403" s="11">
        <v>11.096</v>
      </c>
      <c r="L2403" s="11" t="b">
        <f>COUNTIF('[1]2_배당성향 25% 이상 종목명'!$A$2:$A$471,'2_2번 조건 대상 종목'!A2403)&gt;0</f>
        <v>0</v>
      </c>
      <c r="M2403" s="14" t="b">
        <f t="shared" si="37"/>
        <v>1</v>
      </c>
      <c r="N2403" s="11">
        <v>1064126300</v>
      </c>
      <c r="O2403" s="11"/>
      <c r="P2403" s="11"/>
      <c r="Q2403" s="11"/>
      <c r="R2403" s="11">
        <v>1.7</v>
      </c>
      <c r="S2403" s="6">
        <v>47812500000</v>
      </c>
      <c r="T2403" s="7">
        <v>9.7899999999999991</v>
      </c>
      <c r="U2403" s="7">
        <v>0.33</v>
      </c>
      <c r="V2403" s="7">
        <v>217</v>
      </c>
    </row>
    <row r="2404" spans="1:22" hidden="1" x14ac:dyDescent="0.4">
      <c r="A2404" s="4" t="s">
        <v>1681</v>
      </c>
      <c r="B2404" s="5" t="s">
        <v>1682</v>
      </c>
      <c r="C2404" s="5" t="s">
        <v>18</v>
      </c>
      <c r="D2404" s="5" t="s">
        <v>505</v>
      </c>
      <c r="E2404" s="9" t="s">
        <v>20</v>
      </c>
      <c r="F2404" s="9">
        <v>0.72</v>
      </c>
      <c r="G2404" s="5" t="s">
        <v>21</v>
      </c>
      <c r="H2404" s="9">
        <v>500</v>
      </c>
      <c r="I2404" s="11">
        <v>22500000</v>
      </c>
      <c r="J2404" s="11">
        <v>50</v>
      </c>
      <c r="K2404" s="11">
        <v>9.0459999999999994</v>
      </c>
      <c r="L2404" s="11" t="b">
        <f>COUNTIF('[1]2_배당성향 25% 이상 종목명'!$A$2:$A$471,'2_2번 조건 대상 종목'!A2404)&gt;0</f>
        <v>0</v>
      </c>
      <c r="M2404" s="14" t="b">
        <f t="shared" si="37"/>
        <v>1</v>
      </c>
      <c r="N2404" s="11">
        <v>1064126300</v>
      </c>
      <c r="O2404" s="11"/>
      <c r="P2404" s="11"/>
      <c r="Q2404" s="11"/>
      <c r="R2404" s="11">
        <v>1.7</v>
      </c>
      <c r="S2404" s="6">
        <v>47812500000</v>
      </c>
      <c r="T2404" s="7">
        <v>9.7899999999999991</v>
      </c>
      <c r="U2404" s="7">
        <v>0.33</v>
      </c>
      <c r="V2404" s="7">
        <v>217</v>
      </c>
    </row>
    <row r="2405" spans="1:22" hidden="1" x14ac:dyDescent="0.4">
      <c r="A2405" s="7" t="s">
        <v>1681</v>
      </c>
      <c r="B2405" s="12" t="s">
        <v>1682</v>
      </c>
      <c r="C2405" s="12" t="s">
        <v>2933</v>
      </c>
      <c r="D2405" s="12" t="s">
        <v>505</v>
      </c>
      <c r="E2405" s="12" t="s">
        <v>20</v>
      </c>
      <c r="F2405" s="12">
        <v>0.53</v>
      </c>
      <c r="G2405" s="12" t="s">
        <v>21</v>
      </c>
      <c r="H2405" s="12">
        <v>500</v>
      </c>
      <c r="I2405" s="6">
        <v>17500000</v>
      </c>
      <c r="J2405" s="6">
        <v>50</v>
      </c>
      <c r="K2405" s="6">
        <v>22.309000000000001</v>
      </c>
      <c r="L2405" s="11" t="b">
        <f>COUNTIF('[1]2_배당성향 25% 이상 종목명'!$A$2:$A$471,'2_2번 조건 대상 종목'!A2405)&gt;0</f>
        <v>0</v>
      </c>
      <c r="M2405" s="14" t="b">
        <f t="shared" si="37"/>
        <v>1</v>
      </c>
      <c r="N2405" s="6">
        <v>1064126300</v>
      </c>
      <c r="O2405" s="6"/>
      <c r="P2405" s="6"/>
      <c r="Q2405" s="6"/>
      <c r="R2405" s="6">
        <v>1.5</v>
      </c>
      <c r="S2405" s="6">
        <v>47812500000</v>
      </c>
      <c r="T2405" s="7">
        <v>9.7899999999999991</v>
      </c>
      <c r="U2405" s="7">
        <v>0.33</v>
      </c>
      <c r="V2405" s="7">
        <v>217</v>
      </c>
    </row>
    <row r="2406" spans="1:22" hidden="1" x14ac:dyDescent="0.4">
      <c r="A2406" s="4" t="s">
        <v>2043</v>
      </c>
      <c r="B2406" s="5" t="s">
        <v>2044</v>
      </c>
      <c r="C2406" s="5" t="s">
        <v>30</v>
      </c>
      <c r="D2406" s="5" t="s">
        <v>19</v>
      </c>
      <c r="E2406" s="9" t="s">
        <v>49</v>
      </c>
      <c r="F2406" s="9">
        <v>0.6</v>
      </c>
      <c r="G2406" s="5" t="s">
        <v>21</v>
      </c>
      <c r="H2406" s="9">
        <v>500</v>
      </c>
      <c r="I2406" s="11">
        <v>11019106</v>
      </c>
      <c r="J2406" s="11">
        <v>90</v>
      </c>
      <c r="K2406" s="11">
        <v>15.538</v>
      </c>
      <c r="L2406" s="11" t="b">
        <f>COUNTIF('[1]2_배당성향 25% 이상 종목명'!$A$2:$A$471,'2_2번 조건 대상 종목'!A2406)&gt;0</f>
        <v>0</v>
      </c>
      <c r="M2406" s="14" t="b">
        <f t="shared" si="37"/>
        <v>0</v>
      </c>
      <c r="N2406" s="11">
        <v>952171290</v>
      </c>
      <c r="O2406" s="11" t="e">
        <f>N2406&gt;=VLOOKUP(A2406,'[1]2023년만'!$A$2:$Q$1181,12,0)</f>
        <v>#N/A</v>
      </c>
      <c r="P2406" s="11"/>
      <c r="Q2406" s="11"/>
      <c r="R2406" s="11">
        <v>1.28</v>
      </c>
      <c r="S2406" s="6">
        <v>112394881200</v>
      </c>
      <c r="T2406" s="7">
        <v>18.09</v>
      </c>
      <c r="U2406" s="7">
        <v>1.67</v>
      </c>
      <c r="V2406" s="7">
        <v>564</v>
      </c>
    </row>
    <row r="2407" spans="1:22" hidden="1" x14ac:dyDescent="0.4">
      <c r="A2407" s="4" t="s">
        <v>1831</v>
      </c>
      <c r="B2407" s="5" t="s">
        <v>1832</v>
      </c>
      <c r="C2407" s="5" t="s">
        <v>30</v>
      </c>
      <c r="D2407" s="5" t="s">
        <v>19</v>
      </c>
      <c r="E2407" s="9" t="s">
        <v>21</v>
      </c>
      <c r="F2407" s="9" t="s">
        <v>21</v>
      </c>
      <c r="G2407" s="5" t="s">
        <v>21</v>
      </c>
      <c r="H2407" s="5" t="s">
        <v>21</v>
      </c>
      <c r="I2407" s="11" t="s">
        <v>21</v>
      </c>
      <c r="J2407" s="11">
        <v>32</v>
      </c>
      <c r="K2407" s="11">
        <v>19.585000000000001</v>
      </c>
      <c r="L2407" s="11" t="b">
        <f>COUNTIF('[1]2_배당성향 25% 이상 종목명'!$A$2:$A$471,'2_2번 조건 대상 종목'!A2407)&gt;0</f>
        <v>0</v>
      </c>
      <c r="M2407" s="14" t="b">
        <f t="shared" si="37"/>
        <v>0</v>
      </c>
      <c r="N2407" s="11">
        <v>1048164544</v>
      </c>
      <c r="O2407" s="11" t="e">
        <f>N2407&gt;=VLOOKUP(A2407,'[1]2023년만'!$A$2:$Q$1181,12,0)</f>
        <v>#N/A</v>
      </c>
      <c r="P2407" s="11"/>
      <c r="Q2407" s="11"/>
      <c r="R2407" s="11" t="s">
        <v>21</v>
      </c>
      <c r="S2407" s="6">
        <v>367680312840</v>
      </c>
      <c r="T2407" s="7">
        <v>57.92</v>
      </c>
      <c r="U2407" s="7">
        <v>16.7</v>
      </c>
      <c r="V2407" s="7">
        <v>173</v>
      </c>
    </row>
    <row r="2408" spans="1:22" hidden="1" x14ac:dyDescent="0.4">
      <c r="A2408" s="4" t="s">
        <v>580</v>
      </c>
      <c r="B2408" s="5" t="s">
        <v>581</v>
      </c>
      <c r="C2408" s="5" t="s">
        <v>18</v>
      </c>
      <c r="D2408" s="5" t="s">
        <v>19</v>
      </c>
      <c r="E2408" s="9" t="s">
        <v>34</v>
      </c>
      <c r="F2408" s="9">
        <v>0.78</v>
      </c>
      <c r="G2408" s="5" t="s">
        <v>21</v>
      </c>
      <c r="H2408" s="9">
        <v>500</v>
      </c>
      <c r="I2408" s="11">
        <v>11100000</v>
      </c>
      <c r="J2408" s="11">
        <v>500</v>
      </c>
      <c r="K2408" s="11">
        <v>64.557000000000002</v>
      </c>
      <c r="L2408" s="11" t="b">
        <f>COUNTIF('[1]2_배당성향 25% 이상 종목명'!$A$2:$A$471,'2_2번 조건 대상 종목'!A2408)&gt;0</f>
        <v>1</v>
      </c>
      <c r="M2408" s="14" t="b">
        <f t="shared" si="37"/>
        <v>1</v>
      </c>
      <c r="N2408" s="11">
        <v>5550000000</v>
      </c>
      <c r="O2408" s="11"/>
      <c r="P2408" s="11"/>
      <c r="Q2408" s="11"/>
      <c r="R2408" s="11">
        <v>3</v>
      </c>
      <c r="S2408" s="6">
        <v>133200000000</v>
      </c>
      <c r="T2408" s="7">
        <v>11.32</v>
      </c>
      <c r="U2408" s="7">
        <v>0.79</v>
      </c>
      <c r="V2408" s="7">
        <v>1060</v>
      </c>
    </row>
    <row r="2409" spans="1:22" hidden="1" x14ac:dyDescent="0.4">
      <c r="A2409" s="4" t="s">
        <v>580</v>
      </c>
      <c r="B2409" s="5" t="s">
        <v>581</v>
      </c>
      <c r="C2409" s="5" t="s">
        <v>24</v>
      </c>
      <c r="D2409" s="5" t="s">
        <v>19</v>
      </c>
      <c r="E2409" s="9" t="s">
        <v>34</v>
      </c>
      <c r="F2409" s="9">
        <v>0.87</v>
      </c>
      <c r="G2409" s="5" t="s">
        <v>21</v>
      </c>
      <c r="H2409" s="9">
        <v>500</v>
      </c>
      <c r="I2409" s="11">
        <v>11100000</v>
      </c>
      <c r="J2409" s="11">
        <v>500</v>
      </c>
      <c r="K2409" s="11">
        <v>50.648000000000003</v>
      </c>
      <c r="L2409" s="11" t="b">
        <f>COUNTIF('[1]2_배당성향 25% 이상 종목명'!$A$2:$A$471,'2_2번 조건 대상 종목'!A2409)&gt;0</f>
        <v>1</v>
      </c>
      <c r="M2409" s="14" t="b">
        <f t="shared" si="37"/>
        <v>1</v>
      </c>
      <c r="N2409" s="11">
        <v>5550000000</v>
      </c>
      <c r="O2409" s="11"/>
      <c r="P2409" s="11"/>
      <c r="Q2409" s="11"/>
      <c r="R2409" s="11">
        <v>2.5</v>
      </c>
      <c r="S2409" s="6">
        <v>133200000000</v>
      </c>
      <c r="T2409" s="7">
        <v>11.32</v>
      </c>
      <c r="U2409" s="7">
        <v>0.79</v>
      </c>
      <c r="V2409" s="7">
        <v>1060</v>
      </c>
    </row>
    <row r="2410" spans="1:22" hidden="1" x14ac:dyDescent="0.4">
      <c r="A2410" s="4" t="s">
        <v>580</v>
      </c>
      <c r="B2410" s="5" t="s">
        <v>581</v>
      </c>
      <c r="C2410" s="5" t="s">
        <v>30</v>
      </c>
      <c r="D2410" s="5" t="s">
        <v>19</v>
      </c>
      <c r="E2410" s="9" t="s">
        <v>52</v>
      </c>
      <c r="F2410" s="9">
        <v>0.68</v>
      </c>
      <c r="G2410" s="5" t="s">
        <v>21</v>
      </c>
      <c r="H2410" s="9">
        <v>500</v>
      </c>
      <c r="I2410" s="11">
        <v>11100000</v>
      </c>
      <c r="J2410" s="11">
        <v>500</v>
      </c>
      <c r="K2410" s="11">
        <v>47.165999999999997</v>
      </c>
      <c r="L2410" s="11" t="b">
        <f>COUNTIF('[1]2_배당성향 25% 이상 종목명'!$A$2:$A$471,'2_2번 조건 대상 종목'!A2410)&gt;0</f>
        <v>1</v>
      </c>
      <c r="M2410" s="14" t="b">
        <f t="shared" si="37"/>
        <v>1</v>
      </c>
      <c r="N2410" s="11">
        <v>5550000000</v>
      </c>
      <c r="O2410" s="11" t="b">
        <f>N2410&gt;=VLOOKUP(A2410,'[1]2023년만'!$A$2:$Q$1181,12,0)</f>
        <v>1</v>
      </c>
      <c r="P2410" s="11">
        <f>VLOOKUP(A2410,'[1]2_피벗 테이블'!$A$4:$B$376,2,0)</f>
        <v>5550000000</v>
      </c>
      <c r="Q2410" s="11" t="b">
        <f>N2410&gt;=(P2410*1.05)</f>
        <v>0</v>
      </c>
      <c r="R2410" s="11">
        <v>4</v>
      </c>
      <c r="S2410" s="6">
        <v>133200000000</v>
      </c>
      <c r="T2410" s="7">
        <v>11.32</v>
      </c>
      <c r="U2410" s="7">
        <v>0.79</v>
      </c>
      <c r="V2410" s="7">
        <v>1060</v>
      </c>
    </row>
    <row r="2411" spans="1:22" hidden="1" x14ac:dyDescent="0.4">
      <c r="A2411" s="7" t="s">
        <v>580</v>
      </c>
      <c r="B2411" s="12" t="s">
        <v>581</v>
      </c>
      <c r="C2411" s="12" t="s">
        <v>2933</v>
      </c>
      <c r="D2411" s="12" t="s">
        <v>19</v>
      </c>
      <c r="E2411" s="12" t="s">
        <v>34</v>
      </c>
      <c r="F2411" s="12">
        <v>0.43</v>
      </c>
      <c r="G2411" s="12" t="s">
        <v>21</v>
      </c>
      <c r="H2411" s="12">
        <v>500</v>
      </c>
      <c r="I2411" s="6">
        <v>11100000</v>
      </c>
      <c r="J2411" s="6">
        <v>500</v>
      </c>
      <c r="K2411" s="6">
        <v>21.053000000000001</v>
      </c>
      <c r="L2411" s="11" t="b">
        <f>COUNTIF('[1]2_배당성향 25% 이상 종목명'!$A$2:$A$471,'2_2번 조건 대상 종목'!A2411)&gt;0</f>
        <v>1</v>
      </c>
      <c r="M2411" s="14" t="b">
        <f t="shared" si="37"/>
        <v>1</v>
      </c>
      <c r="N2411" s="6">
        <v>5550000000</v>
      </c>
      <c r="O2411" s="6"/>
      <c r="P2411" s="6"/>
      <c r="Q2411" s="6"/>
      <c r="R2411" s="6">
        <v>2.9</v>
      </c>
      <c r="S2411" s="6">
        <v>133200000000</v>
      </c>
      <c r="T2411" s="7">
        <v>11.32</v>
      </c>
      <c r="U2411" s="7">
        <v>0.79</v>
      </c>
      <c r="V2411" s="7">
        <v>1060</v>
      </c>
    </row>
    <row r="2412" spans="1:22" hidden="1" x14ac:dyDescent="0.4">
      <c r="A2412" s="4" t="s">
        <v>1528</v>
      </c>
      <c r="B2412" s="5" t="s">
        <v>1529</v>
      </c>
      <c r="C2412" s="5" t="s">
        <v>18</v>
      </c>
      <c r="D2412" s="5" t="s">
        <v>19</v>
      </c>
      <c r="E2412" s="9" t="s">
        <v>256</v>
      </c>
      <c r="F2412" s="9">
        <v>0.59</v>
      </c>
      <c r="G2412" s="5" t="s">
        <v>21</v>
      </c>
      <c r="H2412" s="9">
        <v>500</v>
      </c>
      <c r="I2412" s="11">
        <v>10716390</v>
      </c>
      <c r="J2412" s="11">
        <v>350</v>
      </c>
      <c r="K2412" s="11">
        <v>25.312999999999999</v>
      </c>
      <c r="L2412" s="11" t="b">
        <f>COUNTIF('[1]2_배당성향 25% 이상 종목명'!$A$2:$A$471,'2_2번 조건 대상 종목'!A2412)&gt;0</f>
        <v>0</v>
      </c>
      <c r="M2412" s="14" t="b">
        <f t="shared" si="37"/>
        <v>1</v>
      </c>
      <c r="N2412" s="11">
        <v>3616786950</v>
      </c>
      <c r="O2412" s="11"/>
      <c r="P2412" s="11"/>
      <c r="Q2412" s="11"/>
      <c r="R2412" s="11">
        <v>1.6</v>
      </c>
      <c r="S2412" s="6">
        <v>184750563600</v>
      </c>
      <c r="T2412" s="7">
        <v>12.57</v>
      </c>
      <c r="U2412" s="7">
        <v>0.76</v>
      </c>
      <c r="V2412" s="7">
        <v>1372</v>
      </c>
    </row>
    <row r="2413" spans="1:22" hidden="1" x14ac:dyDescent="0.4">
      <c r="A2413" s="4" t="s">
        <v>1528</v>
      </c>
      <c r="B2413" s="5" t="s">
        <v>1529</v>
      </c>
      <c r="C2413" s="5" t="s">
        <v>30</v>
      </c>
      <c r="D2413" s="5" t="s">
        <v>19</v>
      </c>
      <c r="E2413" s="9" t="s">
        <v>81</v>
      </c>
      <c r="F2413" s="9">
        <v>0.51</v>
      </c>
      <c r="G2413" s="5" t="s">
        <v>21</v>
      </c>
      <c r="H2413" s="9">
        <v>500</v>
      </c>
      <c r="I2413" s="11">
        <v>10716390</v>
      </c>
      <c r="J2413" s="11">
        <v>300</v>
      </c>
      <c r="K2413" s="11">
        <v>23.5</v>
      </c>
      <c r="L2413" s="11" t="b">
        <f>COUNTIF('[1]2_배당성향 25% 이상 종목명'!$A$2:$A$471,'2_2번 조건 대상 종목'!A2413)&gt;0</f>
        <v>0</v>
      </c>
      <c r="M2413" s="14" t="b">
        <f t="shared" si="37"/>
        <v>1</v>
      </c>
      <c r="N2413" s="11">
        <v>3024166500</v>
      </c>
      <c r="O2413" s="11" t="b">
        <f>N2413&gt;=VLOOKUP(A2413,'[1]2023년만'!$A$2:$Q$1181,12,0)</f>
        <v>0</v>
      </c>
      <c r="P2413" s="11"/>
      <c r="Q2413" s="11"/>
      <c r="R2413" s="11">
        <v>1.9</v>
      </c>
      <c r="S2413" s="6">
        <v>184750563600</v>
      </c>
      <c r="T2413" s="7">
        <v>12.57</v>
      </c>
      <c r="U2413" s="7">
        <v>0.76</v>
      </c>
      <c r="V2413" s="7">
        <v>1372</v>
      </c>
    </row>
    <row r="2414" spans="1:22" hidden="1" x14ac:dyDescent="0.4">
      <c r="A2414" s="4" t="s">
        <v>1528</v>
      </c>
      <c r="B2414" s="5" t="s">
        <v>1529</v>
      </c>
      <c r="C2414" s="5" t="s">
        <v>24</v>
      </c>
      <c r="D2414" s="5" t="s">
        <v>19</v>
      </c>
      <c r="E2414" s="9" t="s">
        <v>256</v>
      </c>
      <c r="F2414" s="9">
        <v>0.53</v>
      </c>
      <c r="G2414" s="5" t="s">
        <v>21</v>
      </c>
      <c r="H2414" s="9">
        <v>500</v>
      </c>
      <c r="I2414" s="11">
        <v>10716390</v>
      </c>
      <c r="J2414" s="11">
        <v>300</v>
      </c>
      <c r="K2414" s="11">
        <v>12.265000000000001</v>
      </c>
      <c r="L2414" s="11" t="b">
        <f>COUNTIF('[1]2_배당성향 25% 이상 종목명'!$A$2:$A$471,'2_2번 조건 대상 종목'!A2414)&gt;0</f>
        <v>0</v>
      </c>
      <c r="M2414" s="14" t="b">
        <f t="shared" si="37"/>
        <v>1</v>
      </c>
      <c r="N2414" s="11">
        <v>3100103100</v>
      </c>
      <c r="O2414" s="11"/>
      <c r="P2414" s="11"/>
      <c r="Q2414" s="11"/>
      <c r="R2414" s="11">
        <v>1.4</v>
      </c>
      <c r="S2414" s="6">
        <v>184750563600</v>
      </c>
      <c r="T2414" s="7">
        <v>12.57</v>
      </c>
      <c r="U2414" s="7">
        <v>0.76</v>
      </c>
      <c r="V2414" s="7">
        <v>1372</v>
      </c>
    </row>
    <row r="2415" spans="1:22" hidden="1" x14ac:dyDescent="0.4">
      <c r="A2415" s="7" t="s">
        <v>1528</v>
      </c>
      <c r="B2415" s="12" t="s">
        <v>1529</v>
      </c>
      <c r="C2415" s="12" t="s">
        <v>2933</v>
      </c>
      <c r="D2415" s="12" t="s">
        <v>19</v>
      </c>
      <c r="E2415" s="12" t="s">
        <v>256</v>
      </c>
      <c r="F2415" s="12">
        <v>0.28000000000000003</v>
      </c>
      <c r="G2415" s="12" t="s">
        <v>21</v>
      </c>
      <c r="H2415" s="12">
        <v>500</v>
      </c>
      <c r="I2415" s="6">
        <v>10716390</v>
      </c>
      <c r="J2415" s="6">
        <v>300</v>
      </c>
      <c r="K2415" s="6">
        <v>12.743</v>
      </c>
      <c r="L2415" s="11" t="b">
        <f>COUNTIF('[1]2_배당성향 25% 이상 종목명'!$A$2:$A$471,'2_2번 조건 대상 종목'!A2415)&gt;0</f>
        <v>0</v>
      </c>
      <c r="M2415" s="14" t="b">
        <f t="shared" si="37"/>
        <v>1</v>
      </c>
      <c r="N2415" s="6">
        <v>3100103100</v>
      </c>
      <c r="O2415" s="6"/>
      <c r="P2415" s="6"/>
      <c r="Q2415" s="6"/>
      <c r="R2415" s="6">
        <v>1.2</v>
      </c>
      <c r="S2415" s="6">
        <v>184750563600</v>
      </c>
      <c r="T2415" s="7">
        <v>12.57</v>
      </c>
      <c r="U2415" s="7">
        <v>0.76</v>
      </c>
      <c r="V2415" s="7">
        <v>1372</v>
      </c>
    </row>
    <row r="2416" spans="1:22" hidden="1" x14ac:dyDescent="0.4">
      <c r="A2416" s="4" t="s">
        <v>2633</v>
      </c>
      <c r="B2416" s="5" t="s">
        <v>2634</v>
      </c>
      <c r="C2416" s="5" t="s">
        <v>24</v>
      </c>
      <c r="D2416" s="5" t="s">
        <v>19</v>
      </c>
      <c r="E2416" s="9" t="s">
        <v>34</v>
      </c>
      <c r="F2416" s="9">
        <v>0.56000000000000005</v>
      </c>
      <c r="G2416" s="5" t="s">
        <v>21</v>
      </c>
      <c r="H2416" s="9">
        <v>500</v>
      </c>
      <c r="I2416" s="11">
        <v>10347756</v>
      </c>
      <c r="J2416" s="11">
        <v>250</v>
      </c>
      <c r="K2416" s="11">
        <v>4.423</v>
      </c>
      <c r="L2416" s="11" t="b">
        <f>COUNTIF('[1]2_배당성향 25% 이상 종목명'!$A$2:$A$471,'2_2번 조건 대상 종목'!A2416)&gt;0</f>
        <v>0</v>
      </c>
      <c r="M2416" s="14" t="b">
        <f t="shared" si="37"/>
        <v>1</v>
      </c>
      <c r="N2416" s="11">
        <v>2257743000</v>
      </c>
      <c r="O2416" s="11"/>
      <c r="P2416" s="11"/>
      <c r="Q2416" s="11"/>
      <c r="R2416" s="11">
        <v>2.2000000000000002</v>
      </c>
      <c r="S2416" s="6">
        <v>118792238880</v>
      </c>
      <c r="T2416" s="7">
        <v>3.16</v>
      </c>
      <c r="U2416" s="7">
        <v>0.31</v>
      </c>
      <c r="V2416" s="7">
        <v>3630</v>
      </c>
    </row>
    <row r="2417" spans="1:22" hidden="1" x14ac:dyDescent="0.4">
      <c r="A2417" s="4" t="s">
        <v>2633</v>
      </c>
      <c r="B2417" s="5" t="s">
        <v>2634</v>
      </c>
      <c r="C2417" s="5" t="s">
        <v>30</v>
      </c>
      <c r="D2417" s="5" t="s">
        <v>19</v>
      </c>
      <c r="E2417" s="9" t="s">
        <v>34</v>
      </c>
      <c r="F2417" s="9">
        <v>0.48</v>
      </c>
      <c r="G2417" s="5" t="s">
        <v>21</v>
      </c>
      <c r="H2417" s="9">
        <v>500</v>
      </c>
      <c r="I2417" s="11">
        <v>10347756</v>
      </c>
      <c r="J2417" s="11">
        <v>250</v>
      </c>
      <c r="K2417" s="11">
        <v>3.532</v>
      </c>
      <c r="L2417" s="11" t="b">
        <f>COUNTIF('[1]2_배당성향 25% 이상 종목명'!$A$2:$A$471,'2_2번 조건 대상 종목'!A2417)&gt;0</f>
        <v>0</v>
      </c>
      <c r="M2417" s="14" t="b">
        <f t="shared" si="37"/>
        <v>1</v>
      </c>
      <c r="N2417" s="11">
        <v>2205502500</v>
      </c>
      <c r="O2417" s="11" t="b">
        <f>N2417&gt;=VLOOKUP(A2417,'[1]2023년만'!$A$2:$Q$1181,12,0)</f>
        <v>0</v>
      </c>
      <c r="P2417" s="11"/>
      <c r="Q2417" s="11"/>
      <c r="R2417" s="11">
        <v>2.7</v>
      </c>
      <c r="S2417" s="6">
        <v>118792238880</v>
      </c>
      <c r="T2417" s="7">
        <v>3.16</v>
      </c>
      <c r="U2417" s="7">
        <v>0.31</v>
      </c>
      <c r="V2417" s="7">
        <v>3630</v>
      </c>
    </row>
    <row r="2418" spans="1:22" hidden="1" x14ac:dyDescent="0.4">
      <c r="A2418" s="4" t="s">
        <v>2633</v>
      </c>
      <c r="B2418" s="5" t="s">
        <v>2634</v>
      </c>
      <c r="C2418" s="5" t="s">
        <v>18</v>
      </c>
      <c r="D2418" s="5" t="s">
        <v>19</v>
      </c>
      <c r="E2418" s="9" t="s">
        <v>34</v>
      </c>
      <c r="F2418" s="9">
        <v>1.01</v>
      </c>
      <c r="G2418" s="5" t="s">
        <v>21</v>
      </c>
      <c r="H2418" s="9">
        <v>500</v>
      </c>
      <c r="I2418" s="11">
        <v>10347756</v>
      </c>
      <c r="J2418" s="11">
        <v>250</v>
      </c>
      <c r="K2418" s="11">
        <v>2.5249999999999999</v>
      </c>
      <c r="L2418" s="11" t="b">
        <f>COUNTIF('[1]2_배당성향 25% 이상 종목명'!$A$2:$A$471,'2_2번 조건 대상 종목'!A2418)&gt;0</f>
        <v>0</v>
      </c>
      <c r="M2418" s="14" t="b">
        <f t="shared" si="37"/>
        <v>1</v>
      </c>
      <c r="N2418" s="11">
        <v>2257743000</v>
      </c>
      <c r="O2418" s="11"/>
      <c r="P2418" s="11"/>
      <c r="Q2418" s="11"/>
      <c r="R2418" s="11">
        <v>2</v>
      </c>
      <c r="S2418" s="6">
        <v>118792238880</v>
      </c>
      <c r="T2418" s="7">
        <v>3.16</v>
      </c>
      <c r="U2418" s="7">
        <v>0.31</v>
      </c>
      <c r="V2418" s="7">
        <v>3630</v>
      </c>
    </row>
    <row r="2419" spans="1:22" hidden="1" x14ac:dyDescent="0.4">
      <c r="A2419" s="7" t="s">
        <v>2633</v>
      </c>
      <c r="B2419" s="12" t="s">
        <v>2634</v>
      </c>
      <c r="C2419" s="12" t="s">
        <v>2933</v>
      </c>
      <c r="D2419" s="12" t="s">
        <v>19</v>
      </c>
      <c r="E2419" s="12" t="s">
        <v>34</v>
      </c>
      <c r="F2419" s="12">
        <v>0.5</v>
      </c>
      <c r="G2419" s="12" t="s">
        <v>21</v>
      </c>
      <c r="H2419" s="12">
        <v>500</v>
      </c>
      <c r="I2419" s="6">
        <v>10347756</v>
      </c>
      <c r="J2419" s="6">
        <v>200</v>
      </c>
      <c r="K2419" s="6">
        <v>53.787999999999997</v>
      </c>
      <c r="L2419" s="11" t="b">
        <f>COUNTIF('[1]2_배당성향 25% 이상 종목명'!$A$2:$A$471,'2_2번 조건 대상 종목'!A2419)&gt;0</f>
        <v>0</v>
      </c>
      <c r="M2419" s="14" t="b">
        <f t="shared" si="37"/>
        <v>1</v>
      </c>
      <c r="N2419" s="6">
        <v>1853518400</v>
      </c>
      <c r="O2419" s="6"/>
      <c r="P2419" s="6"/>
      <c r="Q2419" s="6"/>
      <c r="R2419" s="6">
        <v>1.5</v>
      </c>
      <c r="S2419" s="6">
        <v>118792238880</v>
      </c>
      <c r="T2419" s="7">
        <v>3.16</v>
      </c>
      <c r="U2419" s="7">
        <v>0.31</v>
      </c>
      <c r="V2419" s="7">
        <v>3630</v>
      </c>
    </row>
    <row r="2420" spans="1:22" hidden="1" x14ac:dyDescent="0.4">
      <c r="A2420" s="4" t="s">
        <v>1492</v>
      </c>
      <c r="B2420" s="5" t="s">
        <v>1493</v>
      </c>
      <c r="C2420" s="5" t="s">
        <v>24</v>
      </c>
      <c r="D2420" s="5" t="s">
        <v>19</v>
      </c>
      <c r="E2420" s="9" t="s">
        <v>451</v>
      </c>
      <c r="F2420" s="9">
        <v>1.18</v>
      </c>
      <c r="G2420" s="5" t="s">
        <v>21</v>
      </c>
      <c r="H2420" s="9">
        <v>500</v>
      </c>
      <c r="I2420" s="11">
        <v>13273726</v>
      </c>
      <c r="J2420" s="11">
        <v>120</v>
      </c>
      <c r="K2420" s="11">
        <v>26.199000000000002</v>
      </c>
      <c r="L2420" s="11" t="b">
        <f>COUNTIF('[1]2_배당성향 25% 이상 종목명'!$A$2:$A$471,'2_2번 조건 대상 종목'!A2420)&gt;0</f>
        <v>0</v>
      </c>
      <c r="M2420" s="14" t="b">
        <f t="shared" si="37"/>
        <v>1</v>
      </c>
      <c r="N2420" s="11">
        <v>1576396320</v>
      </c>
      <c r="O2420" s="11"/>
      <c r="P2420" s="11"/>
      <c r="Q2420" s="11"/>
      <c r="R2420" s="11">
        <v>3.5</v>
      </c>
      <c r="S2420" s="6">
        <v>65373100550</v>
      </c>
      <c r="T2420" s="7">
        <v>5.51</v>
      </c>
      <c r="U2420" s="7">
        <v>0.98</v>
      </c>
      <c r="V2420" s="7">
        <v>894</v>
      </c>
    </row>
    <row r="2421" spans="1:22" hidden="1" x14ac:dyDescent="0.4">
      <c r="A2421" s="4" t="s">
        <v>1492</v>
      </c>
      <c r="B2421" s="5" t="s">
        <v>1493</v>
      </c>
      <c r="C2421" s="5" t="s">
        <v>18</v>
      </c>
      <c r="D2421" s="5" t="s">
        <v>19</v>
      </c>
      <c r="E2421" s="9" t="s">
        <v>451</v>
      </c>
      <c r="F2421" s="9">
        <v>1.1399999999999999</v>
      </c>
      <c r="G2421" s="5" t="s">
        <v>21</v>
      </c>
      <c r="H2421" s="9">
        <v>500</v>
      </c>
      <c r="I2421" s="11">
        <v>13273726</v>
      </c>
      <c r="J2421" s="11">
        <v>150</v>
      </c>
      <c r="K2421" s="11">
        <v>19.190999999999999</v>
      </c>
      <c r="L2421" s="11" t="b">
        <f>COUNTIF('[1]2_배당성향 25% 이상 종목명'!$A$2:$A$471,'2_2번 조건 대상 종목'!A2421)&gt;0</f>
        <v>0</v>
      </c>
      <c r="M2421" s="14" t="b">
        <f t="shared" si="37"/>
        <v>1</v>
      </c>
      <c r="N2421" s="11">
        <v>1991058900</v>
      </c>
      <c r="O2421" s="11"/>
      <c r="P2421" s="11"/>
      <c r="Q2421" s="11"/>
      <c r="R2421" s="11">
        <v>3.2</v>
      </c>
      <c r="S2421" s="6">
        <v>65373100550</v>
      </c>
      <c r="T2421" s="7">
        <v>5.51</v>
      </c>
      <c r="U2421" s="7">
        <v>0.98</v>
      </c>
      <c r="V2421" s="7">
        <v>894</v>
      </c>
    </row>
    <row r="2422" spans="1:22" hidden="1" x14ac:dyDescent="0.4">
      <c r="A2422" s="4" t="s">
        <v>1492</v>
      </c>
      <c r="B2422" s="5" t="s">
        <v>1493</v>
      </c>
      <c r="C2422" s="5" t="s">
        <v>30</v>
      </c>
      <c r="D2422" s="5" t="s">
        <v>19</v>
      </c>
      <c r="E2422" s="9" t="s">
        <v>81</v>
      </c>
      <c r="F2422" s="9">
        <v>0.51</v>
      </c>
      <c r="G2422" s="5" t="s">
        <v>21</v>
      </c>
      <c r="H2422" s="9">
        <v>500</v>
      </c>
      <c r="I2422" s="11">
        <v>13273726</v>
      </c>
      <c r="J2422" s="11">
        <v>170</v>
      </c>
      <c r="K2422" s="11">
        <v>18.341000000000001</v>
      </c>
      <c r="L2422" s="11" t="b">
        <f>COUNTIF('[1]2_배당성향 25% 이상 종목명'!$A$2:$A$471,'2_2번 조건 대상 종목'!A2422)&gt;0</f>
        <v>0</v>
      </c>
      <c r="M2422" s="14" t="b">
        <f t="shared" si="37"/>
        <v>1</v>
      </c>
      <c r="N2422" s="11">
        <v>2111965420</v>
      </c>
      <c r="O2422" s="11" t="b">
        <f>N2422&gt;=VLOOKUP(A2422,'[1]2023년만'!$A$2:$Q$1181,12,0)</f>
        <v>1</v>
      </c>
      <c r="P2422" s="11"/>
      <c r="Q2422" s="11"/>
      <c r="R2422" s="11">
        <v>4.5</v>
      </c>
      <c r="S2422" s="6">
        <v>65373100550</v>
      </c>
      <c r="T2422" s="7">
        <v>5.51</v>
      </c>
      <c r="U2422" s="7">
        <v>0.98</v>
      </c>
      <c r="V2422" s="7">
        <v>894</v>
      </c>
    </row>
    <row r="2423" spans="1:22" hidden="1" x14ac:dyDescent="0.4">
      <c r="A2423" s="7" t="s">
        <v>1492</v>
      </c>
      <c r="B2423" s="12" t="s">
        <v>1493</v>
      </c>
      <c r="C2423" s="12" t="s">
        <v>2933</v>
      </c>
      <c r="D2423" s="12" t="s">
        <v>19</v>
      </c>
      <c r="E2423" s="12" t="s">
        <v>451</v>
      </c>
      <c r="F2423" s="12">
        <v>0.73</v>
      </c>
      <c r="G2423" s="12" t="s">
        <v>21</v>
      </c>
      <c r="H2423" s="12">
        <v>500</v>
      </c>
      <c r="I2423" s="6">
        <v>6636863</v>
      </c>
      <c r="J2423" s="6">
        <v>150</v>
      </c>
      <c r="K2423" s="6">
        <v>23.315000000000001</v>
      </c>
      <c r="L2423" s="11" t="b">
        <f>COUNTIF('[1]2_배당성향 25% 이상 종목명'!$A$2:$A$471,'2_2번 조건 대상 종목'!A2423)&gt;0</f>
        <v>0</v>
      </c>
      <c r="M2423" s="14" t="b">
        <f t="shared" si="37"/>
        <v>1</v>
      </c>
      <c r="N2423" s="6">
        <v>995529450</v>
      </c>
      <c r="O2423" s="6"/>
      <c r="P2423" s="6"/>
      <c r="Q2423" s="6"/>
      <c r="R2423" s="6">
        <v>1.94</v>
      </c>
      <c r="S2423" s="6">
        <v>65373100550</v>
      </c>
      <c r="T2423" s="7">
        <v>5.51</v>
      </c>
      <c r="U2423" s="7">
        <v>0.98</v>
      </c>
      <c r="V2423" s="7">
        <v>894</v>
      </c>
    </row>
    <row r="2424" spans="1:22" hidden="1" x14ac:dyDescent="0.4">
      <c r="A2424" s="4" t="s">
        <v>491</v>
      </c>
      <c r="B2424" s="5" t="s">
        <v>492</v>
      </c>
      <c r="C2424" s="5" t="s">
        <v>24</v>
      </c>
      <c r="D2424" s="5" t="s">
        <v>19</v>
      </c>
      <c r="E2424" s="9" t="s">
        <v>69</v>
      </c>
      <c r="F2424" s="9">
        <v>2.13</v>
      </c>
      <c r="G2424" s="5" t="s">
        <v>21</v>
      </c>
      <c r="H2424" s="9">
        <v>500</v>
      </c>
      <c r="I2424" s="11">
        <v>33428840</v>
      </c>
      <c r="J2424" s="11">
        <v>600</v>
      </c>
      <c r="K2424" s="11">
        <v>77.686999999999998</v>
      </c>
      <c r="L2424" s="11" t="b">
        <f>COUNTIF('[1]2_배당성향 25% 이상 종목명'!$A$2:$A$471,'2_2번 조건 대상 종목'!A2424)&gt;0</f>
        <v>1</v>
      </c>
      <c r="M2424" s="14" t="b">
        <f t="shared" si="37"/>
        <v>1</v>
      </c>
      <c r="N2424" s="11">
        <v>18878604000</v>
      </c>
      <c r="O2424" s="11"/>
      <c r="P2424" s="11"/>
      <c r="Q2424" s="11"/>
      <c r="R2424" s="11">
        <v>6.8</v>
      </c>
      <c r="S2424" s="6">
        <v>277125083600</v>
      </c>
      <c r="T2424" s="7">
        <v>9.67</v>
      </c>
      <c r="U2424" s="7">
        <v>0.72</v>
      </c>
      <c r="V2424" s="7">
        <v>857</v>
      </c>
    </row>
    <row r="2425" spans="1:22" hidden="1" x14ac:dyDescent="0.4">
      <c r="A2425" s="4" t="s">
        <v>491</v>
      </c>
      <c r="B2425" s="5" t="s">
        <v>492</v>
      </c>
      <c r="C2425" s="5" t="s">
        <v>18</v>
      </c>
      <c r="D2425" s="5" t="s">
        <v>19</v>
      </c>
      <c r="E2425" s="9" t="s">
        <v>69</v>
      </c>
      <c r="F2425" s="9">
        <v>2.79</v>
      </c>
      <c r="G2425" s="5" t="s">
        <v>21</v>
      </c>
      <c r="H2425" s="9">
        <v>500</v>
      </c>
      <c r="I2425" s="11">
        <v>33428840</v>
      </c>
      <c r="J2425" s="11">
        <v>600</v>
      </c>
      <c r="K2425" s="11">
        <v>64.867999999999995</v>
      </c>
      <c r="L2425" s="11" t="b">
        <f>COUNTIF('[1]2_배당성향 25% 이상 종목명'!$A$2:$A$471,'2_2번 조건 대상 종목'!A2425)&gt;0</f>
        <v>1</v>
      </c>
      <c r="M2425" s="14" t="b">
        <f t="shared" si="37"/>
        <v>1</v>
      </c>
      <c r="N2425" s="11">
        <v>18878604000</v>
      </c>
      <c r="O2425" s="11"/>
      <c r="P2425" s="11"/>
      <c r="Q2425" s="11"/>
      <c r="R2425" s="11">
        <v>5.7</v>
      </c>
      <c r="S2425" s="6">
        <v>277125083600</v>
      </c>
      <c r="T2425" s="7">
        <v>9.67</v>
      </c>
      <c r="U2425" s="7">
        <v>0.72</v>
      </c>
      <c r="V2425" s="7">
        <v>857</v>
      </c>
    </row>
    <row r="2426" spans="1:22" hidden="1" x14ac:dyDescent="0.4">
      <c r="A2426" s="4" t="s">
        <v>491</v>
      </c>
      <c r="B2426" s="5" t="s">
        <v>492</v>
      </c>
      <c r="C2426" s="5" t="s">
        <v>30</v>
      </c>
      <c r="D2426" s="5" t="s">
        <v>19</v>
      </c>
      <c r="E2426" s="9" t="s">
        <v>69</v>
      </c>
      <c r="F2426" s="9">
        <v>2.73</v>
      </c>
      <c r="G2426" s="5" t="s">
        <v>21</v>
      </c>
      <c r="H2426" s="9">
        <v>500</v>
      </c>
      <c r="I2426" s="11">
        <v>33428840</v>
      </c>
      <c r="J2426" s="11">
        <v>600</v>
      </c>
      <c r="K2426" s="11">
        <v>55.017000000000003</v>
      </c>
      <c r="L2426" s="11" t="b">
        <f>COUNTIF('[1]2_배당성향 25% 이상 종목명'!$A$2:$A$471,'2_2번 조건 대상 종목'!A2426)&gt;0</f>
        <v>1</v>
      </c>
      <c r="M2426" s="14" t="b">
        <f t="shared" si="37"/>
        <v>1</v>
      </c>
      <c r="N2426" s="11">
        <v>18878604000</v>
      </c>
      <c r="O2426" s="11" t="b">
        <f>N2426&gt;=VLOOKUP(A2426,'[1]2023년만'!$A$2:$Q$1181,12,0)</f>
        <v>1</v>
      </c>
      <c r="P2426" s="11">
        <f>VLOOKUP(A2426,'[1]2_피벗 테이블'!$A$4:$B$376,2,0)</f>
        <v>18878604000</v>
      </c>
      <c r="Q2426" s="11" t="b">
        <f>N2426&gt;=(P2426*1.05)</f>
        <v>0</v>
      </c>
      <c r="R2426" s="11">
        <v>7.4</v>
      </c>
      <c r="S2426" s="6">
        <v>277125083600</v>
      </c>
      <c r="T2426" s="7">
        <v>9.67</v>
      </c>
      <c r="U2426" s="7">
        <v>0.72</v>
      </c>
      <c r="V2426" s="7">
        <v>857</v>
      </c>
    </row>
    <row r="2427" spans="1:22" hidden="1" x14ac:dyDescent="0.4">
      <c r="A2427" s="7" t="s">
        <v>491</v>
      </c>
      <c r="B2427" s="12" t="s">
        <v>492</v>
      </c>
      <c r="C2427" s="12" t="s">
        <v>2933</v>
      </c>
      <c r="D2427" s="12" t="s">
        <v>19</v>
      </c>
      <c r="E2427" s="12" t="s">
        <v>69</v>
      </c>
      <c r="F2427" s="12">
        <v>1.59</v>
      </c>
      <c r="G2427" s="12" t="s">
        <v>21</v>
      </c>
      <c r="H2427" s="12">
        <v>500</v>
      </c>
      <c r="I2427" s="6">
        <v>33428840</v>
      </c>
      <c r="J2427" s="6">
        <v>600</v>
      </c>
      <c r="K2427" s="6">
        <v>42.424999999999997</v>
      </c>
      <c r="L2427" s="11" t="b">
        <f>COUNTIF('[1]2_배당성향 25% 이상 종목명'!$A$2:$A$471,'2_2번 조건 대상 종목'!A2427)&gt;0</f>
        <v>1</v>
      </c>
      <c r="M2427" s="14" t="b">
        <f t="shared" si="37"/>
        <v>1</v>
      </c>
      <c r="N2427" s="6">
        <v>18878604000</v>
      </c>
      <c r="O2427" s="6"/>
      <c r="P2427" s="6"/>
      <c r="Q2427" s="6"/>
      <c r="R2427" s="6">
        <v>5.4</v>
      </c>
      <c r="S2427" s="6">
        <v>277125083600</v>
      </c>
      <c r="T2427" s="7">
        <v>9.67</v>
      </c>
      <c r="U2427" s="7">
        <v>0.72</v>
      </c>
      <c r="V2427" s="7">
        <v>857</v>
      </c>
    </row>
    <row r="2428" spans="1:22" hidden="1" x14ac:dyDescent="0.4">
      <c r="A2428" s="4" t="s">
        <v>2205</v>
      </c>
      <c r="B2428" s="5" t="s">
        <v>2206</v>
      </c>
      <c r="C2428" s="5" t="s">
        <v>24</v>
      </c>
      <c r="D2428" s="5" t="s">
        <v>19</v>
      </c>
      <c r="E2428" s="9" t="s">
        <v>34</v>
      </c>
      <c r="F2428" s="9">
        <v>0.56000000000000005</v>
      </c>
      <c r="G2428" s="5" t="s">
        <v>21</v>
      </c>
      <c r="H2428" s="9">
        <v>100</v>
      </c>
      <c r="I2428" s="11">
        <v>44946655</v>
      </c>
      <c r="J2428" s="11">
        <v>20</v>
      </c>
      <c r="K2428" s="11">
        <v>12.99</v>
      </c>
      <c r="L2428" s="11" t="b">
        <f>COUNTIF('[1]2_배당성향 25% 이상 종목명'!$A$2:$A$471,'2_2번 조건 대상 종목'!A2428)&gt;0</f>
        <v>0</v>
      </c>
      <c r="M2428" s="14" t="b">
        <f t="shared" si="37"/>
        <v>0</v>
      </c>
      <c r="N2428" s="11">
        <v>864233600</v>
      </c>
      <c r="O2428" s="11"/>
      <c r="P2428" s="11"/>
      <c r="Q2428" s="11"/>
      <c r="R2428" s="11">
        <v>1.1000000000000001</v>
      </c>
      <c r="S2428" s="6">
        <v>90567509825</v>
      </c>
      <c r="T2428" s="7">
        <v>6.9</v>
      </c>
      <c r="U2428" s="7">
        <v>1.59</v>
      </c>
      <c r="V2428" s="7">
        <v>292</v>
      </c>
    </row>
    <row r="2429" spans="1:22" hidden="1" x14ac:dyDescent="0.4">
      <c r="A2429" s="4" t="s">
        <v>2205</v>
      </c>
      <c r="B2429" s="5" t="s">
        <v>2206</v>
      </c>
      <c r="C2429" s="5" t="s">
        <v>30</v>
      </c>
      <c r="D2429" s="5" t="s">
        <v>19</v>
      </c>
      <c r="E2429" s="9" t="s">
        <v>34</v>
      </c>
      <c r="F2429" s="9">
        <v>0.48</v>
      </c>
      <c r="G2429" s="5" t="s">
        <v>21</v>
      </c>
      <c r="H2429" s="9">
        <v>100</v>
      </c>
      <c r="I2429" s="11">
        <v>44946655</v>
      </c>
      <c r="J2429" s="11">
        <v>30</v>
      </c>
      <c r="K2429" s="11">
        <v>10.679</v>
      </c>
      <c r="L2429" s="11" t="b">
        <f>COUNTIF('[1]2_배당성향 25% 이상 종목명'!$A$2:$A$471,'2_2번 조건 대상 종목'!A2429)&gt;0</f>
        <v>0</v>
      </c>
      <c r="M2429" s="14" t="b">
        <f t="shared" si="37"/>
        <v>0</v>
      </c>
      <c r="N2429" s="11">
        <v>1300913100</v>
      </c>
      <c r="O2429" s="11" t="b">
        <f>N2429&gt;=VLOOKUP(A2429,'[1]2023년만'!$A$2:$Q$1181,12,0)</f>
        <v>1</v>
      </c>
      <c r="P2429" s="11"/>
      <c r="Q2429" s="11"/>
      <c r="R2429" s="11">
        <v>1.5</v>
      </c>
      <c r="S2429" s="6">
        <v>90567509825</v>
      </c>
      <c r="T2429" s="7">
        <v>6.9</v>
      </c>
      <c r="U2429" s="7">
        <v>1.59</v>
      </c>
      <c r="V2429" s="7">
        <v>292</v>
      </c>
    </row>
    <row r="2430" spans="1:22" hidden="1" x14ac:dyDescent="0.4">
      <c r="A2430" s="4" t="s">
        <v>464</v>
      </c>
      <c r="B2430" s="5" t="s">
        <v>465</v>
      </c>
      <c r="C2430" s="5" t="s">
        <v>24</v>
      </c>
      <c r="D2430" s="5" t="s">
        <v>19</v>
      </c>
      <c r="E2430" s="9" t="s">
        <v>31</v>
      </c>
      <c r="F2430" s="9">
        <v>0.46</v>
      </c>
      <c r="G2430" s="5" t="s">
        <v>21</v>
      </c>
      <c r="H2430" s="9">
        <v>500</v>
      </c>
      <c r="I2430" s="11">
        <v>27518273</v>
      </c>
      <c r="J2430" s="11">
        <v>100</v>
      </c>
      <c r="K2430" s="11">
        <v>80.811999999999998</v>
      </c>
      <c r="L2430" s="11" t="b">
        <f>COUNTIF('[1]2_배당성향 25% 이상 종목명'!$A$2:$A$471,'2_2번 조건 대상 종목'!A2430)&gt;0</f>
        <v>0</v>
      </c>
      <c r="M2430" s="14" t="b">
        <f t="shared" si="37"/>
        <v>1</v>
      </c>
      <c r="N2430" s="11">
        <v>2750849600</v>
      </c>
      <c r="O2430" s="11"/>
      <c r="P2430" s="11"/>
      <c r="Q2430" s="11"/>
      <c r="R2430" s="11">
        <v>0.4</v>
      </c>
      <c r="S2430" s="6">
        <v>491599021320</v>
      </c>
      <c r="T2430" s="7" t="s">
        <v>21</v>
      </c>
      <c r="U2430" s="7">
        <v>1.52</v>
      </c>
      <c r="V2430" s="7" t="s">
        <v>21</v>
      </c>
    </row>
    <row r="2431" spans="1:22" hidden="1" x14ac:dyDescent="0.4">
      <c r="A2431" s="4" t="s">
        <v>464</v>
      </c>
      <c r="B2431" s="5" t="s">
        <v>465</v>
      </c>
      <c r="C2431" s="5" t="s">
        <v>18</v>
      </c>
      <c r="D2431" s="5" t="s">
        <v>19</v>
      </c>
      <c r="E2431" s="9" t="s">
        <v>31</v>
      </c>
      <c r="F2431" s="9">
        <v>0.49</v>
      </c>
      <c r="G2431" s="5" t="s">
        <v>21</v>
      </c>
      <c r="H2431" s="9">
        <v>500</v>
      </c>
      <c r="I2431" s="11">
        <v>13753738</v>
      </c>
      <c r="J2431" s="11">
        <v>350</v>
      </c>
      <c r="K2431" s="11">
        <v>30.210999999999999</v>
      </c>
      <c r="L2431" s="11" t="b">
        <f>COUNTIF('[1]2_배당성향 25% 이상 종목명'!$A$2:$A$471,'2_2번 조건 대상 종목'!A2431)&gt;0</f>
        <v>0</v>
      </c>
      <c r="M2431" s="14" t="b">
        <f t="shared" si="37"/>
        <v>1</v>
      </c>
      <c r="N2431" s="11">
        <v>4806037250</v>
      </c>
      <c r="O2431" s="11"/>
      <c r="P2431" s="11"/>
      <c r="Q2431" s="11"/>
      <c r="R2431" s="11">
        <v>1.1000000000000001</v>
      </c>
      <c r="S2431" s="6">
        <v>491599021320</v>
      </c>
      <c r="T2431" s="7" t="s">
        <v>21</v>
      </c>
      <c r="U2431" s="7">
        <v>1.52</v>
      </c>
      <c r="V2431" s="7" t="s">
        <v>21</v>
      </c>
    </row>
    <row r="2432" spans="1:22" hidden="1" x14ac:dyDescent="0.4">
      <c r="A2432" s="4" t="s">
        <v>464</v>
      </c>
      <c r="B2432" s="5" t="s">
        <v>465</v>
      </c>
      <c r="C2432" s="5" t="s">
        <v>30</v>
      </c>
      <c r="D2432" s="5" t="s">
        <v>19</v>
      </c>
      <c r="E2432" s="9" t="s">
        <v>31</v>
      </c>
      <c r="F2432" s="9">
        <v>0.46</v>
      </c>
      <c r="G2432" s="5" t="s">
        <v>21</v>
      </c>
      <c r="H2432" s="9">
        <v>500</v>
      </c>
      <c r="I2432" s="11">
        <v>27641273</v>
      </c>
      <c r="J2432" s="11">
        <v>100</v>
      </c>
      <c r="K2432" s="11">
        <v>-141.51599999999999</v>
      </c>
      <c r="L2432" s="11" t="b">
        <f>COUNTIF('[1]2_배당성향 25% 이상 종목명'!$A$2:$A$471,'2_2번 조건 대상 종목'!A2432)&gt;0</f>
        <v>0</v>
      </c>
      <c r="M2432" s="14" t="b">
        <f t="shared" si="37"/>
        <v>1</v>
      </c>
      <c r="N2432" s="11">
        <v>2763798600</v>
      </c>
      <c r="O2432" s="11" t="b">
        <f>N2432&gt;=VLOOKUP(A2432,'[1]2023년만'!$A$2:$Q$1181,12,0)</f>
        <v>1</v>
      </c>
      <c r="P2432" s="11"/>
      <c r="Q2432" s="11"/>
      <c r="R2432" s="11">
        <v>0.6</v>
      </c>
      <c r="S2432" s="6">
        <v>491599021320</v>
      </c>
      <c r="T2432" s="7" t="s">
        <v>21</v>
      </c>
      <c r="U2432" s="7">
        <v>1.52</v>
      </c>
      <c r="V2432" s="7" t="s">
        <v>21</v>
      </c>
    </row>
    <row r="2433" spans="1:22" hidden="1" x14ac:dyDescent="0.4">
      <c r="A2433" s="7" t="s">
        <v>464</v>
      </c>
      <c r="B2433" s="12" t="s">
        <v>465</v>
      </c>
      <c r="C2433" s="12" t="s">
        <v>2933</v>
      </c>
      <c r="D2433" s="12" t="s">
        <v>19</v>
      </c>
      <c r="E2433" s="12" t="s">
        <v>31</v>
      </c>
      <c r="F2433" s="12">
        <v>0.32</v>
      </c>
      <c r="G2433" s="12" t="s">
        <v>21</v>
      </c>
      <c r="H2433" s="12">
        <v>500</v>
      </c>
      <c r="I2433" s="6">
        <v>13737238</v>
      </c>
      <c r="J2433" s="6">
        <v>300</v>
      </c>
      <c r="K2433" s="6">
        <v>16.216000000000001</v>
      </c>
      <c r="L2433" s="11" t="b">
        <f>COUNTIF('[1]2_배당성향 25% 이상 종목명'!$A$2:$A$471,'2_2번 조건 대상 종목'!A2433)&gt;0</f>
        <v>0</v>
      </c>
      <c r="M2433" s="14" t="b">
        <f t="shared" si="37"/>
        <v>1</v>
      </c>
      <c r="N2433" s="6">
        <v>4078518300</v>
      </c>
      <c r="O2433" s="6"/>
      <c r="P2433" s="6"/>
      <c r="Q2433" s="6"/>
      <c r="R2433" s="6">
        <v>1.02</v>
      </c>
      <c r="S2433" s="6">
        <v>491599021320</v>
      </c>
      <c r="T2433" s="7" t="s">
        <v>21</v>
      </c>
      <c r="U2433" s="7">
        <v>1.52</v>
      </c>
      <c r="V2433" s="7" t="s">
        <v>21</v>
      </c>
    </row>
    <row r="2434" spans="1:22" hidden="1" x14ac:dyDescent="0.4">
      <c r="A2434" s="4" t="s">
        <v>1303</v>
      </c>
      <c r="B2434" s="5" t="s">
        <v>1304</v>
      </c>
      <c r="C2434" s="5" t="s">
        <v>30</v>
      </c>
      <c r="D2434" s="5" t="s">
        <v>19</v>
      </c>
      <c r="E2434" s="9" t="s">
        <v>52</v>
      </c>
      <c r="F2434" s="9">
        <v>0.72</v>
      </c>
      <c r="G2434" s="5" t="s">
        <v>21</v>
      </c>
      <c r="H2434" s="9">
        <v>500</v>
      </c>
      <c r="I2434" s="11">
        <v>13075933</v>
      </c>
      <c r="J2434" s="11">
        <v>738</v>
      </c>
      <c r="K2434" s="11">
        <v>29.986999999999998</v>
      </c>
      <c r="L2434" s="11" t="b">
        <f>COUNTIF('[1]2_배당성향 25% 이상 종목명'!$A$2:$A$471,'2_2번 조건 대상 종목'!A2434)&gt;0</f>
        <v>1</v>
      </c>
      <c r="M2434" s="14" t="b">
        <f t="shared" si="37"/>
        <v>0</v>
      </c>
      <c r="N2434" s="11">
        <v>9318698694</v>
      </c>
      <c r="O2434" s="11" t="e">
        <f>N2434&gt;=VLOOKUP(A2434,'[1]2023년만'!$A$2:$Q$1181,12,0)</f>
        <v>#N/A</v>
      </c>
      <c r="P2434" s="11"/>
      <c r="Q2434" s="11"/>
      <c r="R2434" s="11">
        <v>5.9</v>
      </c>
      <c r="S2434" s="6">
        <v>274790859750</v>
      </c>
      <c r="T2434" s="7">
        <v>7.58</v>
      </c>
      <c r="U2434" s="7">
        <v>1.43</v>
      </c>
      <c r="V2434" s="7">
        <v>2737</v>
      </c>
    </row>
    <row r="2435" spans="1:22" hidden="1" x14ac:dyDescent="0.4">
      <c r="A2435" s="4" t="s">
        <v>1671</v>
      </c>
      <c r="B2435" s="5" t="s">
        <v>1672</v>
      </c>
      <c r="C2435" s="5" t="s">
        <v>18</v>
      </c>
      <c r="D2435" s="5" t="s">
        <v>19</v>
      </c>
      <c r="E2435" s="9" t="s">
        <v>81</v>
      </c>
      <c r="F2435" s="9">
        <v>0.38</v>
      </c>
      <c r="G2435" s="5" t="s">
        <v>21</v>
      </c>
      <c r="H2435" s="9">
        <v>500</v>
      </c>
      <c r="I2435" s="11">
        <v>7106760</v>
      </c>
      <c r="J2435" s="11">
        <v>200</v>
      </c>
      <c r="K2435" s="11">
        <v>22.454000000000001</v>
      </c>
      <c r="L2435" s="11" t="b">
        <f>COUNTIF('[1]2_배당성향 25% 이상 종목명'!$A$2:$A$471,'2_2번 조건 대상 종목'!A2435)&gt;0</f>
        <v>0</v>
      </c>
      <c r="M2435" s="14" t="b">
        <f t="shared" ref="M2435:M2498" si="38">COUNTIF($A$2:$A$4678,A2435)=4</f>
        <v>1</v>
      </c>
      <c r="N2435" s="11">
        <v>1388336400</v>
      </c>
      <c r="O2435" s="11"/>
      <c r="P2435" s="11"/>
      <c r="Q2435" s="11"/>
      <c r="R2435" s="11">
        <v>1.06</v>
      </c>
      <c r="S2435" s="6">
        <v>663771384000</v>
      </c>
      <c r="T2435" s="7">
        <v>43.32</v>
      </c>
      <c r="U2435" s="7">
        <v>6.13</v>
      </c>
      <c r="V2435" s="7">
        <v>2156</v>
      </c>
    </row>
    <row r="2436" spans="1:22" hidden="1" x14ac:dyDescent="0.4">
      <c r="A2436" s="4" t="s">
        <v>1671</v>
      </c>
      <c r="B2436" s="5" t="s">
        <v>1672</v>
      </c>
      <c r="C2436" s="5" t="s">
        <v>24</v>
      </c>
      <c r="D2436" s="5" t="s">
        <v>19</v>
      </c>
      <c r="E2436" s="9" t="s">
        <v>81</v>
      </c>
      <c r="F2436" s="9">
        <v>0.23</v>
      </c>
      <c r="G2436" s="5" t="s">
        <v>21</v>
      </c>
      <c r="H2436" s="9">
        <v>500</v>
      </c>
      <c r="I2436" s="11">
        <v>7106760</v>
      </c>
      <c r="J2436" s="11">
        <v>350</v>
      </c>
      <c r="K2436" s="11">
        <v>19.341999999999999</v>
      </c>
      <c r="L2436" s="11" t="b">
        <f>COUNTIF('[1]2_배당성향 25% 이상 종목명'!$A$2:$A$471,'2_2번 조건 대상 종목'!A2436)&gt;0</f>
        <v>0</v>
      </c>
      <c r="M2436" s="14" t="b">
        <f t="shared" si="38"/>
        <v>1</v>
      </c>
      <c r="N2436" s="11">
        <v>2429588700</v>
      </c>
      <c r="O2436" s="11"/>
      <c r="P2436" s="11"/>
      <c r="Q2436" s="11"/>
      <c r="R2436" s="11">
        <v>1.08</v>
      </c>
      <c r="S2436" s="6">
        <v>663771384000</v>
      </c>
      <c r="T2436" s="7">
        <v>43.32</v>
      </c>
      <c r="U2436" s="7">
        <v>6.13</v>
      </c>
      <c r="V2436" s="7">
        <v>2156</v>
      </c>
    </row>
    <row r="2437" spans="1:22" hidden="1" x14ac:dyDescent="0.4">
      <c r="A2437" s="4" t="s">
        <v>1671</v>
      </c>
      <c r="B2437" s="5" t="s">
        <v>1672</v>
      </c>
      <c r="C2437" s="5" t="s">
        <v>30</v>
      </c>
      <c r="D2437" s="5" t="s">
        <v>19</v>
      </c>
      <c r="E2437" s="9" t="s">
        <v>81</v>
      </c>
      <c r="F2437" s="9">
        <v>0.51</v>
      </c>
      <c r="G2437" s="5" t="s">
        <v>21</v>
      </c>
      <c r="H2437" s="9">
        <v>500</v>
      </c>
      <c r="I2437" s="11">
        <v>7106760</v>
      </c>
      <c r="J2437" s="11">
        <v>400</v>
      </c>
      <c r="K2437" s="11">
        <v>18.552</v>
      </c>
      <c r="L2437" s="11" t="b">
        <f>COUNTIF('[1]2_배당성향 25% 이상 종목명'!$A$2:$A$471,'2_2번 조건 대상 종목'!A2437)&gt;0</f>
        <v>0</v>
      </c>
      <c r="M2437" s="14" t="b">
        <f t="shared" si="38"/>
        <v>1</v>
      </c>
      <c r="N2437" s="11">
        <v>2776672800</v>
      </c>
      <c r="O2437" s="11" t="b">
        <f>N2437&gt;=VLOOKUP(A2437,'[1]2023년만'!$A$2:$Q$1181,12,0)</f>
        <v>1</v>
      </c>
      <c r="P2437" s="11"/>
      <c r="Q2437" s="11"/>
      <c r="R2437" s="11">
        <v>0.94</v>
      </c>
      <c r="S2437" s="6">
        <v>663771384000</v>
      </c>
      <c r="T2437" s="7">
        <v>43.32</v>
      </c>
      <c r="U2437" s="7">
        <v>6.13</v>
      </c>
      <c r="V2437" s="7">
        <v>2156</v>
      </c>
    </row>
    <row r="2438" spans="1:22" hidden="1" x14ac:dyDescent="0.4">
      <c r="A2438" s="7" t="s">
        <v>1671</v>
      </c>
      <c r="B2438" s="12" t="s">
        <v>1672</v>
      </c>
      <c r="C2438" s="12" t="s">
        <v>2933</v>
      </c>
      <c r="D2438" s="12" t="s">
        <v>19</v>
      </c>
      <c r="E2438" s="12" t="s">
        <v>81</v>
      </c>
      <c r="F2438" s="12">
        <v>0.23</v>
      </c>
      <c r="G2438" s="12" t="s">
        <v>21</v>
      </c>
      <c r="H2438" s="12">
        <v>500</v>
      </c>
      <c r="I2438" s="6">
        <v>7106760</v>
      </c>
      <c r="J2438" s="6">
        <v>100</v>
      </c>
      <c r="K2438" s="6">
        <v>20.678000000000001</v>
      </c>
      <c r="L2438" s="11" t="b">
        <f>COUNTIF('[1]2_배당성향 25% 이상 종목명'!$A$2:$A$471,'2_2번 조건 대상 종목'!A2438)&gt;0</f>
        <v>0</v>
      </c>
      <c r="M2438" s="14" t="b">
        <f t="shared" si="38"/>
        <v>1</v>
      </c>
      <c r="N2438" s="6">
        <v>694168200</v>
      </c>
      <c r="O2438" s="6"/>
      <c r="P2438" s="6"/>
      <c r="Q2438" s="6"/>
      <c r="R2438" s="6">
        <v>0.53</v>
      </c>
      <c r="S2438" s="6">
        <v>663771384000</v>
      </c>
      <c r="T2438" s="7">
        <v>43.32</v>
      </c>
      <c r="U2438" s="7">
        <v>6.13</v>
      </c>
      <c r="V2438" s="7">
        <v>2156</v>
      </c>
    </row>
    <row r="2439" spans="1:22" hidden="1" x14ac:dyDescent="0.4">
      <c r="A2439" s="4" t="s">
        <v>2777</v>
      </c>
      <c r="B2439" s="5" t="s">
        <v>2778</v>
      </c>
      <c r="C2439" s="5" t="s">
        <v>18</v>
      </c>
      <c r="D2439" s="5" t="s">
        <v>19</v>
      </c>
      <c r="E2439" s="9" t="s">
        <v>95</v>
      </c>
      <c r="F2439" s="9">
        <v>0.96</v>
      </c>
      <c r="G2439" s="5" t="s">
        <v>21</v>
      </c>
      <c r="H2439" s="9">
        <v>500</v>
      </c>
      <c r="I2439" s="11">
        <v>18065413</v>
      </c>
      <c r="J2439" s="11">
        <v>100</v>
      </c>
      <c r="K2439" s="11">
        <v>-29.161000000000001</v>
      </c>
      <c r="L2439" s="11" t="b">
        <f>COUNTIF('[1]2_배당성향 25% 이상 종목명'!$A$2:$A$471,'2_2번 조건 대상 종목'!A2439)&gt;0</f>
        <v>0</v>
      </c>
      <c r="M2439" s="14" t="b">
        <f t="shared" si="38"/>
        <v>0</v>
      </c>
      <c r="N2439" s="11">
        <v>1580248900</v>
      </c>
      <c r="O2439" s="11"/>
      <c r="P2439" s="11"/>
      <c r="Q2439" s="11"/>
      <c r="R2439" s="11">
        <v>1.1000000000000001</v>
      </c>
      <c r="S2439" s="6">
        <v>74482842750</v>
      </c>
      <c r="T2439" s="7" t="s">
        <v>21</v>
      </c>
      <c r="U2439" s="7">
        <v>0.67</v>
      </c>
      <c r="V2439" s="7" t="s">
        <v>21</v>
      </c>
    </row>
    <row r="2440" spans="1:22" hidden="1" x14ac:dyDescent="0.4">
      <c r="A2440" s="7" t="s">
        <v>2777</v>
      </c>
      <c r="B2440" s="12" t="s">
        <v>2778</v>
      </c>
      <c r="C2440" s="12" t="s">
        <v>2933</v>
      </c>
      <c r="D2440" s="12" t="s">
        <v>19</v>
      </c>
      <c r="E2440" s="12" t="s">
        <v>95</v>
      </c>
      <c r="F2440" s="12">
        <v>0.42</v>
      </c>
      <c r="G2440" s="12" t="s">
        <v>21</v>
      </c>
      <c r="H2440" s="12">
        <v>500</v>
      </c>
      <c r="I2440" s="6">
        <v>18065413</v>
      </c>
      <c r="J2440" s="6">
        <v>200</v>
      </c>
      <c r="K2440" s="6">
        <v>428.70600000000002</v>
      </c>
      <c r="L2440" s="11" t="b">
        <f>COUNTIF('[1]2_배당성향 25% 이상 종목명'!$A$2:$A$471,'2_2번 조건 대상 종목'!A2440)&gt;0</f>
        <v>0</v>
      </c>
      <c r="M2440" s="14" t="b">
        <f t="shared" si="38"/>
        <v>0</v>
      </c>
      <c r="N2440" s="6">
        <v>3266738400</v>
      </c>
      <c r="O2440" s="6"/>
      <c r="P2440" s="6"/>
      <c r="Q2440" s="6"/>
      <c r="R2440" s="6">
        <v>1.6</v>
      </c>
      <c r="S2440" s="6">
        <v>74482842750</v>
      </c>
      <c r="T2440" s="7" t="s">
        <v>21</v>
      </c>
      <c r="U2440" s="7">
        <v>0.67</v>
      </c>
      <c r="V2440" s="7" t="s">
        <v>21</v>
      </c>
    </row>
    <row r="2441" spans="1:22" hidden="1" x14ac:dyDescent="0.4">
      <c r="A2441" s="4" t="s">
        <v>1379</v>
      </c>
      <c r="B2441" s="5" t="s">
        <v>1380</v>
      </c>
      <c r="C2441" s="5" t="s">
        <v>24</v>
      </c>
      <c r="D2441" s="5" t="s">
        <v>19</v>
      </c>
      <c r="E2441" s="9" t="s">
        <v>129</v>
      </c>
      <c r="F2441" s="9">
        <v>4.51</v>
      </c>
      <c r="G2441" s="5" t="s">
        <v>21</v>
      </c>
      <c r="H2441" s="9">
        <v>500</v>
      </c>
      <c r="I2441" s="11">
        <v>30892606</v>
      </c>
      <c r="J2441" s="11">
        <v>1500</v>
      </c>
      <c r="K2441" s="11">
        <v>28.254999999999999</v>
      </c>
      <c r="L2441" s="11" t="b">
        <f>COUNTIF('[1]2_배당성향 25% 이상 종목명'!$A$2:$A$471,'2_2번 조건 대상 종목'!A2441)&gt;0</f>
        <v>0</v>
      </c>
      <c r="M2441" s="14" t="b">
        <f t="shared" si="38"/>
        <v>0</v>
      </c>
      <c r="N2441" s="11">
        <v>45280464000</v>
      </c>
      <c r="O2441" s="11"/>
      <c r="P2441" s="11"/>
      <c r="Q2441" s="11"/>
      <c r="R2441" s="11">
        <v>5.2</v>
      </c>
      <c r="S2441" s="6">
        <v>588646032000</v>
      </c>
      <c r="T2441" s="7" t="s">
        <v>21</v>
      </c>
      <c r="U2441" s="7">
        <v>0.43</v>
      </c>
      <c r="V2441" s="7" t="s">
        <v>21</v>
      </c>
    </row>
    <row r="2442" spans="1:22" hidden="1" x14ac:dyDescent="0.4">
      <c r="A2442" s="4" t="s">
        <v>1379</v>
      </c>
      <c r="B2442" s="5" t="s">
        <v>1380</v>
      </c>
      <c r="C2442" s="5" t="s">
        <v>30</v>
      </c>
      <c r="D2442" s="5" t="s">
        <v>19</v>
      </c>
      <c r="E2442" s="9" t="s">
        <v>129</v>
      </c>
      <c r="F2442" s="9">
        <v>4.47</v>
      </c>
      <c r="G2442" s="5" t="s">
        <v>21</v>
      </c>
      <c r="H2442" s="9">
        <v>500</v>
      </c>
      <c r="I2442" s="11">
        <v>30186976</v>
      </c>
      <c r="J2442" s="11">
        <v>1000</v>
      </c>
      <c r="K2442" s="11">
        <v>-18.585999999999999</v>
      </c>
      <c r="L2442" s="11" t="b">
        <f>COUNTIF('[1]2_배당성향 25% 이상 종목명'!$A$2:$A$471,'2_2번 조건 대상 종목'!A2442)&gt;0</f>
        <v>0</v>
      </c>
      <c r="M2442" s="14" t="b">
        <f t="shared" si="38"/>
        <v>0</v>
      </c>
      <c r="N2442" s="11">
        <v>29772576000</v>
      </c>
      <c r="O2442" s="11" t="b">
        <f>N2442&gt;=VLOOKUP(A2442,'[1]2023년만'!$A$2:$Q$1181,12,0)</f>
        <v>0</v>
      </c>
      <c r="P2442" s="11"/>
      <c r="Q2442" s="11"/>
      <c r="R2442" s="11">
        <v>4.4000000000000004</v>
      </c>
      <c r="S2442" s="6">
        <v>588646032000</v>
      </c>
      <c r="T2442" s="7" t="s">
        <v>21</v>
      </c>
      <c r="U2442" s="7">
        <v>0.43</v>
      </c>
      <c r="V2442" s="7" t="s">
        <v>21</v>
      </c>
    </row>
    <row r="2443" spans="1:22" hidden="1" x14ac:dyDescent="0.4">
      <c r="A2443" s="7" t="s">
        <v>1379</v>
      </c>
      <c r="B2443" s="12" t="s">
        <v>1380</v>
      </c>
      <c r="C2443" s="12" t="s">
        <v>2933</v>
      </c>
      <c r="D2443" s="12" t="s">
        <v>19</v>
      </c>
      <c r="E2443" s="12" t="s">
        <v>129</v>
      </c>
      <c r="F2443" s="12">
        <v>1.8</v>
      </c>
      <c r="G2443" s="12" t="s">
        <v>21</v>
      </c>
      <c r="H2443" s="12">
        <v>500</v>
      </c>
      <c r="I2443" s="6">
        <v>30892606</v>
      </c>
      <c r="J2443" s="6">
        <v>1200</v>
      </c>
      <c r="K2443" s="6">
        <v>33.081000000000003</v>
      </c>
      <c r="L2443" s="11" t="b">
        <f>COUNTIF('[1]2_배당성향 25% 이상 종목명'!$A$2:$A$471,'2_2번 조건 대상 종목'!A2443)&gt;0</f>
        <v>0</v>
      </c>
      <c r="M2443" s="14" t="b">
        <f t="shared" si="38"/>
        <v>0</v>
      </c>
      <c r="N2443" s="6">
        <v>36612069600</v>
      </c>
      <c r="O2443" s="6"/>
      <c r="P2443" s="6"/>
      <c r="Q2443" s="6"/>
      <c r="R2443" s="6">
        <v>2.8</v>
      </c>
      <c r="S2443" s="6">
        <v>588646032000</v>
      </c>
      <c r="T2443" s="7" t="s">
        <v>21</v>
      </c>
      <c r="U2443" s="7">
        <v>0.43</v>
      </c>
      <c r="V2443" s="7" t="s">
        <v>21</v>
      </c>
    </row>
    <row r="2444" spans="1:22" hidden="1" x14ac:dyDescent="0.4">
      <c r="A2444" s="4" t="s">
        <v>2787</v>
      </c>
      <c r="B2444" s="5" t="s">
        <v>2788</v>
      </c>
      <c r="C2444" s="5" t="s">
        <v>18</v>
      </c>
      <c r="D2444" s="5" t="s">
        <v>19</v>
      </c>
      <c r="E2444" s="9" t="s">
        <v>37</v>
      </c>
      <c r="F2444" s="9">
        <v>0.85</v>
      </c>
      <c r="G2444" s="5" t="s">
        <v>21</v>
      </c>
      <c r="H2444" s="9">
        <v>500</v>
      </c>
      <c r="I2444" s="11">
        <v>41386324</v>
      </c>
      <c r="J2444" s="11">
        <v>35</v>
      </c>
      <c r="K2444" s="11">
        <v>-34.405999999999999</v>
      </c>
      <c r="L2444" s="11" t="b">
        <f>COUNTIF('[1]2_배당성향 25% 이상 종목명'!$A$2:$A$471,'2_2번 조건 대상 종목'!A2444)&gt;0</f>
        <v>0</v>
      </c>
      <c r="M2444" s="14" t="b">
        <f t="shared" si="38"/>
        <v>0</v>
      </c>
      <c r="N2444" s="11">
        <v>1378311795</v>
      </c>
      <c r="O2444" s="11"/>
      <c r="P2444" s="11"/>
      <c r="Q2444" s="11"/>
      <c r="R2444" s="11">
        <v>2.7</v>
      </c>
      <c r="S2444" s="6">
        <v>31448345043</v>
      </c>
      <c r="T2444" s="7" t="s">
        <v>21</v>
      </c>
      <c r="U2444" s="7">
        <v>0.81</v>
      </c>
      <c r="V2444" s="7" t="s">
        <v>21</v>
      </c>
    </row>
    <row r="2445" spans="1:22" hidden="1" x14ac:dyDescent="0.4">
      <c r="A2445" s="7" t="s">
        <v>2787</v>
      </c>
      <c r="B2445" s="12" t="s">
        <v>2788</v>
      </c>
      <c r="C2445" s="12" t="s">
        <v>2933</v>
      </c>
      <c r="D2445" s="12" t="s">
        <v>19</v>
      </c>
      <c r="E2445" s="12" t="s">
        <v>37</v>
      </c>
      <c r="F2445" s="12">
        <v>0.36</v>
      </c>
      <c r="G2445" s="12" t="s">
        <v>2934</v>
      </c>
      <c r="H2445" s="12">
        <v>500</v>
      </c>
      <c r="I2445" s="6">
        <v>17358393</v>
      </c>
      <c r="J2445" s="6">
        <v>100</v>
      </c>
      <c r="K2445" s="6">
        <v>73.956000000000003</v>
      </c>
      <c r="L2445" s="11" t="b">
        <f>COUNTIF('[1]2_배당성향 25% 이상 종목명'!$A$2:$A$471,'2_2번 조건 대상 종목'!A2445)&gt;0</f>
        <v>0</v>
      </c>
      <c r="M2445" s="14" t="b">
        <f t="shared" si="38"/>
        <v>0</v>
      </c>
      <c r="N2445" s="6">
        <v>1667715900</v>
      </c>
      <c r="O2445" s="6"/>
      <c r="P2445" s="6"/>
      <c r="Q2445" s="6"/>
      <c r="R2445" s="6">
        <v>1</v>
      </c>
      <c r="S2445" s="6">
        <v>31448345043</v>
      </c>
      <c r="T2445" s="7" t="s">
        <v>21</v>
      </c>
      <c r="U2445" s="7">
        <v>0.81</v>
      </c>
      <c r="V2445" s="7" t="s">
        <v>21</v>
      </c>
    </row>
    <row r="2446" spans="1:22" hidden="1" x14ac:dyDescent="0.4">
      <c r="A2446" s="4" t="s">
        <v>1132</v>
      </c>
      <c r="B2446" s="5" t="s">
        <v>1133</v>
      </c>
      <c r="C2446" s="5" t="s">
        <v>24</v>
      </c>
      <c r="D2446" s="5" t="s">
        <v>19</v>
      </c>
      <c r="E2446" s="9" t="s">
        <v>21</v>
      </c>
      <c r="F2446" s="9" t="s">
        <v>21</v>
      </c>
      <c r="G2446" s="5" t="s">
        <v>21</v>
      </c>
      <c r="H2446" s="9">
        <v>500</v>
      </c>
      <c r="I2446" s="11">
        <v>3120000</v>
      </c>
      <c r="J2446" s="11">
        <v>200</v>
      </c>
      <c r="K2446" s="11">
        <v>34.061</v>
      </c>
      <c r="L2446" s="11" t="b">
        <f>COUNTIF('[1]2_배당성향 25% 이상 종목명'!$A$2:$A$471,'2_2번 조건 대상 종목'!A2446)&gt;0</f>
        <v>1</v>
      </c>
      <c r="M2446" s="14" t="b">
        <f t="shared" si="38"/>
        <v>1</v>
      </c>
      <c r="N2446" s="11">
        <v>624000000</v>
      </c>
      <c r="O2446" s="11"/>
      <c r="P2446" s="11"/>
      <c r="Q2446" s="11"/>
      <c r="R2446" s="11">
        <v>2.2599999999999998</v>
      </c>
      <c r="S2446" s="6">
        <v>19344000000</v>
      </c>
      <c r="T2446" s="7" t="e">
        <v>#N/A</v>
      </c>
      <c r="U2446" s="7" t="e">
        <v>#N/A</v>
      </c>
      <c r="V2446" s="7" t="e">
        <v>#N/A</v>
      </c>
    </row>
    <row r="2447" spans="1:22" x14ac:dyDescent="0.4">
      <c r="A2447" s="4" t="s">
        <v>263</v>
      </c>
      <c r="B2447" s="5" t="s">
        <v>264</v>
      </c>
      <c r="C2447" s="5" t="s">
        <v>30</v>
      </c>
      <c r="D2447" s="5" t="s">
        <v>19</v>
      </c>
      <c r="E2447" s="9" t="s">
        <v>52</v>
      </c>
      <c r="F2447" s="9">
        <v>0.72</v>
      </c>
      <c r="G2447" s="5" t="s">
        <v>21</v>
      </c>
      <c r="H2447" s="9">
        <v>500</v>
      </c>
      <c r="I2447" s="11">
        <v>12043600</v>
      </c>
      <c r="J2447" s="11">
        <v>1590</v>
      </c>
      <c r="K2447" s="11">
        <v>148.28299999999999</v>
      </c>
      <c r="L2447" s="11" t="b">
        <f>COUNTIF('[1]2_배당성향 25% 이상 종목명'!$A$2:$A$471,'2_2번 조건 대상 종목'!A3210)&gt;0</f>
        <v>1</v>
      </c>
      <c r="M2447" s="14" t="b">
        <f t="shared" si="38"/>
        <v>1</v>
      </c>
      <c r="N2447" s="11">
        <v>19149324000</v>
      </c>
      <c r="O2447" s="11" t="b">
        <f>N2447&gt;=VLOOKUP(A2447,'[1]2023년만'!$A$2:$Q$1181,12,0)</f>
        <v>1</v>
      </c>
      <c r="P2447" s="11">
        <f>VLOOKUP(A2447,'[1]2_피벗 테이블'!$A$4:$B$376,2,0)</f>
        <v>18225981333.333332</v>
      </c>
      <c r="Q2447" s="11" t="b">
        <f>N2447&gt;=(P2447*1.05)</f>
        <v>1</v>
      </c>
      <c r="R2447" s="11">
        <v>11.8</v>
      </c>
      <c r="S2447" s="6">
        <v>203416404000</v>
      </c>
      <c r="T2447" s="7">
        <v>15.76</v>
      </c>
      <c r="U2447" s="7">
        <v>4.1500000000000004</v>
      </c>
      <c r="V2447" s="7">
        <v>1072</v>
      </c>
    </row>
    <row r="2448" spans="1:22" hidden="1" x14ac:dyDescent="0.4">
      <c r="A2448" s="4" t="s">
        <v>1132</v>
      </c>
      <c r="B2448" s="5" t="s">
        <v>1133</v>
      </c>
      <c r="C2448" s="5" t="s">
        <v>18</v>
      </c>
      <c r="D2448" s="5" t="s">
        <v>19</v>
      </c>
      <c r="E2448" s="9" t="s">
        <v>21</v>
      </c>
      <c r="F2448" s="9" t="s">
        <v>21</v>
      </c>
      <c r="G2448" s="5" t="s">
        <v>21</v>
      </c>
      <c r="H2448" s="9">
        <v>500</v>
      </c>
      <c r="I2448" s="11">
        <v>3120000</v>
      </c>
      <c r="J2448" s="11">
        <v>150</v>
      </c>
      <c r="K2448" s="11">
        <v>15.481</v>
      </c>
      <c r="L2448" s="11" t="b">
        <f>COUNTIF('[1]2_배당성향 25% 이상 종목명'!$A$2:$A$471,'2_2번 조건 대상 종목'!A2448)&gt;0</f>
        <v>1</v>
      </c>
      <c r="M2448" s="14" t="b">
        <f t="shared" si="38"/>
        <v>1</v>
      </c>
      <c r="N2448" s="11">
        <v>468000000</v>
      </c>
      <c r="O2448" s="11"/>
      <c r="P2448" s="11"/>
      <c r="Q2448" s="11"/>
      <c r="R2448" s="11">
        <v>1</v>
      </c>
      <c r="S2448" s="6">
        <v>19344000000</v>
      </c>
      <c r="T2448" s="7" t="e">
        <v>#N/A</v>
      </c>
      <c r="U2448" s="7" t="e">
        <v>#N/A</v>
      </c>
      <c r="V2448" s="7" t="e">
        <v>#N/A</v>
      </c>
    </row>
    <row r="2449" spans="1:22" hidden="1" x14ac:dyDescent="0.4">
      <c r="A2449" s="7" t="s">
        <v>1132</v>
      </c>
      <c r="B2449" s="12" t="s">
        <v>1133</v>
      </c>
      <c r="C2449" s="12" t="s">
        <v>2933</v>
      </c>
      <c r="D2449" s="12" t="s">
        <v>19</v>
      </c>
      <c r="E2449" s="12" t="s">
        <v>21</v>
      </c>
      <c r="F2449" s="12" t="s">
        <v>21</v>
      </c>
      <c r="G2449" s="12" t="s">
        <v>21</v>
      </c>
      <c r="H2449" s="12">
        <v>500</v>
      </c>
      <c r="I2449" s="6">
        <v>3120000</v>
      </c>
      <c r="J2449" s="6">
        <v>100</v>
      </c>
      <c r="K2449" s="6">
        <v>16.864999999999998</v>
      </c>
      <c r="L2449" s="11" t="b">
        <f>COUNTIF('[1]2_배당성향 25% 이상 종목명'!$A$2:$A$471,'2_2번 조건 대상 종목'!A2449)&gt;0</f>
        <v>1</v>
      </c>
      <c r="M2449" s="14" t="b">
        <f t="shared" si="38"/>
        <v>1</v>
      </c>
      <c r="N2449" s="6">
        <v>312000000</v>
      </c>
      <c r="O2449" s="6"/>
      <c r="P2449" s="6"/>
      <c r="Q2449" s="6"/>
      <c r="R2449" s="6">
        <v>1</v>
      </c>
      <c r="S2449" s="6">
        <v>19344000000</v>
      </c>
      <c r="T2449" s="7" t="e">
        <v>#N/A</v>
      </c>
      <c r="U2449" s="7" t="e">
        <v>#N/A</v>
      </c>
      <c r="V2449" s="7" t="e">
        <v>#N/A</v>
      </c>
    </row>
    <row r="2450" spans="1:22" hidden="1" x14ac:dyDescent="0.4">
      <c r="A2450" s="4" t="s">
        <v>1190</v>
      </c>
      <c r="B2450" s="5" t="s">
        <v>1191</v>
      </c>
      <c r="C2450" s="5" t="s">
        <v>18</v>
      </c>
      <c r="D2450" s="5" t="s">
        <v>19</v>
      </c>
      <c r="E2450" s="9" t="s">
        <v>61</v>
      </c>
      <c r="F2450" s="9">
        <v>0.76</v>
      </c>
      <c r="G2450" s="5" t="s">
        <v>21</v>
      </c>
      <c r="H2450" s="9">
        <v>100</v>
      </c>
      <c r="I2450" s="11">
        <v>9860000</v>
      </c>
      <c r="J2450" s="11">
        <v>100</v>
      </c>
      <c r="K2450" s="11">
        <v>32.527999999999999</v>
      </c>
      <c r="L2450" s="11" t="b">
        <f>COUNTIF('[1]2_배당성향 25% 이상 종목명'!$A$2:$A$471,'2_2번 조건 대상 종목'!A2450)&gt;0</f>
        <v>0</v>
      </c>
      <c r="M2450" s="14" t="b">
        <f t="shared" si="38"/>
        <v>1</v>
      </c>
      <c r="N2450" s="11">
        <v>943000000</v>
      </c>
      <c r="O2450" s="11"/>
      <c r="P2450" s="11"/>
      <c r="Q2450" s="11"/>
      <c r="R2450" s="11">
        <v>1.4</v>
      </c>
      <c r="S2450" s="6">
        <v>48079633875</v>
      </c>
      <c r="T2450" s="7">
        <v>12.36</v>
      </c>
      <c r="U2450" s="7">
        <v>0.97</v>
      </c>
      <c r="V2450" s="7">
        <v>184</v>
      </c>
    </row>
    <row r="2451" spans="1:22" hidden="1" x14ac:dyDescent="0.4">
      <c r="A2451" s="4" t="s">
        <v>1190</v>
      </c>
      <c r="B2451" s="5" t="s">
        <v>1191</v>
      </c>
      <c r="C2451" s="5" t="s">
        <v>24</v>
      </c>
      <c r="D2451" s="5" t="s">
        <v>19</v>
      </c>
      <c r="E2451" s="9" t="s">
        <v>61</v>
      </c>
      <c r="F2451" s="9">
        <v>0.55000000000000004</v>
      </c>
      <c r="G2451" s="5" t="s">
        <v>21</v>
      </c>
      <c r="H2451" s="9">
        <v>100</v>
      </c>
      <c r="I2451" s="11">
        <v>9860000</v>
      </c>
      <c r="J2451" s="11">
        <v>100</v>
      </c>
      <c r="K2451" s="11">
        <v>25.274999999999999</v>
      </c>
      <c r="L2451" s="11" t="b">
        <f>COUNTIF('[1]2_배당성향 25% 이상 종목명'!$A$2:$A$471,'2_2번 조건 대상 종목'!A2451)&gt;0</f>
        <v>0</v>
      </c>
      <c r="M2451" s="14" t="b">
        <f t="shared" si="38"/>
        <v>1</v>
      </c>
      <c r="N2451" s="11">
        <v>943000000</v>
      </c>
      <c r="O2451" s="11"/>
      <c r="P2451" s="11"/>
      <c r="Q2451" s="11"/>
      <c r="R2451" s="11">
        <v>1.8</v>
      </c>
      <c r="S2451" s="6">
        <v>48079633875</v>
      </c>
      <c r="T2451" s="7">
        <v>12.36</v>
      </c>
      <c r="U2451" s="7">
        <v>0.97</v>
      </c>
      <c r="V2451" s="7">
        <v>184</v>
      </c>
    </row>
    <row r="2452" spans="1:22" hidden="1" x14ac:dyDescent="0.4">
      <c r="A2452" s="4" t="s">
        <v>1190</v>
      </c>
      <c r="B2452" s="5" t="s">
        <v>1191</v>
      </c>
      <c r="C2452" s="5" t="s">
        <v>30</v>
      </c>
      <c r="D2452" s="5" t="s">
        <v>19</v>
      </c>
      <c r="E2452" s="9" t="s">
        <v>52</v>
      </c>
      <c r="F2452" s="9">
        <v>0.72</v>
      </c>
      <c r="G2452" s="5" t="s">
        <v>21</v>
      </c>
      <c r="H2452" s="9">
        <v>100</v>
      </c>
      <c r="I2452" s="11">
        <v>19290000</v>
      </c>
      <c r="J2452" s="11">
        <v>43</v>
      </c>
      <c r="K2452" s="11">
        <v>18.632999999999999</v>
      </c>
      <c r="L2452" s="11" t="b">
        <f>COUNTIF('[1]2_배당성향 25% 이상 종목명'!$A$2:$A$471,'2_2번 조건 대상 종목'!A2452)&gt;0</f>
        <v>0</v>
      </c>
      <c r="M2452" s="14" t="b">
        <f t="shared" si="38"/>
        <v>1</v>
      </c>
      <c r="N2452" s="11">
        <v>798417292</v>
      </c>
      <c r="O2452" s="11" t="b">
        <f>N2452&gt;=VLOOKUP(A2452,'[1]2023년만'!$A$2:$Q$1181,12,0)</f>
        <v>0</v>
      </c>
      <c r="P2452" s="11"/>
      <c r="Q2452" s="11"/>
      <c r="R2452" s="11">
        <v>1.8</v>
      </c>
      <c r="S2452" s="6">
        <v>48079633875</v>
      </c>
      <c r="T2452" s="7">
        <v>12.36</v>
      </c>
      <c r="U2452" s="7">
        <v>0.97</v>
      </c>
      <c r="V2452" s="7">
        <v>184</v>
      </c>
    </row>
    <row r="2453" spans="1:22" hidden="1" x14ac:dyDescent="0.4">
      <c r="A2453" s="7" t="s">
        <v>1190</v>
      </c>
      <c r="B2453" s="12" t="s">
        <v>1191</v>
      </c>
      <c r="C2453" s="12" t="s">
        <v>2933</v>
      </c>
      <c r="D2453" s="12" t="s">
        <v>19</v>
      </c>
      <c r="E2453" s="12" t="s">
        <v>61</v>
      </c>
      <c r="F2453" s="12">
        <v>0.32</v>
      </c>
      <c r="G2453" s="12" t="s">
        <v>21</v>
      </c>
      <c r="H2453" s="12">
        <v>100</v>
      </c>
      <c r="I2453" s="6">
        <v>9860000</v>
      </c>
      <c r="J2453" s="6">
        <v>100</v>
      </c>
      <c r="K2453" s="6">
        <v>26.71</v>
      </c>
      <c r="L2453" s="11" t="b">
        <f>COUNTIF('[1]2_배당성향 25% 이상 종목명'!$A$2:$A$471,'2_2번 조건 대상 종목'!A2453)&gt;0</f>
        <v>0</v>
      </c>
      <c r="M2453" s="14" t="b">
        <f t="shared" si="38"/>
        <v>1</v>
      </c>
      <c r="N2453" s="6">
        <v>941000000</v>
      </c>
      <c r="O2453" s="6"/>
      <c r="P2453" s="6"/>
      <c r="Q2453" s="6"/>
      <c r="R2453" s="6">
        <v>1</v>
      </c>
      <c r="S2453" s="6">
        <v>48079633875</v>
      </c>
      <c r="T2453" s="7">
        <v>12.36</v>
      </c>
      <c r="U2453" s="7">
        <v>0.97</v>
      </c>
      <c r="V2453" s="7">
        <v>184</v>
      </c>
    </row>
    <row r="2454" spans="1:22" hidden="1" x14ac:dyDescent="0.4">
      <c r="A2454" s="7" t="s">
        <v>2703</v>
      </c>
      <c r="B2454" s="12" t="s">
        <v>2704</v>
      </c>
      <c r="C2454" s="12" t="s">
        <v>2933</v>
      </c>
      <c r="D2454" s="12" t="s">
        <v>19</v>
      </c>
      <c r="E2454" s="12" t="s">
        <v>157</v>
      </c>
      <c r="F2454" s="12">
        <v>0.55000000000000004</v>
      </c>
      <c r="G2454" s="12" t="s">
        <v>21</v>
      </c>
      <c r="H2454" s="12">
        <v>500</v>
      </c>
      <c r="I2454" s="6">
        <v>14607936</v>
      </c>
      <c r="J2454" s="6">
        <v>50</v>
      </c>
      <c r="K2454" s="6">
        <v>25.442</v>
      </c>
      <c r="L2454" s="11" t="b">
        <f>COUNTIF('[1]2_배당성향 25% 이상 종목명'!$A$2:$A$471,'2_2번 조건 대상 종목'!A2454)&gt;0</f>
        <v>0</v>
      </c>
      <c r="M2454" s="14" t="b">
        <f t="shared" si="38"/>
        <v>0</v>
      </c>
      <c r="N2454" s="6">
        <v>597896800</v>
      </c>
      <c r="O2454" s="6"/>
      <c r="P2454" s="6"/>
      <c r="Q2454" s="6"/>
      <c r="R2454" s="6">
        <v>1.2</v>
      </c>
      <c r="S2454" s="6">
        <v>52442490240</v>
      </c>
      <c r="T2454" s="7" t="s">
        <v>21</v>
      </c>
      <c r="U2454" s="7">
        <v>1.2</v>
      </c>
      <c r="V2454" s="7" t="s">
        <v>21</v>
      </c>
    </row>
    <row r="2455" spans="1:22" hidden="1" x14ac:dyDescent="0.4">
      <c r="A2455" s="7" t="s">
        <v>2870</v>
      </c>
      <c r="B2455" s="12" t="s">
        <v>2871</v>
      </c>
      <c r="C2455" s="12" t="s">
        <v>2933</v>
      </c>
      <c r="D2455" s="12" t="s">
        <v>19</v>
      </c>
      <c r="E2455" s="12" t="s">
        <v>95</v>
      </c>
      <c r="F2455" s="12">
        <v>0.42</v>
      </c>
      <c r="G2455" s="12" t="s">
        <v>21</v>
      </c>
      <c r="H2455" s="12">
        <v>500</v>
      </c>
      <c r="I2455" s="6">
        <v>23123264</v>
      </c>
      <c r="J2455" s="6">
        <v>200</v>
      </c>
      <c r="K2455" s="6">
        <v>71.298000000000002</v>
      </c>
      <c r="L2455" s="11" t="b">
        <f>COUNTIF('[1]2_배당성향 25% 이상 종목명'!$A$2:$A$471,'2_2번 조건 대상 종목'!A2455)&gt;0</f>
        <v>0</v>
      </c>
      <c r="M2455" s="14" t="b">
        <f t="shared" si="38"/>
        <v>0</v>
      </c>
      <c r="N2455" s="6">
        <v>4456108200</v>
      </c>
      <c r="O2455" s="6"/>
      <c r="P2455" s="6"/>
      <c r="Q2455" s="6"/>
      <c r="R2455" s="6">
        <v>0.5</v>
      </c>
      <c r="S2455" s="6">
        <v>317561076000</v>
      </c>
      <c r="T2455" s="7">
        <v>237.29</v>
      </c>
      <c r="U2455" s="7">
        <v>1.56</v>
      </c>
      <c r="V2455" s="7">
        <v>59</v>
      </c>
    </row>
    <row r="2456" spans="1:22" hidden="1" x14ac:dyDescent="0.4">
      <c r="A2456" s="4" t="s">
        <v>2527</v>
      </c>
      <c r="B2456" s="5" t="s">
        <v>2528</v>
      </c>
      <c r="C2456" s="5" t="s">
        <v>30</v>
      </c>
      <c r="D2456" s="5" t="s">
        <v>19</v>
      </c>
      <c r="E2456" s="9" t="s">
        <v>49</v>
      </c>
      <c r="F2456" s="9">
        <v>0.6</v>
      </c>
      <c r="G2456" s="5" t="s">
        <v>21</v>
      </c>
      <c r="H2456" s="9">
        <v>500</v>
      </c>
      <c r="I2456" s="11">
        <v>17241944</v>
      </c>
      <c r="J2456" s="11">
        <v>118</v>
      </c>
      <c r="K2456" s="11">
        <v>7.1390000000000002</v>
      </c>
      <c r="L2456" s="11" t="b">
        <f>COUNTIF('[1]2_배당성향 25% 이상 종목명'!$A$2:$A$471,'2_2번 조건 대상 종목'!A2456)&gt;0</f>
        <v>0</v>
      </c>
      <c r="M2456" s="14" t="b">
        <f t="shared" si="38"/>
        <v>1</v>
      </c>
      <c r="N2456" s="11">
        <v>2020743392</v>
      </c>
      <c r="O2456" s="11" t="b">
        <f>N2456&gt;=VLOOKUP(A2456,'[1]2023년만'!$A$2:$Q$1181,12,0)</f>
        <v>1</v>
      </c>
      <c r="P2456" s="11"/>
      <c r="Q2456" s="11"/>
      <c r="R2456" s="11">
        <v>0.61</v>
      </c>
      <c r="S2456" s="6">
        <v>299114673000</v>
      </c>
      <c r="T2456" s="7">
        <v>10.49</v>
      </c>
      <c r="U2456" s="7">
        <v>3.23</v>
      </c>
      <c r="V2456" s="7">
        <v>1647</v>
      </c>
    </row>
    <row r="2457" spans="1:22" hidden="1" x14ac:dyDescent="0.4">
      <c r="A2457" s="4" t="s">
        <v>2527</v>
      </c>
      <c r="B2457" s="5" t="s">
        <v>2528</v>
      </c>
      <c r="C2457" s="5" t="s">
        <v>18</v>
      </c>
      <c r="D2457" s="5" t="s">
        <v>19</v>
      </c>
      <c r="E2457" s="9" t="s">
        <v>49</v>
      </c>
      <c r="F2457" s="9">
        <v>0.56000000000000005</v>
      </c>
      <c r="G2457" s="5" t="s">
        <v>21</v>
      </c>
      <c r="H2457" s="9">
        <v>500</v>
      </c>
      <c r="I2457" s="11">
        <v>8501548</v>
      </c>
      <c r="J2457" s="11">
        <v>63</v>
      </c>
      <c r="K2457" s="11">
        <v>7.0110000000000001</v>
      </c>
      <c r="L2457" s="11" t="b">
        <f>COUNTIF('[1]2_배당성향 25% 이상 종목명'!$A$2:$A$471,'2_2번 조건 대상 종목'!A2457)&gt;0</f>
        <v>0</v>
      </c>
      <c r="M2457" s="14" t="b">
        <f t="shared" si="38"/>
        <v>1</v>
      </c>
      <c r="N2457" s="11">
        <v>535597524</v>
      </c>
      <c r="O2457" s="11"/>
      <c r="P2457" s="11"/>
      <c r="Q2457" s="11"/>
      <c r="R2457" s="11">
        <v>0.5</v>
      </c>
      <c r="S2457" s="6">
        <v>299114673000</v>
      </c>
      <c r="T2457" s="7">
        <v>10.49</v>
      </c>
      <c r="U2457" s="7">
        <v>3.23</v>
      </c>
      <c r="V2457" s="7">
        <v>1647</v>
      </c>
    </row>
    <row r="2458" spans="1:22" hidden="1" x14ac:dyDescent="0.4">
      <c r="A2458" s="4" t="s">
        <v>2527</v>
      </c>
      <c r="B2458" s="5" t="s">
        <v>2528</v>
      </c>
      <c r="C2458" s="5" t="s">
        <v>24</v>
      </c>
      <c r="D2458" s="5" t="s">
        <v>19</v>
      </c>
      <c r="E2458" s="9" t="s">
        <v>49</v>
      </c>
      <c r="F2458" s="9">
        <v>0.48</v>
      </c>
      <c r="G2458" s="5" t="s">
        <v>21</v>
      </c>
      <c r="H2458" s="9">
        <v>500</v>
      </c>
      <c r="I2458" s="11">
        <v>8600972</v>
      </c>
      <c r="J2458" s="11">
        <v>158</v>
      </c>
      <c r="K2458" s="11">
        <v>6.7960000000000003</v>
      </c>
      <c r="L2458" s="11" t="b">
        <f>COUNTIF('[1]2_배당성향 25% 이상 종목명'!$A$2:$A$471,'2_2번 조건 대상 종목'!A2458)&gt;0</f>
        <v>0</v>
      </c>
      <c r="M2458" s="14" t="b">
        <f t="shared" si="38"/>
        <v>1</v>
      </c>
      <c r="N2458" s="11">
        <v>1358953576</v>
      </c>
      <c r="O2458" s="11"/>
      <c r="P2458" s="11"/>
      <c r="Q2458" s="11"/>
      <c r="R2458" s="11">
        <v>0.61</v>
      </c>
      <c r="S2458" s="6">
        <v>299114673000</v>
      </c>
      <c r="T2458" s="7">
        <v>10.49</v>
      </c>
      <c r="U2458" s="7">
        <v>3.23</v>
      </c>
      <c r="V2458" s="7">
        <v>1647</v>
      </c>
    </row>
    <row r="2459" spans="1:22" hidden="1" x14ac:dyDescent="0.4">
      <c r="A2459" s="7" t="s">
        <v>2527</v>
      </c>
      <c r="B2459" s="12" t="s">
        <v>2528</v>
      </c>
      <c r="C2459" s="12" t="s">
        <v>2933</v>
      </c>
      <c r="D2459" s="12" t="s">
        <v>19</v>
      </c>
      <c r="E2459" s="12" t="s">
        <v>49</v>
      </c>
      <c r="F2459" s="12">
        <v>0.41</v>
      </c>
      <c r="G2459" s="12" t="s">
        <v>21</v>
      </c>
      <c r="H2459" s="12">
        <v>500</v>
      </c>
      <c r="I2459" s="6">
        <v>4120276</v>
      </c>
      <c r="J2459" s="6">
        <v>65</v>
      </c>
      <c r="K2459" s="6">
        <v>7.3479999999999999</v>
      </c>
      <c r="L2459" s="11" t="b">
        <f>COUNTIF('[1]2_배당성향 25% 이상 종목명'!$A$2:$A$471,'2_2번 조건 대상 종목'!A2459)&gt;0</f>
        <v>0</v>
      </c>
      <c r="M2459" s="14" t="b">
        <f t="shared" si="38"/>
        <v>1</v>
      </c>
      <c r="N2459" s="6">
        <v>267817940</v>
      </c>
      <c r="O2459" s="6"/>
      <c r="P2459" s="6"/>
      <c r="Q2459" s="6"/>
      <c r="R2459" s="6">
        <v>0.37</v>
      </c>
      <c r="S2459" s="6">
        <v>299114673000</v>
      </c>
      <c r="T2459" s="7">
        <v>10.49</v>
      </c>
      <c r="U2459" s="7">
        <v>3.23</v>
      </c>
      <c r="V2459" s="7">
        <v>1647</v>
      </c>
    </row>
    <row r="2460" spans="1:22" hidden="1" x14ac:dyDescent="0.4">
      <c r="A2460" s="4" t="s">
        <v>314</v>
      </c>
      <c r="B2460" s="5" t="s">
        <v>315</v>
      </c>
      <c r="C2460" s="5" t="s">
        <v>18</v>
      </c>
      <c r="D2460" s="5" t="s">
        <v>19</v>
      </c>
      <c r="E2460" s="9" t="s">
        <v>66</v>
      </c>
      <c r="F2460" s="9">
        <v>1.62</v>
      </c>
      <c r="G2460" s="5" t="s">
        <v>21</v>
      </c>
      <c r="H2460" s="9">
        <v>500</v>
      </c>
      <c r="I2460" s="11">
        <v>120822956</v>
      </c>
      <c r="J2460" s="11">
        <v>20</v>
      </c>
      <c r="K2460" s="11">
        <v>115.685</v>
      </c>
      <c r="L2460" s="11" t="b">
        <f>COUNTIF('[1]2_배당성향 25% 이상 종목명'!$A$2:$A$471,'2_2번 조건 대상 종목'!A2460)&gt;0</f>
        <v>1</v>
      </c>
      <c r="M2460" s="14" t="b">
        <f t="shared" si="38"/>
        <v>1</v>
      </c>
      <c r="N2460" s="11">
        <v>2358810200</v>
      </c>
      <c r="O2460" s="11"/>
      <c r="P2460" s="11"/>
      <c r="Q2460" s="11"/>
      <c r="R2460" s="11">
        <v>0.8</v>
      </c>
      <c r="S2460" s="6">
        <v>269548528350</v>
      </c>
      <c r="T2460" s="7">
        <v>31.79</v>
      </c>
      <c r="U2460" s="7">
        <v>1.01</v>
      </c>
      <c r="V2460" s="7">
        <v>70</v>
      </c>
    </row>
    <row r="2461" spans="1:22" hidden="1" x14ac:dyDescent="0.4">
      <c r="A2461" s="4" t="s">
        <v>314</v>
      </c>
      <c r="B2461" s="5" t="s">
        <v>315</v>
      </c>
      <c r="C2461" s="5" t="s">
        <v>30</v>
      </c>
      <c r="D2461" s="5" t="s">
        <v>19</v>
      </c>
      <c r="E2461" s="9" t="s">
        <v>66</v>
      </c>
      <c r="F2461" s="9">
        <v>0.71</v>
      </c>
      <c r="G2461" s="5" t="s">
        <v>21</v>
      </c>
      <c r="H2461" s="9">
        <v>500</v>
      </c>
      <c r="I2461" s="11">
        <v>120945406</v>
      </c>
      <c r="J2461" s="11">
        <v>50</v>
      </c>
      <c r="K2461" s="11">
        <v>71.168999999999997</v>
      </c>
      <c r="L2461" s="11" t="b">
        <f>COUNTIF('[1]2_배당성향 25% 이상 종목명'!$A$2:$A$471,'2_2번 조건 대상 종목'!A2461)&gt;0</f>
        <v>1</v>
      </c>
      <c r="M2461" s="14" t="b">
        <f t="shared" si="38"/>
        <v>1</v>
      </c>
      <c r="N2461" s="11">
        <v>5920515400</v>
      </c>
      <c r="O2461" s="11" t="b">
        <f>N2461&gt;=VLOOKUP(A2461,'[1]2023년만'!$A$2:$Q$1181,12,0)</f>
        <v>1</v>
      </c>
      <c r="P2461" s="11">
        <f>VLOOKUP(A2461,'[1]2_피벗 테이블'!$A$4:$B$376,2,0)</f>
        <v>6689458866.666667</v>
      </c>
      <c r="Q2461" s="11" t="b">
        <f>N2461&gt;=(P2461*1.05)</f>
        <v>0</v>
      </c>
      <c r="R2461" s="11">
        <v>2</v>
      </c>
      <c r="S2461" s="6">
        <v>269548528350</v>
      </c>
      <c r="T2461" s="7">
        <v>31.79</v>
      </c>
      <c r="U2461" s="7">
        <v>1.01</v>
      </c>
      <c r="V2461" s="7">
        <v>70</v>
      </c>
    </row>
    <row r="2462" spans="1:22" hidden="1" x14ac:dyDescent="0.4">
      <c r="A2462" s="4" t="s">
        <v>314</v>
      </c>
      <c r="B2462" s="5" t="s">
        <v>315</v>
      </c>
      <c r="C2462" s="5" t="s">
        <v>24</v>
      </c>
      <c r="D2462" s="5" t="s">
        <v>19</v>
      </c>
      <c r="E2462" s="9" t="s">
        <v>66</v>
      </c>
      <c r="F2462" s="9">
        <v>0.34</v>
      </c>
      <c r="G2462" s="5" t="s">
        <v>21</v>
      </c>
      <c r="H2462" s="9">
        <v>500</v>
      </c>
      <c r="I2462" s="11">
        <v>120845406</v>
      </c>
      <c r="J2462" s="11">
        <v>50</v>
      </c>
      <c r="K2462" s="11">
        <v>35.631</v>
      </c>
      <c r="L2462" s="11" t="b">
        <f>COUNTIF('[1]2_배당성향 25% 이상 종목명'!$A$2:$A$471,'2_2번 조건 대상 종목'!A2462)&gt;0</f>
        <v>1</v>
      </c>
      <c r="M2462" s="14" t="b">
        <f t="shared" si="38"/>
        <v>1</v>
      </c>
      <c r="N2462" s="11">
        <v>5915515400</v>
      </c>
      <c r="O2462" s="11"/>
      <c r="P2462" s="11"/>
      <c r="Q2462" s="11"/>
      <c r="R2462" s="11">
        <v>1.9</v>
      </c>
      <c r="S2462" s="6">
        <v>269548528350</v>
      </c>
      <c r="T2462" s="7">
        <v>31.79</v>
      </c>
      <c r="U2462" s="7">
        <v>1.01</v>
      </c>
      <c r="V2462" s="7">
        <v>70</v>
      </c>
    </row>
    <row r="2463" spans="1:22" hidden="1" x14ac:dyDescent="0.4">
      <c r="A2463" s="7" t="s">
        <v>314</v>
      </c>
      <c r="B2463" s="12" t="s">
        <v>315</v>
      </c>
      <c r="C2463" s="12" t="s">
        <v>2933</v>
      </c>
      <c r="D2463" s="12" t="s">
        <v>19</v>
      </c>
      <c r="E2463" s="12" t="s">
        <v>66</v>
      </c>
      <c r="F2463" s="12">
        <v>1.34</v>
      </c>
      <c r="G2463" s="12" t="s">
        <v>21</v>
      </c>
      <c r="H2463" s="12">
        <v>500</v>
      </c>
      <c r="I2463" s="6">
        <v>120822956</v>
      </c>
      <c r="J2463" s="6">
        <v>100</v>
      </c>
      <c r="K2463" s="6">
        <v>29.984000000000002</v>
      </c>
      <c r="L2463" s="11" t="b">
        <f>COUNTIF('[1]2_배당성향 25% 이상 종목명'!$A$2:$A$471,'2_2번 조건 대상 종목'!A2463)&gt;0</f>
        <v>1</v>
      </c>
      <c r="M2463" s="14" t="b">
        <f t="shared" si="38"/>
        <v>1</v>
      </c>
      <c r="N2463" s="6">
        <v>11794051000</v>
      </c>
      <c r="O2463" s="6"/>
      <c r="P2463" s="6"/>
      <c r="Q2463" s="6"/>
      <c r="R2463" s="6">
        <v>2.5</v>
      </c>
      <c r="S2463" s="6">
        <v>269548528350</v>
      </c>
      <c r="T2463" s="7">
        <v>31.79</v>
      </c>
      <c r="U2463" s="7">
        <v>1.01</v>
      </c>
      <c r="V2463" s="7">
        <v>70</v>
      </c>
    </row>
    <row r="2464" spans="1:22" hidden="1" x14ac:dyDescent="0.4">
      <c r="A2464" s="4" t="s">
        <v>2779</v>
      </c>
      <c r="B2464" s="5" t="s">
        <v>2780</v>
      </c>
      <c r="C2464" s="5" t="s">
        <v>18</v>
      </c>
      <c r="D2464" s="5" t="s">
        <v>19</v>
      </c>
      <c r="E2464" s="9" t="s">
        <v>133</v>
      </c>
      <c r="F2464" s="9">
        <v>2.16</v>
      </c>
      <c r="G2464" s="5" t="s">
        <v>21</v>
      </c>
      <c r="H2464" s="9">
        <v>500</v>
      </c>
      <c r="I2464" s="11">
        <v>21491029</v>
      </c>
      <c r="J2464" s="11">
        <v>20</v>
      </c>
      <c r="K2464" s="11">
        <v>-29.542999999999999</v>
      </c>
      <c r="L2464" s="11" t="b">
        <f>COUNTIF('[1]2_배당성향 25% 이상 종목명'!$A$2:$A$471,'2_2번 조건 대상 종목'!A2464)&gt;0</f>
        <v>0</v>
      </c>
      <c r="M2464" s="14" t="b">
        <f t="shared" si="38"/>
        <v>0</v>
      </c>
      <c r="N2464" s="11">
        <v>419800580</v>
      </c>
      <c r="O2464" s="11"/>
      <c r="P2464" s="11"/>
      <c r="Q2464" s="11"/>
      <c r="R2464" s="11">
        <v>1</v>
      </c>
      <c r="S2464" s="6">
        <v>30044458542</v>
      </c>
      <c r="T2464" s="7" t="s">
        <v>21</v>
      </c>
      <c r="U2464" s="7">
        <v>0.28000000000000003</v>
      </c>
      <c r="V2464" s="7" t="s">
        <v>21</v>
      </c>
    </row>
    <row r="2465" spans="1:22" hidden="1" x14ac:dyDescent="0.4">
      <c r="A2465" s="7" t="s">
        <v>2779</v>
      </c>
      <c r="B2465" s="12" t="s">
        <v>2780</v>
      </c>
      <c r="C2465" s="12" t="s">
        <v>2933</v>
      </c>
      <c r="D2465" s="12" t="s">
        <v>19</v>
      </c>
      <c r="E2465" s="12" t="s">
        <v>133</v>
      </c>
      <c r="F2465" s="12">
        <v>0.7</v>
      </c>
      <c r="G2465" s="12" t="s">
        <v>21</v>
      </c>
      <c r="H2465" s="12">
        <v>500</v>
      </c>
      <c r="I2465" s="6">
        <v>21491029</v>
      </c>
      <c r="J2465" s="6">
        <v>50</v>
      </c>
      <c r="K2465" s="6">
        <v>9.0939999999999994</v>
      </c>
      <c r="L2465" s="11" t="b">
        <f>COUNTIF('[1]2_배당성향 25% 이상 종목명'!$A$2:$A$471,'2_2번 조건 대상 종목'!A2465)&gt;0</f>
        <v>0</v>
      </c>
      <c r="M2465" s="14" t="b">
        <f t="shared" si="38"/>
        <v>0</v>
      </c>
      <c r="N2465" s="6">
        <v>1049501450</v>
      </c>
      <c r="O2465" s="6"/>
      <c r="P2465" s="6"/>
      <c r="Q2465" s="6"/>
      <c r="R2465" s="6">
        <v>1.5189999999999999</v>
      </c>
      <c r="S2465" s="6">
        <v>30044458542</v>
      </c>
      <c r="T2465" s="7" t="s">
        <v>21</v>
      </c>
      <c r="U2465" s="7">
        <v>0.28000000000000003</v>
      </c>
      <c r="V2465" s="7" t="s">
        <v>21</v>
      </c>
    </row>
    <row r="2466" spans="1:22" hidden="1" x14ac:dyDescent="0.4">
      <c r="A2466" s="4" t="s">
        <v>1741</v>
      </c>
      <c r="B2466" s="5" t="s">
        <v>1742</v>
      </c>
      <c r="C2466" s="5" t="s">
        <v>30</v>
      </c>
      <c r="D2466" s="5" t="s">
        <v>19</v>
      </c>
      <c r="E2466" s="9" t="s">
        <v>37</v>
      </c>
      <c r="F2466" s="9">
        <v>1.48</v>
      </c>
      <c r="G2466" s="5" t="s">
        <v>21</v>
      </c>
      <c r="H2466" s="9">
        <v>500</v>
      </c>
      <c r="I2466" s="11">
        <v>38806582</v>
      </c>
      <c r="J2466" s="11">
        <v>100</v>
      </c>
      <c r="K2466" s="11">
        <v>20.852</v>
      </c>
      <c r="L2466" s="11" t="b">
        <f>COUNTIF('[1]2_배당성향 25% 이상 종목명'!$A$2:$A$471,'2_2번 조건 대상 종목'!A2466)&gt;0</f>
        <v>0</v>
      </c>
      <c r="M2466" s="14" t="b">
        <f t="shared" si="38"/>
        <v>0</v>
      </c>
      <c r="N2466" s="11">
        <v>3880394200</v>
      </c>
      <c r="O2466" s="11" t="b">
        <f>N2466&gt;=VLOOKUP(A2466,'[1]2023년만'!$A$2:$Q$1181,12,0)</f>
        <v>1</v>
      </c>
      <c r="P2466" s="11"/>
      <c r="Q2466" s="11"/>
      <c r="R2466" s="11">
        <v>4.0999999999999996</v>
      </c>
      <c r="S2466" s="6">
        <v>111180857430</v>
      </c>
      <c r="T2466" s="7">
        <v>5.97</v>
      </c>
      <c r="U2466" s="7">
        <v>0.34</v>
      </c>
      <c r="V2466" s="7">
        <v>480</v>
      </c>
    </row>
    <row r="2467" spans="1:22" hidden="1" x14ac:dyDescent="0.4">
      <c r="A2467" s="4" t="s">
        <v>1741</v>
      </c>
      <c r="B2467" s="5" t="s">
        <v>1742</v>
      </c>
      <c r="C2467" s="5" t="s">
        <v>24</v>
      </c>
      <c r="D2467" s="5" t="s">
        <v>19</v>
      </c>
      <c r="E2467" s="9" t="s">
        <v>37</v>
      </c>
      <c r="F2467" s="9">
        <v>0.89</v>
      </c>
      <c r="G2467" s="5" t="s">
        <v>21</v>
      </c>
      <c r="H2467" s="9">
        <v>500</v>
      </c>
      <c r="I2467" s="11">
        <v>38806582</v>
      </c>
      <c r="J2467" s="11">
        <v>100</v>
      </c>
      <c r="K2467" s="11">
        <v>7.6070000000000002</v>
      </c>
      <c r="L2467" s="11" t="b">
        <f>COUNTIF('[1]2_배당성향 25% 이상 종목명'!$A$2:$A$471,'2_2번 조건 대상 종목'!A2467)&gt;0</f>
        <v>0</v>
      </c>
      <c r="M2467" s="14" t="b">
        <f t="shared" si="38"/>
        <v>0</v>
      </c>
      <c r="N2467" s="11">
        <v>3880394200</v>
      </c>
      <c r="O2467" s="11"/>
      <c r="P2467" s="11"/>
      <c r="Q2467" s="11"/>
      <c r="R2467" s="11">
        <v>2.2999999999999998</v>
      </c>
      <c r="S2467" s="6">
        <v>111180857430</v>
      </c>
      <c r="T2467" s="7">
        <v>5.97</v>
      </c>
      <c r="U2467" s="7">
        <v>0.34</v>
      </c>
      <c r="V2467" s="7">
        <v>480</v>
      </c>
    </row>
    <row r="2468" spans="1:22" hidden="1" x14ac:dyDescent="0.4">
      <c r="A2468" s="4" t="s">
        <v>919</v>
      </c>
      <c r="B2468" s="5" t="s">
        <v>920</v>
      </c>
      <c r="C2468" s="5" t="s">
        <v>18</v>
      </c>
      <c r="D2468" s="5" t="s">
        <v>19</v>
      </c>
      <c r="E2468" s="9" t="s">
        <v>95</v>
      </c>
      <c r="F2468" s="9">
        <v>0.96</v>
      </c>
      <c r="G2468" s="5" t="s">
        <v>21</v>
      </c>
      <c r="H2468" s="9">
        <v>500</v>
      </c>
      <c r="I2468" s="11">
        <v>9748596</v>
      </c>
      <c r="J2468" s="11">
        <v>75</v>
      </c>
      <c r="K2468" s="11">
        <v>42.334000000000003</v>
      </c>
      <c r="L2468" s="11" t="b">
        <f>COUNTIF('[1]2_배당성향 25% 이상 종목명'!$A$2:$A$471,'2_2번 조건 대상 종목'!A2468)&gt;0</f>
        <v>0</v>
      </c>
      <c r="M2468" s="14" t="b">
        <f t="shared" si="38"/>
        <v>0</v>
      </c>
      <c r="N2468" s="11">
        <v>690046800</v>
      </c>
      <c r="O2468" s="11"/>
      <c r="P2468" s="11"/>
      <c r="Q2468" s="11"/>
      <c r="R2468" s="11">
        <v>0.9</v>
      </c>
      <c r="S2468" s="6">
        <v>64633191480</v>
      </c>
      <c r="T2468" s="7" t="s">
        <v>21</v>
      </c>
      <c r="U2468" s="7">
        <v>1.51</v>
      </c>
      <c r="V2468" s="7" t="s">
        <v>21</v>
      </c>
    </row>
    <row r="2469" spans="1:22" hidden="1" x14ac:dyDescent="0.4">
      <c r="A2469" s="7" t="s">
        <v>919</v>
      </c>
      <c r="B2469" s="12" t="s">
        <v>920</v>
      </c>
      <c r="C2469" s="12" t="s">
        <v>2933</v>
      </c>
      <c r="D2469" s="12" t="s">
        <v>19</v>
      </c>
      <c r="E2469" s="12" t="s">
        <v>95</v>
      </c>
      <c r="F2469" s="12">
        <v>0.42</v>
      </c>
      <c r="G2469" s="12" t="s">
        <v>21</v>
      </c>
      <c r="H2469" s="12">
        <v>500</v>
      </c>
      <c r="I2469" s="6">
        <v>9748596</v>
      </c>
      <c r="J2469" s="6">
        <v>150</v>
      </c>
      <c r="K2469" s="6">
        <v>32.588999999999999</v>
      </c>
      <c r="L2469" s="11" t="b">
        <f>COUNTIF('[1]2_배당성향 25% 이상 종목명'!$A$2:$A$471,'2_2번 조건 대상 종목'!A2469)&gt;0</f>
        <v>0</v>
      </c>
      <c r="M2469" s="14" t="b">
        <f t="shared" si="38"/>
        <v>0</v>
      </c>
      <c r="N2469" s="6">
        <v>1398735000</v>
      </c>
      <c r="O2469" s="6"/>
      <c r="P2469" s="6"/>
      <c r="Q2469" s="6"/>
      <c r="R2469" s="6">
        <v>1.4</v>
      </c>
      <c r="S2469" s="6">
        <v>64633191480</v>
      </c>
      <c r="T2469" s="7" t="s">
        <v>21</v>
      </c>
      <c r="U2469" s="7">
        <v>1.51</v>
      </c>
      <c r="V2469" s="7" t="s">
        <v>21</v>
      </c>
    </row>
    <row r="2470" spans="1:22" hidden="1" x14ac:dyDescent="0.4">
      <c r="A2470" s="4" t="s">
        <v>2403</v>
      </c>
      <c r="B2470" s="5" t="s">
        <v>2404</v>
      </c>
      <c r="C2470" s="5" t="s">
        <v>30</v>
      </c>
      <c r="D2470" s="5" t="s">
        <v>19</v>
      </c>
      <c r="E2470" s="9" t="s">
        <v>52</v>
      </c>
      <c r="F2470" s="9">
        <v>0.72</v>
      </c>
      <c r="G2470" s="5" t="s">
        <v>21</v>
      </c>
      <c r="H2470" s="9">
        <v>100</v>
      </c>
      <c r="I2470" s="11">
        <v>23222626</v>
      </c>
      <c r="J2470" s="11">
        <v>50</v>
      </c>
      <c r="K2470" s="11">
        <v>9.6229999999999993</v>
      </c>
      <c r="L2470" s="11" t="b">
        <f>COUNTIF('[1]2_배당성향 25% 이상 종목명'!$A$2:$A$471,'2_2번 조건 대상 종목'!A2470)&gt;0</f>
        <v>0</v>
      </c>
      <c r="M2470" s="14" t="b">
        <f t="shared" si="38"/>
        <v>0</v>
      </c>
      <c r="N2470" s="11">
        <v>1062187750</v>
      </c>
      <c r="O2470" s="11" t="b">
        <f>N2470&gt;=VLOOKUP(A2470,'[1]2023년만'!$A$2:$Q$1181,12,0)</f>
        <v>1</v>
      </c>
      <c r="P2470" s="11"/>
      <c r="Q2470" s="11"/>
      <c r="R2470" s="11">
        <v>0.91</v>
      </c>
      <c r="S2470" s="6">
        <v>202034800770</v>
      </c>
      <c r="T2470" s="7">
        <v>16.260000000000002</v>
      </c>
      <c r="U2470" s="7">
        <v>2.1</v>
      </c>
      <c r="V2470" s="7">
        <v>500</v>
      </c>
    </row>
    <row r="2471" spans="1:22" hidden="1" x14ac:dyDescent="0.4">
      <c r="A2471" s="4" t="s">
        <v>2403</v>
      </c>
      <c r="B2471" s="5" t="s">
        <v>2404</v>
      </c>
      <c r="C2471" s="5" t="s">
        <v>24</v>
      </c>
      <c r="D2471" s="5" t="s">
        <v>19</v>
      </c>
      <c r="E2471" s="9" t="s">
        <v>61</v>
      </c>
      <c r="F2471" s="9">
        <v>0.55000000000000004</v>
      </c>
      <c r="G2471" s="5" t="s">
        <v>21</v>
      </c>
      <c r="H2471" s="9">
        <v>100</v>
      </c>
      <c r="I2471" s="11">
        <v>22576635</v>
      </c>
      <c r="J2471" s="11">
        <v>30</v>
      </c>
      <c r="K2471" s="11">
        <v>6.3949999999999996</v>
      </c>
      <c r="L2471" s="11" t="b">
        <f>COUNTIF('[1]2_배당성향 25% 이상 종목명'!$A$2:$A$471,'2_2번 조건 대상 종목'!A2471)&gt;0</f>
        <v>0</v>
      </c>
      <c r="M2471" s="14" t="b">
        <f t="shared" si="38"/>
        <v>0</v>
      </c>
      <c r="N2471" s="11">
        <v>651827550</v>
      </c>
      <c r="O2471" s="11"/>
      <c r="P2471" s="11"/>
      <c r="Q2471" s="11"/>
      <c r="R2471" s="11">
        <v>0.7</v>
      </c>
      <c r="S2471" s="6">
        <v>202034800770</v>
      </c>
      <c r="T2471" s="7">
        <v>16.260000000000002</v>
      </c>
      <c r="U2471" s="7">
        <v>2.1</v>
      </c>
      <c r="V2471" s="7">
        <v>500</v>
      </c>
    </row>
    <row r="2472" spans="1:22" hidden="1" x14ac:dyDescent="0.4">
      <c r="A2472" s="4" t="s">
        <v>2403</v>
      </c>
      <c r="B2472" s="5" t="s">
        <v>2404</v>
      </c>
      <c r="C2472" s="5" t="s">
        <v>18</v>
      </c>
      <c r="D2472" s="5" t="s">
        <v>19</v>
      </c>
      <c r="E2472" s="9" t="s">
        <v>61</v>
      </c>
      <c r="F2472" s="9">
        <v>0.76</v>
      </c>
      <c r="G2472" s="5" t="s">
        <v>21</v>
      </c>
      <c r="H2472" s="9">
        <v>500</v>
      </c>
      <c r="I2472" s="11">
        <v>4353577</v>
      </c>
      <c r="J2472" s="11">
        <v>100</v>
      </c>
      <c r="K2472" s="11">
        <v>2.4329999999999998</v>
      </c>
      <c r="L2472" s="11" t="b">
        <f>COUNTIF('[1]2_배당성향 25% 이상 종목명'!$A$2:$A$471,'2_2번 조건 대상 종목'!A2472)&gt;0</f>
        <v>0</v>
      </c>
      <c r="M2472" s="14" t="b">
        <f t="shared" si="38"/>
        <v>0</v>
      </c>
      <c r="N2472" s="11">
        <v>419376700</v>
      </c>
      <c r="O2472" s="11"/>
      <c r="P2472" s="11"/>
      <c r="Q2472" s="11"/>
      <c r="R2472" s="11">
        <v>0.42</v>
      </c>
      <c r="S2472" s="6">
        <v>202034800770</v>
      </c>
      <c r="T2472" s="7">
        <v>16.260000000000002</v>
      </c>
      <c r="U2472" s="7">
        <v>2.1</v>
      </c>
      <c r="V2472" s="7">
        <v>500</v>
      </c>
    </row>
    <row r="2473" spans="1:22" hidden="1" x14ac:dyDescent="0.4">
      <c r="A2473" s="4" t="s">
        <v>166</v>
      </c>
      <c r="B2473" s="5" t="s">
        <v>167</v>
      </c>
      <c r="C2473" s="5" t="s">
        <v>24</v>
      </c>
      <c r="D2473" s="5" t="s">
        <v>19</v>
      </c>
      <c r="E2473" s="9" t="s">
        <v>25</v>
      </c>
      <c r="F2473" s="9">
        <v>0.41</v>
      </c>
      <c r="G2473" s="5" t="s">
        <v>21</v>
      </c>
      <c r="H2473" s="9">
        <v>500</v>
      </c>
      <c r="I2473" s="11">
        <v>13042420</v>
      </c>
      <c r="J2473" s="11">
        <v>220</v>
      </c>
      <c r="K2473" s="11">
        <v>250.53899999999999</v>
      </c>
      <c r="L2473" s="11" t="b">
        <f>COUNTIF('[1]2_배당성향 25% 이상 종목명'!$A$2:$A$471,'2_2번 조건 대상 종목'!A2473)&gt;0</f>
        <v>1</v>
      </c>
      <c r="M2473" s="14" t="b">
        <f t="shared" si="38"/>
        <v>1</v>
      </c>
      <c r="N2473" s="11">
        <v>2500380300</v>
      </c>
      <c r="O2473" s="11"/>
      <c r="P2473" s="11"/>
      <c r="Q2473" s="11"/>
      <c r="R2473" s="11">
        <v>2.6</v>
      </c>
      <c r="S2473" s="6">
        <v>103426390600</v>
      </c>
      <c r="T2473" s="7">
        <v>5.35</v>
      </c>
      <c r="U2473" s="7">
        <v>0.54</v>
      </c>
      <c r="V2473" s="7">
        <v>1482</v>
      </c>
    </row>
    <row r="2474" spans="1:22" hidden="1" x14ac:dyDescent="0.4">
      <c r="A2474" s="4" t="s">
        <v>166</v>
      </c>
      <c r="B2474" s="5" t="s">
        <v>167</v>
      </c>
      <c r="C2474" s="5" t="s">
        <v>18</v>
      </c>
      <c r="D2474" s="5" t="s">
        <v>19</v>
      </c>
      <c r="E2474" s="9" t="s">
        <v>25</v>
      </c>
      <c r="F2474" s="9">
        <v>0.52</v>
      </c>
      <c r="G2474" s="5" t="s">
        <v>21</v>
      </c>
      <c r="H2474" s="9">
        <v>500</v>
      </c>
      <c r="I2474" s="11">
        <v>13042420</v>
      </c>
      <c r="J2474" s="11">
        <v>220</v>
      </c>
      <c r="K2474" s="11">
        <v>36.347999999999999</v>
      </c>
      <c r="L2474" s="11" t="b">
        <f>COUNTIF('[1]2_배당성향 25% 이상 종목명'!$A$2:$A$471,'2_2번 조건 대상 종목'!A2474)&gt;0</f>
        <v>1</v>
      </c>
      <c r="M2474" s="14" t="b">
        <f t="shared" si="38"/>
        <v>1</v>
      </c>
      <c r="N2474" s="11">
        <v>2500380300</v>
      </c>
      <c r="O2474" s="11"/>
      <c r="P2474" s="11"/>
      <c r="Q2474" s="11"/>
      <c r="R2474" s="11">
        <v>2.2000000000000002</v>
      </c>
      <c r="S2474" s="6">
        <v>103426390600</v>
      </c>
      <c r="T2474" s="7">
        <v>5.35</v>
      </c>
      <c r="U2474" s="7">
        <v>0.54</v>
      </c>
      <c r="V2474" s="7">
        <v>1482</v>
      </c>
    </row>
    <row r="2475" spans="1:22" x14ac:dyDescent="0.4">
      <c r="A2475" s="4" t="s">
        <v>1077</v>
      </c>
      <c r="B2475" s="5" t="s">
        <v>1078</v>
      </c>
      <c r="C2475" s="5" t="s">
        <v>30</v>
      </c>
      <c r="D2475" s="5" t="s">
        <v>19</v>
      </c>
      <c r="E2475" s="9" t="s">
        <v>37</v>
      </c>
      <c r="F2475" s="9">
        <v>1.48</v>
      </c>
      <c r="G2475" s="5" t="s">
        <v>21</v>
      </c>
      <c r="H2475" s="9">
        <v>500</v>
      </c>
      <c r="I2475" s="11">
        <v>17109680</v>
      </c>
      <c r="J2475" s="11">
        <v>300</v>
      </c>
      <c r="K2475" s="11">
        <v>35.737000000000002</v>
      </c>
      <c r="L2475" s="11" t="b">
        <f>COUNTIF('[1]2_배당성향 25% 이상 종목명'!$A$2:$A$471,'2_2번 조건 대상 종목'!A4289)&gt;0</f>
        <v>1</v>
      </c>
      <c r="M2475" s="14" t="b">
        <f t="shared" si="38"/>
        <v>1</v>
      </c>
      <c r="N2475" s="11">
        <v>4903104000</v>
      </c>
      <c r="O2475" s="11" t="b">
        <f>N2475&gt;=VLOOKUP(A2475,'[1]2023년만'!$A$2:$Q$1181,12,0)</f>
        <v>1</v>
      </c>
      <c r="P2475" s="11">
        <f>VLOOKUP(A2475,'[1]2_피벗 테이블'!$A$4:$B$376,2,0)</f>
        <v>2792749433.3333335</v>
      </c>
      <c r="Q2475" s="11" t="b">
        <f>N2475&gt;=(P2475*1.05)</f>
        <v>1</v>
      </c>
      <c r="R2475" s="11">
        <v>3.65</v>
      </c>
      <c r="S2475" s="6">
        <v>200183256000</v>
      </c>
      <c r="T2475" s="7">
        <v>13.95</v>
      </c>
      <c r="U2475" s="7">
        <v>1.1100000000000001</v>
      </c>
      <c r="V2475" s="7">
        <v>839</v>
      </c>
    </row>
    <row r="2476" spans="1:22" hidden="1" x14ac:dyDescent="0.4">
      <c r="A2476" s="7" t="s">
        <v>166</v>
      </c>
      <c r="B2476" s="12" t="s">
        <v>167</v>
      </c>
      <c r="C2476" s="12" t="s">
        <v>2933</v>
      </c>
      <c r="D2476" s="12" t="s">
        <v>19</v>
      </c>
      <c r="E2476" s="12" t="s">
        <v>25</v>
      </c>
      <c r="F2476" s="12">
        <v>0.3</v>
      </c>
      <c r="G2476" s="12" t="s">
        <v>21</v>
      </c>
      <c r="H2476" s="12">
        <v>500</v>
      </c>
      <c r="I2476" s="6">
        <v>13042420</v>
      </c>
      <c r="J2476" s="6">
        <v>220</v>
      </c>
      <c r="K2476" s="6">
        <v>67.070999999999998</v>
      </c>
      <c r="L2476" s="11" t="b">
        <f>COUNTIF('[1]2_배당성향 25% 이상 종목명'!$A$2:$A$471,'2_2번 조건 대상 종목'!A2476)&gt;0</f>
        <v>1</v>
      </c>
      <c r="M2476" s="14" t="b">
        <f t="shared" si="38"/>
        <v>1</v>
      </c>
      <c r="N2476" s="6">
        <v>2511143580</v>
      </c>
      <c r="O2476" s="6"/>
      <c r="P2476" s="6"/>
      <c r="Q2476" s="6"/>
      <c r="R2476" s="6">
        <v>2.1</v>
      </c>
      <c r="S2476" s="6">
        <v>103426390600</v>
      </c>
      <c r="T2476" s="7">
        <v>5.35</v>
      </c>
      <c r="U2476" s="7">
        <v>0.54</v>
      </c>
      <c r="V2476" s="7">
        <v>1482</v>
      </c>
    </row>
    <row r="2477" spans="1:22" hidden="1" x14ac:dyDescent="0.4">
      <c r="A2477" s="4" t="s">
        <v>554</v>
      </c>
      <c r="B2477" s="5" t="s">
        <v>555</v>
      </c>
      <c r="C2477" s="5" t="s">
        <v>18</v>
      </c>
      <c r="D2477" s="5" t="s">
        <v>19</v>
      </c>
      <c r="E2477" s="9" t="s">
        <v>61</v>
      </c>
      <c r="F2477" s="9">
        <v>0.76</v>
      </c>
      <c r="G2477" s="5" t="s">
        <v>21</v>
      </c>
      <c r="H2477" s="9">
        <v>500</v>
      </c>
      <c r="I2477" s="11">
        <v>10013855</v>
      </c>
      <c r="J2477" s="11">
        <v>1100</v>
      </c>
      <c r="K2477" s="11">
        <v>67.403000000000006</v>
      </c>
      <c r="L2477" s="11" t="b">
        <f>COUNTIF('[1]2_배당성향 25% 이상 종목명'!$A$2:$A$471,'2_2번 조건 대상 종목'!A2477)&gt;0</f>
        <v>1</v>
      </c>
      <c r="M2477" s="14" t="b">
        <f t="shared" si="38"/>
        <v>1</v>
      </c>
      <c r="N2477" s="11">
        <v>9554361300</v>
      </c>
      <c r="O2477" s="11"/>
      <c r="P2477" s="11"/>
      <c r="Q2477" s="11"/>
      <c r="R2477" s="11">
        <v>1.6</v>
      </c>
      <c r="S2477" s="6">
        <v>697631926200</v>
      </c>
      <c r="T2477" s="7">
        <v>16.66</v>
      </c>
      <c r="U2477" s="7">
        <v>1.64</v>
      </c>
      <c r="V2477" s="7">
        <v>3763</v>
      </c>
    </row>
    <row r="2478" spans="1:22" x14ac:dyDescent="0.4">
      <c r="A2478" s="4" t="s">
        <v>354</v>
      </c>
      <c r="B2478" s="5" t="s">
        <v>355</v>
      </c>
      <c r="C2478" s="5" t="s">
        <v>30</v>
      </c>
      <c r="D2478" s="5" t="s">
        <v>19</v>
      </c>
      <c r="E2478" s="9" t="s">
        <v>81</v>
      </c>
      <c r="F2478" s="9">
        <v>0.51</v>
      </c>
      <c r="G2478" s="5" t="s">
        <v>21</v>
      </c>
      <c r="H2478" s="9">
        <v>500</v>
      </c>
      <c r="I2478" s="11">
        <v>5150000</v>
      </c>
      <c r="J2478" s="11">
        <v>2500</v>
      </c>
      <c r="K2478" s="11">
        <v>100.256</v>
      </c>
      <c r="L2478" s="11" t="b">
        <f>COUNTIF('[1]2_배당성향 25% 이상 종목명'!$A$2:$A$471,'2_2번 조건 대상 종목'!A2040)&gt;0</f>
        <v>1</v>
      </c>
      <c r="M2478" s="14" t="b">
        <f t="shared" si="38"/>
        <v>1</v>
      </c>
      <c r="N2478" s="11">
        <v>11503359000</v>
      </c>
      <c r="O2478" s="11" t="b">
        <f>N2478&gt;=VLOOKUP(A2478,'[1]2023년만'!$A$2:$Q$1181,12,0)</f>
        <v>1</v>
      </c>
      <c r="P2478" s="11">
        <f>VLOOKUP(A2478,'[1]2_피벗 테이블'!$A$4:$B$376,2,0)</f>
        <v>6659622666.666667</v>
      </c>
      <c r="Q2478" s="11" t="b">
        <f>N2478&gt;=(P2478*1.05)</f>
        <v>1</v>
      </c>
      <c r="R2478" s="11">
        <v>11.2</v>
      </c>
      <c r="S2478" s="6">
        <v>194927500000</v>
      </c>
      <c r="T2478" s="7">
        <v>16.059999999999999</v>
      </c>
      <c r="U2478" s="7">
        <v>1.94</v>
      </c>
      <c r="V2478" s="7">
        <v>2357</v>
      </c>
    </row>
    <row r="2479" spans="1:22" hidden="1" x14ac:dyDescent="0.4">
      <c r="A2479" s="4" t="s">
        <v>554</v>
      </c>
      <c r="B2479" s="5" t="s">
        <v>555</v>
      </c>
      <c r="C2479" s="5" t="s">
        <v>24</v>
      </c>
      <c r="D2479" s="5" t="s">
        <v>19</v>
      </c>
      <c r="E2479" s="9" t="s">
        <v>61</v>
      </c>
      <c r="F2479" s="9">
        <v>0.55000000000000004</v>
      </c>
      <c r="G2479" s="5" t="s">
        <v>21</v>
      </c>
      <c r="H2479" s="9">
        <v>500</v>
      </c>
      <c r="I2479" s="11">
        <v>10013855</v>
      </c>
      <c r="J2479" s="11">
        <v>1300</v>
      </c>
      <c r="K2479" s="11">
        <v>32.537999999999997</v>
      </c>
      <c r="L2479" s="11" t="b">
        <f>COUNTIF('[1]2_배당성향 25% 이상 종목명'!$A$2:$A$471,'2_2번 조건 대상 종목'!A2479)&gt;0</f>
        <v>1</v>
      </c>
      <c r="M2479" s="14" t="b">
        <f t="shared" si="38"/>
        <v>1</v>
      </c>
      <c r="N2479" s="11">
        <v>11291517900</v>
      </c>
      <c r="O2479" s="11"/>
      <c r="P2479" s="11"/>
      <c r="Q2479" s="11"/>
      <c r="R2479" s="11">
        <v>1.9</v>
      </c>
      <c r="S2479" s="6">
        <v>697631926200</v>
      </c>
      <c r="T2479" s="7">
        <v>16.66</v>
      </c>
      <c r="U2479" s="7">
        <v>1.64</v>
      </c>
      <c r="V2479" s="7">
        <v>3763</v>
      </c>
    </row>
    <row r="2480" spans="1:22" hidden="1" x14ac:dyDescent="0.4">
      <c r="A2480" s="7" t="s">
        <v>554</v>
      </c>
      <c r="B2480" s="12" t="s">
        <v>555</v>
      </c>
      <c r="C2480" s="12" t="s">
        <v>2933</v>
      </c>
      <c r="D2480" s="12" t="s">
        <v>19</v>
      </c>
      <c r="E2480" s="12" t="s">
        <v>61</v>
      </c>
      <c r="F2480" s="12">
        <v>0.32</v>
      </c>
      <c r="G2480" s="12" t="s">
        <v>21</v>
      </c>
      <c r="H2480" s="12">
        <v>500</v>
      </c>
      <c r="I2480" s="6">
        <v>10013855</v>
      </c>
      <c r="J2480" s="6">
        <v>1100</v>
      </c>
      <c r="K2480" s="6">
        <v>22.728000000000002</v>
      </c>
      <c r="L2480" s="11" t="b">
        <f>COUNTIF('[1]2_배당성향 25% 이상 종목명'!$A$2:$A$471,'2_2번 조건 대상 종목'!A2480)&gt;0</f>
        <v>1</v>
      </c>
      <c r="M2480" s="14" t="b">
        <f t="shared" si="38"/>
        <v>1</v>
      </c>
      <c r="N2480" s="6">
        <v>9554361300</v>
      </c>
      <c r="O2480" s="6"/>
      <c r="P2480" s="6"/>
      <c r="Q2480" s="6"/>
      <c r="R2480" s="6">
        <v>1.5</v>
      </c>
      <c r="S2480" s="6">
        <v>697631926200</v>
      </c>
      <c r="T2480" s="7">
        <v>16.66</v>
      </c>
      <c r="U2480" s="7">
        <v>1.64</v>
      </c>
      <c r="V2480" s="7">
        <v>3763</v>
      </c>
    </row>
    <row r="2481" spans="1:22" hidden="1" x14ac:dyDescent="0.4">
      <c r="A2481" s="4" t="s">
        <v>594</v>
      </c>
      <c r="B2481" s="5" t="s">
        <v>595</v>
      </c>
      <c r="C2481" s="5" t="s">
        <v>24</v>
      </c>
      <c r="D2481" s="5" t="s">
        <v>19</v>
      </c>
      <c r="E2481" s="9" t="s">
        <v>25</v>
      </c>
      <c r="F2481" s="9">
        <v>0.41</v>
      </c>
      <c r="G2481" s="5" t="s">
        <v>21</v>
      </c>
      <c r="H2481" s="9">
        <v>500</v>
      </c>
      <c r="I2481" s="11">
        <v>15327021</v>
      </c>
      <c r="J2481" s="11">
        <v>130</v>
      </c>
      <c r="K2481" s="11">
        <v>63.781999999999996</v>
      </c>
      <c r="L2481" s="11" t="b">
        <f>COUNTIF('[1]2_배당성향 25% 이상 종목명'!$A$2:$A$471,'2_2번 조건 대상 종목'!A2481)&gt;0</f>
        <v>0</v>
      </c>
      <c r="M2481" s="14" t="b">
        <f t="shared" si="38"/>
        <v>1</v>
      </c>
      <c r="N2481" s="11">
        <v>1951740830</v>
      </c>
      <c r="O2481" s="11"/>
      <c r="P2481" s="11"/>
      <c r="Q2481" s="11"/>
      <c r="R2481" s="11">
        <v>2.2599999999999998</v>
      </c>
      <c r="S2481" s="6">
        <v>68818324290</v>
      </c>
      <c r="T2481" s="7" t="s">
        <v>21</v>
      </c>
      <c r="U2481" s="7">
        <v>0.85</v>
      </c>
      <c r="V2481" s="7" t="s">
        <v>21</v>
      </c>
    </row>
    <row r="2482" spans="1:22" hidden="1" x14ac:dyDescent="0.4">
      <c r="A2482" s="4" t="s">
        <v>594</v>
      </c>
      <c r="B2482" s="5" t="s">
        <v>595</v>
      </c>
      <c r="C2482" s="5" t="s">
        <v>18</v>
      </c>
      <c r="D2482" s="5" t="s">
        <v>19</v>
      </c>
      <c r="E2482" s="9" t="s">
        <v>25</v>
      </c>
      <c r="F2482" s="9">
        <v>0.52</v>
      </c>
      <c r="G2482" s="5" t="s">
        <v>21</v>
      </c>
      <c r="H2482" s="9">
        <v>500</v>
      </c>
      <c r="I2482" s="11">
        <v>15327021</v>
      </c>
      <c r="J2482" s="11">
        <v>130</v>
      </c>
      <c r="K2482" s="11">
        <v>24.294</v>
      </c>
      <c r="L2482" s="11" t="b">
        <f>COUNTIF('[1]2_배당성향 25% 이상 종목명'!$A$2:$A$471,'2_2번 조건 대상 종목'!A2482)&gt;0</f>
        <v>0</v>
      </c>
      <c r="M2482" s="14" t="b">
        <f t="shared" si="38"/>
        <v>1</v>
      </c>
      <c r="N2482" s="11">
        <v>1951740830</v>
      </c>
      <c r="O2482" s="11"/>
      <c r="P2482" s="11"/>
      <c r="Q2482" s="11"/>
      <c r="R2482" s="11">
        <v>1.95</v>
      </c>
      <c r="S2482" s="6">
        <v>68818324290</v>
      </c>
      <c r="T2482" s="7" t="s">
        <v>21</v>
      </c>
      <c r="U2482" s="7">
        <v>0.85</v>
      </c>
      <c r="V2482" s="7" t="s">
        <v>21</v>
      </c>
    </row>
    <row r="2483" spans="1:22" hidden="1" x14ac:dyDescent="0.4">
      <c r="A2483" s="4" t="s">
        <v>594</v>
      </c>
      <c r="B2483" s="5" t="s">
        <v>595</v>
      </c>
      <c r="C2483" s="5" t="s">
        <v>30</v>
      </c>
      <c r="D2483" s="5" t="s">
        <v>19</v>
      </c>
      <c r="E2483" s="9" t="s">
        <v>25</v>
      </c>
      <c r="F2483" s="9">
        <v>0.43</v>
      </c>
      <c r="G2483" s="5" t="s">
        <v>21</v>
      </c>
      <c r="H2483" s="9">
        <v>500</v>
      </c>
      <c r="I2483" s="11">
        <v>15327021</v>
      </c>
      <c r="J2483" s="11">
        <v>75</v>
      </c>
      <c r="K2483" s="11">
        <v>-21.015000000000001</v>
      </c>
      <c r="L2483" s="11" t="b">
        <f>COUNTIF('[1]2_배당성향 25% 이상 종목명'!$A$2:$A$471,'2_2번 조건 대상 종목'!A2483)&gt;0</f>
        <v>0</v>
      </c>
      <c r="M2483" s="14" t="b">
        <f t="shared" si="38"/>
        <v>1</v>
      </c>
      <c r="N2483" s="11">
        <v>1126004325</v>
      </c>
      <c r="O2483" s="11" t="b">
        <f>N2483&gt;=VLOOKUP(A2483,'[1]2023년만'!$A$2:$Q$1181,12,0)</f>
        <v>0</v>
      </c>
      <c r="P2483" s="11"/>
      <c r="Q2483" s="11"/>
      <c r="R2483" s="11">
        <v>2.14</v>
      </c>
      <c r="S2483" s="6">
        <v>68818324290</v>
      </c>
      <c r="T2483" s="7" t="s">
        <v>21</v>
      </c>
      <c r="U2483" s="7">
        <v>0.85</v>
      </c>
      <c r="V2483" s="7" t="s">
        <v>21</v>
      </c>
    </row>
    <row r="2484" spans="1:22" hidden="1" x14ac:dyDescent="0.4">
      <c r="A2484" s="7" t="s">
        <v>594</v>
      </c>
      <c r="B2484" s="12" t="s">
        <v>595</v>
      </c>
      <c r="C2484" s="12" t="s">
        <v>2933</v>
      </c>
      <c r="D2484" s="12" t="s">
        <v>19</v>
      </c>
      <c r="E2484" s="12" t="s">
        <v>25</v>
      </c>
      <c r="F2484" s="12">
        <v>0.3</v>
      </c>
      <c r="G2484" s="12" t="s">
        <v>21</v>
      </c>
      <c r="H2484" s="12">
        <v>500</v>
      </c>
      <c r="I2484" s="6">
        <v>15327021</v>
      </c>
      <c r="J2484" s="6">
        <v>70</v>
      </c>
      <c r="K2484" s="6">
        <v>21.317</v>
      </c>
      <c r="L2484" s="11" t="b">
        <f>COUNTIF('[1]2_배당성향 25% 이상 종목명'!$A$2:$A$471,'2_2번 조건 대상 종목'!A2484)&gt;0</f>
        <v>0</v>
      </c>
      <c r="M2484" s="14" t="b">
        <f t="shared" si="38"/>
        <v>1</v>
      </c>
      <c r="N2484" s="6">
        <v>1050937370</v>
      </c>
      <c r="O2484" s="6"/>
      <c r="P2484" s="6"/>
      <c r="Q2484" s="6"/>
      <c r="R2484" s="6">
        <v>0.93</v>
      </c>
      <c r="S2484" s="6">
        <v>68818324290</v>
      </c>
      <c r="T2484" s="7" t="s">
        <v>21</v>
      </c>
      <c r="U2484" s="7">
        <v>0.85</v>
      </c>
      <c r="V2484" s="7" t="s">
        <v>21</v>
      </c>
    </row>
    <row r="2485" spans="1:22" hidden="1" x14ac:dyDescent="0.4">
      <c r="A2485" s="4" t="s">
        <v>1571</v>
      </c>
      <c r="B2485" s="5" t="s">
        <v>1572</v>
      </c>
      <c r="C2485" s="5" t="s">
        <v>18</v>
      </c>
      <c r="D2485" s="5" t="s">
        <v>19</v>
      </c>
      <c r="E2485" s="9" t="s">
        <v>535</v>
      </c>
      <c r="F2485" s="9">
        <v>0.34</v>
      </c>
      <c r="G2485" s="5" t="s">
        <v>21</v>
      </c>
      <c r="H2485" s="9">
        <v>100</v>
      </c>
      <c r="I2485" s="11">
        <v>53267083</v>
      </c>
      <c r="J2485" s="11">
        <v>20</v>
      </c>
      <c r="K2485" s="11">
        <v>24.71</v>
      </c>
      <c r="L2485" s="11" t="b">
        <f>COUNTIF('[1]2_배당성향 25% 이상 종목명'!$A$2:$A$471,'2_2번 조건 대상 종목'!A2485)&gt;0</f>
        <v>0</v>
      </c>
      <c r="M2485" s="14" t="b">
        <f t="shared" si="38"/>
        <v>1</v>
      </c>
      <c r="N2485" s="11">
        <v>1041755560</v>
      </c>
      <c r="O2485" s="11"/>
      <c r="P2485" s="11"/>
      <c r="Q2485" s="11"/>
      <c r="R2485" s="11">
        <v>0.5</v>
      </c>
      <c r="S2485" s="6">
        <v>156338888605</v>
      </c>
      <c r="T2485" s="7">
        <v>50.6</v>
      </c>
      <c r="U2485" s="7">
        <v>1.6</v>
      </c>
      <c r="V2485" s="7">
        <v>58</v>
      </c>
    </row>
    <row r="2486" spans="1:22" hidden="1" x14ac:dyDescent="0.4">
      <c r="A2486" s="4" t="s">
        <v>1571</v>
      </c>
      <c r="B2486" s="5" t="s">
        <v>1572</v>
      </c>
      <c r="C2486" s="5" t="s">
        <v>30</v>
      </c>
      <c r="D2486" s="5" t="s">
        <v>19</v>
      </c>
      <c r="E2486" s="9" t="s">
        <v>52</v>
      </c>
      <c r="F2486" s="9">
        <v>0.72</v>
      </c>
      <c r="G2486" s="5" t="s">
        <v>21</v>
      </c>
      <c r="H2486" s="9">
        <v>100</v>
      </c>
      <c r="I2486" s="11">
        <v>53267083</v>
      </c>
      <c r="J2486" s="11">
        <v>10</v>
      </c>
      <c r="K2486" s="11">
        <v>17.016999999999999</v>
      </c>
      <c r="L2486" s="11" t="b">
        <f>COUNTIF('[1]2_배당성향 25% 이상 종목명'!$A$2:$A$471,'2_2번 조건 대상 종목'!A2486)&gt;0</f>
        <v>0</v>
      </c>
      <c r="M2486" s="14" t="b">
        <f t="shared" si="38"/>
        <v>1</v>
      </c>
      <c r="N2486" s="11">
        <v>520877780</v>
      </c>
      <c r="O2486" s="11" t="b">
        <f>N2486&gt;=VLOOKUP(A2486,'[1]2023년만'!$A$2:$Q$1181,12,0)</f>
        <v>1</v>
      </c>
      <c r="P2486" s="11"/>
      <c r="Q2486" s="11"/>
      <c r="R2486" s="11">
        <v>0.4</v>
      </c>
      <c r="S2486" s="6">
        <v>156338888605</v>
      </c>
      <c r="T2486" s="7">
        <v>50.6</v>
      </c>
      <c r="U2486" s="7">
        <v>1.6</v>
      </c>
      <c r="V2486" s="7">
        <v>58</v>
      </c>
    </row>
    <row r="2487" spans="1:22" hidden="1" x14ac:dyDescent="0.4">
      <c r="A2487" s="4" t="s">
        <v>1571</v>
      </c>
      <c r="B2487" s="5" t="s">
        <v>1572</v>
      </c>
      <c r="C2487" s="5" t="s">
        <v>24</v>
      </c>
      <c r="D2487" s="5" t="s">
        <v>19</v>
      </c>
      <c r="E2487" s="9" t="s">
        <v>535</v>
      </c>
      <c r="F2487" s="9">
        <v>0.42</v>
      </c>
      <c r="G2487" s="5" t="s">
        <v>21</v>
      </c>
      <c r="H2487" s="9">
        <v>100</v>
      </c>
      <c r="I2487" s="11">
        <v>53267083</v>
      </c>
      <c r="J2487" s="11">
        <v>10</v>
      </c>
      <c r="K2487" s="11">
        <v>7.1479999999999997</v>
      </c>
      <c r="L2487" s="11" t="b">
        <f>COUNTIF('[1]2_배당성향 25% 이상 종목명'!$A$2:$A$471,'2_2번 조건 대상 종목'!A2487)&gt;0</f>
        <v>0</v>
      </c>
      <c r="M2487" s="14" t="b">
        <f t="shared" si="38"/>
        <v>1</v>
      </c>
      <c r="N2487" s="11">
        <v>520877780</v>
      </c>
      <c r="O2487" s="11"/>
      <c r="P2487" s="11"/>
      <c r="Q2487" s="11"/>
      <c r="R2487" s="11">
        <v>0.3</v>
      </c>
      <c r="S2487" s="6">
        <v>156338888605</v>
      </c>
      <c r="T2487" s="7">
        <v>50.6</v>
      </c>
      <c r="U2487" s="7">
        <v>1.6</v>
      </c>
      <c r="V2487" s="7">
        <v>58</v>
      </c>
    </row>
    <row r="2488" spans="1:22" hidden="1" x14ac:dyDescent="0.4">
      <c r="A2488" s="7" t="s">
        <v>1571</v>
      </c>
      <c r="B2488" s="12" t="s">
        <v>1572</v>
      </c>
      <c r="C2488" s="12" t="s">
        <v>2933</v>
      </c>
      <c r="D2488" s="12" t="s">
        <v>19</v>
      </c>
      <c r="E2488" s="12" t="s">
        <v>535</v>
      </c>
      <c r="F2488" s="12">
        <v>0.1</v>
      </c>
      <c r="G2488" s="12" t="s">
        <v>21</v>
      </c>
      <c r="H2488" s="12">
        <v>100</v>
      </c>
      <c r="I2488" s="6">
        <v>53267083</v>
      </c>
      <c r="J2488" s="6">
        <v>40</v>
      </c>
      <c r="K2488" s="6">
        <v>8.5060000000000002</v>
      </c>
      <c r="L2488" s="11" t="b">
        <f>COUNTIF('[1]2_배당성향 25% 이상 종목명'!$A$2:$A$471,'2_2번 조건 대상 종목'!A2488)&gt;0</f>
        <v>0</v>
      </c>
      <c r="M2488" s="14" t="b">
        <f t="shared" si="38"/>
        <v>1</v>
      </c>
      <c r="N2488" s="6">
        <v>2085643000</v>
      </c>
      <c r="O2488" s="6"/>
      <c r="P2488" s="6"/>
      <c r="Q2488" s="6"/>
      <c r="R2488" s="6">
        <v>0.5</v>
      </c>
      <c r="S2488" s="6">
        <v>156338888605</v>
      </c>
      <c r="T2488" s="7">
        <v>50.6</v>
      </c>
      <c r="U2488" s="7">
        <v>1.6</v>
      </c>
      <c r="V2488" s="7">
        <v>58</v>
      </c>
    </row>
    <row r="2489" spans="1:22" hidden="1" x14ac:dyDescent="0.4">
      <c r="A2489" s="4" t="s">
        <v>2740</v>
      </c>
      <c r="B2489" s="5" t="s">
        <v>2741</v>
      </c>
      <c r="C2489" s="5" t="s">
        <v>24</v>
      </c>
      <c r="D2489" s="5" t="s">
        <v>19</v>
      </c>
      <c r="E2489" s="9" t="s">
        <v>451</v>
      </c>
      <c r="F2489" s="9">
        <v>1.18</v>
      </c>
      <c r="G2489" s="5" t="s">
        <v>21</v>
      </c>
      <c r="H2489" s="9">
        <v>500</v>
      </c>
      <c r="I2489" s="11">
        <v>7391186</v>
      </c>
      <c r="J2489" s="11">
        <v>30</v>
      </c>
      <c r="K2489" s="11">
        <v>-6.016</v>
      </c>
      <c r="L2489" s="11" t="b">
        <f>COUNTIF('[1]2_배당성향 25% 이상 종목명'!$A$2:$A$471,'2_2번 조건 대상 종목'!A2489)&gt;0</f>
        <v>0</v>
      </c>
      <c r="M2489" s="14" t="b">
        <f t="shared" si="38"/>
        <v>1</v>
      </c>
      <c r="N2489" s="11">
        <v>221735580</v>
      </c>
      <c r="O2489" s="11"/>
      <c r="P2489" s="11"/>
      <c r="Q2489" s="11"/>
      <c r="R2489" s="11">
        <v>0.6</v>
      </c>
      <c r="S2489" s="6">
        <v>68866238880</v>
      </c>
      <c r="T2489" s="7" t="s">
        <v>21</v>
      </c>
      <c r="U2489" s="7">
        <v>1.47</v>
      </c>
      <c r="V2489" s="7" t="s">
        <v>21</v>
      </c>
    </row>
    <row r="2490" spans="1:22" hidden="1" x14ac:dyDescent="0.4">
      <c r="A2490" s="4" t="s">
        <v>2740</v>
      </c>
      <c r="B2490" s="5" t="s">
        <v>2741</v>
      </c>
      <c r="C2490" s="5" t="s">
        <v>30</v>
      </c>
      <c r="D2490" s="5" t="s">
        <v>19</v>
      </c>
      <c r="E2490" s="9" t="s">
        <v>81</v>
      </c>
      <c r="F2490" s="9">
        <v>0.51</v>
      </c>
      <c r="G2490" s="5" t="s">
        <v>21</v>
      </c>
      <c r="H2490" s="9">
        <v>500</v>
      </c>
      <c r="I2490" s="11">
        <v>7391186</v>
      </c>
      <c r="J2490" s="11">
        <v>30</v>
      </c>
      <c r="K2490" s="11">
        <v>-12.898999999999999</v>
      </c>
      <c r="L2490" s="11" t="b">
        <f>COUNTIF('[1]2_배당성향 25% 이상 종목명'!$A$2:$A$471,'2_2번 조건 대상 종목'!A2490)&gt;0</f>
        <v>0</v>
      </c>
      <c r="M2490" s="14" t="b">
        <f t="shared" si="38"/>
        <v>1</v>
      </c>
      <c r="N2490" s="11">
        <v>221735580</v>
      </c>
      <c r="O2490" s="11" t="b">
        <f>N2490&gt;=VLOOKUP(A2490,'[1]2023년만'!$A$2:$Q$1181,12,0)</f>
        <v>1</v>
      </c>
      <c r="P2490" s="11"/>
      <c r="Q2490" s="11"/>
      <c r="R2490" s="11">
        <v>0.85</v>
      </c>
      <c r="S2490" s="6">
        <v>68866238880</v>
      </c>
      <c r="T2490" s="7" t="s">
        <v>21</v>
      </c>
      <c r="U2490" s="7">
        <v>1.47</v>
      </c>
      <c r="V2490" s="7" t="s">
        <v>21</v>
      </c>
    </row>
    <row r="2491" spans="1:22" hidden="1" x14ac:dyDescent="0.4">
      <c r="A2491" s="4" t="s">
        <v>2740</v>
      </c>
      <c r="B2491" s="5" t="s">
        <v>2741</v>
      </c>
      <c r="C2491" s="5" t="s">
        <v>18</v>
      </c>
      <c r="D2491" s="5" t="s">
        <v>19</v>
      </c>
      <c r="E2491" s="9" t="s">
        <v>451</v>
      </c>
      <c r="F2491" s="9">
        <v>1.1399999999999999</v>
      </c>
      <c r="G2491" s="5" t="s">
        <v>21</v>
      </c>
      <c r="H2491" s="9">
        <v>500</v>
      </c>
      <c r="I2491" s="11">
        <v>7646489</v>
      </c>
      <c r="J2491" s="11">
        <v>30</v>
      </c>
      <c r="K2491" s="11">
        <v>-186.33199999999999</v>
      </c>
      <c r="L2491" s="11" t="b">
        <f>COUNTIF('[1]2_배당성향 25% 이상 종목명'!$A$2:$A$471,'2_2번 조건 대상 종목'!A2491)&gt;0</f>
        <v>0</v>
      </c>
      <c r="M2491" s="14" t="b">
        <f t="shared" si="38"/>
        <v>1</v>
      </c>
      <c r="N2491" s="11">
        <v>221735580</v>
      </c>
      <c r="O2491" s="11"/>
      <c r="P2491" s="11"/>
      <c r="Q2491" s="11"/>
      <c r="R2491" s="11">
        <v>0.3</v>
      </c>
      <c r="S2491" s="6">
        <v>68866238880</v>
      </c>
      <c r="T2491" s="7" t="s">
        <v>21</v>
      </c>
      <c r="U2491" s="7">
        <v>1.47</v>
      </c>
      <c r="V2491" s="7" t="s">
        <v>21</v>
      </c>
    </row>
    <row r="2492" spans="1:22" hidden="1" x14ac:dyDescent="0.4">
      <c r="A2492" s="7" t="s">
        <v>2740</v>
      </c>
      <c r="B2492" s="12" t="s">
        <v>2741</v>
      </c>
      <c r="C2492" s="12" t="s">
        <v>2933</v>
      </c>
      <c r="D2492" s="12" t="s">
        <v>19</v>
      </c>
      <c r="E2492" s="12" t="s">
        <v>451</v>
      </c>
      <c r="F2492" s="12">
        <v>0.73</v>
      </c>
      <c r="G2492" s="12" t="s">
        <v>21</v>
      </c>
      <c r="H2492" s="12">
        <v>500</v>
      </c>
      <c r="I2492" s="6">
        <v>7640489</v>
      </c>
      <c r="J2492" s="6">
        <v>30</v>
      </c>
      <c r="K2492" s="6">
        <v>14.532999999999999</v>
      </c>
      <c r="L2492" s="11" t="b">
        <f>COUNTIF('[1]2_배당성향 25% 이상 종목명'!$A$2:$A$471,'2_2번 조건 대상 종목'!A2492)&gt;0</f>
        <v>0</v>
      </c>
      <c r="M2492" s="14" t="b">
        <f t="shared" si="38"/>
        <v>1</v>
      </c>
      <c r="N2492" s="6">
        <v>227591940</v>
      </c>
      <c r="O2492" s="6"/>
      <c r="P2492" s="6"/>
      <c r="Q2492" s="6"/>
      <c r="R2492" s="6">
        <v>0.2</v>
      </c>
      <c r="S2492" s="6">
        <v>68866238880</v>
      </c>
      <c r="T2492" s="7" t="s">
        <v>21</v>
      </c>
      <c r="U2492" s="7">
        <v>1.47</v>
      </c>
      <c r="V2492" s="7" t="s">
        <v>21</v>
      </c>
    </row>
    <row r="2493" spans="1:22" hidden="1" x14ac:dyDescent="0.4">
      <c r="A2493" s="4" t="s">
        <v>2488</v>
      </c>
      <c r="B2493" s="5" t="s">
        <v>2489</v>
      </c>
      <c r="C2493" s="5" t="s">
        <v>24</v>
      </c>
      <c r="D2493" s="5" t="s">
        <v>19</v>
      </c>
      <c r="E2493" s="9" t="s">
        <v>25</v>
      </c>
      <c r="F2493" s="9">
        <v>0.41</v>
      </c>
      <c r="G2493" s="5" t="s">
        <v>21</v>
      </c>
      <c r="H2493" s="9">
        <v>500</v>
      </c>
      <c r="I2493" s="11">
        <v>8666361</v>
      </c>
      <c r="J2493" s="11">
        <v>50</v>
      </c>
      <c r="K2493" s="11">
        <v>7.9550000000000001</v>
      </c>
      <c r="L2493" s="11" t="b">
        <f>COUNTIF('[1]2_배당성향 25% 이상 종목명'!$A$2:$A$471,'2_2번 조건 대상 종목'!A2493)&gt;0</f>
        <v>0</v>
      </c>
      <c r="M2493" s="14" t="b">
        <f t="shared" si="38"/>
        <v>0</v>
      </c>
      <c r="N2493" s="11">
        <v>432492100</v>
      </c>
      <c r="O2493" s="11"/>
      <c r="P2493" s="11"/>
      <c r="Q2493" s="11"/>
      <c r="R2493" s="11">
        <v>0.59</v>
      </c>
      <c r="S2493" s="6">
        <v>56331346500</v>
      </c>
      <c r="T2493" s="7" t="s">
        <v>21</v>
      </c>
      <c r="U2493" s="7">
        <v>0.55000000000000004</v>
      </c>
      <c r="V2493" s="7" t="s">
        <v>21</v>
      </c>
    </row>
    <row r="2494" spans="1:22" hidden="1" x14ac:dyDescent="0.4">
      <c r="A2494" s="4" t="s">
        <v>788</v>
      </c>
      <c r="B2494" s="5" t="s">
        <v>789</v>
      </c>
      <c r="C2494" s="5" t="s">
        <v>18</v>
      </c>
      <c r="D2494" s="5" t="s">
        <v>19</v>
      </c>
      <c r="E2494" s="9" t="s">
        <v>49</v>
      </c>
      <c r="F2494" s="9">
        <v>2.41</v>
      </c>
      <c r="G2494" s="5" t="s">
        <v>21</v>
      </c>
      <c r="H2494" s="10">
        <v>1000</v>
      </c>
      <c r="I2494" s="11">
        <v>26409935</v>
      </c>
      <c r="J2494" s="11">
        <v>310</v>
      </c>
      <c r="K2494" s="11">
        <v>48.706000000000003</v>
      </c>
      <c r="L2494" s="11" t="b">
        <f>COUNTIF('[1]2_배당성향 25% 이상 종목명'!$A$2:$A$471,'2_2번 조건 대상 종목'!A2494)&gt;0</f>
        <v>1</v>
      </c>
      <c r="M2494" s="14" t="b">
        <f t="shared" si="38"/>
        <v>1</v>
      </c>
      <c r="N2494" s="11">
        <v>8125076750</v>
      </c>
      <c r="O2494" s="11"/>
      <c r="P2494" s="11"/>
      <c r="Q2494" s="11"/>
      <c r="R2494" s="11">
        <v>1.5</v>
      </c>
      <c r="S2494" s="6">
        <v>429689642450</v>
      </c>
      <c r="T2494" s="7">
        <v>9.6300000000000008</v>
      </c>
      <c r="U2494" s="7">
        <v>1.04</v>
      </c>
      <c r="V2494" s="7">
        <v>1689</v>
      </c>
    </row>
    <row r="2495" spans="1:22" x14ac:dyDescent="0.4">
      <c r="A2495" s="4" t="s">
        <v>977</v>
      </c>
      <c r="B2495" s="5" t="s">
        <v>978</v>
      </c>
      <c r="C2495" s="5" t="s">
        <v>30</v>
      </c>
      <c r="D2495" s="5" t="s">
        <v>19</v>
      </c>
      <c r="E2495" s="9" t="s">
        <v>34</v>
      </c>
      <c r="F2495" s="9">
        <v>0.48</v>
      </c>
      <c r="G2495" s="5" t="s">
        <v>21</v>
      </c>
      <c r="H2495" s="9">
        <v>500</v>
      </c>
      <c r="I2495" s="11">
        <v>5926779</v>
      </c>
      <c r="J2495" s="11">
        <v>2100</v>
      </c>
      <c r="K2495" s="11">
        <v>39.496000000000002</v>
      </c>
      <c r="L2495" s="11" t="b">
        <f>COUNTIF('[1]2_배당성향 25% 이상 종목명'!$A$2:$A$471,'2_2번 조건 대상 종목'!A1510)&gt;0</f>
        <v>1</v>
      </c>
      <c r="M2495" s="14" t="b">
        <f t="shared" si="38"/>
        <v>1</v>
      </c>
      <c r="N2495" s="11">
        <v>12446235900</v>
      </c>
      <c r="O2495" s="11" t="b">
        <f>N2495&gt;=VLOOKUP(A2495,'[1]2023년만'!$A$2:$Q$1181,12,0)</f>
        <v>1</v>
      </c>
      <c r="P2495" s="11">
        <f>VLOOKUP(A2495,'[1]2_피벗 테이블'!$A$4:$B$376,2,0)</f>
        <v>5926779000</v>
      </c>
      <c r="Q2495" s="11" t="b">
        <f>N2495&gt;=(P2495*1.05)</f>
        <v>1</v>
      </c>
      <c r="R2495" s="11">
        <v>7</v>
      </c>
      <c r="S2495" s="6">
        <v>192323978550</v>
      </c>
      <c r="T2495" s="7">
        <v>6.19</v>
      </c>
      <c r="U2495" s="7">
        <v>0.89</v>
      </c>
      <c r="V2495" s="7">
        <v>5242</v>
      </c>
    </row>
    <row r="2496" spans="1:22" hidden="1" x14ac:dyDescent="0.4">
      <c r="A2496" s="4" t="s">
        <v>788</v>
      </c>
      <c r="B2496" s="5" t="s">
        <v>789</v>
      </c>
      <c r="C2496" s="5" t="s">
        <v>24</v>
      </c>
      <c r="D2496" s="5" t="s">
        <v>19</v>
      </c>
      <c r="E2496" s="9" t="s">
        <v>49</v>
      </c>
      <c r="F2496" s="9">
        <v>2.11</v>
      </c>
      <c r="G2496" s="5" t="s">
        <v>21</v>
      </c>
      <c r="H2496" s="10">
        <v>1000</v>
      </c>
      <c r="I2496" s="11">
        <v>26409935</v>
      </c>
      <c r="J2496" s="11">
        <v>580</v>
      </c>
      <c r="K2496" s="11">
        <v>30.669</v>
      </c>
      <c r="L2496" s="11" t="b">
        <f>COUNTIF('[1]2_배당성향 25% 이상 종목명'!$A$2:$A$471,'2_2번 조건 대상 종목'!A2496)&gt;0</f>
        <v>1</v>
      </c>
      <c r="M2496" s="14" t="b">
        <f t="shared" si="38"/>
        <v>1</v>
      </c>
      <c r="N2496" s="11">
        <v>14906851440</v>
      </c>
      <c r="O2496" s="11"/>
      <c r="P2496" s="11"/>
      <c r="Q2496" s="11"/>
      <c r="R2496" s="11">
        <v>3.1</v>
      </c>
      <c r="S2496" s="6">
        <v>429689642450</v>
      </c>
      <c r="T2496" s="7">
        <v>9.6300000000000008</v>
      </c>
      <c r="U2496" s="7">
        <v>1.04</v>
      </c>
      <c r="V2496" s="7">
        <v>1689</v>
      </c>
    </row>
    <row r="2497" spans="1:22" hidden="1" x14ac:dyDescent="0.4">
      <c r="A2497" s="7" t="s">
        <v>788</v>
      </c>
      <c r="B2497" s="12" t="s">
        <v>789</v>
      </c>
      <c r="C2497" s="12" t="s">
        <v>2933</v>
      </c>
      <c r="D2497" s="12" t="s">
        <v>19</v>
      </c>
      <c r="E2497" s="12" t="s">
        <v>49</v>
      </c>
      <c r="F2497" s="12">
        <v>1.1000000000000001</v>
      </c>
      <c r="G2497" s="12" t="s">
        <v>21</v>
      </c>
      <c r="H2497" s="12">
        <v>1000</v>
      </c>
      <c r="I2497" s="6">
        <v>26409935</v>
      </c>
      <c r="J2497" s="6">
        <v>200</v>
      </c>
      <c r="K2497" s="6">
        <v>33.335000000000001</v>
      </c>
      <c r="L2497" s="11" t="b">
        <f>COUNTIF('[1]2_배당성향 25% 이상 종목명'!$A$2:$A$471,'2_2번 조건 대상 종목'!A2497)&gt;0</f>
        <v>1</v>
      </c>
      <c r="M2497" s="14" t="b">
        <f t="shared" si="38"/>
        <v>1</v>
      </c>
      <c r="N2497" s="6">
        <v>5241985000</v>
      </c>
      <c r="O2497" s="6"/>
      <c r="P2497" s="6"/>
      <c r="Q2497" s="6"/>
      <c r="R2497" s="6">
        <v>1.05</v>
      </c>
      <c r="S2497" s="6">
        <v>429689642450</v>
      </c>
      <c r="T2497" s="7">
        <v>9.6300000000000008</v>
      </c>
      <c r="U2497" s="7">
        <v>1.04</v>
      </c>
      <c r="V2497" s="7">
        <v>1689</v>
      </c>
    </row>
    <row r="2498" spans="1:22" hidden="1" x14ac:dyDescent="0.4">
      <c r="A2498" s="4" t="s">
        <v>250</v>
      </c>
      <c r="B2498" s="5" t="s">
        <v>251</v>
      </c>
      <c r="C2498" s="5" t="s">
        <v>30</v>
      </c>
      <c r="D2498" s="5" t="s">
        <v>19</v>
      </c>
      <c r="E2498" s="9" t="s">
        <v>49</v>
      </c>
      <c r="F2498" s="9">
        <v>1.64</v>
      </c>
      <c r="G2498" s="5" t="s">
        <v>21</v>
      </c>
      <c r="H2498" s="9">
        <v>500</v>
      </c>
      <c r="I2498" s="11">
        <v>48648709</v>
      </c>
      <c r="J2498" s="11">
        <v>281</v>
      </c>
      <c r="K2498" s="11">
        <v>159.07400000000001</v>
      </c>
      <c r="L2498" s="11" t="b">
        <f>COUNTIF('[1]2_배당성향 25% 이상 종목명'!$A$2:$A$471,'2_2번 조건 대상 종목'!A2498)&gt;0</f>
        <v>1</v>
      </c>
      <c r="M2498" s="14" t="b">
        <f t="shared" si="38"/>
        <v>1</v>
      </c>
      <c r="N2498" s="11">
        <v>13565844306</v>
      </c>
      <c r="O2498" s="11" t="b">
        <f>N2498&gt;=VLOOKUP(A2498,'[1]2023년만'!$A$2:$Q$1181,12,0)</f>
        <v>1</v>
      </c>
      <c r="P2498" s="11">
        <f>VLOOKUP(A2498,'[1]2_피벗 테이블'!$A$4:$B$376,2,0)</f>
        <v>21685509650</v>
      </c>
      <c r="Q2498" s="11" t="b">
        <f>N2498&gt;=(P2498*1.05)</f>
        <v>0</v>
      </c>
      <c r="R2498" s="11">
        <v>3.8</v>
      </c>
      <c r="S2498" s="6">
        <v>561406101860</v>
      </c>
      <c r="T2498" s="7">
        <v>140.72999999999999</v>
      </c>
      <c r="U2498" s="7">
        <v>0.76</v>
      </c>
      <c r="V2498" s="7">
        <v>82</v>
      </c>
    </row>
    <row r="2499" spans="1:22" hidden="1" x14ac:dyDescent="0.4">
      <c r="A2499" s="4" t="s">
        <v>250</v>
      </c>
      <c r="B2499" s="5" t="s">
        <v>251</v>
      </c>
      <c r="C2499" s="5" t="s">
        <v>18</v>
      </c>
      <c r="D2499" s="5" t="s">
        <v>19</v>
      </c>
      <c r="E2499" s="9" t="s">
        <v>49</v>
      </c>
      <c r="F2499" s="9">
        <v>2.41</v>
      </c>
      <c r="G2499" s="5" t="s">
        <v>21</v>
      </c>
      <c r="H2499" s="9">
        <v>500</v>
      </c>
      <c r="I2499" s="11">
        <v>48648709</v>
      </c>
      <c r="J2499" s="11">
        <v>550</v>
      </c>
      <c r="K2499" s="11">
        <v>44.631</v>
      </c>
      <c r="L2499" s="11" t="b">
        <f>COUNTIF('[1]2_배당성향 25% 이상 종목명'!$A$2:$A$471,'2_2번 조건 대상 종목'!A2499)&gt;0</f>
        <v>1</v>
      </c>
      <c r="M2499" s="14" t="b">
        <f t="shared" ref="M2499:M2562" si="39">COUNTIF($A$2:$A$4678,A2499)=4</f>
        <v>1</v>
      </c>
      <c r="N2499" s="11">
        <v>26494752350</v>
      </c>
      <c r="O2499" s="11"/>
      <c r="P2499" s="11"/>
      <c r="Q2499" s="11"/>
      <c r="R2499" s="11">
        <v>5.7</v>
      </c>
      <c r="S2499" s="6">
        <v>561406101860</v>
      </c>
      <c r="T2499" s="7">
        <v>140.72999999999999</v>
      </c>
      <c r="U2499" s="7">
        <v>0.76</v>
      </c>
      <c r="V2499" s="7">
        <v>82</v>
      </c>
    </row>
    <row r="2500" spans="1:22" hidden="1" x14ac:dyDescent="0.4">
      <c r="A2500" s="4" t="s">
        <v>250</v>
      </c>
      <c r="B2500" s="5" t="s">
        <v>251</v>
      </c>
      <c r="C2500" s="5" t="s">
        <v>24</v>
      </c>
      <c r="D2500" s="5" t="s">
        <v>19</v>
      </c>
      <c r="E2500" s="9" t="s">
        <v>49</v>
      </c>
      <c r="F2500" s="9">
        <v>2.11</v>
      </c>
      <c r="G2500" s="5" t="s">
        <v>21</v>
      </c>
      <c r="H2500" s="9">
        <v>500</v>
      </c>
      <c r="I2500" s="11">
        <v>48648709</v>
      </c>
      <c r="J2500" s="11">
        <v>250</v>
      </c>
      <c r="K2500" s="11">
        <v>36.595999999999997</v>
      </c>
      <c r="L2500" s="11" t="b">
        <f>COUNTIF('[1]2_배당성향 25% 이상 종목명'!$A$2:$A$471,'2_2번 조건 대상 종목'!A2500)&gt;0</f>
        <v>1</v>
      </c>
      <c r="M2500" s="14" t="b">
        <f t="shared" si="39"/>
        <v>1</v>
      </c>
      <c r="N2500" s="11">
        <v>12067024250</v>
      </c>
      <c r="O2500" s="11"/>
      <c r="P2500" s="11"/>
      <c r="Q2500" s="11"/>
      <c r="R2500" s="11">
        <v>1.6</v>
      </c>
      <c r="S2500" s="6">
        <v>561406101860</v>
      </c>
      <c r="T2500" s="7">
        <v>140.72999999999999</v>
      </c>
      <c r="U2500" s="7">
        <v>0.76</v>
      </c>
      <c r="V2500" s="7">
        <v>82</v>
      </c>
    </row>
    <row r="2501" spans="1:22" hidden="1" x14ac:dyDescent="0.4">
      <c r="A2501" s="7" t="s">
        <v>250</v>
      </c>
      <c r="B2501" s="12" t="s">
        <v>251</v>
      </c>
      <c r="C2501" s="12" t="s">
        <v>2933</v>
      </c>
      <c r="D2501" s="12" t="s">
        <v>19</v>
      </c>
      <c r="E2501" s="12" t="s">
        <v>49</v>
      </c>
      <c r="F2501" s="12">
        <v>1.1000000000000001</v>
      </c>
      <c r="G2501" s="12" t="s">
        <v>21</v>
      </c>
      <c r="H2501" s="12">
        <v>500</v>
      </c>
      <c r="I2501" s="6">
        <v>48648709</v>
      </c>
      <c r="J2501" s="6">
        <v>550</v>
      </c>
      <c r="K2501" s="6">
        <v>34.28</v>
      </c>
      <c r="L2501" s="11" t="b">
        <f>COUNTIF('[1]2_배당성향 25% 이상 종목명'!$A$2:$A$471,'2_2번 조건 대상 종목'!A2501)&gt;0</f>
        <v>1</v>
      </c>
      <c r="M2501" s="14" t="b">
        <f t="shared" si="39"/>
        <v>1</v>
      </c>
      <c r="N2501" s="6">
        <v>26494752350</v>
      </c>
      <c r="O2501" s="6"/>
      <c r="P2501" s="6"/>
      <c r="Q2501" s="6"/>
      <c r="R2501" s="6">
        <v>4.9000000000000004</v>
      </c>
      <c r="S2501" s="6">
        <v>561406101860</v>
      </c>
      <c r="T2501" s="7">
        <v>140.72999999999999</v>
      </c>
      <c r="U2501" s="7">
        <v>0.76</v>
      </c>
      <c r="V2501" s="7">
        <v>82</v>
      </c>
    </row>
    <row r="2502" spans="1:22" hidden="1" x14ac:dyDescent="0.4">
      <c r="A2502" s="4" t="s">
        <v>605</v>
      </c>
      <c r="B2502" s="5" t="s">
        <v>606</v>
      </c>
      <c r="C2502" s="5" t="s">
        <v>30</v>
      </c>
      <c r="D2502" s="5" t="s">
        <v>19</v>
      </c>
      <c r="E2502" s="9" t="s">
        <v>81</v>
      </c>
      <c r="F2502" s="9">
        <v>0.51</v>
      </c>
      <c r="G2502" s="5" t="s">
        <v>21</v>
      </c>
      <c r="H2502" s="9">
        <v>500</v>
      </c>
      <c r="I2502" s="11">
        <v>10065011</v>
      </c>
      <c r="J2502" s="11">
        <v>100</v>
      </c>
      <c r="K2502" s="11">
        <v>62.844000000000001</v>
      </c>
      <c r="L2502" s="11" t="b">
        <f>COUNTIF('[1]2_배당성향 25% 이상 종목명'!$A$2:$A$471,'2_2번 조건 대상 종목'!A2502)&gt;0</f>
        <v>1</v>
      </c>
      <c r="M2502" s="14" t="b">
        <f t="shared" si="39"/>
        <v>1</v>
      </c>
      <c r="N2502" s="11">
        <v>933232700</v>
      </c>
      <c r="O2502" s="11" t="b">
        <f>N2502&gt;=VLOOKUP(A2502,'[1]2023년만'!$A$2:$Q$1181,12,0)</f>
        <v>1</v>
      </c>
      <c r="P2502" s="11">
        <f>VLOOKUP(A2502,'[1]2_피벗 테이블'!$A$4:$B$376,2,0)</f>
        <v>938381933.33333337</v>
      </c>
      <c r="Q2502" s="11" t="b">
        <f>N2502&gt;=(P2502*1.05)</f>
        <v>0</v>
      </c>
      <c r="R2502" s="11">
        <v>1.9</v>
      </c>
      <c r="S2502" s="6">
        <v>55860811050</v>
      </c>
      <c r="T2502" s="7">
        <v>34.909999999999997</v>
      </c>
      <c r="U2502" s="7">
        <v>0.75</v>
      </c>
      <c r="V2502" s="7">
        <v>159</v>
      </c>
    </row>
    <row r="2503" spans="1:22" hidden="1" x14ac:dyDescent="0.4">
      <c r="A2503" s="4" t="s">
        <v>605</v>
      </c>
      <c r="B2503" s="5" t="s">
        <v>606</v>
      </c>
      <c r="C2503" s="5" t="s">
        <v>24</v>
      </c>
      <c r="D2503" s="5" t="s">
        <v>19</v>
      </c>
      <c r="E2503" s="9" t="s">
        <v>103</v>
      </c>
      <c r="F2503" s="9">
        <v>0.66</v>
      </c>
      <c r="G2503" s="5" t="s">
        <v>21</v>
      </c>
      <c r="H2503" s="9">
        <v>500</v>
      </c>
      <c r="I2503" s="11">
        <v>10065011</v>
      </c>
      <c r="J2503" s="11">
        <v>100</v>
      </c>
      <c r="K2503" s="11">
        <v>16.241</v>
      </c>
      <c r="L2503" s="11" t="b">
        <f>COUNTIF('[1]2_배당성향 25% 이상 종목명'!$A$2:$A$471,'2_2번 조건 대상 종목'!A2503)&gt;0</f>
        <v>1</v>
      </c>
      <c r="M2503" s="14" t="b">
        <f t="shared" si="39"/>
        <v>1</v>
      </c>
      <c r="N2503" s="11">
        <v>933232700</v>
      </c>
      <c r="O2503" s="11"/>
      <c r="P2503" s="11"/>
      <c r="Q2503" s="11"/>
      <c r="R2503" s="11">
        <v>1.3</v>
      </c>
      <c r="S2503" s="6">
        <v>55860811050</v>
      </c>
      <c r="T2503" s="7">
        <v>34.909999999999997</v>
      </c>
      <c r="U2503" s="7">
        <v>0.75</v>
      </c>
      <c r="V2503" s="7">
        <v>159</v>
      </c>
    </row>
    <row r="2504" spans="1:22" hidden="1" x14ac:dyDescent="0.4">
      <c r="A2504" s="4" t="s">
        <v>605</v>
      </c>
      <c r="B2504" s="5" t="s">
        <v>606</v>
      </c>
      <c r="C2504" s="5" t="s">
        <v>18</v>
      </c>
      <c r="D2504" s="5" t="s">
        <v>19</v>
      </c>
      <c r="E2504" s="9" t="s">
        <v>103</v>
      </c>
      <c r="F2504" s="9">
        <v>0.57999999999999996</v>
      </c>
      <c r="G2504" s="5" t="s">
        <v>21</v>
      </c>
      <c r="H2504" s="9">
        <v>500</v>
      </c>
      <c r="I2504" s="11">
        <v>10065011</v>
      </c>
      <c r="J2504" s="11">
        <v>100</v>
      </c>
      <c r="K2504" s="11">
        <v>-10.007</v>
      </c>
      <c r="L2504" s="11" t="b">
        <f>COUNTIF('[1]2_배당성향 25% 이상 종목명'!$A$2:$A$471,'2_2번 조건 대상 종목'!A2504)&gt;0</f>
        <v>1</v>
      </c>
      <c r="M2504" s="14" t="b">
        <f t="shared" si="39"/>
        <v>1</v>
      </c>
      <c r="N2504" s="11">
        <v>933632700</v>
      </c>
      <c r="O2504" s="11"/>
      <c r="P2504" s="11"/>
      <c r="Q2504" s="11"/>
      <c r="R2504" s="11">
        <v>1.5</v>
      </c>
      <c r="S2504" s="6">
        <v>55860811050</v>
      </c>
      <c r="T2504" s="7">
        <v>34.909999999999997</v>
      </c>
      <c r="U2504" s="7">
        <v>0.75</v>
      </c>
      <c r="V2504" s="7">
        <v>159</v>
      </c>
    </row>
    <row r="2505" spans="1:22" hidden="1" x14ac:dyDescent="0.4">
      <c r="A2505" s="7" t="s">
        <v>605</v>
      </c>
      <c r="B2505" s="12" t="s">
        <v>606</v>
      </c>
      <c r="C2505" s="12" t="s">
        <v>2933</v>
      </c>
      <c r="D2505" s="12" t="s">
        <v>19</v>
      </c>
      <c r="E2505" s="12" t="s">
        <v>103</v>
      </c>
      <c r="F2505" s="12">
        <v>0.36</v>
      </c>
      <c r="G2505" s="12" t="s">
        <v>21</v>
      </c>
      <c r="H2505" s="12">
        <v>500</v>
      </c>
      <c r="I2505" s="6">
        <v>10065011</v>
      </c>
      <c r="J2505" s="6">
        <v>100</v>
      </c>
      <c r="K2505" s="6">
        <v>33.03</v>
      </c>
      <c r="L2505" s="11" t="b">
        <f>COUNTIF('[1]2_배당성향 25% 이상 종목명'!$A$2:$A$471,'2_2번 조건 대상 종목'!A2505)&gt;0</f>
        <v>1</v>
      </c>
      <c r="M2505" s="14" t="b">
        <f t="shared" si="39"/>
        <v>1</v>
      </c>
      <c r="N2505" s="6">
        <v>948280400</v>
      </c>
      <c r="O2505" s="6"/>
      <c r="P2505" s="6"/>
      <c r="Q2505" s="6"/>
      <c r="R2505" s="6">
        <v>1.1000000000000001</v>
      </c>
      <c r="S2505" s="6">
        <v>55860811050</v>
      </c>
      <c r="T2505" s="7">
        <v>34.909999999999997</v>
      </c>
      <c r="U2505" s="7">
        <v>0.75</v>
      </c>
      <c r="V2505" s="7">
        <v>159</v>
      </c>
    </row>
    <row r="2506" spans="1:22" hidden="1" x14ac:dyDescent="0.4">
      <c r="A2506" s="4" t="s">
        <v>2755</v>
      </c>
      <c r="B2506" s="5" t="s">
        <v>2756</v>
      </c>
      <c r="C2506" s="5" t="s">
        <v>24</v>
      </c>
      <c r="D2506" s="5" t="s">
        <v>19</v>
      </c>
      <c r="E2506" s="9" t="s">
        <v>95</v>
      </c>
      <c r="F2506" s="9">
        <v>0.59</v>
      </c>
      <c r="G2506" s="5" t="s">
        <v>21</v>
      </c>
      <c r="H2506" s="9">
        <v>500</v>
      </c>
      <c r="I2506" s="11">
        <v>25083517</v>
      </c>
      <c r="J2506" s="11">
        <v>148</v>
      </c>
      <c r="K2506" s="11">
        <v>-10.558</v>
      </c>
      <c r="L2506" s="11" t="b">
        <f>COUNTIF('[1]2_배당성향 25% 이상 종목명'!$A$2:$A$471,'2_2번 조건 대상 종목'!A2506)&gt;0</f>
        <v>0</v>
      </c>
      <c r="M2506" s="14" t="b">
        <f t="shared" si="39"/>
        <v>0</v>
      </c>
      <c r="N2506" s="11">
        <v>3618000000</v>
      </c>
      <c r="O2506" s="11"/>
      <c r="P2506" s="11"/>
      <c r="Q2506" s="11"/>
      <c r="R2506" s="11">
        <v>8.8000000000000007</v>
      </c>
      <c r="S2506" s="6">
        <v>15677198125</v>
      </c>
      <c r="T2506" s="7" t="s">
        <v>21</v>
      </c>
      <c r="U2506" s="7">
        <v>0.86</v>
      </c>
      <c r="V2506" s="7" t="s">
        <v>21</v>
      </c>
    </row>
    <row r="2507" spans="1:22" hidden="1" x14ac:dyDescent="0.4">
      <c r="A2507" s="4" t="s">
        <v>1837</v>
      </c>
      <c r="B2507" s="5" t="s">
        <v>1838</v>
      </c>
      <c r="C2507" s="5" t="s">
        <v>30</v>
      </c>
      <c r="D2507" s="5" t="s">
        <v>19</v>
      </c>
      <c r="E2507" s="9" t="s">
        <v>81</v>
      </c>
      <c r="F2507" s="9">
        <v>0.51</v>
      </c>
      <c r="G2507" s="5" t="s">
        <v>21</v>
      </c>
      <c r="H2507" s="9">
        <v>100</v>
      </c>
      <c r="I2507" s="11">
        <v>50643410</v>
      </c>
      <c r="J2507" s="11">
        <v>20</v>
      </c>
      <c r="K2507" s="11">
        <v>19.373000000000001</v>
      </c>
      <c r="L2507" s="11" t="b">
        <f>COUNTIF('[1]2_배당성향 25% 이상 종목명'!$A$2:$A$471,'2_2번 조건 대상 종목'!A2507)&gt;0</f>
        <v>0</v>
      </c>
      <c r="M2507" s="14" t="b">
        <f t="shared" si="39"/>
        <v>0</v>
      </c>
      <c r="N2507" s="11">
        <v>910912040</v>
      </c>
      <c r="O2507" s="11" t="e">
        <f>N2507&gt;=VLOOKUP(A2507,'[1]2023년만'!$A$2:$Q$1181,12,0)</f>
        <v>#N/A</v>
      </c>
      <c r="P2507" s="11"/>
      <c r="Q2507" s="11"/>
      <c r="R2507" s="11">
        <v>2</v>
      </c>
      <c r="S2507" s="6">
        <v>44870061260</v>
      </c>
      <c r="T2507" s="7">
        <v>9.0399999999999991</v>
      </c>
      <c r="U2507" s="7">
        <v>0.75</v>
      </c>
      <c r="V2507" s="7">
        <v>98</v>
      </c>
    </row>
    <row r="2508" spans="1:22" hidden="1" x14ac:dyDescent="0.4">
      <c r="A2508" s="7" t="s">
        <v>2872</v>
      </c>
      <c r="B2508" s="12" t="s">
        <v>2873</v>
      </c>
      <c r="C2508" s="12" t="s">
        <v>2933</v>
      </c>
      <c r="D2508" s="12" t="s">
        <v>19</v>
      </c>
      <c r="E2508" s="12" t="s">
        <v>103</v>
      </c>
      <c r="F2508" s="12">
        <v>0.36</v>
      </c>
      <c r="G2508" s="12" t="s">
        <v>21</v>
      </c>
      <c r="H2508" s="12">
        <v>500</v>
      </c>
      <c r="I2508" s="6">
        <v>13058000</v>
      </c>
      <c r="J2508" s="6">
        <v>50</v>
      </c>
      <c r="K2508" s="6">
        <v>30.946000000000002</v>
      </c>
      <c r="L2508" s="11" t="b">
        <f>COUNTIF('[1]2_배당성향 25% 이상 종목명'!$A$2:$A$471,'2_2번 조건 대상 종목'!A2508)&gt;0</f>
        <v>0</v>
      </c>
      <c r="M2508" s="14" t="b">
        <f t="shared" si="39"/>
        <v>0</v>
      </c>
      <c r="N2508" s="6">
        <v>650491000</v>
      </c>
      <c r="O2508" s="6"/>
      <c r="P2508" s="6"/>
      <c r="Q2508" s="6"/>
      <c r="R2508" s="6">
        <v>0.3</v>
      </c>
      <c r="S2508" s="6">
        <v>107467340000</v>
      </c>
      <c r="T2508" s="7" t="s">
        <v>21</v>
      </c>
      <c r="U2508" s="7">
        <v>0.72</v>
      </c>
      <c r="V2508" s="7" t="s">
        <v>21</v>
      </c>
    </row>
    <row r="2509" spans="1:22" hidden="1" x14ac:dyDescent="0.4">
      <c r="A2509" s="4" t="s">
        <v>673</v>
      </c>
      <c r="B2509" s="5" t="s">
        <v>674</v>
      </c>
      <c r="C2509" s="5" t="s">
        <v>24</v>
      </c>
      <c r="D2509" s="5" t="s">
        <v>505</v>
      </c>
      <c r="E2509" s="9" t="s">
        <v>520</v>
      </c>
      <c r="F2509" s="9">
        <v>0.66</v>
      </c>
      <c r="G2509" s="5" t="s">
        <v>21</v>
      </c>
      <c r="H2509" s="9">
        <v>500</v>
      </c>
      <c r="I2509" s="11">
        <v>15980000</v>
      </c>
      <c r="J2509" s="11">
        <v>50</v>
      </c>
      <c r="K2509" s="11">
        <v>56.387999999999998</v>
      </c>
      <c r="L2509" s="11" t="b">
        <f>COUNTIF('[1]2_배당성향 25% 이상 종목명'!$A$2:$A$471,'2_2번 조건 대상 종목'!A2509)&gt;0</f>
        <v>0</v>
      </c>
      <c r="M2509" s="14" t="b">
        <f t="shared" si="39"/>
        <v>1</v>
      </c>
      <c r="N2509" s="11">
        <v>686803500</v>
      </c>
      <c r="O2509" s="11"/>
      <c r="P2509" s="11"/>
      <c r="Q2509" s="11"/>
      <c r="R2509" s="11">
        <v>0.28000000000000003</v>
      </c>
      <c r="S2509" s="6">
        <v>133592800000</v>
      </c>
      <c r="T2509" s="7">
        <v>25.8</v>
      </c>
      <c r="U2509" s="7">
        <v>0.61</v>
      </c>
      <c r="V2509" s="7">
        <v>324</v>
      </c>
    </row>
    <row r="2510" spans="1:22" hidden="1" x14ac:dyDescent="0.4">
      <c r="A2510" s="4" t="s">
        <v>673</v>
      </c>
      <c r="B2510" s="5" t="s">
        <v>674</v>
      </c>
      <c r="C2510" s="5" t="s">
        <v>30</v>
      </c>
      <c r="D2510" s="5" t="s">
        <v>505</v>
      </c>
      <c r="E2510" s="9" t="s">
        <v>520</v>
      </c>
      <c r="F2510" s="9">
        <v>0.7</v>
      </c>
      <c r="G2510" s="5" t="s">
        <v>21</v>
      </c>
      <c r="H2510" s="9">
        <v>500</v>
      </c>
      <c r="I2510" s="11">
        <v>15980000</v>
      </c>
      <c r="J2510" s="11">
        <v>50</v>
      </c>
      <c r="K2510" s="11">
        <v>15.441000000000001</v>
      </c>
      <c r="L2510" s="11" t="b">
        <f>COUNTIF('[1]2_배당성향 25% 이상 종목명'!$A$2:$A$471,'2_2번 조건 대상 종목'!A2510)&gt;0</f>
        <v>0</v>
      </c>
      <c r="M2510" s="14" t="b">
        <f t="shared" si="39"/>
        <v>1</v>
      </c>
      <c r="N2510" s="11">
        <v>686803500</v>
      </c>
      <c r="O2510" s="11" t="b">
        <f>N2510&gt;=VLOOKUP(A2510,'[1]2023년만'!$A$2:$Q$1181,12,0)</f>
        <v>1</v>
      </c>
      <c r="P2510" s="11"/>
      <c r="Q2510" s="11"/>
      <c r="R2510" s="11">
        <v>0.56000000000000005</v>
      </c>
      <c r="S2510" s="6">
        <v>133592800000</v>
      </c>
      <c r="T2510" s="7">
        <v>25.8</v>
      </c>
      <c r="U2510" s="7">
        <v>0.61</v>
      </c>
      <c r="V2510" s="7">
        <v>324</v>
      </c>
    </row>
    <row r="2511" spans="1:22" hidden="1" x14ac:dyDescent="0.4">
      <c r="A2511" s="4" t="s">
        <v>673</v>
      </c>
      <c r="B2511" s="5" t="s">
        <v>674</v>
      </c>
      <c r="C2511" s="5" t="s">
        <v>18</v>
      </c>
      <c r="D2511" s="5" t="s">
        <v>505</v>
      </c>
      <c r="E2511" s="9" t="s">
        <v>520</v>
      </c>
      <c r="F2511" s="9">
        <v>0.5</v>
      </c>
      <c r="G2511" s="5" t="s">
        <v>21</v>
      </c>
      <c r="H2511" s="9">
        <v>500</v>
      </c>
      <c r="I2511" s="11">
        <v>15980000</v>
      </c>
      <c r="J2511" s="11">
        <v>50</v>
      </c>
      <c r="K2511" s="11">
        <v>-16.805</v>
      </c>
      <c r="L2511" s="11" t="b">
        <f>COUNTIF('[1]2_배당성향 25% 이상 종목명'!$A$2:$A$471,'2_2번 조건 대상 종목'!A2511)&gt;0</f>
        <v>0</v>
      </c>
      <c r="M2511" s="14" t="b">
        <f t="shared" si="39"/>
        <v>1</v>
      </c>
      <c r="N2511" s="11">
        <v>686803500</v>
      </c>
      <c r="O2511" s="11"/>
      <c r="P2511" s="11"/>
      <c r="Q2511" s="11"/>
      <c r="R2511" s="11">
        <v>0.69</v>
      </c>
      <c r="S2511" s="6">
        <v>133592800000</v>
      </c>
      <c r="T2511" s="7">
        <v>25.8</v>
      </c>
      <c r="U2511" s="7">
        <v>0.61</v>
      </c>
      <c r="V2511" s="7">
        <v>324</v>
      </c>
    </row>
    <row r="2512" spans="1:22" hidden="1" x14ac:dyDescent="0.4">
      <c r="A2512" s="7" t="s">
        <v>673</v>
      </c>
      <c r="B2512" s="12" t="s">
        <v>674</v>
      </c>
      <c r="C2512" s="12" t="s">
        <v>2933</v>
      </c>
      <c r="D2512" s="12" t="s">
        <v>505</v>
      </c>
      <c r="E2512" s="12" t="s">
        <v>520</v>
      </c>
      <c r="F2512" s="12">
        <v>0.3</v>
      </c>
      <c r="G2512" s="12" t="s">
        <v>21</v>
      </c>
      <c r="H2512" s="12">
        <v>500</v>
      </c>
      <c r="I2512" s="6">
        <v>15980000</v>
      </c>
      <c r="J2512" s="6">
        <v>50</v>
      </c>
      <c r="K2512" s="6">
        <v>52.11</v>
      </c>
      <c r="L2512" s="11" t="b">
        <f>COUNTIF('[1]2_배당성향 25% 이상 종목명'!$A$2:$A$471,'2_2번 조건 대상 종목'!A2512)&gt;0</f>
        <v>0</v>
      </c>
      <c r="M2512" s="14" t="b">
        <f t="shared" si="39"/>
        <v>1</v>
      </c>
      <c r="N2512" s="6">
        <v>686803500</v>
      </c>
      <c r="O2512" s="6"/>
      <c r="P2512" s="6"/>
      <c r="Q2512" s="6"/>
      <c r="R2512" s="6">
        <v>0.48</v>
      </c>
      <c r="S2512" s="6">
        <v>133592800000</v>
      </c>
      <c r="T2512" s="7">
        <v>25.8</v>
      </c>
      <c r="U2512" s="7">
        <v>0.61</v>
      </c>
      <c r="V2512" s="7">
        <v>324</v>
      </c>
    </row>
    <row r="2513" spans="1:22" hidden="1" x14ac:dyDescent="0.4">
      <c r="A2513" s="4" t="s">
        <v>1500</v>
      </c>
      <c r="B2513" s="5" t="s">
        <v>1501</v>
      </c>
      <c r="C2513" s="5" t="s">
        <v>18</v>
      </c>
      <c r="D2513" s="5" t="s">
        <v>19</v>
      </c>
      <c r="E2513" s="9" t="s">
        <v>95</v>
      </c>
      <c r="F2513" s="9">
        <v>0.96</v>
      </c>
      <c r="G2513" s="5" t="s">
        <v>21</v>
      </c>
      <c r="H2513" s="9">
        <v>500</v>
      </c>
      <c r="I2513" s="11">
        <v>17780753</v>
      </c>
      <c r="J2513" s="11">
        <v>200</v>
      </c>
      <c r="K2513" s="11">
        <v>26.074999999999999</v>
      </c>
      <c r="L2513" s="11" t="b">
        <f>COUNTIF('[1]2_배당성향 25% 이상 종목명'!$A$2:$A$471,'2_2번 조건 대상 종목'!A2513)&gt;0</f>
        <v>0</v>
      </c>
      <c r="M2513" s="14" t="b">
        <f t="shared" si="39"/>
        <v>1</v>
      </c>
      <c r="N2513" s="11">
        <v>3299750800</v>
      </c>
      <c r="O2513" s="11"/>
      <c r="P2513" s="11"/>
      <c r="Q2513" s="11"/>
      <c r="R2513" s="11">
        <v>2.2999999999999998</v>
      </c>
      <c r="S2513" s="6">
        <v>200389086310</v>
      </c>
      <c r="T2513" s="7">
        <v>70</v>
      </c>
      <c r="U2513" s="7">
        <v>1.66</v>
      </c>
      <c r="V2513" s="7">
        <v>161</v>
      </c>
    </row>
    <row r="2514" spans="1:22" hidden="1" x14ac:dyDescent="0.4">
      <c r="A2514" s="4" t="s">
        <v>1500</v>
      </c>
      <c r="B2514" s="5" t="s">
        <v>1501</v>
      </c>
      <c r="C2514" s="5" t="s">
        <v>24</v>
      </c>
      <c r="D2514" s="5" t="s">
        <v>19</v>
      </c>
      <c r="E2514" s="9" t="s">
        <v>95</v>
      </c>
      <c r="F2514" s="9">
        <v>0.59</v>
      </c>
      <c r="G2514" s="5" t="s">
        <v>21</v>
      </c>
      <c r="H2514" s="9">
        <v>500</v>
      </c>
      <c r="I2514" s="11">
        <v>17780753</v>
      </c>
      <c r="J2514" s="11">
        <v>100</v>
      </c>
      <c r="K2514" s="11">
        <v>-4.9329999999999998</v>
      </c>
      <c r="L2514" s="11" t="b">
        <f>COUNTIF('[1]2_배당성향 25% 이상 종목명'!$A$2:$A$471,'2_2번 조건 대상 종목'!A2514)&gt;0</f>
        <v>0</v>
      </c>
      <c r="M2514" s="14" t="b">
        <f t="shared" si="39"/>
        <v>1</v>
      </c>
      <c r="N2514" s="11">
        <v>1649875400</v>
      </c>
      <c r="O2514" s="11"/>
      <c r="P2514" s="11"/>
      <c r="Q2514" s="11"/>
      <c r="R2514" s="11">
        <v>0.7</v>
      </c>
      <c r="S2514" s="6">
        <v>200389086310</v>
      </c>
      <c r="T2514" s="7">
        <v>70</v>
      </c>
      <c r="U2514" s="7">
        <v>1.66</v>
      </c>
      <c r="V2514" s="7">
        <v>161</v>
      </c>
    </row>
    <row r="2515" spans="1:22" hidden="1" x14ac:dyDescent="0.4">
      <c r="A2515" s="4" t="s">
        <v>1500</v>
      </c>
      <c r="B2515" s="5" t="s">
        <v>1501</v>
      </c>
      <c r="C2515" s="5" t="s">
        <v>30</v>
      </c>
      <c r="D2515" s="5" t="s">
        <v>19</v>
      </c>
      <c r="E2515" s="9" t="s">
        <v>81</v>
      </c>
      <c r="F2515" s="9">
        <v>0.51</v>
      </c>
      <c r="G2515" s="5" t="s">
        <v>21</v>
      </c>
      <c r="H2515" s="9">
        <v>500</v>
      </c>
      <c r="I2515" s="11">
        <v>17780753</v>
      </c>
      <c r="J2515" s="11">
        <v>150</v>
      </c>
      <c r="K2515" s="11">
        <v>-13.677</v>
      </c>
      <c r="L2515" s="11" t="b">
        <f>COUNTIF('[1]2_배당성향 25% 이상 종목명'!$A$2:$A$471,'2_2번 조건 대상 종목'!A2515)&gt;0</f>
        <v>0</v>
      </c>
      <c r="M2515" s="14" t="b">
        <f t="shared" si="39"/>
        <v>1</v>
      </c>
      <c r="N2515" s="11">
        <v>2474813100</v>
      </c>
      <c r="O2515" s="11" t="b">
        <f>N2515&gt;=VLOOKUP(A2515,'[1]2023년만'!$A$2:$Q$1181,12,0)</f>
        <v>1</v>
      </c>
      <c r="P2515" s="11"/>
      <c r="Q2515" s="11"/>
      <c r="R2515" s="11">
        <v>1.9</v>
      </c>
      <c r="S2515" s="6">
        <v>200389086310</v>
      </c>
      <c r="T2515" s="7">
        <v>70</v>
      </c>
      <c r="U2515" s="7">
        <v>1.66</v>
      </c>
      <c r="V2515" s="7">
        <v>161</v>
      </c>
    </row>
    <row r="2516" spans="1:22" hidden="1" x14ac:dyDescent="0.4">
      <c r="A2516" s="7" t="s">
        <v>1500</v>
      </c>
      <c r="B2516" s="12" t="s">
        <v>1501</v>
      </c>
      <c r="C2516" s="12" t="s">
        <v>2933</v>
      </c>
      <c r="D2516" s="12" t="s">
        <v>19</v>
      </c>
      <c r="E2516" s="12" t="s">
        <v>95</v>
      </c>
      <c r="F2516" s="12">
        <v>0.42</v>
      </c>
      <c r="G2516" s="12" t="s">
        <v>21</v>
      </c>
      <c r="H2516" s="12">
        <v>500</v>
      </c>
      <c r="I2516" s="6">
        <v>17459653</v>
      </c>
      <c r="J2516" s="6">
        <v>240</v>
      </c>
      <c r="K2516" s="6">
        <v>28.978999999999999</v>
      </c>
      <c r="L2516" s="11" t="b">
        <f>COUNTIF('[1]2_배당성향 25% 이상 종목명'!$A$2:$A$471,'2_2번 조건 대상 종목'!A2516)&gt;0</f>
        <v>0</v>
      </c>
      <c r="M2516" s="14" t="b">
        <f t="shared" si="39"/>
        <v>1</v>
      </c>
      <c r="N2516" s="6">
        <v>3972195840</v>
      </c>
      <c r="O2516" s="6"/>
      <c r="P2516" s="6"/>
      <c r="Q2516" s="6"/>
      <c r="R2516" s="6">
        <v>1.72</v>
      </c>
      <c r="S2516" s="6">
        <v>200389086310</v>
      </c>
      <c r="T2516" s="7">
        <v>70</v>
      </c>
      <c r="U2516" s="7">
        <v>1.66</v>
      </c>
      <c r="V2516" s="7">
        <v>161</v>
      </c>
    </row>
    <row r="2517" spans="1:22" hidden="1" x14ac:dyDescent="0.4">
      <c r="A2517" s="4" t="s">
        <v>609</v>
      </c>
      <c r="B2517" s="5" t="s">
        <v>610</v>
      </c>
      <c r="C2517" s="5" t="s">
        <v>18</v>
      </c>
      <c r="D2517" s="5" t="s">
        <v>19</v>
      </c>
      <c r="E2517" s="9" t="s">
        <v>20</v>
      </c>
      <c r="F2517" s="9">
        <v>0.77</v>
      </c>
      <c r="G2517" s="5" t="s">
        <v>21</v>
      </c>
      <c r="H2517" s="9">
        <v>500</v>
      </c>
      <c r="I2517" s="11">
        <v>9756088</v>
      </c>
      <c r="J2517" s="11">
        <v>50</v>
      </c>
      <c r="K2517" s="11">
        <v>62.628</v>
      </c>
      <c r="L2517" s="11" t="b">
        <f>COUNTIF('[1]2_배당성향 25% 이상 종목명'!$A$2:$A$471,'2_2번 조건 대상 종목'!A2517)&gt;0</f>
        <v>0</v>
      </c>
      <c r="M2517" s="14" t="b">
        <f t="shared" si="39"/>
        <v>0</v>
      </c>
      <c r="N2517" s="11">
        <v>475970850</v>
      </c>
      <c r="O2517" s="11"/>
      <c r="P2517" s="11"/>
      <c r="Q2517" s="11"/>
      <c r="R2517" s="11">
        <v>0.52</v>
      </c>
      <c r="S2517" s="6">
        <v>76975534320</v>
      </c>
      <c r="T2517" s="7">
        <v>140.88999999999999</v>
      </c>
      <c r="U2517" s="7">
        <v>1.82</v>
      </c>
      <c r="V2517" s="7">
        <v>56</v>
      </c>
    </row>
    <row r="2518" spans="1:22" hidden="1" x14ac:dyDescent="0.4">
      <c r="A2518" s="4" t="s">
        <v>609</v>
      </c>
      <c r="B2518" s="5" t="s">
        <v>610</v>
      </c>
      <c r="C2518" s="5" t="s">
        <v>24</v>
      </c>
      <c r="D2518" s="5" t="s">
        <v>19</v>
      </c>
      <c r="E2518" s="9" t="s">
        <v>20</v>
      </c>
      <c r="F2518" s="9">
        <v>0.49</v>
      </c>
      <c r="G2518" s="5" t="s">
        <v>21</v>
      </c>
      <c r="H2518" s="9">
        <v>500</v>
      </c>
      <c r="I2518" s="11">
        <v>9756088</v>
      </c>
      <c r="J2518" s="11">
        <v>50</v>
      </c>
      <c r="K2518" s="11">
        <v>-49.624000000000002</v>
      </c>
      <c r="L2518" s="11" t="b">
        <f>COUNTIF('[1]2_배당성향 25% 이상 종목명'!$A$2:$A$471,'2_2번 조건 대상 종목'!A2518)&gt;0</f>
        <v>0</v>
      </c>
      <c r="M2518" s="14" t="b">
        <f t="shared" si="39"/>
        <v>0</v>
      </c>
      <c r="N2518" s="11">
        <v>465970850</v>
      </c>
      <c r="O2518" s="11"/>
      <c r="P2518" s="11"/>
      <c r="Q2518" s="11"/>
      <c r="R2518" s="11">
        <v>0.77</v>
      </c>
      <c r="S2518" s="6">
        <v>76975534320</v>
      </c>
      <c r="T2518" s="7">
        <v>140.88999999999999</v>
      </c>
      <c r="U2518" s="7">
        <v>1.82</v>
      </c>
      <c r="V2518" s="7">
        <v>56</v>
      </c>
    </row>
    <row r="2519" spans="1:22" hidden="1" x14ac:dyDescent="0.4">
      <c r="A2519" s="7" t="s">
        <v>609</v>
      </c>
      <c r="B2519" s="12" t="s">
        <v>610</v>
      </c>
      <c r="C2519" s="12" t="s">
        <v>2933</v>
      </c>
      <c r="D2519" s="12" t="s">
        <v>19</v>
      </c>
      <c r="E2519" s="12" t="s">
        <v>20</v>
      </c>
      <c r="F2519" s="12">
        <v>0.53</v>
      </c>
      <c r="G2519" s="12" t="s">
        <v>21</v>
      </c>
      <c r="H2519" s="12">
        <v>500</v>
      </c>
      <c r="I2519" s="6">
        <v>9756088</v>
      </c>
      <c r="J2519" s="6">
        <v>70</v>
      </c>
      <c r="K2519" s="6">
        <v>36.215000000000003</v>
      </c>
      <c r="L2519" s="11" t="b">
        <f>COUNTIF('[1]2_배당성향 25% 이상 종목명'!$A$2:$A$471,'2_2번 조건 대상 종목'!A2519)&gt;0</f>
        <v>0</v>
      </c>
      <c r="M2519" s="14" t="b">
        <f t="shared" si="39"/>
        <v>0</v>
      </c>
      <c r="N2519" s="6">
        <v>666359190</v>
      </c>
      <c r="O2519" s="6"/>
      <c r="P2519" s="6"/>
      <c r="Q2519" s="6"/>
      <c r="R2519" s="6">
        <v>0.65</v>
      </c>
      <c r="S2519" s="6">
        <v>76975534320</v>
      </c>
      <c r="T2519" s="7">
        <v>140.88999999999999</v>
      </c>
      <c r="U2519" s="7">
        <v>1.82</v>
      </c>
      <c r="V2519" s="7">
        <v>56</v>
      </c>
    </row>
    <row r="2520" spans="1:22" hidden="1" x14ac:dyDescent="0.4">
      <c r="A2520" s="7" t="s">
        <v>2874</v>
      </c>
      <c r="B2520" s="12" t="s">
        <v>2875</v>
      </c>
      <c r="C2520" s="12" t="s">
        <v>2933</v>
      </c>
      <c r="D2520" s="12" t="s">
        <v>19</v>
      </c>
      <c r="E2520" s="12" t="s">
        <v>81</v>
      </c>
      <c r="F2520" s="12">
        <v>0.23</v>
      </c>
      <c r="G2520" s="12" t="s">
        <v>21</v>
      </c>
      <c r="H2520" s="12">
        <v>500</v>
      </c>
      <c r="I2520" s="6">
        <v>6095671</v>
      </c>
      <c r="J2520" s="6">
        <v>350</v>
      </c>
      <c r="K2520" s="6">
        <v>22.515000000000001</v>
      </c>
      <c r="L2520" s="11" t="b">
        <f>COUNTIF('[1]2_배당성향 25% 이상 종목명'!$A$2:$A$471,'2_2번 조건 대상 종목'!A2520)&gt;0</f>
        <v>0</v>
      </c>
      <c r="M2520" s="14" t="b">
        <f t="shared" si="39"/>
        <v>0</v>
      </c>
      <c r="N2520" s="6">
        <v>2133484850</v>
      </c>
      <c r="O2520" s="6"/>
      <c r="P2520" s="6"/>
      <c r="Q2520" s="6"/>
      <c r="R2520" s="6">
        <v>1.1000000000000001</v>
      </c>
      <c r="S2520" s="6">
        <v>204296397240</v>
      </c>
      <c r="T2520" s="7">
        <v>615.55999999999995</v>
      </c>
      <c r="U2520" s="7">
        <v>3.08</v>
      </c>
      <c r="V2520" s="7">
        <v>27</v>
      </c>
    </row>
    <row r="2521" spans="1:22" hidden="1" x14ac:dyDescent="0.4">
      <c r="A2521" s="4" t="s">
        <v>2171</v>
      </c>
      <c r="B2521" s="5" t="s">
        <v>2172</v>
      </c>
      <c r="C2521" s="5" t="s">
        <v>30</v>
      </c>
      <c r="D2521" s="5" t="s">
        <v>19</v>
      </c>
      <c r="E2521" s="9" t="s">
        <v>52</v>
      </c>
      <c r="F2521" s="9">
        <v>0.72</v>
      </c>
      <c r="G2521" s="5" t="s">
        <v>2173</v>
      </c>
      <c r="H2521" s="9">
        <v>500</v>
      </c>
      <c r="I2521" s="11">
        <v>19549677</v>
      </c>
      <c r="J2521" s="11">
        <v>50</v>
      </c>
      <c r="K2521" s="11">
        <v>13.617000000000001</v>
      </c>
      <c r="L2521" s="11" t="b">
        <f>COUNTIF('[1]2_배당성향 25% 이상 종목명'!$A$2:$A$471,'2_2번 조건 대상 종목'!A2521)&gt;0</f>
        <v>0</v>
      </c>
      <c r="M2521" s="14" t="b">
        <f t="shared" si="39"/>
        <v>0</v>
      </c>
      <c r="N2521" s="11">
        <v>907413050</v>
      </c>
      <c r="O2521" s="11" t="b">
        <f>N2521&gt;=VLOOKUP(A2521,'[1]2023년만'!$A$2:$Q$1181,12,0)</f>
        <v>0</v>
      </c>
      <c r="P2521" s="11"/>
      <c r="Q2521" s="11"/>
      <c r="R2521" s="11">
        <v>1.2</v>
      </c>
      <c r="S2521" s="6">
        <v>78953625530</v>
      </c>
      <c r="T2521" s="7">
        <v>12.35</v>
      </c>
      <c r="U2521" s="7">
        <v>0.72</v>
      </c>
      <c r="V2521" s="7">
        <v>321</v>
      </c>
    </row>
    <row r="2522" spans="1:22" hidden="1" x14ac:dyDescent="0.4">
      <c r="A2522" s="4" t="s">
        <v>2171</v>
      </c>
      <c r="B2522" s="5" t="s">
        <v>2172</v>
      </c>
      <c r="C2522" s="5" t="s">
        <v>24</v>
      </c>
      <c r="D2522" s="5" t="s">
        <v>19</v>
      </c>
      <c r="E2522" s="9" t="s">
        <v>157</v>
      </c>
      <c r="F2522" s="9">
        <v>0.75</v>
      </c>
      <c r="G2522" s="5" t="s">
        <v>21</v>
      </c>
      <c r="H2522" s="9">
        <v>500</v>
      </c>
      <c r="I2522" s="11">
        <v>19078387</v>
      </c>
      <c r="J2522" s="11">
        <v>120</v>
      </c>
      <c r="K2522" s="11">
        <v>10.288</v>
      </c>
      <c r="L2522" s="11" t="b">
        <f>COUNTIF('[1]2_배당성향 25% 이상 종목명'!$A$2:$A$471,'2_2번 조건 대상 종목'!A2522)&gt;0</f>
        <v>0</v>
      </c>
      <c r="M2522" s="14" t="b">
        <f t="shared" si="39"/>
        <v>0</v>
      </c>
      <c r="N2522" s="11">
        <v>2170693440</v>
      </c>
      <c r="O2522" s="11"/>
      <c r="P2522" s="11"/>
      <c r="Q2522" s="11"/>
      <c r="R2522" s="11">
        <v>2.5</v>
      </c>
      <c r="S2522" s="6">
        <v>78953625530</v>
      </c>
      <c r="T2522" s="7">
        <v>12.35</v>
      </c>
      <c r="U2522" s="7">
        <v>0.72</v>
      </c>
      <c r="V2522" s="7">
        <v>321</v>
      </c>
    </row>
    <row r="2523" spans="1:22" hidden="1" x14ac:dyDescent="0.4">
      <c r="A2523" s="7" t="s">
        <v>2171</v>
      </c>
      <c r="B2523" s="12" t="s">
        <v>2172</v>
      </c>
      <c r="C2523" s="12" t="s">
        <v>2933</v>
      </c>
      <c r="D2523" s="12" t="s">
        <v>19</v>
      </c>
      <c r="E2523" s="12" t="s">
        <v>157</v>
      </c>
      <c r="F2523" s="12">
        <v>0.55000000000000004</v>
      </c>
      <c r="G2523" s="12" t="s">
        <v>21</v>
      </c>
      <c r="H2523" s="12">
        <v>500</v>
      </c>
      <c r="I2523" s="6">
        <v>16075215</v>
      </c>
      <c r="J2523" s="6">
        <v>50</v>
      </c>
      <c r="K2523" s="6">
        <v>-9.1530000000000005</v>
      </c>
      <c r="L2523" s="11" t="b">
        <f>COUNTIF('[1]2_배당성향 25% 이상 종목명'!$A$2:$A$471,'2_2번 조건 대상 종목'!A2523)&gt;0</f>
        <v>0</v>
      </c>
      <c r="M2523" s="14" t="b">
        <f t="shared" si="39"/>
        <v>0</v>
      </c>
      <c r="N2523" s="6">
        <v>729054100</v>
      </c>
      <c r="O2523" s="6"/>
      <c r="P2523" s="6"/>
      <c r="Q2523" s="6"/>
      <c r="R2523" s="6">
        <v>0.6</v>
      </c>
      <c r="S2523" s="6">
        <v>78953625530</v>
      </c>
      <c r="T2523" s="7">
        <v>12.35</v>
      </c>
      <c r="U2523" s="7">
        <v>0.72</v>
      </c>
      <c r="V2523" s="7">
        <v>321</v>
      </c>
    </row>
    <row r="2524" spans="1:22" hidden="1" x14ac:dyDescent="0.4">
      <c r="A2524" s="4" t="s">
        <v>2775</v>
      </c>
      <c r="B2524" s="5" t="s">
        <v>2776</v>
      </c>
      <c r="C2524" s="5" t="s">
        <v>30</v>
      </c>
      <c r="D2524" s="5" t="s">
        <v>19</v>
      </c>
      <c r="E2524" s="9" t="s">
        <v>31</v>
      </c>
      <c r="F2524" s="9">
        <v>0.49</v>
      </c>
      <c r="G2524" s="5" t="s">
        <v>21</v>
      </c>
      <c r="H2524" s="9">
        <v>500</v>
      </c>
      <c r="I2524" s="11">
        <v>124477353</v>
      </c>
      <c r="J2524" s="11">
        <v>200</v>
      </c>
      <c r="K2524" s="11">
        <v>-24.581</v>
      </c>
      <c r="L2524" s="11" t="b">
        <f>COUNTIF('[1]2_배당성향 25% 이상 종목명'!$A$2:$A$471,'2_2번 조건 대상 종목'!A2524)&gt;0</f>
        <v>0</v>
      </c>
      <c r="M2524" s="14" t="b">
        <f t="shared" si="39"/>
        <v>0</v>
      </c>
      <c r="N2524" s="11">
        <v>24123428600</v>
      </c>
      <c r="O2524" s="11" t="e">
        <f>N2524&gt;=VLOOKUP(A2524,'[1]2023년만'!$A$2:$Q$1181,12,0)</f>
        <v>#N/A</v>
      </c>
      <c r="P2524" s="11"/>
      <c r="Q2524" s="11"/>
      <c r="R2524" s="11">
        <v>1.9</v>
      </c>
      <c r="S2524" s="6">
        <v>1216273528980</v>
      </c>
      <c r="T2524" s="7" t="s">
        <v>21</v>
      </c>
      <c r="U2524" s="7">
        <v>0.41</v>
      </c>
      <c r="V2524" s="7" t="s">
        <v>21</v>
      </c>
    </row>
    <row r="2525" spans="1:22" hidden="1" x14ac:dyDescent="0.4">
      <c r="A2525" s="7" t="s">
        <v>2775</v>
      </c>
      <c r="B2525" s="12" t="s">
        <v>2776</v>
      </c>
      <c r="C2525" s="12" t="s">
        <v>2933</v>
      </c>
      <c r="D2525" s="12" t="s">
        <v>19</v>
      </c>
      <c r="E2525" s="12" t="s">
        <v>31</v>
      </c>
      <c r="F2525" s="12">
        <v>0.79</v>
      </c>
      <c r="G2525" s="12" t="s">
        <v>21</v>
      </c>
      <c r="H2525" s="12">
        <v>500</v>
      </c>
      <c r="I2525" s="6">
        <v>103271353</v>
      </c>
      <c r="J2525" s="6">
        <v>1266</v>
      </c>
      <c r="K2525" s="6">
        <v>12.029</v>
      </c>
      <c r="L2525" s="11" t="b">
        <f>COUNTIF('[1]2_배당성향 25% 이상 종목명'!$A$2:$A$471,'2_2번 조건 대상 종목'!A2525)&gt;0</f>
        <v>0</v>
      </c>
      <c r="M2525" s="14" t="b">
        <f t="shared" si="39"/>
        <v>0</v>
      </c>
      <c r="N2525" s="6">
        <v>128045095956</v>
      </c>
      <c r="O2525" s="6"/>
      <c r="P2525" s="6"/>
      <c r="Q2525" s="6"/>
      <c r="R2525" s="6">
        <v>2.2999999999999998</v>
      </c>
      <c r="S2525" s="6">
        <v>1216273528980</v>
      </c>
      <c r="T2525" s="7" t="s">
        <v>21</v>
      </c>
      <c r="U2525" s="7">
        <v>0.41</v>
      </c>
      <c r="V2525" s="7" t="s">
        <v>21</v>
      </c>
    </row>
    <row r="2526" spans="1:22" hidden="1" x14ac:dyDescent="0.4">
      <c r="A2526" s="4" t="s">
        <v>1307</v>
      </c>
      <c r="B2526" s="5" t="s">
        <v>1308</v>
      </c>
      <c r="C2526" s="5" t="s">
        <v>24</v>
      </c>
      <c r="D2526" s="5" t="s">
        <v>19</v>
      </c>
      <c r="E2526" s="9" t="s">
        <v>81</v>
      </c>
      <c r="F2526" s="9">
        <v>0.23</v>
      </c>
      <c r="G2526" s="5" t="s">
        <v>21</v>
      </c>
      <c r="H2526" s="9">
        <v>500</v>
      </c>
      <c r="I2526" s="11">
        <v>48329564</v>
      </c>
      <c r="J2526" s="11">
        <v>30</v>
      </c>
      <c r="K2526" s="11">
        <v>29.943999999999999</v>
      </c>
      <c r="L2526" s="11" t="b">
        <f>COUNTIF('[1]2_배당성향 25% 이상 종목명'!$A$2:$A$471,'2_2번 조건 대상 종목'!A2526)&gt;0</f>
        <v>0</v>
      </c>
      <c r="M2526" s="14" t="b">
        <f t="shared" si="39"/>
        <v>1</v>
      </c>
      <c r="N2526" s="11">
        <v>1449886920</v>
      </c>
      <c r="O2526" s="11"/>
      <c r="P2526" s="11"/>
      <c r="Q2526" s="11"/>
      <c r="R2526" s="11">
        <v>1.7</v>
      </c>
      <c r="S2526" s="6">
        <v>66308161808</v>
      </c>
      <c r="T2526" s="7">
        <v>7.89</v>
      </c>
      <c r="U2526" s="7">
        <v>0.51</v>
      </c>
      <c r="V2526" s="7">
        <v>174</v>
      </c>
    </row>
    <row r="2527" spans="1:22" hidden="1" x14ac:dyDescent="0.4">
      <c r="A2527" s="4" t="s">
        <v>1307</v>
      </c>
      <c r="B2527" s="5" t="s">
        <v>1308</v>
      </c>
      <c r="C2527" s="5" t="s">
        <v>18</v>
      </c>
      <c r="D2527" s="5" t="s">
        <v>19</v>
      </c>
      <c r="E2527" s="9" t="s">
        <v>81</v>
      </c>
      <c r="F2527" s="9">
        <v>0.38</v>
      </c>
      <c r="G2527" s="5" t="s">
        <v>21</v>
      </c>
      <c r="H2527" s="9">
        <v>500</v>
      </c>
      <c r="I2527" s="11">
        <v>48329564</v>
      </c>
      <c r="J2527" s="11">
        <v>35</v>
      </c>
      <c r="K2527" s="11">
        <v>20.387</v>
      </c>
      <c r="L2527" s="11" t="b">
        <f>COUNTIF('[1]2_배당성향 25% 이상 종목명'!$A$2:$A$471,'2_2번 조건 대상 종목'!A2527)&gt;0</f>
        <v>0</v>
      </c>
      <c r="M2527" s="14" t="b">
        <f t="shared" si="39"/>
        <v>1</v>
      </c>
      <c r="N2527" s="11">
        <v>1691534740</v>
      </c>
      <c r="O2527" s="11"/>
      <c r="P2527" s="11"/>
      <c r="Q2527" s="11"/>
      <c r="R2527" s="11">
        <v>1.89</v>
      </c>
      <c r="S2527" s="6">
        <v>66308161808</v>
      </c>
      <c r="T2527" s="7">
        <v>7.89</v>
      </c>
      <c r="U2527" s="7">
        <v>0.51</v>
      </c>
      <c r="V2527" s="7">
        <v>174</v>
      </c>
    </row>
    <row r="2528" spans="1:22" hidden="1" x14ac:dyDescent="0.4">
      <c r="A2528" s="4" t="s">
        <v>1307</v>
      </c>
      <c r="B2528" s="5" t="s">
        <v>1308</v>
      </c>
      <c r="C2528" s="5" t="s">
        <v>30</v>
      </c>
      <c r="D2528" s="5" t="s">
        <v>19</v>
      </c>
      <c r="E2528" s="9" t="s">
        <v>81</v>
      </c>
      <c r="F2528" s="9">
        <v>0.51</v>
      </c>
      <c r="G2528" s="5" t="s">
        <v>21</v>
      </c>
      <c r="H2528" s="9">
        <v>500</v>
      </c>
      <c r="I2528" s="11">
        <v>48329564</v>
      </c>
      <c r="J2528" s="11">
        <v>35</v>
      </c>
      <c r="K2528" s="11">
        <v>20.149000000000001</v>
      </c>
      <c r="L2528" s="11" t="b">
        <f>COUNTIF('[1]2_배당성향 25% 이상 종목명'!$A$2:$A$471,'2_2번 조건 대상 종목'!A2528)&gt;0</f>
        <v>0</v>
      </c>
      <c r="M2528" s="14" t="b">
        <f t="shared" si="39"/>
        <v>1</v>
      </c>
      <c r="N2528" s="11">
        <v>1691534740</v>
      </c>
      <c r="O2528" s="11" t="b">
        <f>N2528&gt;=VLOOKUP(A2528,'[1]2023년만'!$A$2:$Q$1181,12,0)</f>
        <v>1</v>
      </c>
      <c r="P2528" s="11"/>
      <c r="Q2528" s="11"/>
      <c r="R2528" s="11">
        <v>2.4500000000000002</v>
      </c>
      <c r="S2528" s="6">
        <v>66308161808</v>
      </c>
      <c r="T2528" s="7">
        <v>7.89</v>
      </c>
      <c r="U2528" s="7">
        <v>0.51</v>
      </c>
      <c r="V2528" s="7">
        <v>174</v>
      </c>
    </row>
    <row r="2529" spans="1:22" hidden="1" x14ac:dyDescent="0.4">
      <c r="A2529" s="7" t="s">
        <v>1307</v>
      </c>
      <c r="B2529" s="12" t="s">
        <v>1308</v>
      </c>
      <c r="C2529" s="12" t="s">
        <v>2933</v>
      </c>
      <c r="D2529" s="12" t="s">
        <v>19</v>
      </c>
      <c r="E2529" s="12" t="s">
        <v>81</v>
      </c>
      <c r="F2529" s="12">
        <v>0.23</v>
      </c>
      <c r="G2529" s="12" t="s">
        <v>21</v>
      </c>
      <c r="H2529" s="12">
        <v>500</v>
      </c>
      <c r="I2529" s="6">
        <v>48329564</v>
      </c>
      <c r="J2529" s="6">
        <v>30</v>
      </c>
      <c r="K2529" s="6">
        <v>20.916</v>
      </c>
      <c r="L2529" s="11" t="b">
        <f>COUNTIF('[1]2_배당성향 25% 이상 종목명'!$A$2:$A$471,'2_2번 조건 대상 종목'!A2529)&gt;0</f>
        <v>0</v>
      </c>
      <c r="M2529" s="14" t="b">
        <f t="shared" si="39"/>
        <v>1</v>
      </c>
      <c r="N2529" s="6">
        <v>1449886920</v>
      </c>
      <c r="O2529" s="6"/>
      <c r="P2529" s="6"/>
      <c r="Q2529" s="6"/>
      <c r="R2529" s="6">
        <v>1.69</v>
      </c>
      <c r="S2529" s="6">
        <v>66308161808</v>
      </c>
      <c r="T2529" s="7">
        <v>7.89</v>
      </c>
      <c r="U2529" s="7">
        <v>0.51</v>
      </c>
      <c r="V2529" s="7">
        <v>174</v>
      </c>
    </row>
    <row r="2530" spans="1:22" hidden="1" x14ac:dyDescent="0.4">
      <c r="A2530" s="4" t="s">
        <v>1963</v>
      </c>
      <c r="B2530" s="5" t="s">
        <v>1964</v>
      </c>
      <c r="C2530" s="5" t="s">
        <v>24</v>
      </c>
      <c r="D2530" s="5" t="s">
        <v>19</v>
      </c>
      <c r="E2530" s="9" t="s">
        <v>40</v>
      </c>
      <c r="F2530" s="9">
        <v>0.97</v>
      </c>
      <c r="G2530" s="5" t="s">
        <v>21</v>
      </c>
      <c r="H2530" s="9">
        <v>500</v>
      </c>
      <c r="I2530" s="11">
        <v>4059420</v>
      </c>
      <c r="J2530" s="11">
        <v>500</v>
      </c>
      <c r="K2530" s="11">
        <v>17.094999999999999</v>
      </c>
      <c r="L2530" s="11" t="b">
        <f>COUNTIF('[1]2_배당성향 25% 이상 종목명'!$A$2:$A$471,'2_2번 조건 대상 종목'!A2530)&gt;0</f>
        <v>0</v>
      </c>
      <c r="M2530" s="14" t="b">
        <f t="shared" si="39"/>
        <v>1</v>
      </c>
      <c r="N2530" s="11">
        <v>2029710000</v>
      </c>
      <c r="O2530" s="11"/>
      <c r="P2530" s="11"/>
      <c r="Q2530" s="11"/>
      <c r="R2530" s="11">
        <v>2.9</v>
      </c>
      <c r="S2530" s="6">
        <v>334402362400</v>
      </c>
      <c r="T2530" s="7">
        <v>21.99</v>
      </c>
      <c r="U2530" s="7">
        <v>4.91</v>
      </c>
      <c r="V2530" s="7">
        <v>5256</v>
      </c>
    </row>
    <row r="2531" spans="1:22" hidden="1" x14ac:dyDescent="0.4">
      <c r="A2531" s="4" t="s">
        <v>1963</v>
      </c>
      <c r="B2531" s="5" t="s">
        <v>1964</v>
      </c>
      <c r="C2531" s="5" t="s">
        <v>30</v>
      </c>
      <c r="D2531" s="5" t="s">
        <v>19</v>
      </c>
      <c r="E2531" s="9" t="s">
        <v>40</v>
      </c>
      <c r="F2531" s="9">
        <v>1.95</v>
      </c>
      <c r="G2531" s="5" t="s">
        <v>21</v>
      </c>
      <c r="H2531" s="9">
        <v>500</v>
      </c>
      <c r="I2531" s="11">
        <v>2892754</v>
      </c>
      <c r="J2531" s="11">
        <v>800</v>
      </c>
      <c r="K2531" s="11">
        <v>13.587999999999999</v>
      </c>
      <c r="L2531" s="11" t="b">
        <f>COUNTIF('[1]2_배당성향 25% 이상 종목명'!$A$2:$A$471,'2_2번 조건 대상 종목'!A2531)&gt;0</f>
        <v>0</v>
      </c>
      <c r="M2531" s="14" t="b">
        <f t="shared" si="39"/>
        <v>1</v>
      </c>
      <c r="N2531" s="11">
        <v>2314203200</v>
      </c>
      <c r="O2531" s="11" t="b">
        <f>N2531&gt;=VLOOKUP(A2531,'[1]2023년만'!$A$2:$Q$1181,12,0)</f>
        <v>1</v>
      </c>
      <c r="P2531" s="11"/>
      <c r="Q2531" s="11"/>
      <c r="R2531" s="11">
        <v>1.7</v>
      </c>
      <c r="S2531" s="6">
        <v>334402362400</v>
      </c>
      <c r="T2531" s="7">
        <v>21.99</v>
      </c>
      <c r="U2531" s="7">
        <v>4.91</v>
      </c>
      <c r="V2531" s="7">
        <v>5256</v>
      </c>
    </row>
    <row r="2532" spans="1:22" hidden="1" x14ac:dyDescent="0.4">
      <c r="A2532" s="4" t="s">
        <v>1963</v>
      </c>
      <c r="B2532" s="5" t="s">
        <v>1964</v>
      </c>
      <c r="C2532" s="5" t="s">
        <v>18</v>
      </c>
      <c r="D2532" s="5" t="s">
        <v>19</v>
      </c>
      <c r="E2532" s="9" t="s">
        <v>40</v>
      </c>
      <c r="F2532" s="9">
        <v>1.31</v>
      </c>
      <c r="G2532" s="5" t="s">
        <v>21</v>
      </c>
      <c r="H2532" s="9">
        <v>500</v>
      </c>
      <c r="I2532" s="11">
        <v>4059420</v>
      </c>
      <c r="J2532" s="11">
        <v>300</v>
      </c>
      <c r="K2532" s="11">
        <v>12.369</v>
      </c>
      <c r="L2532" s="11" t="b">
        <f>COUNTIF('[1]2_배당성향 25% 이상 종목명'!$A$2:$A$471,'2_2번 조건 대상 종목'!A2532)&gt;0</f>
        <v>0</v>
      </c>
      <c r="M2532" s="14" t="b">
        <f t="shared" si="39"/>
        <v>1</v>
      </c>
      <c r="N2532" s="11">
        <v>1217826000</v>
      </c>
      <c r="O2532" s="11"/>
      <c r="P2532" s="11"/>
      <c r="Q2532" s="11"/>
      <c r="R2532" s="11">
        <v>1.9</v>
      </c>
      <c r="S2532" s="6">
        <v>334402362400</v>
      </c>
      <c r="T2532" s="7">
        <v>21.99</v>
      </c>
      <c r="U2532" s="7">
        <v>4.91</v>
      </c>
      <c r="V2532" s="7">
        <v>5256</v>
      </c>
    </row>
    <row r="2533" spans="1:22" hidden="1" x14ac:dyDescent="0.4">
      <c r="A2533" s="7" t="s">
        <v>1963</v>
      </c>
      <c r="B2533" s="12" t="s">
        <v>1964</v>
      </c>
      <c r="C2533" s="12" t="s">
        <v>2933</v>
      </c>
      <c r="D2533" s="12" t="s">
        <v>19</v>
      </c>
      <c r="E2533" s="12" t="s">
        <v>40</v>
      </c>
      <c r="F2533" s="12">
        <v>0.86</v>
      </c>
      <c r="G2533" s="12" t="s">
        <v>21</v>
      </c>
      <c r="H2533" s="12">
        <v>500</v>
      </c>
      <c r="I2533" s="6">
        <v>4059420</v>
      </c>
      <c r="J2533" s="6">
        <v>150</v>
      </c>
      <c r="K2533" s="6">
        <v>7.915</v>
      </c>
      <c r="L2533" s="11" t="b">
        <f>COUNTIF('[1]2_배당성향 25% 이상 종목명'!$A$2:$A$471,'2_2번 조건 대상 종목'!A2533)&gt;0</f>
        <v>0</v>
      </c>
      <c r="M2533" s="14" t="b">
        <f t="shared" si="39"/>
        <v>1</v>
      </c>
      <c r="N2533" s="6">
        <v>608913000</v>
      </c>
      <c r="O2533" s="6"/>
      <c r="P2533" s="6"/>
      <c r="Q2533" s="6"/>
      <c r="R2533" s="6">
        <v>0.77</v>
      </c>
      <c r="S2533" s="6">
        <v>334402362400</v>
      </c>
      <c r="T2533" s="7">
        <v>21.99</v>
      </c>
      <c r="U2533" s="7">
        <v>4.91</v>
      </c>
      <c r="V2533" s="7">
        <v>5256</v>
      </c>
    </row>
    <row r="2534" spans="1:22" hidden="1" x14ac:dyDescent="0.4">
      <c r="A2534" s="4" t="s">
        <v>1921</v>
      </c>
      <c r="B2534" s="5" t="s">
        <v>1922</v>
      </c>
      <c r="C2534" s="5" t="s">
        <v>18</v>
      </c>
      <c r="D2534" s="5" t="s">
        <v>19</v>
      </c>
      <c r="E2534" s="9" t="s">
        <v>95</v>
      </c>
      <c r="F2534" s="9">
        <v>0.96</v>
      </c>
      <c r="G2534" s="5" t="s">
        <v>21</v>
      </c>
      <c r="H2534" s="9">
        <v>500</v>
      </c>
      <c r="I2534" s="11">
        <v>21451447</v>
      </c>
      <c r="J2534" s="11">
        <v>150</v>
      </c>
      <c r="K2534" s="11">
        <v>17.890999999999998</v>
      </c>
      <c r="L2534" s="11" t="b">
        <f>COUNTIF('[1]2_배당성향 25% 이상 종목명'!$A$2:$A$471,'2_2번 조건 대상 종목'!A2534)&gt;0</f>
        <v>0</v>
      </c>
      <c r="M2534" s="14" t="b">
        <f t="shared" si="39"/>
        <v>1</v>
      </c>
      <c r="N2534" s="11">
        <v>3124540500</v>
      </c>
      <c r="O2534" s="11"/>
      <c r="P2534" s="11"/>
      <c r="Q2534" s="11"/>
      <c r="R2534" s="11">
        <v>0.6</v>
      </c>
      <c r="S2534" s="6">
        <v>1171249006200</v>
      </c>
      <c r="T2534" s="7">
        <v>37.6</v>
      </c>
      <c r="U2534" s="7">
        <v>4.63</v>
      </c>
      <c r="V2534" s="7">
        <v>1452</v>
      </c>
    </row>
    <row r="2535" spans="1:22" hidden="1" x14ac:dyDescent="0.4">
      <c r="A2535" s="4" t="s">
        <v>1921</v>
      </c>
      <c r="B2535" s="5" t="s">
        <v>1922</v>
      </c>
      <c r="C2535" s="5" t="s">
        <v>24</v>
      </c>
      <c r="D2535" s="5" t="s">
        <v>19</v>
      </c>
      <c r="E2535" s="9" t="s">
        <v>95</v>
      </c>
      <c r="F2535" s="9">
        <v>0.59</v>
      </c>
      <c r="G2535" s="5" t="s">
        <v>21</v>
      </c>
      <c r="H2535" s="9">
        <v>500</v>
      </c>
      <c r="I2535" s="11">
        <v>21451447</v>
      </c>
      <c r="J2535" s="11">
        <v>150</v>
      </c>
      <c r="K2535" s="11">
        <v>12.201000000000001</v>
      </c>
      <c r="L2535" s="11" t="b">
        <f>COUNTIF('[1]2_배당성향 25% 이상 종목명'!$A$2:$A$471,'2_2번 조건 대상 종목'!A2535)&gt;0</f>
        <v>0</v>
      </c>
      <c r="M2535" s="14" t="b">
        <f t="shared" si="39"/>
        <v>1</v>
      </c>
      <c r="N2535" s="11">
        <v>3154540500</v>
      </c>
      <c r="O2535" s="11"/>
      <c r="P2535" s="11"/>
      <c r="Q2535" s="11"/>
      <c r="R2535" s="11">
        <v>0.3</v>
      </c>
      <c r="S2535" s="6">
        <v>1171249006200</v>
      </c>
      <c r="T2535" s="7">
        <v>37.6</v>
      </c>
      <c r="U2535" s="7">
        <v>4.63</v>
      </c>
      <c r="V2535" s="7">
        <v>1452</v>
      </c>
    </row>
    <row r="2536" spans="1:22" hidden="1" x14ac:dyDescent="0.4">
      <c r="A2536" s="4" t="s">
        <v>1921</v>
      </c>
      <c r="B2536" s="5" t="s">
        <v>1922</v>
      </c>
      <c r="C2536" s="5" t="s">
        <v>30</v>
      </c>
      <c r="D2536" s="5" t="s">
        <v>19</v>
      </c>
      <c r="E2536" s="9" t="s">
        <v>81</v>
      </c>
      <c r="F2536" s="9">
        <v>0.51</v>
      </c>
      <c r="G2536" s="5" t="s">
        <v>21</v>
      </c>
      <c r="H2536" s="9">
        <v>500</v>
      </c>
      <c r="I2536" s="11">
        <v>21451447</v>
      </c>
      <c r="J2536" s="11">
        <v>150</v>
      </c>
      <c r="K2536" s="11">
        <v>10.307</v>
      </c>
      <c r="L2536" s="11" t="b">
        <f>COUNTIF('[1]2_배당성향 25% 이상 종목명'!$A$2:$A$471,'2_2번 조건 대상 종목'!A2536)&gt;0</f>
        <v>0</v>
      </c>
      <c r="M2536" s="14" t="b">
        <f t="shared" si="39"/>
        <v>1</v>
      </c>
      <c r="N2536" s="11">
        <v>3124440600</v>
      </c>
      <c r="O2536" s="11" t="b">
        <f>N2536&gt;=VLOOKUP(A2536,'[1]2023년만'!$A$2:$Q$1181,12,0)</f>
        <v>0</v>
      </c>
      <c r="P2536" s="11"/>
      <c r="Q2536" s="11"/>
      <c r="R2536" s="11">
        <v>0.6</v>
      </c>
      <c r="S2536" s="6">
        <v>1171249006200</v>
      </c>
      <c r="T2536" s="7">
        <v>37.6</v>
      </c>
      <c r="U2536" s="7">
        <v>4.63</v>
      </c>
      <c r="V2536" s="7">
        <v>1452</v>
      </c>
    </row>
    <row r="2537" spans="1:22" hidden="1" x14ac:dyDescent="0.4">
      <c r="A2537" s="7" t="s">
        <v>1921</v>
      </c>
      <c r="B2537" s="12" t="s">
        <v>1922</v>
      </c>
      <c r="C2537" s="12" t="s">
        <v>2933</v>
      </c>
      <c r="D2537" s="12" t="s">
        <v>19</v>
      </c>
      <c r="E2537" s="12" t="s">
        <v>95</v>
      </c>
      <c r="F2537" s="12">
        <v>0.42</v>
      </c>
      <c r="G2537" s="12" t="s">
        <v>21</v>
      </c>
      <c r="H2537" s="12">
        <v>500</v>
      </c>
      <c r="I2537" s="6">
        <v>21451447</v>
      </c>
      <c r="J2537" s="6">
        <v>100</v>
      </c>
      <c r="K2537" s="6">
        <v>18.114999999999998</v>
      </c>
      <c r="L2537" s="11" t="b">
        <f>COUNTIF('[1]2_배당성향 25% 이상 종목명'!$A$2:$A$471,'2_2번 조건 대상 종목'!A2537)&gt;0</f>
        <v>0</v>
      </c>
      <c r="M2537" s="14" t="b">
        <f t="shared" si="39"/>
        <v>1</v>
      </c>
      <c r="N2537" s="6">
        <v>2083027000</v>
      </c>
      <c r="O2537" s="6"/>
      <c r="P2537" s="6"/>
      <c r="Q2537" s="6"/>
      <c r="R2537" s="6">
        <v>0.3</v>
      </c>
      <c r="S2537" s="6">
        <v>1171249006200</v>
      </c>
      <c r="T2537" s="7">
        <v>37.6</v>
      </c>
      <c r="U2537" s="7">
        <v>4.63</v>
      </c>
      <c r="V2537" s="7">
        <v>1452</v>
      </c>
    </row>
    <row r="2538" spans="1:22" hidden="1" x14ac:dyDescent="0.4">
      <c r="A2538" s="4" t="s">
        <v>647</v>
      </c>
      <c r="B2538" s="5" t="s">
        <v>648</v>
      </c>
      <c r="C2538" s="5" t="s">
        <v>24</v>
      </c>
      <c r="D2538" s="5" t="s">
        <v>19</v>
      </c>
      <c r="E2538" s="9" t="s">
        <v>69</v>
      </c>
      <c r="F2538" s="9">
        <v>0.63</v>
      </c>
      <c r="G2538" s="5" t="s">
        <v>21</v>
      </c>
      <c r="H2538" s="9">
        <v>500</v>
      </c>
      <c r="I2538" s="11">
        <v>99995067</v>
      </c>
      <c r="J2538" s="11">
        <v>200</v>
      </c>
      <c r="K2538" s="11">
        <v>59.496000000000002</v>
      </c>
      <c r="L2538" s="11" t="b">
        <f>COUNTIF('[1]2_배당성향 25% 이상 종목명'!$A$2:$A$471,'2_2번 조건 대상 종목'!A2538)&gt;0</f>
        <v>1</v>
      </c>
      <c r="M2538" s="14" t="b">
        <f t="shared" si="39"/>
        <v>1</v>
      </c>
      <c r="N2538" s="11">
        <v>19599013400</v>
      </c>
      <c r="O2538" s="11"/>
      <c r="P2538" s="11"/>
      <c r="Q2538" s="11"/>
      <c r="R2538" s="11">
        <v>6.9</v>
      </c>
      <c r="S2538" s="6">
        <v>298485274995</v>
      </c>
      <c r="T2538" s="7">
        <v>5.37</v>
      </c>
      <c r="U2538" s="7">
        <v>0.68</v>
      </c>
      <c r="V2538" s="7">
        <v>556</v>
      </c>
    </row>
    <row r="2539" spans="1:22" hidden="1" x14ac:dyDescent="0.4">
      <c r="A2539" s="4" t="s">
        <v>647</v>
      </c>
      <c r="B2539" s="5" t="s">
        <v>648</v>
      </c>
      <c r="C2539" s="5" t="s">
        <v>18</v>
      </c>
      <c r="D2539" s="5" t="s">
        <v>19</v>
      </c>
      <c r="E2539" s="9" t="s">
        <v>69</v>
      </c>
      <c r="F2539" s="9">
        <v>0.81</v>
      </c>
      <c r="G2539" s="5" t="s">
        <v>21</v>
      </c>
      <c r="H2539" s="9">
        <v>500</v>
      </c>
      <c r="I2539" s="11">
        <v>99995067</v>
      </c>
      <c r="J2539" s="11">
        <v>230</v>
      </c>
      <c r="K2539" s="11">
        <v>39.000999999999998</v>
      </c>
      <c r="L2539" s="11" t="b">
        <f>COUNTIF('[1]2_배당성향 25% 이상 종목명'!$A$2:$A$471,'2_2번 조건 대상 종목'!A2539)&gt;0</f>
        <v>1</v>
      </c>
      <c r="M2539" s="14" t="b">
        <f t="shared" si="39"/>
        <v>1</v>
      </c>
      <c r="N2539" s="11">
        <v>22538865410</v>
      </c>
      <c r="O2539" s="11"/>
      <c r="P2539" s="11"/>
      <c r="Q2539" s="11"/>
      <c r="R2539" s="11">
        <v>7.9</v>
      </c>
      <c r="S2539" s="6">
        <v>298485274995</v>
      </c>
      <c r="T2539" s="7">
        <v>5.37</v>
      </c>
      <c r="U2539" s="7">
        <v>0.68</v>
      </c>
      <c r="V2539" s="7">
        <v>556</v>
      </c>
    </row>
    <row r="2540" spans="1:22" hidden="1" x14ac:dyDescent="0.4">
      <c r="A2540" s="4" t="s">
        <v>647</v>
      </c>
      <c r="B2540" s="5" t="s">
        <v>648</v>
      </c>
      <c r="C2540" s="5" t="s">
        <v>30</v>
      </c>
      <c r="D2540" s="5" t="s">
        <v>19</v>
      </c>
      <c r="E2540" s="9" t="s">
        <v>69</v>
      </c>
      <c r="F2540" s="9">
        <v>0.93</v>
      </c>
      <c r="G2540" s="5" t="s">
        <v>21</v>
      </c>
      <c r="H2540" s="9">
        <v>500</v>
      </c>
      <c r="I2540" s="11">
        <v>99995067</v>
      </c>
      <c r="J2540" s="11">
        <v>200</v>
      </c>
      <c r="K2540" s="11">
        <v>35.887</v>
      </c>
      <c r="L2540" s="11" t="b">
        <f>COUNTIF('[1]2_배당성향 25% 이상 종목명'!$A$2:$A$471,'2_2번 조건 대상 종목'!A2540)&gt;0</f>
        <v>1</v>
      </c>
      <c r="M2540" s="14" t="b">
        <f t="shared" si="39"/>
        <v>1</v>
      </c>
      <c r="N2540" s="11">
        <v>19509013400</v>
      </c>
      <c r="O2540" s="11" t="b">
        <f>N2540&gt;=VLOOKUP(A2540,'[1]2023년만'!$A$2:$Q$1181,12,0)</f>
        <v>0</v>
      </c>
      <c r="P2540" s="11">
        <f>VLOOKUP(A2540,'[1]2_피벗 테이블'!$A$4:$B$376,2,0)</f>
        <v>20578964070</v>
      </c>
      <c r="Q2540" s="11" t="b">
        <f>N2540&gt;=(P2540*1.05)</f>
        <v>0</v>
      </c>
      <c r="R2540" s="11">
        <v>7</v>
      </c>
      <c r="S2540" s="6">
        <v>298485274995</v>
      </c>
      <c r="T2540" s="7">
        <v>5.37</v>
      </c>
      <c r="U2540" s="7">
        <v>0.68</v>
      </c>
      <c r="V2540" s="7">
        <v>556</v>
      </c>
    </row>
    <row r="2541" spans="1:22" hidden="1" x14ac:dyDescent="0.4">
      <c r="A2541" s="7" t="s">
        <v>647</v>
      </c>
      <c r="B2541" s="12" t="s">
        <v>648</v>
      </c>
      <c r="C2541" s="12" t="s">
        <v>2933</v>
      </c>
      <c r="D2541" s="12" t="s">
        <v>19</v>
      </c>
      <c r="E2541" s="12" t="s">
        <v>69</v>
      </c>
      <c r="F2541" s="12">
        <v>0.36</v>
      </c>
      <c r="G2541" s="12" t="s">
        <v>21</v>
      </c>
      <c r="H2541" s="12">
        <v>500</v>
      </c>
      <c r="I2541" s="6">
        <v>99995067</v>
      </c>
      <c r="J2541" s="6">
        <v>200</v>
      </c>
      <c r="K2541" s="6">
        <v>32.588000000000001</v>
      </c>
      <c r="L2541" s="11" t="b">
        <f>COUNTIF('[1]2_배당성향 25% 이상 종목명'!$A$2:$A$471,'2_2번 조건 대상 종목'!A2541)&gt;0</f>
        <v>1</v>
      </c>
      <c r="M2541" s="14" t="b">
        <f t="shared" si="39"/>
        <v>1</v>
      </c>
      <c r="N2541" s="6">
        <v>19599013400</v>
      </c>
      <c r="O2541" s="6"/>
      <c r="P2541" s="6"/>
      <c r="Q2541" s="6"/>
      <c r="R2541" s="6">
        <v>4.4000000000000004</v>
      </c>
      <c r="S2541" s="6">
        <v>298485274995</v>
      </c>
      <c r="T2541" s="7">
        <v>5.37</v>
      </c>
      <c r="U2541" s="7">
        <v>0.68</v>
      </c>
      <c r="V2541" s="7">
        <v>556</v>
      </c>
    </row>
    <row r="2542" spans="1:22" hidden="1" x14ac:dyDescent="0.4">
      <c r="A2542" s="4" t="s">
        <v>382</v>
      </c>
      <c r="B2542" s="5" t="s">
        <v>383</v>
      </c>
      <c r="C2542" s="5" t="s">
        <v>24</v>
      </c>
      <c r="D2542" s="5" t="s">
        <v>19</v>
      </c>
      <c r="E2542" s="9" t="s">
        <v>256</v>
      </c>
      <c r="F2542" s="9">
        <v>0.53</v>
      </c>
      <c r="G2542" s="5" t="s">
        <v>21</v>
      </c>
      <c r="H2542" s="9">
        <v>500</v>
      </c>
      <c r="I2542" s="11">
        <v>26133306</v>
      </c>
      <c r="J2542" s="11">
        <v>50</v>
      </c>
      <c r="K2542" s="11">
        <v>94.616</v>
      </c>
      <c r="L2542" s="11" t="b">
        <f>COUNTIF('[1]2_배당성향 25% 이상 종목명'!$A$2:$A$471,'2_2번 조건 대상 종목'!A2542)&gt;0</f>
        <v>0</v>
      </c>
      <c r="M2542" s="14" t="b">
        <f t="shared" si="39"/>
        <v>0</v>
      </c>
      <c r="N2542" s="11">
        <v>1306646700</v>
      </c>
      <c r="O2542" s="11"/>
      <c r="P2542" s="11"/>
      <c r="Q2542" s="11"/>
      <c r="R2542" s="11">
        <v>1.9</v>
      </c>
      <c r="S2542" s="6">
        <v>34914096816</v>
      </c>
      <c r="T2542" s="7">
        <v>13.77</v>
      </c>
      <c r="U2542" s="7">
        <v>0.34</v>
      </c>
      <c r="V2542" s="7">
        <v>97</v>
      </c>
    </row>
    <row r="2543" spans="1:22" hidden="1" x14ac:dyDescent="0.4">
      <c r="A2543" s="4" t="s">
        <v>382</v>
      </c>
      <c r="B2543" s="5" t="s">
        <v>383</v>
      </c>
      <c r="C2543" s="5" t="s">
        <v>18</v>
      </c>
      <c r="D2543" s="5" t="s">
        <v>19</v>
      </c>
      <c r="E2543" s="9" t="s">
        <v>256</v>
      </c>
      <c r="F2543" s="9">
        <v>0.59</v>
      </c>
      <c r="G2543" s="5" t="s">
        <v>21</v>
      </c>
      <c r="H2543" s="9">
        <v>500</v>
      </c>
      <c r="I2543" s="11">
        <v>26133306</v>
      </c>
      <c r="J2543" s="11">
        <v>50</v>
      </c>
      <c r="K2543" s="11">
        <v>14.493</v>
      </c>
      <c r="L2543" s="11" t="b">
        <f>COUNTIF('[1]2_배당성향 25% 이상 종목명'!$A$2:$A$471,'2_2번 조건 대상 종목'!A2543)&gt;0</f>
        <v>0</v>
      </c>
      <c r="M2543" s="14" t="b">
        <f t="shared" si="39"/>
        <v>0</v>
      </c>
      <c r="N2543" s="11">
        <v>1306646700</v>
      </c>
      <c r="O2543" s="11"/>
      <c r="P2543" s="11"/>
      <c r="Q2543" s="11"/>
      <c r="R2543" s="11">
        <v>2.2000000000000002</v>
      </c>
      <c r="S2543" s="6">
        <v>34914096816</v>
      </c>
      <c r="T2543" s="7">
        <v>13.77</v>
      </c>
      <c r="U2543" s="7">
        <v>0.34</v>
      </c>
      <c r="V2543" s="7">
        <v>97</v>
      </c>
    </row>
    <row r="2544" spans="1:22" hidden="1" x14ac:dyDescent="0.4">
      <c r="A2544" s="7" t="s">
        <v>382</v>
      </c>
      <c r="B2544" s="12" t="s">
        <v>383</v>
      </c>
      <c r="C2544" s="12" t="s">
        <v>2933</v>
      </c>
      <c r="D2544" s="12" t="s">
        <v>19</v>
      </c>
      <c r="E2544" s="12" t="s">
        <v>256</v>
      </c>
      <c r="F2544" s="12">
        <v>0.28000000000000003</v>
      </c>
      <c r="G2544" s="12" t="s">
        <v>21</v>
      </c>
      <c r="H2544" s="12">
        <v>500</v>
      </c>
      <c r="I2544" s="6">
        <v>26133306</v>
      </c>
      <c r="J2544" s="6">
        <v>50</v>
      </c>
      <c r="K2544" s="6">
        <v>20.460999999999999</v>
      </c>
      <c r="L2544" s="11" t="b">
        <f>COUNTIF('[1]2_배당성향 25% 이상 종목명'!$A$2:$A$471,'2_2번 조건 대상 종목'!A2544)&gt;0</f>
        <v>0</v>
      </c>
      <c r="M2544" s="14" t="b">
        <f t="shared" si="39"/>
        <v>0</v>
      </c>
      <c r="N2544" s="6">
        <v>1306646700</v>
      </c>
      <c r="O2544" s="6"/>
      <c r="P2544" s="6"/>
      <c r="Q2544" s="6"/>
      <c r="R2544" s="6">
        <v>1.6</v>
      </c>
      <c r="S2544" s="6">
        <v>34914096816</v>
      </c>
      <c r="T2544" s="7">
        <v>13.77</v>
      </c>
      <c r="U2544" s="7">
        <v>0.34</v>
      </c>
      <c r="V2544" s="7">
        <v>97</v>
      </c>
    </row>
    <row r="2545" spans="1:22" hidden="1" x14ac:dyDescent="0.4">
      <c r="A2545" s="4" t="s">
        <v>1395</v>
      </c>
      <c r="B2545" s="5" t="s">
        <v>1396</v>
      </c>
      <c r="C2545" s="5" t="s">
        <v>18</v>
      </c>
      <c r="D2545" s="5" t="s">
        <v>19</v>
      </c>
      <c r="E2545" s="9" t="s">
        <v>20</v>
      </c>
      <c r="F2545" s="9">
        <v>0.77</v>
      </c>
      <c r="G2545" s="5" t="s">
        <v>21</v>
      </c>
      <c r="H2545" s="9">
        <v>500</v>
      </c>
      <c r="I2545" s="11">
        <v>35908760</v>
      </c>
      <c r="J2545" s="11">
        <v>870</v>
      </c>
      <c r="K2545" s="11">
        <v>28.181999999999999</v>
      </c>
      <c r="L2545" s="11" t="b">
        <f>COUNTIF('[1]2_배당성향 25% 이상 종목명'!$A$2:$A$471,'2_2번 조건 대상 종목'!A2545)&gt;0</f>
        <v>0</v>
      </c>
      <c r="M2545" s="14" t="b">
        <f t="shared" si="39"/>
        <v>1</v>
      </c>
      <c r="N2545" s="11">
        <v>29859371050</v>
      </c>
      <c r="O2545" s="11"/>
      <c r="P2545" s="11"/>
      <c r="Q2545" s="11"/>
      <c r="R2545" s="11">
        <v>2.31</v>
      </c>
      <c r="S2545" s="6">
        <v>861810240000</v>
      </c>
      <c r="T2545" s="7" t="s">
        <v>21</v>
      </c>
      <c r="U2545" s="7">
        <v>0.8</v>
      </c>
      <c r="V2545" s="7" t="s">
        <v>21</v>
      </c>
    </row>
    <row r="2546" spans="1:22" hidden="1" x14ac:dyDescent="0.4">
      <c r="A2546" s="4" t="s">
        <v>1395</v>
      </c>
      <c r="B2546" s="5" t="s">
        <v>1396</v>
      </c>
      <c r="C2546" s="5" t="s">
        <v>24</v>
      </c>
      <c r="D2546" s="5" t="s">
        <v>19</v>
      </c>
      <c r="E2546" s="9" t="s">
        <v>20</v>
      </c>
      <c r="F2546" s="9">
        <v>0.49</v>
      </c>
      <c r="G2546" s="5" t="s">
        <v>21</v>
      </c>
      <c r="H2546" s="9">
        <v>500</v>
      </c>
      <c r="I2546" s="11">
        <v>35908760</v>
      </c>
      <c r="J2546" s="11">
        <v>280</v>
      </c>
      <c r="K2546" s="11">
        <v>19.704000000000001</v>
      </c>
      <c r="L2546" s="11" t="b">
        <f>COUNTIF('[1]2_배당성향 25% 이상 종목명'!$A$2:$A$471,'2_2번 조건 대상 종목'!A2546)&gt;0</f>
        <v>0</v>
      </c>
      <c r="M2546" s="14" t="b">
        <f t="shared" si="39"/>
        <v>1</v>
      </c>
      <c r="N2546" s="11">
        <v>9382878520</v>
      </c>
      <c r="O2546" s="11"/>
      <c r="P2546" s="11"/>
      <c r="Q2546" s="11"/>
      <c r="R2546" s="11">
        <v>0.94</v>
      </c>
      <c r="S2546" s="6">
        <v>861810240000</v>
      </c>
      <c r="T2546" s="7" t="s">
        <v>21</v>
      </c>
      <c r="U2546" s="7">
        <v>0.8</v>
      </c>
      <c r="V2546" s="7" t="s">
        <v>21</v>
      </c>
    </row>
    <row r="2547" spans="1:22" hidden="1" x14ac:dyDescent="0.4">
      <c r="A2547" s="4" t="s">
        <v>1395</v>
      </c>
      <c r="B2547" s="5" t="s">
        <v>1396</v>
      </c>
      <c r="C2547" s="5" t="s">
        <v>30</v>
      </c>
      <c r="D2547" s="5" t="s">
        <v>19</v>
      </c>
      <c r="E2547" s="9" t="s">
        <v>20</v>
      </c>
      <c r="F2547" s="9">
        <v>0.68</v>
      </c>
      <c r="G2547" s="5" t="s">
        <v>21</v>
      </c>
      <c r="H2547" s="9">
        <v>500</v>
      </c>
      <c r="I2547" s="11">
        <v>35908760</v>
      </c>
      <c r="J2547" s="11">
        <v>270</v>
      </c>
      <c r="K2547" s="11">
        <v>-27.256</v>
      </c>
      <c r="L2547" s="11" t="b">
        <f>COUNTIF('[1]2_배당성향 25% 이상 종목명'!$A$2:$A$471,'2_2번 조건 대상 종목'!A2547)&gt;0</f>
        <v>0</v>
      </c>
      <c r="M2547" s="14" t="b">
        <f t="shared" si="39"/>
        <v>1</v>
      </c>
      <c r="N2547" s="11">
        <v>8753705910</v>
      </c>
      <c r="O2547" s="11" t="b">
        <f>N2547&gt;=VLOOKUP(A2547,'[1]2023년만'!$A$2:$Q$1181,12,0)</f>
        <v>0</v>
      </c>
      <c r="P2547" s="11"/>
      <c r="Q2547" s="11"/>
      <c r="R2547" s="11">
        <v>1.35</v>
      </c>
      <c r="S2547" s="6">
        <v>861810240000</v>
      </c>
      <c r="T2547" s="7" t="s">
        <v>21</v>
      </c>
      <c r="U2547" s="7">
        <v>0.8</v>
      </c>
      <c r="V2547" s="7" t="s">
        <v>21</v>
      </c>
    </row>
    <row r="2548" spans="1:22" hidden="1" x14ac:dyDescent="0.4">
      <c r="A2548" s="7" t="s">
        <v>1395</v>
      </c>
      <c r="B2548" s="12" t="s">
        <v>1396</v>
      </c>
      <c r="C2548" s="12" t="s">
        <v>2933</v>
      </c>
      <c r="D2548" s="12" t="s">
        <v>19</v>
      </c>
      <c r="E2548" s="12" t="s">
        <v>20</v>
      </c>
      <c r="F2548" s="12">
        <v>0.53</v>
      </c>
      <c r="G2548" s="12" t="s">
        <v>21</v>
      </c>
      <c r="H2548" s="12">
        <v>500</v>
      </c>
      <c r="I2548" s="6">
        <v>35908760</v>
      </c>
      <c r="J2548" s="6">
        <v>1170</v>
      </c>
      <c r="K2548" s="6">
        <v>28.091999999999999</v>
      </c>
      <c r="L2548" s="11" t="b">
        <f>COUNTIF('[1]2_배당성향 25% 이상 종목명'!$A$2:$A$471,'2_2번 조건 대상 종목'!A2548)&gt;0</f>
        <v>0</v>
      </c>
      <c r="M2548" s="14" t="b">
        <f t="shared" si="39"/>
        <v>1</v>
      </c>
      <c r="N2548" s="6">
        <v>41666994720</v>
      </c>
      <c r="O2548" s="6"/>
      <c r="P2548" s="6"/>
      <c r="Q2548" s="6"/>
      <c r="R2548" s="6">
        <v>3.2</v>
      </c>
      <c r="S2548" s="6">
        <v>861810240000</v>
      </c>
      <c r="T2548" s="7" t="s">
        <v>21</v>
      </c>
      <c r="U2548" s="7">
        <v>0.8</v>
      </c>
      <c r="V2548" s="7" t="s">
        <v>21</v>
      </c>
    </row>
    <row r="2549" spans="1:22" hidden="1" x14ac:dyDescent="0.4">
      <c r="A2549" s="4" t="s">
        <v>1983</v>
      </c>
      <c r="B2549" s="5" t="s">
        <v>1984</v>
      </c>
      <c r="C2549" s="5" t="s">
        <v>18</v>
      </c>
      <c r="D2549" s="5" t="s">
        <v>19</v>
      </c>
      <c r="E2549" s="9" t="s">
        <v>37</v>
      </c>
      <c r="F2549" s="9">
        <v>2.2599999999999998</v>
      </c>
      <c r="G2549" s="5" t="s">
        <v>21</v>
      </c>
      <c r="H2549" s="9">
        <v>500</v>
      </c>
      <c r="I2549" s="11">
        <v>46448520</v>
      </c>
      <c r="J2549" s="11">
        <v>600</v>
      </c>
      <c r="K2549" s="11">
        <v>16.655000000000001</v>
      </c>
      <c r="L2549" s="11" t="b">
        <f>COUNTIF('[1]2_배당성향 25% 이상 종목명'!$A$2:$A$471,'2_2번 조건 대상 종목'!A2549)&gt;0</f>
        <v>0</v>
      </c>
      <c r="M2549" s="14" t="b">
        <f t="shared" si="39"/>
        <v>1</v>
      </c>
      <c r="N2549" s="11">
        <v>27633277200</v>
      </c>
      <c r="O2549" s="11"/>
      <c r="P2549" s="11"/>
      <c r="Q2549" s="11"/>
      <c r="R2549" s="11">
        <v>2.5</v>
      </c>
      <c r="S2549" s="6">
        <v>1530478734000</v>
      </c>
      <c r="T2549" s="7">
        <v>4.12</v>
      </c>
      <c r="U2549" s="7">
        <v>0.66</v>
      </c>
      <c r="V2549" s="7">
        <v>7998</v>
      </c>
    </row>
    <row r="2550" spans="1:22" hidden="1" x14ac:dyDescent="0.4">
      <c r="A2550" s="4" t="s">
        <v>1983</v>
      </c>
      <c r="B2550" s="5" t="s">
        <v>1984</v>
      </c>
      <c r="C2550" s="5" t="s">
        <v>30</v>
      </c>
      <c r="D2550" s="5" t="s">
        <v>19</v>
      </c>
      <c r="E2550" s="9" t="s">
        <v>37</v>
      </c>
      <c r="F2550" s="9">
        <v>2.7</v>
      </c>
      <c r="G2550" s="5" t="s">
        <v>21</v>
      </c>
      <c r="H2550" s="9">
        <v>500</v>
      </c>
      <c r="I2550" s="11">
        <v>46448520</v>
      </c>
      <c r="J2550" s="11">
        <v>1200</v>
      </c>
      <c r="K2550" s="11">
        <v>14.468999999999999</v>
      </c>
      <c r="L2550" s="11" t="b">
        <f>COUNTIF('[1]2_배당성향 25% 이상 종목명'!$A$2:$A$471,'2_2번 조건 대상 종목'!A2550)&gt;0</f>
        <v>0</v>
      </c>
      <c r="M2550" s="14" t="b">
        <f t="shared" si="39"/>
        <v>1</v>
      </c>
      <c r="N2550" s="11">
        <v>55266554400</v>
      </c>
      <c r="O2550" s="11" t="b">
        <f>N2550&gt;=VLOOKUP(A2550,'[1]2023년만'!$A$2:$Q$1181,12,0)</f>
        <v>1</v>
      </c>
      <c r="P2550" s="11"/>
      <c r="Q2550" s="11"/>
      <c r="R2550" s="11">
        <v>3.83</v>
      </c>
      <c r="S2550" s="6">
        <v>1530478734000</v>
      </c>
      <c r="T2550" s="7">
        <v>4.12</v>
      </c>
      <c r="U2550" s="7">
        <v>0.66</v>
      </c>
      <c r="V2550" s="7">
        <v>7998</v>
      </c>
    </row>
    <row r="2551" spans="1:22" hidden="1" x14ac:dyDescent="0.4">
      <c r="A2551" s="4" t="s">
        <v>1983</v>
      </c>
      <c r="B2551" s="5" t="s">
        <v>1984</v>
      </c>
      <c r="C2551" s="5" t="s">
        <v>24</v>
      </c>
      <c r="D2551" s="5" t="s">
        <v>19</v>
      </c>
      <c r="E2551" s="9" t="s">
        <v>37</v>
      </c>
      <c r="F2551" s="9">
        <v>2.09</v>
      </c>
      <c r="G2551" s="5" t="s">
        <v>21</v>
      </c>
      <c r="H2551" s="9">
        <v>500</v>
      </c>
      <c r="I2551" s="11">
        <v>46448520</v>
      </c>
      <c r="J2551" s="11">
        <v>900</v>
      </c>
      <c r="K2551" s="11">
        <v>11.868</v>
      </c>
      <c r="L2551" s="11" t="b">
        <f>COUNTIF('[1]2_배당성향 25% 이상 종목명'!$A$2:$A$471,'2_2번 조건 대상 종목'!A2551)&gt;0</f>
        <v>0</v>
      </c>
      <c r="M2551" s="14" t="b">
        <f t="shared" si="39"/>
        <v>1</v>
      </c>
      <c r="N2551" s="11">
        <v>41449915800</v>
      </c>
      <c r="O2551" s="11"/>
      <c r="P2551" s="11"/>
      <c r="Q2551" s="11"/>
      <c r="R2551" s="11">
        <v>2.5</v>
      </c>
      <c r="S2551" s="6">
        <v>1530478734000</v>
      </c>
      <c r="T2551" s="7">
        <v>4.12</v>
      </c>
      <c r="U2551" s="7">
        <v>0.66</v>
      </c>
      <c r="V2551" s="7">
        <v>7998</v>
      </c>
    </row>
    <row r="2552" spans="1:22" hidden="1" x14ac:dyDescent="0.4">
      <c r="A2552" s="7" t="s">
        <v>1983</v>
      </c>
      <c r="B2552" s="12" t="s">
        <v>1984</v>
      </c>
      <c r="C2552" s="12" t="s">
        <v>2933</v>
      </c>
      <c r="D2552" s="12" t="s">
        <v>19</v>
      </c>
      <c r="E2552" s="12" t="s">
        <v>37</v>
      </c>
      <c r="F2552" s="12">
        <v>1.02</v>
      </c>
      <c r="G2552" s="12" t="s">
        <v>21</v>
      </c>
      <c r="H2552" s="12">
        <v>500</v>
      </c>
      <c r="I2552" s="6">
        <v>48203277</v>
      </c>
      <c r="J2552" s="6">
        <v>500</v>
      </c>
      <c r="K2552" s="6">
        <v>23.934000000000001</v>
      </c>
      <c r="L2552" s="11" t="b">
        <f>COUNTIF('[1]2_배당성향 25% 이상 종목명'!$A$2:$A$471,'2_2번 조건 대상 종목'!A2552)&gt;0</f>
        <v>0</v>
      </c>
      <c r="M2552" s="14" t="b">
        <f t="shared" si="39"/>
        <v>1</v>
      </c>
      <c r="N2552" s="6">
        <v>23027731000</v>
      </c>
      <c r="O2552" s="6"/>
      <c r="P2552" s="6"/>
      <c r="Q2552" s="6"/>
      <c r="R2552" s="6">
        <v>1.6</v>
      </c>
      <c r="S2552" s="6">
        <v>1530478734000</v>
      </c>
      <c r="T2552" s="7">
        <v>4.12</v>
      </c>
      <c r="U2552" s="7">
        <v>0.66</v>
      </c>
      <c r="V2552" s="7">
        <v>7998</v>
      </c>
    </row>
    <row r="2553" spans="1:22" hidden="1" x14ac:dyDescent="0.4">
      <c r="A2553" s="4" t="s">
        <v>1466</v>
      </c>
      <c r="B2553" s="5" t="s">
        <v>1467</v>
      </c>
      <c r="C2553" s="5" t="s">
        <v>24</v>
      </c>
      <c r="D2553" s="5" t="s">
        <v>19</v>
      </c>
      <c r="E2553" s="9" t="s">
        <v>34</v>
      </c>
      <c r="F2553" s="9">
        <v>0.56000000000000005</v>
      </c>
      <c r="G2553" s="5" t="s">
        <v>21</v>
      </c>
      <c r="H2553" s="9">
        <v>500</v>
      </c>
      <c r="I2553" s="11">
        <v>7674103</v>
      </c>
      <c r="J2553" s="11">
        <v>50</v>
      </c>
      <c r="K2553" s="11">
        <v>26.757999999999999</v>
      </c>
      <c r="L2553" s="11" t="b">
        <f>COUNTIF('[1]2_배당성향 25% 이상 종목명'!$A$2:$A$471,'2_2번 조건 대상 종목'!A2553)&gt;0</f>
        <v>0</v>
      </c>
      <c r="M2553" s="14" t="b">
        <f t="shared" si="39"/>
        <v>0</v>
      </c>
      <c r="N2553" s="11">
        <v>383705150</v>
      </c>
      <c r="O2553" s="11"/>
      <c r="P2553" s="11"/>
      <c r="Q2553" s="11"/>
      <c r="R2553" s="11">
        <v>0.98899999999999999</v>
      </c>
      <c r="S2553" s="6">
        <v>30220617614</v>
      </c>
      <c r="T2553" s="7">
        <v>89.5</v>
      </c>
      <c r="U2553" s="7">
        <v>2.37</v>
      </c>
      <c r="V2553" s="7">
        <v>22</v>
      </c>
    </row>
    <row r="2554" spans="1:22" hidden="1" x14ac:dyDescent="0.4">
      <c r="A2554" s="4" t="s">
        <v>44</v>
      </c>
      <c r="B2554" s="5" t="s">
        <v>45</v>
      </c>
      <c r="C2554" s="5" t="s">
        <v>30</v>
      </c>
      <c r="D2554" s="5" t="s">
        <v>19</v>
      </c>
      <c r="E2554" s="9" t="s">
        <v>46</v>
      </c>
      <c r="F2554" s="9">
        <v>0.7</v>
      </c>
      <c r="G2554" s="5" t="s">
        <v>21</v>
      </c>
      <c r="H2554" s="9">
        <v>500</v>
      </c>
      <c r="I2554" s="11">
        <v>23353627</v>
      </c>
      <c r="J2554" s="11">
        <v>400</v>
      </c>
      <c r="K2554" s="11">
        <v>1118.1780000000001</v>
      </c>
      <c r="L2554" s="11" t="b">
        <f>COUNTIF('[1]2_배당성향 25% 이상 종목명'!$A$2:$A$471,'2_2번 조건 대상 종목'!A2554)&gt;0</f>
        <v>1</v>
      </c>
      <c r="M2554" s="14" t="b">
        <f t="shared" si="39"/>
        <v>0</v>
      </c>
      <c r="N2554" s="11">
        <v>9157876000</v>
      </c>
      <c r="O2554" s="11" t="b">
        <f>N2554&gt;=VLOOKUP(A2554,'[1]2023년만'!$A$2:$Q$1181,12,0)</f>
        <v>0</v>
      </c>
      <c r="P2554" s="11"/>
      <c r="Q2554" s="11"/>
      <c r="R2554" s="11">
        <v>0.5</v>
      </c>
      <c r="S2554" s="6">
        <v>3402150934000</v>
      </c>
      <c r="T2554" s="7">
        <v>186.92</v>
      </c>
      <c r="U2554" s="7">
        <v>5.12</v>
      </c>
      <c r="V2554" s="7">
        <v>795</v>
      </c>
    </row>
    <row r="2555" spans="1:22" hidden="1" x14ac:dyDescent="0.4">
      <c r="A2555" s="4" t="s">
        <v>44</v>
      </c>
      <c r="B2555" s="5" t="s">
        <v>45</v>
      </c>
      <c r="C2555" s="5" t="s">
        <v>24</v>
      </c>
      <c r="D2555" s="5" t="s">
        <v>19</v>
      </c>
      <c r="E2555" s="9" t="s">
        <v>46</v>
      </c>
      <c r="F2555" s="9">
        <v>0.41</v>
      </c>
      <c r="G2555" s="5" t="s">
        <v>21</v>
      </c>
      <c r="H2555" s="9">
        <v>500</v>
      </c>
      <c r="I2555" s="11">
        <v>23830901</v>
      </c>
      <c r="J2555" s="11">
        <v>1200</v>
      </c>
      <c r="K2555" s="11">
        <v>34.017000000000003</v>
      </c>
      <c r="L2555" s="11" t="b">
        <f>COUNTIF('[1]2_배당성향 25% 이상 종목명'!$A$2:$A$471,'2_2번 조건 대상 종목'!A2555)&gt;0</f>
        <v>1</v>
      </c>
      <c r="M2555" s="14" t="b">
        <f t="shared" si="39"/>
        <v>0</v>
      </c>
      <c r="N2555" s="11">
        <v>28126394400</v>
      </c>
      <c r="O2555" s="11"/>
      <c r="P2555" s="11"/>
      <c r="Q2555" s="11"/>
      <c r="R2555" s="11">
        <v>1.3</v>
      </c>
      <c r="S2555" s="6">
        <v>3402150934000</v>
      </c>
      <c r="T2555" s="7">
        <v>186.92</v>
      </c>
      <c r="U2555" s="7">
        <v>5.12</v>
      </c>
      <c r="V2555" s="7">
        <v>795</v>
      </c>
    </row>
    <row r="2556" spans="1:22" hidden="1" x14ac:dyDescent="0.4">
      <c r="A2556" s="7" t="s">
        <v>44</v>
      </c>
      <c r="B2556" s="12" t="s">
        <v>45</v>
      </c>
      <c r="C2556" s="12" t="s">
        <v>2933</v>
      </c>
      <c r="D2556" s="12" t="s">
        <v>19</v>
      </c>
      <c r="E2556" s="12" t="s">
        <v>46</v>
      </c>
      <c r="F2556" s="12">
        <v>0.04</v>
      </c>
      <c r="G2556" s="12" t="s">
        <v>21</v>
      </c>
      <c r="H2556" s="12">
        <v>500</v>
      </c>
      <c r="I2556" s="6">
        <v>23745901</v>
      </c>
      <c r="J2556" s="6">
        <v>200</v>
      </c>
      <c r="K2556" s="6">
        <v>3.5129999999999999</v>
      </c>
      <c r="L2556" s="11" t="b">
        <f>COUNTIF('[1]2_배당성향 25% 이상 종목명'!$A$2:$A$471,'2_2번 조건 대상 종목'!A2556)&gt;0</f>
        <v>1</v>
      </c>
      <c r="M2556" s="14" t="b">
        <f t="shared" si="39"/>
        <v>0</v>
      </c>
      <c r="N2556" s="6">
        <v>4680243200</v>
      </c>
      <c r="O2556" s="6"/>
      <c r="P2556" s="6"/>
      <c r="Q2556" s="6"/>
      <c r="R2556" s="6">
        <v>0.3</v>
      </c>
      <c r="S2556" s="6">
        <v>3402150934000</v>
      </c>
      <c r="T2556" s="7">
        <v>186.92</v>
      </c>
      <c r="U2556" s="7">
        <v>5.12</v>
      </c>
      <c r="V2556" s="7">
        <v>795</v>
      </c>
    </row>
    <row r="2557" spans="1:22" hidden="1" x14ac:dyDescent="0.4">
      <c r="A2557" s="4" t="s">
        <v>675</v>
      </c>
      <c r="B2557" s="5" t="s">
        <v>676</v>
      </c>
      <c r="C2557" s="5" t="s">
        <v>18</v>
      </c>
      <c r="D2557" s="5" t="s">
        <v>19</v>
      </c>
      <c r="E2557" s="9" t="s">
        <v>20</v>
      </c>
      <c r="F2557" s="9">
        <v>0.77</v>
      </c>
      <c r="G2557" s="5" t="s">
        <v>21</v>
      </c>
      <c r="H2557" s="9">
        <v>500</v>
      </c>
      <c r="I2557" s="11">
        <v>20033946</v>
      </c>
      <c r="J2557" s="11">
        <v>70</v>
      </c>
      <c r="K2557" s="11">
        <v>56.093000000000004</v>
      </c>
      <c r="L2557" s="11" t="b">
        <f>COUNTIF('[1]2_배당성향 25% 이상 종목명'!$A$2:$A$471,'2_2번 조건 대상 종목'!A2557)&gt;0</f>
        <v>0</v>
      </c>
      <c r="M2557" s="14" t="b">
        <f t="shared" si="39"/>
        <v>0</v>
      </c>
      <c r="N2557" s="11">
        <v>1385489630</v>
      </c>
      <c r="O2557" s="11"/>
      <c r="P2557" s="11"/>
      <c r="Q2557" s="11"/>
      <c r="R2557" s="11">
        <v>1.2</v>
      </c>
      <c r="S2557" s="6">
        <v>75527976420</v>
      </c>
      <c r="T2557" s="7">
        <v>6.46</v>
      </c>
      <c r="U2557" s="7">
        <v>1.23</v>
      </c>
      <c r="V2557" s="7">
        <v>584</v>
      </c>
    </row>
    <row r="2558" spans="1:22" hidden="1" x14ac:dyDescent="0.4">
      <c r="A2558" s="7" t="s">
        <v>675</v>
      </c>
      <c r="B2558" s="12" t="s">
        <v>676</v>
      </c>
      <c r="C2558" s="12" t="s">
        <v>2933</v>
      </c>
      <c r="D2558" s="12" t="s">
        <v>19</v>
      </c>
      <c r="E2558" s="12" t="s">
        <v>20</v>
      </c>
      <c r="F2558" s="12">
        <v>0.53</v>
      </c>
      <c r="G2558" s="12" t="s">
        <v>21</v>
      </c>
      <c r="H2558" s="12">
        <v>500</v>
      </c>
      <c r="I2558" s="6">
        <v>20033946</v>
      </c>
      <c r="J2558" s="6">
        <v>50</v>
      </c>
      <c r="K2558" s="6">
        <v>-173.304</v>
      </c>
      <c r="L2558" s="11" t="b">
        <f>COUNTIF('[1]2_배당성향 25% 이상 종목명'!$A$2:$A$471,'2_2번 조건 대상 종목'!A2558)&gt;0</f>
        <v>0</v>
      </c>
      <c r="M2558" s="14" t="b">
        <f t="shared" si="39"/>
        <v>0</v>
      </c>
      <c r="N2558" s="6">
        <v>1001697050</v>
      </c>
      <c r="O2558" s="6"/>
      <c r="P2558" s="6"/>
      <c r="Q2558" s="6"/>
      <c r="R2558" s="6">
        <v>0.7</v>
      </c>
      <c r="S2558" s="6">
        <v>75527976420</v>
      </c>
      <c r="T2558" s="7">
        <v>6.46</v>
      </c>
      <c r="U2558" s="7">
        <v>1.23</v>
      </c>
      <c r="V2558" s="7">
        <v>584</v>
      </c>
    </row>
    <row r="2559" spans="1:22" hidden="1" x14ac:dyDescent="0.4">
      <c r="A2559" s="4" t="s">
        <v>1538</v>
      </c>
      <c r="B2559" s="5" t="s">
        <v>1539</v>
      </c>
      <c r="C2559" s="5" t="s">
        <v>30</v>
      </c>
      <c r="D2559" s="5" t="s">
        <v>19</v>
      </c>
      <c r="E2559" s="9" t="s">
        <v>43</v>
      </c>
      <c r="F2559" s="9">
        <v>1.34</v>
      </c>
      <c r="G2559" s="5" t="s">
        <v>21</v>
      </c>
      <c r="H2559" s="9">
        <v>500</v>
      </c>
      <c r="I2559" s="11">
        <v>30610000</v>
      </c>
      <c r="J2559" s="11">
        <v>50</v>
      </c>
      <c r="K2559" s="11">
        <v>25.126999999999999</v>
      </c>
      <c r="L2559" s="11" t="b">
        <f>COUNTIF('[1]2_배당성향 25% 이상 종목명'!$A$2:$A$471,'2_2번 조건 대상 종목'!A2559)&gt;0</f>
        <v>1</v>
      </c>
      <c r="M2559" s="14" t="b">
        <f t="shared" si="39"/>
        <v>0</v>
      </c>
      <c r="N2559" s="11">
        <v>1530500000</v>
      </c>
      <c r="O2559" s="11" t="b">
        <f>N2559&gt;=VLOOKUP(A2559,'[1]2023년만'!$A$2:$Q$1181,12,0)</f>
        <v>1</v>
      </c>
      <c r="P2559" s="11"/>
      <c r="Q2559" s="11"/>
      <c r="R2559" s="11">
        <v>0.6</v>
      </c>
      <c r="S2559" s="6">
        <v>161314700000</v>
      </c>
      <c r="T2559" s="7">
        <v>29.28</v>
      </c>
      <c r="U2559" s="7">
        <v>3.56</v>
      </c>
      <c r="V2559" s="7">
        <v>180</v>
      </c>
    </row>
    <row r="2560" spans="1:22" hidden="1" x14ac:dyDescent="0.4">
      <c r="A2560" s="4" t="s">
        <v>1538</v>
      </c>
      <c r="B2560" s="5" t="s">
        <v>1539</v>
      </c>
      <c r="C2560" s="5" t="s">
        <v>24</v>
      </c>
      <c r="D2560" s="5" t="s">
        <v>19</v>
      </c>
      <c r="E2560" s="9" t="s">
        <v>43</v>
      </c>
      <c r="F2560" s="9">
        <v>0.94</v>
      </c>
      <c r="G2560" s="5" t="s">
        <v>21</v>
      </c>
      <c r="H2560" s="9">
        <v>500</v>
      </c>
      <c r="I2560" s="11">
        <v>30610000</v>
      </c>
      <c r="J2560" s="11">
        <v>50</v>
      </c>
      <c r="K2560" s="11">
        <v>14.145</v>
      </c>
      <c r="L2560" s="11" t="b">
        <f>COUNTIF('[1]2_배당성향 25% 이상 종목명'!$A$2:$A$471,'2_2번 조건 대상 종목'!A2560)&gt;0</f>
        <v>1</v>
      </c>
      <c r="M2560" s="14" t="b">
        <f t="shared" si="39"/>
        <v>0</v>
      </c>
      <c r="N2560" s="11">
        <v>1530500000</v>
      </c>
      <c r="O2560" s="11"/>
      <c r="P2560" s="11"/>
      <c r="Q2560" s="11"/>
      <c r="R2560" s="11">
        <v>1.6</v>
      </c>
      <c r="S2560" s="6">
        <v>161314700000</v>
      </c>
      <c r="T2560" s="7">
        <v>29.28</v>
      </c>
      <c r="U2560" s="7">
        <v>3.56</v>
      </c>
      <c r="V2560" s="7">
        <v>180</v>
      </c>
    </row>
    <row r="2561" spans="1:22" hidden="1" x14ac:dyDescent="0.4">
      <c r="A2561" s="4" t="s">
        <v>679</v>
      </c>
      <c r="B2561" s="5" t="s">
        <v>680</v>
      </c>
      <c r="C2561" s="5" t="s">
        <v>18</v>
      </c>
      <c r="D2561" s="5" t="s">
        <v>19</v>
      </c>
      <c r="E2561" s="9" t="s">
        <v>34</v>
      </c>
      <c r="F2561" s="9">
        <v>0.78</v>
      </c>
      <c r="G2561" s="5" t="s">
        <v>21</v>
      </c>
      <c r="H2561" s="9">
        <v>500</v>
      </c>
      <c r="I2561" s="11">
        <v>37999178</v>
      </c>
      <c r="J2561" s="11">
        <v>2500</v>
      </c>
      <c r="K2561" s="11">
        <v>55.966000000000001</v>
      </c>
      <c r="L2561" s="11" t="b">
        <f>COUNTIF('[1]2_배당성향 25% 이상 종목명'!$A$2:$A$471,'2_2번 조건 대상 종목'!A2561)&gt;0</f>
        <v>1</v>
      </c>
      <c r="M2561" s="14" t="b">
        <f t="shared" si="39"/>
        <v>1</v>
      </c>
      <c r="N2561" s="11">
        <v>84525597500</v>
      </c>
      <c r="O2561" s="11"/>
      <c r="P2561" s="11"/>
      <c r="Q2561" s="11"/>
      <c r="R2561" s="11">
        <v>4</v>
      </c>
      <c r="S2561" s="6">
        <v>2876537774600</v>
      </c>
      <c r="T2561" s="7">
        <v>14.48</v>
      </c>
      <c r="U2561" s="7">
        <v>1.54</v>
      </c>
      <c r="V2561" s="7">
        <v>5227</v>
      </c>
    </row>
    <row r="2562" spans="1:22" x14ac:dyDescent="0.4">
      <c r="A2562" s="4" t="s">
        <v>719</v>
      </c>
      <c r="B2562" s="5" t="s">
        <v>720</v>
      </c>
      <c r="C2562" s="5" t="s">
        <v>30</v>
      </c>
      <c r="D2562" s="5" t="s">
        <v>19</v>
      </c>
      <c r="E2562" s="9" t="s">
        <v>49</v>
      </c>
      <c r="F2562" s="9">
        <v>1.64</v>
      </c>
      <c r="G2562" s="5" t="s">
        <v>21</v>
      </c>
      <c r="H2562" s="9">
        <v>500</v>
      </c>
      <c r="I2562" s="11">
        <v>19522575</v>
      </c>
      <c r="J2562" s="11">
        <v>450</v>
      </c>
      <c r="K2562" s="11">
        <v>45.323999999999998</v>
      </c>
      <c r="L2562" s="11" t="b">
        <f>COUNTIF('[1]2_배당성향 25% 이상 종목명'!$A$2:$A$471,'2_2번 조건 대상 종목'!A642)&gt;0</f>
        <v>1</v>
      </c>
      <c r="M2562" s="14" t="b">
        <f t="shared" si="39"/>
        <v>1</v>
      </c>
      <c r="N2562" s="11">
        <v>8039092500</v>
      </c>
      <c r="O2562" s="11" t="b">
        <f>N2562&gt;=VLOOKUP(A2562,'[1]2023년만'!$A$2:$Q$1181,12,0)</f>
        <v>1</v>
      </c>
      <c r="P2562" s="11">
        <f>VLOOKUP(A2562,'[1]2_피벗 테이블'!$A$4:$B$376,2,0)</f>
        <v>7145860000</v>
      </c>
      <c r="Q2562" s="11" t="b">
        <f>N2562&gt;=(P2562*1.05)</f>
        <v>1</v>
      </c>
      <c r="R2562" s="11">
        <v>4.8</v>
      </c>
      <c r="S2562" s="6">
        <v>192102138000</v>
      </c>
      <c r="T2562" s="7">
        <v>10.220000000000001</v>
      </c>
      <c r="U2562" s="7">
        <v>0.7</v>
      </c>
      <c r="V2562" s="7">
        <v>963</v>
      </c>
    </row>
    <row r="2563" spans="1:22" hidden="1" x14ac:dyDescent="0.4">
      <c r="A2563" s="4" t="s">
        <v>679</v>
      </c>
      <c r="B2563" s="5" t="s">
        <v>680</v>
      </c>
      <c r="C2563" s="5" t="s">
        <v>24</v>
      </c>
      <c r="D2563" s="5" t="s">
        <v>19</v>
      </c>
      <c r="E2563" s="9" t="s">
        <v>34</v>
      </c>
      <c r="F2563" s="9">
        <v>0.87</v>
      </c>
      <c r="G2563" s="5" t="s">
        <v>21</v>
      </c>
      <c r="H2563" s="9">
        <v>500</v>
      </c>
      <c r="I2563" s="11">
        <v>37999178</v>
      </c>
      <c r="J2563" s="11">
        <v>2700</v>
      </c>
      <c r="K2563" s="11">
        <v>48.177999999999997</v>
      </c>
      <c r="L2563" s="11" t="b">
        <f>COUNTIF('[1]2_배당성향 25% 이상 종목명'!$A$2:$A$471,'2_2번 조건 대상 종목'!A2563)&gt;0</f>
        <v>1</v>
      </c>
      <c r="M2563" s="14" t="b">
        <f t="shared" ref="M2563:M2626" si="40">COUNTIF($A$2:$A$4678,A2563)=4</f>
        <v>1</v>
      </c>
      <c r="N2563" s="11">
        <v>91287645300</v>
      </c>
      <c r="O2563" s="11"/>
      <c r="P2563" s="11"/>
      <c r="Q2563" s="11"/>
      <c r="R2563" s="11">
        <v>4.4000000000000004</v>
      </c>
      <c r="S2563" s="6">
        <v>2876537774600</v>
      </c>
      <c r="T2563" s="7">
        <v>14.48</v>
      </c>
      <c r="U2563" s="7">
        <v>1.54</v>
      </c>
      <c r="V2563" s="7">
        <v>5227</v>
      </c>
    </row>
    <row r="2564" spans="1:22" hidden="1" x14ac:dyDescent="0.4">
      <c r="A2564" s="7" t="s">
        <v>679</v>
      </c>
      <c r="B2564" s="12" t="s">
        <v>680</v>
      </c>
      <c r="C2564" s="12" t="s">
        <v>2933</v>
      </c>
      <c r="D2564" s="12" t="s">
        <v>19</v>
      </c>
      <c r="E2564" s="12" t="s">
        <v>34</v>
      </c>
      <c r="F2564" s="12">
        <v>0.43</v>
      </c>
      <c r="G2564" s="12" t="s">
        <v>21</v>
      </c>
      <c r="H2564" s="12">
        <v>500</v>
      </c>
      <c r="I2564" s="6">
        <v>37999178</v>
      </c>
      <c r="J2564" s="6">
        <v>2500</v>
      </c>
      <c r="K2564" s="6">
        <v>65.528000000000006</v>
      </c>
      <c r="L2564" s="11" t="b">
        <f>COUNTIF('[1]2_배당성향 25% 이상 종목명'!$A$2:$A$471,'2_2번 조건 대상 종목'!A2564)&gt;0</f>
        <v>1</v>
      </c>
      <c r="M2564" s="14" t="b">
        <f t="shared" si="40"/>
        <v>1</v>
      </c>
      <c r="N2564" s="6">
        <v>84525597500</v>
      </c>
      <c r="O2564" s="6"/>
      <c r="P2564" s="6"/>
      <c r="Q2564" s="6"/>
      <c r="R2564" s="6">
        <v>3.3</v>
      </c>
      <c r="S2564" s="6">
        <v>2876537774600</v>
      </c>
      <c r="T2564" s="7">
        <v>14.48</v>
      </c>
      <c r="U2564" s="7">
        <v>1.54</v>
      </c>
      <c r="V2564" s="7">
        <v>5227</v>
      </c>
    </row>
    <row r="2565" spans="1:22" hidden="1" x14ac:dyDescent="0.4">
      <c r="A2565" s="4" t="s">
        <v>1889</v>
      </c>
      <c r="B2565" s="5" t="s">
        <v>1890</v>
      </c>
      <c r="C2565" s="5" t="s">
        <v>24</v>
      </c>
      <c r="D2565" s="5" t="s">
        <v>19</v>
      </c>
      <c r="E2565" s="9" t="s">
        <v>133</v>
      </c>
      <c r="F2565" s="9">
        <v>1.98</v>
      </c>
      <c r="G2565" s="5" t="s">
        <v>21</v>
      </c>
      <c r="H2565" s="9">
        <v>500</v>
      </c>
      <c r="I2565" s="11">
        <v>9865828</v>
      </c>
      <c r="J2565" s="11">
        <v>250</v>
      </c>
      <c r="K2565" s="11">
        <v>18.556000000000001</v>
      </c>
      <c r="L2565" s="11" t="b">
        <f>COUNTIF('[1]2_배당성향 25% 이상 종목명'!$A$2:$A$471,'2_2번 조건 대상 종목'!A2565)&gt;0</f>
        <v>0</v>
      </c>
      <c r="M2565" s="14" t="b">
        <f t="shared" si="40"/>
        <v>0</v>
      </c>
      <c r="N2565" s="11">
        <v>2434677000</v>
      </c>
      <c r="O2565" s="11"/>
      <c r="P2565" s="11"/>
      <c r="Q2565" s="11"/>
      <c r="R2565" s="11">
        <v>2.6</v>
      </c>
      <c r="S2565" s="6">
        <v>44494884280</v>
      </c>
      <c r="T2565" s="7" t="s">
        <v>21</v>
      </c>
      <c r="U2565" s="7">
        <v>0.32</v>
      </c>
      <c r="V2565" s="7" t="s">
        <v>21</v>
      </c>
    </row>
    <row r="2566" spans="1:22" hidden="1" x14ac:dyDescent="0.4">
      <c r="A2566" s="4" t="s">
        <v>1889</v>
      </c>
      <c r="B2566" s="5" t="s">
        <v>1890</v>
      </c>
      <c r="C2566" s="5" t="s">
        <v>18</v>
      </c>
      <c r="D2566" s="5" t="s">
        <v>19</v>
      </c>
      <c r="E2566" s="9" t="s">
        <v>133</v>
      </c>
      <c r="F2566" s="9">
        <v>2.16</v>
      </c>
      <c r="G2566" s="5" t="s">
        <v>21</v>
      </c>
      <c r="H2566" s="9">
        <v>500</v>
      </c>
      <c r="I2566" s="11">
        <v>9865828</v>
      </c>
      <c r="J2566" s="11">
        <v>500</v>
      </c>
      <c r="K2566" s="11">
        <v>16.727</v>
      </c>
      <c r="L2566" s="11" t="b">
        <f>COUNTIF('[1]2_배당성향 25% 이상 종목명'!$A$2:$A$471,'2_2번 조건 대상 종목'!A2566)&gt;0</f>
        <v>0</v>
      </c>
      <c r="M2566" s="14" t="b">
        <f t="shared" si="40"/>
        <v>0</v>
      </c>
      <c r="N2566" s="11">
        <v>4861454000</v>
      </c>
      <c r="O2566" s="11"/>
      <c r="P2566" s="11"/>
      <c r="Q2566" s="11"/>
      <c r="R2566" s="11">
        <v>3</v>
      </c>
      <c r="S2566" s="6">
        <v>44494884280</v>
      </c>
      <c r="T2566" s="7" t="s">
        <v>21</v>
      </c>
      <c r="U2566" s="7">
        <v>0.32</v>
      </c>
      <c r="V2566" s="7" t="s">
        <v>21</v>
      </c>
    </row>
    <row r="2567" spans="1:22" hidden="1" x14ac:dyDescent="0.4">
      <c r="A2567" s="7" t="s">
        <v>1889</v>
      </c>
      <c r="B2567" s="12" t="s">
        <v>1890</v>
      </c>
      <c r="C2567" s="12" t="s">
        <v>2933</v>
      </c>
      <c r="D2567" s="12" t="s">
        <v>19</v>
      </c>
      <c r="E2567" s="12" t="s">
        <v>133</v>
      </c>
      <c r="F2567" s="12">
        <v>0.7</v>
      </c>
      <c r="G2567" s="12" t="s">
        <v>21</v>
      </c>
      <c r="H2567" s="12">
        <v>500</v>
      </c>
      <c r="I2567" s="6">
        <v>9865828</v>
      </c>
      <c r="J2567" s="6">
        <v>450</v>
      </c>
      <c r="K2567" s="6">
        <v>19.033000000000001</v>
      </c>
      <c r="L2567" s="11" t="b">
        <f>COUNTIF('[1]2_배당성향 25% 이상 종목명'!$A$2:$A$471,'2_2번 조건 대상 종목'!A2567)&gt;0</f>
        <v>0</v>
      </c>
      <c r="M2567" s="14" t="b">
        <f t="shared" si="40"/>
        <v>0</v>
      </c>
      <c r="N2567" s="6">
        <v>4407180300</v>
      </c>
      <c r="O2567" s="6"/>
      <c r="P2567" s="6"/>
      <c r="Q2567" s="6"/>
      <c r="R2567" s="6">
        <v>2.1</v>
      </c>
      <c r="S2567" s="6">
        <v>44494884280</v>
      </c>
      <c r="T2567" s="7" t="s">
        <v>21</v>
      </c>
      <c r="U2567" s="7">
        <v>0.32</v>
      </c>
      <c r="V2567" s="7" t="s">
        <v>21</v>
      </c>
    </row>
    <row r="2568" spans="1:22" hidden="1" x14ac:dyDescent="0.4">
      <c r="A2568" s="4" t="s">
        <v>1172</v>
      </c>
      <c r="B2568" s="5" t="s">
        <v>1173</v>
      </c>
      <c r="C2568" s="5" t="s">
        <v>18</v>
      </c>
      <c r="D2568" s="5" t="s">
        <v>19</v>
      </c>
      <c r="E2568" s="9" t="s">
        <v>37</v>
      </c>
      <c r="F2568" s="9">
        <v>2.2599999999999998</v>
      </c>
      <c r="G2568" s="5" t="s">
        <v>21</v>
      </c>
      <c r="H2568" s="9">
        <v>500</v>
      </c>
      <c r="I2568" s="11">
        <v>15604898</v>
      </c>
      <c r="J2568" s="11">
        <v>100</v>
      </c>
      <c r="K2568" s="11">
        <v>33.195</v>
      </c>
      <c r="L2568" s="11" t="b">
        <f>COUNTIF('[1]2_배당성향 25% 이상 종목명'!$A$2:$A$471,'2_2번 조건 대상 종목'!A2568)&gt;0</f>
        <v>0</v>
      </c>
      <c r="M2568" s="14" t="b">
        <f t="shared" si="40"/>
        <v>1</v>
      </c>
      <c r="N2568" s="11">
        <v>1560489800</v>
      </c>
      <c r="O2568" s="11"/>
      <c r="P2568" s="11"/>
      <c r="Q2568" s="11"/>
      <c r="R2568" s="11">
        <v>2.2999999999999998</v>
      </c>
      <c r="S2568" s="6">
        <v>55163314430</v>
      </c>
      <c r="T2568" s="7">
        <v>2.65</v>
      </c>
      <c r="U2568" s="7">
        <v>0.25</v>
      </c>
      <c r="V2568" s="7">
        <v>1333</v>
      </c>
    </row>
    <row r="2569" spans="1:22" hidden="1" x14ac:dyDescent="0.4">
      <c r="A2569" s="4" t="s">
        <v>1172</v>
      </c>
      <c r="B2569" s="5" t="s">
        <v>1173</v>
      </c>
      <c r="C2569" s="5" t="s">
        <v>24</v>
      </c>
      <c r="D2569" s="5" t="s">
        <v>19</v>
      </c>
      <c r="E2569" s="9" t="s">
        <v>37</v>
      </c>
      <c r="F2569" s="9">
        <v>2.09</v>
      </c>
      <c r="G2569" s="5" t="s">
        <v>21</v>
      </c>
      <c r="H2569" s="9">
        <v>500</v>
      </c>
      <c r="I2569" s="11">
        <v>15604898</v>
      </c>
      <c r="J2569" s="11">
        <v>175</v>
      </c>
      <c r="K2569" s="11">
        <v>16.076000000000001</v>
      </c>
      <c r="L2569" s="11" t="b">
        <f>COUNTIF('[1]2_배당성향 25% 이상 종목명'!$A$2:$A$471,'2_2번 조건 대상 종목'!A2569)&gt;0</f>
        <v>0</v>
      </c>
      <c r="M2569" s="14" t="b">
        <f t="shared" si="40"/>
        <v>1</v>
      </c>
      <c r="N2569" s="11">
        <v>2730857150</v>
      </c>
      <c r="O2569" s="11"/>
      <c r="P2569" s="11"/>
      <c r="Q2569" s="11"/>
      <c r="R2569" s="11">
        <v>4.8</v>
      </c>
      <c r="S2569" s="6">
        <v>55163314430</v>
      </c>
      <c r="T2569" s="7">
        <v>2.65</v>
      </c>
      <c r="U2569" s="7">
        <v>0.25</v>
      </c>
      <c r="V2569" s="7">
        <v>1333</v>
      </c>
    </row>
    <row r="2570" spans="1:22" hidden="1" x14ac:dyDescent="0.4">
      <c r="A2570" s="4" t="s">
        <v>1172</v>
      </c>
      <c r="B2570" s="5" t="s">
        <v>1173</v>
      </c>
      <c r="C2570" s="5" t="s">
        <v>30</v>
      </c>
      <c r="D2570" s="5" t="s">
        <v>19</v>
      </c>
      <c r="E2570" s="9" t="s">
        <v>37</v>
      </c>
      <c r="F2570" s="9">
        <v>2.7</v>
      </c>
      <c r="G2570" s="5" t="s">
        <v>21</v>
      </c>
      <c r="H2570" s="9">
        <v>500</v>
      </c>
      <c r="I2570" s="11">
        <v>15604898</v>
      </c>
      <c r="J2570" s="11">
        <v>175</v>
      </c>
      <c r="K2570" s="11">
        <v>13.284000000000001</v>
      </c>
      <c r="L2570" s="11" t="b">
        <f>COUNTIF('[1]2_배당성향 25% 이상 종목명'!$A$2:$A$471,'2_2번 조건 대상 종목'!A2570)&gt;0</f>
        <v>0</v>
      </c>
      <c r="M2570" s="14" t="b">
        <f t="shared" si="40"/>
        <v>1</v>
      </c>
      <c r="N2570" s="11">
        <v>2730857150</v>
      </c>
      <c r="O2570" s="11" t="b">
        <f>N2570&gt;=VLOOKUP(A2570,'[1]2023년만'!$A$2:$Q$1181,12,0)</f>
        <v>1</v>
      </c>
      <c r="P2570" s="11"/>
      <c r="Q2570" s="11"/>
      <c r="R2570" s="11">
        <v>5.77</v>
      </c>
      <c r="S2570" s="6">
        <v>55163314430</v>
      </c>
      <c r="T2570" s="7">
        <v>2.65</v>
      </c>
      <c r="U2570" s="7">
        <v>0.25</v>
      </c>
      <c r="V2570" s="7">
        <v>1333</v>
      </c>
    </row>
    <row r="2571" spans="1:22" hidden="1" x14ac:dyDescent="0.4">
      <c r="A2571" s="7" t="s">
        <v>1172</v>
      </c>
      <c r="B2571" s="12" t="s">
        <v>1173</v>
      </c>
      <c r="C2571" s="12" t="s">
        <v>2933</v>
      </c>
      <c r="D2571" s="12" t="s">
        <v>19</v>
      </c>
      <c r="E2571" s="12" t="s">
        <v>37</v>
      </c>
      <c r="F2571" s="12">
        <v>1.02</v>
      </c>
      <c r="G2571" s="12" t="s">
        <v>21</v>
      </c>
      <c r="H2571" s="12">
        <v>500</v>
      </c>
      <c r="I2571" s="6">
        <v>15604898</v>
      </c>
      <c r="J2571" s="6">
        <v>150</v>
      </c>
      <c r="K2571" s="6">
        <v>31.524999999999999</v>
      </c>
      <c r="L2571" s="11" t="b">
        <f>COUNTIF('[1]2_배당성향 25% 이상 종목명'!$A$2:$A$471,'2_2번 조건 대상 종목'!A2571)&gt;0</f>
        <v>0</v>
      </c>
      <c r="M2571" s="14" t="b">
        <f t="shared" si="40"/>
        <v>1</v>
      </c>
      <c r="N2571" s="6">
        <v>2340734700</v>
      </c>
      <c r="O2571" s="6"/>
      <c r="P2571" s="6"/>
      <c r="Q2571" s="6"/>
      <c r="R2571" s="6">
        <v>3.12</v>
      </c>
      <c r="S2571" s="6">
        <v>55163314430</v>
      </c>
      <c r="T2571" s="7">
        <v>2.65</v>
      </c>
      <c r="U2571" s="7">
        <v>0.25</v>
      </c>
      <c r="V2571" s="7">
        <v>1333</v>
      </c>
    </row>
    <row r="2572" spans="1:22" hidden="1" x14ac:dyDescent="0.4">
      <c r="A2572" s="4" t="s">
        <v>721</v>
      </c>
      <c r="B2572" s="5" t="s">
        <v>722</v>
      </c>
      <c r="C2572" s="5" t="s">
        <v>18</v>
      </c>
      <c r="D2572" s="5" t="s">
        <v>19</v>
      </c>
      <c r="E2572" s="9" t="s">
        <v>69</v>
      </c>
      <c r="F2572" s="9">
        <v>2.79</v>
      </c>
      <c r="G2572" s="5" t="s">
        <v>21</v>
      </c>
      <c r="H2572" s="9">
        <v>500</v>
      </c>
      <c r="I2572" s="11">
        <v>14934008</v>
      </c>
      <c r="J2572" s="11">
        <v>150</v>
      </c>
      <c r="K2572" s="11">
        <v>53.076000000000001</v>
      </c>
      <c r="L2572" s="11" t="b">
        <f>COUNTIF('[1]2_배당성향 25% 이상 종목명'!$A$2:$A$471,'2_2번 조건 대상 종목'!A2572)&gt;0</f>
        <v>0</v>
      </c>
      <c r="M2572" s="14" t="b">
        <f t="shared" si="40"/>
        <v>1</v>
      </c>
      <c r="N2572" s="11">
        <v>2032798650</v>
      </c>
      <c r="O2572" s="11"/>
      <c r="P2572" s="11"/>
      <c r="Q2572" s="11"/>
      <c r="R2572" s="11">
        <v>4</v>
      </c>
      <c r="S2572" s="6">
        <v>53986438920</v>
      </c>
      <c r="T2572" s="7">
        <v>5.17</v>
      </c>
      <c r="U2572" s="7">
        <v>0.28999999999999998</v>
      </c>
      <c r="V2572" s="7">
        <v>699</v>
      </c>
    </row>
    <row r="2573" spans="1:22" hidden="1" x14ac:dyDescent="0.4">
      <c r="A2573" s="4" t="s">
        <v>721</v>
      </c>
      <c r="B2573" s="5" t="s">
        <v>722</v>
      </c>
      <c r="C2573" s="5" t="s">
        <v>24</v>
      </c>
      <c r="D2573" s="5" t="s">
        <v>19</v>
      </c>
      <c r="E2573" s="9" t="s">
        <v>69</v>
      </c>
      <c r="F2573" s="9">
        <v>2.13</v>
      </c>
      <c r="G2573" s="5" t="s">
        <v>21</v>
      </c>
      <c r="H2573" s="9">
        <v>500</v>
      </c>
      <c r="I2573" s="11">
        <v>14934008</v>
      </c>
      <c r="J2573" s="11">
        <v>225</v>
      </c>
      <c r="K2573" s="11">
        <v>15.747</v>
      </c>
      <c r="L2573" s="11" t="b">
        <f>COUNTIF('[1]2_배당성향 25% 이상 종목명'!$A$2:$A$471,'2_2번 조건 대상 종목'!A2573)&gt;0</f>
        <v>0</v>
      </c>
      <c r="M2573" s="14" t="b">
        <f t="shared" si="40"/>
        <v>1</v>
      </c>
      <c r="N2573" s="11">
        <v>3049197975</v>
      </c>
      <c r="O2573" s="11"/>
      <c r="P2573" s="11"/>
      <c r="Q2573" s="11"/>
      <c r="R2573" s="11">
        <v>6</v>
      </c>
      <c r="S2573" s="6">
        <v>53986438920</v>
      </c>
      <c r="T2573" s="7">
        <v>5.17</v>
      </c>
      <c r="U2573" s="7">
        <v>0.28999999999999998</v>
      </c>
      <c r="V2573" s="7">
        <v>699</v>
      </c>
    </row>
    <row r="2574" spans="1:22" hidden="1" x14ac:dyDescent="0.4">
      <c r="A2574" s="4" t="s">
        <v>721</v>
      </c>
      <c r="B2574" s="5" t="s">
        <v>722</v>
      </c>
      <c r="C2574" s="5" t="s">
        <v>30</v>
      </c>
      <c r="D2574" s="5" t="s">
        <v>19</v>
      </c>
      <c r="E2574" s="9" t="s">
        <v>69</v>
      </c>
      <c r="F2574" s="9">
        <v>2.73</v>
      </c>
      <c r="G2574" s="5" t="s">
        <v>21</v>
      </c>
      <c r="H2574" s="9">
        <v>500</v>
      </c>
      <c r="I2574" s="11">
        <v>14934008</v>
      </c>
      <c r="J2574" s="11">
        <v>225</v>
      </c>
      <c r="K2574" s="11">
        <v>14.333</v>
      </c>
      <c r="L2574" s="11" t="b">
        <f>COUNTIF('[1]2_배당성향 25% 이상 종목명'!$A$2:$A$471,'2_2번 조건 대상 종목'!A2574)&gt;0</f>
        <v>0</v>
      </c>
      <c r="M2574" s="14" t="b">
        <f t="shared" si="40"/>
        <v>1</v>
      </c>
      <c r="N2574" s="11">
        <v>3049197975</v>
      </c>
      <c r="O2574" s="11" t="b">
        <f>N2574&gt;=VLOOKUP(A2574,'[1]2023년만'!$A$2:$Q$1181,12,0)</f>
        <v>1</v>
      </c>
      <c r="P2574" s="11"/>
      <c r="Q2574" s="11"/>
      <c r="R2574" s="11">
        <v>6.6</v>
      </c>
      <c r="S2574" s="6">
        <v>53986438920</v>
      </c>
      <c r="T2574" s="7">
        <v>5.17</v>
      </c>
      <c r="U2574" s="7">
        <v>0.28999999999999998</v>
      </c>
      <c r="V2574" s="7">
        <v>699</v>
      </c>
    </row>
    <row r="2575" spans="1:22" hidden="1" x14ac:dyDescent="0.4">
      <c r="A2575" s="7" t="s">
        <v>721</v>
      </c>
      <c r="B2575" s="12" t="s">
        <v>722</v>
      </c>
      <c r="C2575" s="12" t="s">
        <v>2933</v>
      </c>
      <c r="D2575" s="12" t="s">
        <v>19</v>
      </c>
      <c r="E2575" s="12" t="s">
        <v>69</v>
      </c>
      <c r="F2575" s="12">
        <v>1.59</v>
      </c>
      <c r="G2575" s="12" t="s">
        <v>21</v>
      </c>
      <c r="H2575" s="12">
        <v>500</v>
      </c>
      <c r="I2575" s="6">
        <v>14934008</v>
      </c>
      <c r="J2575" s="6">
        <v>175</v>
      </c>
      <c r="K2575" s="6">
        <v>26.876999999999999</v>
      </c>
      <c r="L2575" s="11" t="b">
        <f>COUNTIF('[1]2_배당성향 25% 이상 종목명'!$A$2:$A$471,'2_2번 조건 대상 종목'!A2575)&gt;0</f>
        <v>0</v>
      </c>
      <c r="M2575" s="14" t="b">
        <f t="shared" si="40"/>
        <v>1</v>
      </c>
      <c r="N2575" s="6">
        <v>2371598425</v>
      </c>
      <c r="O2575" s="6"/>
      <c r="P2575" s="6"/>
      <c r="Q2575" s="6"/>
      <c r="R2575" s="6">
        <v>4.7</v>
      </c>
      <c r="S2575" s="6">
        <v>53986438920</v>
      </c>
      <c r="T2575" s="7">
        <v>5.17</v>
      </c>
      <c r="U2575" s="7">
        <v>0.28999999999999998</v>
      </c>
      <c r="V2575" s="7">
        <v>699</v>
      </c>
    </row>
    <row r="2576" spans="1:22" hidden="1" x14ac:dyDescent="0.4">
      <c r="A2576" s="4" t="s">
        <v>1486</v>
      </c>
      <c r="B2576" s="5" t="s">
        <v>1487</v>
      </c>
      <c r="C2576" s="5" t="s">
        <v>18</v>
      </c>
      <c r="D2576" s="5" t="s">
        <v>19</v>
      </c>
      <c r="E2576" s="9" t="s">
        <v>81</v>
      </c>
      <c r="F2576" s="9">
        <v>0.38</v>
      </c>
      <c r="G2576" s="5" t="s">
        <v>21</v>
      </c>
      <c r="H2576" s="9">
        <v>500</v>
      </c>
      <c r="I2576" s="11">
        <v>10910000</v>
      </c>
      <c r="J2576" s="11">
        <v>300</v>
      </c>
      <c r="K2576" s="11">
        <v>26.457999999999998</v>
      </c>
      <c r="L2576" s="11" t="b">
        <f>COUNTIF('[1]2_배당성향 25% 이상 종목명'!$A$2:$A$471,'2_2번 조건 대상 종목'!A2576)&gt;0</f>
        <v>0</v>
      </c>
      <c r="M2576" s="14" t="b">
        <f t="shared" si="40"/>
        <v>0</v>
      </c>
      <c r="N2576" s="11">
        <v>2523000000</v>
      </c>
      <c r="O2576" s="11"/>
      <c r="P2576" s="11"/>
      <c r="Q2576" s="11"/>
      <c r="R2576" s="11">
        <v>3.56</v>
      </c>
      <c r="S2576" s="6">
        <v>174341800000</v>
      </c>
      <c r="T2576" s="7">
        <v>2.9</v>
      </c>
      <c r="U2576" s="7">
        <v>0.66</v>
      </c>
      <c r="V2576" s="7">
        <v>5501</v>
      </c>
    </row>
    <row r="2577" spans="1:22" hidden="1" x14ac:dyDescent="0.4">
      <c r="A2577" s="4" t="s">
        <v>1486</v>
      </c>
      <c r="B2577" s="5" t="s">
        <v>1487</v>
      </c>
      <c r="C2577" s="5" t="s">
        <v>24</v>
      </c>
      <c r="D2577" s="5" t="s">
        <v>19</v>
      </c>
      <c r="E2577" s="9" t="s">
        <v>81</v>
      </c>
      <c r="F2577" s="9">
        <v>0.23</v>
      </c>
      <c r="G2577" s="5" t="s">
        <v>21</v>
      </c>
      <c r="H2577" s="9">
        <v>500</v>
      </c>
      <c r="I2577" s="11">
        <v>10910000</v>
      </c>
      <c r="J2577" s="11">
        <v>500</v>
      </c>
      <c r="K2577" s="11">
        <v>19.414000000000001</v>
      </c>
      <c r="L2577" s="11" t="b">
        <f>COUNTIF('[1]2_배당성향 25% 이상 종목명'!$A$2:$A$471,'2_2번 조건 대상 종목'!A2577)&gt;0</f>
        <v>0</v>
      </c>
      <c r="M2577" s="14" t="b">
        <f t="shared" si="40"/>
        <v>0</v>
      </c>
      <c r="N2577" s="11">
        <v>4205000000</v>
      </c>
      <c r="O2577" s="11"/>
      <c r="P2577" s="11"/>
      <c r="Q2577" s="11"/>
      <c r="R2577" s="11">
        <v>5.28</v>
      </c>
      <c r="S2577" s="6">
        <v>174341800000</v>
      </c>
      <c r="T2577" s="7">
        <v>2.9</v>
      </c>
      <c r="U2577" s="7">
        <v>0.66</v>
      </c>
      <c r="V2577" s="7">
        <v>5501</v>
      </c>
    </row>
    <row r="2578" spans="1:22" hidden="1" x14ac:dyDescent="0.4">
      <c r="A2578" s="4" t="s">
        <v>1486</v>
      </c>
      <c r="B2578" s="5" t="s">
        <v>1487</v>
      </c>
      <c r="C2578" s="5" t="s">
        <v>30</v>
      </c>
      <c r="D2578" s="5" t="s">
        <v>19</v>
      </c>
      <c r="E2578" s="9" t="s">
        <v>81</v>
      </c>
      <c r="F2578" s="9">
        <v>0.51</v>
      </c>
      <c r="G2578" s="5" t="s">
        <v>21</v>
      </c>
      <c r="H2578" s="9">
        <v>500</v>
      </c>
      <c r="I2578" s="11">
        <v>10910000</v>
      </c>
      <c r="J2578" s="11">
        <v>850</v>
      </c>
      <c r="K2578" s="11">
        <v>15.451000000000001</v>
      </c>
      <c r="L2578" s="11" t="b">
        <f>COUNTIF('[1]2_배당성향 25% 이상 종목명'!$A$2:$A$471,'2_2번 조건 대상 종목'!A2578)&gt;0</f>
        <v>0</v>
      </c>
      <c r="M2578" s="14" t="b">
        <f t="shared" si="40"/>
        <v>0</v>
      </c>
      <c r="N2578" s="11">
        <v>7148500000</v>
      </c>
      <c r="O2578" s="11" t="b">
        <f>N2578&gt;=VLOOKUP(A2578,'[1]2023년만'!$A$2:$Q$1181,12,0)</f>
        <v>1</v>
      </c>
      <c r="P2578" s="11"/>
      <c r="Q2578" s="11"/>
      <c r="R2578" s="11">
        <v>7.9</v>
      </c>
      <c r="S2578" s="6">
        <v>174341800000</v>
      </c>
      <c r="T2578" s="7">
        <v>2.9</v>
      </c>
      <c r="U2578" s="7">
        <v>0.66</v>
      </c>
      <c r="V2578" s="7">
        <v>5501</v>
      </c>
    </row>
    <row r="2579" spans="1:22" hidden="1" x14ac:dyDescent="0.4">
      <c r="A2579" s="4" t="s">
        <v>1443</v>
      </c>
      <c r="B2579" s="5" t="s">
        <v>1444</v>
      </c>
      <c r="C2579" s="5" t="s">
        <v>30</v>
      </c>
      <c r="D2579" s="5" t="s">
        <v>19</v>
      </c>
      <c r="E2579" s="9" t="s">
        <v>52</v>
      </c>
      <c r="F2579" s="9">
        <v>0.72</v>
      </c>
      <c r="G2579" s="5" t="s">
        <v>21</v>
      </c>
      <c r="H2579" s="9">
        <v>500</v>
      </c>
      <c r="I2579" s="11">
        <v>27809848</v>
      </c>
      <c r="J2579" s="11">
        <v>60</v>
      </c>
      <c r="K2579" s="11">
        <v>27.062000000000001</v>
      </c>
      <c r="L2579" s="11" t="b">
        <f>COUNTIF('[1]2_배당성향 25% 이상 종목명'!$A$2:$A$471,'2_2번 조건 대상 종목'!A2579)&gt;0</f>
        <v>1</v>
      </c>
      <c r="M2579" s="14" t="b">
        <f t="shared" si="40"/>
        <v>0</v>
      </c>
      <c r="N2579" s="11">
        <v>1614794160</v>
      </c>
      <c r="O2579" s="11" t="b">
        <f>N2579&gt;=VLOOKUP(A2579,'[1]2023년만'!$A$2:$Q$1181,12,0)</f>
        <v>1</v>
      </c>
      <c r="P2579" s="11"/>
      <c r="Q2579" s="11"/>
      <c r="R2579" s="11">
        <v>1.6</v>
      </c>
      <c r="S2579" s="6">
        <v>106228029900</v>
      </c>
      <c r="T2579" s="7">
        <v>17.55</v>
      </c>
      <c r="U2579" s="7">
        <v>1.06</v>
      </c>
      <c r="V2579" s="7">
        <v>220</v>
      </c>
    </row>
    <row r="2580" spans="1:22" hidden="1" x14ac:dyDescent="0.4">
      <c r="A2580" s="4" t="s">
        <v>1443</v>
      </c>
      <c r="B2580" s="5" t="s">
        <v>1444</v>
      </c>
      <c r="C2580" s="5" t="s">
        <v>24</v>
      </c>
      <c r="D2580" s="5" t="s">
        <v>19</v>
      </c>
      <c r="E2580" s="9" t="s">
        <v>61</v>
      </c>
      <c r="F2580" s="9">
        <v>0.55000000000000004</v>
      </c>
      <c r="G2580" s="5" t="s">
        <v>21</v>
      </c>
      <c r="H2580" s="9">
        <v>500</v>
      </c>
      <c r="I2580" s="11">
        <v>27532242</v>
      </c>
      <c r="J2580" s="11">
        <v>40</v>
      </c>
      <c r="K2580" s="11">
        <v>6.5250000000000004</v>
      </c>
      <c r="L2580" s="11" t="b">
        <f>COUNTIF('[1]2_배당성향 25% 이상 종목명'!$A$2:$A$471,'2_2번 조건 대상 종목'!A2580)&gt;0</f>
        <v>1</v>
      </c>
      <c r="M2580" s="14" t="b">
        <f t="shared" si="40"/>
        <v>0</v>
      </c>
      <c r="N2580" s="11">
        <v>1089704360</v>
      </c>
      <c r="O2580" s="11"/>
      <c r="P2580" s="11"/>
      <c r="Q2580" s="11"/>
      <c r="R2580" s="11">
        <v>1</v>
      </c>
      <c r="S2580" s="6">
        <v>106228029900</v>
      </c>
      <c r="T2580" s="7">
        <v>17.55</v>
      </c>
      <c r="U2580" s="7">
        <v>1.06</v>
      </c>
      <c r="V2580" s="7">
        <v>220</v>
      </c>
    </row>
    <row r="2581" spans="1:22" hidden="1" x14ac:dyDescent="0.4">
      <c r="A2581" s="4" t="s">
        <v>2247</v>
      </c>
      <c r="B2581" s="5" t="s">
        <v>2248</v>
      </c>
      <c r="C2581" s="5" t="s">
        <v>18</v>
      </c>
      <c r="D2581" s="5" t="s">
        <v>19</v>
      </c>
      <c r="E2581" s="9" t="s">
        <v>95</v>
      </c>
      <c r="F2581" s="9">
        <v>0.96</v>
      </c>
      <c r="G2581" s="5" t="s">
        <v>21</v>
      </c>
      <c r="H2581" s="9">
        <v>500</v>
      </c>
      <c r="I2581" s="11">
        <v>15830000</v>
      </c>
      <c r="J2581" s="11">
        <v>250</v>
      </c>
      <c r="K2581" s="11">
        <v>12.438000000000001</v>
      </c>
      <c r="L2581" s="11" t="b">
        <f>COUNTIF('[1]2_배당성향 25% 이상 종목명'!$A$2:$A$471,'2_2번 조건 대상 종목'!A2581)&gt;0</f>
        <v>0</v>
      </c>
      <c r="M2581" s="14" t="b">
        <f t="shared" si="40"/>
        <v>1</v>
      </c>
      <c r="N2581" s="11">
        <v>3712250000</v>
      </c>
      <c r="O2581" s="11"/>
      <c r="P2581" s="11"/>
      <c r="Q2581" s="11"/>
      <c r="R2581" s="11">
        <v>2</v>
      </c>
      <c r="S2581" s="6">
        <v>297762300000</v>
      </c>
      <c r="T2581" s="7">
        <v>10.220000000000001</v>
      </c>
      <c r="U2581" s="7">
        <v>1.06</v>
      </c>
      <c r="V2581" s="7">
        <v>1841</v>
      </c>
    </row>
    <row r="2582" spans="1:22" hidden="1" x14ac:dyDescent="0.4">
      <c r="A2582" s="4" t="s">
        <v>2247</v>
      </c>
      <c r="B2582" s="5" t="s">
        <v>2248</v>
      </c>
      <c r="C2582" s="5" t="s">
        <v>24</v>
      </c>
      <c r="D2582" s="5" t="s">
        <v>19</v>
      </c>
      <c r="E2582" s="9" t="s">
        <v>95</v>
      </c>
      <c r="F2582" s="9">
        <v>0.59</v>
      </c>
      <c r="G2582" s="5" t="s">
        <v>21</v>
      </c>
      <c r="H2582" s="9">
        <v>500</v>
      </c>
      <c r="I2582" s="11">
        <v>15830000</v>
      </c>
      <c r="J2582" s="11">
        <v>200</v>
      </c>
      <c r="K2582" s="11">
        <v>12.243</v>
      </c>
      <c r="L2582" s="11" t="b">
        <f>COUNTIF('[1]2_배당성향 25% 이상 종목명'!$A$2:$A$471,'2_2번 조건 대상 종목'!A2582)&gt;0</f>
        <v>0</v>
      </c>
      <c r="M2582" s="14" t="b">
        <f t="shared" si="40"/>
        <v>1</v>
      </c>
      <c r="N2582" s="11">
        <v>2947409400</v>
      </c>
      <c r="O2582" s="11"/>
      <c r="P2582" s="11"/>
      <c r="Q2582" s="11"/>
      <c r="R2582" s="11">
        <v>0.7</v>
      </c>
      <c r="S2582" s="6">
        <v>297762300000</v>
      </c>
      <c r="T2582" s="7">
        <v>10.220000000000001</v>
      </c>
      <c r="U2582" s="7">
        <v>1.06</v>
      </c>
      <c r="V2582" s="7">
        <v>1841</v>
      </c>
    </row>
    <row r="2583" spans="1:22" hidden="1" x14ac:dyDescent="0.4">
      <c r="A2583" s="4" t="s">
        <v>2247</v>
      </c>
      <c r="B2583" s="5" t="s">
        <v>2248</v>
      </c>
      <c r="C2583" s="5" t="s">
        <v>30</v>
      </c>
      <c r="D2583" s="5" t="s">
        <v>19</v>
      </c>
      <c r="E2583" s="9" t="s">
        <v>20</v>
      </c>
      <c r="F2583" s="9">
        <v>0.68</v>
      </c>
      <c r="G2583" s="5" t="s">
        <v>21</v>
      </c>
      <c r="H2583" s="9">
        <v>500</v>
      </c>
      <c r="I2583" s="11">
        <v>15830000</v>
      </c>
      <c r="J2583" s="11">
        <v>200</v>
      </c>
      <c r="K2583" s="11">
        <v>10.86</v>
      </c>
      <c r="L2583" s="11" t="b">
        <f>COUNTIF('[1]2_배당성향 25% 이상 종목명'!$A$2:$A$471,'2_2번 조건 대상 종목'!A2583)&gt;0</f>
        <v>0</v>
      </c>
      <c r="M2583" s="14" t="b">
        <f t="shared" si="40"/>
        <v>1</v>
      </c>
      <c r="N2583" s="11">
        <v>2947409400</v>
      </c>
      <c r="O2583" s="11" t="b">
        <f>N2583&gt;=VLOOKUP(A2583,'[1]2023년만'!$A$2:$Q$1181,12,0)</f>
        <v>1</v>
      </c>
      <c r="P2583" s="11"/>
      <c r="Q2583" s="11"/>
      <c r="R2583" s="11">
        <v>1.2</v>
      </c>
      <c r="S2583" s="6">
        <v>297762300000</v>
      </c>
      <c r="T2583" s="7">
        <v>10.220000000000001</v>
      </c>
      <c r="U2583" s="7">
        <v>1.06</v>
      </c>
      <c r="V2583" s="7">
        <v>1841</v>
      </c>
    </row>
    <row r="2584" spans="1:22" hidden="1" x14ac:dyDescent="0.4">
      <c r="A2584" s="7" t="s">
        <v>2247</v>
      </c>
      <c r="B2584" s="12" t="s">
        <v>2248</v>
      </c>
      <c r="C2584" s="12" t="s">
        <v>2933</v>
      </c>
      <c r="D2584" s="12" t="s">
        <v>19</v>
      </c>
      <c r="E2584" s="12" t="s">
        <v>95</v>
      </c>
      <c r="F2584" s="12">
        <v>0.42</v>
      </c>
      <c r="G2584" s="12" t="s">
        <v>21</v>
      </c>
      <c r="H2584" s="12">
        <v>500</v>
      </c>
      <c r="I2584" s="6">
        <v>15830000</v>
      </c>
      <c r="J2584" s="6">
        <v>200</v>
      </c>
      <c r="K2584" s="6">
        <v>12.949</v>
      </c>
      <c r="L2584" s="11" t="b">
        <f>COUNTIF('[1]2_배당성향 25% 이상 종목명'!$A$2:$A$471,'2_2번 조건 대상 종목'!A2584)&gt;0</f>
        <v>0</v>
      </c>
      <c r="M2584" s="14" t="b">
        <f t="shared" si="40"/>
        <v>1</v>
      </c>
      <c r="N2584" s="6">
        <v>3003720000</v>
      </c>
      <c r="O2584" s="6"/>
      <c r="P2584" s="6"/>
      <c r="Q2584" s="6"/>
      <c r="R2584" s="6">
        <v>1</v>
      </c>
      <c r="S2584" s="6">
        <v>297762300000</v>
      </c>
      <c r="T2584" s="7">
        <v>10.220000000000001</v>
      </c>
      <c r="U2584" s="7">
        <v>1.06</v>
      </c>
      <c r="V2584" s="7">
        <v>1841</v>
      </c>
    </row>
    <row r="2585" spans="1:22" hidden="1" x14ac:dyDescent="0.4">
      <c r="A2585" s="4" t="s">
        <v>437</v>
      </c>
      <c r="B2585" s="5" t="s">
        <v>438</v>
      </c>
      <c r="C2585" s="5" t="s">
        <v>18</v>
      </c>
      <c r="D2585" s="5" t="s">
        <v>19</v>
      </c>
      <c r="E2585" s="9" t="s">
        <v>133</v>
      </c>
      <c r="F2585" s="9">
        <v>2.16</v>
      </c>
      <c r="G2585" s="5" t="s">
        <v>21</v>
      </c>
      <c r="H2585" s="9">
        <v>500</v>
      </c>
      <c r="I2585" s="11">
        <v>12500976</v>
      </c>
      <c r="J2585" s="11">
        <v>110</v>
      </c>
      <c r="K2585" s="11">
        <v>83.338999999999999</v>
      </c>
      <c r="L2585" s="11" t="b">
        <f>COUNTIF('[1]2_배당성향 25% 이상 종목명'!$A$2:$A$471,'2_2번 조건 대상 종목'!A2585)&gt;0</f>
        <v>0</v>
      </c>
      <c r="M2585" s="14" t="b">
        <f t="shared" si="40"/>
        <v>1</v>
      </c>
      <c r="N2585" s="11">
        <v>1335097280</v>
      </c>
      <c r="O2585" s="11"/>
      <c r="P2585" s="11"/>
      <c r="Q2585" s="11"/>
      <c r="R2585" s="11">
        <v>4.4000000000000004</v>
      </c>
      <c r="S2585" s="6">
        <v>27502147200</v>
      </c>
      <c r="T2585" s="7" t="s">
        <v>21</v>
      </c>
      <c r="U2585" s="7">
        <v>0.97</v>
      </c>
      <c r="V2585" s="7" t="s">
        <v>21</v>
      </c>
    </row>
    <row r="2586" spans="1:22" hidden="1" x14ac:dyDescent="0.4">
      <c r="A2586" s="4" t="s">
        <v>437</v>
      </c>
      <c r="B2586" s="5" t="s">
        <v>438</v>
      </c>
      <c r="C2586" s="5" t="s">
        <v>24</v>
      </c>
      <c r="D2586" s="5" t="s">
        <v>19</v>
      </c>
      <c r="E2586" s="9" t="s">
        <v>133</v>
      </c>
      <c r="F2586" s="9">
        <v>1.98</v>
      </c>
      <c r="G2586" s="5" t="s">
        <v>21</v>
      </c>
      <c r="H2586" s="9">
        <v>500</v>
      </c>
      <c r="I2586" s="11">
        <v>12500976</v>
      </c>
      <c r="J2586" s="11">
        <v>110</v>
      </c>
      <c r="K2586" s="11">
        <v>66.093999999999994</v>
      </c>
      <c r="L2586" s="11" t="b">
        <f>COUNTIF('[1]2_배당성향 25% 이상 종목명'!$A$2:$A$471,'2_2번 조건 대상 종목'!A2586)&gt;0</f>
        <v>0</v>
      </c>
      <c r="M2586" s="14" t="b">
        <f t="shared" si="40"/>
        <v>1</v>
      </c>
      <c r="N2586" s="11">
        <v>1335097280</v>
      </c>
      <c r="O2586" s="11"/>
      <c r="P2586" s="11"/>
      <c r="Q2586" s="11"/>
      <c r="R2586" s="11">
        <v>4.7</v>
      </c>
      <c r="S2586" s="6">
        <v>27502147200</v>
      </c>
      <c r="T2586" s="7" t="s">
        <v>21</v>
      </c>
      <c r="U2586" s="7">
        <v>0.97</v>
      </c>
      <c r="V2586" s="7" t="s">
        <v>21</v>
      </c>
    </row>
    <row r="2587" spans="1:22" hidden="1" x14ac:dyDescent="0.4">
      <c r="A2587" s="4" t="s">
        <v>437</v>
      </c>
      <c r="B2587" s="5" t="s">
        <v>438</v>
      </c>
      <c r="C2587" s="5" t="s">
        <v>30</v>
      </c>
      <c r="D2587" s="5" t="s">
        <v>19</v>
      </c>
      <c r="E2587" s="9" t="s">
        <v>133</v>
      </c>
      <c r="F2587" s="9">
        <v>1.74</v>
      </c>
      <c r="G2587" s="5" t="s">
        <v>21</v>
      </c>
      <c r="H2587" s="9">
        <v>500</v>
      </c>
      <c r="I2587" s="11">
        <v>12500976</v>
      </c>
      <c r="J2587" s="11">
        <v>40</v>
      </c>
      <c r="K2587" s="11">
        <v>-48.744</v>
      </c>
      <c r="L2587" s="11" t="b">
        <f>COUNTIF('[1]2_배당성향 25% 이상 종목명'!$A$2:$A$471,'2_2번 조건 대상 종목'!A2587)&gt;0</f>
        <v>0</v>
      </c>
      <c r="M2587" s="14" t="b">
        <f t="shared" si="40"/>
        <v>1</v>
      </c>
      <c r="N2587" s="11">
        <v>485489920</v>
      </c>
      <c r="O2587" s="11" t="b">
        <f>N2587&gt;=VLOOKUP(A2587,'[1]2023년만'!$A$2:$Q$1181,12,0)</f>
        <v>0</v>
      </c>
      <c r="P2587" s="11"/>
      <c r="Q2587" s="11"/>
      <c r="R2587" s="11">
        <v>1.4</v>
      </c>
      <c r="S2587" s="6">
        <v>27502147200</v>
      </c>
      <c r="T2587" s="7" t="s">
        <v>21</v>
      </c>
      <c r="U2587" s="7">
        <v>0.97</v>
      </c>
      <c r="V2587" s="7" t="s">
        <v>21</v>
      </c>
    </row>
    <row r="2588" spans="1:22" hidden="1" x14ac:dyDescent="0.4">
      <c r="A2588" s="7" t="s">
        <v>437</v>
      </c>
      <c r="B2588" s="12" t="s">
        <v>438</v>
      </c>
      <c r="C2588" s="12" t="s">
        <v>2933</v>
      </c>
      <c r="D2588" s="12" t="s">
        <v>19</v>
      </c>
      <c r="E2588" s="12" t="s">
        <v>133</v>
      </c>
      <c r="F2588" s="12">
        <v>0.7</v>
      </c>
      <c r="G2588" s="12" t="s">
        <v>21</v>
      </c>
      <c r="H2588" s="12">
        <v>500</v>
      </c>
      <c r="I2588" s="6">
        <v>12500976</v>
      </c>
      <c r="J2588" s="6">
        <v>110</v>
      </c>
      <c r="K2588" s="6">
        <v>396.17099999999999</v>
      </c>
      <c r="L2588" s="11" t="b">
        <f>COUNTIF('[1]2_배당성향 25% 이상 종목명'!$A$2:$A$471,'2_2번 조건 대상 종목'!A2588)&gt;0</f>
        <v>0</v>
      </c>
      <c r="M2588" s="14" t="b">
        <f t="shared" si="40"/>
        <v>1</v>
      </c>
      <c r="N2588" s="6">
        <v>1335097280</v>
      </c>
      <c r="O2588" s="6"/>
      <c r="P2588" s="6"/>
      <c r="Q2588" s="6"/>
      <c r="R2588" s="6">
        <v>4.3</v>
      </c>
      <c r="S2588" s="6">
        <v>27502147200</v>
      </c>
      <c r="T2588" s="7" t="s">
        <v>21</v>
      </c>
      <c r="U2588" s="7">
        <v>0.97</v>
      </c>
      <c r="V2588" s="7" t="s">
        <v>21</v>
      </c>
    </row>
    <row r="2589" spans="1:22" hidden="1" x14ac:dyDescent="0.4">
      <c r="A2589" s="4" t="s">
        <v>707</v>
      </c>
      <c r="B2589" s="5" t="s">
        <v>708</v>
      </c>
      <c r="C2589" s="5" t="s">
        <v>18</v>
      </c>
      <c r="D2589" s="5" t="s">
        <v>19</v>
      </c>
      <c r="E2589" s="9" t="s">
        <v>25</v>
      </c>
      <c r="F2589" s="9">
        <v>0.52</v>
      </c>
      <c r="G2589" s="5" t="s">
        <v>21</v>
      </c>
      <c r="H2589" s="9">
        <v>500</v>
      </c>
      <c r="I2589" s="11">
        <v>18808775</v>
      </c>
      <c r="J2589" s="11">
        <v>500</v>
      </c>
      <c r="K2589" s="11">
        <v>53.69</v>
      </c>
      <c r="L2589" s="11" t="b">
        <f>COUNTIF('[1]2_배당성향 25% 이상 종목명'!$A$2:$A$471,'2_2번 조건 대상 종목'!A2589)&gt;0</f>
        <v>1</v>
      </c>
      <c r="M2589" s="14" t="b">
        <f t="shared" si="40"/>
        <v>1</v>
      </c>
      <c r="N2589" s="11">
        <v>9404387500</v>
      </c>
      <c r="O2589" s="11"/>
      <c r="P2589" s="11"/>
      <c r="Q2589" s="11"/>
      <c r="R2589" s="11">
        <v>0.6</v>
      </c>
      <c r="S2589" s="6">
        <v>1870188006400</v>
      </c>
      <c r="T2589" s="7">
        <v>52.13</v>
      </c>
      <c r="U2589" s="7">
        <v>3.72</v>
      </c>
      <c r="V2589" s="7">
        <v>1780</v>
      </c>
    </row>
    <row r="2590" spans="1:22" hidden="1" x14ac:dyDescent="0.4">
      <c r="A2590" s="4" t="s">
        <v>707</v>
      </c>
      <c r="B2590" s="5" t="s">
        <v>708</v>
      </c>
      <c r="C2590" s="5" t="s">
        <v>24</v>
      </c>
      <c r="D2590" s="5" t="s">
        <v>19</v>
      </c>
      <c r="E2590" s="9" t="s">
        <v>25</v>
      </c>
      <c r="F2590" s="9">
        <v>0.41</v>
      </c>
      <c r="G2590" s="5" t="s">
        <v>21</v>
      </c>
      <c r="H2590" s="9">
        <v>500</v>
      </c>
      <c r="I2590" s="11">
        <v>18808775</v>
      </c>
      <c r="J2590" s="11">
        <v>500</v>
      </c>
      <c r="K2590" s="11">
        <v>53.668999999999997</v>
      </c>
      <c r="L2590" s="11" t="b">
        <f>COUNTIF('[1]2_배당성향 25% 이상 종목명'!$A$2:$A$471,'2_2번 조건 대상 종목'!A2590)&gt;0</f>
        <v>1</v>
      </c>
      <c r="M2590" s="14" t="b">
        <f t="shared" si="40"/>
        <v>1</v>
      </c>
      <c r="N2590" s="11">
        <v>9404387500</v>
      </c>
      <c r="O2590" s="11"/>
      <c r="P2590" s="11"/>
      <c r="Q2590" s="11"/>
      <c r="R2590" s="11">
        <v>0.8</v>
      </c>
      <c r="S2590" s="6">
        <v>1870188006400</v>
      </c>
      <c r="T2590" s="7">
        <v>52.13</v>
      </c>
      <c r="U2590" s="7">
        <v>3.72</v>
      </c>
      <c r="V2590" s="7">
        <v>1780</v>
      </c>
    </row>
    <row r="2591" spans="1:22" x14ac:dyDescent="0.4">
      <c r="A2591" s="4" t="s">
        <v>550</v>
      </c>
      <c r="B2591" s="5" t="s">
        <v>551</v>
      </c>
      <c r="C2591" s="5" t="s">
        <v>30</v>
      </c>
      <c r="D2591" s="5" t="s">
        <v>19</v>
      </c>
      <c r="E2591" s="9" t="s">
        <v>20</v>
      </c>
      <c r="F2591" s="9">
        <v>0.68</v>
      </c>
      <c r="G2591" s="5" t="s">
        <v>21</v>
      </c>
      <c r="H2591" s="9">
        <v>500</v>
      </c>
      <c r="I2591" s="11">
        <v>14912798</v>
      </c>
      <c r="J2591" s="11">
        <v>500</v>
      </c>
      <c r="K2591" s="11">
        <v>27.055</v>
      </c>
      <c r="L2591" s="11" t="b">
        <f>COUNTIF('[1]2_배당성향 25% 이상 종목명'!$A$2:$A$471,'2_2번 조건 대상 종목'!A2382)&gt;0</f>
        <v>1</v>
      </c>
      <c r="M2591" s="14" t="b">
        <f t="shared" si="40"/>
        <v>1</v>
      </c>
      <c r="N2591" s="11">
        <v>7140721000</v>
      </c>
      <c r="O2591" s="11" t="b">
        <f>N2591&gt;=VLOOKUP(A2591,'[1]2023년만'!$A$2:$Q$1181,12,0)</f>
        <v>1</v>
      </c>
      <c r="P2591" s="11">
        <f>VLOOKUP(A2591,'[1]2_피벗 테이블'!$A$4:$B$376,2,0)</f>
        <v>3627814466.6666665</v>
      </c>
      <c r="Q2591" s="11" t="b">
        <f>N2591&gt;=(P2591*1.05)</f>
        <v>1</v>
      </c>
      <c r="R2591" s="11">
        <v>4.0999999999999996</v>
      </c>
      <c r="S2591" s="6">
        <v>189336512100</v>
      </c>
      <c r="T2591" s="7">
        <v>7.26</v>
      </c>
      <c r="U2591" s="7">
        <v>0.92</v>
      </c>
      <c r="V2591" s="7">
        <v>1776</v>
      </c>
    </row>
    <row r="2592" spans="1:22" hidden="1" x14ac:dyDescent="0.4">
      <c r="A2592" s="7" t="s">
        <v>707</v>
      </c>
      <c r="B2592" s="12" t="s">
        <v>708</v>
      </c>
      <c r="C2592" s="12" t="s">
        <v>2933</v>
      </c>
      <c r="D2592" s="12" t="s">
        <v>19</v>
      </c>
      <c r="E2592" s="12" t="s">
        <v>25</v>
      </c>
      <c r="F2592" s="12">
        <v>0.3</v>
      </c>
      <c r="G2592" s="12" t="s">
        <v>21</v>
      </c>
      <c r="H2592" s="12">
        <v>500</v>
      </c>
      <c r="I2592" s="6">
        <v>18656000</v>
      </c>
      <c r="J2592" s="6">
        <v>500</v>
      </c>
      <c r="K2592" s="6">
        <v>278.483</v>
      </c>
      <c r="L2592" s="11" t="b">
        <f>COUNTIF('[1]2_배당성향 25% 이상 종목명'!$A$2:$A$471,'2_2번 조건 대상 종목'!A2592)&gt;0</f>
        <v>1</v>
      </c>
      <c r="M2592" s="14" t="b">
        <f t="shared" si="40"/>
        <v>1</v>
      </c>
      <c r="N2592" s="6">
        <v>9404387500</v>
      </c>
      <c r="O2592" s="6"/>
      <c r="P2592" s="6"/>
      <c r="Q2592" s="6"/>
      <c r="R2592" s="6" t="s">
        <v>21</v>
      </c>
      <c r="S2592" s="6">
        <v>1870188006400</v>
      </c>
      <c r="T2592" s="7">
        <v>52.13</v>
      </c>
      <c r="U2592" s="7">
        <v>3.72</v>
      </c>
      <c r="V2592" s="7">
        <v>1780</v>
      </c>
    </row>
    <row r="2593" spans="1:22" hidden="1" x14ac:dyDescent="0.4">
      <c r="A2593" s="4" t="s">
        <v>2500</v>
      </c>
      <c r="B2593" s="5" t="s">
        <v>2501</v>
      </c>
      <c r="C2593" s="5" t="s">
        <v>30</v>
      </c>
      <c r="D2593" s="5" t="s">
        <v>19</v>
      </c>
      <c r="E2593" s="9" t="s">
        <v>49</v>
      </c>
      <c r="F2593" s="9">
        <v>0.6</v>
      </c>
      <c r="G2593" s="5" t="s">
        <v>21</v>
      </c>
      <c r="H2593" s="9">
        <v>500</v>
      </c>
      <c r="I2593" s="11">
        <v>16334678</v>
      </c>
      <c r="J2593" s="11">
        <v>25</v>
      </c>
      <c r="K2593" s="11">
        <v>7.6829999999999998</v>
      </c>
      <c r="L2593" s="11" t="b">
        <f>COUNTIF('[1]2_배당성향 25% 이상 종목명'!$A$2:$A$471,'2_2번 조건 대상 종목'!A2593)&gt;0</f>
        <v>0</v>
      </c>
      <c r="M2593" s="14" t="b">
        <f t="shared" si="40"/>
        <v>0</v>
      </c>
      <c r="N2593" s="11">
        <v>386069225</v>
      </c>
      <c r="O2593" s="11" t="e">
        <f>N2593&gt;=VLOOKUP(A2593,'[1]2023년만'!$A$2:$Q$1181,12,0)</f>
        <v>#N/A</v>
      </c>
      <c r="P2593" s="11"/>
      <c r="Q2593" s="11"/>
      <c r="R2593" s="11">
        <v>1.8</v>
      </c>
      <c r="S2593" s="6">
        <v>26135484800</v>
      </c>
      <c r="T2593" s="7">
        <v>4.92</v>
      </c>
      <c r="U2593" s="7">
        <v>0.38</v>
      </c>
      <c r="V2593" s="7">
        <v>325</v>
      </c>
    </row>
    <row r="2594" spans="1:22" hidden="1" x14ac:dyDescent="0.4">
      <c r="A2594" s="7" t="s">
        <v>2500</v>
      </c>
      <c r="B2594" s="12" t="s">
        <v>2501</v>
      </c>
      <c r="C2594" s="12" t="s">
        <v>2933</v>
      </c>
      <c r="D2594" s="12" t="s">
        <v>19</v>
      </c>
      <c r="E2594" s="12" t="s">
        <v>49</v>
      </c>
      <c r="F2594" s="12">
        <v>0.41</v>
      </c>
      <c r="G2594" s="12" t="s">
        <v>21</v>
      </c>
      <c r="H2594" s="12">
        <v>500</v>
      </c>
      <c r="I2594" s="6">
        <v>16334678</v>
      </c>
      <c r="J2594" s="6">
        <v>50</v>
      </c>
      <c r="K2594" s="6">
        <v>15.087</v>
      </c>
      <c r="L2594" s="11" t="b">
        <f>COUNTIF('[1]2_배당성향 25% 이상 종목명'!$A$2:$A$471,'2_2번 조건 대상 종목'!A2594)&gt;0</f>
        <v>0</v>
      </c>
      <c r="M2594" s="14" t="b">
        <f t="shared" si="40"/>
        <v>0</v>
      </c>
      <c r="N2594" s="6">
        <v>772138450</v>
      </c>
      <c r="O2594" s="6"/>
      <c r="P2594" s="6"/>
      <c r="Q2594" s="6"/>
      <c r="R2594" s="6">
        <v>1.3</v>
      </c>
      <c r="S2594" s="6">
        <v>26135484800</v>
      </c>
      <c r="T2594" s="7">
        <v>4.92</v>
      </c>
      <c r="U2594" s="7">
        <v>0.38</v>
      </c>
      <c r="V2594" s="7">
        <v>325</v>
      </c>
    </row>
    <row r="2595" spans="1:22" hidden="1" x14ac:dyDescent="0.4">
      <c r="A2595" s="4" t="s">
        <v>829</v>
      </c>
      <c r="B2595" s="5" t="s">
        <v>830</v>
      </c>
      <c r="C2595" s="5" t="s">
        <v>18</v>
      </c>
      <c r="D2595" s="5" t="s">
        <v>19</v>
      </c>
      <c r="E2595" s="9" t="s">
        <v>81</v>
      </c>
      <c r="F2595" s="9">
        <v>0.38</v>
      </c>
      <c r="G2595" s="5" t="s">
        <v>21</v>
      </c>
      <c r="H2595" s="9">
        <v>500</v>
      </c>
      <c r="I2595" s="11">
        <v>6874316</v>
      </c>
      <c r="J2595" s="11">
        <v>50</v>
      </c>
      <c r="K2595" s="11">
        <v>45.768000000000001</v>
      </c>
      <c r="L2595" s="11" t="b">
        <f>COUNTIF('[1]2_배당성향 25% 이상 종목명'!$A$2:$A$471,'2_2번 조건 대상 종목'!A2595)&gt;0</f>
        <v>0</v>
      </c>
      <c r="M2595" s="14" t="b">
        <f t="shared" si="40"/>
        <v>1</v>
      </c>
      <c r="N2595" s="11">
        <v>343715800</v>
      </c>
      <c r="O2595" s="11"/>
      <c r="P2595" s="11"/>
      <c r="Q2595" s="11"/>
      <c r="R2595" s="11">
        <v>0.2</v>
      </c>
      <c r="S2595" s="6">
        <v>79285029760</v>
      </c>
      <c r="T2595" s="7" t="s">
        <v>21</v>
      </c>
      <c r="U2595" s="7">
        <v>1.17</v>
      </c>
      <c r="V2595" s="7" t="s">
        <v>21</v>
      </c>
    </row>
    <row r="2596" spans="1:22" hidden="1" x14ac:dyDescent="0.4">
      <c r="A2596" s="4" t="s">
        <v>829</v>
      </c>
      <c r="B2596" s="5" t="s">
        <v>830</v>
      </c>
      <c r="C2596" s="5" t="s">
        <v>24</v>
      </c>
      <c r="D2596" s="5" t="s">
        <v>19</v>
      </c>
      <c r="E2596" s="9" t="s">
        <v>81</v>
      </c>
      <c r="F2596" s="9">
        <v>0.23</v>
      </c>
      <c r="G2596" s="5" t="s">
        <v>21</v>
      </c>
      <c r="H2596" s="9">
        <v>500</v>
      </c>
      <c r="I2596" s="11">
        <v>6979316</v>
      </c>
      <c r="J2596" s="11">
        <v>50</v>
      </c>
      <c r="K2596" s="11">
        <v>-15.279</v>
      </c>
      <c r="L2596" s="11" t="b">
        <f>COUNTIF('[1]2_배당성향 25% 이상 종목명'!$A$2:$A$471,'2_2번 조건 대상 종목'!A2596)&gt;0</f>
        <v>0</v>
      </c>
      <c r="M2596" s="14" t="b">
        <f t="shared" si="40"/>
        <v>1</v>
      </c>
      <c r="N2596" s="11">
        <v>348965800</v>
      </c>
      <c r="O2596" s="11"/>
      <c r="P2596" s="11"/>
      <c r="Q2596" s="11"/>
      <c r="R2596" s="11">
        <v>0.3</v>
      </c>
      <c r="S2596" s="6">
        <v>79285029760</v>
      </c>
      <c r="T2596" s="7" t="s">
        <v>21</v>
      </c>
      <c r="U2596" s="7">
        <v>1.17</v>
      </c>
      <c r="V2596" s="7" t="s">
        <v>21</v>
      </c>
    </row>
    <row r="2597" spans="1:22" hidden="1" x14ac:dyDescent="0.4">
      <c r="A2597" s="4" t="s">
        <v>829</v>
      </c>
      <c r="B2597" s="5" t="s">
        <v>830</v>
      </c>
      <c r="C2597" s="5" t="s">
        <v>30</v>
      </c>
      <c r="D2597" s="5" t="s">
        <v>19</v>
      </c>
      <c r="E2597" s="9" t="s">
        <v>81</v>
      </c>
      <c r="F2597" s="9">
        <v>0.51</v>
      </c>
      <c r="G2597" s="5" t="s">
        <v>21</v>
      </c>
      <c r="H2597" s="9">
        <v>500</v>
      </c>
      <c r="I2597" s="11">
        <v>6979316</v>
      </c>
      <c r="J2597" s="11">
        <v>50</v>
      </c>
      <c r="K2597" s="11">
        <v>-28.324999999999999</v>
      </c>
      <c r="L2597" s="11" t="b">
        <f>COUNTIF('[1]2_배당성향 25% 이상 종목명'!$A$2:$A$471,'2_2번 조건 대상 종목'!A2597)&gt;0</f>
        <v>0</v>
      </c>
      <c r="M2597" s="14" t="b">
        <f t="shared" si="40"/>
        <v>1</v>
      </c>
      <c r="N2597" s="11">
        <v>348965800</v>
      </c>
      <c r="O2597" s="11" t="b">
        <f>N2597&gt;=VLOOKUP(A2597,'[1]2023년만'!$A$2:$Q$1181,12,0)</f>
        <v>1</v>
      </c>
      <c r="P2597" s="11"/>
      <c r="Q2597" s="11"/>
      <c r="R2597" s="11">
        <v>0.5</v>
      </c>
      <c r="S2597" s="6">
        <v>79285029760</v>
      </c>
      <c r="T2597" s="7" t="s">
        <v>21</v>
      </c>
      <c r="U2597" s="7">
        <v>1.17</v>
      </c>
      <c r="V2597" s="7" t="s">
        <v>21</v>
      </c>
    </row>
    <row r="2598" spans="1:22" hidden="1" x14ac:dyDescent="0.4">
      <c r="A2598" s="7" t="s">
        <v>829</v>
      </c>
      <c r="B2598" s="12" t="s">
        <v>830</v>
      </c>
      <c r="C2598" s="12" t="s">
        <v>2933</v>
      </c>
      <c r="D2598" s="12" t="s">
        <v>19</v>
      </c>
      <c r="E2598" s="12" t="s">
        <v>81</v>
      </c>
      <c r="F2598" s="12">
        <v>0.23</v>
      </c>
      <c r="G2598" s="12" t="s">
        <v>21</v>
      </c>
      <c r="H2598" s="12">
        <v>500</v>
      </c>
      <c r="I2598" s="6">
        <v>6874316</v>
      </c>
      <c r="J2598" s="6">
        <v>100</v>
      </c>
      <c r="K2598" s="6">
        <v>14.156000000000001</v>
      </c>
      <c r="L2598" s="11" t="b">
        <f>COUNTIF('[1]2_배당성향 25% 이상 종목명'!$A$2:$A$471,'2_2번 조건 대상 종목'!A2598)&gt;0</f>
        <v>0</v>
      </c>
      <c r="M2598" s="14" t="b">
        <f t="shared" si="40"/>
        <v>1</v>
      </c>
      <c r="N2598" s="6">
        <v>687431600</v>
      </c>
      <c r="O2598" s="6"/>
      <c r="P2598" s="6"/>
      <c r="Q2598" s="6"/>
      <c r="R2598" s="6">
        <v>0.3</v>
      </c>
      <c r="S2598" s="6">
        <v>79285029760</v>
      </c>
      <c r="T2598" s="7" t="s">
        <v>21</v>
      </c>
      <c r="U2598" s="7">
        <v>1.17</v>
      </c>
      <c r="V2598" s="7" t="s">
        <v>21</v>
      </c>
    </row>
    <row r="2599" spans="1:22" hidden="1" x14ac:dyDescent="0.4">
      <c r="A2599" s="4" t="s">
        <v>953</v>
      </c>
      <c r="B2599" s="5" t="s">
        <v>954</v>
      </c>
      <c r="C2599" s="5" t="s">
        <v>24</v>
      </c>
      <c r="D2599" s="5" t="s">
        <v>19</v>
      </c>
      <c r="E2599" s="9" t="s">
        <v>103</v>
      </c>
      <c r="F2599" s="9">
        <v>0.66</v>
      </c>
      <c r="G2599" s="5" t="s">
        <v>21</v>
      </c>
      <c r="H2599" s="9">
        <v>500</v>
      </c>
      <c r="I2599" s="11">
        <v>22177360</v>
      </c>
      <c r="J2599" s="11">
        <v>200</v>
      </c>
      <c r="K2599" s="11">
        <v>40.341000000000001</v>
      </c>
      <c r="L2599" s="11" t="b">
        <f>COUNTIF('[1]2_배당성향 25% 이상 종목명'!$A$2:$A$471,'2_2번 조건 대상 종목'!A2599)&gt;0</f>
        <v>1</v>
      </c>
      <c r="M2599" s="14" t="b">
        <f t="shared" si="40"/>
        <v>1</v>
      </c>
      <c r="N2599" s="11">
        <v>4435472000</v>
      </c>
      <c r="O2599" s="11"/>
      <c r="P2599" s="11"/>
      <c r="Q2599" s="11"/>
      <c r="R2599" s="11">
        <v>0.6</v>
      </c>
      <c r="S2599" s="6">
        <v>546671924000</v>
      </c>
      <c r="T2599" s="7">
        <v>41.71</v>
      </c>
      <c r="U2599" s="7">
        <v>2.15</v>
      </c>
      <c r="V2599" s="7">
        <v>591</v>
      </c>
    </row>
    <row r="2600" spans="1:22" hidden="1" x14ac:dyDescent="0.4">
      <c r="A2600" s="4" t="s">
        <v>953</v>
      </c>
      <c r="B2600" s="5" t="s">
        <v>954</v>
      </c>
      <c r="C2600" s="5" t="s">
        <v>30</v>
      </c>
      <c r="D2600" s="5" t="s">
        <v>19</v>
      </c>
      <c r="E2600" s="9" t="s">
        <v>81</v>
      </c>
      <c r="F2600" s="9">
        <v>0.51</v>
      </c>
      <c r="G2600" s="5" t="s">
        <v>21</v>
      </c>
      <c r="H2600" s="9">
        <v>500</v>
      </c>
      <c r="I2600" s="11">
        <v>22177360</v>
      </c>
      <c r="J2600" s="11">
        <v>150</v>
      </c>
      <c r="K2600" s="11">
        <v>25.367000000000001</v>
      </c>
      <c r="L2600" s="11" t="b">
        <f>COUNTIF('[1]2_배당성향 25% 이상 종목명'!$A$2:$A$471,'2_2번 조건 대상 종목'!A2600)&gt;0</f>
        <v>1</v>
      </c>
      <c r="M2600" s="14" t="b">
        <f t="shared" si="40"/>
        <v>1</v>
      </c>
      <c r="N2600" s="11">
        <v>3326604000</v>
      </c>
      <c r="O2600" s="11" t="b">
        <f>N2600&gt;=VLOOKUP(A2600,'[1]2023년만'!$A$2:$Q$1181,12,0)</f>
        <v>0</v>
      </c>
      <c r="P2600" s="11">
        <f>VLOOKUP(A2600,'[1]2_피벗 테이블'!$A$4:$B$376,2,0)</f>
        <v>4767807250</v>
      </c>
      <c r="Q2600" s="11" t="b">
        <f>N2600&gt;=(P2600*1.05)</f>
        <v>0</v>
      </c>
      <c r="R2600" s="11">
        <v>0.7</v>
      </c>
      <c r="S2600" s="6">
        <v>546671924000</v>
      </c>
      <c r="T2600" s="7">
        <v>41.71</v>
      </c>
      <c r="U2600" s="7">
        <v>2.15</v>
      </c>
      <c r="V2600" s="7">
        <v>591</v>
      </c>
    </row>
    <row r="2601" spans="1:22" hidden="1" x14ac:dyDescent="0.4">
      <c r="A2601" s="4" t="s">
        <v>953</v>
      </c>
      <c r="B2601" s="5" t="s">
        <v>954</v>
      </c>
      <c r="C2601" s="5" t="s">
        <v>18</v>
      </c>
      <c r="D2601" s="5" t="s">
        <v>19</v>
      </c>
      <c r="E2601" s="9" t="s">
        <v>103</v>
      </c>
      <c r="F2601" s="9">
        <v>0.57999999999999996</v>
      </c>
      <c r="G2601" s="5" t="s">
        <v>21</v>
      </c>
      <c r="H2601" s="9">
        <v>500</v>
      </c>
      <c r="I2601" s="11">
        <v>22177360</v>
      </c>
      <c r="J2601" s="11">
        <v>200</v>
      </c>
      <c r="K2601" s="11">
        <v>22.535</v>
      </c>
      <c r="L2601" s="11" t="b">
        <f>COUNTIF('[1]2_배당성향 25% 이상 종목명'!$A$2:$A$471,'2_2번 조건 대상 종목'!A2601)&gt;0</f>
        <v>1</v>
      </c>
      <c r="M2601" s="14" t="b">
        <f t="shared" si="40"/>
        <v>1</v>
      </c>
      <c r="N2601" s="11">
        <v>4435472000</v>
      </c>
      <c r="O2601" s="11"/>
      <c r="P2601" s="11"/>
      <c r="Q2601" s="11"/>
      <c r="R2601" s="11">
        <v>1.2</v>
      </c>
      <c r="S2601" s="6">
        <v>546671924000</v>
      </c>
      <c r="T2601" s="7">
        <v>41.71</v>
      </c>
      <c r="U2601" s="7">
        <v>2.15</v>
      </c>
      <c r="V2601" s="7">
        <v>591</v>
      </c>
    </row>
    <row r="2602" spans="1:22" hidden="1" x14ac:dyDescent="0.4">
      <c r="A2602" s="7" t="s">
        <v>953</v>
      </c>
      <c r="B2602" s="12" t="s">
        <v>954</v>
      </c>
      <c r="C2602" s="12" t="s">
        <v>2933</v>
      </c>
      <c r="D2602" s="12" t="s">
        <v>19</v>
      </c>
      <c r="E2602" s="12" t="s">
        <v>103</v>
      </c>
      <c r="F2602" s="12">
        <v>0.36</v>
      </c>
      <c r="G2602" s="12" t="s">
        <v>21</v>
      </c>
      <c r="H2602" s="12">
        <v>500</v>
      </c>
      <c r="I2602" s="6">
        <v>22177360</v>
      </c>
      <c r="J2602" s="6">
        <v>250</v>
      </c>
      <c r="K2602" s="6">
        <v>23.704000000000001</v>
      </c>
      <c r="L2602" s="11" t="b">
        <f>COUNTIF('[1]2_배당성향 25% 이상 종목명'!$A$2:$A$471,'2_2번 조건 대상 종목'!A2602)&gt;0</f>
        <v>1</v>
      </c>
      <c r="M2602" s="14" t="b">
        <f t="shared" si="40"/>
        <v>1</v>
      </c>
      <c r="N2602" s="6">
        <v>5432477750</v>
      </c>
      <c r="O2602" s="6"/>
      <c r="P2602" s="6"/>
      <c r="Q2602" s="6"/>
      <c r="R2602" s="6">
        <v>2.2000000000000002</v>
      </c>
      <c r="S2602" s="6">
        <v>546671924000</v>
      </c>
      <c r="T2602" s="7">
        <v>41.71</v>
      </c>
      <c r="U2602" s="7">
        <v>2.15</v>
      </c>
      <c r="V2602" s="7">
        <v>591</v>
      </c>
    </row>
    <row r="2603" spans="1:22" hidden="1" x14ac:dyDescent="0.4">
      <c r="A2603" s="7" t="s">
        <v>2876</v>
      </c>
      <c r="B2603" s="12" t="s">
        <v>2877</v>
      </c>
      <c r="C2603" s="12" t="s">
        <v>2933</v>
      </c>
      <c r="D2603" s="12" t="s">
        <v>19</v>
      </c>
      <c r="E2603" s="12" t="s">
        <v>95</v>
      </c>
      <c r="F2603" s="12">
        <v>0.42</v>
      </c>
      <c r="G2603" s="12" t="s">
        <v>21</v>
      </c>
      <c r="H2603" s="12">
        <v>500</v>
      </c>
      <c r="I2603" s="6">
        <v>13329832</v>
      </c>
      <c r="J2603" s="6">
        <v>70</v>
      </c>
      <c r="K2603" s="6">
        <v>6.1760000000000002</v>
      </c>
      <c r="L2603" s="11" t="b">
        <f>COUNTIF('[1]2_배당성향 25% 이상 종목명'!$A$2:$A$471,'2_2번 조건 대상 종목'!A2603)&gt;0</f>
        <v>0</v>
      </c>
      <c r="M2603" s="14" t="b">
        <f t="shared" si="40"/>
        <v>0</v>
      </c>
      <c r="N2603" s="6">
        <v>923931050</v>
      </c>
      <c r="O2603" s="6"/>
      <c r="P2603" s="6"/>
      <c r="Q2603" s="6"/>
      <c r="R2603" s="6">
        <v>0.3</v>
      </c>
      <c r="S2603" s="6">
        <v>318547481400</v>
      </c>
      <c r="T2603" s="7" t="s">
        <v>21</v>
      </c>
      <c r="U2603" s="7">
        <v>2.34</v>
      </c>
      <c r="V2603" s="7" t="s">
        <v>21</v>
      </c>
    </row>
    <row r="2604" spans="1:22" hidden="1" x14ac:dyDescent="0.4">
      <c r="A2604" s="4" t="s">
        <v>82</v>
      </c>
      <c r="B2604" s="5" t="s">
        <v>83</v>
      </c>
      <c r="C2604" s="5" t="s">
        <v>24</v>
      </c>
      <c r="D2604" s="5" t="s">
        <v>19</v>
      </c>
      <c r="E2604" s="9" t="s">
        <v>49</v>
      </c>
      <c r="F2604" s="9">
        <v>2.11</v>
      </c>
      <c r="G2604" s="5" t="s">
        <v>21</v>
      </c>
      <c r="H2604" s="9">
        <v>500</v>
      </c>
      <c r="I2604" s="11">
        <v>26014161</v>
      </c>
      <c r="J2604" s="11">
        <v>1427</v>
      </c>
      <c r="K2604" s="11">
        <v>603.90800000000002</v>
      </c>
      <c r="L2604" s="11" t="b">
        <f>COUNTIF('[1]2_배당성향 25% 이상 종목명'!$A$2:$A$471,'2_2번 조건 대상 종목'!A2604)&gt;0</f>
        <v>1</v>
      </c>
      <c r="M2604" s="14" t="b">
        <f t="shared" si="40"/>
        <v>0</v>
      </c>
      <c r="N2604" s="11">
        <v>37122203466</v>
      </c>
      <c r="O2604" s="11"/>
      <c r="P2604" s="11"/>
      <c r="Q2604" s="11"/>
      <c r="R2604" s="11">
        <v>19.100000000000001</v>
      </c>
      <c r="S2604" s="6">
        <v>288757187100</v>
      </c>
      <c r="T2604" s="7">
        <v>19.86</v>
      </c>
      <c r="U2604" s="7">
        <v>3.16</v>
      </c>
      <c r="V2604" s="7">
        <v>559</v>
      </c>
    </row>
    <row r="2605" spans="1:22" hidden="1" x14ac:dyDescent="0.4">
      <c r="A2605" s="4" t="s">
        <v>82</v>
      </c>
      <c r="B2605" s="5" t="s">
        <v>83</v>
      </c>
      <c r="C2605" s="5" t="s">
        <v>30</v>
      </c>
      <c r="D2605" s="5" t="s">
        <v>19</v>
      </c>
      <c r="E2605" s="9" t="s">
        <v>49</v>
      </c>
      <c r="F2605" s="9">
        <v>1.64</v>
      </c>
      <c r="G2605" s="5" t="s">
        <v>21</v>
      </c>
      <c r="H2605" s="9">
        <v>500</v>
      </c>
      <c r="I2605" s="11">
        <v>26014161</v>
      </c>
      <c r="J2605" s="11">
        <v>411</v>
      </c>
      <c r="K2605" s="11">
        <v>73.503</v>
      </c>
      <c r="L2605" s="11" t="b">
        <f>COUNTIF('[1]2_배당성향 25% 이상 종목명'!$A$2:$A$471,'2_2번 조건 대상 종목'!A2605)&gt;0</f>
        <v>1</v>
      </c>
      <c r="M2605" s="14" t="b">
        <f t="shared" si="40"/>
        <v>0</v>
      </c>
      <c r="N2605" s="11">
        <v>10691818938</v>
      </c>
      <c r="O2605" s="11" t="b">
        <f>N2605&gt;=VLOOKUP(A2605,'[1]2023년만'!$A$2:$Q$1181,12,0)</f>
        <v>0</v>
      </c>
      <c r="P2605" s="11"/>
      <c r="Q2605" s="11"/>
      <c r="R2605" s="11">
        <v>6</v>
      </c>
      <c r="S2605" s="6">
        <v>288757187100</v>
      </c>
      <c r="T2605" s="7">
        <v>19.86</v>
      </c>
      <c r="U2605" s="7">
        <v>3.16</v>
      </c>
      <c r="V2605" s="7">
        <v>559</v>
      </c>
    </row>
    <row r="2606" spans="1:22" hidden="1" x14ac:dyDescent="0.4">
      <c r="A2606" s="4" t="s">
        <v>1530</v>
      </c>
      <c r="B2606" s="5" t="s">
        <v>1531</v>
      </c>
      <c r="C2606" s="5" t="s">
        <v>24</v>
      </c>
      <c r="D2606" s="5" t="s">
        <v>19</v>
      </c>
      <c r="E2606" s="9" t="s">
        <v>228</v>
      </c>
      <c r="F2606" s="9">
        <v>1.01</v>
      </c>
      <c r="G2606" s="5" t="s">
        <v>21</v>
      </c>
      <c r="H2606" s="10">
        <v>1000</v>
      </c>
      <c r="I2606" s="11">
        <v>11090000</v>
      </c>
      <c r="J2606" s="11">
        <v>1400</v>
      </c>
      <c r="K2606" s="11">
        <v>25.312000000000001</v>
      </c>
      <c r="L2606" s="11" t="b">
        <f>COUNTIF('[1]2_배당성향 25% 이상 종목명'!$A$2:$A$471,'2_2번 조건 대상 종목'!A2606)&gt;0</f>
        <v>0</v>
      </c>
      <c r="M2606" s="14" t="b">
        <f t="shared" si="40"/>
        <v>1</v>
      </c>
      <c r="N2606" s="11">
        <v>13015253000</v>
      </c>
      <c r="O2606" s="11"/>
      <c r="P2606" s="11"/>
      <c r="Q2606" s="11"/>
      <c r="R2606" s="11">
        <v>5.2</v>
      </c>
      <c r="S2606" s="6">
        <v>319392000000</v>
      </c>
      <c r="T2606" s="7">
        <v>4.6100000000000003</v>
      </c>
      <c r="U2606" s="7">
        <v>0.43</v>
      </c>
      <c r="V2606" s="7">
        <v>6243</v>
      </c>
    </row>
    <row r="2607" spans="1:22" hidden="1" x14ac:dyDescent="0.4">
      <c r="A2607" s="4" t="s">
        <v>1530</v>
      </c>
      <c r="B2607" s="5" t="s">
        <v>1531</v>
      </c>
      <c r="C2607" s="5" t="s">
        <v>30</v>
      </c>
      <c r="D2607" s="5" t="s">
        <v>19</v>
      </c>
      <c r="E2607" s="9" t="s">
        <v>228</v>
      </c>
      <c r="F2607" s="9">
        <v>1.86</v>
      </c>
      <c r="G2607" s="5" t="s">
        <v>21</v>
      </c>
      <c r="H2607" s="10">
        <v>1000</v>
      </c>
      <c r="I2607" s="11">
        <v>11090000</v>
      </c>
      <c r="J2607" s="11">
        <v>1450</v>
      </c>
      <c r="K2607" s="11">
        <v>21.216999999999999</v>
      </c>
      <c r="L2607" s="11" t="b">
        <f>COUNTIF('[1]2_배당성향 25% 이상 종목명'!$A$2:$A$471,'2_2번 조건 대상 종목'!A2607)&gt;0</f>
        <v>0</v>
      </c>
      <c r="M2607" s="14" t="b">
        <f t="shared" si="40"/>
        <v>1</v>
      </c>
      <c r="N2607" s="11">
        <v>13984217750</v>
      </c>
      <c r="O2607" s="11" t="b">
        <f>N2607&gt;=VLOOKUP(A2607,'[1]2023년만'!$A$2:$Q$1181,12,0)</f>
        <v>1</v>
      </c>
      <c r="P2607" s="11"/>
      <c r="Q2607" s="11"/>
      <c r="R2607" s="11">
        <v>5.6</v>
      </c>
      <c r="S2607" s="6">
        <v>319392000000</v>
      </c>
      <c r="T2607" s="7">
        <v>4.6100000000000003</v>
      </c>
      <c r="U2607" s="7">
        <v>0.43</v>
      </c>
      <c r="V2607" s="7">
        <v>6243</v>
      </c>
    </row>
    <row r="2608" spans="1:22" hidden="1" x14ac:dyDescent="0.4">
      <c r="A2608" s="4" t="s">
        <v>1530</v>
      </c>
      <c r="B2608" s="5" t="s">
        <v>1531</v>
      </c>
      <c r="C2608" s="5" t="s">
        <v>18</v>
      </c>
      <c r="D2608" s="5" t="s">
        <v>19</v>
      </c>
      <c r="E2608" s="9" t="s">
        <v>228</v>
      </c>
      <c r="F2608" s="9">
        <v>0.23</v>
      </c>
      <c r="G2608" s="5" t="s">
        <v>21</v>
      </c>
      <c r="H2608" s="10">
        <v>1000</v>
      </c>
      <c r="I2608" s="11">
        <v>11090000</v>
      </c>
      <c r="J2608" s="11">
        <v>1330</v>
      </c>
      <c r="K2608" s="11">
        <v>20.454999999999998</v>
      </c>
      <c r="L2608" s="11" t="b">
        <f>COUNTIF('[1]2_배당성향 25% 이상 종목명'!$A$2:$A$471,'2_2번 조건 대상 종목'!A2608)&gt;0</f>
        <v>0</v>
      </c>
      <c r="M2608" s="14" t="b">
        <f t="shared" si="40"/>
        <v>1</v>
      </c>
      <c r="N2608" s="11">
        <v>11129125400</v>
      </c>
      <c r="O2608" s="11"/>
      <c r="P2608" s="11"/>
      <c r="Q2608" s="11"/>
      <c r="R2608" s="11">
        <v>3.7</v>
      </c>
      <c r="S2608" s="6">
        <v>319392000000</v>
      </c>
      <c r="T2608" s="7">
        <v>4.6100000000000003</v>
      </c>
      <c r="U2608" s="7">
        <v>0.43</v>
      </c>
      <c r="V2608" s="7">
        <v>6243</v>
      </c>
    </row>
    <row r="2609" spans="1:22" hidden="1" x14ac:dyDescent="0.4">
      <c r="A2609" s="7" t="s">
        <v>1530</v>
      </c>
      <c r="B2609" s="12" t="s">
        <v>1531</v>
      </c>
      <c r="C2609" s="12" t="s">
        <v>2933</v>
      </c>
      <c r="D2609" s="12" t="s">
        <v>19</v>
      </c>
      <c r="E2609" s="12" t="s">
        <v>228</v>
      </c>
      <c r="F2609" s="12">
        <v>0.64</v>
      </c>
      <c r="G2609" s="12" t="s">
        <v>21</v>
      </c>
      <c r="H2609" s="12">
        <v>1000</v>
      </c>
      <c r="I2609" s="6">
        <v>11090000</v>
      </c>
      <c r="J2609" s="6">
        <v>1330</v>
      </c>
      <c r="K2609" s="6">
        <v>16.786000000000001</v>
      </c>
      <c r="L2609" s="11" t="b">
        <f>COUNTIF('[1]2_배당성향 25% 이상 종목명'!$A$2:$A$471,'2_2번 조건 대상 종목'!A2609)&gt;0</f>
        <v>0</v>
      </c>
      <c r="M2609" s="14" t="b">
        <f t="shared" si="40"/>
        <v>1</v>
      </c>
      <c r="N2609" s="6">
        <v>10723475400</v>
      </c>
      <c r="O2609" s="6"/>
      <c r="P2609" s="6"/>
      <c r="Q2609" s="6"/>
      <c r="R2609" s="6">
        <v>3</v>
      </c>
      <c r="S2609" s="6">
        <v>319392000000</v>
      </c>
      <c r="T2609" s="7">
        <v>4.6100000000000003</v>
      </c>
      <c r="U2609" s="7">
        <v>0.43</v>
      </c>
      <c r="V2609" s="7">
        <v>6243</v>
      </c>
    </row>
    <row r="2610" spans="1:22" hidden="1" x14ac:dyDescent="0.4">
      <c r="A2610" s="4" t="s">
        <v>1923</v>
      </c>
      <c r="B2610" s="5" t="s">
        <v>1924</v>
      </c>
      <c r="C2610" s="5" t="s">
        <v>24</v>
      </c>
      <c r="D2610" s="5" t="s">
        <v>19</v>
      </c>
      <c r="E2610" s="9" t="s">
        <v>95</v>
      </c>
      <c r="F2610" s="9">
        <v>0.59</v>
      </c>
      <c r="G2610" s="5" t="s">
        <v>21</v>
      </c>
      <c r="H2610" s="9">
        <v>500</v>
      </c>
      <c r="I2610" s="11">
        <v>8960259</v>
      </c>
      <c r="J2610" s="11">
        <v>100</v>
      </c>
      <c r="K2610" s="11">
        <v>17.838000000000001</v>
      </c>
      <c r="L2610" s="11" t="b">
        <f>COUNTIF('[1]2_배당성향 25% 이상 종목명'!$A$2:$A$471,'2_2번 조건 대상 종목'!A2610)&gt;0</f>
        <v>0</v>
      </c>
      <c r="M2610" s="14" t="b">
        <f t="shared" si="40"/>
        <v>0</v>
      </c>
      <c r="N2610" s="11">
        <v>896025900</v>
      </c>
      <c r="O2610" s="11"/>
      <c r="P2610" s="11"/>
      <c r="Q2610" s="11"/>
      <c r="R2610" s="11">
        <v>0.5</v>
      </c>
      <c r="S2610" s="6">
        <v>72488495310</v>
      </c>
      <c r="T2610" s="7" t="s">
        <v>21</v>
      </c>
      <c r="U2610" s="7">
        <v>0.7</v>
      </c>
      <c r="V2610" s="7" t="s">
        <v>21</v>
      </c>
    </row>
    <row r="2611" spans="1:22" hidden="1" x14ac:dyDescent="0.4">
      <c r="A2611" s="4" t="s">
        <v>2707</v>
      </c>
      <c r="B2611" s="5" t="s">
        <v>2708</v>
      </c>
      <c r="C2611" s="5" t="s">
        <v>30</v>
      </c>
      <c r="D2611" s="5" t="s">
        <v>19</v>
      </c>
      <c r="E2611" s="9" t="s">
        <v>21</v>
      </c>
      <c r="F2611" s="9" t="s">
        <v>21</v>
      </c>
      <c r="G2611" s="5" t="s">
        <v>21</v>
      </c>
      <c r="H2611" s="9">
        <v>500</v>
      </c>
      <c r="I2611" s="11">
        <v>6938482</v>
      </c>
      <c r="J2611" s="11" t="s">
        <v>21</v>
      </c>
      <c r="K2611" s="11">
        <v>-2E-3</v>
      </c>
      <c r="L2611" s="11" t="b">
        <f>COUNTIF('[1]2_배당성향 25% 이상 종목명'!$A$2:$A$471,'2_2번 조건 대상 종목'!A2611)&gt;0</f>
        <v>0</v>
      </c>
      <c r="M2611" s="14" t="b">
        <f t="shared" si="40"/>
        <v>0</v>
      </c>
      <c r="N2611" s="11">
        <v>333315</v>
      </c>
      <c r="O2611" s="11" t="e">
        <f>N2611&gt;=VLOOKUP(A2611,'[1]2023년만'!$A$2:$Q$1181,12,0)</f>
        <v>#N/A</v>
      </c>
      <c r="P2611" s="11"/>
      <c r="Q2611" s="11"/>
      <c r="R2611" s="11" t="s">
        <v>21</v>
      </c>
      <c r="S2611" s="6">
        <v>6814528237</v>
      </c>
      <c r="T2611" s="7" t="e">
        <v>#N/A</v>
      </c>
      <c r="U2611" s="7" t="e">
        <v>#N/A</v>
      </c>
      <c r="V2611" s="7" t="e">
        <v>#N/A</v>
      </c>
    </row>
    <row r="2612" spans="1:22" ht="34.799999999999997" hidden="1" x14ac:dyDescent="0.4">
      <c r="A2612" s="4" t="s">
        <v>2255</v>
      </c>
      <c r="B2612" s="5" t="s">
        <v>2256</v>
      </c>
      <c r="C2612" s="5" t="s">
        <v>30</v>
      </c>
      <c r="D2612" s="5" t="s">
        <v>19</v>
      </c>
      <c r="E2612" s="9" t="s">
        <v>34</v>
      </c>
      <c r="F2612" s="9">
        <v>0.48</v>
      </c>
      <c r="G2612" s="5" t="s">
        <v>2257</v>
      </c>
      <c r="H2612" s="9">
        <v>500</v>
      </c>
      <c r="I2612" s="11">
        <v>7287341</v>
      </c>
      <c r="J2612" s="11">
        <v>90</v>
      </c>
      <c r="K2612" s="11">
        <v>12.3</v>
      </c>
      <c r="L2612" s="11" t="b">
        <f>COUNTIF('[1]2_배당성향 25% 이상 종목명'!$A$2:$A$471,'2_2번 조건 대상 종목'!A2612)&gt;0</f>
        <v>0</v>
      </c>
      <c r="M2612" s="14" t="b">
        <f t="shared" si="40"/>
        <v>0</v>
      </c>
      <c r="N2612" s="11">
        <v>655860690</v>
      </c>
      <c r="O2612" s="11" t="e">
        <f>N2612&gt;=VLOOKUP(A2612,'[1]2023년만'!$A$2:$Q$1181,12,0)</f>
        <v>#N/A</v>
      </c>
      <c r="P2612" s="11"/>
      <c r="Q2612" s="11"/>
      <c r="R2612" s="11">
        <v>1.1000000000000001</v>
      </c>
      <c r="S2612" s="6">
        <v>79029840680</v>
      </c>
      <c r="T2612" s="7">
        <v>10.95</v>
      </c>
      <c r="U2612" s="7">
        <v>0.85</v>
      </c>
      <c r="V2612" s="7">
        <v>980</v>
      </c>
    </row>
    <row r="2613" spans="1:22" hidden="1" x14ac:dyDescent="0.4">
      <c r="A2613" s="7" t="s">
        <v>2255</v>
      </c>
      <c r="B2613" s="12" t="s">
        <v>2256</v>
      </c>
      <c r="C2613" s="12" t="s">
        <v>2933</v>
      </c>
      <c r="D2613" s="12" t="s">
        <v>19</v>
      </c>
      <c r="E2613" s="12" t="s">
        <v>34</v>
      </c>
      <c r="F2613" s="12">
        <v>0.5</v>
      </c>
      <c r="G2613" s="12" t="s">
        <v>2945</v>
      </c>
      <c r="H2613" s="12">
        <v>500</v>
      </c>
      <c r="I2613" s="6">
        <v>6995611</v>
      </c>
      <c r="J2613" s="6">
        <v>70</v>
      </c>
      <c r="K2613" s="6">
        <v>4.6189999999999998</v>
      </c>
      <c r="L2613" s="11" t="b">
        <f>COUNTIF('[1]2_배당성향 25% 이상 종목명'!$A$2:$A$471,'2_2번 조건 대상 종목'!A2613)&gt;0</f>
        <v>0</v>
      </c>
      <c r="M2613" s="14" t="b">
        <f t="shared" si="40"/>
        <v>0</v>
      </c>
      <c r="N2613" s="6">
        <v>484642760</v>
      </c>
      <c r="O2613" s="6"/>
      <c r="P2613" s="6"/>
      <c r="Q2613" s="6"/>
      <c r="R2613" s="6">
        <v>0.44</v>
      </c>
      <c r="S2613" s="6">
        <v>79029840680</v>
      </c>
      <c r="T2613" s="7">
        <v>10.95</v>
      </c>
      <c r="U2613" s="7">
        <v>0.85</v>
      </c>
      <c r="V2613" s="7">
        <v>980</v>
      </c>
    </row>
    <row r="2614" spans="1:22" hidden="1" x14ac:dyDescent="0.4">
      <c r="A2614" s="4" t="s">
        <v>2193</v>
      </c>
      <c r="B2614" s="5" t="s">
        <v>2194</v>
      </c>
      <c r="C2614" s="5" t="s">
        <v>30</v>
      </c>
      <c r="D2614" s="5" t="s">
        <v>19</v>
      </c>
      <c r="E2614" s="9" t="s">
        <v>81</v>
      </c>
      <c r="F2614" s="9">
        <v>0.51</v>
      </c>
      <c r="G2614" s="5" t="s">
        <v>21</v>
      </c>
      <c r="H2614" s="9">
        <v>500</v>
      </c>
      <c r="I2614" s="11">
        <v>8036064</v>
      </c>
      <c r="J2614" s="11">
        <v>250</v>
      </c>
      <c r="K2614" s="11">
        <v>13.189</v>
      </c>
      <c r="L2614" s="11" t="b">
        <f>COUNTIF('[1]2_배당성향 25% 이상 종목명'!$A$2:$A$471,'2_2번 조건 대상 종목'!A2614)&gt;0</f>
        <v>0</v>
      </c>
      <c r="M2614" s="14" t="b">
        <f t="shared" si="40"/>
        <v>1</v>
      </c>
      <c r="N2614" s="11">
        <v>1934408750</v>
      </c>
      <c r="O2614" s="11" t="b">
        <f>N2614&gt;=VLOOKUP(A2614,'[1]2023년만'!$A$2:$Q$1181,12,0)</f>
        <v>1</v>
      </c>
      <c r="P2614" s="11"/>
      <c r="Q2614" s="11"/>
      <c r="R2614" s="11">
        <v>1.5</v>
      </c>
      <c r="S2614" s="6">
        <v>116442567360</v>
      </c>
      <c r="T2614" s="7">
        <v>7.49</v>
      </c>
      <c r="U2614" s="7">
        <v>1.06</v>
      </c>
      <c r="V2614" s="7">
        <v>1935</v>
      </c>
    </row>
    <row r="2615" spans="1:22" hidden="1" x14ac:dyDescent="0.4">
      <c r="A2615" s="4" t="s">
        <v>2193</v>
      </c>
      <c r="B2615" s="5" t="s">
        <v>2194</v>
      </c>
      <c r="C2615" s="5" t="s">
        <v>18</v>
      </c>
      <c r="D2615" s="5" t="s">
        <v>19</v>
      </c>
      <c r="E2615" s="9" t="s">
        <v>21</v>
      </c>
      <c r="F2615" s="9" t="s">
        <v>21</v>
      </c>
      <c r="G2615" s="5" t="s">
        <v>21</v>
      </c>
      <c r="H2615" s="9">
        <v>500</v>
      </c>
      <c r="I2615" s="11">
        <v>7511064</v>
      </c>
      <c r="J2615" s="11">
        <v>200</v>
      </c>
      <c r="K2615" s="11">
        <v>7.758</v>
      </c>
      <c r="L2615" s="11" t="b">
        <f>COUNTIF('[1]2_배당성향 25% 이상 종목명'!$A$2:$A$471,'2_2번 조건 대상 종목'!A2615)&gt;0</f>
        <v>0</v>
      </c>
      <c r="M2615" s="14" t="b">
        <f t="shared" si="40"/>
        <v>1</v>
      </c>
      <c r="N2615" s="11">
        <v>1500527000</v>
      </c>
      <c r="O2615" s="11"/>
      <c r="P2615" s="11"/>
      <c r="Q2615" s="11"/>
      <c r="R2615" s="11" t="s">
        <v>21</v>
      </c>
      <c r="S2615" s="6">
        <v>116442567360</v>
      </c>
      <c r="T2615" s="7">
        <v>7.49</v>
      </c>
      <c r="U2615" s="7">
        <v>1.06</v>
      </c>
      <c r="V2615" s="7">
        <v>1935</v>
      </c>
    </row>
    <row r="2616" spans="1:22" hidden="1" x14ac:dyDescent="0.4">
      <c r="A2616" s="4" t="s">
        <v>2193</v>
      </c>
      <c r="B2616" s="5" t="s">
        <v>2194</v>
      </c>
      <c r="C2616" s="5" t="s">
        <v>24</v>
      </c>
      <c r="D2616" s="5" t="s">
        <v>19</v>
      </c>
      <c r="E2616" s="9" t="s">
        <v>21</v>
      </c>
      <c r="F2616" s="9" t="s">
        <v>21</v>
      </c>
      <c r="G2616" s="5" t="s">
        <v>21</v>
      </c>
      <c r="H2616" s="9">
        <v>500</v>
      </c>
      <c r="I2616" s="11">
        <v>7511064</v>
      </c>
      <c r="J2616" s="11">
        <v>200</v>
      </c>
      <c r="K2616" s="11">
        <v>4.9790000000000001</v>
      </c>
      <c r="L2616" s="11" t="b">
        <f>COUNTIF('[1]2_배당성향 25% 이상 종목명'!$A$2:$A$471,'2_2번 조건 대상 종목'!A2616)&gt;0</f>
        <v>0</v>
      </c>
      <c r="M2616" s="14" t="b">
        <f t="shared" si="40"/>
        <v>1</v>
      </c>
      <c r="N2616" s="11">
        <v>1500527000</v>
      </c>
      <c r="O2616" s="11"/>
      <c r="P2616" s="11"/>
      <c r="Q2616" s="11"/>
      <c r="R2616" s="11">
        <v>1.2</v>
      </c>
      <c r="S2616" s="6">
        <v>116442567360</v>
      </c>
      <c r="T2616" s="7">
        <v>7.49</v>
      </c>
      <c r="U2616" s="7">
        <v>1.06</v>
      </c>
      <c r="V2616" s="7">
        <v>1935</v>
      </c>
    </row>
    <row r="2617" spans="1:22" hidden="1" x14ac:dyDescent="0.4">
      <c r="A2617" s="7" t="s">
        <v>2193</v>
      </c>
      <c r="B2617" s="12" t="s">
        <v>2194</v>
      </c>
      <c r="C2617" s="12" t="s">
        <v>2933</v>
      </c>
      <c r="D2617" s="12" t="s">
        <v>19</v>
      </c>
      <c r="E2617" s="12" t="s">
        <v>21</v>
      </c>
      <c r="F2617" s="12" t="s">
        <v>21</v>
      </c>
      <c r="G2617" s="12" t="s">
        <v>21</v>
      </c>
      <c r="H2617" s="12">
        <v>500</v>
      </c>
      <c r="I2617" s="6">
        <v>7511064</v>
      </c>
      <c r="J2617" s="6">
        <v>100</v>
      </c>
      <c r="K2617" s="6">
        <v>7.3</v>
      </c>
      <c r="L2617" s="11" t="b">
        <f>COUNTIF('[1]2_배당성향 25% 이상 종목명'!$A$2:$A$471,'2_2번 조건 대상 종목'!A2617)&gt;0</f>
        <v>0</v>
      </c>
      <c r="M2617" s="14" t="b">
        <f t="shared" si="40"/>
        <v>1</v>
      </c>
      <c r="N2617" s="6">
        <v>750263500</v>
      </c>
      <c r="O2617" s="6"/>
      <c r="P2617" s="6"/>
      <c r="Q2617" s="6"/>
      <c r="R2617" s="6">
        <v>0.98</v>
      </c>
      <c r="S2617" s="6">
        <v>116442567360</v>
      </c>
      <c r="T2617" s="7">
        <v>7.49</v>
      </c>
      <c r="U2617" s="7">
        <v>1.06</v>
      </c>
      <c r="V2617" s="7">
        <v>1935</v>
      </c>
    </row>
    <row r="2618" spans="1:22" hidden="1" x14ac:dyDescent="0.4">
      <c r="A2618" s="7" t="s">
        <v>2878</v>
      </c>
      <c r="B2618" s="12" t="s">
        <v>2879</v>
      </c>
      <c r="C2618" s="12" t="s">
        <v>2933</v>
      </c>
      <c r="D2618" s="12" t="s">
        <v>19</v>
      </c>
      <c r="E2618" s="12" t="s">
        <v>40</v>
      </c>
      <c r="F2618" s="12">
        <v>0.86</v>
      </c>
      <c r="G2618" s="12" t="s">
        <v>21</v>
      </c>
      <c r="H2618" s="12">
        <v>500</v>
      </c>
      <c r="I2618" s="6">
        <v>5392115</v>
      </c>
      <c r="J2618" s="6">
        <v>400</v>
      </c>
      <c r="K2618" s="6">
        <v>15.506</v>
      </c>
      <c r="L2618" s="11" t="b">
        <f>COUNTIF('[1]2_배당성향 25% 이상 종목명'!$A$2:$A$471,'2_2번 조건 대상 종목'!A2618)&gt;0</f>
        <v>0</v>
      </c>
      <c r="M2618" s="14" t="b">
        <f t="shared" si="40"/>
        <v>0</v>
      </c>
      <c r="N2618" s="6">
        <v>2098616000</v>
      </c>
      <c r="O2618" s="6"/>
      <c r="P2618" s="6"/>
      <c r="Q2618" s="6"/>
      <c r="R2618" s="6">
        <v>1.1000000000000001</v>
      </c>
      <c r="S2618" s="6">
        <v>64220089650</v>
      </c>
      <c r="T2618" s="7" t="s">
        <v>21</v>
      </c>
      <c r="U2618" s="7">
        <v>0.64</v>
      </c>
      <c r="V2618" s="7" t="s">
        <v>21</v>
      </c>
    </row>
    <row r="2619" spans="1:22" hidden="1" x14ac:dyDescent="0.4">
      <c r="A2619" s="4" t="s">
        <v>2217</v>
      </c>
      <c r="B2619" s="5" t="s">
        <v>2218</v>
      </c>
      <c r="C2619" s="5" t="s">
        <v>18</v>
      </c>
      <c r="D2619" s="5" t="s">
        <v>19</v>
      </c>
      <c r="E2619" s="9" t="s">
        <v>20</v>
      </c>
      <c r="F2619" s="9">
        <v>0.77</v>
      </c>
      <c r="G2619" s="5" t="s">
        <v>21</v>
      </c>
      <c r="H2619" s="9">
        <v>500</v>
      </c>
      <c r="I2619" s="11">
        <v>18505787</v>
      </c>
      <c r="J2619" s="11">
        <v>30</v>
      </c>
      <c r="K2619" s="11">
        <v>12.888999999999999</v>
      </c>
      <c r="L2619" s="11" t="b">
        <f>COUNTIF('[1]2_배당성향 25% 이상 종목명'!$A$2:$A$471,'2_2번 조건 대상 종목'!A2619)&gt;0</f>
        <v>0</v>
      </c>
      <c r="M2619" s="14" t="b">
        <f t="shared" si="40"/>
        <v>0</v>
      </c>
      <c r="N2619" s="11">
        <v>550751490</v>
      </c>
      <c r="O2619" s="11"/>
      <c r="P2619" s="11"/>
      <c r="Q2619" s="11"/>
      <c r="R2619" s="11">
        <v>1.5</v>
      </c>
      <c r="S2619" s="6">
        <v>24039017313</v>
      </c>
      <c r="T2619" s="7" t="s">
        <v>21</v>
      </c>
      <c r="U2619" s="7">
        <v>0.41</v>
      </c>
      <c r="V2619" s="7" t="s">
        <v>21</v>
      </c>
    </row>
    <row r="2620" spans="1:22" hidden="1" x14ac:dyDescent="0.4">
      <c r="A2620" s="7" t="s">
        <v>2217</v>
      </c>
      <c r="B2620" s="12" t="s">
        <v>2218</v>
      </c>
      <c r="C2620" s="12" t="s">
        <v>2933</v>
      </c>
      <c r="D2620" s="12" t="s">
        <v>19</v>
      </c>
      <c r="E2620" s="12" t="s">
        <v>20</v>
      </c>
      <c r="F2620" s="12">
        <v>0.53</v>
      </c>
      <c r="G2620" s="12" t="s">
        <v>21</v>
      </c>
      <c r="H2620" s="12">
        <v>500</v>
      </c>
      <c r="I2620" s="6">
        <v>18505787</v>
      </c>
      <c r="J2620" s="6">
        <v>40</v>
      </c>
      <c r="K2620" s="6">
        <v>13.419</v>
      </c>
      <c r="L2620" s="11" t="b">
        <f>COUNTIF('[1]2_배당성향 25% 이상 종목명'!$A$2:$A$471,'2_2번 조건 대상 종목'!A2620)&gt;0</f>
        <v>0</v>
      </c>
      <c r="M2620" s="14" t="b">
        <f t="shared" si="40"/>
        <v>0</v>
      </c>
      <c r="N2620" s="6">
        <v>733735320</v>
      </c>
      <c r="O2620" s="6"/>
      <c r="P2620" s="6"/>
      <c r="Q2620" s="6"/>
      <c r="R2620" s="6">
        <v>1.8</v>
      </c>
      <c r="S2620" s="6">
        <v>24039017313</v>
      </c>
      <c r="T2620" s="7" t="s">
        <v>21</v>
      </c>
      <c r="U2620" s="7">
        <v>0.41</v>
      </c>
      <c r="V2620" s="7" t="s">
        <v>21</v>
      </c>
    </row>
    <row r="2621" spans="1:22" hidden="1" x14ac:dyDescent="0.4">
      <c r="A2621" s="4" t="s">
        <v>1669</v>
      </c>
      <c r="B2621" s="5" t="s">
        <v>1670</v>
      </c>
      <c r="C2621" s="5" t="s">
        <v>30</v>
      </c>
      <c r="D2621" s="5" t="s">
        <v>19</v>
      </c>
      <c r="E2621" s="9" t="s">
        <v>40</v>
      </c>
      <c r="F2621" s="9">
        <v>1.95</v>
      </c>
      <c r="G2621" s="5" t="s">
        <v>21</v>
      </c>
      <c r="H2621" s="9">
        <v>500</v>
      </c>
      <c r="I2621" s="11">
        <v>42089487</v>
      </c>
      <c r="J2621" s="11">
        <v>35</v>
      </c>
      <c r="K2621" s="11">
        <v>22.463999999999999</v>
      </c>
      <c r="L2621" s="11" t="b">
        <f>COUNTIF('[1]2_배당성향 25% 이상 종목명'!$A$2:$A$471,'2_2번 조건 대상 종목'!A2621)&gt;0</f>
        <v>0</v>
      </c>
      <c r="M2621" s="14" t="b">
        <f t="shared" si="40"/>
        <v>1</v>
      </c>
      <c r="N2621" s="11">
        <v>1444675295</v>
      </c>
      <c r="O2621" s="11" t="b">
        <f>N2621&gt;=VLOOKUP(A2621,'[1]2023년만'!$A$2:$Q$1181,12,0)</f>
        <v>0</v>
      </c>
      <c r="P2621" s="11"/>
      <c r="Q2621" s="11"/>
      <c r="R2621" s="11">
        <v>1.4</v>
      </c>
      <c r="S2621" s="6">
        <v>106275954675</v>
      </c>
      <c r="T2621" s="7">
        <v>16.29</v>
      </c>
      <c r="U2621" s="7">
        <v>0.72</v>
      </c>
      <c r="V2621" s="7">
        <v>155</v>
      </c>
    </row>
    <row r="2622" spans="1:22" hidden="1" x14ac:dyDescent="0.4">
      <c r="A2622" s="4" t="s">
        <v>1669</v>
      </c>
      <c r="B2622" s="5" t="s">
        <v>1670</v>
      </c>
      <c r="C2622" s="5" t="s">
        <v>18</v>
      </c>
      <c r="D2622" s="5" t="s">
        <v>19</v>
      </c>
      <c r="E2622" s="9" t="s">
        <v>40</v>
      </c>
      <c r="F2622" s="9">
        <v>1.31</v>
      </c>
      <c r="G2622" s="5" t="s">
        <v>2345</v>
      </c>
      <c r="H2622" s="9">
        <v>500</v>
      </c>
      <c r="I2622" s="11">
        <v>19938160</v>
      </c>
      <c r="J2622" s="11">
        <v>80</v>
      </c>
      <c r="K2622" s="11">
        <v>10.698</v>
      </c>
      <c r="L2622" s="11" t="b">
        <f>COUNTIF('[1]2_배당성향 25% 이상 종목명'!$A$2:$A$471,'2_2번 조건 대상 종목'!A2622)&gt;0</f>
        <v>0</v>
      </c>
      <c r="M2622" s="14" t="b">
        <f t="shared" si="40"/>
        <v>1</v>
      </c>
      <c r="N2622" s="11">
        <v>1547052800</v>
      </c>
      <c r="O2622" s="11"/>
      <c r="P2622" s="11"/>
      <c r="Q2622" s="11"/>
      <c r="R2622" s="11">
        <v>1.04</v>
      </c>
      <c r="S2622" s="6">
        <v>106275954675</v>
      </c>
      <c r="T2622" s="7">
        <v>16.29</v>
      </c>
      <c r="U2622" s="7">
        <v>0.72</v>
      </c>
      <c r="V2622" s="7">
        <v>155</v>
      </c>
    </row>
    <row r="2623" spans="1:22" hidden="1" x14ac:dyDescent="0.4">
      <c r="A2623" s="4" t="s">
        <v>1669</v>
      </c>
      <c r="B2623" s="5" t="s">
        <v>1670</v>
      </c>
      <c r="C2623" s="5" t="s">
        <v>24</v>
      </c>
      <c r="D2623" s="5" t="s">
        <v>19</v>
      </c>
      <c r="E2623" s="9" t="s">
        <v>40</v>
      </c>
      <c r="F2623" s="9">
        <v>0.97</v>
      </c>
      <c r="G2623" s="5" t="s">
        <v>2282</v>
      </c>
      <c r="H2623" s="9">
        <v>500</v>
      </c>
      <c r="I2623" s="11">
        <v>20861919</v>
      </c>
      <c r="J2623" s="11">
        <v>100</v>
      </c>
      <c r="K2623" s="11">
        <v>10.528</v>
      </c>
      <c r="L2623" s="11" t="b">
        <f>COUNTIF('[1]2_배당성향 25% 이상 종목명'!$A$2:$A$471,'2_2번 조건 대상 종목'!A2623)&gt;0</f>
        <v>0</v>
      </c>
      <c r="M2623" s="14" t="b">
        <f t="shared" si="40"/>
        <v>1</v>
      </c>
      <c r="N2623" s="11">
        <v>2008407800</v>
      </c>
      <c r="O2623" s="11"/>
      <c r="P2623" s="11"/>
      <c r="Q2623" s="11"/>
      <c r="R2623" s="11">
        <v>1.3</v>
      </c>
      <c r="S2623" s="6">
        <v>106275954675</v>
      </c>
      <c r="T2623" s="7">
        <v>16.29</v>
      </c>
      <c r="U2623" s="7">
        <v>0.72</v>
      </c>
      <c r="V2623" s="7">
        <v>155</v>
      </c>
    </row>
    <row r="2624" spans="1:22" hidden="1" x14ac:dyDescent="0.4">
      <c r="A2624" s="7" t="s">
        <v>1669</v>
      </c>
      <c r="B2624" s="12" t="s">
        <v>1670</v>
      </c>
      <c r="C2624" s="12" t="s">
        <v>2933</v>
      </c>
      <c r="D2624" s="12" t="s">
        <v>19</v>
      </c>
      <c r="E2624" s="12" t="s">
        <v>40</v>
      </c>
      <c r="F2624" s="12">
        <v>0.86</v>
      </c>
      <c r="G2624" s="12" t="s">
        <v>21</v>
      </c>
      <c r="H2624" s="12">
        <v>500</v>
      </c>
      <c r="I2624" s="6">
        <v>19938160</v>
      </c>
      <c r="J2624" s="6">
        <v>300</v>
      </c>
      <c r="K2624" s="6">
        <v>14.401</v>
      </c>
      <c r="L2624" s="11" t="b">
        <f>COUNTIF('[1]2_배당성향 25% 이상 종목명'!$A$2:$A$471,'2_2번 조건 대상 종목'!A2624)&gt;0</f>
        <v>0</v>
      </c>
      <c r="M2624" s="14" t="b">
        <f t="shared" si="40"/>
        <v>1</v>
      </c>
      <c r="N2624" s="6">
        <v>2750952300</v>
      </c>
      <c r="O2624" s="6"/>
      <c r="P2624" s="6"/>
      <c r="Q2624" s="6"/>
      <c r="R2624" s="6">
        <v>2.25</v>
      </c>
      <c r="S2624" s="6">
        <v>106275954675</v>
      </c>
      <c r="T2624" s="7">
        <v>16.29</v>
      </c>
      <c r="U2624" s="7">
        <v>0.72</v>
      </c>
      <c r="V2624" s="7">
        <v>155</v>
      </c>
    </row>
    <row r="2625" spans="1:22" hidden="1" x14ac:dyDescent="0.4">
      <c r="A2625" s="4" t="s">
        <v>1194</v>
      </c>
      <c r="B2625" s="5" t="s">
        <v>1195</v>
      </c>
      <c r="C2625" s="5" t="s">
        <v>24</v>
      </c>
      <c r="D2625" s="5" t="s">
        <v>19</v>
      </c>
      <c r="E2625" s="9" t="s">
        <v>451</v>
      </c>
      <c r="F2625" s="9">
        <v>1.18</v>
      </c>
      <c r="G2625" s="5" t="s">
        <v>21</v>
      </c>
      <c r="H2625" s="9">
        <v>500</v>
      </c>
      <c r="I2625" s="11">
        <v>8260000</v>
      </c>
      <c r="J2625" s="11">
        <v>200</v>
      </c>
      <c r="K2625" s="11">
        <v>32.363</v>
      </c>
      <c r="L2625" s="11" t="b">
        <f>COUNTIF('[1]2_배당성향 25% 이상 종목명'!$A$2:$A$471,'2_2번 조건 대상 종목'!A2625)&gt;0</f>
        <v>0</v>
      </c>
      <c r="M2625" s="14" t="b">
        <f t="shared" si="40"/>
        <v>1</v>
      </c>
      <c r="N2625" s="11">
        <v>1552456200</v>
      </c>
      <c r="O2625" s="11"/>
      <c r="P2625" s="11"/>
      <c r="Q2625" s="11"/>
      <c r="R2625" s="11">
        <v>1.55</v>
      </c>
      <c r="S2625" s="6">
        <v>108123400000</v>
      </c>
      <c r="T2625" s="7">
        <v>6.19</v>
      </c>
      <c r="U2625" s="7">
        <v>0.97</v>
      </c>
      <c r="V2625" s="7">
        <v>2116</v>
      </c>
    </row>
    <row r="2626" spans="1:22" hidden="1" x14ac:dyDescent="0.4">
      <c r="A2626" s="4" t="s">
        <v>1194</v>
      </c>
      <c r="B2626" s="5" t="s">
        <v>1195</v>
      </c>
      <c r="C2626" s="5" t="s">
        <v>18</v>
      </c>
      <c r="D2626" s="5" t="s">
        <v>19</v>
      </c>
      <c r="E2626" s="9" t="s">
        <v>451</v>
      </c>
      <c r="F2626" s="9">
        <v>1.1399999999999999</v>
      </c>
      <c r="G2626" s="5" t="s">
        <v>21</v>
      </c>
      <c r="H2626" s="9">
        <v>500</v>
      </c>
      <c r="I2626" s="11">
        <v>8260000</v>
      </c>
      <c r="J2626" s="11">
        <v>200</v>
      </c>
      <c r="K2626" s="11">
        <v>29.082999999999998</v>
      </c>
      <c r="L2626" s="11" t="b">
        <f>COUNTIF('[1]2_배당성향 25% 이상 종목명'!$A$2:$A$471,'2_2번 조건 대상 종목'!A2626)&gt;0</f>
        <v>0</v>
      </c>
      <c r="M2626" s="14" t="b">
        <f t="shared" si="40"/>
        <v>1</v>
      </c>
      <c r="N2626" s="11">
        <v>1558840600</v>
      </c>
      <c r="O2626" s="11"/>
      <c r="P2626" s="11"/>
      <c r="Q2626" s="11"/>
      <c r="R2626" s="11">
        <v>2.2799999999999998</v>
      </c>
      <c r="S2626" s="6">
        <v>108123400000</v>
      </c>
      <c r="T2626" s="7">
        <v>6.19</v>
      </c>
      <c r="U2626" s="7">
        <v>0.97</v>
      </c>
      <c r="V2626" s="7">
        <v>2116</v>
      </c>
    </row>
    <row r="2627" spans="1:22" hidden="1" x14ac:dyDescent="0.4">
      <c r="A2627" s="4" t="s">
        <v>1194</v>
      </c>
      <c r="B2627" s="5" t="s">
        <v>1195</v>
      </c>
      <c r="C2627" s="5" t="s">
        <v>30</v>
      </c>
      <c r="D2627" s="5" t="s">
        <v>19</v>
      </c>
      <c r="E2627" s="9" t="s">
        <v>81</v>
      </c>
      <c r="F2627" s="9">
        <v>0.51</v>
      </c>
      <c r="G2627" s="5" t="s">
        <v>21</v>
      </c>
      <c r="H2627" s="9">
        <v>500</v>
      </c>
      <c r="I2627" s="11">
        <v>8260000</v>
      </c>
      <c r="J2627" s="11">
        <v>300</v>
      </c>
      <c r="K2627" s="11">
        <v>14.18</v>
      </c>
      <c r="L2627" s="11" t="b">
        <f>COUNTIF('[1]2_배당성향 25% 이상 종목명'!$A$2:$A$471,'2_2번 조건 대상 종목'!A2627)&gt;0</f>
        <v>0</v>
      </c>
      <c r="M2627" s="14" t="b">
        <f t="shared" ref="M2627:M2690" si="41">COUNTIF($A$2:$A$4678,A2627)=4</f>
        <v>1</v>
      </c>
      <c r="N2627" s="11">
        <v>2203367100</v>
      </c>
      <c r="O2627" s="11" t="b">
        <f>N2627&gt;=VLOOKUP(A2627,'[1]2023년만'!$A$2:$Q$1181,12,0)</f>
        <v>1</v>
      </c>
      <c r="P2627" s="11"/>
      <c r="Q2627" s="11"/>
      <c r="R2627" s="11">
        <v>1.06</v>
      </c>
      <c r="S2627" s="6">
        <v>108123400000</v>
      </c>
      <c r="T2627" s="7">
        <v>6.19</v>
      </c>
      <c r="U2627" s="7">
        <v>0.97</v>
      </c>
      <c r="V2627" s="7">
        <v>2116</v>
      </c>
    </row>
    <row r="2628" spans="1:22" hidden="1" x14ac:dyDescent="0.4">
      <c r="A2628" s="7" t="s">
        <v>1194</v>
      </c>
      <c r="B2628" s="12" t="s">
        <v>1195</v>
      </c>
      <c r="C2628" s="12" t="s">
        <v>2933</v>
      </c>
      <c r="D2628" s="12" t="s">
        <v>19</v>
      </c>
      <c r="E2628" s="12" t="s">
        <v>451</v>
      </c>
      <c r="F2628" s="12">
        <v>0.73</v>
      </c>
      <c r="G2628" s="12" t="s">
        <v>21</v>
      </c>
      <c r="H2628" s="12">
        <v>500</v>
      </c>
      <c r="I2628" s="6">
        <v>8260000</v>
      </c>
      <c r="J2628" s="6">
        <v>100</v>
      </c>
      <c r="K2628" s="6">
        <v>13.204000000000001</v>
      </c>
      <c r="L2628" s="11" t="b">
        <f>COUNTIF('[1]2_배당성향 25% 이상 종목명'!$A$2:$A$471,'2_2번 조건 대상 종목'!A2628)&gt;0</f>
        <v>0</v>
      </c>
      <c r="M2628" s="14" t="b">
        <f t="shared" si="41"/>
        <v>1</v>
      </c>
      <c r="N2628" s="6">
        <v>810190300</v>
      </c>
      <c r="O2628" s="6"/>
      <c r="P2628" s="6"/>
      <c r="Q2628" s="6"/>
      <c r="R2628" s="6">
        <v>0.4</v>
      </c>
      <c r="S2628" s="6">
        <v>108123400000</v>
      </c>
      <c r="T2628" s="7">
        <v>6.19</v>
      </c>
      <c r="U2628" s="7">
        <v>0.97</v>
      </c>
      <c r="V2628" s="7">
        <v>2116</v>
      </c>
    </row>
    <row r="2629" spans="1:22" hidden="1" x14ac:dyDescent="0.4">
      <c r="A2629" s="4" t="s">
        <v>2433</v>
      </c>
      <c r="B2629" s="5" t="s">
        <v>2434</v>
      </c>
      <c r="C2629" s="5" t="s">
        <v>24</v>
      </c>
      <c r="D2629" s="5" t="s">
        <v>19</v>
      </c>
      <c r="E2629" s="9" t="s">
        <v>451</v>
      </c>
      <c r="F2629" s="9">
        <v>1.18</v>
      </c>
      <c r="G2629" s="5" t="s">
        <v>21</v>
      </c>
      <c r="H2629" s="9">
        <v>500</v>
      </c>
      <c r="I2629" s="11">
        <v>5340000</v>
      </c>
      <c r="J2629" s="11">
        <v>200</v>
      </c>
      <c r="K2629" s="11">
        <v>9.09</v>
      </c>
      <c r="L2629" s="11" t="b">
        <f>COUNTIF('[1]2_배당성향 25% 이상 종목명'!$A$2:$A$471,'2_2번 조건 대상 종목'!A2629)&gt;0</f>
        <v>0</v>
      </c>
      <c r="M2629" s="14" t="b">
        <f t="shared" si="41"/>
        <v>1</v>
      </c>
      <c r="N2629" s="11">
        <v>1003920000</v>
      </c>
      <c r="O2629" s="11"/>
      <c r="P2629" s="11"/>
      <c r="Q2629" s="11"/>
      <c r="R2629" s="11">
        <v>1.5</v>
      </c>
      <c r="S2629" s="6">
        <v>60448800000</v>
      </c>
      <c r="T2629" s="7">
        <v>5.21</v>
      </c>
      <c r="U2629" s="7">
        <v>0.78</v>
      </c>
      <c r="V2629" s="7">
        <v>2172</v>
      </c>
    </row>
    <row r="2630" spans="1:22" hidden="1" x14ac:dyDescent="0.4">
      <c r="A2630" s="4" t="s">
        <v>2433</v>
      </c>
      <c r="B2630" s="5" t="s">
        <v>2434</v>
      </c>
      <c r="C2630" s="5" t="s">
        <v>18</v>
      </c>
      <c r="D2630" s="5" t="s">
        <v>19</v>
      </c>
      <c r="E2630" s="9" t="s">
        <v>451</v>
      </c>
      <c r="F2630" s="9">
        <v>1.1399999999999999</v>
      </c>
      <c r="G2630" s="5" t="s">
        <v>21</v>
      </c>
      <c r="H2630" s="9">
        <v>500</v>
      </c>
      <c r="I2630" s="11">
        <v>5340000</v>
      </c>
      <c r="J2630" s="11">
        <v>100</v>
      </c>
      <c r="K2630" s="11">
        <v>8.2620000000000005</v>
      </c>
      <c r="L2630" s="11" t="b">
        <f>COUNTIF('[1]2_배당성향 25% 이상 종목명'!$A$2:$A$471,'2_2번 조건 대상 종목'!A2630)&gt;0</f>
        <v>0</v>
      </c>
      <c r="M2630" s="14" t="b">
        <f t="shared" si="41"/>
        <v>1</v>
      </c>
      <c r="N2630" s="11">
        <v>515715400</v>
      </c>
      <c r="O2630" s="11"/>
      <c r="P2630" s="11"/>
      <c r="Q2630" s="11"/>
      <c r="R2630" s="11">
        <v>1</v>
      </c>
      <c r="S2630" s="6">
        <v>60448800000</v>
      </c>
      <c r="T2630" s="7">
        <v>5.21</v>
      </c>
      <c r="U2630" s="7">
        <v>0.78</v>
      </c>
      <c r="V2630" s="7">
        <v>2172</v>
      </c>
    </row>
    <row r="2631" spans="1:22" hidden="1" x14ac:dyDescent="0.4">
      <c r="A2631" s="4" t="s">
        <v>2433</v>
      </c>
      <c r="B2631" s="5" t="s">
        <v>2434</v>
      </c>
      <c r="C2631" s="5" t="s">
        <v>30</v>
      </c>
      <c r="D2631" s="5" t="s">
        <v>19</v>
      </c>
      <c r="E2631" s="9" t="s">
        <v>81</v>
      </c>
      <c r="F2631" s="9">
        <v>0.51</v>
      </c>
      <c r="G2631" s="5" t="s">
        <v>21</v>
      </c>
      <c r="H2631" s="9">
        <v>500</v>
      </c>
      <c r="I2631" s="11">
        <v>5340000</v>
      </c>
      <c r="J2631" s="11">
        <v>300</v>
      </c>
      <c r="K2631" s="11">
        <v>7.2880000000000003</v>
      </c>
      <c r="L2631" s="11" t="b">
        <f>COUNTIF('[1]2_배당성향 25% 이상 종목명'!$A$2:$A$471,'2_2번 조건 대상 종목'!A2631)&gt;0</f>
        <v>0</v>
      </c>
      <c r="M2631" s="14" t="b">
        <f t="shared" si="41"/>
        <v>1</v>
      </c>
      <c r="N2631" s="11">
        <v>1434115800</v>
      </c>
      <c r="O2631" s="11" t="b">
        <f>N2631&gt;=VLOOKUP(A2631,'[1]2023년만'!$A$2:$Q$1181,12,0)</f>
        <v>1</v>
      </c>
      <c r="P2631" s="11"/>
      <c r="Q2631" s="11"/>
      <c r="R2631" s="11">
        <v>1.1000000000000001</v>
      </c>
      <c r="S2631" s="6">
        <v>60448800000</v>
      </c>
      <c r="T2631" s="7">
        <v>5.21</v>
      </c>
      <c r="U2631" s="7">
        <v>0.78</v>
      </c>
      <c r="V2631" s="7">
        <v>2172</v>
      </c>
    </row>
    <row r="2632" spans="1:22" hidden="1" x14ac:dyDescent="0.4">
      <c r="A2632" s="7" t="s">
        <v>2433</v>
      </c>
      <c r="B2632" s="12" t="s">
        <v>2434</v>
      </c>
      <c r="C2632" s="12" t="s">
        <v>2933</v>
      </c>
      <c r="D2632" s="12" t="s">
        <v>19</v>
      </c>
      <c r="E2632" s="12" t="s">
        <v>451</v>
      </c>
      <c r="F2632" s="12">
        <v>0.73</v>
      </c>
      <c r="G2632" s="12" t="s">
        <v>21</v>
      </c>
      <c r="H2632" s="12">
        <v>500</v>
      </c>
      <c r="I2632" s="6">
        <v>5340000</v>
      </c>
      <c r="J2632" s="6">
        <v>100</v>
      </c>
      <c r="K2632" s="6">
        <v>10.802</v>
      </c>
      <c r="L2632" s="11" t="b">
        <f>COUNTIF('[1]2_배당성향 25% 이상 종목명'!$A$2:$A$471,'2_2번 조건 대상 종목'!A2632)&gt;0</f>
        <v>0</v>
      </c>
      <c r="M2632" s="14" t="b">
        <f t="shared" si="41"/>
        <v>1</v>
      </c>
      <c r="N2632" s="6">
        <v>526175900</v>
      </c>
      <c r="O2632" s="6"/>
      <c r="P2632" s="6"/>
      <c r="Q2632" s="6"/>
      <c r="R2632" s="6">
        <v>0.4</v>
      </c>
      <c r="S2632" s="6">
        <v>60448800000</v>
      </c>
      <c r="T2632" s="7">
        <v>5.21</v>
      </c>
      <c r="U2632" s="7">
        <v>0.78</v>
      </c>
      <c r="V2632" s="7">
        <v>2172</v>
      </c>
    </row>
    <row r="2633" spans="1:22" hidden="1" x14ac:dyDescent="0.4">
      <c r="A2633" s="4" t="s">
        <v>1329</v>
      </c>
      <c r="B2633" s="5" t="s">
        <v>1330</v>
      </c>
      <c r="C2633" s="5" t="s">
        <v>30</v>
      </c>
      <c r="D2633" s="5" t="s">
        <v>19</v>
      </c>
      <c r="E2633" s="9" t="s">
        <v>66</v>
      </c>
      <c r="F2633" s="9">
        <v>0.71</v>
      </c>
      <c r="G2633" s="5" t="s">
        <v>21</v>
      </c>
      <c r="H2633" s="9">
        <v>500</v>
      </c>
      <c r="I2633" s="11">
        <v>48000000</v>
      </c>
      <c r="J2633" s="11">
        <v>70</v>
      </c>
      <c r="K2633" s="11">
        <v>29.69</v>
      </c>
      <c r="L2633" s="11" t="b">
        <f>COUNTIF('[1]2_배당성향 25% 이상 종목명'!$A$2:$A$471,'2_2번 조건 대상 종목'!A2633)&gt;0</f>
        <v>1</v>
      </c>
      <c r="M2633" s="14" t="b">
        <f t="shared" si="41"/>
        <v>0</v>
      </c>
      <c r="N2633" s="11">
        <v>3219620250</v>
      </c>
      <c r="O2633" s="11" t="b">
        <f>N2633&gt;=VLOOKUP(A2633,'[1]2023년만'!$A$2:$Q$1181,12,0)</f>
        <v>0</v>
      </c>
      <c r="P2633" s="11"/>
      <c r="Q2633" s="11"/>
      <c r="R2633" s="11">
        <v>3.1</v>
      </c>
      <c r="S2633" s="6">
        <v>118080000000</v>
      </c>
      <c r="T2633" s="7">
        <v>10.42</v>
      </c>
      <c r="U2633" s="7">
        <v>0.62</v>
      </c>
      <c r="V2633" s="7">
        <v>236</v>
      </c>
    </row>
    <row r="2634" spans="1:22" hidden="1" x14ac:dyDescent="0.4">
      <c r="A2634" s="4" t="s">
        <v>1329</v>
      </c>
      <c r="B2634" s="5" t="s">
        <v>1330</v>
      </c>
      <c r="C2634" s="5" t="s">
        <v>24</v>
      </c>
      <c r="D2634" s="5" t="s">
        <v>19</v>
      </c>
      <c r="E2634" s="9" t="s">
        <v>66</v>
      </c>
      <c r="F2634" s="9">
        <v>0.34</v>
      </c>
      <c r="G2634" s="5" t="s">
        <v>21</v>
      </c>
      <c r="H2634" s="9">
        <v>500</v>
      </c>
      <c r="I2634" s="11">
        <v>48000000</v>
      </c>
      <c r="J2634" s="11">
        <v>120</v>
      </c>
      <c r="K2634" s="11">
        <v>27.486999999999998</v>
      </c>
      <c r="L2634" s="11" t="b">
        <f>COUNTIF('[1]2_배당성향 25% 이상 종목명'!$A$2:$A$471,'2_2번 조건 대상 종목'!A2634)&gt;0</f>
        <v>1</v>
      </c>
      <c r="M2634" s="14" t="b">
        <f t="shared" si="41"/>
        <v>0</v>
      </c>
      <c r="N2634" s="11">
        <v>5519349000</v>
      </c>
      <c r="O2634" s="11"/>
      <c r="P2634" s="11"/>
      <c r="Q2634" s="11"/>
      <c r="R2634" s="11">
        <v>4</v>
      </c>
      <c r="S2634" s="6">
        <v>118080000000</v>
      </c>
      <c r="T2634" s="7">
        <v>10.42</v>
      </c>
      <c r="U2634" s="7">
        <v>0.62</v>
      </c>
      <c r="V2634" s="7">
        <v>236</v>
      </c>
    </row>
    <row r="2635" spans="1:22" hidden="1" x14ac:dyDescent="0.4">
      <c r="A2635" s="7" t="s">
        <v>1329</v>
      </c>
      <c r="B2635" s="12" t="s">
        <v>1330</v>
      </c>
      <c r="C2635" s="12" t="s">
        <v>2933</v>
      </c>
      <c r="D2635" s="12" t="s">
        <v>19</v>
      </c>
      <c r="E2635" s="12" t="s">
        <v>66</v>
      </c>
      <c r="F2635" s="12">
        <v>1.34</v>
      </c>
      <c r="G2635" s="12" t="s">
        <v>21</v>
      </c>
      <c r="H2635" s="12">
        <v>500</v>
      </c>
      <c r="I2635" s="6">
        <v>48000000</v>
      </c>
      <c r="J2635" s="6">
        <v>200</v>
      </c>
      <c r="K2635" s="6">
        <v>14.436</v>
      </c>
      <c r="L2635" s="11" t="b">
        <f>COUNTIF('[1]2_배당성향 25% 이상 종목명'!$A$2:$A$471,'2_2번 조건 대상 종목'!A2635)&gt;0</f>
        <v>1</v>
      </c>
      <c r="M2635" s="14" t="b">
        <f t="shared" si="41"/>
        <v>0</v>
      </c>
      <c r="N2635" s="6">
        <v>9526867000</v>
      </c>
      <c r="O2635" s="6"/>
      <c r="P2635" s="6"/>
      <c r="Q2635" s="6"/>
      <c r="R2635" s="6">
        <v>3.75</v>
      </c>
      <c r="S2635" s="6">
        <v>118080000000</v>
      </c>
      <c r="T2635" s="7">
        <v>10.42</v>
      </c>
      <c r="U2635" s="7">
        <v>0.62</v>
      </c>
      <c r="V2635" s="7">
        <v>236</v>
      </c>
    </row>
    <row r="2636" spans="1:22" hidden="1" x14ac:dyDescent="0.4">
      <c r="A2636" s="4" t="s">
        <v>282</v>
      </c>
      <c r="B2636" s="5" t="s">
        <v>283</v>
      </c>
      <c r="C2636" s="5" t="s">
        <v>18</v>
      </c>
      <c r="D2636" s="5" t="s">
        <v>19</v>
      </c>
      <c r="E2636" s="9" t="s">
        <v>21</v>
      </c>
      <c r="F2636" s="9" t="s">
        <v>21</v>
      </c>
      <c r="G2636" s="5" t="s">
        <v>21</v>
      </c>
      <c r="H2636" s="9">
        <v>500</v>
      </c>
      <c r="I2636" s="11">
        <v>3600000</v>
      </c>
      <c r="J2636" s="11">
        <v>30</v>
      </c>
      <c r="K2636" s="11">
        <v>136.709</v>
      </c>
      <c r="L2636" s="11" t="b">
        <f>COUNTIF('[1]2_배당성향 25% 이상 종목명'!$A$2:$A$471,'2_2번 조건 대상 종목'!A2636)&gt;0</f>
        <v>0</v>
      </c>
      <c r="M2636" s="14" t="b">
        <f t="shared" si="41"/>
        <v>1</v>
      </c>
      <c r="N2636" s="11">
        <v>108000000</v>
      </c>
      <c r="O2636" s="11"/>
      <c r="P2636" s="11"/>
      <c r="Q2636" s="11"/>
      <c r="R2636" s="11">
        <v>0.4</v>
      </c>
      <c r="S2636" s="6">
        <v>24840000000</v>
      </c>
      <c r="T2636" s="7" t="e">
        <v>#N/A</v>
      </c>
      <c r="U2636" s="7" t="e">
        <v>#N/A</v>
      </c>
      <c r="V2636" s="7" t="e">
        <v>#N/A</v>
      </c>
    </row>
    <row r="2637" spans="1:22" hidden="1" x14ac:dyDescent="0.4">
      <c r="A2637" s="4" t="s">
        <v>282</v>
      </c>
      <c r="B2637" s="5" t="s">
        <v>283</v>
      </c>
      <c r="C2637" s="5" t="s">
        <v>24</v>
      </c>
      <c r="D2637" s="5" t="s">
        <v>19</v>
      </c>
      <c r="E2637" s="9" t="s">
        <v>21</v>
      </c>
      <c r="F2637" s="9" t="s">
        <v>21</v>
      </c>
      <c r="G2637" s="5" t="s">
        <v>21</v>
      </c>
      <c r="H2637" s="9">
        <v>500</v>
      </c>
      <c r="I2637" s="11">
        <v>3600000</v>
      </c>
      <c r="J2637" s="11">
        <v>30</v>
      </c>
      <c r="K2637" s="11">
        <v>106.931</v>
      </c>
      <c r="L2637" s="11" t="b">
        <f>COUNTIF('[1]2_배당성향 25% 이상 종목명'!$A$2:$A$471,'2_2번 조건 대상 종목'!A2637)&gt;0</f>
        <v>0</v>
      </c>
      <c r="M2637" s="14" t="b">
        <f t="shared" si="41"/>
        <v>1</v>
      </c>
      <c r="N2637" s="11">
        <v>108000000</v>
      </c>
      <c r="O2637" s="11"/>
      <c r="P2637" s="11"/>
      <c r="Q2637" s="11"/>
      <c r="R2637" s="11">
        <v>0.4</v>
      </c>
      <c r="S2637" s="6">
        <v>24840000000</v>
      </c>
      <c r="T2637" s="7" t="e">
        <v>#N/A</v>
      </c>
      <c r="U2637" s="7" t="e">
        <v>#N/A</v>
      </c>
      <c r="V2637" s="7" t="e">
        <v>#N/A</v>
      </c>
    </row>
    <row r="2638" spans="1:22" hidden="1" x14ac:dyDescent="0.4">
      <c r="A2638" s="4" t="s">
        <v>282</v>
      </c>
      <c r="B2638" s="5" t="s">
        <v>283</v>
      </c>
      <c r="C2638" s="5" t="s">
        <v>30</v>
      </c>
      <c r="D2638" s="5" t="s">
        <v>19</v>
      </c>
      <c r="E2638" s="9" t="s">
        <v>21</v>
      </c>
      <c r="F2638" s="9" t="s">
        <v>21</v>
      </c>
      <c r="G2638" s="5" t="s">
        <v>21</v>
      </c>
      <c r="H2638" s="9">
        <v>500</v>
      </c>
      <c r="I2638" s="11">
        <v>3600000</v>
      </c>
      <c r="J2638" s="11">
        <v>30</v>
      </c>
      <c r="K2638" s="11">
        <v>-18.242999999999999</v>
      </c>
      <c r="L2638" s="11" t="b">
        <f>COUNTIF('[1]2_배당성향 25% 이상 종목명'!$A$2:$A$471,'2_2번 조건 대상 종목'!A2638)&gt;0</f>
        <v>0</v>
      </c>
      <c r="M2638" s="14" t="b">
        <f t="shared" si="41"/>
        <v>1</v>
      </c>
      <c r="N2638" s="11">
        <v>108000000</v>
      </c>
      <c r="O2638" s="11" t="b">
        <f>N2638&gt;=VLOOKUP(A2638,'[1]2023년만'!$A$2:$Q$1181,12,0)</f>
        <v>1</v>
      </c>
      <c r="P2638" s="11"/>
      <c r="Q2638" s="11"/>
      <c r="R2638" s="11">
        <v>0.4</v>
      </c>
      <c r="S2638" s="6">
        <v>24840000000</v>
      </c>
      <c r="T2638" s="7" t="e">
        <v>#N/A</v>
      </c>
      <c r="U2638" s="7" t="e">
        <v>#N/A</v>
      </c>
      <c r="V2638" s="7" t="e">
        <v>#N/A</v>
      </c>
    </row>
    <row r="2639" spans="1:22" hidden="1" x14ac:dyDescent="0.4">
      <c r="A2639" s="7" t="s">
        <v>282</v>
      </c>
      <c r="B2639" s="12" t="s">
        <v>283</v>
      </c>
      <c r="C2639" s="12" t="s">
        <v>2933</v>
      </c>
      <c r="D2639" s="12" t="s">
        <v>19</v>
      </c>
      <c r="E2639" s="12" t="s">
        <v>21</v>
      </c>
      <c r="F2639" s="12" t="s">
        <v>21</v>
      </c>
      <c r="G2639" s="12" t="s">
        <v>21</v>
      </c>
      <c r="H2639" s="12">
        <v>500</v>
      </c>
      <c r="I2639" s="6">
        <v>3600000</v>
      </c>
      <c r="J2639" s="6">
        <v>30</v>
      </c>
      <c r="K2639" s="6">
        <v>93.912999999999997</v>
      </c>
      <c r="L2639" s="11" t="b">
        <f>COUNTIF('[1]2_배당성향 25% 이상 종목명'!$A$2:$A$471,'2_2번 조건 대상 종목'!A2639)&gt;0</f>
        <v>0</v>
      </c>
      <c r="M2639" s="14" t="b">
        <f t="shared" si="41"/>
        <v>1</v>
      </c>
      <c r="N2639" s="6">
        <v>108000000</v>
      </c>
      <c r="O2639" s="6"/>
      <c r="P2639" s="6"/>
      <c r="Q2639" s="6"/>
      <c r="R2639" s="6">
        <v>0.4</v>
      </c>
      <c r="S2639" s="6">
        <v>24840000000</v>
      </c>
      <c r="T2639" s="7" t="e">
        <v>#N/A</v>
      </c>
      <c r="U2639" s="7" t="e">
        <v>#N/A</v>
      </c>
      <c r="V2639" s="7" t="e">
        <v>#N/A</v>
      </c>
    </row>
    <row r="2640" spans="1:22" hidden="1" x14ac:dyDescent="0.4">
      <c r="A2640" s="4" t="s">
        <v>733</v>
      </c>
      <c r="B2640" s="5" t="s">
        <v>734</v>
      </c>
      <c r="C2640" s="5" t="s">
        <v>30</v>
      </c>
      <c r="D2640" s="5" t="s">
        <v>19</v>
      </c>
      <c r="E2640" s="9" t="s">
        <v>81</v>
      </c>
      <c r="F2640" s="9">
        <v>0.51</v>
      </c>
      <c r="G2640" s="5" t="s">
        <v>21</v>
      </c>
      <c r="H2640" s="9">
        <v>500</v>
      </c>
      <c r="I2640" s="11">
        <v>14468152</v>
      </c>
      <c r="J2640" s="11">
        <v>100</v>
      </c>
      <c r="K2640" s="11">
        <v>52.088999999999999</v>
      </c>
      <c r="L2640" s="11" t="b">
        <f>COUNTIF('[1]2_배당성향 25% 이상 종목명'!$A$2:$A$471,'2_2번 조건 대상 종목'!A2640)&gt;0</f>
        <v>1</v>
      </c>
      <c r="M2640" s="14" t="b">
        <f t="shared" si="41"/>
        <v>0</v>
      </c>
      <c r="N2640" s="11">
        <v>1436098700</v>
      </c>
      <c r="O2640" s="11" t="b">
        <f>N2640&gt;=VLOOKUP(A2640,'[1]2023년만'!$A$2:$Q$1181,12,0)</f>
        <v>0</v>
      </c>
      <c r="P2640" s="11"/>
      <c r="Q2640" s="11"/>
      <c r="R2640" s="11">
        <v>2</v>
      </c>
      <c r="S2640" s="6">
        <v>105038783520</v>
      </c>
      <c r="T2640" s="7">
        <v>15.99</v>
      </c>
      <c r="U2640" s="7">
        <v>1.35</v>
      </c>
      <c r="V2640" s="7">
        <v>454</v>
      </c>
    </row>
    <row r="2641" spans="1:22" hidden="1" x14ac:dyDescent="0.4">
      <c r="A2641" s="4" t="s">
        <v>733</v>
      </c>
      <c r="B2641" s="5" t="s">
        <v>734</v>
      </c>
      <c r="C2641" s="5" t="s">
        <v>24</v>
      </c>
      <c r="D2641" s="5" t="s">
        <v>19</v>
      </c>
      <c r="E2641" s="9" t="s">
        <v>81</v>
      </c>
      <c r="F2641" s="9">
        <v>0.23</v>
      </c>
      <c r="G2641" s="5" t="s">
        <v>21</v>
      </c>
      <c r="H2641" s="9">
        <v>500</v>
      </c>
      <c r="I2641" s="11">
        <v>14461554</v>
      </c>
      <c r="J2641" s="11">
        <v>200</v>
      </c>
      <c r="K2641" s="11">
        <v>23.861000000000001</v>
      </c>
      <c r="L2641" s="11" t="b">
        <f>COUNTIF('[1]2_배당성향 25% 이상 종목명'!$A$2:$A$471,'2_2번 조건 대상 종목'!A2641)&gt;0</f>
        <v>1</v>
      </c>
      <c r="M2641" s="14" t="b">
        <f t="shared" si="41"/>
        <v>0</v>
      </c>
      <c r="N2641" s="11">
        <v>2879515600</v>
      </c>
      <c r="O2641" s="11"/>
      <c r="P2641" s="11"/>
      <c r="Q2641" s="11"/>
      <c r="R2641" s="11">
        <v>1.5</v>
      </c>
      <c r="S2641" s="6">
        <v>105038783520</v>
      </c>
      <c r="T2641" s="7">
        <v>15.99</v>
      </c>
      <c r="U2641" s="7">
        <v>1.35</v>
      </c>
      <c r="V2641" s="7">
        <v>454</v>
      </c>
    </row>
    <row r="2642" spans="1:22" x14ac:dyDescent="0.4">
      <c r="A2642" s="4" t="s">
        <v>713</v>
      </c>
      <c r="B2642" s="5" t="s">
        <v>714</v>
      </c>
      <c r="C2642" s="5" t="s">
        <v>30</v>
      </c>
      <c r="D2642" s="5" t="s">
        <v>19</v>
      </c>
      <c r="E2642" s="9" t="s">
        <v>49</v>
      </c>
      <c r="F2642" s="9">
        <v>1.64</v>
      </c>
      <c r="G2642" s="5" t="s">
        <v>21</v>
      </c>
      <c r="H2642" s="9">
        <v>500</v>
      </c>
      <c r="I2642" s="11">
        <v>55895292</v>
      </c>
      <c r="J2642" s="11">
        <v>200</v>
      </c>
      <c r="K2642" s="11">
        <v>53.500999999999998</v>
      </c>
      <c r="L2642" s="11" t="b">
        <f>COUNTIF('[1]2_배당성향 25% 이상 종목명'!$A$2:$A$471,'2_2번 조건 대상 종목'!A3512)&gt;0</f>
        <v>1</v>
      </c>
      <c r="M2642" s="14" t="b">
        <f t="shared" si="41"/>
        <v>1</v>
      </c>
      <c r="N2642" s="11">
        <v>11179058400</v>
      </c>
      <c r="O2642" s="11" t="b">
        <f>N2642&gt;=VLOOKUP(A2642,'[1]2023년만'!$A$2:$Q$1181,12,0)</f>
        <v>1</v>
      </c>
      <c r="P2642" s="11">
        <f>VLOOKUP(A2642,'[1]2_피벗 테이블'!$A$4:$B$376,2,0)</f>
        <v>10241002146.666666</v>
      </c>
      <c r="Q2642" s="11" t="b">
        <f>N2642&gt;=(P2642*1.05)</f>
        <v>1</v>
      </c>
      <c r="R2642" s="11">
        <v>6.3</v>
      </c>
      <c r="S2642" s="6">
        <v>186969751740</v>
      </c>
      <c r="T2642" s="7">
        <v>12.12</v>
      </c>
      <c r="U2642" s="7">
        <v>0.51</v>
      </c>
      <c r="V2642" s="7">
        <v>276</v>
      </c>
    </row>
    <row r="2643" spans="1:22" hidden="1" x14ac:dyDescent="0.4">
      <c r="A2643" s="4" t="s">
        <v>855</v>
      </c>
      <c r="B2643" s="5" t="s">
        <v>856</v>
      </c>
      <c r="C2643" s="5" t="s">
        <v>24</v>
      </c>
      <c r="D2643" s="5" t="s">
        <v>19</v>
      </c>
      <c r="E2643" s="9" t="s">
        <v>66</v>
      </c>
      <c r="F2643" s="9">
        <v>3.86</v>
      </c>
      <c r="G2643" s="5" t="s">
        <v>21</v>
      </c>
      <c r="H2643" s="9">
        <v>500</v>
      </c>
      <c r="I2643" s="11">
        <v>22607693</v>
      </c>
      <c r="J2643" s="11">
        <v>200</v>
      </c>
      <c r="K2643" s="11">
        <v>38.722000000000001</v>
      </c>
      <c r="L2643" s="11" t="b">
        <f>COUNTIF('[1]2_배당성향 25% 이상 종목명'!$A$2:$A$471,'2_2번 조건 대상 종목'!A2643)&gt;0</f>
        <v>1</v>
      </c>
      <c r="M2643" s="14" t="b">
        <f t="shared" si="41"/>
        <v>1</v>
      </c>
      <c r="N2643" s="11">
        <v>4521538600</v>
      </c>
      <c r="O2643" s="11"/>
      <c r="P2643" s="11"/>
      <c r="Q2643" s="11"/>
      <c r="R2643" s="11">
        <v>4.66</v>
      </c>
      <c r="S2643" s="6">
        <v>158932081790</v>
      </c>
      <c r="T2643" s="7">
        <v>64.5</v>
      </c>
      <c r="U2643" s="7">
        <v>1.06</v>
      </c>
      <c r="V2643" s="7">
        <v>109</v>
      </c>
    </row>
    <row r="2644" spans="1:22" hidden="1" x14ac:dyDescent="0.4">
      <c r="A2644" s="4" t="s">
        <v>855</v>
      </c>
      <c r="B2644" s="5" t="s">
        <v>856</v>
      </c>
      <c r="C2644" s="5" t="s">
        <v>18</v>
      </c>
      <c r="D2644" s="5" t="s">
        <v>19</v>
      </c>
      <c r="E2644" s="9" t="s">
        <v>66</v>
      </c>
      <c r="F2644" s="9">
        <v>4.37</v>
      </c>
      <c r="G2644" s="5" t="s">
        <v>21</v>
      </c>
      <c r="H2644" s="9">
        <v>500</v>
      </c>
      <c r="I2644" s="11">
        <v>22607693</v>
      </c>
      <c r="J2644" s="11">
        <v>200</v>
      </c>
      <c r="K2644" s="11">
        <v>6.9009999999999998</v>
      </c>
      <c r="L2644" s="11" t="b">
        <f>COUNTIF('[1]2_배당성향 25% 이상 종목명'!$A$2:$A$471,'2_2번 조건 대상 종목'!A2644)&gt;0</f>
        <v>1</v>
      </c>
      <c r="M2644" s="14" t="b">
        <f t="shared" si="41"/>
        <v>1</v>
      </c>
      <c r="N2644" s="11">
        <v>4521538600</v>
      </c>
      <c r="O2644" s="11"/>
      <c r="P2644" s="11"/>
      <c r="Q2644" s="11"/>
      <c r="R2644" s="11">
        <v>3.97</v>
      </c>
      <c r="S2644" s="6">
        <v>158932081790</v>
      </c>
      <c r="T2644" s="7">
        <v>64.5</v>
      </c>
      <c r="U2644" s="7">
        <v>1.06</v>
      </c>
      <c r="V2644" s="7">
        <v>109</v>
      </c>
    </row>
    <row r="2645" spans="1:22" hidden="1" x14ac:dyDescent="0.4">
      <c r="A2645" s="7" t="s">
        <v>855</v>
      </c>
      <c r="B2645" s="12" t="s">
        <v>856</v>
      </c>
      <c r="C2645" s="12" t="s">
        <v>2933</v>
      </c>
      <c r="D2645" s="12" t="s">
        <v>19</v>
      </c>
      <c r="E2645" s="12" t="s">
        <v>66</v>
      </c>
      <c r="F2645" s="12">
        <v>2.61</v>
      </c>
      <c r="G2645" s="12" t="s">
        <v>21</v>
      </c>
      <c r="H2645" s="12">
        <v>500</v>
      </c>
      <c r="I2645" s="6">
        <v>22607693</v>
      </c>
      <c r="J2645" s="6">
        <v>150</v>
      </c>
      <c r="K2645" s="6">
        <v>22.001999999999999</v>
      </c>
      <c r="L2645" s="11" t="b">
        <f>COUNTIF('[1]2_배당성향 25% 이상 종목명'!$A$2:$A$471,'2_2번 조건 대상 종목'!A2645)&gt;0</f>
        <v>1</v>
      </c>
      <c r="M2645" s="14" t="b">
        <f t="shared" si="41"/>
        <v>1</v>
      </c>
      <c r="N2645" s="6">
        <v>3391153950</v>
      </c>
      <c r="O2645" s="6"/>
      <c r="P2645" s="6"/>
      <c r="Q2645" s="6"/>
      <c r="R2645" s="6">
        <v>1.66</v>
      </c>
      <c r="S2645" s="6">
        <v>158932081790</v>
      </c>
      <c r="T2645" s="7">
        <v>64.5</v>
      </c>
      <c r="U2645" s="7">
        <v>1.06</v>
      </c>
      <c r="V2645" s="7">
        <v>109</v>
      </c>
    </row>
    <row r="2646" spans="1:22" hidden="1" x14ac:dyDescent="0.4">
      <c r="A2646" s="4" t="s">
        <v>254</v>
      </c>
      <c r="B2646" s="5" t="s">
        <v>255</v>
      </c>
      <c r="C2646" s="5" t="s">
        <v>24</v>
      </c>
      <c r="D2646" s="5" t="s">
        <v>19</v>
      </c>
      <c r="E2646" s="9" t="s">
        <v>256</v>
      </c>
      <c r="F2646" s="9">
        <v>0.53</v>
      </c>
      <c r="G2646" s="5" t="s">
        <v>21</v>
      </c>
      <c r="H2646" s="9">
        <v>500</v>
      </c>
      <c r="I2646" s="11">
        <v>13489026</v>
      </c>
      <c r="J2646" s="11">
        <v>220</v>
      </c>
      <c r="K2646" s="11">
        <v>154.315</v>
      </c>
      <c r="L2646" s="11" t="b">
        <f>COUNTIF('[1]2_배당성향 25% 이상 종목명'!$A$2:$A$471,'2_2번 조건 대상 종목'!A2646)&gt;0</f>
        <v>0</v>
      </c>
      <c r="M2646" s="14" t="b">
        <f t="shared" si="41"/>
        <v>0</v>
      </c>
      <c r="N2646" s="11">
        <v>2887230280</v>
      </c>
      <c r="O2646" s="11"/>
      <c r="P2646" s="11"/>
      <c r="Q2646" s="11"/>
      <c r="R2646" s="11">
        <v>1.25</v>
      </c>
      <c r="S2646" s="6">
        <v>223990470000</v>
      </c>
      <c r="T2646" s="7" t="s">
        <v>21</v>
      </c>
      <c r="U2646" s="7">
        <v>1.4</v>
      </c>
      <c r="V2646" s="7" t="s">
        <v>21</v>
      </c>
    </row>
    <row r="2647" spans="1:22" x14ac:dyDescent="0.4">
      <c r="A2647" s="4" t="s">
        <v>216</v>
      </c>
      <c r="B2647" s="5" t="s">
        <v>217</v>
      </c>
      <c r="C2647" s="5" t="s">
        <v>30</v>
      </c>
      <c r="D2647" s="5" t="s">
        <v>19</v>
      </c>
      <c r="E2647" s="9" t="s">
        <v>49</v>
      </c>
      <c r="F2647" s="9">
        <v>1.64</v>
      </c>
      <c r="G2647" s="5" t="s">
        <v>21</v>
      </c>
      <c r="H2647" s="9">
        <v>500</v>
      </c>
      <c r="I2647" s="11">
        <v>24000000</v>
      </c>
      <c r="J2647" s="11">
        <v>240</v>
      </c>
      <c r="K2647" s="11">
        <v>68.322000000000003</v>
      </c>
      <c r="L2647" s="11" t="b">
        <f>COUNTIF('[1]2_배당성향 25% 이상 종목명'!$A$2:$A$471,'2_2번 조건 대상 종목'!A781)&gt;0</f>
        <v>1</v>
      </c>
      <c r="M2647" s="14" t="b">
        <f t="shared" si="41"/>
        <v>1</v>
      </c>
      <c r="N2647" s="11">
        <v>5598317760</v>
      </c>
      <c r="O2647" s="11" t="b">
        <f>N2647&gt;=VLOOKUP(A2647,'[1]2023년만'!$A$2:$Q$1181,12,0)</f>
        <v>1</v>
      </c>
      <c r="P2647" s="11">
        <f>VLOOKUP(A2647,'[1]2_피벗 테이블'!$A$4:$B$376,2,0)</f>
        <v>5287190620</v>
      </c>
      <c r="Q2647" s="11" t="b">
        <f>N2647&gt;=(P2647*1.05)</f>
        <v>1</v>
      </c>
      <c r="R2647" s="11">
        <v>3.4</v>
      </c>
      <c r="S2647" s="6">
        <v>186480000000</v>
      </c>
      <c r="T2647" s="7">
        <v>22.14</v>
      </c>
      <c r="U2647" s="7">
        <v>1.48</v>
      </c>
      <c r="V2647" s="7">
        <v>351</v>
      </c>
    </row>
    <row r="2648" spans="1:22" hidden="1" x14ac:dyDescent="0.4">
      <c r="A2648" s="4" t="s">
        <v>887</v>
      </c>
      <c r="B2648" s="5" t="s">
        <v>888</v>
      </c>
      <c r="C2648" s="5" t="s">
        <v>18</v>
      </c>
      <c r="D2648" s="5" t="s">
        <v>19</v>
      </c>
      <c r="E2648" s="9" t="s">
        <v>34</v>
      </c>
      <c r="F2648" s="9">
        <v>1.01</v>
      </c>
      <c r="G2648" s="5" t="s">
        <v>21</v>
      </c>
      <c r="H2648" s="9">
        <v>100</v>
      </c>
      <c r="I2648" s="11">
        <v>32368029</v>
      </c>
      <c r="J2648" s="11">
        <v>310</v>
      </c>
      <c r="K2648" s="11">
        <v>22.18</v>
      </c>
      <c r="L2648" s="11" t="b">
        <f>COUNTIF('[1]2_배당성향 25% 이상 종목명'!$A$2:$A$471,'2_2번 조건 대상 종목'!A2648)&gt;0</f>
        <v>1</v>
      </c>
      <c r="M2648" s="14" t="b">
        <f t="shared" si="41"/>
        <v>1</v>
      </c>
      <c r="N2648" s="11">
        <v>10017788990</v>
      </c>
      <c r="O2648" s="11"/>
      <c r="P2648" s="11"/>
      <c r="Q2648" s="11"/>
      <c r="R2648" s="11">
        <v>2.1</v>
      </c>
      <c r="S2648" s="6">
        <v>449992814700</v>
      </c>
      <c r="T2648" s="7">
        <v>15.16</v>
      </c>
      <c r="U2648" s="7">
        <v>1.84</v>
      </c>
      <c r="V2648" s="7">
        <v>943</v>
      </c>
    </row>
    <row r="2649" spans="1:22" hidden="1" x14ac:dyDescent="0.4">
      <c r="A2649" s="4" t="s">
        <v>887</v>
      </c>
      <c r="B2649" s="5" t="s">
        <v>888</v>
      </c>
      <c r="C2649" s="5" t="s">
        <v>24</v>
      </c>
      <c r="D2649" s="5" t="s">
        <v>19</v>
      </c>
      <c r="E2649" s="9" t="s">
        <v>34</v>
      </c>
      <c r="F2649" s="9">
        <v>0.56000000000000005</v>
      </c>
      <c r="G2649" s="5" t="s">
        <v>21</v>
      </c>
      <c r="H2649" s="9">
        <v>100</v>
      </c>
      <c r="I2649" s="11">
        <v>32368029</v>
      </c>
      <c r="J2649" s="11">
        <v>200</v>
      </c>
      <c r="K2649" s="11">
        <v>13.128</v>
      </c>
      <c r="L2649" s="11" t="b">
        <f>COUNTIF('[1]2_배당성향 25% 이상 종목명'!$A$2:$A$471,'2_2번 조건 대상 종목'!A2649)&gt;0</f>
        <v>1</v>
      </c>
      <c r="M2649" s="14" t="b">
        <f t="shared" si="41"/>
        <v>1</v>
      </c>
      <c r="N2649" s="11">
        <v>6413605800</v>
      </c>
      <c r="O2649" s="11"/>
      <c r="P2649" s="11"/>
      <c r="Q2649" s="11"/>
      <c r="R2649" s="11">
        <v>1.9</v>
      </c>
      <c r="S2649" s="6">
        <v>449992814700</v>
      </c>
      <c r="T2649" s="7">
        <v>15.16</v>
      </c>
      <c r="U2649" s="7">
        <v>1.84</v>
      </c>
      <c r="V2649" s="7">
        <v>943</v>
      </c>
    </row>
    <row r="2650" spans="1:22" hidden="1" x14ac:dyDescent="0.4">
      <c r="A2650" s="7" t="s">
        <v>887</v>
      </c>
      <c r="B2650" s="12" t="s">
        <v>888</v>
      </c>
      <c r="C2650" s="12" t="s">
        <v>2933</v>
      </c>
      <c r="D2650" s="12" t="s">
        <v>19</v>
      </c>
      <c r="E2650" s="12" t="s">
        <v>34</v>
      </c>
      <c r="F2650" s="12">
        <v>0.5</v>
      </c>
      <c r="G2650" s="12" t="s">
        <v>21</v>
      </c>
      <c r="H2650" s="12">
        <v>100</v>
      </c>
      <c r="I2650" s="6">
        <v>32733029</v>
      </c>
      <c r="J2650" s="6">
        <v>310</v>
      </c>
      <c r="K2650" s="6">
        <v>36.777999999999999</v>
      </c>
      <c r="L2650" s="11" t="b">
        <f>COUNTIF('[1]2_배당성향 25% 이상 종목명'!$A$2:$A$471,'2_2번 조건 대상 종목'!A2650)&gt;0</f>
        <v>1</v>
      </c>
      <c r="M2650" s="14" t="b">
        <f t="shared" si="41"/>
        <v>1</v>
      </c>
      <c r="N2650" s="6">
        <v>9972480080</v>
      </c>
      <c r="O2650" s="6"/>
      <c r="P2650" s="6"/>
      <c r="Q2650" s="6"/>
      <c r="R2650" s="6">
        <v>1.79</v>
      </c>
      <c r="S2650" s="6">
        <v>449992814700</v>
      </c>
      <c r="T2650" s="7">
        <v>15.16</v>
      </c>
      <c r="U2650" s="7">
        <v>1.84</v>
      </c>
      <c r="V2650" s="7">
        <v>943</v>
      </c>
    </row>
    <row r="2651" spans="1:22" hidden="1" x14ac:dyDescent="0.4">
      <c r="A2651" s="4" t="s">
        <v>186</v>
      </c>
      <c r="B2651" s="5" t="s">
        <v>187</v>
      </c>
      <c r="C2651" s="5" t="s">
        <v>30</v>
      </c>
      <c r="D2651" s="5" t="s">
        <v>19</v>
      </c>
      <c r="E2651" s="9" t="s">
        <v>34</v>
      </c>
      <c r="F2651" s="9">
        <v>0.48</v>
      </c>
      <c r="G2651" s="5" t="s">
        <v>21</v>
      </c>
      <c r="H2651" s="9">
        <v>500</v>
      </c>
      <c r="I2651" s="11">
        <v>9877043</v>
      </c>
      <c r="J2651" s="11">
        <v>500</v>
      </c>
      <c r="K2651" s="11">
        <v>219.1</v>
      </c>
      <c r="L2651" s="11" t="b">
        <f>COUNTIF('[1]2_배당성향 25% 이상 종목명'!$A$2:$A$471,'2_2번 조건 대상 종목'!A2651)&gt;0</f>
        <v>1</v>
      </c>
      <c r="M2651" s="14" t="b">
        <f t="shared" si="41"/>
        <v>0</v>
      </c>
      <c r="N2651" s="11">
        <v>4938521500</v>
      </c>
      <c r="O2651" s="11" t="b">
        <f>N2651&gt;=VLOOKUP(A2651,'[1]2023년만'!$A$2:$Q$1181,12,0)</f>
        <v>1</v>
      </c>
      <c r="P2651" s="11"/>
      <c r="Q2651" s="11"/>
      <c r="R2651" s="11">
        <v>2.42</v>
      </c>
      <c r="S2651" s="6">
        <v>407724335040</v>
      </c>
      <c r="T2651" s="7">
        <v>181.05</v>
      </c>
      <c r="U2651" s="7">
        <v>3.17</v>
      </c>
      <c r="V2651" s="7">
        <v>76</v>
      </c>
    </row>
    <row r="2652" spans="1:22" hidden="1" x14ac:dyDescent="0.4">
      <c r="A2652" s="4" t="s">
        <v>186</v>
      </c>
      <c r="B2652" s="5" t="s">
        <v>187</v>
      </c>
      <c r="C2652" s="5" t="s">
        <v>24</v>
      </c>
      <c r="D2652" s="5" t="s">
        <v>19</v>
      </c>
      <c r="E2652" s="9" t="s">
        <v>34</v>
      </c>
      <c r="F2652" s="9">
        <v>0.56000000000000005</v>
      </c>
      <c r="G2652" s="5" t="s">
        <v>21</v>
      </c>
      <c r="H2652" s="9">
        <v>500</v>
      </c>
      <c r="I2652" s="11">
        <v>9877043</v>
      </c>
      <c r="J2652" s="11">
        <v>500</v>
      </c>
      <c r="K2652" s="11">
        <v>31.47</v>
      </c>
      <c r="L2652" s="11" t="b">
        <f>COUNTIF('[1]2_배당성향 25% 이상 종목명'!$A$2:$A$471,'2_2번 조건 대상 종목'!A2652)&gt;0</f>
        <v>1</v>
      </c>
      <c r="M2652" s="14" t="b">
        <f t="shared" si="41"/>
        <v>0</v>
      </c>
      <c r="N2652" s="11">
        <v>4938521500</v>
      </c>
      <c r="O2652" s="11"/>
      <c r="P2652" s="11"/>
      <c r="Q2652" s="11"/>
      <c r="R2652" s="11">
        <v>0.9</v>
      </c>
      <c r="S2652" s="6">
        <v>407724335040</v>
      </c>
      <c r="T2652" s="7">
        <v>181.05</v>
      </c>
      <c r="U2652" s="7">
        <v>3.17</v>
      </c>
      <c r="V2652" s="7">
        <v>76</v>
      </c>
    </row>
    <row r="2653" spans="1:22" hidden="1" x14ac:dyDescent="0.4">
      <c r="A2653" s="4" t="s">
        <v>2596</v>
      </c>
      <c r="B2653" s="5" t="s">
        <v>2597</v>
      </c>
      <c r="C2653" s="5" t="s">
        <v>18</v>
      </c>
      <c r="D2653" s="5" t="s">
        <v>19</v>
      </c>
      <c r="E2653" s="9" t="s">
        <v>66</v>
      </c>
      <c r="F2653" s="9">
        <v>1.62</v>
      </c>
      <c r="G2653" s="5" t="s">
        <v>2154</v>
      </c>
      <c r="H2653" s="9">
        <v>500</v>
      </c>
      <c r="I2653" s="11">
        <v>25209982</v>
      </c>
      <c r="J2653" s="11">
        <v>500</v>
      </c>
      <c r="K2653" s="11">
        <v>5.67</v>
      </c>
      <c r="L2653" s="11" t="b">
        <f>COUNTIF('[1]2_배당성향 25% 이상 종목명'!$A$2:$A$471,'2_2번 조건 대상 종목'!A2653)&gt;0</f>
        <v>0</v>
      </c>
      <c r="M2653" s="14" t="b">
        <f t="shared" si="41"/>
        <v>0</v>
      </c>
      <c r="N2653" s="11">
        <v>12508252500</v>
      </c>
      <c r="O2653" s="11"/>
      <c r="P2653" s="11"/>
      <c r="Q2653" s="11"/>
      <c r="R2653" s="11">
        <v>0.4</v>
      </c>
      <c r="S2653" s="6">
        <v>7956482507200</v>
      </c>
      <c r="T2653" s="7" t="s">
        <v>21</v>
      </c>
      <c r="U2653" s="7">
        <v>4.91</v>
      </c>
      <c r="V2653" s="7" t="s">
        <v>21</v>
      </c>
    </row>
    <row r="2654" spans="1:22" hidden="1" x14ac:dyDescent="0.4">
      <c r="A2654" s="4" t="s">
        <v>2596</v>
      </c>
      <c r="B2654" s="5" t="s">
        <v>2597</v>
      </c>
      <c r="C2654" s="5" t="s">
        <v>30</v>
      </c>
      <c r="D2654" s="5" t="s">
        <v>19</v>
      </c>
      <c r="E2654" s="9" t="s">
        <v>66</v>
      </c>
      <c r="F2654" s="9">
        <v>0.71</v>
      </c>
      <c r="G2654" s="5" t="s">
        <v>21</v>
      </c>
      <c r="H2654" s="9">
        <v>100</v>
      </c>
      <c r="I2654" s="11">
        <v>133138340</v>
      </c>
      <c r="J2654" s="11">
        <v>100</v>
      </c>
      <c r="K2654" s="11">
        <v>-4.4649999999999999</v>
      </c>
      <c r="L2654" s="11" t="b">
        <f>COUNTIF('[1]2_배당성향 25% 이상 종목명'!$A$2:$A$471,'2_2번 조건 대상 종목'!A2654)&gt;0</f>
        <v>0</v>
      </c>
      <c r="M2654" s="14" t="b">
        <f t="shared" si="41"/>
        <v>0</v>
      </c>
      <c r="N2654" s="11">
        <v>13189060000</v>
      </c>
      <c r="O2654" s="11" t="e">
        <f>N2654&gt;=VLOOKUP(A2654,'[1]2023년만'!$A$2:$Q$1181,12,0)</f>
        <v>#N/A</v>
      </c>
      <c r="P2654" s="11"/>
      <c r="Q2654" s="11"/>
      <c r="R2654" s="11">
        <v>0.17</v>
      </c>
      <c r="S2654" s="6">
        <v>7956482507200</v>
      </c>
      <c r="T2654" s="7" t="s">
        <v>21</v>
      </c>
      <c r="U2654" s="7">
        <v>4.91</v>
      </c>
      <c r="V2654" s="7" t="s">
        <v>21</v>
      </c>
    </row>
    <row r="2655" spans="1:22" hidden="1" x14ac:dyDescent="0.4">
      <c r="A2655" s="7" t="s">
        <v>2596</v>
      </c>
      <c r="B2655" s="12" t="s">
        <v>2597</v>
      </c>
      <c r="C2655" s="12" t="s">
        <v>2933</v>
      </c>
      <c r="D2655" s="12" t="s">
        <v>19</v>
      </c>
      <c r="E2655" s="12" t="s">
        <v>103</v>
      </c>
      <c r="F2655" s="12">
        <v>0.36</v>
      </c>
      <c r="G2655" s="12" t="s">
        <v>2936</v>
      </c>
      <c r="H2655" s="12">
        <v>500</v>
      </c>
      <c r="I2655" s="6">
        <v>23975672</v>
      </c>
      <c r="J2655" s="6">
        <v>430</v>
      </c>
      <c r="K2655" s="6">
        <v>3.6629999999999998</v>
      </c>
      <c r="L2655" s="11" t="b">
        <f>COUNTIF('[1]2_배당성향 25% 이상 종목명'!$A$2:$A$471,'2_2번 조건 대상 종목'!A2655)&gt;0</f>
        <v>0</v>
      </c>
      <c r="M2655" s="14" t="b">
        <f t="shared" si="41"/>
        <v>0</v>
      </c>
      <c r="N2655" s="6">
        <v>10216871380</v>
      </c>
      <c r="O2655" s="6"/>
      <c r="P2655" s="6"/>
      <c r="Q2655" s="6"/>
      <c r="R2655" s="6">
        <v>0.38</v>
      </c>
      <c r="S2655" s="6">
        <v>7956482507200</v>
      </c>
      <c r="T2655" s="7" t="s">
        <v>21</v>
      </c>
      <c r="U2655" s="7">
        <v>4.91</v>
      </c>
      <c r="V2655" s="7" t="s">
        <v>21</v>
      </c>
    </row>
    <row r="2656" spans="1:22" hidden="1" x14ac:dyDescent="0.4">
      <c r="A2656" s="4" t="s">
        <v>2011</v>
      </c>
      <c r="B2656" s="5" t="s">
        <v>2012</v>
      </c>
      <c r="C2656" s="5" t="s">
        <v>18</v>
      </c>
      <c r="D2656" s="5" t="s">
        <v>19</v>
      </c>
      <c r="E2656" s="9" t="s">
        <v>81</v>
      </c>
      <c r="F2656" s="9">
        <v>0.38</v>
      </c>
      <c r="G2656" s="5" t="s">
        <v>21</v>
      </c>
      <c r="H2656" s="9">
        <v>500</v>
      </c>
      <c r="I2656" s="11">
        <v>97801344</v>
      </c>
      <c r="J2656" s="11">
        <v>450</v>
      </c>
      <c r="K2656" s="11">
        <v>16.117000000000001</v>
      </c>
      <c r="L2656" s="11" t="b">
        <f>COUNTIF('[1]2_배당성향 25% 이상 종목명'!$A$2:$A$471,'2_2번 조건 대상 종목'!A2656)&gt;0</f>
        <v>0</v>
      </c>
      <c r="M2656" s="14" t="b">
        <f t="shared" si="41"/>
        <v>0</v>
      </c>
      <c r="N2656" s="11">
        <v>43944752250</v>
      </c>
      <c r="O2656" s="11"/>
      <c r="P2656" s="11"/>
      <c r="Q2656" s="11"/>
      <c r="R2656" s="11">
        <v>0.46</v>
      </c>
      <c r="S2656" s="6">
        <v>13574826547200</v>
      </c>
      <c r="T2656" s="7" t="s">
        <v>21</v>
      </c>
      <c r="U2656" s="7">
        <v>7.92</v>
      </c>
      <c r="V2656" s="7" t="s">
        <v>21</v>
      </c>
    </row>
    <row r="2657" spans="1:22" hidden="1" x14ac:dyDescent="0.4">
      <c r="A2657" s="7" t="s">
        <v>2011</v>
      </c>
      <c r="B2657" s="12" t="s">
        <v>2012</v>
      </c>
      <c r="C2657" s="12" t="s">
        <v>2933</v>
      </c>
      <c r="D2657" s="12" t="s">
        <v>19</v>
      </c>
      <c r="E2657" s="12" t="s">
        <v>81</v>
      </c>
      <c r="F2657" s="12">
        <v>0.23</v>
      </c>
      <c r="G2657" s="12" t="s">
        <v>21</v>
      </c>
      <c r="H2657" s="12">
        <v>500</v>
      </c>
      <c r="I2657" s="6">
        <v>21919466</v>
      </c>
      <c r="J2657" s="6">
        <v>920</v>
      </c>
      <c r="K2657" s="6">
        <v>21.486999999999998</v>
      </c>
      <c r="L2657" s="11" t="b">
        <f>COUNTIF('[1]2_배당성향 25% 이상 종목명'!$A$2:$A$471,'2_2번 조건 대상 종목'!A2657)&gt;0</f>
        <v>0</v>
      </c>
      <c r="M2657" s="14" t="b">
        <f t="shared" si="41"/>
        <v>0</v>
      </c>
      <c r="N2657" s="6">
        <v>21011872640</v>
      </c>
      <c r="O2657" s="6"/>
      <c r="P2657" s="6"/>
      <c r="Q2657" s="6"/>
      <c r="R2657" s="6">
        <v>0.18</v>
      </c>
      <c r="S2657" s="6">
        <v>13574826547200</v>
      </c>
      <c r="T2657" s="7" t="s">
        <v>21</v>
      </c>
      <c r="U2657" s="7">
        <v>7.92</v>
      </c>
      <c r="V2657" s="7" t="s">
        <v>21</v>
      </c>
    </row>
    <row r="2658" spans="1:22" hidden="1" x14ac:dyDescent="0.4">
      <c r="A2658" s="4" t="s">
        <v>1351</v>
      </c>
      <c r="B2658" s="5" t="s">
        <v>1352</v>
      </c>
      <c r="C2658" s="5" t="s">
        <v>30</v>
      </c>
      <c r="D2658" s="5" t="s">
        <v>19</v>
      </c>
      <c r="E2658" s="9" t="s">
        <v>49</v>
      </c>
      <c r="F2658" s="9">
        <v>0.6</v>
      </c>
      <c r="G2658" s="5" t="s">
        <v>21</v>
      </c>
      <c r="H2658" s="9">
        <v>500</v>
      </c>
      <c r="I2658" s="11">
        <v>20974932</v>
      </c>
      <c r="J2658" s="11">
        <v>300</v>
      </c>
      <c r="K2658" s="11">
        <v>29.143999999999998</v>
      </c>
      <c r="L2658" s="11" t="b">
        <f>COUNTIF('[1]2_배당성향 25% 이상 종목명'!$A$2:$A$471,'2_2번 조건 대상 종목'!A2658)&gt;0</f>
        <v>1</v>
      </c>
      <c r="M2658" s="14" t="b">
        <f t="shared" si="41"/>
        <v>1</v>
      </c>
      <c r="N2658" s="11">
        <v>6280031400</v>
      </c>
      <c r="O2658" s="11" t="b">
        <f>N2658&gt;=VLOOKUP(A2658,'[1]2023년만'!$A$2:$Q$1181,12,0)</f>
        <v>0</v>
      </c>
      <c r="P2658" s="11">
        <f>VLOOKUP(A2658,'[1]2_피벗 테이블'!$A$4:$B$376,2,0)</f>
        <v>7778948320</v>
      </c>
      <c r="Q2658" s="11" t="b">
        <f>N2658&gt;=(P2658*1.05)</f>
        <v>0</v>
      </c>
      <c r="R2658" s="11">
        <v>1</v>
      </c>
      <c r="S2658" s="6">
        <v>578908123200</v>
      </c>
      <c r="T2658" s="7">
        <v>19.899999999999999</v>
      </c>
      <c r="U2658" s="7">
        <v>1.95</v>
      </c>
      <c r="V2658" s="7">
        <v>1387</v>
      </c>
    </row>
    <row r="2659" spans="1:22" hidden="1" x14ac:dyDescent="0.4">
      <c r="A2659" s="4" t="s">
        <v>1351</v>
      </c>
      <c r="B2659" s="5" t="s">
        <v>1352</v>
      </c>
      <c r="C2659" s="5" t="s">
        <v>18</v>
      </c>
      <c r="D2659" s="5" t="s">
        <v>19</v>
      </c>
      <c r="E2659" s="9" t="s">
        <v>49</v>
      </c>
      <c r="F2659" s="9">
        <v>0.56000000000000005</v>
      </c>
      <c r="G2659" s="5" t="s">
        <v>21</v>
      </c>
      <c r="H2659" s="9">
        <v>500</v>
      </c>
      <c r="I2659" s="11">
        <v>15304932</v>
      </c>
      <c r="J2659" s="11">
        <v>600</v>
      </c>
      <c r="K2659" s="11">
        <v>28.245000000000001</v>
      </c>
      <c r="L2659" s="11" t="b">
        <f>COUNTIF('[1]2_배당성향 25% 이상 종목명'!$A$2:$A$471,'2_2번 조건 대상 종목'!A2659)&gt;0</f>
        <v>1</v>
      </c>
      <c r="M2659" s="14" t="b">
        <f t="shared" si="41"/>
        <v>1</v>
      </c>
      <c r="N2659" s="11">
        <v>9140944800</v>
      </c>
      <c r="O2659" s="11"/>
      <c r="P2659" s="11"/>
      <c r="Q2659" s="11"/>
      <c r="R2659" s="11">
        <v>1.2</v>
      </c>
      <c r="S2659" s="6">
        <v>578908123200</v>
      </c>
      <c r="T2659" s="7">
        <v>19.899999999999999</v>
      </c>
      <c r="U2659" s="7">
        <v>1.95</v>
      </c>
      <c r="V2659" s="7">
        <v>1387</v>
      </c>
    </row>
    <row r="2660" spans="1:22" hidden="1" x14ac:dyDescent="0.4">
      <c r="A2660" s="4" t="s">
        <v>1351</v>
      </c>
      <c r="B2660" s="5" t="s">
        <v>1352</v>
      </c>
      <c r="C2660" s="5" t="s">
        <v>24</v>
      </c>
      <c r="D2660" s="5" t="s">
        <v>19</v>
      </c>
      <c r="E2660" s="9" t="s">
        <v>49</v>
      </c>
      <c r="F2660" s="9">
        <v>0.48</v>
      </c>
      <c r="G2660" s="5" t="s">
        <v>21</v>
      </c>
      <c r="H2660" s="9">
        <v>500</v>
      </c>
      <c r="I2660" s="11">
        <v>15304932</v>
      </c>
      <c r="J2660" s="11">
        <v>600</v>
      </c>
      <c r="K2660" s="11">
        <v>27.262</v>
      </c>
      <c r="L2660" s="11" t="b">
        <f>COUNTIF('[1]2_배당성향 25% 이상 종목명'!$A$2:$A$471,'2_2번 조건 대상 종목'!A2660)&gt;0</f>
        <v>1</v>
      </c>
      <c r="M2660" s="14" t="b">
        <f t="shared" si="41"/>
        <v>1</v>
      </c>
      <c r="N2660" s="11">
        <v>9145272600</v>
      </c>
      <c r="O2660" s="11"/>
      <c r="P2660" s="11"/>
      <c r="Q2660" s="11"/>
      <c r="R2660" s="11">
        <v>0.89</v>
      </c>
      <c r="S2660" s="6">
        <v>578908123200</v>
      </c>
      <c r="T2660" s="7">
        <v>19.899999999999999</v>
      </c>
      <c r="U2660" s="7">
        <v>1.95</v>
      </c>
      <c r="V2660" s="7">
        <v>1387</v>
      </c>
    </row>
    <row r="2661" spans="1:22" hidden="1" x14ac:dyDescent="0.4">
      <c r="A2661" s="7" t="s">
        <v>1351</v>
      </c>
      <c r="B2661" s="12" t="s">
        <v>1352</v>
      </c>
      <c r="C2661" s="12" t="s">
        <v>2933</v>
      </c>
      <c r="D2661" s="12" t="s">
        <v>19</v>
      </c>
      <c r="E2661" s="12" t="s">
        <v>49</v>
      </c>
      <c r="F2661" s="12">
        <v>0.41</v>
      </c>
      <c r="G2661" s="12" t="s">
        <v>21</v>
      </c>
      <c r="H2661" s="12">
        <v>500</v>
      </c>
      <c r="I2661" s="6">
        <v>15304932</v>
      </c>
      <c r="J2661" s="6">
        <v>330</v>
      </c>
      <c r="K2661" s="6">
        <v>43.972000000000001</v>
      </c>
      <c r="L2661" s="11" t="b">
        <f>COUNTIF('[1]2_배당성향 25% 이상 종목명'!$A$2:$A$471,'2_2번 조건 대상 종목'!A2661)&gt;0</f>
        <v>1</v>
      </c>
      <c r="M2661" s="14" t="b">
        <f t="shared" si="41"/>
        <v>1</v>
      </c>
      <c r="N2661" s="6">
        <v>5050627560</v>
      </c>
      <c r="O2661" s="6"/>
      <c r="P2661" s="6"/>
      <c r="Q2661" s="6"/>
      <c r="R2661" s="6">
        <v>0.44</v>
      </c>
      <c r="S2661" s="6">
        <v>578908123200</v>
      </c>
      <c r="T2661" s="7">
        <v>19.899999999999999</v>
      </c>
      <c r="U2661" s="7">
        <v>1.95</v>
      </c>
      <c r="V2661" s="7">
        <v>1387</v>
      </c>
    </row>
    <row r="2662" spans="1:22" hidden="1" x14ac:dyDescent="0.4">
      <c r="A2662" s="4" t="s">
        <v>1903</v>
      </c>
      <c r="B2662" s="5" t="s">
        <v>1904</v>
      </c>
      <c r="C2662" s="5" t="s">
        <v>30</v>
      </c>
      <c r="D2662" s="5" t="s">
        <v>19</v>
      </c>
      <c r="E2662" s="9" t="s">
        <v>37</v>
      </c>
      <c r="F2662" s="9">
        <v>1.48</v>
      </c>
      <c r="G2662" s="5" t="s">
        <v>21</v>
      </c>
      <c r="H2662" s="9">
        <v>500</v>
      </c>
      <c r="I2662" s="11">
        <v>41169370</v>
      </c>
      <c r="J2662" s="11">
        <v>60</v>
      </c>
      <c r="K2662" s="11">
        <v>18.245000000000001</v>
      </c>
      <c r="L2662" s="11" t="b">
        <f>COUNTIF('[1]2_배당성향 25% 이상 종목명'!$A$2:$A$471,'2_2번 조건 대상 종목'!A2662)&gt;0</f>
        <v>0</v>
      </c>
      <c r="M2662" s="14" t="b">
        <f t="shared" si="41"/>
        <v>1</v>
      </c>
      <c r="N2662" s="11">
        <v>2410724280</v>
      </c>
      <c r="O2662" s="11" t="b">
        <f>N2662&gt;=VLOOKUP(A2662,'[1]2023년만'!$A$2:$Q$1181,12,0)</f>
        <v>1</v>
      </c>
      <c r="P2662" s="11"/>
      <c r="Q2662" s="11"/>
      <c r="R2662" s="11">
        <v>2.5</v>
      </c>
      <c r="S2662" s="6">
        <v>150474047350</v>
      </c>
      <c r="T2662" s="7">
        <v>10.41</v>
      </c>
      <c r="U2662" s="7">
        <v>0.64</v>
      </c>
      <c r="V2662" s="7">
        <v>351</v>
      </c>
    </row>
    <row r="2663" spans="1:22" hidden="1" x14ac:dyDescent="0.4">
      <c r="A2663" s="4" t="s">
        <v>1903</v>
      </c>
      <c r="B2663" s="5" t="s">
        <v>1904</v>
      </c>
      <c r="C2663" s="5" t="s">
        <v>18</v>
      </c>
      <c r="D2663" s="5" t="s">
        <v>19</v>
      </c>
      <c r="E2663" s="9" t="s">
        <v>37</v>
      </c>
      <c r="F2663" s="9">
        <v>0.85</v>
      </c>
      <c r="G2663" s="5" t="s">
        <v>21</v>
      </c>
      <c r="H2663" s="9">
        <v>500</v>
      </c>
      <c r="I2663" s="11">
        <v>34169370</v>
      </c>
      <c r="J2663" s="11">
        <v>50</v>
      </c>
      <c r="K2663" s="11">
        <v>7.0309999999999997</v>
      </c>
      <c r="L2663" s="11" t="b">
        <f>COUNTIF('[1]2_배당성향 25% 이상 종목명'!$A$2:$A$471,'2_2번 조건 대상 종목'!A2663)&gt;0</f>
        <v>0</v>
      </c>
      <c r="M2663" s="14" t="b">
        <f t="shared" si="41"/>
        <v>1</v>
      </c>
      <c r="N2663" s="11">
        <v>1658936900</v>
      </c>
      <c r="O2663" s="11"/>
      <c r="P2663" s="11"/>
      <c r="Q2663" s="11"/>
      <c r="R2663" s="11">
        <v>1.8</v>
      </c>
      <c r="S2663" s="6">
        <v>150474047350</v>
      </c>
      <c r="T2663" s="7">
        <v>10.41</v>
      </c>
      <c r="U2663" s="7">
        <v>0.64</v>
      </c>
      <c r="V2663" s="7">
        <v>351</v>
      </c>
    </row>
    <row r="2664" spans="1:22" hidden="1" x14ac:dyDescent="0.4">
      <c r="A2664" s="4" t="s">
        <v>1903</v>
      </c>
      <c r="B2664" s="5" t="s">
        <v>1904</v>
      </c>
      <c r="C2664" s="5" t="s">
        <v>24</v>
      </c>
      <c r="D2664" s="5" t="s">
        <v>19</v>
      </c>
      <c r="E2664" s="9" t="s">
        <v>37</v>
      </c>
      <c r="F2664" s="9">
        <v>0.89</v>
      </c>
      <c r="G2664" s="5" t="s">
        <v>21</v>
      </c>
      <c r="H2664" s="9">
        <v>500</v>
      </c>
      <c r="I2664" s="11">
        <v>41169370</v>
      </c>
      <c r="J2664" s="11">
        <v>60</v>
      </c>
      <c r="K2664" s="11">
        <v>5.5659999999999998</v>
      </c>
      <c r="L2664" s="11" t="b">
        <f>COUNTIF('[1]2_배당성향 25% 이상 종목명'!$A$2:$A$471,'2_2번 조건 대상 종목'!A2664)&gt;0</f>
        <v>0</v>
      </c>
      <c r="M2664" s="14" t="b">
        <f t="shared" si="41"/>
        <v>1</v>
      </c>
      <c r="N2664" s="11">
        <v>2410724280</v>
      </c>
      <c r="O2664" s="11"/>
      <c r="P2664" s="11"/>
      <c r="Q2664" s="11"/>
      <c r="R2664" s="11">
        <v>1.2</v>
      </c>
      <c r="S2664" s="6">
        <v>150474047350</v>
      </c>
      <c r="T2664" s="7">
        <v>10.41</v>
      </c>
      <c r="U2664" s="7">
        <v>0.64</v>
      </c>
      <c r="V2664" s="7">
        <v>351</v>
      </c>
    </row>
    <row r="2665" spans="1:22" hidden="1" x14ac:dyDescent="0.4">
      <c r="A2665" s="7" t="s">
        <v>1903</v>
      </c>
      <c r="B2665" s="12" t="s">
        <v>1904</v>
      </c>
      <c r="C2665" s="12" t="s">
        <v>2933</v>
      </c>
      <c r="D2665" s="12" t="s">
        <v>19</v>
      </c>
      <c r="E2665" s="12" t="s">
        <v>37</v>
      </c>
      <c r="F2665" s="12">
        <v>0.36</v>
      </c>
      <c r="G2665" s="12" t="s">
        <v>21</v>
      </c>
      <c r="H2665" s="12">
        <v>500</v>
      </c>
      <c r="I2665" s="6">
        <v>34169370</v>
      </c>
      <c r="J2665" s="6">
        <v>50</v>
      </c>
      <c r="K2665" s="6">
        <v>30.86</v>
      </c>
      <c r="L2665" s="11" t="b">
        <f>COUNTIF('[1]2_배당성향 25% 이상 종목명'!$A$2:$A$471,'2_2번 조건 대상 종목'!A2665)&gt;0</f>
        <v>0</v>
      </c>
      <c r="M2665" s="14" t="b">
        <f t="shared" si="41"/>
        <v>1</v>
      </c>
      <c r="N2665" s="6">
        <v>1675373450</v>
      </c>
      <c r="O2665" s="6"/>
      <c r="P2665" s="6"/>
      <c r="Q2665" s="6"/>
      <c r="R2665" s="6">
        <v>1.7</v>
      </c>
      <c r="S2665" s="6">
        <v>150474047350</v>
      </c>
      <c r="T2665" s="7">
        <v>10.41</v>
      </c>
      <c r="U2665" s="7">
        <v>0.64</v>
      </c>
      <c r="V2665" s="7">
        <v>351</v>
      </c>
    </row>
    <row r="2666" spans="1:22" x14ac:dyDescent="0.4">
      <c r="A2666" s="4" t="s">
        <v>1192</v>
      </c>
      <c r="B2666" s="5" t="s">
        <v>1193</v>
      </c>
      <c r="C2666" s="5" t="s">
        <v>30</v>
      </c>
      <c r="D2666" s="5" t="s">
        <v>19</v>
      </c>
      <c r="E2666" s="9" t="s">
        <v>49</v>
      </c>
      <c r="F2666" s="9">
        <v>1.64</v>
      </c>
      <c r="G2666" s="5" t="s">
        <v>21</v>
      </c>
      <c r="H2666" s="10">
        <v>1000</v>
      </c>
      <c r="I2666" s="11">
        <v>2199268</v>
      </c>
      <c r="J2666" s="11">
        <v>4000</v>
      </c>
      <c r="K2666" s="11">
        <v>29.794</v>
      </c>
      <c r="L2666" s="11" t="b">
        <f>COUNTIF('[1]2_배당성향 25% 이상 종목명'!$A$2:$A$471,'2_2번 조건 대상 종목'!A1621)&gt;0</f>
        <v>1</v>
      </c>
      <c r="M2666" s="14" t="b">
        <f t="shared" si="41"/>
        <v>1</v>
      </c>
      <c r="N2666" s="11">
        <v>8023718000</v>
      </c>
      <c r="O2666" s="11" t="b">
        <f>N2666&gt;=VLOOKUP(A2666,'[1]2023년만'!$A$2:$Q$1181,12,0)</f>
        <v>1</v>
      </c>
      <c r="P2666" s="11">
        <f>VLOOKUP(A2666,'[1]2_피벗 테이블'!$A$4:$B$376,2,0)</f>
        <v>5084939000</v>
      </c>
      <c r="Q2666" s="11" t="b">
        <f>N2666&gt;=(P2666*1.05)</f>
        <v>1</v>
      </c>
      <c r="R2666" s="11">
        <v>5.03</v>
      </c>
      <c r="S2666" s="6">
        <v>185398292400</v>
      </c>
      <c r="T2666" s="7">
        <v>6.27</v>
      </c>
      <c r="U2666" s="7">
        <v>1.04</v>
      </c>
      <c r="V2666" s="7">
        <v>13446</v>
      </c>
    </row>
    <row r="2667" spans="1:22" hidden="1" x14ac:dyDescent="0.4">
      <c r="A2667" s="4" t="s">
        <v>627</v>
      </c>
      <c r="B2667" s="5" t="s">
        <v>628</v>
      </c>
      <c r="C2667" s="5" t="s">
        <v>24</v>
      </c>
      <c r="D2667" s="5" t="s">
        <v>19</v>
      </c>
      <c r="E2667" s="9" t="s">
        <v>34</v>
      </c>
      <c r="F2667" s="9">
        <v>0.56000000000000005</v>
      </c>
      <c r="G2667" s="5" t="s">
        <v>21</v>
      </c>
      <c r="H2667" s="9">
        <v>500</v>
      </c>
      <c r="I2667" s="11">
        <v>12080000</v>
      </c>
      <c r="J2667" s="11">
        <v>180</v>
      </c>
      <c r="K2667" s="11">
        <v>26.498000000000001</v>
      </c>
      <c r="L2667" s="11" t="b">
        <f>COUNTIF('[1]2_배당성향 25% 이상 종목명'!$A$2:$A$471,'2_2번 조건 대상 종목'!A2667)&gt;0</f>
        <v>1</v>
      </c>
      <c r="M2667" s="14" t="b">
        <f t="shared" si="41"/>
        <v>1</v>
      </c>
      <c r="N2667" s="11">
        <v>2043000000</v>
      </c>
      <c r="O2667" s="11"/>
      <c r="P2667" s="11"/>
      <c r="Q2667" s="11"/>
      <c r="R2667" s="11">
        <v>2.8</v>
      </c>
      <c r="S2667" s="6">
        <v>95846788800</v>
      </c>
      <c r="T2667" s="7">
        <v>23.46</v>
      </c>
      <c r="U2667" s="7">
        <v>1.56</v>
      </c>
      <c r="V2667" s="7">
        <v>358</v>
      </c>
    </row>
    <row r="2668" spans="1:22" hidden="1" x14ac:dyDescent="0.4">
      <c r="A2668" s="4" t="s">
        <v>627</v>
      </c>
      <c r="B2668" s="5" t="s">
        <v>628</v>
      </c>
      <c r="C2668" s="5" t="s">
        <v>18</v>
      </c>
      <c r="D2668" s="5" t="s">
        <v>19</v>
      </c>
      <c r="E2668" s="9" t="s">
        <v>34</v>
      </c>
      <c r="F2668" s="9">
        <v>1.01</v>
      </c>
      <c r="G2668" s="5" t="s">
        <v>21</v>
      </c>
      <c r="H2668" s="9">
        <v>500</v>
      </c>
      <c r="I2668" s="11">
        <v>12080000</v>
      </c>
      <c r="J2668" s="11">
        <v>180</v>
      </c>
      <c r="K2668" s="11">
        <v>26.356999999999999</v>
      </c>
      <c r="L2668" s="11" t="b">
        <f>COUNTIF('[1]2_배당성향 25% 이상 종목명'!$A$2:$A$471,'2_2번 조건 대상 종목'!A2668)&gt;0</f>
        <v>1</v>
      </c>
      <c r="M2668" s="14" t="b">
        <f t="shared" si="41"/>
        <v>1</v>
      </c>
      <c r="N2668" s="11">
        <v>2093810220</v>
      </c>
      <c r="O2668" s="11"/>
      <c r="P2668" s="11"/>
      <c r="Q2668" s="11"/>
      <c r="R2668" s="11">
        <v>2.7</v>
      </c>
      <c r="S2668" s="6">
        <v>95846788800</v>
      </c>
      <c r="T2668" s="7">
        <v>23.46</v>
      </c>
      <c r="U2668" s="7">
        <v>1.56</v>
      </c>
      <c r="V2668" s="7">
        <v>358</v>
      </c>
    </row>
    <row r="2669" spans="1:22" hidden="1" x14ac:dyDescent="0.4">
      <c r="A2669" s="7" t="s">
        <v>627</v>
      </c>
      <c r="B2669" s="12" t="s">
        <v>628</v>
      </c>
      <c r="C2669" s="12" t="s">
        <v>2933</v>
      </c>
      <c r="D2669" s="12" t="s">
        <v>19</v>
      </c>
      <c r="E2669" s="12" t="s">
        <v>34</v>
      </c>
      <c r="F2669" s="12">
        <v>0.5</v>
      </c>
      <c r="G2669" s="12" t="s">
        <v>21</v>
      </c>
      <c r="H2669" s="12">
        <v>500</v>
      </c>
      <c r="I2669" s="6">
        <v>12080000</v>
      </c>
      <c r="J2669" s="6">
        <v>130</v>
      </c>
      <c r="K2669" s="6">
        <v>27.966000000000001</v>
      </c>
      <c r="L2669" s="11" t="b">
        <f>COUNTIF('[1]2_배당성향 25% 이상 종목명'!$A$2:$A$471,'2_2번 조건 대상 종목'!A2669)&gt;0</f>
        <v>1</v>
      </c>
      <c r="M2669" s="14" t="b">
        <f t="shared" si="41"/>
        <v>1</v>
      </c>
      <c r="N2669" s="6">
        <v>1529450000</v>
      </c>
      <c r="O2669" s="6"/>
      <c r="P2669" s="6"/>
      <c r="Q2669" s="6"/>
      <c r="R2669" s="6">
        <v>1.22</v>
      </c>
      <c r="S2669" s="6">
        <v>95846788800</v>
      </c>
      <c r="T2669" s="7">
        <v>23.46</v>
      </c>
      <c r="U2669" s="7">
        <v>1.56</v>
      </c>
      <c r="V2669" s="7">
        <v>358</v>
      </c>
    </row>
    <row r="2670" spans="1:22" hidden="1" x14ac:dyDescent="0.4">
      <c r="A2670" s="4" t="s">
        <v>2621</v>
      </c>
      <c r="B2670" s="5" t="s">
        <v>2622</v>
      </c>
      <c r="C2670" s="5" t="s">
        <v>18</v>
      </c>
      <c r="D2670" s="5" t="s">
        <v>19</v>
      </c>
      <c r="E2670" s="9" t="s">
        <v>95</v>
      </c>
      <c r="F2670" s="9">
        <v>0.96</v>
      </c>
      <c r="G2670" s="5" t="s">
        <v>21</v>
      </c>
      <c r="H2670" s="9">
        <v>500</v>
      </c>
      <c r="I2670" s="11">
        <v>21756789</v>
      </c>
      <c r="J2670" s="11">
        <v>100</v>
      </c>
      <c r="K2670" s="11">
        <v>4.798</v>
      </c>
      <c r="L2670" s="11" t="b">
        <f>COUNTIF('[1]2_배당성향 25% 이상 종목명'!$A$2:$A$471,'2_2번 조건 대상 종목'!A2670)&gt;0</f>
        <v>0</v>
      </c>
      <c r="M2670" s="14" t="b">
        <f t="shared" si="41"/>
        <v>0</v>
      </c>
      <c r="N2670" s="11">
        <v>1959645200</v>
      </c>
      <c r="O2670" s="11"/>
      <c r="P2670" s="11"/>
      <c r="Q2670" s="11"/>
      <c r="R2670" s="11">
        <v>0.6</v>
      </c>
      <c r="S2670" s="6">
        <v>489626560400</v>
      </c>
      <c r="T2670" s="7">
        <v>309.72000000000003</v>
      </c>
      <c r="U2670" s="7">
        <v>1.82</v>
      </c>
      <c r="V2670" s="7">
        <v>72</v>
      </c>
    </row>
    <row r="2671" spans="1:22" hidden="1" x14ac:dyDescent="0.4">
      <c r="A2671" s="4" t="s">
        <v>2621</v>
      </c>
      <c r="B2671" s="5" t="s">
        <v>2622</v>
      </c>
      <c r="C2671" s="5" t="s">
        <v>24</v>
      </c>
      <c r="D2671" s="5" t="s">
        <v>19</v>
      </c>
      <c r="E2671" s="9" t="s">
        <v>95</v>
      </c>
      <c r="F2671" s="9">
        <v>0.59</v>
      </c>
      <c r="G2671" s="5" t="s">
        <v>21</v>
      </c>
      <c r="H2671" s="9">
        <v>500</v>
      </c>
      <c r="I2671" s="11">
        <v>21756789</v>
      </c>
      <c r="J2671" s="11">
        <v>50</v>
      </c>
      <c r="K2671" s="11">
        <v>-5.4119999999999999</v>
      </c>
      <c r="L2671" s="11" t="b">
        <f>COUNTIF('[1]2_배당성향 25% 이상 종목명'!$A$2:$A$471,'2_2번 조건 대상 종목'!A2671)&gt;0</f>
        <v>0</v>
      </c>
      <c r="M2671" s="14" t="b">
        <f t="shared" si="41"/>
        <v>0</v>
      </c>
      <c r="N2671" s="11">
        <v>979822600</v>
      </c>
      <c r="O2671" s="11"/>
      <c r="P2671" s="11"/>
      <c r="Q2671" s="11"/>
      <c r="R2671" s="11">
        <v>0.2</v>
      </c>
      <c r="S2671" s="6">
        <v>489626560400</v>
      </c>
      <c r="T2671" s="7">
        <v>309.72000000000003</v>
      </c>
      <c r="U2671" s="7">
        <v>1.82</v>
      </c>
      <c r="V2671" s="7">
        <v>72</v>
      </c>
    </row>
    <row r="2672" spans="1:22" hidden="1" x14ac:dyDescent="0.4">
      <c r="A2672" s="7" t="s">
        <v>2621</v>
      </c>
      <c r="B2672" s="12" t="s">
        <v>2622</v>
      </c>
      <c r="C2672" s="12" t="s">
        <v>2933</v>
      </c>
      <c r="D2672" s="12" t="s">
        <v>19</v>
      </c>
      <c r="E2672" s="12" t="s">
        <v>95</v>
      </c>
      <c r="F2672" s="12">
        <v>0.42</v>
      </c>
      <c r="G2672" s="12" t="s">
        <v>21</v>
      </c>
      <c r="H2672" s="12">
        <v>500</v>
      </c>
      <c r="I2672" s="6">
        <v>21756789</v>
      </c>
      <c r="J2672" s="6">
        <v>130</v>
      </c>
      <c r="K2672" s="6">
        <v>9.0830000000000002</v>
      </c>
      <c r="L2672" s="11" t="b">
        <f>COUNTIF('[1]2_배당성향 25% 이상 종목명'!$A$2:$A$471,'2_2번 조건 대상 종목'!A2672)&gt;0</f>
        <v>0</v>
      </c>
      <c r="M2672" s="14" t="b">
        <f t="shared" si="41"/>
        <v>0</v>
      </c>
      <c r="N2672" s="6">
        <v>2562729780</v>
      </c>
      <c r="O2672" s="6"/>
      <c r="P2672" s="6"/>
      <c r="Q2672" s="6"/>
      <c r="R2672" s="6">
        <v>0.5</v>
      </c>
      <c r="S2672" s="6">
        <v>489626560400</v>
      </c>
      <c r="T2672" s="7">
        <v>309.72000000000003</v>
      </c>
      <c r="U2672" s="7">
        <v>1.82</v>
      </c>
      <c r="V2672" s="7">
        <v>72</v>
      </c>
    </row>
    <row r="2673" spans="1:22" hidden="1" x14ac:dyDescent="0.4">
      <c r="A2673" s="4" t="s">
        <v>869</v>
      </c>
      <c r="B2673" s="5" t="s">
        <v>870</v>
      </c>
      <c r="C2673" s="5" t="s">
        <v>24</v>
      </c>
      <c r="D2673" s="5" t="s">
        <v>19</v>
      </c>
      <c r="E2673" s="9" t="s">
        <v>20</v>
      </c>
      <c r="F2673" s="9">
        <v>0.49</v>
      </c>
      <c r="G2673" s="5" t="s">
        <v>21</v>
      </c>
      <c r="H2673" s="9">
        <v>500</v>
      </c>
      <c r="I2673" s="11">
        <v>8490722</v>
      </c>
      <c r="J2673" s="11">
        <v>80</v>
      </c>
      <c r="K2673" s="11">
        <v>43.966000000000001</v>
      </c>
      <c r="L2673" s="11" t="b">
        <f>COUNTIF('[1]2_배당성향 25% 이상 종목명'!$A$2:$A$471,'2_2번 조건 대상 종목'!A2673)&gt;0</f>
        <v>0</v>
      </c>
      <c r="M2673" s="14" t="b">
        <f t="shared" si="41"/>
        <v>1</v>
      </c>
      <c r="N2673" s="11">
        <v>632672000</v>
      </c>
      <c r="O2673" s="11"/>
      <c r="P2673" s="11"/>
      <c r="Q2673" s="11"/>
      <c r="R2673" s="11">
        <v>0.7</v>
      </c>
      <c r="S2673" s="6">
        <v>115858004220</v>
      </c>
      <c r="T2673" s="7">
        <v>7.7</v>
      </c>
      <c r="U2673" s="7">
        <v>1.36</v>
      </c>
      <c r="V2673" s="7">
        <v>1755</v>
      </c>
    </row>
    <row r="2674" spans="1:22" hidden="1" x14ac:dyDescent="0.4">
      <c r="A2674" s="4" t="s">
        <v>869</v>
      </c>
      <c r="B2674" s="5" t="s">
        <v>870</v>
      </c>
      <c r="C2674" s="5" t="s">
        <v>18</v>
      </c>
      <c r="D2674" s="5" t="s">
        <v>19</v>
      </c>
      <c r="E2674" s="9" t="s">
        <v>20</v>
      </c>
      <c r="F2674" s="9">
        <v>0.77</v>
      </c>
      <c r="G2674" s="5" t="s">
        <v>21</v>
      </c>
      <c r="H2674" s="9">
        <v>500</v>
      </c>
      <c r="I2674" s="11">
        <v>8490722</v>
      </c>
      <c r="J2674" s="11">
        <v>100</v>
      </c>
      <c r="K2674" s="11">
        <v>19.527000000000001</v>
      </c>
      <c r="L2674" s="11" t="b">
        <f>COUNTIF('[1]2_배당성향 25% 이상 종목명'!$A$2:$A$471,'2_2번 조건 대상 종목'!A2674)&gt;0</f>
        <v>0</v>
      </c>
      <c r="M2674" s="14" t="b">
        <f t="shared" si="41"/>
        <v>1</v>
      </c>
      <c r="N2674" s="11">
        <v>790840000</v>
      </c>
      <c r="O2674" s="11"/>
      <c r="P2674" s="11"/>
      <c r="Q2674" s="11"/>
      <c r="R2674" s="11">
        <v>1.3</v>
      </c>
      <c r="S2674" s="6">
        <v>115858004220</v>
      </c>
      <c r="T2674" s="7">
        <v>7.7</v>
      </c>
      <c r="U2674" s="7">
        <v>1.36</v>
      </c>
      <c r="V2674" s="7">
        <v>1755</v>
      </c>
    </row>
    <row r="2675" spans="1:22" hidden="1" x14ac:dyDescent="0.4">
      <c r="A2675" s="4" t="s">
        <v>869</v>
      </c>
      <c r="B2675" s="5" t="s">
        <v>870</v>
      </c>
      <c r="C2675" s="5" t="s">
        <v>30</v>
      </c>
      <c r="D2675" s="5" t="s">
        <v>19</v>
      </c>
      <c r="E2675" s="9" t="s">
        <v>20</v>
      </c>
      <c r="F2675" s="9">
        <v>0.68</v>
      </c>
      <c r="G2675" s="5" t="s">
        <v>21</v>
      </c>
      <c r="H2675" s="9">
        <v>500</v>
      </c>
      <c r="I2675" s="11">
        <v>8575722</v>
      </c>
      <c r="J2675" s="11">
        <v>200</v>
      </c>
      <c r="K2675" s="11">
        <v>10.625</v>
      </c>
      <c r="L2675" s="11" t="b">
        <f>COUNTIF('[1]2_배당성향 25% 이상 종목명'!$A$2:$A$471,'2_2번 조건 대상 종목'!A2675)&gt;0</f>
        <v>0</v>
      </c>
      <c r="M2675" s="14" t="b">
        <f t="shared" si="41"/>
        <v>1</v>
      </c>
      <c r="N2675" s="11">
        <v>1547875400</v>
      </c>
      <c r="O2675" s="11" t="b">
        <f>N2675&gt;=VLOOKUP(A2675,'[1]2023년만'!$A$2:$Q$1181,12,0)</f>
        <v>1</v>
      </c>
      <c r="P2675" s="11"/>
      <c r="Q2675" s="11"/>
      <c r="R2675" s="11">
        <v>2.5</v>
      </c>
      <c r="S2675" s="6">
        <v>115858004220</v>
      </c>
      <c r="T2675" s="7">
        <v>7.7</v>
      </c>
      <c r="U2675" s="7">
        <v>1.36</v>
      </c>
      <c r="V2675" s="7">
        <v>1755</v>
      </c>
    </row>
    <row r="2676" spans="1:22" hidden="1" x14ac:dyDescent="0.4">
      <c r="A2676" s="7" t="s">
        <v>869</v>
      </c>
      <c r="B2676" s="12" t="s">
        <v>870</v>
      </c>
      <c r="C2676" s="12" t="s">
        <v>2933</v>
      </c>
      <c r="D2676" s="12" t="s">
        <v>19</v>
      </c>
      <c r="E2676" s="12" t="s">
        <v>20</v>
      </c>
      <c r="F2676" s="12">
        <v>0.53</v>
      </c>
      <c r="G2676" s="12" t="s">
        <v>21</v>
      </c>
      <c r="H2676" s="12">
        <v>500</v>
      </c>
      <c r="I2676" s="6">
        <v>8385722</v>
      </c>
      <c r="J2676" s="6">
        <v>50</v>
      </c>
      <c r="K2676" s="6">
        <v>43.021999999999998</v>
      </c>
      <c r="L2676" s="11" t="b">
        <f>COUNTIF('[1]2_배당성향 25% 이상 종목명'!$A$2:$A$471,'2_2번 조건 대상 종목'!A2676)&gt;0</f>
        <v>0</v>
      </c>
      <c r="M2676" s="14" t="b">
        <f t="shared" si="41"/>
        <v>1</v>
      </c>
      <c r="N2676" s="6">
        <v>400104900</v>
      </c>
      <c r="O2676" s="6"/>
      <c r="P2676" s="6"/>
      <c r="Q2676" s="6"/>
      <c r="R2676" s="6">
        <v>0.4</v>
      </c>
      <c r="S2676" s="6">
        <v>115858004220</v>
      </c>
      <c r="T2676" s="7">
        <v>7.7</v>
      </c>
      <c r="U2676" s="7">
        <v>1.36</v>
      </c>
      <c r="V2676" s="7">
        <v>1755</v>
      </c>
    </row>
    <row r="2677" spans="1:22" hidden="1" x14ac:dyDescent="0.4">
      <c r="A2677" s="4" t="s">
        <v>2439</v>
      </c>
      <c r="B2677" s="5" t="s">
        <v>2440</v>
      </c>
      <c r="C2677" s="5" t="s">
        <v>18</v>
      </c>
      <c r="D2677" s="5" t="s">
        <v>19</v>
      </c>
      <c r="E2677" s="9" t="s">
        <v>21</v>
      </c>
      <c r="F2677" s="9" t="s">
        <v>21</v>
      </c>
      <c r="G2677" s="5" t="s">
        <v>21</v>
      </c>
      <c r="H2677" s="9">
        <v>0</v>
      </c>
      <c r="I2677" s="11">
        <v>36315527</v>
      </c>
      <c r="J2677" s="11">
        <v>871</v>
      </c>
      <c r="K2677" s="11">
        <v>9.0459999999999994</v>
      </c>
      <c r="L2677" s="11" t="b">
        <f>COUNTIF('[1]2_배당성향 25% 이상 종목명'!$A$2:$A$471,'2_2번 조건 대상 종목'!A2677)&gt;0</f>
        <v>0</v>
      </c>
      <c r="M2677" s="14" t="b">
        <f t="shared" si="41"/>
        <v>0</v>
      </c>
      <c r="N2677" s="11">
        <v>31638123438</v>
      </c>
      <c r="O2677" s="11"/>
      <c r="P2677" s="11"/>
      <c r="Q2677" s="11"/>
      <c r="R2677" s="11">
        <v>6.1</v>
      </c>
      <c r="S2677" s="6">
        <v>198448396320</v>
      </c>
      <c r="T2677" s="7" t="e">
        <v>#N/A</v>
      </c>
      <c r="U2677" s="7" t="e">
        <v>#N/A</v>
      </c>
      <c r="V2677" s="7" t="e">
        <v>#N/A</v>
      </c>
    </row>
    <row r="2678" spans="1:22" hidden="1" x14ac:dyDescent="0.4">
      <c r="A2678" s="4" t="s">
        <v>1841</v>
      </c>
      <c r="B2678" s="5" t="s">
        <v>1842</v>
      </c>
      <c r="C2678" s="5" t="s">
        <v>24</v>
      </c>
      <c r="D2678" s="5" t="s">
        <v>19</v>
      </c>
      <c r="E2678" s="9" t="s">
        <v>61</v>
      </c>
      <c r="F2678" s="9">
        <v>0.55000000000000004</v>
      </c>
      <c r="G2678" s="5" t="s">
        <v>21</v>
      </c>
      <c r="H2678" s="9">
        <v>100</v>
      </c>
      <c r="I2678" s="11">
        <v>71963431</v>
      </c>
      <c r="J2678" s="11">
        <v>28</v>
      </c>
      <c r="K2678" s="11">
        <v>19.332000000000001</v>
      </c>
      <c r="L2678" s="11" t="b">
        <f>COUNTIF('[1]2_배당성향 25% 이상 종목명'!$A$2:$A$471,'2_2번 조건 대상 종목'!A2678)&gt;0</f>
        <v>0</v>
      </c>
      <c r="M2678" s="14" t="b">
        <f t="shared" si="41"/>
        <v>0</v>
      </c>
      <c r="N2678" s="11">
        <v>2014804225</v>
      </c>
      <c r="O2678" s="11"/>
      <c r="P2678" s="11"/>
      <c r="Q2678" s="11"/>
      <c r="R2678" s="11">
        <v>1.3</v>
      </c>
      <c r="S2678" s="6">
        <v>149713535260</v>
      </c>
      <c r="T2678" s="7">
        <v>16.63</v>
      </c>
      <c r="U2678" s="7">
        <v>1.3</v>
      </c>
      <c r="V2678" s="7">
        <v>126</v>
      </c>
    </row>
    <row r="2679" spans="1:22" hidden="1" x14ac:dyDescent="0.4">
      <c r="A2679" s="4" t="s">
        <v>2773</v>
      </c>
      <c r="B2679" s="5" t="s">
        <v>2774</v>
      </c>
      <c r="C2679" s="5" t="s">
        <v>18</v>
      </c>
      <c r="D2679" s="5" t="s">
        <v>19</v>
      </c>
      <c r="E2679" s="9" t="s">
        <v>228</v>
      </c>
      <c r="F2679" s="9">
        <v>0.23</v>
      </c>
      <c r="G2679" s="5" t="s">
        <v>21</v>
      </c>
      <c r="H2679" s="9">
        <v>100</v>
      </c>
      <c r="I2679" s="11">
        <v>18927000</v>
      </c>
      <c r="J2679" s="11">
        <v>50</v>
      </c>
      <c r="K2679" s="11">
        <v>-20.936</v>
      </c>
      <c r="L2679" s="11" t="b">
        <f>COUNTIF('[1]2_배당성향 25% 이상 종목명'!$A$2:$A$471,'2_2번 조건 대상 종목'!A2679)&gt;0</f>
        <v>0</v>
      </c>
      <c r="M2679" s="14" t="b">
        <f t="shared" si="41"/>
        <v>0</v>
      </c>
      <c r="N2679" s="11">
        <v>946310950</v>
      </c>
      <c r="O2679" s="11"/>
      <c r="P2679" s="11"/>
      <c r="Q2679" s="11"/>
      <c r="R2679" s="11">
        <v>0.9</v>
      </c>
      <c r="S2679" s="6">
        <v>71943489744</v>
      </c>
      <c r="T2679" s="7" t="s">
        <v>21</v>
      </c>
      <c r="U2679" s="7">
        <v>5.54</v>
      </c>
      <c r="V2679" s="7" t="s">
        <v>21</v>
      </c>
    </row>
    <row r="2680" spans="1:22" hidden="1" x14ac:dyDescent="0.4">
      <c r="A2680" s="4" t="s">
        <v>1731</v>
      </c>
      <c r="B2680" s="5" t="s">
        <v>1732</v>
      </c>
      <c r="C2680" s="5" t="s">
        <v>24</v>
      </c>
      <c r="D2680" s="5" t="s">
        <v>19</v>
      </c>
      <c r="E2680" s="9" t="s">
        <v>95</v>
      </c>
      <c r="F2680" s="9">
        <v>0.59</v>
      </c>
      <c r="G2680" s="5" t="s">
        <v>21</v>
      </c>
      <c r="H2680" s="9">
        <v>500</v>
      </c>
      <c r="I2680" s="11">
        <v>10848797</v>
      </c>
      <c r="J2680" s="11">
        <v>100</v>
      </c>
      <c r="K2680" s="11">
        <v>21.081</v>
      </c>
      <c r="L2680" s="11" t="b">
        <f>COUNTIF('[1]2_배당성향 25% 이상 종목명'!$A$2:$A$471,'2_2번 조건 대상 종목'!A2680)&gt;0</f>
        <v>0</v>
      </c>
      <c r="M2680" s="14" t="b">
        <f t="shared" si="41"/>
        <v>1</v>
      </c>
      <c r="N2680" s="11">
        <v>1030040900</v>
      </c>
      <c r="O2680" s="11"/>
      <c r="P2680" s="11"/>
      <c r="Q2680" s="11"/>
      <c r="R2680" s="11">
        <v>0.6</v>
      </c>
      <c r="S2680" s="6">
        <v>134814733010</v>
      </c>
      <c r="T2680" s="7" t="s">
        <v>21</v>
      </c>
      <c r="U2680" s="7">
        <v>0.73</v>
      </c>
      <c r="V2680" s="7" t="s">
        <v>21</v>
      </c>
    </row>
    <row r="2681" spans="1:22" hidden="1" x14ac:dyDescent="0.4">
      <c r="A2681" s="4" t="s">
        <v>1731</v>
      </c>
      <c r="B2681" s="5" t="s">
        <v>1732</v>
      </c>
      <c r="C2681" s="5" t="s">
        <v>18</v>
      </c>
      <c r="D2681" s="5" t="s">
        <v>19</v>
      </c>
      <c r="E2681" s="9" t="s">
        <v>95</v>
      </c>
      <c r="F2681" s="9">
        <v>0.96</v>
      </c>
      <c r="G2681" s="5" t="s">
        <v>21</v>
      </c>
      <c r="H2681" s="9">
        <v>500</v>
      </c>
      <c r="I2681" s="11">
        <v>10476127</v>
      </c>
      <c r="J2681" s="11">
        <v>100</v>
      </c>
      <c r="K2681" s="11">
        <v>6.8419999999999996</v>
      </c>
      <c r="L2681" s="11" t="b">
        <f>COUNTIF('[1]2_배당성향 25% 이상 종목명'!$A$2:$A$471,'2_2번 조건 대상 종목'!A2681)&gt;0</f>
        <v>0</v>
      </c>
      <c r="M2681" s="14" t="b">
        <f t="shared" si="41"/>
        <v>1</v>
      </c>
      <c r="N2681" s="11">
        <v>1040740900</v>
      </c>
      <c r="O2681" s="11"/>
      <c r="P2681" s="11"/>
      <c r="Q2681" s="11"/>
      <c r="R2681" s="11">
        <v>1.1000000000000001</v>
      </c>
      <c r="S2681" s="6">
        <v>134814733010</v>
      </c>
      <c r="T2681" s="7" t="s">
        <v>21</v>
      </c>
      <c r="U2681" s="7">
        <v>0.73</v>
      </c>
      <c r="V2681" s="7" t="s">
        <v>21</v>
      </c>
    </row>
    <row r="2682" spans="1:22" hidden="1" x14ac:dyDescent="0.4">
      <c r="A2682" s="4" t="s">
        <v>1731</v>
      </c>
      <c r="B2682" s="5" t="s">
        <v>1732</v>
      </c>
      <c r="C2682" s="5" t="s">
        <v>30</v>
      </c>
      <c r="D2682" s="5" t="s">
        <v>19</v>
      </c>
      <c r="E2682" s="9" t="s">
        <v>20</v>
      </c>
      <c r="F2682" s="9">
        <v>0.68</v>
      </c>
      <c r="G2682" s="5" t="s">
        <v>21</v>
      </c>
      <c r="H2682" s="9">
        <v>500</v>
      </c>
      <c r="I2682" s="11">
        <v>13050797</v>
      </c>
      <c r="J2682" s="11">
        <v>100</v>
      </c>
      <c r="K2682" s="11">
        <v>-91.997</v>
      </c>
      <c r="L2682" s="11" t="b">
        <f>COUNTIF('[1]2_배당성향 25% 이상 종목명'!$A$2:$A$471,'2_2번 조건 대상 종목'!A2682)&gt;0</f>
        <v>0</v>
      </c>
      <c r="M2682" s="14" t="b">
        <f t="shared" si="41"/>
        <v>1</v>
      </c>
      <c r="N2682" s="11">
        <v>1250240900</v>
      </c>
      <c r="O2682" s="11" t="b">
        <f>N2682&gt;=VLOOKUP(A2682,'[1]2023년만'!$A$2:$Q$1181,12,0)</f>
        <v>1</v>
      </c>
      <c r="P2682" s="11"/>
      <c r="Q2682" s="11"/>
      <c r="R2682" s="11">
        <v>0.7</v>
      </c>
      <c r="S2682" s="6">
        <v>134814733010</v>
      </c>
      <c r="T2682" s="7" t="s">
        <v>21</v>
      </c>
      <c r="U2682" s="7">
        <v>0.73</v>
      </c>
      <c r="V2682" s="7" t="s">
        <v>21</v>
      </c>
    </row>
    <row r="2683" spans="1:22" hidden="1" x14ac:dyDescent="0.4">
      <c r="A2683" s="7" t="s">
        <v>1731</v>
      </c>
      <c r="B2683" s="12" t="s">
        <v>1732</v>
      </c>
      <c r="C2683" s="12" t="s">
        <v>2933</v>
      </c>
      <c r="D2683" s="12" t="s">
        <v>19</v>
      </c>
      <c r="E2683" s="12" t="s">
        <v>95</v>
      </c>
      <c r="F2683" s="12">
        <v>0.42</v>
      </c>
      <c r="G2683" s="12" t="s">
        <v>21</v>
      </c>
      <c r="H2683" s="12">
        <v>500</v>
      </c>
      <c r="I2683" s="6">
        <v>10476127</v>
      </c>
      <c r="J2683" s="6">
        <v>100</v>
      </c>
      <c r="K2683" s="6">
        <v>3.101</v>
      </c>
      <c r="L2683" s="11" t="b">
        <f>COUNTIF('[1]2_배당성향 25% 이상 종목명'!$A$2:$A$471,'2_2번 조건 대상 종목'!A2683)&gt;0</f>
        <v>0</v>
      </c>
      <c r="M2683" s="14" t="b">
        <f t="shared" si="41"/>
        <v>1</v>
      </c>
      <c r="N2683" s="6">
        <v>1055131335</v>
      </c>
      <c r="O2683" s="6"/>
      <c r="P2683" s="6"/>
      <c r="Q2683" s="6"/>
      <c r="R2683" s="6">
        <v>0.72</v>
      </c>
      <c r="S2683" s="6">
        <v>134814733010</v>
      </c>
      <c r="T2683" s="7" t="s">
        <v>21</v>
      </c>
      <c r="U2683" s="7">
        <v>0.73</v>
      </c>
      <c r="V2683" s="7" t="s">
        <v>21</v>
      </c>
    </row>
    <row r="2684" spans="1:22" hidden="1" x14ac:dyDescent="0.4">
      <c r="A2684" s="4" t="s">
        <v>639</v>
      </c>
      <c r="B2684" s="5" t="s">
        <v>640</v>
      </c>
      <c r="C2684" s="5" t="s">
        <v>24</v>
      </c>
      <c r="D2684" s="5" t="s">
        <v>19</v>
      </c>
      <c r="E2684" s="9" t="s">
        <v>37</v>
      </c>
      <c r="F2684" s="9">
        <v>0.89</v>
      </c>
      <c r="G2684" s="5" t="s">
        <v>21</v>
      </c>
      <c r="H2684" s="9">
        <v>500</v>
      </c>
      <c r="I2684" s="11">
        <v>42170000</v>
      </c>
      <c r="J2684" s="11">
        <v>150</v>
      </c>
      <c r="K2684" s="11">
        <v>59.866</v>
      </c>
      <c r="L2684" s="11" t="b">
        <f>COUNTIF('[1]2_배당성향 25% 이상 종목명'!$A$2:$A$471,'2_2번 조건 대상 종목'!A2684)&gt;0</f>
        <v>1</v>
      </c>
      <c r="M2684" s="14" t="b">
        <f t="shared" si="41"/>
        <v>1</v>
      </c>
      <c r="N2684" s="11">
        <v>6324294600</v>
      </c>
      <c r="O2684" s="11"/>
      <c r="P2684" s="11"/>
      <c r="Q2684" s="11"/>
      <c r="R2684" s="11">
        <v>5.2</v>
      </c>
      <c r="S2684" s="6">
        <v>99521200000</v>
      </c>
      <c r="T2684" s="7">
        <v>8.43</v>
      </c>
      <c r="U2684" s="7">
        <v>0.43</v>
      </c>
      <c r="V2684" s="7">
        <v>280</v>
      </c>
    </row>
    <row r="2685" spans="1:22" hidden="1" x14ac:dyDescent="0.4">
      <c r="A2685" s="4" t="s">
        <v>639</v>
      </c>
      <c r="B2685" s="5" t="s">
        <v>640</v>
      </c>
      <c r="C2685" s="5" t="s">
        <v>18</v>
      </c>
      <c r="D2685" s="5" t="s">
        <v>19</v>
      </c>
      <c r="E2685" s="9" t="s">
        <v>37</v>
      </c>
      <c r="F2685" s="9">
        <v>0.85</v>
      </c>
      <c r="G2685" s="5" t="s">
        <v>21</v>
      </c>
      <c r="H2685" s="9">
        <v>500</v>
      </c>
      <c r="I2685" s="11">
        <v>32824712</v>
      </c>
      <c r="J2685" s="11">
        <v>120</v>
      </c>
      <c r="K2685" s="11">
        <v>51.87</v>
      </c>
      <c r="L2685" s="11" t="b">
        <f>COUNTIF('[1]2_배당성향 25% 이상 종목명'!$A$2:$A$471,'2_2번 조건 대상 종목'!A2685)&gt;0</f>
        <v>1</v>
      </c>
      <c r="M2685" s="14" t="b">
        <f t="shared" si="41"/>
        <v>1</v>
      </c>
      <c r="N2685" s="11">
        <v>3938001120</v>
      </c>
      <c r="O2685" s="11"/>
      <c r="P2685" s="11"/>
      <c r="Q2685" s="11"/>
      <c r="R2685" s="11">
        <v>3.44</v>
      </c>
      <c r="S2685" s="6">
        <v>99521200000</v>
      </c>
      <c r="T2685" s="7">
        <v>8.43</v>
      </c>
      <c r="U2685" s="7">
        <v>0.43</v>
      </c>
      <c r="V2685" s="7">
        <v>280</v>
      </c>
    </row>
    <row r="2686" spans="1:22" x14ac:dyDescent="0.4">
      <c r="A2686" s="4" t="s">
        <v>454</v>
      </c>
      <c r="B2686" s="5" t="s">
        <v>455</v>
      </c>
      <c r="C2686" s="5" t="s">
        <v>30</v>
      </c>
      <c r="D2686" s="5" t="s">
        <v>19</v>
      </c>
      <c r="E2686" s="9" t="s">
        <v>43</v>
      </c>
      <c r="F2686" s="9">
        <v>1.34</v>
      </c>
      <c r="G2686" s="5" t="s">
        <v>21</v>
      </c>
      <c r="H2686" s="9">
        <v>500</v>
      </c>
      <c r="I2686" s="11">
        <v>15246000</v>
      </c>
      <c r="J2686" s="11">
        <v>80</v>
      </c>
      <c r="K2686" s="11">
        <v>26.033999999999999</v>
      </c>
      <c r="L2686" s="11" t="b">
        <f>COUNTIF('[1]2_배당성향 25% 이상 종목명'!$A$2:$A$471,'2_2번 조건 대상 종목'!A2099)&gt;0</f>
        <v>1</v>
      </c>
      <c r="M2686" s="14" t="b">
        <f t="shared" si="41"/>
        <v>1</v>
      </c>
      <c r="N2686" s="11">
        <v>1219680000</v>
      </c>
      <c r="O2686" s="11" t="b">
        <f>N2686&gt;=VLOOKUP(A2686,'[1]2023년만'!$A$2:$Q$1181,12,0)</f>
        <v>1</v>
      </c>
      <c r="P2686" s="11">
        <f>VLOOKUP(A2686,'[1]2_피벗 테이블'!$A$4:$B$376,2,0)</f>
        <v>1067220000</v>
      </c>
      <c r="Q2686" s="11" t="b">
        <f>N2686&gt;=(P2686*1.05)</f>
        <v>1</v>
      </c>
      <c r="R2686" s="11">
        <v>1.7</v>
      </c>
      <c r="S2686" s="6">
        <v>182952000000</v>
      </c>
      <c r="T2686" s="7">
        <v>39.090000000000003</v>
      </c>
      <c r="U2686" s="7">
        <v>2.33</v>
      </c>
      <c r="V2686" s="7">
        <v>307</v>
      </c>
    </row>
    <row r="2687" spans="1:22" hidden="1" x14ac:dyDescent="0.4">
      <c r="A2687" s="7" t="s">
        <v>639</v>
      </c>
      <c r="B2687" s="12" t="s">
        <v>640</v>
      </c>
      <c r="C2687" s="12" t="s">
        <v>2933</v>
      </c>
      <c r="D2687" s="12" t="s">
        <v>19</v>
      </c>
      <c r="E2687" s="12" t="s">
        <v>37</v>
      </c>
      <c r="F2687" s="12">
        <v>0.36</v>
      </c>
      <c r="G2687" s="12" t="s">
        <v>21</v>
      </c>
      <c r="H2687" s="12">
        <v>500</v>
      </c>
      <c r="I2687" s="6">
        <v>32824712</v>
      </c>
      <c r="J2687" s="6">
        <v>100</v>
      </c>
      <c r="K2687" s="6">
        <v>16.734000000000002</v>
      </c>
      <c r="L2687" s="11" t="b">
        <f>COUNTIF('[1]2_배당성향 25% 이상 종목명'!$A$2:$A$471,'2_2번 조건 대상 종목'!A2687)&gt;0</f>
        <v>1</v>
      </c>
      <c r="M2687" s="14" t="b">
        <f t="shared" si="41"/>
        <v>1</v>
      </c>
      <c r="N2687" s="6">
        <v>3281667600</v>
      </c>
      <c r="O2687" s="6"/>
      <c r="P2687" s="6"/>
      <c r="Q2687" s="6"/>
      <c r="R2687" s="6">
        <v>2.2999999999999998</v>
      </c>
      <c r="S2687" s="6">
        <v>99521200000</v>
      </c>
      <c r="T2687" s="7">
        <v>8.43</v>
      </c>
      <c r="U2687" s="7">
        <v>0.43</v>
      </c>
      <c r="V2687" s="7">
        <v>280</v>
      </c>
    </row>
    <row r="2688" spans="1:22" hidden="1" x14ac:dyDescent="0.4">
      <c r="A2688" s="4" t="s">
        <v>1897</v>
      </c>
      <c r="B2688" s="5" t="s">
        <v>1898</v>
      </c>
      <c r="C2688" s="5" t="s">
        <v>24</v>
      </c>
      <c r="D2688" s="5" t="s">
        <v>19</v>
      </c>
      <c r="E2688" s="9" t="s">
        <v>81</v>
      </c>
      <c r="F2688" s="9">
        <v>0.23</v>
      </c>
      <c r="G2688" s="5" t="s">
        <v>21</v>
      </c>
      <c r="H2688" s="9">
        <v>100</v>
      </c>
      <c r="I2688" s="11">
        <v>10556344</v>
      </c>
      <c r="J2688" s="11">
        <v>40</v>
      </c>
      <c r="K2688" s="11">
        <v>18.376999999999999</v>
      </c>
      <c r="L2688" s="11" t="b">
        <f>COUNTIF('[1]2_배당성향 25% 이상 종목명'!$A$2:$A$471,'2_2번 조건 대상 종목'!A2688)&gt;0</f>
        <v>0</v>
      </c>
      <c r="M2688" s="14" t="b">
        <f t="shared" si="41"/>
        <v>1</v>
      </c>
      <c r="N2688" s="11">
        <v>413288360</v>
      </c>
      <c r="O2688" s="11"/>
      <c r="P2688" s="11"/>
      <c r="Q2688" s="11"/>
      <c r="R2688" s="11">
        <v>0.4</v>
      </c>
      <c r="S2688" s="6">
        <v>82445046640</v>
      </c>
      <c r="T2688" s="7">
        <v>7.95</v>
      </c>
      <c r="U2688" s="7">
        <v>1.26</v>
      </c>
      <c r="V2688" s="7">
        <v>983</v>
      </c>
    </row>
    <row r="2689" spans="1:22" hidden="1" x14ac:dyDescent="0.4">
      <c r="A2689" s="4" t="s">
        <v>1897</v>
      </c>
      <c r="B2689" s="5" t="s">
        <v>1898</v>
      </c>
      <c r="C2689" s="5" t="s">
        <v>18</v>
      </c>
      <c r="D2689" s="5" t="s">
        <v>19</v>
      </c>
      <c r="E2689" s="9" t="s">
        <v>81</v>
      </c>
      <c r="F2689" s="9">
        <v>0.38</v>
      </c>
      <c r="G2689" s="5" t="s">
        <v>21</v>
      </c>
      <c r="H2689" s="9">
        <v>100</v>
      </c>
      <c r="I2689" s="11">
        <v>10556344</v>
      </c>
      <c r="J2689" s="11">
        <v>60</v>
      </c>
      <c r="K2689" s="11">
        <v>17.539000000000001</v>
      </c>
      <c r="L2689" s="11" t="b">
        <f>COUNTIF('[1]2_배당성향 25% 이상 종목명'!$A$2:$A$471,'2_2번 조건 대상 종목'!A2689)&gt;0</f>
        <v>0</v>
      </c>
      <c r="M2689" s="14" t="b">
        <f t="shared" si="41"/>
        <v>1</v>
      </c>
      <c r="N2689" s="11">
        <v>620000220</v>
      </c>
      <c r="O2689" s="11"/>
      <c r="P2689" s="11"/>
      <c r="Q2689" s="11"/>
      <c r="R2689" s="11">
        <v>0.6</v>
      </c>
      <c r="S2689" s="6">
        <v>82445046640</v>
      </c>
      <c r="T2689" s="7">
        <v>7.95</v>
      </c>
      <c r="U2689" s="7">
        <v>1.26</v>
      </c>
      <c r="V2689" s="7">
        <v>983</v>
      </c>
    </row>
    <row r="2690" spans="1:22" hidden="1" x14ac:dyDescent="0.4">
      <c r="A2690" s="4" t="s">
        <v>1897</v>
      </c>
      <c r="B2690" s="5" t="s">
        <v>1898</v>
      </c>
      <c r="C2690" s="5" t="s">
        <v>30</v>
      </c>
      <c r="D2690" s="5" t="s">
        <v>19</v>
      </c>
      <c r="E2690" s="9" t="s">
        <v>81</v>
      </c>
      <c r="F2690" s="9">
        <v>0.51</v>
      </c>
      <c r="G2690" s="5" t="s">
        <v>21</v>
      </c>
      <c r="H2690" s="9">
        <v>100</v>
      </c>
      <c r="I2690" s="11">
        <v>10556344</v>
      </c>
      <c r="J2690" s="11">
        <v>160</v>
      </c>
      <c r="K2690" s="11">
        <v>16.556000000000001</v>
      </c>
      <c r="L2690" s="11" t="b">
        <f>COUNTIF('[1]2_배당성향 25% 이상 종목명'!$A$2:$A$471,'2_2번 조건 대상 종목'!A2690)&gt;0</f>
        <v>0</v>
      </c>
      <c r="M2690" s="14" t="b">
        <f t="shared" si="41"/>
        <v>1</v>
      </c>
      <c r="N2690" s="11">
        <v>1653153440</v>
      </c>
      <c r="O2690" s="11" t="b">
        <f>N2690&gt;=VLOOKUP(A2690,'[1]2023년만'!$A$2:$Q$1181,12,0)</f>
        <v>1</v>
      </c>
      <c r="P2690" s="11"/>
      <c r="Q2690" s="11"/>
      <c r="R2690" s="11">
        <v>2.1</v>
      </c>
      <c r="S2690" s="6">
        <v>82445046640</v>
      </c>
      <c r="T2690" s="7">
        <v>7.95</v>
      </c>
      <c r="U2690" s="7">
        <v>1.26</v>
      </c>
      <c r="V2690" s="7">
        <v>983</v>
      </c>
    </row>
    <row r="2691" spans="1:22" hidden="1" x14ac:dyDescent="0.4">
      <c r="A2691" s="7" t="s">
        <v>1897</v>
      </c>
      <c r="B2691" s="12" t="s">
        <v>1898</v>
      </c>
      <c r="C2691" s="12" t="s">
        <v>2933</v>
      </c>
      <c r="D2691" s="12" t="s">
        <v>19</v>
      </c>
      <c r="E2691" s="12" t="s">
        <v>81</v>
      </c>
      <c r="F2691" s="12">
        <v>0.23</v>
      </c>
      <c r="G2691" s="12" t="s">
        <v>21</v>
      </c>
      <c r="H2691" s="12">
        <v>100</v>
      </c>
      <c r="I2691" s="6">
        <v>10556344</v>
      </c>
      <c r="J2691" s="6">
        <v>70</v>
      </c>
      <c r="K2691" s="6">
        <v>15.302</v>
      </c>
      <c r="L2691" s="11" t="b">
        <f>COUNTIF('[1]2_배당성향 25% 이상 종목명'!$A$2:$A$471,'2_2번 조건 대상 종목'!A2691)&gt;0</f>
        <v>0</v>
      </c>
      <c r="M2691" s="14" t="b">
        <f t="shared" ref="M2691:M2754" si="42">COUNTIF($A$2:$A$4678,A2691)=4</f>
        <v>1</v>
      </c>
      <c r="N2691" s="6">
        <v>738943590</v>
      </c>
      <c r="O2691" s="6"/>
      <c r="P2691" s="6"/>
      <c r="Q2691" s="6"/>
      <c r="R2691" s="6">
        <v>0.4</v>
      </c>
      <c r="S2691" s="6">
        <v>82445046640</v>
      </c>
      <c r="T2691" s="7">
        <v>7.95</v>
      </c>
      <c r="U2691" s="7">
        <v>1.26</v>
      </c>
      <c r="V2691" s="7">
        <v>983</v>
      </c>
    </row>
    <row r="2692" spans="1:22" hidden="1" x14ac:dyDescent="0.4">
      <c r="A2692" s="4" t="s">
        <v>1244</v>
      </c>
      <c r="B2692" s="5" t="s">
        <v>1245</v>
      </c>
      <c r="C2692" s="5" t="s">
        <v>18</v>
      </c>
      <c r="D2692" s="5" t="s">
        <v>19</v>
      </c>
      <c r="E2692" s="9" t="s">
        <v>34</v>
      </c>
      <c r="F2692" s="9">
        <v>0.78</v>
      </c>
      <c r="G2692" s="5" t="s">
        <v>21</v>
      </c>
      <c r="H2692" s="9">
        <v>500</v>
      </c>
      <c r="I2692" s="11">
        <v>21954022</v>
      </c>
      <c r="J2692" s="11">
        <v>6680</v>
      </c>
      <c r="K2692" s="11">
        <v>31.114000000000001</v>
      </c>
      <c r="L2692" s="11" t="b">
        <f>COUNTIF('[1]2_배당성향 25% 이상 종목명'!$A$2:$A$471,'2_2번 조건 대상 종목'!A2692)&gt;0</f>
        <v>1</v>
      </c>
      <c r="M2692" s="14" t="b">
        <f t="shared" si="42"/>
        <v>1</v>
      </c>
      <c r="N2692" s="11">
        <v>135653692520</v>
      </c>
      <c r="O2692" s="11"/>
      <c r="P2692" s="11"/>
      <c r="Q2692" s="11"/>
      <c r="R2692" s="11">
        <v>1.5</v>
      </c>
      <c r="S2692" s="6">
        <v>4524244620000</v>
      </c>
      <c r="T2692" s="7">
        <v>44.42</v>
      </c>
      <c r="U2692" s="7">
        <v>1.33</v>
      </c>
      <c r="V2692" s="7">
        <v>4728</v>
      </c>
    </row>
    <row r="2693" spans="1:22" hidden="1" x14ac:dyDescent="0.4">
      <c r="A2693" s="4" t="s">
        <v>1244</v>
      </c>
      <c r="B2693" s="5" t="s">
        <v>1245</v>
      </c>
      <c r="C2693" s="5" t="s">
        <v>30</v>
      </c>
      <c r="D2693" s="5" t="s">
        <v>19</v>
      </c>
      <c r="E2693" s="9" t="s">
        <v>52</v>
      </c>
      <c r="F2693" s="9">
        <v>0.68</v>
      </c>
      <c r="G2693" s="5" t="s">
        <v>21</v>
      </c>
      <c r="H2693" s="9">
        <v>500</v>
      </c>
      <c r="I2693" s="11">
        <v>21954022</v>
      </c>
      <c r="J2693" s="11">
        <v>1460</v>
      </c>
      <c r="K2693" s="11">
        <v>30.085000000000001</v>
      </c>
      <c r="L2693" s="11" t="b">
        <f>COUNTIF('[1]2_배당성향 25% 이상 종목명'!$A$2:$A$471,'2_2번 조건 대상 종목'!A2693)&gt;0</f>
        <v>1</v>
      </c>
      <c r="M2693" s="14" t="b">
        <f t="shared" si="42"/>
        <v>1</v>
      </c>
      <c r="N2693" s="11">
        <v>28314463280</v>
      </c>
      <c r="O2693" s="11" t="b">
        <f>N2693&gt;=VLOOKUP(A2693,'[1]2023년만'!$A$2:$Q$1181,12,0)</f>
        <v>0</v>
      </c>
      <c r="P2693" s="11">
        <f>VLOOKUP(A2693,'[1]2_피벗 테이블'!$A$4:$B$376,2,0)</f>
        <v>106072523043.33333</v>
      </c>
      <c r="Q2693" s="11" t="b">
        <f>N2693&gt;=(P2693*1.05)</f>
        <v>0</v>
      </c>
      <c r="R2693" s="11">
        <v>0.8</v>
      </c>
      <c r="S2693" s="6">
        <v>4524244620000</v>
      </c>
      <c r="T2693" s="7">
        <v>44.42</v>
      </c>
      <c r="U2693" s="7">
        <v>1.33</v>
      </c>
      <c r="V2693" s="7">
        <v>4728</v>
      </c>
    </row>
    <row r="2694" spans="1:22" hidden="1" x14ac:dyDescent="0.4">
      <c r="A2694" s="4" t="s">
        <v>1244</v>
      </c>
      <c r="B2694" s="5" t="s">
        <v>1245</v>
      </c>
      <c r="C2694" s="5" t="s">
        <v>24</v>
      </c>
      <c r="D2694" s="5" t="s">
        <v>19</v>
      </c>
      <c r="E2694" s="9" t="s">
        <v>34</v>
      </c>
      <c r="F2694" s="9">
        <v>0.87</v>
      </c>
      <c r="G2694" s="5" t="s">
        <v>21</v>
      </c>
      <c r="H2694" s="9">
        <v>500</v>
      </c>
      <c r="I2694" s="11">
        <v>21954022</v>
      </c>
      <c r="J2694" s="11">
        <v>3130</v>
      </c>
      <c r="K2694" s="11">
        <v>29.713999999999999</v>
      </c>
      <c r="L2694" s="11" t="b">
        <f>COUNTIF('[1]2_배당성향 25% 이상 종목명'!$A$2:$A$471,'2_2번 조건 대상 종목'!A2694)&gt;0</f>
        <v>1</v>
      </c>
      <c r="M2694" s="14" t="b">
        <f t="shared" si="42"/>
        <v>1</v>
      </c>
      <c r="N2694" s="11">
        <v>63562284070</v>
      </c>
      <c r="O2694" s="11"/>
      <c r="P2694" s="11"/>
      <c r="Q2694" s="11"/>
      <c r="R2694" s="11">
        <v>1.3</v>
      </c>
      <c r="S2694" s="6">
        <v>4524244620000</v>
      </c>
      <c r="T2694" s="7">
        <v>44.42</v>
      </c>
      <c r="U2694" s="7">
        <v>1.33</v>
      </c>
      <c r="V2694" s="7">
        <v>4728</v>
      </c>
    </row>
    <row r="2695" spans="1:22" hidden="1" x14ac:dyDescent="0.4">
      <c r="A2695" s="7" t="s">
        <v>1244</v>
      </c>
      <c r="B2695" s="12" t="s">
        <v>1245</v>
      </c>
      <c r="C2695" s="12" t="s">
        <v>2933</v>
      </c>
      <c r="D2695" s="12" t="s">
        <v>19</v>
      </c>
      <c r="E2695" s="12" t="s">
        <v>34</v>
      </c>
      <c r="F2695" s="12">
        <v>0.43</v>
      </c>
      <c r="G2695" s="12" t="s">
        <v>21</v>
      </c>
      <c r="H2695" s="12">
        <v>500</v>
      </c>
      <c r="I2695" s="6">
        <v>21954022</v>
      </c>
      <c r="J2695" s="6">
        <v>5860</v>
      </c>
      <c r="K2695" s="6">
        <v>30.071000000000002</v>
      </c>
      <c r="L2695" s="11" t="b">
        <f>COUNTIF('[1]2_배당성향 25% 이상 종목명'!$A$2:$A$471,'2_2번 조건 대상 종목'!A2695)&gt;0</f>
        <v>1</v>
      </c>
      <c r="M2695" s="14" t="b">
        <f t="shared" si="42"/>
        <v>1</v>
      </c>
      <c r="N2695" s="6">
        <v>119001592540</v>
      </c>
      <c r="O2695" s="6"/>
      <c r="P2695" s="6"/>
      <c r="Q2695" s="6"/>
      <c r="R2695" s="6">
        <v>0.9</v>
      </c>
      <c r="S2695" s="6">
        <v>4524244620000</v>
      </c>
      <c r="T2695" s="7">
        <v>44.42</v>
      </c>
      <c r="U2695" s="7">
        <v>1.33</v>
      </c>
      <c r="V2695" s="7">
        <v>4728</v>
      </c>
    </row>
    <row r="2696" spans="1:22" hidden="1" x14ac:dyDescent="0.4">
      <c r="A2696" s="4" t="s">
        <v>2615</v>
      </c>
      <c r="B2696" s="5" t="s">
        <v>2616</v>
      </c>
      <c r="C2696" s="5" t="s">
        <v>18</v>
      </c>
      <c r="D2696" s="5" t="s">
        <v>19</v>
      </c>
      <c r="E2696" s="9" t="s">
        <v>21</v>
      </c>
      <c r="F2696" s="9" t="s">
        <v>21</v>
      </c>
      <c r="G2696" s="5" t="s">
        <v>21</v>
      </c>
      <c r="H2696" s="9">
        <v>500</v>
      </c>
      <c r="I2696" s="11">
        <v>3939700</v>
      </c>
      <c r="J2696" s="11">
        <v>50</v>
      </c>
      <c r="K2696" s="11">
        <v>5.1429999999999998</v>
      </c>
      <c r="L2696" s="11" t="b">
        <f>COUNTIF('[1]2_배당성향 25% 이상 종목명'!$A$2:$A$471,'2_2번 조건 대상 종목'!A2696)&gt;0</f>
        <v>0</v>
      </c>
      <c r="M2696" s="14" t="b">
        <f t="shared" si="42"/>
        <v>0</v>
      </c>
      <c r="N2696" s="11">
        <v>196985000</v>
      </c>
      <c r="O2696" s="11"/>
      <c r="P2696" s="11"/>
      <c r="Q2696" s="11"/>
      <c r="R2696" s="11">
        <v>2.0299999999999998</v>
      </c>
      <c r="S2696" s="6">
        <v>15640609000</v>
      </c>
      <c r="T2696" s="7" t="e">
        <v>#N/A</v>
      </c>
      <c r="U2696" s="7" t="e">
        <v>#N/A</v>
      </c>
      <c r="V2696" s="7" t="e">
        <v>#N/A</v>
      </c>
    </row>
    <row r="2697" spans="1:22" hidden="1" x14ac:dyDescent="0.4">
      <c r="A2697" s="4" t="s">
        <v>2401</v>
      </c>
      <c r="B2697" s="5" t="s">
        <v>2402</v>
      </c>
      <c r="C2697" s="5" t="s">
        <v>24</v>
      </c>
      <c r="D2697" s="5" t="s">
        <v>19</v>
      </c>
      <c r="E2697" s="9" t="s">
        <v>49</v>
      </c>
      <c r="F2697" s="9">
        <v>0.48</v>
      </c>
      <c r="G2697" s="5" t="s">
        <v>21</v>
      </c>
      <c r="H2697" s="9">
        <v>100</v>
      </c>
      <c r="I2697" s="11">
        <v>8931800</v>
      </c>
      <c r="J2697" s="11">
        <v>40</v>
      </c>
      <c r="K2697" s="11">
        <v>9.7189999999999994</v>
      </c>
      <c r="L2697" s="11" t="b">
        <f>COUNTIF('[1]2_배당성향 25% 이상 종목명'!$A$2:$A$471,'2_2번 조건 대상 종목'!A2697)&gt;0</f>
        <v>0</v>
      </c>
      <c r="M2697" s="14" t="b">
        <f t="shared" si="42"/>
        <v>0</v>
      </c>
      <c r="N2697" s="11">
        <v>357272000</v>
      </c>
      <c r="O2697" s="11"/>
      <c r="P2697" s="11"/>
      <c r="Q2697" s="11"/>
      <c r="R2697" s="11">
        <v>0.5</v>
      </c>
      <c r="S2697" s="6">
        <v>95034352000</v>
      </c>
      <c r="T2697" s="7" t="s">
        <v>21</v>
      </c>
      <c r="U2697" s="7">
        <v>1.72</v>
      </c>
      <c r="V2697" s="7" t="s">
        <v>21</v>
      </c>
    </row>
    <row r="2698" spans="1:22" hidden="1" x14ac:dyDescent="0.4">
      <c r="A2698" s="4" t="s">
        <v>2401</v>
      </c>
      <c r="B2698" s="5" t="s">
        <v>2402</v>
      </c>
      <c r="C2698" s="5" t="s">
        <v>18</v>
      </c>
      <c r="D2698" s="5" t="s">
        <v>19</v>
      </c>
      <c r="E2698" s="9" t="s">
        <v>49</v>
      </c>
      <c r="F2698" s="9">
        <v>0.56000000000000005</v>
      </c>
      <c r="G2698" s="5" t="s">
        <v>21</v>
      </c>
      <c r="H2698" s="9">
        <v>100</v>
      </c>
      <c r="I2698" s="11">
        <v>8931800</v>
      </c>
      <c r="J2698" s="11">
        <v>20</v>
      </c>
      <c r="K2698" s="11">
        <v>9.5429999999999993</v>
      </c>
      <c r="L2698" s="11" t="b">
        <f>COUNTIF('[1]2_배당성향 25% 이상 종목명'!$A$2:$A$471,'2_2번 조건 대상 종목'!A2698)&gt;0</f>
        <v>0</v>
      </c>
      <c r="M2698" s="14" t="b">
        <f t="shared" si="42"/>
        <v>0</v>
      </c>
      <c r="N2698" s="11">
        <v>178636000</v>
      </c>
      <c r="O2698" s="11"/>
      <c r="P2698" s="11"/>
      <c r="Q2698" s="11"/>
      <c r="R2698" s="11">
        <v>0.2</v>
      </c>
      <c r="S2698" s="6">
        <v>95034352000</v>
      </c>
      <c r="T2698" s="7" t="s">
        <v>21</v>
      </c>
      <c r="U2698" s="7">
        <v>1.72</v>
      </c>
      <c r="V2698" s="7" t="s">
        <v>21</v>
      </c>
    </row>
    <row r="2699" spans="1:22" hidden="1" x14ac:dyDescent="0.4">
      <c r="A2699" s="7" t="s">
        <v>2401</v>
      </c>
      <c r="B2699" s="12" t="s">
        <v>2402</v>
      </c>
      <c r="C2699" s="12" t="s">
        <v>2933</v>
      </c>
      <c r="D2699" s="12" t="s">
        <v>19</v>
      </c>
      <c r="E2699" s="12" t="s">
        <v>49</v>
      </c>
      <c r="F2699" s="12">
        <v>0.41</v>
      </c>
      <c r="G2699" s="12" t="s">
        <v>21</v>
      </c>
      <c r="H2699" s="12">
        <v>100</v>
      </c>
      <c r="I2699" s="6">
        <v>8931800</v>
      </c>
      <c r="J2699" s="6">
        <v>100</v>
      </c>
      <c r="K2699" s="6">
        <v>14.537000000000001</v>
      </c>
      <c r="L2699" s="11" t="b">
        <f>COUNTIF('[1]2_배당성향 25% 이상 종목명'!$A$2:$A$471,'2_2번 조건 대상 종목'!A2699)&gt;0</f>
        <v>0</v>
      </c>
      <c r="M2699" s="14" t="b">
        <f t="shared" si="42"/>
        <v>0</v>
      </c>
      <c r="N2699" s="6">
        <v>893180000</v>
      </c>
      <c r="O2699" s="6"/>
      <c r="P2699" s="6"/>
      <c r="Q2699" s="6"/>
      <c r="R2699" s="6">
        <v>0.8</v>
      </c>
      <c r="S2699" s="6">
        <v>95034352000</v>
      </c>
      <c r="T2699" s="7" t="s">
        <v>21</v>
      </c>
      <c r="U2699" s="7">
        <v>1.72</v>
      </c>
      <c r="V2699" s="7" t="s">
        <v>21</v>
      </c>
    </row>
    <row r="2700" spans="1:22" hidden="1" x14ac:dyDescent="0.4">
      <c r="A2700" s="4" t="s">
        <v>2789</v>
      </c>
      <c r="B2700" s="5" t="s">
        <v>2790</v>
      </c>
      <c r="C2700" s="5" t="s">
        <v>30</v>
      </c>
      <c r="D2700" s="5" t="s">
        <v>19</v>
      </c>
      <c r="E2700" s="9" t="s">
        <v>43</v>
      </c>
      <c r="F2700" s="9">
        <v>2.46</v>
      </c>
      <c r="G2700" s="5" t="s">
        <v>21</v>
      </c>
      <c r="H2700" s="9">
        <v>500</v>
      </c>
      <c r="I2700" s="11">
        <v>79983352</v>
      </c>
      <c r="J2700" s="11">
        <v>10</v>
      </c>
      <c r="K2700" s="11">
        <v>-35.024999999999999</v>
      </c>
      <c r="L2700" s="11" t="b">
        <f>COUNTIF('[1]2_배당성향 25% 이상 종목명'!$A$2:$A$471,'2_2번 조건 대상 종목'!A2700)&gt;0</f>
        <v>0</v>
      </c>
      <c r="M2700" s="14" t="b">
        <f t="shared" si="42"/>
        <v>0</v>
      </c>
      <c r="N2700" s="11">
        <v>786308450</v>
      </c>
      <c r="O2700" s="11" t="e">
        <f>N2700&gt;=VLOOKUP(A2700,'[1]2023년만'!$A$2:$Q$1181,12,0)</f>
        <v>#N/A</v>
      </c>
      <c r="P2700" s="11"/>
      <c r="Q2700" s="11"/>
      <c r="R2700" s="11">
        <v>1.3</v>
      </c>
      <c r="S2700" s="6">
        <v>83928662608</v>
      </c>
      <c r="T2700" s="7" t="s">
        <v>21</v>
      </c>
      <c r="U2700" s="7">
        <v>0.48</v>
      </c>
      <c r="V2700" s="7" t="s">
        <v>21</v>
      </c>
    </row>
    <row r="2701" spans="1:22" hidden="1" x14ac:dyDescent="0.4">
      <c r="A2701" s="4" t="s">
        <v>2053</v>
      </c>
      <c r="B2701" s="5" t="s">
        <v>2054</v>
      </c>
      <c r="C2701" s="5" t="s">
        <v>24</v>
      </c>
      <c r="D2701" s="5" t="s">
        <v>19</v>
      </c>
      <c r="E2701" s="9" t="s">
        <v>49</v>
      </c>
      <c r="F2701" s="9">
        <v>2.11</v>
      </c>
      <c r="G2701" s="5" t="s">
        <v>21</v>
      </c>
      <c r="H2701" s="9">
        <v>500</v>
      </c>
      <c r="I2701" s="11">
        <v>36720000</v>
      </c>
      <c r="J2701" s="11">
        <v>100</v>
      </c>
      <c r="K2701" s="11">
        <v>15.478</v>
      </c>
      <c r="L2701" s="11" t="b">
        <f>COUNTIF('[1]2_배당성향 25% 이상 종목명'!$A$2:$A$471,'2_2번 조건 대상 종목'!A2701)&gt;0</f>
        <v>0</v>
      </c>
      <c r="M2701" s="14" t="b">
        <f t="shared" si="42"/>
        <v>1</v>
      </c>
      <c r="N2701" s="11">
        <v>4138301705</v>
      </c>
      <c r="O2701" s="11"/>
      <c r="P2701" s="11"/>
      <c r="Q2701" s="11"/>
      <c r="R2701" s="11">
        <v>1.8</v>
      </c>
      <c r="S2701" s="6">
        <v>158079600000</v>
      </c>
      <c r="T2701" s="7">
        <v>2.27</v>
      </c>
      <c r="U2701" s="7">
        <v>0.37</v>
      </c>
      <c r="V2701" s="7">
        <v>1893</v>
      </c>
    </row>
    <row r="2702" spans="1:22" hidden="1" x14ac:dyDescent="0.4">
      <c r="A2702" s="4" t="s">
        <v>2053</v>
      </c>
      <c r="B2702" s="5" t="s">
        <v>2054</v>
      </c>
      <c r="C2702" s="5" t="s">
        <v>18</v>
      </c>
      <c r="D2702" s="5" t="s">
        <v>19</v>
      </c>
      <c r="E2702" s="9" t="s">
        <v>49</v>
      </c>
      <c r="F2702" s="9">
        <v>2.41</v>
      </c>
      <c r="G2702" s="5" t="s">
        <v>21</v>
      </c>
      <c r="H2702" s="9">
        <v>500</v>
      </c>
      <c r="I2702" s="11">
        <v>36720000</v>
      </c>
      <c r="J2702" s="11">
        <v>100</v>
      </c>
      <c r="K2702" s="11">
        <v>14.906000000000001</v>
      </c>
      <c r="L2702" s="11" t="b">
        <f>COUNTIF('[1]2_배당성향 25% 이상 종목명'!$A$2:$A$471,'2_2번 조건 대상 종목'!A2702)&gt;0</f>
        <v>0</v>
      </c>
      <c r="M2702" s="14" t="b">
        <f t="shared" si="42"/>
        <v>1</v>
      </c>
      <c r="N2702" s="11">
        <v>4201971405</v>
      </c>
      <c r="O2702" s="11"/>
      <c r="P2702" s="11"/>
      <c r="Q2702" s="11"/>
      <c r="R2702" s="11">
        <v>1.6</v>
      </c>
      <c r="S2702" s="6">
        <v>158079600000</v>
      </c>
      <c r="T2702" s="7">
        <v>2.27</v>
      </c>
      <c r="U2702" s="7">
        <v>0.37</v>
      </c>
      <c r="V2702" s="7">
        <v>1893</v>
      </c>
    </row>
    <row r="2703" spans="1:22" hidden="1" x14ac:dyDescent="0.4">
      <c r="A2703" s="4" t="s">
        <v>2053</v>
      </c>
      <c r="B2703" s="5" t="s">
        <v>2054</v>
      </c>
      <c r="C2703" s="5" t="s">
        <v>30</v>
      </c>
      <c r="D2703" s="5" t="s">
        <v>19</v>
      </c>
      <c r="E2703" s="9" t="s">
        <v>49</v>
      </c>
      <c r="F2703" s="9">
        <v>1.64</v>
      </c>
      <c r="G2703" s="5" t="s">
        <v>21</v>
      </c>
      <c r="H2703" s="9">
        <v>500</v>
      </c>
      <c r="I2703" s="11">
        <v>36720000</v>
      </c>
      <c r="J2703" s="11">
        <v>105</v>
      </c>
      <c r="K2703" s="11">
        <v>5.3140000000000001</v>
      </c>
      <c r="L2703" s="11" t="b">
        <f>COUNTIF('[1]2_배당성향 25% 이상 종목명'!$A$2:$A$471,'2_2번 조건 대상 종목'!A2703)&gt;0</f>
        <v>0</v>
      </c>
      <c r="M2703" s="14" t="b">
        <f t="shared" si="42"/>
        <v>1</v>
      </c>
      <c r="N2703" s="11">
        <v>4028914010</v>
      </c>
      <c r="O2703" s="11" t="b">
        <f>N2703&gt;=VLOOKUP(A2703,'[1]2023년만'!$A$2:$Q$1181,12,0)</f>
        <v>0</v>
      </c>
      <c r="P2703" s="11"/>
      <c r="Q2703" s="11"/>
      <c r="R2703" s="11">
        <v>2.4</v>
      </c>
      <c r="S2703" s="6">
        <v>158079600000</v>
      </c>
      <c r="T2703" s="7">
        <v>2.27</v>
      </c>
      <c r="U2703" s="7">
        <v>0.37</v>
      </c>
      <c r="V2703" s="7">
        <v>1893</v>
      </c>
    </row>
    <row r="2704" spans="1:22" hidden="1" x14ac:dyDescent="0.4">
      <c r="A2704" s="7" t="s">
        <v>2053</v>
      </c>
      <c r="B2704" s="12" t="s">
        <v>2054</v>
      </c>
      <c r="C2704" s="12" t="s">
        <v>2933</v>
      </c>
      <c r="D2704" s="12" t="s">
        <v>19</v>
      </c>
      <c r="E2704" s="12" t="s">
        <v>49</v>
      </c>
      <c r="F2704" s="12">
        <v>1.1000000000000001</v>
      </c>
      <c r="G2704" s="12" t="s">
        <v>21</v>
      </c>
      <c r="H2704" s="12">
        <v>500</v>
      </c>
      <c r="I2704" s="6">
        <v>36720000</v>
      </c>
      <c r="J2704" s="6">
        <v>100</v>
      </c>
      <c r="K2704" s="6">
        <v>16.114999999999998</v>
      </c>
      <c r="L2704" s="11" t="b">
        <f>COUNTIF('[1]2_배당성향 25% 이상 종목명'!$A$2:$A$471,'2_2번 조건 대상 종목'!A2704)&gt;0</f>
        <v>0</v>
      </c>
      <c r="M2704" s="14" t="b">
        <f t="shared" si="42"/>
        <v>1</v>
      </c>
      <c r="N2704" s="6">
        <v>4219167705</v>
      </c>
      <c r="O2704" s="6"/>
      <c r="P2704" s="6"/>
      <c r="Q2704" s="6"/>
      <c r="R2704" s="6">
        <v>1</v>
      </c>
      <c r="S2704" s="6">
        <v>158079600000</v>
      </c>
      <c r="T2704" s="7">
        <v>2.27</v>
      </c>
      <c r="U2704" s="7">
        <v>0.37</v>
      </c>
      <c r="V2704" s="7">
        <v>1893</v>
      </c>
    </row>
    <row r="2705" spans="1:22" hidden="1" x14ac:dyDescent="0.4">
      <c r="A2705" s="4" t="s">
        <v>1013</v>
      </c>
      <c r="B2705" s="5" t="s">
        <v>1014</v>
      </c>
      <c r="C2705" s="5" t="s">
        <v>18</v>
      </c>
      <c r="D2705" s="5" t="s">
        <v>19</v>
      </c>
      <c r="E2705" s="9" t="s">
        <v>49</v>
      </c>
      <c r="F2705" s="9">
        <v>0.56000000000000005</v>
      </c>
      <c r="G2705" s="5" t="s">
        <v>21</v>
      </c>
      <c r="H2705" s="9">
        <v>500</v>
      </c>
      <c r="I2705" s="11">
        <v>18723923</v>
      </c>
      <c r="J2705" s="11">
        <v>30</v>
      </c>
      <c r="K2705" s="11">
        <v>37.921999999999997</v>
      </c>
      <c r="L2705" s="11" t="b">
        <f>COUNTIF('[1]2_배당성향 25% 이상 종목명'!$A$2:$A$471,'2_2번 조건 대상 종목'!A2705)&gt;0</f>
        <v>0</v>
      </c>
      <c r="M2705" s="14" t="b">
        <f t="shared" si="42"/>
        <v>1</v>
      </c>
      <c r="N2705" s="11">
        <v>560861910</v>
      </c>
      <c r="O2705" s="11"/>
      <c r="P2705" s="11"/>
      <c r="Q2705" s="11"/>
      <c r="R2705" s="11">
        <v>1.6</v>
      </c>
      <c r="S2705" s="6">
        <v>20259284686</v>
      </c>
      <c r="T2705" s="7" t="s">
        <v>21</v>
      </c>
      <c r="U2705" s="7">
        <v>0.45</v>
      </c>
      <c r="V2705" s="7" t="s">
        <v>21</v>
      </c>
    </row>
    <row r="2706" spans="1:22" hidden="1" x14ac:dyDescent="0.4">
      <c r="A2706" s="4" t="s">
        <v>1013</v>
      </c>
      <c r="B2706" s="5" t="s">
        <v>1014</v>
      </c>
      <c r="C2706" s="5" t="s">
        <v>24</v>
      </c>
      <c r="D2706" s="5" t="s">
        <v>19</v>
      </c>
      <c r="E2706" s="9" t="s">
        <v>49</v>
      </c>
      <c r="F2706" s="9">
        <v>0.48</v>
      </c>
      <c r="G2706" s="5" t="s">
        <v>21</v>
      </c>
      <c r="H2706" s="9">
        <v>500</v>
      </c>
      <c r="I2706" s="11">
        <v>18723923</v>
      </c>
      <c r="J2706" s="11">
        <v>30</v>
      </c>
      <c r="K2706" s="11">
        <v>32.761000000000003</v>
      </c>
      <c r="L2706" s="11" t="b">
        <f>COUNTIF('[1]2_배당성향 25% 이상 종목명'!$A$2:$A$471,'2_2번 조건 대상 종목'!A2706)&gt;0</f>
        <v>0</v>
      </c>
      <c r="M2706" s="14" t="b">
        <f t="shared" si="42"/>
        <v>1</v>
      </c>
      <c r="N2706" s="11">
        <v>560861910</v>
      </c>
      <c r="O2706" s="11"/>
      <c r="P2706" s="11"/>
      <c r="Q2706" s="11"/>
      <c r="R2706" s="11">
        <v>1.5</v>
      </c>
      <c r="S2706" s="6">
        <v>20259284686</v>
      </c>
      <c r="T2706" s="7" t="s">
        <v>21</v>
      </c>
      <c r="U2706" s="7">
        <v>0.45</v>
      </c>
      <c r="V2706" s="7" t="s">
        <v>21</v>
      </c>
    </row>
    <row r="2707" spans="1:22" hidden="1" x14ac:dyDescent="0.4">
      <c r="A2707" s="4" t="s">
        <v>1013</v>
      </c>
      <c r="B2707" s="5" t="s">
        <v>1014</v>
      </c>
      <c r="C2707" s="5" t="s">
        <v>30</v>
      </c>
      <c r="D2707" s="5" t="s">
        <v>19</v>
      </c>
      <c r="E2707" s="9" t="s">
        <v>49</v>
      </c>
      <c r="F2707" s="9">
        <v>0.6</v>
      </c>
      <c r="G2707" s="5" t="s">
        <v>21</v>
      </c>
      <c r="H2707" s="9">
        <v>500</v>
      </c>
      <c r="I2707" s="11">
        <v>18723923</v>
      </c>
      <c r="J2707" s="11">
        <v>30</v>
      </c>
      <c r="K2707" s="11">
        <v>-66.611000000000004</v>
      </c>
      <c r="L2707" s="11" t="b">
        <f>COUNTIF('[1]2_배당성향 25% 이상 종목명'!$A$2:$A$471,'2_2번 조건 대상 종목'!A2707)&gt;0</f>
        <v>0</v>
      </c>
      <c r="M2707" s="14" t="b">
        <f t="shared" si="42"/>
        <v>1</v>
      </c>
      <c r="N2707" s="11">
        <v>560861910</v>
      </c>
      <c r="O2707" s="11" t="b">
        <f>N2707&gt;=VLOOKUP(A2707,'[1]2023년만'!$A$2:$Q$1181,12,0)</f>
        <v>1</v>
      </c>
      <c r="P2707" s="11"/>
      <c r="Q2707" s="11"/>
      <c r="R2707" s="11">
        <v>2.74</v>
      </c>
      <c r="S2707" s="6">
        <v>20259284686</v>
      </c>
      <c r="T2707" s="7" t="s">
        <v>21</v>
      </c>
      <c r="U2707" s="7">
        <v>0.45</v>
      </c>
      <c r="V2707" s="7" t="s">
        <v>21</v>
      </c>
    </row>
    <row r="2708" spans="1:22" hidden="1" x14ac:dyDescent="0.4">
      <c r="A2708" s="7" t="s">
        <v>1013</v>
      </c>
      <c r="B2708" s="12" t="s">
        <v>1014</v>
      </c>
      <c r="C2708" s="12" t="s">
        <v>2933</v>
      </c>
      <c r="D2708" s="12" t="s">
        <v>19</v>
      </c>
      <c r="E2708" s="12" t="s">
        <v>49</v>
      </c>
      <c r="F2708" s="12">
        <v>0.41</v>
      </c>
      <c r="G2708" s="12" t="s">
        <v>21</v>
      </c>
      <c r="H2708" s="12">
        <v>500</v>
      </c>
      <c r="I2708" s="6">
        <v>18723923</v>
      </c>
      <c r="J2708" s="6">
        <v>30</v>
      </c>
      <c r="K2708" s="6">
        <v>28.126999999999999</v>
      </c>
      <c r="L2708" s="11" t="b">
        <f>COUNTIF('[1]2_배당성향 25% 이상 종목명'!$A$2:$A$471,'2_2번 조건 대상 종목'!A2708)&gt;0</f>
        <v>0</v>
      </c>
      <c r="M2708" s="14" t="b">
        <f t="shared" si="42"/>
        <v>1</v>
      </c>
      <c r="N2708" s="6">
        <v>560861910</v>
      </c>
      <c r="O2708" s="6"/>
      <c r="P2708" s="6"/>
      <c r="Q2708" s="6"/>
      <c r="R2708" s="6">
        <v>1.46</v>
      </c>
      <c r="S2708" s="6">
        <v>20259284686</v>
      </c>
      <c r="T2708" s="7" t="s">
        <v>21</v>
      </c>
      <c r="U2708" s="7">
        <v>0.45</v>
      </c>
      <c r="V2708" s="7" t="s">
        <v>21</v>
      </c>
    </row>
    <row r="2709" spans="1:22" hidden="1" x14ac:dyDescent="0.4">
      <c r="A2709" s="4" t="s">
        <v>1802</v>
      </c>
      <c r="B2709" s="5" t="s">
        <v>1803</v>
      </c>
      <c r="C2709" s="5" t="s">
        <v>18</v>
      </c>
      <c r="D2709" s="5" t="s">
        <v>19</v>
      </c>
      <c r="E2709" s="9" t="s">
        <v>25</v>
      </c>
      <c r="F2709" s="9">
        <v>0.52</v>
      </c>
      <c r="G2709" s="5" t="s">
        <v>21</v>
      </c>
      <c r="H2709" s="9">
        <v>500</v>
      </c>
      <c r="I2709" s="11">
        <v>22684891</v>
      </c>
      <c r="J2709" s="11">
        <v>50</v>
      </c>
      <c r="K2709" s="11">
        <v>19.927</v>
      </c>
      <c r="L2709" s="11" t="b">
        <f>COUNTIF('[1]2_배당성향 25% 이상 종목명'!$A$2:$A$471,'2_2번 조건 대상 종목'!A2709)&gt;0</f>
        <v>0</v>
      </c>
      <c r="M2709" s="14" t="b">
        <f t="shared" si="42"/>
        <v>1</v>
      </c>
      <c r="N2709" s="11">
        <v>1134244550</v>
      </c>
      <c r="O2709" s="11"/>
      <c r="P2709" s="11"/>
      <c r="Q2709" s="11"/>
      <c r="R2709" s="11">
        <v>0.21</v>
      </c>
      <c r="S2709" s="6">
        <v>773031890000</v>
      </c>
      <c r="T2709" s="7">
        <v>5.05</v>
      </c>
      <c r="U2709" s="7">
        <v>2.5</v>
      </c>
      <c r="V2709" s="7">
        <v>6218</v>
      </c>
    </row>
    <row r="2710" spans="1:22" hidden="1" x14ac:dyDescent="0.4">
      <c r="A2710" s="4" t="s">
        <v>1802</v>
      </c>
      <c r="B2710" s="5" t="s">
        <v>1803</v>
      </c>
      <c r="C2710" s="5" t="s">
        <v>24</v>
      </c>
      <c r="D2710" s="5" t="s">
        <v>19</v>
      </c>
      <c r="E2710" s="9" t="s">
        <v>25</v>
      </c>
      <c r="F2710" s="9">
        <v>0.41</v>
      </c>
      <c r="G2710" s="5" t="s">
        <v>21</v>
      </c>
      <c r="H2710" s="9">
        <v>500</v>
      </c>
      <c r="I2710" s="11">
        <v>22684891</v>
      </c>
      <c r="J2710" s="11">
        <v>100</v>
      </c>
      <c r="K2710" s="11">
        <v>4.6740000000000004</v>
      </c>
      <c r="L2710" s="11" t="b">
        <f>COUNTIF('[1]2_배당성향 25% 이상 종목명'!$A$2:$A$471,'2_2번 조건 대상 종목'!A2710)&gt;0</f>
        <v>0</v>
      </c>
      <c r="M2710" s="14" t="b">
        <f t="shared" si="42"/>
        <v>1</v>
      </c>
      <c r="N2710" s="11">
        <v>2268489100</v>
      </c>
      <c r="O2710" s="11"/>
      <c r="P2710" s="11"/>
      <c r="Q2710" s="11"/>
      <c r="R2710" s="11">
        <v>0.3</v>
      </c>
      <c r="S2710" s="6">
        <v>773031890000</v>
      </c>
      <c r="T2710" s="7">
        <v>5.05</v>
      </c>
      <c r="U2710" s="7">
        <v>2.5</v>
      </c>
      <c r="V2710" s="7">
        <v>6218</v>
      </c>
    </row>
    <row r="2711" spans="1:22" hidden="1" x14ac:dyDescent="0.4">
      <c r="A2711" s="4" t="s">
        <v>1802</v>
      </c>
      <c r="B2711" s="5" t="s">
        <v>1803</v>
      </c>
      <c r="C2711" s="5" t="s">
        <v>30</v>
      </c>
      <c r="D2711" s="5" t="s">
        <v>19</v>
      </c>
      <c r="E2711" s="9" t="s">
        <v>25</v>
      </c>
      <c r="F2711" s="9">
        <v>0.43</v>
      </c>
      <c r="G2711" s="5" t="s">
        <v>21</v>
      </c>
      <c r="H2711" s="9">
        <v>500</v>
      </c>
      <c r="I2711" s="11">
        <v>22684891</v>
      </c>
      <c r="J2711" s="11">
        <v>50</v>
      </c>
      <c r="K2711" s="11">
        <v>0.80500000000000005</v>
      </c>
      <c r="L2711" s="11" t="b">
        <f>COUNTIF('[1]2_배당성향 25% 이상 종목명'!$A$2:$A$471,'2_2번 조건 대상 종목'!A2711)&gt;0</f>
        <v>0</v>
      </c>
      <c r="M2711" s="14" t="b">
        <f t="shared" si="42"/>
        <v>1</v>
      </c>
      <c r="N2711" s="11">
        <v>1134244550</v>
      </c>
      <c r="O2711" s="11" t="b">
        <f>N2711&gt;=VLOOKUP(A2711,'[1]2023년만'!$A$2:$Q$1181,12,0)</f>
        <v>0</v>
      </c>
      <c r="P2711" s="11"/>
      <c r="Q2711" s="11"/>
      <c r="R2711" s="11">
        <v>0.2</v>
      </c>
      <c r="S2711" s="6">
        <v>773031890000</v>
      </c>
      <c r="T2711" s="7">
        <v>5.05</v>
      </c>
      <c r="U2711" s="7">
        <v>2.5</v>
      </c>
      <c r="V2711" s="7">
        <v>6218</v>
      </c>
    </row>
    <row r="2712" spans="1:22" hidden="1" x14ac:dyDescent="0.4">
      <c r="A2712" s="7" t="s">
        <v>1802</v>
      </c>
      <c r="B2712" s="12" t="s">
        <v>1803</v>
      </c>
      <c r="C2712" s="12" t="s">
        <v>2933</v>
      </c>
      <c r="D2712" s="12" t="s">
        <v>19</v>
      </c>
      <c r="E2712" s="12" t="s">
        <v>25</v>
      </c>
      <c r="F2712" s="12">
        <v>0.3</v>
      </c>
      <c r="G2712" s="12" t="s">
        <v>21</v>
      </c>
      <c r="H2712" s="12">
        <v>500</v>
      </c>
      <c r="I2712" s="6">
        <v>22684891</v>
      </c>
      <c r="J2712" s="6">
        <v>50</v>
      </c>
      <c r="K2712" s="6">
        <v>7.28</v>
      </c>
      <c r="L2712" s="11" t="b">
        <f>COUNTIF('[1]2_배당성향 25% 이상 종목명'!$A$2:$A$471,'2_2번 조건 대상 종목'!A2712)&gt;0</f>
        <v>0</v>
      </c>
      <c r="M2712" s="14" t="b">
        <f t="shared" si="42"/>
        <v>1</v>
      </c>
      <c r="N2712" s="6">
        <v>1134244550</v>
      </c>
      <c r="O2712" s="6"/>
      <c r="P2712" s="6"/>
      <c r="Q2712" s="6"/>
      <c r="R2712" s="6">
        <v>0.14000000000000001</v>
      </c>
      <c r="S2712" s="6">
        <v>773031890000</v>
      </c>
      <c r="T2712" s="7">
        <v>5.05</v>
      </c>
      <c r="U2712" s="7">
        <v>2.5</v>
      </c>
      <c r="V2712" s="7">
        <v>6218</v>
      </c>
    </row>
    <row r="2713" spans="1:22" hidden="1" x14ac:dyDescent="0.4">
      <c r="A2713" s="4" t="s">
        <v>2577</v>
      </c>
      <c r="B2713" s="5" t="s">
        <v>2578</v>
      </c>
      <c r="C2713" s="5" t="s">
        <v>18</v>
      </c>
      <c r="D2713" s="5" t="s">
        <v>19</v>
      </c>
      <c r="E2713" s="9" t="s">
        <v>103</v>
      </c>
      <c r="F2713" s="9">
        <v>0.57999999999999996</v>
      </c>
      <c r="G2713" s="5" t="s">
        <v>21</v>
      </c>
      <c r="H2713" s="9">
        <v>500</v>
      </c>
      <c r="I2713" s="11">
        <v>36018316</v>
      </c>
      <c r="J2713" s="11">
        <v>500</v>
      </c>
      <c r="K2713" s="11">
        <v>6.14</v>
      </c>
      <c r="L2713" s="11" t="b">
        <f>COUNTIF('[1]2_배당성향 25% 이상 종목명'!$A$2:$A$471,'2_2번 조건 대상 종목'!A2713)&gt;0</f>
        <v>0</v>
      </c>
      <c r="M2713" s="14" t="b">
        <f t="shared" si="42"/>
        <v>0</v>
      </c>
      <c r="N2713" s="11">
        <v>16639852500</v>
      </c>
      <c r="O2713" s="11"/>
      <c r="P2713" s="11"/>
      <c r="Q2713" s="11"/>
      <c r="R2713" s="11">
        <v>0.3</v>
      </c>
      <c r="S2713" s="6">
        <v>3286613747000</v>
      </c>
      <c r="T2713" s="7" t="s">
        <v>21</v>
      </c>
      <c r="U2713" s="7">
        <v>4.26</v>
      </c>
      <c r="V2713" s="7" t="s">
        <v>21</v>
      </c>
    </row>
    <row r="2714" spans="1:22" hidden="1" x14ac:dyDescent="0.4">
      <c r="A2714" s="4" t="s">
        <v>971</v>
      </c>
      <c r="B2714" s="5" t="s">
        <v>972</v>
      </c>
      <c r="C2714" s="5" t="s">
        <v>24</v>
      </c>
      <c r="D2714" s="5" t="s">
        <v>19</v>
      </c>
      <c r="E2714" s="9" t="s">
        <v>81</v>
      </c>
      <c r="F2714" s="9">
        <v>1.25</v>
      </c>
      <c r="G2714" s="5" t="s">
        <v>21</v>
      </c>
      <c r="H2714" s="10">
        <v>5000</v>
      </c>
      <c r="I2714" s="11">
        <v>30000000</v>
      </c>
      <c r="J2714" s="11">
        <v>2800</v>
      </c>
      <c r="K2714" s="11">
        <v>39.58</v>
      </c>
      <c r="L2714" s="11" t="b">
        <f>COUNTIF('[1]2_배당성향 25% 이상 종목명'!$A$2:$A$471,'2_2번 조건 대상 종목'!A2714)&gt;0</f>
        <v>1</v>
      </c>
      <c r="M2714" s="14" t="b">
        <f t="shared" si="42"/>
        <v>1</v>
      </c>
      <c r="N2714" s="11">
        <v>82196928800</v>
      </c>
      <c r="O2714" s="11"/>
      <c r="P2714" s="11"/>
      <c r="Q2714" s="11"/>
      <c r="R2714" s="11">
        <v>3.8</v>
      </c>
      <c r="S2714" s="6">
        <v>9210000000000</v>
      </c>
      <c r="T2714" s="7">
        <v>38</v>
      </c>
      <c r="U2714" s="7">
        <v>4.96</v>
      </c>
      <c r="V2714" s="7">
        <v>8078</v>
      </c>
    </row>
    <row r="2715" spans="1:22" x14ac:dyDescent="0.4">
      <c r="A2715" s="4" t="s">
        <v>1168</v>
      </c>
      <c r="B2715" s="5" t="s">
        <v>1169</v>
      </c>
      <c r="C2715" s="5" t="s">
        <v>30</v>
      </c>
      <c r="D2715" s="5" t="s">
        <v>19</v>
      </c>
      <c r="E2715" s="9" t="s">
        <v>40</v>
      </c>
      <c r="F2715" s="9">
        <v>1.95</v>
      </c>
      <c r="G2715" s="5" t="s">
        <v>21</v>
      </c>
      <c r="H2715" s="9">
        <v>100</v>
      </c>
      <c r="I2715" s="11">
        <v>34191720</v>
      </c>
      <c r="J2715" s="11">
        <v>200</v>
      </c>
      <c r="K2715" s="11">
        <v>33.241</v>
      </c>
      <c r="L2715" s="11" t="b">
        <f>COUNTIF('[1]2_배당성향 25% 이상 종목명'!$A$2:$A$471,'2_2번 조건 대상 종목'!A3198)&gt;0</f>
        <v>1</v>
      </c>
      <c r="M2715" s="14" t="b">
        <f t="shared" si="42"/>
        <v>1</v>
      </c>
      <c r="N2715" s="11">
        <v>6616384000</v>
      </c>
      <c r="O2715" s="11" t="b">
        <f>N2715&gt;=VLOOKUP(A2715,'[1]2023년만'!$A$2:$Q$1181,12,0)</f>
        <v>1</v>
      </c>
      <c r="P2715" s="11">
        <f>VLOOKUP(A2715,'[1]2_피벗 테이블'!$A$4:$B$376,2,0)</f>
        <v>2844760000</v>
      </c>
      <c r="Q2715" s="11" t="b">
        <f>N2715&gt;=(P2715*1.05)</f>
        <v>1</v>
      </c>
      <c r="R2715" s="11">
        <v>4.55</v>
      </c>
      <c r="S2715" s="6">
        <v>181950560000</v>
      </c>
      <c r="T2715" s="7">
        <v>9.5</v>
      </c>
      <c r="U2715" s="7">
        <v>2.17</v>
      </c>
      <c r="V2715" s="7">
        <v>579</v>
      </c>
    </row>
    <row r="2716" spans="1:22" hidden="1" x14ac:dyDescent="0.4">
      <c r="A2716" s="4" t="s">
        <v>971</v>
      </c>
      <c r="B2716" s="5" t="s">
        <v>972</v>
      </c>
      <c r="C2716" s="5" t="s">
        <v>18</v>
      </c>
      <c r="D2716" s="5" t="s">
        <v>19</v>
      </c>
      <c r="E2716" s="9" t="s">
        <v>81</v>
      </c>
      <c r="F2716" s="9">
        <v>1.8</v>
      </c>
      <c r="G2716" s="5" t="s">
        <v>21</v>
      </c>
      <c r="H2716" s="10">
        <v>5000</v>
      </c>
      <c r="I2716" s="11">
        <v>30000000</v>
      </c>
      <c r="J2716" s="11">
        <v>1100</v>
      </c>
      <c r="K2716" s="11">
        <v>35.404000000000003</v>
      </c>
      <c r="L2716" s="11" t="b">
        <f>COUNTIF('[1]2_배당성향 25% 이상 종목명'!$A$2:$A$471,'2_2번 조건 대상 종목'!A2716)&gt;0</f>
        <v>1</v>
      </c>
      <c r="M2716" s="14" t="b">
        <f t="shared" si="42"/>
        <v>1</v>
      </c>
      <c r="N2716" s="11">
        <v>32291650600</v>
      </c>
      <c r="O2716" s="11"/>
      <c r="P2716" s="11"/>
      <c r="Q2716" s="11"/>
      <c r="R2716" s="11">
        <v>1.9</v>
      </c>
      <c r="S2716" s="6">
        <v>9210000000000</v>
      </c>
      <c r="T2716" s="7">
        <v>38</v>
      </c>
      <c r="U2716" s="7">
        <v>4.96</v>
      </c>
      <c r="V2716" s="7">
        <v>8078</v>
      </c>
    </row>
    <row r="2717" spans="1:22" hidden="1" x14ac:dyDescent="0.4">
      <c r="A2717" s="7" t="s">
        <v>971</v>
      </c>
      <c r="B2717" s="12" t="s">
        <v>972</v>
      </c>
      <c r="C2717" s="12" t="s">
        <v>2933</v>
      </c>
      <c r="D2717" s="12" t="s">
        <v>19</v>
      </c>
      <c r="E2717" s="12" t="s">
        <v>81</v>
      </c>
      <c r="F2717" s="12">
        <v>2.7</v>
      </c>
      <c r="G2717" s="12" t="s">
        <v>21</v>
      </c>
      <c r="H2717" s="12">
        <v>5000</v>
      </c>
      <c r="I2717" s="6">
        <v>30000000</v>
      </c>
      <c r="J2717" s="6">
        <v>1000</v>
      </c>
      <c r="K2717" s="6">
        <v>34.375</v>
      </c>
      <c r="L2717" s="11" t="b">
        <f>COUNTIF('[1]2_배당성향 25% 이상 종목명'!$A$2:$A$471,'2_2번 조건 대상 종목'!A2717)&gt;0</f>
        <v>1</v>
      </c>
      <c r="M2717" s="14" t="b">
        <f t="shared" si="42"/>
        <v>1</v>
      </c>
      <c r="N2717" s="6">
        <v>29325026000</v>
      </c>
      <c r="O2717" s="6"/>
      <c r="P2717" s="6"/>
      <c r="Q2717" s="6"/>
      <c r="R2717" s="6">
        <v>1.8</v>
      </c>
      <c r="S2717" s="6">
        <v>9210000000000</v>
      </c>
      <c r="T2717" s="7">
        <v>38</v>
      </c>
      <c r="U2717" s="7">
        <v>4.96</v>
      </c>
      <c r="V2717" s="7">
        <v>8078</v>
      </c>
    </row>
    <row r="2718" spans="1:22" hidden="1" x14ac:dyDescent="0.4">
      <c r="A2718" s="4" t="s">
        <v>101</v>
      </c>
      <c r="B2718" s="5" t="s">
        <v>102</v>
      </c>
      <c r="C2718" s="5" t="s">
        <v>18</v>
      </c>
      <c r="D2718" s="5" t="s">
        <v>19</v>
      </c>
      <c r="E2718" s="9" t="s">
        <v>103</v>
      </c>
      <c r="F2718" s="9">
        <v>0.57999999999999996</v>
      </c>
      <c r="G2718" s="5" t="s">
        <v>21</v>
      </c>
      <c r="H2718" s="9">
        <v>500</v>
      </c>
      <c r="I2718" s="11">
        <v>8895755</v>
      </c>
      <c r="J2718" s="11">
        <v>200</v>
      </c>
      <c r="K2718" s="11">
        <v>433.30500000000001</v>
      </c>
      <c r="L2718" s="11" t="b">
        <f>COUNTIF('[1]2_배당성향 25% 이상 종목명'!$A$2:$A$471,'2_2번 조건 대상 종목'!A2718)&gt;0</f>
        <v>0</v>
      </c>
      <c r="M2718" s="14" t="b">
        <f t="shared" si="42"/>
        <v>1</v>
      </c>
      <c r="N2718" s="11">
        <v>1156925600</v>
      </c>
      <c r="O2718" s="11"/>
      <c r="P2718" s="11"/>
      <c r="Q2718" s="11"/>
      <c r="R2718" s="11">
        <v>2.9</v>
      </c>
      <c r="S2718" s="6">
        <v>57644492400</v>
      </c>
      <c r="T2718" s="7" t="s">
        <v>21</v>
      </c>
      <c r="U2718" s="7">
        <v>0.49</v>
      </c>
      <c r="V2718" s="7" t="s">
        <v>21</v>
      </c>
    </row>
    <row r="2719" spans="1:22" hidden="1" x14ac:dyDescent="0.4">
      <c r="A2719" s="4" t="s">
        <v>101</v>
      </c>
      <c r="B2719" s="5" t="s">
        <v>102</v>
      </c>
      <c r="C2719" s="5" t="s">
        <v>24</v>
      </c>
      <c r="D2719" s="5" t="s">
        <v>19</v>
      </c>
      <c r="E2719" s="9" t="s">
        <v>103</v>
      </c>
      <c r="F2719" s="9">
        <v>0.66</v>
      </c>
      <c r="G2719" s="5" t="s">
        <v>21</v>
      </c>
      <c r="H2719" s="9">
        <v>500</v>
      </c>
      <c r="I2719" s="11">
        <v>8895755</v>
      </c>
      <c r="J2719" s="11">
        <v>200</v>
      </c>
      <c r="K2719" s="11">
        <v>-8.86</v>
      </c>
      <c r="L2719" s="11" t="b">
        <f>COUNTIF('[1]2_배당성향 25% 이상 종목명'!$A$2:$A$471,'2_2번 조건 대상 종목'!A2719)&gt;0</f>
        <v>0</v>
      </c>
      <c r="M2719" s="14" t="b">
        <f t="shared" si="42"/>
        <v>1</v>
      </c>
      <c r="N2719" s="11">
        <v>1156925600</v>
      </c>
      <c r="O2719" s="11"/>
      <c r="P2719" s="11"/>
      <c r="Q2719" s="11"/>
      <c r="R2719" s="11">
        <v>2.2000000000000002</v>
      </c>
      <c r="S2719" s="6">
        <v>57644492400</v>
      </c>
      <c r="T2719" s="7" t="s">
        <v>21</v>
      </c>
      <c r="U2719" s="7">
        <v>0.49</v>
      </c>
      <c r="V2719" s="7" t="s">
        <v>21</v>
      </c>
    </row>
    <row r="2720" spans="1:22" hidden="1" x14ac:dyDescent="0.4">
      <c r="A2720" s="4" t="s">
        <v>101</v>
      </c>
      <c r="B2720" s="5" t="s">
        <v>102</v>
      </c>
      <c r="C2720" s="5" t="s">
        <v>30</v>
      </c>
      <c r="D2720" s="5" t="s">
        <v>19</v>
      </c>
      <c r="E2720" s="9" t="s">
        <v>81</v>
      </c>
      <c r="F2720" s="9">
        <v>0.51</v>
      </c>
      <c r="G2720" s="5" t="s">
        <v>21</v>
      </c>
      <c r="H2720" s="9">
        <v>500</v>
      </c>
      <c r="I2720" s="11">
        <v>8895755</v>
      </c>
      <c r="J2720" s="11">
        <v>200</v>
      </c>
      <c r="K2720" s="11">
        <v>-25.062999999999999</v>
      </c>
      <c r="L2720" s="11" t="b">
        <f>COUNTIF('[1]2_배당성향 25% 이상 종목명'!$A$2:$A$471,'2_2번 조건 대상 종목'!A2720)&gt;0</f>
        <v>0</v>
      </c>
      <c r="M2720" s="14" t="b">
        <f t="shared" si="42"/>
        <v>1</v>
      </c>
      <c r="N2720" s="11">
        <v>1156925600</v>
      </c>
      <c r="O2720" s="11" t="b">
        <f>N2720&gt;=VLOOKUP(A2720,'[1]2023년만'!$A$2:$Q$1181,12,0)</f>
        <v>1</v>
      </c>
      <c r="P2720" s="11"/>
      <c r="Q2720" s="11"/>
      <c r="R2720" s="11">
        <v>3.2</v>
      </c>
      <c r="S2720" s="6">
        <v>57644492400</v>
      </c>
      <c r="T2720" s="7" t="s">
        <v>21</v>
      </c>
      <c r="U2720" s="7">
        <v>0.49</v>
      </c>
      <c r="V2720" s="7" t="s">
        <v>21</v>
      </c>
    </row>
    <row r="2721" spans="1:22" hidden="1" x14ac:dyDescent="0.4">
      <c r="A2721" s="7" t="s">
        <v>101</v>
      </c>
      <c r="B2721" s="12" t="s">
        <v>102</v>
      </c>
      <c r="C2721" s="12" t="s">
        <v>2933</v>
      </c>
      <c r="D2721" s="12" t="s">
        <v>19</v>
      </c>
      <c r="E2721" s="12" t="s">
        <v>103</v>
      </c>
      <c r="F2721" s="12">
        <v>0.36</v>
      </c>
      <c r="G2721" s="12" t="s">
        <v>21</v>
      </c>
      <c r="H2721" s="12">
        <v>500</v>
      </c>
      <c r="I2721" s="6">
        <v>8895755</v>
      </c>
      <c r="J2721" s="6">
        <v>200</v>
      </c>
      <c r="K2721" s="6">
        <v>62.594999999999999</v>
      </c>
      <c r="L2721" s="11" t="b">
        <f>COUNTIF('[1]2_배당성향 25% 이상 종목명'!$A$2:$A$471,'2_2번 조건 대상 종목'!A2721)&gt;0</f>
        <v>0</v>
      </c>
      <c r="M2721" s="14" t="b">
        <f t="shared" si="42"/>
        <v>1</v>
      </c>
      <c r="N2721" s="6">
        <v>1284450800</v>
      </c>
      <c r="O2721" s="6"/>
      <c r="P2721" s="6"/>
      <c r="Q2721" s="6"/>
      <c r="R2721" s="6">
        <v>2.2000000000000002</v>
      </c>
      <c r="S2721" s="6">
        <v>57644492400</v>
      </c>
      <c r="T2721" s="7" t="s">
        <v>21</v>
      </c>
      <c r="U2721" s="7">
        <v>0.49</v>
      </c>
      <c r="V2721" s="7" t="s">
        <v>21</v>
      </c>
    </row>
    <row r="2722" spans="1:22" hidden="1" x14ac:dyDescent="0.4">
      <c r="A2722" s="4" t="s">
        <v>2512</v>
      </c>
      <c r="B2722" s="5" t="s">
        <v>2513</v>
      </c>
      <c r="C2722" s="5" t="s">
        <v>18</v>
      </c>
      <c r="D2722" s="5" t="s">
        <v>19</v>
      </c>
      <c r="E2722" s="9" t="s">
        <v>95</v>
      </c>
      <c r="F2722" s="9">
        <v>0.96</v>
      </c>
      <c r="G2722" s="5" t="s">
        <v>21</v>
      </c>
      <c r="H2722" s="9">
        <v>500</v>
      </c>
      <c r="I2722" s="11">
        <v>17810033</v>
      </c>
      <c r="J2722" s="11">
        <v>100</v>
      </c>
      <c r="K2722" s="11">
        <v>7.4020000000000001</v>
      </c>
      <c r="L2722" s="11" t="b">
        <f>COUNTIF('[1]2_배당성향 25% 이상 종목명'!$A$2:$A$471,'2_2번 조건 대상 종목'!A2722)&gt;0</f>
        <v>0</v>
      </c>
      <c r="M2722" s="14" t="b">
        <f t="shared" si="42"/>
        <v>0</v>
      </c>
      <c r="N2722" s="11">
        <v>1634003300</v>
      </c>
      <c r="O2722" s="11"/>
      <c r="P2722" s="11"/>
      <c r="Q2722" s="11"/>
      <c r="R2722" s="11">
        <v>0.8</v>
      </c>
      <c r="S2722" s="6">
        <v>200184770920</v>
      </c>
      <c r="T2722" s="7">
        <v>110.2</v>
      </c>
      <c r="U2722" s="7">
        <v>0.71</v>
      </c>
      <c r="V2722" s="7">
        <v>102</v>
      </c>
    </row>
    <row r="2723" spans="1:22" hidden="1" x14ac:dyDescent="0.4">
      <c r="A2723" s="4" t="s">
        <v>2512</v>
      </c>
      <c r="B2723" s="5" t="s">
        <v>2513</v>
      </c>
      <c r="C2723" s="5" t="s">
        <v>24</v>
      </c>
      <c r="D2723" s="5" t="s">
        <v>19</v>
      </c>
      <c r="E2723" s="9" t="s">
        <v>95</v>
      </c>
      <c r="F2723" s="9">
        <v>0.59</v>
      </c>
      <c r="G2723" s="5" t="s">
        <v>21</v>
      </c>
      <c r="H2723" s="9">
        <v>500</v>
      </c>
      <c r="I2723" s="11">
        <v>17810033</v>
      </c>
      <c r="J2723" s="11">
        <v>200</v>
      </c>
      <c r="K2723" s="11">
        <v>6.4980000000000002</v>
      </c>
      <c r="L2723" s="11" t="b">
        <f>COUNTIF('[1]2_배당성향 25% 이상 종목명'!$A$2:$A$471,'2_2번 조건 대상 종목'!A2723)&gt;0</f>
        <v>0</v>
      </c>
      <c r="M2723" s="14" t="b">
        <f t="shared" si="42"/>
        <v>0</v>
      </c>
      <c r="N2723" s="11">
        <v>3268006600</v>
      </c>
      <c r="O2723" s="11"/>
      <c r="P2723" s="11"/>
      <c r="Q2723" s="11"/>
      <c r="R2723" s="11">
        <v>1</v>
      </c>
      <c r="S2723" s="6">
        <v>200184770920</v>
      </c>
      <c r="T2723" s="7">
        <v>110.2</v>
      </c>
      <c r="U2723" s="7">
        <v>0.71</v>
      </c>
      <c r="V2723" s="7">
        <v>102</v>
      </c>
    </row>
    <row r="2724" spans="1:22" hidden="1" x14ac:dyDescent="0.4">
      <c r="A2724" s="7" t="s">
        <v>2512</v>
      </c>
      <c r="B2724" s="12" t="s">
        <v>2513</v>
      </c>
      <c r="C2724" s="12" t="s">
        <v>2933</v>
      </c>
      <c r="D2724" s="12" t="s">
        <v>19</v>
      </c>
      <c r="E2724" s="12" t="s">
        <v>95</v>
      </c>
      <c r="F2724" s="12">
        <v>0.42</v>
      </c>
      <c r="G2724" s="12" t="s">
        <v>21</v>
      </c>
      <c r="H2724" s="12">
        <v>500</v>
      </c>
      <c r="I2724" s="6">
        <v>17810033</v>
      </c>
      <c r="J2724" s="6">
        <v>100</v>
      </c>
      <c r="K2724" s="6">
        <v>8.0329999999999995</v>
      </c>
      <c r="L2724" s="11" t="b">
        <f>COUNTIF('[1]2_배당성향 25% 이상 종목명'!$A$2:$A$471,'2_2번 조건 대상 종목'!A2724)&gt;0</f>
        <v>0</v>
      </c>
      <c r="M2724" s="14" t="b">
        <f t="shared" si="42"/>
        <v>0</v>
      </c>
      <c r="N2724" s="6">
        <v>1662578800</v>
      </c>
      <c r="O2724" s="6"/>
      <c r="P2724" s="6"/>
      <c r="Q2724" s="6"/>
      <c r="R2724" s="6">
        <v>0.6</v>
      </c>
      <c r="S2724" s="6">
        <v>200184770920</v>
      </c>
      <c r="T2724" s="7">
        <v>110.2</v>
      </c>
      <c r="U2724" s="7">
        <v>0.71</v>
      </c>
      <c r="V2724" s="7">
        <v>102</v>
      </c>
    </row>
    <row r="2725" spans="1:22" hidden="1" x14ac:dyDescent="0.4">
      <c r="A2725" s="4" t="s">
        <v>2563</v>
      </c>
      <c r="B2725" s="5" t="s">
        <v>2564</v>
      </c>
      <c r="C2725" s="5" t="s">
        <v>30</v>
      </c>
      <c r="D2725" s="5" t="s">
        <v>19</v>
      </c>
      <c r="E2725" s="9" t="s">
        <v>49</v>
      </c>
      <c r="F2725" s="9">
        <v>0.6</v>
      </c>
      <c r="G2725" s="5" t="s">
        <v>21</v>
      </c>
      <c r="H2725" s="9">
        <v>500</v>
      </c>
      <c r="I2725" s="11">
        <v>9805620</v>
      </c>
      <c r="J2725" s="11">
        <v>100</v>
      </c>
      <c r="K2725" s="11">
        <v>6.43</v>
      </c>
      <c r="L2725" s="11" t="b">
        <f>COUNTIF('[1]2_배당성향 25% 이상 종목명'!$A$2:$A$471,'2_2번 조건 대상 종목'!A2725)&gt;0</f>
        <v>0</v>
      </c>
      <c r="M2725" s="14" t="b">
        <f t="shared" si="42"/>
        <v>0</v>
      </c>
      <c r="N2725" s="11">
        <v>927716600</v>
      </c>
      <c r="O2725" s="11" t="e">
        <f>N2725&gt;=VLOOKUP(A2725,'[1]2023년만'!$A$2:$Q$1181,12,0)</f>
        <v>#N/A</v>
      </c>
      <c r="P2725" s="11"/>
      <c r="Q2725" s="11"/>
      <c r="R2725" s="11">
        <v>1.2</v>
      </c>
      <c r="S2725" s="6">
        <v>117324300240</v>
      </c>
      <c r="T2725" s="7">
        <v>10.74</v>
      </c>
      <c r="U2725" s="7">
        <v>1</v>
      </c>
      <c r="V2725" s="7">
        <v>1088</v>
      </c>
    </row>
    <row r="2726" spans="1:22" hidden="1" x14ac:dyDescent="0.4">
      <c r="A2726" s="4" t="s">
        <v>1861</v>
      </c>
      <c r="B2726" s="5" t="s">
        <v>1862</v>
      </c>
      <c r="C2726" s="5" t="s">
        <v>30</v>
      </c>
      <c r="D2726" s="5" t="s">
        <v>19</v>
      </c>
      <c r="E2726" s="9" t="s">
        <v>52</v>
      </c>
      <c r="F2726" s="9">
        <v>0.72</v>
      </c>
      <c r="G2726" s="5" t="s">
        <v>21</v>
      </c>
      <c r="H2726" s="9">
        <v>500</v>
      </c>
      <c r="I2726" s="11">
        <v>19543877</v>
      </c>
      <c r="J2726" s="11">
        <v>160</v>
      </c>
      <c r="K2726" s="11">
        <v>19.007999999999999</v>
      </c>
      <c r="L2726" s="11" t="b">
        <f>COUNTIF('[1]2_배당성향 25% 이상 종목명'!$A$2:$A$471,'2_2번 조건 대상 종목'!A2726)&gt;0</f>
        <v>0</v>
      </c>
      <c r="M2726" s="14" t="b">
        <f t="shared" si="42"/>
        <v>0</v>
      </c>
      <c r="N2726" s="11">
        <v>2976411840</v>
      </c>
      <c r="O2726" s="11" t="b">
        <f>N2726&gt;=VLOOKUP(A2726,'[1]2023년만'!$A$2:$Q$1181,12,0)</f>
        <v>1</v>
      </c>
      <c r="P2726" s="11"/>
      <c r="Q2726" s="11"/>
      <c r="R2726" s="11">
        <v>2.9</v>
      </c>
      <c r="S2726" s="6">
        <v>130943975900</v>
      </c>
      <c r="T2726" s="7">
        <v>8.09</v>
      </c>
      <c r="U2726" s="7">
        <v>1</v>
      </c>
      <c r="V2726" s="7">
        <v>828</v>
      </c>
    </row>
    <row r="2727" spans="1:22" hidden="1" x14ac:dyDescent="0.4">
      <c r="A2727" s="4" t="s">
        <v>1861</v>
      </c>
      <c r="B2727" s="5" t="s">
        <v>1862</v>
      </c>
      <c r="C2727" s="5" t="s">
        <v>24</v>
      </c>
      <c r="D2727" s="5" t="s">
        <v>19</v>
      </c>
      <c r="E2727" s="9" t="s">
        <v>535</v>
      </c>
      <c r="F2727" s="9">
        <v>0.42</v>
      </c>
      <c r="G2727" s="5" t="s">
        <v>21</v>
      </c>
      <c r="H2727" s="9">
        <v>500</v>
      </c>
      <c r="I2727" s="11">
        <v>19543877</v>
      </c>
      <c r="J2727" s="11">
        <v>150</v>
      </c>
      <c r="K2727" s="11">
        <v>13.17</v>
      </c>
      <c r="L2727" s="11" t="b">
        <f>COUNTIF('[1]2_배당성향 25% 이상 종목명'!$A$2:$A$471,'2_2번 조건 대상 종목'!A2727)&gt;0</f>
        <v>0</v>
      </c>
      <c r="M2727" s="14" t="b">
        <f t="shared" si="42"/>
        <v>0</v>
      </c>
      <c r="N2727" s="11">
        <v>2866969350</v>
      </c>
      <c r="O2727" s="11"/>
      <c r="P2727" s="11"/>
      <c r="Q2727" s="11"/>
      <c r="R2727" s="11">
        <v>2.4</v>
      </c>
      <c r="S2727" s="6">
        <v>130943975900</v>
      </c>
      <c r="T2727" s="7">
        <v>8.09</v>
      </c>
      <c r="U2727" s="7">
        <v>1</v>
      </c>
      <c r="V2727" s="7">
        <v>828</v>
      </c>
    </row>
    <row r="2728" spans="1:22" hidden="1" x14ac:dyDescent="0.4">
      <c r="A2728" s="4" t="s">
        <v>503</v>
      </c>
      <c r="B2728" s="5" t="s">
        <v>504</v>
      </c>
      <c r="C2728" s="5" t="s">
        <v>30</v>
      </c>
      <c r="D2728" s="5" t="s">
        <v>505</v>
      </c>
      <c r="E2728" s="9" t="s">
        <v>34</v>
      </c>
      <c r="F2728" s="9">
        <v>0.5</v>
      </c>
      <c r="G2728" s="5" t="s">
        <v>21</v>
      </c>
      <c r="H2728" s="9">
        <v>500</v>
      </c>
      <c r="I2728" s="11">
        <v>18256918</v>
      </c>
      <c r="J2728" s="11">
        <v>80</v>
      </c>
      <c r="K2728" s="11">
        <v>75.081999999999994</v>
      </c>
      <c r="L2728" s="11" t="b">
        <f>COUNTIF('[1]2_배당성향 25% 이상 종목명'!$A$2:$A$471,'2_2번 조건 대상 종목'!A2728)&gt;0</f>
        <v>1</v>
      </c>
      <c r="M2728" s="14" t="b">
        <f t="shared" si="42"/>
        <v>1</v>
      </c>
      <c r="N2728" s="11">
        <v>1420553440</v>
      </c>
      <c r="O2728" s="11" t="b">
        <f>N2728&gt;=VLOOKUP(A2728,'[1]2023년만'!$A$2:$Q$1181,12,0)</f>
        <v>0</v>
      </c>
      <c r="P2728" s="11">
        <f>VLOOKUP(A2728,'[1]2_피벗 테이블'!$A$4:$B$376,2,0)</f>
        <v>2583358246.6666665</v>
      </c>
      <c r="Q2728" s="11" t="b">
        <f>N2728&gt;=(P2728*1.05)</f>
        <v>0</v>
      </c>
      <c r="R2728" s="11">
        <v>3.2</v>
      </c>
      <c r="S2728" s="6">
        <v>38768266160</v>
      </c>
      <c r="T2728" s="7">
        <v>20.190000000000001</v>
      </c>
      <c r="U2728" s="7">
        <v>1.33</v>
      </c>
      <c r="V2728" s="7">
        <v>105</v>
      </c>
    </row>
    <row r="2729" spans="1:22" hidden="1" x14ac:dyDescent="0.4">
      <c r="A2729" s="4" t="s">
        <v>503</v>
      </c>
      <c r="B2729" s="5" t="s">
        <v>504</v>
      </c>
      <c r="C2729" s="5" t="s">
        <v>24</v>
      </c>
      <c r="D2729" s="5" t="s">
        <v>505</v>
      </c>
      <c r="E2729" s="9" t="s">
        <v>34</v>
      </c>
      <c r="F2729" s="9">
        <v>0.9</v>
      </c>
      <c r="G2729" s="5" t="s">
        <v>21</v>
      </c>
      <c r="H2729" s="9">
        <v>500</v>
      </c>
      <c r="I2729" s="11">
        <v>18246918</v>
      </c>
      <c r="J2729" s="11">
        <v>120</v>
      </c>
      <c r="K2729" s="11">
        <v>55.518000000000001</v>
      </c>
      <c r="L2729" s="11" t="b">
        <f>COUNTIF('[1]2_배당성향 25% 이상 종목명'!$A$2:$A$471,'2_2번 조건 대상 종목'!A2729)&gt;0</f>
        <v>1</v>
      </c>
      <c r="M2729" s="14" t="b">
        <f t="shared" si="42"/>
        <v>1</v>
      </c>
      <c r="N2729" s="11">
        <v>2189630160</v>
      </c>
      <c r="O2729" s="11"/>
      <c r="P2729" s="11"/>
      <c r="Q2729" s="11"/>
      <c r="R2729" s="11">
        <v>3.7</v>
      </c>
      <c r="S2729" s="6">
        <v>38768266160</v>
      </c>
      <c r="T2729" s="7">
        <v>20.190000000000001</v>
      </c>
      <c r="U2729" s="7">
        <v>1.33</v>
      </c>
      <c r="V2729" s="7">
        <v>105</v>
      </c>
    </row>
    <row r="2730" spans="1:22" hidden="1" x14ac:dyDescent="0.4">
      <c r="A2730" s="4" t="s">
        <v>503</v>
      </c>
      <c r="B2730" s="5" t="s">
        <v>504</v>
      </c>
      <c r="C2730" s="5" t="s">
        <v>18</v>
      </c>
      <c r="D2730" s="5" t="s">
        <v>505</v>
      </c>
      <c r="E2730" s="9" t="s">
        <v>34</v>
      </c>
      <c r="F2730" s="9">
        <v>0.89</v>
      </c>
      <c r="G2730" s="5" t="s">
        <v>21</v>
      </c>
      <c r="H2730" s="9">
        <v>500</v>
      </c>
      <c r="I2730" s="11">
        <v>17936918</v>
      </c>
      <c r="J2730" s="11">
        <v>170</v>
      </c>
      <c r="K2730" s="11">
        <v>50.368000000000002</v>
      </c>
      <c r="L2730" s="11" t="b">
        <f>COUNTIF('[1]2_배당성향 25% 이상 종목명'!$A$2:$A$471,'2_2번 조건 대상 종목'!A2730)&gt;0</f>
        <v>1</v>
      </c>
      <c r="M2730" s="14" t="b">
        <f t="shared" si="42"/>
        <v>1</v>
      </c>
      <c r="N2730" s="11">
        <v>3049276060</v>
      </c>
      <c r="O2730" s="11"/>
      <c r="P2730" s="11"/>
      <c r="Q2730" s="11"/>
      <c r="R2730" s="11">
        <v>4.4000000000000004</v>
      </c>
      <c r="S2730" s="6">
        <v>38768266160</v>
      </c>
      <c r="T2730" s="7">
        <v>20.190000000000001</v>
      </c>
      <c r="U2730" s="7">
        <v>1.33</v>
      </c>
      <c r="V2730" s="7">
        <v>105</v>
      </c>
    </row>
    <row r="2731" spans="1:22" hidden="1" x14ac:dyDescent="0.4">
      <c r="A2731" s="7" t="s">
        <v>503</v>
      </c>
      <c r="B2731" s="12" t="s">
        <v>504</v>
      </c>
      <c r="C2731" s="12" t="s">
        <v>2933</v>
      </c>
      <c r="D2731" s="12" t="s">
        <v>505</v>
      </c>
      <c r="E2731" s="12" t="s">
        <v>34</v>
      </c>
      <c r="F2731" s="12">
        <v>0.45</v>
      </c>
      <c r="G2731" s="12" t="s">
        <v>21</v>
      </c>
      <c r="H2731" s="12">
        <v>500</v>
      </c>
      <c r="I2731" s="6">
        <v>8968459</v>
      </c>
      <c r="J2731" s="6">
        <v>280</v>
      </c>
      <c r="K2731" s="6">
        <v>51.384999999999998</v>
      </c>
      <c r="L2731" s="11" t="b">
        <f>COUNTIF('[1]2_배당성향 25% 이상 종목명'!$A$2:$A$471,'2_2번 조건 대상 종목'!A2731)&gt;0</f>
        <v>1</v>
      </c>
      <c r="M2731" s="14" t="b">
        <f t="shared" si="42"/>
        <v>1</v>
      </c>
      <c r="N2731" s="6">
        <v>2511168520</v>
      </c>
      <c r="O2731" s="6"/>
      <c r="P2731" s="6"/>
      <c r="Q2731" s="6"/>
      <c r="R2731" s="6">
        <v>3.2</v>
      </c>
      <c r="S2731" s="6">
        <v>38768266160</v>
      </c>
      <c r="T2731" s="7">
        <v>20.190000000000001</v>
      </c>
      <c r="U2731" s="7">
        <v>1.33</v>
      </c>
      <c r="V2731" s="7">
        <v>105</v>
      </c>
    </row>
    <row r="2732" spans="1:22" hidden="1" x14ac:dyDescent="0.4">
      <c r="A2732" s="4" t="s">
        <v>1001</v>
      </c>
      <c r="B2732" s="5" t="s">
        <v>1002</v>
      </c>
      <c r="C2732" s="5" t="s">
        <v>18</v>
      </c>
      <c r="D2732" s="5" t="s">
        <v>19</v>
      </c>
      <c r="E2732" s="9" t="s">
        <v>81</v>
      </c>
      <c r="F2732" s="9">
        <v>1.8</v>
      </c>
      <c r="G2732" s="5" t="s">
        <v>21</v>
      </c>
      <c r="H2732" s="9">
        <v>500</v>
      </c>
      <c r="I2732" s="11">
        <v>17977732</v>
      </c>
      <c r="J2732" s="11">
        <v>500</v>
      </c>
      <c r="K2732" s="11">
        <v>38.49</v>
      </c>
      <c r="L2732" s="11" t="b">
        <f>COUNTIF('[1]2_배당성향 25% 이상 종목명'!$A$2:$A$471,'2_2번 조건 대상 종목'!A2732)&gt;0</f>
        <v>0</v>
      </c>
      <c r="M2732" s="14" t="b">
        <f t="shared" si="42"/>
        <v>1</v>
      </c>
      <c r="N2732" s="11">
        <v>8842277500</v>
      </c>
      <c r="O2732" s="11"/>
      <c r="P2732" s="11"/>
      <c r="Q2732" s="11"/>
      <c r="R2732" s="11">
        <v>1.8</v>
      </c>
      <c r="S2732" s="6">
        <v>533039753800</v>
      </c>
      <c r="T2732" s="7">
        <v>8.1</v>
      </c>
      <c r="U2732" s="7">
        <v>1.34</v>
      </c>
      <c r="V2732" s="7">
        <v>3661</v>
      </c>
    </row>
    <row r="2733" spans="1:22" hidden="1" x14ac:dyDescent="0.4">
      <c r="A2733" s="4" t="s">
        <v>1001</v>
      </c>
      <c r="B2733" s="5" t="s">
        <v>1002</v>
      </c>
      <c r="C2733" s="5" t="s">
        <v>24</v>
      </c>
      <c r="D2733" s="5" t="s">
        <v>19</v>
      </c>
      <c r="E2733" s="9" t="s">
        <v>81</v>
      </c>
      <c r="F2733" s="9">
        <v>1.25</v>
      </c>
      <c r="G2733" s="5" t="s">
        <v>21</v>
      </c>
      <c r="H2733" s="9">
        <v>500</v>
      </c>
      <c r="I2733" s="11">
        <v>17977732</v>
      </c>
      <c r="J2733" s="11">
        <v>600</v>
      </c>
      <c r="K2733" s="11">
        <v>37.854999999999997</v>
      </c>
      <c r="L2733" s="11" t="b">
        <f>COUNTIF('[1]2_배당성향 25% 이상 종목명'!$A$2:$A$471,'2_2번 조건 대상 종목'!A2733)&gt;0</f>
        <v>0</v>
      </c>
      <c r="M2733" s="14" t="b">
        <f t="shared" si="42"/>
        <v>1</v>
      </c>
      <c r="N2733" s="11">
        <v>10570639200</v>
      </c>
      <c r="O2733" s="11"/>
      <c r="P2733" s="11"/>
      <c r="Q2733" s="11"/>
      <c r="R2733" s="11">
        <v>2</v>
      </c>
      <c r="S2733" s="6">
        <v>533039753800</v>
      </c>
      <c r="T2733" s="7">
        <v>8.1</v>
      </c>
      <c r="U2733" s="7">
        <v>1.34</v>
      </c>
      <c r="V2733" s="7">
        <v>3661</v>
      </c>
    </row>
    <row r="2734" spans="1:22" hidden="1" x14ac:dyDescent="0.4">
      <c r="A2734" s="4" t="s">
        <v>1001</v>
      </c>
      <c r="B2734" s="5" t="s">
        <v>1002</v>
      </c>
      <c r="C2734" s="5" t="s">
        <v>30</v>
      </c>
      <c r="D2734" s="5" t="s">
        <v>19</v>
      </c>
      <c r="E2734" s="9" t="s">
        <v>81</v>
      </c>
      <c r="F2734" s="9">
        <v>1.59</v>
      </c>
      <c r="G2734" s="5" t="s">
        <v>21</v>
      </c>
      <c r="H2734" s="9">
        <v>500</v>
      </c>
      <c r="I2734" s="11">
        <v>17977732</v>
      </c>
      <c r="J2734" s="11">
        <v>800</v>
      </c>
      <c r="K2734" s="11">
        <v>21.216000000000001</v>
      </c>
      <c r="L2734" s="11" t="b">
        <f>COUNTIF('[1]2_배당성향 25% 이상 종목명'!$A$2:$A$471,'2_2번 조건 대상 종목'!A2734)&gt;0</f>
        <v>0</v>
      </c>
      <c r="M2734" s="14" t="b">
        <f t="shared" si="42"/>
        <v>1</v>
      </c>
      <c r="N2734" s="11">
        <v>13494185600</v>
      </c>
      <c r="O2734" s="11" t="b">
        <f>N2734&gt;=VLOOKUP(A2734,'[1]2023년만'!$A$2:$Q$1181,12,0)</f>
        <v>1</v>
      </c>
      <c r="P2734" s="11"/>
      <c r="Q2734" s="11"/>
      <c r="R2734" s="11">
        <v>4</v>
      </c>
      <c r="S2734" s="6">
        <v>533039753800</v>
      </c>
      <c r="T2734" s="7">
        <v>8.1</v>
      </c>
      <c r="U2734" s="7">
        <v>1.34</v>
      </c>
      <c r="V2734" s="7">
        <v>3661</v>
      </c>
    </row>
    <row r="2735" spans="1:22" hidden="1" x14ac:dyDescent="0.4">
      <c r="A2735" s="7" t="s">
        <v>1001</v>
      </c>
      <c r="B2735" s="12" t="s">
        <v>1002</v>
      </c>
      <c r="C2735" s="12" t="s">
        <v>2933</v>
      </c>
      <c r="D2735" s="12" t="s">
        <v>19</v>
      </c>
      <c r="E2735" s="12" t="s">
        <v>81</v>
      </c>
      <c r="F2735" s="12">
        <v>2.7</v>
      </c>
      <c r="G2735" s="12" t="s">
        <v>21</v>
      </c>
      <c r="H2735" s="12">
        <v>500</v>
      </c>
      <c r="I2735" s="6">
        <v>17973432</v>
      </c>
      <c r="J2735" s="6">
        <v>500</v>
      </c>
      <c r="K2735" s="6">
        <v>22.567</v>
      </c>
      <c r="L2735" s="11" t="b">
        <f>COUNTIF('[1]2_배당성향 25% 이상 종목명'!$A$2:$A$471,'2_2번 조건 대상 종목'!A2735)&gt;0</f>
        <v>0</v>
      </c>
      <c r="M2735" s="14" t="b">
        <f t="shared" si="42"/>
        <v>1</v>
      </c>
      <c r="N2735" s="6">
        <v>8915216000</v>
      </c>
      <c r="O2735" s="6"/>
      <c r="P2735" s="6"/>
      <c r="Q2735" s="6"/>
      <c r="R2735" s="6">
        <v>0.9</v>
      </c>
      <c r="S2735" s="6">
        <v>533039753800</v>
      </c>
      <c r="T2735" s="7">
        <v>8.1</v>
      </c>
      <c r="U2735" s="7">
        <v>1.34</v>
      </c>
      <c r="V2735" s="7">
        <v>3661</v>
      </c>
    </row>
    <row r="2736" spans="1:22" hidden="1" x14ac:dyDescent="0.4">
      <c r="A2736" s="4" t="s">
        <v>963</v>
      </c>
      <c r="B2736" s="5" t="s">
        <v>964</v>
      </c>
      <c r="C2736" s="5" t="s">
        <v>24</v>
      </c>
      <c r="D2736" s="5" t="s">
        <v>19</v>
      </c>
      <c r="E2736" s="9" t="s">
        <v>61</v>
      </c>
      <c r="F2736" s="9">
        <v>0.55000000000000004</v>
      </c>
      <c r="G2736" s="5" t="s">
        <v>21</v>
      </c>
      <c r="H2736" s="9">
        <v>100</v>
      </c>
      <c r="I2736" s="11">
        <v>4942930</v>
      </c>
      <c r="J2736" s="11">
        <v>200</v>
      </c>
      <c r="K2736" s="11">
        <v>39.933999999999997</v>
      </c>
      <c r="L2736" s="11" t="b">
        <f>COUNTIF('[1]2_배당성향 25% 이상 종목명'!$A$2:$A$471,'2_2번 조건 대상 종목'!A2736)&gt;0</f>
        <v>0</v>
      </c>
      <c r="M2736" s="14" t="b">
        <f t="shared" si="42"/>
        <v>0</v>
      </c>
      <c r="N2736" s="11">
        <v>997546000</v>
      </c>
      <c r="O2736" s="11"/>
      <c r="P2736" s="11"/>
      <c r="Q2736" s="11"/>
      <c r="R2736" s="11">
        <v>1.3</v>
      </c>
      <c r="S2736" s="6">
        <v>40706474400</v>
      </c>
      <c r="T2736" s="7" t="s">
        <v>21</v>
      </c>
      <c r="U2736" s="7">
        <v>1.84</v>
      </c>
      <c r="V2736" s="7" t="s">
        <v>21</v>
      </c>
    </row>
    <row r="2737" spans="1:22" hidden="1" x14ac:dyDescent="0.4">
      <c r="A2737" s="4" t="s">
        <v>1784</v>
      </c>
      <c r="B2737" s="5" t="s">
        <v>1785</v>
      </c>
      <c r="C2737" s="5" t="s">
        <v>24</v>
      </c>
      <c r="D2737" s="5" t="s">
        <v>19</v>
      </c>
      <c r="E2737" s="9" t="s">
        <v>31</v>
      </c>
      <c r="F2737" s="9">
        <v>0.46</v>
      </c>
      <c r="G2737" s="5" t="s">
        <v>21</v>
      </c>
      <c r="H2737" s="9">
        <v>500</v>
      </c>
      <c r="I2737" s="11">
        <v>32275678</v>
      </c>
      <c r="J2737" s="11">
        <v>80</v>
      </c>
      <c r="K2737" s="11">
        <v>20.175000000000001</v>
      </c>
      <c r="L2737" s="11" t="b">
        <f>COUNTIF('[1]2_배당성향 25% 이상 종목명'!$A$2:$A$471,'2_2번 조건 대상 종목'!A2737)&gt;0</f>
        <v>0</v>
      </c>
      <c r="M2737" s="14" t="b">
        <f t="shared" si="42"/>
        <v>1</v>
      </c>
      <c r="N2737" s="11">
        <v>2582054240</v>
      </c>
      <c r="O2737" s="11"/>
      <c r="P2737" s="11"/>
      <c r="Q2737" s="11"/>
      <c r="R2737" s="11">
        <v>1.2</v>
      </c>
      <c r="S2737" s="6">
        <v>242742585000</v>
      </c>
      <c r="T2737" s="7">
        <v>13.27</v>
      </c>
      <c r="U2737" s="7">
        <v>2.23</v>
      </c>
      <c r="V2737" s="7">
        <v>565</v>
      </c>
    </row>
    <row r="2738" spans="1:22" hidden="1" x14ac:dyDescent="0.4">
      <c r="A2738" s="4" t="s">
        <v>1784</v>
      </c>
      <c r="B2738" s="5" t="s">
        <v>1785</v>
      </c>
      <c r="C2738" s="5" t="s">
        <v>18</v>
      </c>
      <c r="D2738" s="5" t="s">
        <v>19</v>
      </c>
      <c r="E2738" s="9" t="s">
        <v>31</v>
      </c>
      <c r="F2738" s="9">
        <v>0.49</v>
      </c>
      <c r="G2738" s="5" t="s">
        <v>21</v>
      </c>
      <c r="H2738" s="9">
        <v>500</v>
      </c>
      <c r="I2738" s="11">
        <v>32079008</v>
      </c>
      <c r="J2738" s="11">
        <v>120</v>
      </c>
      <c r="K2738" s="11">
        <v>20.103999999999999</v>
      </c>
      <c r="L2738" s="11" t="b">
        <f>COUNTIF('[1]2_배당성향 25% 이상 종목명'!$A$2:$A$471,'2_2번 조건 대상 종목'!A2738)&gt;0</f>
        <v>0</v>
      </c>
      <c r="M2738" s="14" t="b">
        <f t="shared" si="42"/>
        <v>1</v>
      </c>
      <c r="N2738" s="11">
        <v>3849480960</v>
      </c>
      <c r="O2738" s="11"/>
      <c r="P2738" s="11"/>
      <c r="Q2738" s="11"/>
      <c r="R2738" s="11">
        <v>1.1000000000000001</v>
      </c>
      <c r="S2738" s="6">
        <v>242742585000</v>
      </c>
      <c r="T2738" s="7">
        <v>13.27</v>
      </c>
      <c r="U2738" s="7">
        <v>2.23</v>
      </c>
      <c r="V2738" s="7">
        <v>565</v>
      </c>
    </row>
    <row r="2739" spans="1:22" hidden="1" x14ac:dyDescent="0.4">
      <c r="A2739" s="4" t="s">
        <v>1784</v>
      </c>
      <c r="B2739" s="5" t="s">
        <v>1785</v>
      </c>
      <c r="C2739" s="5" t="s">
        <v>30</v>
      </c>
      <c r="D2739" s="5" t="s">
        <v>19</v>
      </c>
      <c r="E2739" s="9" t="s">
        <v>31</v>
      </c>
      <c r="F2739" s="9">
        <v>0.46</v>
      </c>
      <c r="G2739" s="5" t="s">
        <v>21</v>
      </c>
      <c r="H2739" s="9">
        <v>500</v>
      </c>
      <c r="I2739" s="11">
        <v>32365678</v>
      </c>
      <c r="J2739" s="11">
        <v>100</v>
      </c>
      <c r="K2739" s="11">
        <v>17.696999999999999</v>
      </c>
      <c r="L2739" s="11" t="b">
        <f>COUNTIF('[1]2_배당성향 25% 이상 종목명'!$A$2:$A$471,'2_2번 조건 대상 종목'!A2739)&gt;0</f>
        <v>0</v>
      </c>
      <c r="M2739" s="14" t="b">
        <f t="shared" si="42"/>
        <v>1</v>
      </c>
      <c r="N2739" s="11">
        <v>3236567800</v>
      </c>
      <c r="O2739" s="11" t="b">
        <f>N2739&gt;=VLOOKUP(A2739,'[1]2023년만'!$A$2:$Q$1181,12,0)</f>
        <v>1</v>
      </c>
      <c r="P2739" s="11"/>
      <c r="Q2739" s="11"/>
      <c r="R2739" s="11">
        <v>1.2</v>
      </c>
      <c r="S2739" s="6">
        <v>242742585000</v>
      </c>
      <c r="T2739" s="7">
        <v>13.27</v>
      </c>
      <c r="U2739" s="7">
        <v>2.23</v>
      </c>
      <c r="V2739" s="7">
        <v>565</v>
      </c>
    </row>
    <row r="2740" spans="1:22" hidden="1" x14ac:dyDescent="0.4">
      <c r="A2740" s="7" t="s">
        <v>1784</v>
      </c>
      <c r="B2740" s="12" t="s">
        <v>1785</v>
      </c>
      <c r="C2740" s="12" t="s">
        <v>2933</v>
      </c>
      <c r="D2740" s="12" t="s">
        <v>19</v>
      </c>
      <c r="E2740" s="12" t="s">
        <v>31</v>
      </c>
      <c r="F2740" s="12">
        <v>0.32</v>
      </c>
      <c r="G2740" s="12" t="s">
        <v>21</v>
      </c>
      <c r="H2740" s="12">
        <v>500</v>
      </c>
      <c r="I2740" s="6">
        <v>31509018</v>
      </c>
      <c r="J2740" s="6">
        <v>80</v>
      </c>
      <c r="K2740" s="6">
        <v>20.332999999999998</v>
      </c>
      <c r="L2740" s="11" t="b">
        <f>COUNTIF('[1]2_배당성향 25% 이상 종목명'!$A$2:$A$471,'2_2번 조건 대상 종목'!A2740)&gt;0</f>
        <v>0</v>
      </c>
      <c r="M2740" s="14" t="b">
        <f t="shared" si="42"/>
        <v>1</v>
      </c>
      <c r="N2740" s="6">
        <v>2489721440</v>
      </c>
      <c r="O2740" s="6"/>
      <c r="P2740" s="6"/>
      <c r="Q2740" s="6"/>
      <c r="R2740" s="6">
        <v>1.5</v>
      </c>
      <c r="S2740" s="6">
        <v>242742585000</v>
      </c>
      <c r="T2740" s="7">
        <v>13.27</v>
      </c>
      <c r="U2740" s="7">
        <v>2.23</v>
      </c>
      <c r="V2740" s="7">
        <v>565</v>
      </c>
    </row>
    <row r="2741" spans="1:22" hidden="1" x14ac:dyDescent="0.4">
      <c r="A2741" s="4" t="s">
        <v>761</v>
      </c>
      <c r="B2741" s="5" t="s">
        <v>762</v>
      </c>
      <c r="C2741" s="5" t="s">
        <v>30</v>
      </c>
      <c r="D2741" s="5" t="s">
        <v>19</v>
      </c>
      <c r="E2741" s="9" t="s">
        <v>20</v>
      </c>
      <c r="F2741" s="9">
        <v>1.55</v>
      </c>
      <c r="G2741" s="5" t="s">
        <v>21</v>
      </c>
      <c r="H2741" s="9">
        <v>100</v>
      </c>
      <c r="I2741" s="11">
        <v>9153900</v>
      </c>
      <c r="J2741" s="11">
        <v>1480</v>
      </c>
      <c r="K2741" s="11">
        <v>50.244</v>
      </c>
      <c r="L2741" s="11" t="b">
        <f>COUNTIF('[1]2_배당성향 25% 이상 종목명'!$A$2:$A$471,'2_2번 조건 대상 종목'!A2741)&gt;0</f>
        <v>1</v>
      </c>
      <c r="M2741" s="14" t="b">
        <f t="shared" si="42"/>
        <v>0</v>
      </c>
      <c r="N2741" s="11">
        <v>13547772000</v>
      </c>
      <c r="O2741" s="11" t="e">
        <f>N2741&gt;=VLOOKUP(A2741,'[1]2023년만'!$A$2:$Q$1181,12,0)</f>
        <v>#N/A</v>
      </c>
      <c r="P2741" s="11"/>
      <c r="Q2741" s="11"/>
      <c r="R2741" s="11">
        <v>3.1</v>
      </c>
      <c r="S2741" s="6">
        <v>1482931800000</v>
      </c>
      <c r="T2741" s="7">
        <v>48.2</v>
      </c>
      <c r="U2741" s="7">
        <v>8.9700000000000006</v>
      </c>
      <c r="V2741" s="7">
        <v>3361</v>
      </c>
    </row>
    <row r="2742" spans="1:22" hidden="1" x14ac:dyDescent="0.4">
      <c r="A2742" s="4" t="s">
        <v>2407</v>
      </c>
      <c r="B2742" s="5" t="s">
        <v>2408</v>
      </c>
      <c r="C2742" s="5" t="s">
        <v>24</v>
      </c>
      <c r="D2742" s="5" t="s">
        <v>19</v>
      </c>
      <c r="E2742" s="9" t="s">
        <v>40</v>
      </c>
      <c r="F2742" s="9">
        <v>0.97</v>
      </c>
      <c r="G2742" s="5" t="s">
        <v>21</v>
      </c>
      <c r="H2742" s="9">
        <v>500</v>
      </c>
      <c r="I2742" s="11">
        <v>17600000</v>
      </c>
      <c r="J2742" s="11">
        <v>100</v>
      </c>
      <c r="K2742" s="11">
        <v>9.5310000000000006</v>
      </c>
      <c r="L2742" s="11" t="b">
        <f>COUNTIF('[1]2_배당성향 25% 이상 종목명'!$A$2:$A$471,'2_2번 조건 대상 종목'!A2742)&gt;0</f>
        <v>0</v>
      </c>
      <c r="M2742" s="14" t="b">
        <f t="shared" si="42"/>
        <v>1</v>
      </c>
      <c r="N2742" s="11">
        <v>1760000000</v>
      </c>
      <c r="O2742" s="11"/>
      <c r="P2742" s="11"/>
      <c r="Q2742" s="11"/>
      <c r="R2742" s="11">
        <v>1.8</v>
      </c>
      <c r="S2742" s="6">
        <v>151184000000</v>
      </c>
      <c r="T2742" s="7">
        <v>6.94</v>
      </c>
      <c r="U2742" s="7">
        <v>0.89</v>
      </c>
      <c r="V2742" s="7">
        <v>1237</v>
      </c>
    </row>
    <row r="2743" spans="1:22" hidden="1" x14ac:dyDescent="0.4">
      <c r="A2743" s="4" t="s">
        <v>2407</v>
      </c>
      <c r="B2743" s="5" t="s">
        <v>2408</v>
      </c>
      <c r="C2743" s="5" t="s">
        <v>30</v>
      </c>
      <c r="D2743" s="5" t="s">
        <v>19</v>
      </c>
      <c r="E2743" s="9" t="s">
        <v>40</v>
      </c>
      <c r="F2743" s="9">
        <v>1.95</v>
      </c>
      <c r="G2743" s="5" t="s">
        <v>21</v>
      </c>
      <c r="H2743" s="9">
        <v>500</v>
      </c>
      <c r="I2743" s="11">
        <v>17600000</v>
      </c>
      <c r="J2743" s="11">
        <v>110</v>
      </c>
      <c r="K2743" s="11">
        <v>8.8949999999999996</v>
      </c>
      <c r="L2743" s="11" t="b">
        <f>COUNTIF('[1]2_배당성향 25% 이상 종목명'!$A$2:$A$471,'2_2번 조건 대상 종목'!A2743)&gt;0</f>
        <v>0</v>
      </c>
      <c r="M2743" s="14" t="b">
        <f t="shared" si="42"/>
        <v>1</v>
      </c>
      <c r="N2743" s="11">
        <v>1936000000</v>
      </c>
      <c r="O2743" s="11" t="b">
        <f>N2743&gt;=VLOOKUP(A2743,'[1]2023년만'!$A$2:$Q$1181,12,0)</f>
        <v>1</v>
      </c>
      <c r="P2743" s="11"/>
      <c r="Q2743" s="11"/>
      <c r="R2743" s="11">
        <v>1.9</v>
      </c>
      <c r="S2743" s="6">
        <v>151184000000</v>
      </c>
      <c r="T2743" s="7">
        <v>6.94</v>
      </c>
      <c r="U2743" s="7">
        <v>0.89</v>
      </c>
      <c r="V2743" s="7">
        <v>1237</v>
      </c>
    </row>
    <row r="2744" spans="1:22" hidden="1" x14ac:dyDescent="0.4">
      <c r="A2744" s="4" t="s">
        <v>2407</v>
      </c>
      <c r="B2744" s="5" t="s">
        <v>2408</v>
      </c>
      <c r="C2744" s="5" t="s">
        <v>18</v>
      </c>
      <c r="D2744" s="5" t="s">
        <v>19</v>
      </c>
      <c r="E2744" s="9" t="s">
        <v>40</v>
      </c>
      <c r="F2744" s="9">
        <v>1.31</v>
      </c>
      <c r="G2744" s="5" t="s">
        <v>21</v>
      </c>
      <c r="H2744" s="9">
        <v>500</v>
      </c>
      <c r="I2744" s="11">
        <v>17600000</v>
      </c>
      <c r="J2744" s="11">
        <v>60</v>
      </c>
      <c r="K2744" s="11">
        <v>5.827</v>
      </c>
      <c r="L2744" s="11" t="b">
        <f>COUNTIF('[1]2_배당성향 25% 이상 종목명'!$A$2:$A$471,'2_2번 조건 대상 종목'!A2744)&gt;0</f>
        <v>0</v>
      </c>
      <c r="M2744" s="14" t="b">
        <f t="shared" si="42"/>
        <v>1</v>
      </c>
      <c r="N2744" s="11">
        <v>1056000000</v>
      </c>
      <c r="O2744" s="11"/>
      <c r="P2744" s="11"/>
      <c r="Q2744" s="11"/>
      <c r="R2744" s="11">
        <v>0.9</v>
      </c>
      <c r="S2744" s="6">
        <v>151184000000</v>
      </c>
      <c r="T2744" s="7">
        <v>6.94</v>
      </c>
      <c r="U2744" s="7">
        <v>0.89</v>
      </c>
      <c r="V2744" s="7">
        <v>1237</v>
      </c>
    </row>
    <row r="2745" spans="1:22" hidden="1" x14ac:dyDescent="0.4">
      <c r="A2745" s="7" t="s">
        <v>2407</v>
      </c>
      <c r="B2745" s="12" t="s">
        <v>2408</v>
      </c>
      <c r="C2745" s="12" t="s">
        <v>2933</v>
      </c>
      <c r="D2745" s="12" t="s">
        <v>19</v>
      </c>
      <c r="E2745" s="12" t="s">
        <v>40</v>
      </c>
      <c r="F2745" s="12">
        <v>0.86</v>
      </c>
      <c r="G2745" s="12" t="s">
        <v>21</v>
      </c>
      <c r="H2745" s="12">
        <v>500</v>
      </c>
      <c r="I2745" s="6">
        <v>17600000</v>
      </c>
      <c r="J2745" s="6">
        <v>60</v>
      </c>
      <c r="K2745" s="6">
        <v>6.8620000000000001</v>
      </c>
      <c r="L2745" s="11" t="b">
        <f>COUNTIF('[1]2_배당성향 25% 이상 종목명'!$A$2:$A$471,'2_2번 조건 대상 종목'!A2745)&gt;0</f>
        <v>0</v>
      </c>
      <c r="M2745" s="14" t="b">
        <f t="shared" si="42"/>
        <v>1</v>
      </c>
      <c r="N2745" s="6">
        <v>1056000000</v>
      </c>
      <c r="O2745" s="6"/>
      <c r="P2745" s="6"/>
      <c r="Q2745" s="6"/>
      <c r="R2745" s="6">
        <v>1.05</v>
      </c>
      <c r="S2745" s="6">
        <v>151184000000</v>
      </c>
      <c r="T2745" s="7">
        <v>6.94</v>
      </c>
      <c r="U2745" s="7">
        <v>0.89</v>
      </c>
      <c r="V2745" s="7">
        <v>1237</v>
      </c>
    </row>
    <row r="2746" spans="1:22" hidden="1" x14ac:dyDescent="0.4">
      <c r="A2746" s="4" t="s">
        <v>2657</v>
      </c>
      <c r="B2746" s="5" t="s">
        <v>2658</v>
      </c>
      <c r="C2746" s="5" t="s">
        <v>24</v>
      </c>
      <c r="D2746" s="5" t="s">
        <v>19</v>
      </c>
      <c r="E2746" s="9" t="s">
        <v>37</v>
      </c>
      <c r="F2746" s="9">
        <v>0.89</v>
      </c>
      <c r="G2746" s="5" t="s">
        <v>21</v>
      </c>
      <c r="H2746" s="9">
        <v>500</v>
      </c>
      <c r="I2746" s="11">
        <v>45658277</v>
      </c>
      <c r="J2746" s="11">
        <v>75</v>
      </c>
      <c r="K2746" s="11">
        <v>3.7309999999999999</v>
      </c>
      <c r="L2746" s="11" t="b">
        <f>COUNTIF('[1]2_배당성향 25% 이상 종목명'!$A$2:$A$471,'2_2번 조건 대상 종목'!A2746)&gt;0</f>
        <v>0</v>
      </c>
      <c r="M2746" s="14" t="b">
        <f t="shared" si="42"/>
        <v>0</v>
      </c>
      <c r="N2746" s="11">
        <v>3419531850</v>
      </c>
      <c r="O2746" s="11"/>
      <c r="P2746" s="11"/>
      <c r="Q2746" s="11"/>
      <c r="R2746" s="11">
        <v>1.4</v>
      </c>
      <c r="S2746" s="6">
        <v>175046095705</v>
      </c>
      <c r="T2746" s="7">
        <v>87.34</v>
      </c>
      <c r="U2746" s="7">
        <v>0.52</v>
      </c>
      <c r="V2746" s="7">
        <v>32</v>
      </c>
    </row>
    <row r="2747" spans="1:22" hidden="1" x14ac:dyDescent="0.4">
      <c r="A2747" s="4" t="s">
        <v>2657</v>
      </c>
      <c r="B2747" s="5" t="s">
        <v>2658</v>
      </c>
      <c r="C2747" s="5" t="s">
        <v>18</v>
      </c>
      <c r="D2747" s="5" t="s">
        <v>19</v>
      </c>
      <c r="E2747" s="9" t="s">
        <v>37</v>
      </c>
      <c r="F2747" s="9">
        <v>0.85</v>
      </c>
      <c r="G2747" s="5" t="s">
        <v>21</v>
      </c>
      <c r="H2747" s="9">
        <v>500</v>
      </c>
      <c r="I2747" s="11">
        <v>43647846</v>
      </c>
      <c r="J2747" s="11">
        <v>50</v>
      </c>
      <c r="K2747" s="11">
        <v>1.9279999999999999</v>
      </c>
      <c r="L2747" s="11" t="b">
        <f>COUNTIF('[1]2_배당성향 25% 이상 종목명'!$A$2:$A$471,'2_2번 조건 대상 종목'!A2747)&gt;0</f>
        <v>0</v>
      </c>
      <c r="M2747" s="14" t="b">
        <f t="shared" si="42"/>
        <v>0</v>
      </c>
      <c r="N2747" s="11">
        <v>2179166350</v>
      </c>
      <c r="O2747" s="11"/>
      <c r="P2747" s="11"/>
      <c r="Q2747" s="11"/>
      <c r="R2747" s="11">
        <v>1.1100000000000001</v>
      </c>
      <c r="S2747" s="6">
        <v>175046095705</v>
      </c>
      <c r="T2747" s="7">
        <v>87.34</v>
      </c>
      <c r="U2747" s="7">
        <v>0.52</v>
      </c>
      <c r="V2747" s="7">
        <v>32</v>
      </c>
    </row>
    <row r="2748" spans="1:22" hidden="1" x14ac:dyDescent="0.4">
      <c r="A2748" s="4" t="s">
        <v>1859</v>
      </c>
      <c r="B2748" s="5" t="s">
        <v>1860</v>
      </c>
      <c r="C2748" s="5" t="s">
        <v>30</v>
      </c>
      <c r="D2748" s="5" t="s">
        <v>19</v>
      </c>
      <c r="E2748" s="9" t="s">
        <v>20</v>
      </c>
      <c r="F2748" s="9">
        <v>0.68</v>
      </c>
      <c r="G2748" s="5" t="s">
        <v>21</v>
      </c>
      <c r="H2748" s="9">
        <v>500</v>
      </c>
      <c r="I2748" s="11">
        <v>11580180</v>
      </c>
      <c r="J2748" s="11">
        <v>100</v>
      </c>
      <c r="K2748" s="11">
        <v>19.015000000000001</v>
      </c>
      <c r="L2748" s="11" t="b">
        <f>COUNTIF('[1]2_배당성향 25% 이상 종목명'!$A$2:$A$471,'2_2번 조건 대상 종목'!A2748)&gt;0</f>
        <v>0</v>
      </c>
      <c r="M2748" s="14" t="b">
        <f t="shared" si="42"/>
        <v>0</v>
      </c>
      <c r="N2748" s="11">
        <v>1158018000</v>
      </c>
      <c r="O2748" s="11" t="e">
        <f>N2748&gt;=VLOOKUP(A2748,'[1]2023년만'!$A$2:$Q$1181,12,0)</f>
        <v>#N/A</v>
      </c>
      <c r="P2748" s="11"/>
      <c r="Q2748" s="11"/>
      <c r="R2748" s="11">
        <v>1.68</v>
      </c>
      <c r="S2748" s="6">
        <v>85345926600</v>
      </c>
      <c r="T2748" s="7">
        <v>12.12</v>
      </c>
      <c r="U2748" s="7">
        <v>1.48</v>
      </c>
      <c r="V2748" s="7">
        <v>608</v>
      </c>
    </row>
    <row r="2749" spans="1:22" hidden="1" x14ac:dyDescent="0.4">
      <c r="A2749" s="4" t="s">
        <v>556</v>
      </c>
      <c r="B2749" s="5" t="s">
        <v>557</v>
      </c>
      <c r="C2749" s="5" t="s">
        <v>18</v>
      </c>
      <c r="D2749" s="5" t="s">
        <v>19</v>
      </c>
      <c r="E2749" s="9" t="s">
        <v>95</v>
      </c>
      <c r="F2749" s="9">
        <v>0.96</v>
      </c>
      <c r="G2749" s="5" t="s">
        <v>21</v>
      </c>
      <c r="H2749" s="9">
        <v>500</v>
      </c>
      <c r="I2749" s="11">
        <v>21807689</v>
      </c>
      <c r="J2749" s="11">
        <v>100</v>
      </c>
      <c r="K2749" s="11">
        <v>66.811000000000007</v>
      </c>
      <c r="L2749" s="11" t="b">
        <f>COUNTIF('[1]2_배당성향 25% 이상 종목명'!$A$2:$A$471,'2_2번 조건 대상 종목'!A2749)&gt;0</f>
        <v>0</v>
      </c>
      <c r="M2749" s="14" t="b">
        <f t="shared" si="42"/>
        <v>1</v>
      </c>
      <c r="N2749" s="11">
        <v>2087843500</v>
      </c>
      <c r="O2749" s="11"/>
      <c r="P2749" s="11"/>
      <c r="Q2749" s="11"/>
      <c r="R2749" s="11">
        <v>0.9</v>
      </c>
      <c r="S2749" s="6">
        <v>183591873920</v>
      </c>
      <c r="T2749" s="7" t="s">
        <v>21</v>
      </c>
      <c r="U2749" s="7">
        <v>0.51</v>
      </c>
      <c r="V2749" s="7" t="s">
        <v>21</v>
      </c>
    </row>
    <row r="2750" spans="1:22" hidden="1" x14ac:dyDescent="0.4">
      <c r="A2750" s="4" t="s">
        <v>556</v>
      </c>
      <c r="B2750" s="5" t="s">
        <v>557</v>
      </c>
      <c r="C2750" s="5" t="s">
        <v>24</v>
      </c>
      <c r="D2750" s="5" t="s">
        <v>19</v>
      </c>
      <c r="E2750" s="9" t="s">
        <v>95</v>
      </c>
      <c r="F2750" s="9">
        <v>0.59</v>
      </c>
      <c r="G2750" s="5" t="s">
        <v>21</v>
      </c>
      <c r="H2750" s="9">
        <v>500</v>
      </c>
      <c r="I2750" s="11">
        <v>22066331</v>
      </c>
      <c r="J2750" s="11">
        <v>100</v>
      </c>
      <c r="K2750" s="11">
        <v>-5.4</v>
      </c>
      <c r="L2750" s="11" t="b">
        <f>COUNTIF('[1]2_배당성향 25% 이상 종목명'!$A$2:$A$471,'2_2번 조건 대상 종목'!A2750)&gt;0</f>
        <v>0</v>
      </c>
      <c r="M2750" s="14" t="b">
        <f t="shared" si="42"/>
        <v>1</v>
      </c>
      <c r="N2750" s="11">
        <v>2113707700</v>
      </c>
      <c r="O2750" s="11"/>
      <c r="P2750" s="11"/>
      <c r="Q2750" s="11"/>
      <c r="R2750" s="11">
        <v>0.8</v>
      </c>
      <c r="S2750" s="6">
        <v>183591873920</v>
      </c>
      <c r="T2750" s="7" t="s">
        <v>21</v>
      </c>
      <c r="U2750" s="7">
        <v>0.51</v>
      </c>
      <c r="V2750" s="7" t="s">
        <v>21</v>
      </c>
    </row>
    <row r="2751" spans="1:22" hidden="1" x14ac:dyDescent="0.4">
      <c r="A2751" s="4" t="s">
        <v>556</v>
      </c>
      <c r="B2751" s="5" t="s">
        <v>557</v>
      </c>
      <c r="C2751" s="5" t="s">
        <v>30</v>
      </c>
      <c r="D2751" s="5" t="s">
        <v>19</v>
      </c>
      <c r="E2751" s="9" t="s">
        <v>81</v>
      </c>
      <c r="F2751" s="9">
        <v>0.51</v>
      </c>
      <c r="G2751" s="5" t="s">
        <v>21</v>
      </c>
      <c r="H2751" s="9">
        <v>500</v>
      </c>
      <c r="I2751" s="11">
        <v>22066331</v>
      </c>
      <c r="J2751" s="11">
        <v>100</v>
      </c>
      <c r="K2751" s="11">
        <v>-5.5449999999999999</v>
      </c>
      <c r="L2751" s="11" t="b">
        <f>COUNTIF('[1]2_배당성향 25% 이상 종목명'!$A$2:$A$471,'2_2번 조건 대상 종목'!A2751)&gt;0</f>
        <v>0</v>
      </c>
      <c r="M2751" s="14" t="b">
        <f t="shared" si="42"/>
        <v>1</v>
      </c>
      <c r="N2751" s="11">
        <v>2090333000</v>
      </c>
      <c r="O2751" s="11" t="b">
        <f>N2751&gt;=VLOOKUP(A2751,'[1]2023년만'!$A$2:$Q$1181,12,0)</f>
        <v>0</v>
      </c>
      <c r="P2751" s="11"/>
      <c r="Q2751" s="11"/>
      <c r="R2751" s="11">
        <v>1.5</v>
      </c>
      <c r="S2751" s="6">
        <v>183591873920</v>
      </c>
      <c r="T2751" s="7" t="s">
        <v>21</v>
      </c>
      <c r="U2751" s="7">
        <v>0.51</v>
      </c>
      <c r="V2751" s="7" t="s">
        <v>21</v>
      </c>
    </row>
    <row r="2752" spans="1:22" hidden="1" x14ac:dyDescent="0.4">
      <c r="A2752" s="7" t="s">
        <v>556</v>
      </c>
      <c r="B2752" s="12" t="s">
        <v>557</v>
      </c>
      <c r="C2752" s="12" t="s">
        <v>2933</v>
      </c>
      <c r="D2752" s="12" t="s">
        <v>19</v>
      </c>
      <c r="E2752" s="12" t="s">
        <v>95</v>
      </c>
      <c r="F2752" s="12">
        <v>0.42</v>
      </c>
      <c r="G2752" s="12" t="s">
        <v>21</v>
      </c>
      <c r="H2752" s="12">
        <v>500</v>
      </c>
      <c r="I2752" s="6">
        <v>21807689</v>
      </c>
      <c r="J2752" s="6">
        <v>150</v>
      </c>
      <c r="K2752" s="6">
        <v>2.6389999999999998</v>
      </c>
      <c r="L2752" s="11" t="b">
        <f>COUNTIF('[1]2_배당성향 25% 이상 종목명'!$A$2:$A$471,'2_2번 조건 대상 종목'!A2752)&gt;0</f>
        <v>0</v>
      </c>
      <c r="M2752" s="14" t="b">
        <f t="shared" si="42"/>
        <v>1</v>
      </c>
      <c r="N2752" s="6">
        <v>3133265250</v>
      </c>
      <c r="O2752" s="6"/>
      <c r="P2752" s="6"/>
      <c r="Q2752" s="6"/>
      <c r="R2752" s="6">
        <v>0.8</v>
      </c>
      <c r="S2752" s="6">
        <v>183591873920</v>
      </c>
      <c r="T2752" s="7" t="s">
        <v>21</v>
      </c>
      <c r="U2752" s="7">
        <v>0.51</v>
      </c>
      <c r="V2752" s="7" t="s">
        <v>21</v>
      </c>
    </row>
    <row r="2753" spans="1:22" hidden="1" x14ac:dyDescent="0.4">
      <c r="A2753" s="4" t="s">
        <v>663</v>
      </c>
      <c r="B2753" s="5" t="s">
        <v>664</v>
      </c>
      <c r="C2753" s="5" t="s">
        <v>24</v>
      </c>
      <c r="D2753" s="5" t="s">
        <v>19</v>
      </c>
      <c r="E2753" s="9" t="s">
        <v>451</v>
      </c>
      <c r="F2753" s="9">
        <v>1.18</v>
      </c>
      <c r="G2753" s="5" t="s">
        <v>21</v>
      </c>
      <c r="H2753" s="9">
        <v>100</v>
      </c>
      <c r="I2753" s="11">
        <v>16913204</v>
      </c>
      <c r="J2753" s="11">
        <v>220</v>
      </c>
      <c r="K2753" s="11">
        <v>57.689</v>
      </c>
      <c r="L2753" s="11" t="b">
        <f>COUNTIF('[1]2_배당성향 25% 이상 종목명'!$A$2:$A$471,'2_2번 조건 대상 종목'!A2753)&gt;0</f>
        <v>1</v>
      </c>
      <c r="M2753" s="14" t="b">
        <f t="shared" si="42"/>
        <v>1</v>
      </c>
      <c r="N2753" s="11">
        <v>3643624160</v>
      </c>
      <c r="O2753" s="11"/>
      <c r="P2753" s="11"/>
      <c r="Q2753" s="11"/>
      <c r="R2753" s="11">
        <v>2.8</v>
      </c>
      <c r="S2753" s="6">
        <v>100802695840</v>
      </c>
      <c r="T2753" s="7">
        <v>15.36</v>
      </c>
      <c r="U2753" s="7">
        <v>1.32</v>
      </c>
      <c r="V2753" s="7">
        <v>388</v>
      </c>
    </row>
    <row r="2754" spans="1:22" hidden="1" x14ac:dyDescent="0.4">
      <c r="A2754" s="4" t="s">
        <v>663</v>
      </c>
      <c r="B2754" s="5" t="s">
        <v>664</v>
      </c>
      <c r="C2754" s="5" t="s">
        <v>30</v>
      </c>
      <c r="D2754" s="5" t="s">
        <v>19</v>
      </c>
      <c r="E2754" s="9" t="s">
        <v>31</v>
      </c>
      <c r="F2754" s="9">
        <v>0.46</v>
      </c>
      <c r="G2754" s="5" t="s">
        <v>21</v>
      </c>
      <c r="H2754" s="9">
        <v>100</v>
      </c>
      <c r="I2754" s="11">
        <v>16913204</v>
      </c>
      <c r="J2754" s="11">
        <v>220</v>
      </c>
      <c r="K2754" s="11">
        <v>55.820999999999998</v>
      </c>
      <c r="L2754" s="11" t="b">
        <f>COUNTIF('[1]2_배당성향 25% 이상 종목명'!$A$2:$A$471,'2_2번 조건 대상 종목'!A2754)&gt;0</f>
        <v>1</v>
      </c>
      <c r="M2754" s="14" t="b">
        <f t="shared" si="42"/>
        <v>1</v>
      </c>
      <c r="N2754" s="11">
        <v>3568092220</v>
      </c>
      <c r="O2754" s="11" t="b">
        <f>N2754&gt;=VLOOKUP(A2754,'[1]2023년만'!$A$2:$Q$1181,12,0)</f>
        <v>0</v>
      </c>
      <c r="P2754" s="11">
        <f>VLOOKUP(A2754,'[1]2_피벗 테이블'!$A$4:$B$376,2,0)</f>
        <v>3987575386.6666665</v>
      </c>
      <c r="Q2754" s="11" t="b">
        <f>N2754&gt;=(P2754*1.05)</f>
        <v>0</v>
      </c>
      <c r="R2754" s="11">
        <v>4.0999999999999996</v>
      </c>
      <c r="S2754" s="6">
        <v>100802695840</v>
      </c>
      <c r="T2754" s="7">
        <v>15.36</v>
      </c>
      <c r="U2754" s="7">
        <v>1.32</v>
      </c>
      <c r="V2754" s="7">
        <v>388</v>
      </c>
    </row>
    <row r="2755" spans="1:22" hidden="1" x14ac:dyDescent="0.4">
      <c r="A2755" s="4" t="s">
        <v>663</v>
      </c>
      <c r="B2755" s="5" t="s">
        <v>664</v>
      </c>
      <c r="C2755" s="5" t="s">
        <v>18</v>
      </c>
      <c r="D2755" s="5" t="s">
        <v>19</v>
      </c>
      <c r="E2755" s="9" t="s">
        <v>451</v>
      </c>
      <c r="F2755" s="9">
        <v>1.1399999999999999</v>
      </c>
      <c r="G2755" s="5" t="s">
        <v>21</v>
      </c>
      <c r="H2755" s="9">
        <v>100</v>
      </c>
      <c r="I2755" s="11">
        <v>16798204</v>
      </c>
      <c r="J2755" s="11">
        <v>250</v>
      </c>
      <c r="K2755" s="11">
        <v>40.048999999999999</v>
      </c>
      <c r="L2755" s="11" t="b">
        <f>COUNTIF('[1]2_배당성향 25% 이상 종목명'!$A$2:$A$471,'2_2번 조건 대상 종목'!A2755)&gt;0</f>
        <v>1</v>
      </c>
      <c r="M2755" s="14" t="b">
        <f t="shared" ref="M2755:M2818" si="43">COUNTIF($A$2:$A$4678,A2755)=4</f>
        <v>1</v>
      </c>
      <c r="N2755" s="11">
        <v>4199551000</v>
      </c>
      <c r="O2755" s="11"/>
      <c r="P2755" s="11"/>
      <c r="Q2755" s="11"/>
      <c r="R2755" s="11">
        <v>3.2</v>
      </c>
      <c r="S2755" s="6">
        <v>100802695840</v>
      </c>
      <c r="T2755" s="7">
        <v>15.36</v>
      </c>
      <c r="U2755" s="7">
        <v>1.32</v>
      </c>
      <c r="V2755" s="7">
        <v>388</v>
      </c>
    </row>
    <row r="2756" spans="1:22" hidden="1" x14ac:dyDescent="0.4">
      <c r="A2756" s="7" t="s">
        <v>663</v>
      </c>
      <c r="B2756" s="12" t="s">
        <v>664</v>
      </c>
      <c r="C2756" s="12" t="s">
        <v>2933</v>
      </c>
      <c r="D2756" s="12" t="s">
        <v>19</v>
      </c>
      <c r="E2756" s="12" t="s">
        <v>451</v>
      </c>
      <c r="F2756" s="12">
        <v>0.73</v>
      </c>
      <c r="G2756" s="12" t="s">
        <v>21</v>
      </c>
      <c r="H2756" s="12">
        <v>100</v>
      </c>
      <c r="I2756" s="6">
        <v>16798204</v>
      </c>
      <c r="J2756" s="6">
        <v>250</v>
      </c>
      <c r="K2756" s="6">
        <v>41.08</v>
      </c>
      <c r="L2756" s="11" t="b">
        <f>COUNTIF('[1]2_배당성향 25% 이상 종목명'!$A$2:$A$471,'2_2번 조건 대상 종목'!A2756)&gt;0</f>
        <v>1</v>
      </c>
      <c r="M2756" s="14" t="b">
        <f t="shared" si="43"/>
        <v>1</v>
      </c>
      <c r="N2756" s="6">
        <v>4119551000</v>
      </c>
      <c r="O2756" s="6"/>
      <c r="P2756" s="6"/>
      <c r="Q2756" s="6"/>
      <c r="R2756" s="6">
        <v>2.8</v>
      </c>
      <c r="S2756" s="6">
        <v>100802695840</v>
      </c>
      <c r="T2756" s="7">
        <v>15.36</v>
      </c>
      <c r="U2756" s="7">
        <v>1.32</v>
      </c>
      <c r="V2756" s="7">
        <v>388</v>
      </c>
    </row>
    <row r="2757" spans="1:22" hidden="1" x14ac:dyDescent="0.4">
      <c r="A2757" s="4" t="s">
        <v>2333</v>
      </c>
      <c r="B2757" s="5" t="s">
        <v>2334</v>
      </c>
      <c r="C2757" s="5" t="s">
        <v>30</v>
      </c>
      <c r="D2757" s="5" t="s">
        <v>19</v>
      </c>
      <c r="E2757" s="9" t="s">
        <v>20</v>
      </c>
      <c r="F2757" s="9">
        <v>0.68</v>
      </c>
      <c r="G2757" s="5" t="s">
        <v>21</v>
      </c>
      <c r="H2757" s="9">
        <v>500</v>
      </c>
      <c r="I2757" s="11">
        <v>12282402</v>
      </c>
      <c r="J2757" s="11">
        <v>100</v>
      </c>
      <c r="K2757" s="11">
        <v>10.879</v>
      </c>
      <c r="L2757" s="11" t="b">
        <f>COUNTIF('[1]2_배당성향 25% 이상 종목명'!$A$2:$A$471,'2_2번 조건 대상 종목'!A2757)&gt;0</f>
        <v>0</v>
      </c>
      <c r="M2757" s="14" t="b">
        <f t="shared" si="43"/>
        <v>0</v>
      </c>
      <c r="N2757" s="11">
        <v>1194735500</v>
      </c>
      <c r="O2757" s="11" t="b">
        <f>N2757&gt;=VLOOKUP(A2757,'[1]2023년만'!$A$2:$Q$1181,12,0)</f>
        <v>0</v>
      </c>
      <c r="P2757" s="11"/>
      <c r="Q2757" s="11"/>
      <c r="R2757" s="11">
        <v>1.3</v>
      </c>
      <c r="S2757" s="6">
        <v>125953316160</v>
      </c>
      <c r="T2757" s="7">
        <v>11.38</v>
      </c>
      <c r="U2757" s="7">
        <v>1.46</v>
      </c>
      <c r="V2757" s="7">
        <v>910</v>
      </c>
    </row>
    <row r="2758" spans="1:22" hidden="1" x14ac:dyDescent="0.4">
      <c r="A2758" s="4" t="s">
        <v>2333</v>
      </c>
      <c r="B2758" s="5" t="s">
        <v>2334</v>
      </c>
      <c r="C2758" s="5" t="s">
        <v>24</v>
      </c>
      <c r="D2758" s="5" t="s">
        <v>19</v>
      </c>
      <c r="E2758" s="9" t="s">
        <v>20</v>
      </c>
      <c r="F2758" s="9">
        <v>0.49</v>
      </c>
      <c r="G2758" s="5" t="s">
        <v>21</v>
      </c>
      <c r="H2758" s="9">
        <v>500</v>
      </c>
      <c r="I2758" s="11">
        <v>12282402</v>
      </c>
      <c r="J2758" s="11">
        <v>100</v>
      </c>
      <c r="K2758" s="11">
        <v>6.0350000000000001</v>
      </c>
      <c r="L2758" s="11" t="b">
        <f>COUNTIF('[1]2_배당성향 25% 이상 종목명'!$A$2:$A$471,'2_2번 조건 대상 종목'!A2758)&gt;0</f>
        <v>0</v>
      </c>
      <c r="M2758" s="14" t="b">
        <f t="shared" si="43"/>
        <v>0</v>
      </c>
      <c r="N2758" s="11">
        <v>1207210100</v>
      </c>
      <c r="O2758" s="11"/>
      <c r="P2758" s="11"/>
      <c r="Q2758" s="11"/>
      <c r="R2758" s="11">
        <v>0.87</v>
      </c>
      <c r="S2758" s="6">
        <v>125953316160</v>
      </c>
      <c r="T2758" s="7">
        <v>11.38</v>
      </c>
      <c r="U2758" s="7">
        <v>1.46</v>
      </c>
      <c r="V2758" s="7">
        <v>910</v>
      </c>
    </row>
    <row r="2759" spans="1:22" hidden="1" x14ac:dyDescent="0.4">
      <c r="A2759" s="4" t="s">
        <v>1809</v>
      </c>
      <c r="B2759" s="5" t="s">
        <v>1810</v>
      </c>
      <c r="C2759" s="5" t="s">
        <v>30</v>
      </c>
      <c r="D2759" s="5" t="s">
        <v>19</v>
      </c>
      <c r="E2759" s="9" t="s">
        <v>52</v>
      </c>
      <c r="F2759" s="9">
        <v>0.72</v>
      </c>
      <c r="G2759" s="5" t="s">
        <v>21</v>
      </c>
      <c r="H2759" s="9">
        <v>500</v>
      </c>
      <c r="I2759" s="11">
        <v>8131000</v>
      </c>
      <c r="J2759" s="11">
        <v>80</v>
      </c>
      <c r="K2759" s="11">
        <v>19.832000000000001</v>
      </c>
      <c r="L2759" s="11" t="b">
        <f>COUNTIF('[1]2_배당성향 25% 이상 종목명'!$A$2:$A$471,'2_2번 조건 대상 종목'!A2759)&gt;0</f>
        <v>0</v>
      </c>
      <c r="M2759" s="14" t="b">
        <f t="shared" si="43"/>
        <v>1</v>
      </c>
      <c r="N2759" s="11">
        <v>650480000</v>
      </c>
      <c r="O2759" s="11" t="b">
        <f>N2759&gt;=VLOOKUP(A2759,'[1]2023년만'!$A$2:$Q$1181,12,0)</f>
        <v>1</v>
      </c>
      <c r="P2759" s="11"/>
      <c r="Q2759" s="11"/>
      <c r="R2759" s="11">
        <v>1.5</v>
      </c>
      <c r="S2759" s="6">
        <v>50900060000</v>
      </c>
      <c r="T2759" s="7">
        <v>15.16</v>
      </c>
      <c r="U2759" s="7">
        <v>1.06</v>
      </c>
      <c r="V2759" s="7">
        <v>413</v>
      </c>
    </row>
    <row r="2760" spans="1:22" hidden="1" x14ac:dyDescent="0.4">
      <c r="A2760" s="4" t="s">
        <v>1809</v>
      </c>
      <c r="B2760" s="5" t="s">
        <v>1810</v>
      </c>
      <c r="C2760" s="5" t="s">
        <v>24</v>
      </c>
      <c r="D2760" s="5" t="s">
        <v>19</v>
      </c>
      <c r="E2760" s="9" t="s">
        <v>61</v>
      </c>
      <c r="F2760" s="9">
        <v>0.55000000000000004</v>
      </c>
      <c r="G2760" s="5" t="s">
        <v>21</v>
      </c>
      <c r="H2760" s="9">
        <v>500</v>
      </c>
      <c r="I2760" s="11">
        <v>8131000</v>
      </c>
      <c r="J2760" s="11">
        <v>80</v>
      </c>
      <c r="K2760" s="11">
        <v>16.922000000000001</v>
      </c>
      <c r="L2760" s="11" t="b">
        <f>COUNTIF('[1]2_배당성향 25% 이상 종목명'!$A$2:$A$471,'2_2번 조건 대상 종목'!A2760)&gt;0</f>
        <v>0</v>
      </c>
      <c r="M2760" s="14" t="b">
        <f t="shared" si="43"/>
        <v>1</v>
      </c>
      <c r="N2760" s="11">
        <v>637781440</v>
      </c>
      <c r="O2760" s="11"/>
      <c r="P2760" s="11"/>
      <c r="Q2760" s="11"/>
      <c r="R2760" s="11">
        <v>0.9</v>
      </c>
      <c r="S2760" s="6">
        <v>50900060000</v>
      </c>
      <c r="T2760" s="7">
        <v>15.16</v>
      </c>
      <c r="U2760" s="7">
        <v>1.06</v>
      </c>
      <c r="V2760" s="7">
        <v>413</v>
      </c>
    </row>
    <row r="2761" spans="1:22" hidden="1" x14ac:dyDescent="0.4">
      <c r="A2761" s="4" t="s">
        <v>1809</v>
      </c>
      <c r="B2761" s="5" t="s">
        <v>1810</v>
      </c>
      <c r="C2761" s="5" t="s">
        <v>18</v>
      </c>
      <c r="D2761" s="5" t="s">
        <v>19</v>
      </c>
      <c r="E2761" s="9" t="s">
        <v>61</v>
      </c>
      <c r="F2761" s="9">
        <v>0.76</v>
      </c>
      <c r="G2761" s="5" t="s">
        <v>21</v>
      </c>
      <c r="H2761" s="9">
        <v>500</v>
      </c>
      <c r="I2761" s="11">
        <v>8131000</v>
      </c>
      <c r="J2761" s="11">
        <v>140</v>
      </c>
      <c r="K2761" s="11">
        <v>15.727</v>
      </c>
      <c r="L2761" s="11" t="b">
        <f>COUNTIF('[1]2_배당성향 25% 이상 종목명'!$A$2:$A$471,'2_2번 조건 대상 종목'!A2761)&gt;0</f>
        <v>0</v>
      </c>
      <c r="M2761" s="14" t="b">
        <f t="shared" si="43"/>
        <v>1</v>
      </c>
      <c r="N2761" s="11">
        <v>1124340000</v>
      </c>
      <c r="O2761" s="11"/>
      <c r="P2761" s="11"/>
      <c r="Q2761" s="11"/>
      <c r="R2761" s="11">
        <v>1.55</v>
      </c>
      <c r="S2761" s="6">
        <v>50900060000</v>
      </c>
      <c r="T2761" s="7">
        <v>15.16</v>
      </c>
      <c r="U2761" s="7">
        <v>1.06</v>
      </c>
      <c r="V2761" s="7">
        <v>413</v>
      </c>
    </row>
    <row r="2762" spans="1:22" hidden="1" x14ac:dyDescent="0.4">
      <c r="A2762" s="7" t="s">
        <v>1809</v>
      </c>
      <c r="B2762" s="12" t="s">
        <v>1810</v>
      </c>
      <c r="C2762" s="12" t="s">
        <v>2933</v>
      </c>
      <c r="D2762" s="12" t="s">
        <v>19</v>
      </c>
      <c r="E2762" s="12" t="s">
        <v>61</v>
      </c>
      <c r="F2762" s="12">
        <v>0.32</v>
      </c>
      <c r="G2762" s="12" t="s">
        <v>21</v>
      </c>
      <c r="H2762" s="12">
        <v>500</v>
      </c>
      <c r="I2762" s="6">
        <v>8131000</v>
      </c>
      <c r="J2762" s="6">
        <v>110</v>
      </c>
      <c r="K2762" s="6">
        <v>17.986999999999998</v>
      </c>
      <c r="L2762" s="11" t="b">
        <f>COUNTIF('[1]2_배당성향 25% 이상 종목명'!$A$2:$A$471,'2_2번 조건 대상 종목'!A2762)&gt;0</f>
        <v>0</v>
      </c>
      <c r="M2762" s="14" t="b">
        <f t="shared" si="43"/>
        <v>1</v>
      </c>
      <c r="N2762" s="6">
        <v>888016580</v>
      </c>
      <c r="O2762" s="6"/>
      <c r="P2762" s="6"/>
      <c r="Q2762" s="6"/>
      <c r="R2762" s="6">
        <v>1.03</v>
      </c>
      <c r="S2762" s="6">
        <v>50900060000</v>
      </c>
      <c r="T2762" s="7">
        <v>15.16</v>
      </c>
      <c r="U2762" s="7">
        <v>1.06</v>
      </c>
      <c r="V2762" s="7">
        <v>413</v>
      </c>
    </row>
    <row r="2763" spans="1:22" x14ac:dyDescent="0.4">
      <c r="A2763" s="4" t="s">
        <v>130</v>
      </c>
      <c r="B2763" s="5" t="s">
        <v>131</v>
      </c>
      <c r="C2763" s="5" t="s">
        <v>30</v>
      </c>
      <c r="D2763" s="5" t="s">
        <v>132</v>
      </c>
      <c r="E2763" s="9" t="s">
        <v>133</v>
      </c>
      <c r="F2763" s="9">
        <v>2.73</v>
      </c>
      <c r="G2763" s="5" t="s">
        <v>21</v>
      </c>
      <c r="H2763" s="9">
        <v>500</v>
      </c>
      <c r="I2763" s="11">
        <v>42314090</v>
      </c>
      <c r="J2763" s="11">
        <v>60</v>
      </c>
      <c r="K2763" s="11">
        <v>318.78800000000001</v>
      </c>
      <c r="L2763" s="11" t="b">
        <f>COUNTIF('[1]2_배당성향 25% 이상 종목명'!$A$2:$A$471,'2_2번 조건 대상 종목'!A1644)&gt;0</f>
        <v>1</v>
      </c>
      <c r="M2763" s="14" t="b">
        <f t="shared" si="43"/>
        <v>1</v>
      </c>
      <c r="N2763" s="11">
        <v>1966922570</v>
      </c>
      <c r="O2763" s="11" t="b">
        <f>N2763&gt;=VLOOKUP(A2763,'[1]2023년만'!$A$2:$Q$1181,12,0)</f>
        <v>1</v>
      </c>
      <c r="P2763" s="11">
        <f>VLOOKUP(A2763,'[1]2_피벗 테이블'!$A$4:$B$376,2,0)</f>
        <v>1587205334</v>
      </c>
      <c r="Q2763" s="11" t="b">
        <f>N2763&gt;=(P2763*1.05)</f>
        <v>1</v>
      </c>
      <c r="R2763" s="11">
        <v>1.9</v>
      </c>
      <c r="S2763" s="6">
        <v>178095559940</v>
      </c>
      <c r="T2763" s="7">
        <v>201.36</v>
      </c>
      <c r="U2763" s="7">
        <v>0.81</v>
      </c>
      <c r="V2763" s="7">
        <v>22</v>
      </c>
    </row>
    <row r="2764" spans="1:22" hidden="1" x14ac:dyDescent="0.4">
      <c r="A2764" s="4" t="s">
        <v>1283</v>
      </c>
      <c r="B2764" s="5" t="s">
        <v>1284</v>
      </c>
      <c r="C2764" s="5" t="s">
        <v>24</v>
      </c>
      <c r="D2764" s="5" t="s">
        <v>19</v>
      </c>
      <c r="E2764" s="9" t="s">
        <v>49</v>
      </c>
      <c r="F2764" s="9">
        <v>2.11</v>
      </c>
      <c r="G2764" s="5" t="s">
        <v>21</v>
      </c>
      <c r="H2764" s="9">
        <v>500</v>
      </c>
      <c r="I2764" s="11">
        <v>20000000</v>
      </c>
      <c r="J2764" s="11">
        <v>50</v>
      </c>
      <c r="K2764" s="11">
        <v>16.356000000000002</v>
      </c>
      <c r="L2764" s="11" t="b">
        <f>COUNTIF('[1]2_배당성향 25% 이상 종목명'!$A$2:$A$471,'2_2번 조건 대상 종목'!A2764)&gt;0</f>
        <v>1</v>
      </c>
      <c r="M2764" s="14" t="b">
        <f t="shared" si="43"/>
        <v>1</v>
      </c>
      <c r="N2764" s="11">
        <v>975000000</v>
      </c>
      <c r="O2764" s="11"/>
      <c r="P2764" s="11"/>
      <c r="Q2764" s="11"/>
      <c r="R2764" s="11">
        <v>1.3</v>
      </c>
      <c r="S2764" s="6">
        <v>88300000000</v>
      </c>
      <c r="T2764" s="7">
        <v>3.82</v>
      </c>
      <c r="U2764" s="7">
        <v>0.47</v>
      </c>
      <c r="V2764" s="7">
        <v>1157</v>
      </c>
    </row>
    <row r="2765" spans="1:22" hidden="1" x14ac:dyDescent="0.4">
      <c r="A2765" s="4" t="s">
        <v>1283</v>
      </c>
      <c r="B2765" s="5" t="s">
        <v>1284</v>
      </c>
      <c r="C2765" s="5" t="s">
        <v>18</v>
      </c>
      <c r="D2765" s="5" t="s">
        <v>19</v>
      </c>
      <c r="E2765" s="9" t="s">
        <v>49</v>
      </c>
      <c r="F2765" s="9">
        <v>2.41</v>
      </c>
      <c r="G2765" s="5" t="s">
        <v>21</v>
      </c>
      <c r="H2765" s="9">
        <v>500</v>
      </c>
      <c r="I2765" s="11">
        <v>20000000</v>
      </c>
      <c r="J2765" s="11">
        <v>50</v>
      </c>
      <c r="K2765" s="11">
        <v>14.576000000000001</v>
      </c>
      <c r="L2765" s="11" t="b">
        <f>COUNTIF('[1]2_배당성향 25% 이상 종목명'!$A$2:$A$471,'2_2번 조건 대상 종목'!A2765)&gt;0</f>
        <v>1</v>
      </c>
      <c r="M2765" s="14" t="b">
        <f t="shared" si="43"/>
        <v>1</v>
      </c>
      <c r="N2765" s="11">
        <v>975000000</v>
      </c>
      <c r="O2765" s="11"/>
      <c r="P2765" s="11"/>
      <c r="Q2765" s="11"/>
      <c r="R2765" s="11">
        <v>1.4</v>
      </c>
      <c r="S2765" s="6">
        <v>88300000000</v>
      </c>
      <c r="T2765" s="7">
        <v>3.82</v>
      </c>
      <c r="U2765" s="7">
        <v>0.47</v>
      </c>
      <c r="V2765" s="7">
        <v>1157</v>
      </c>
    </row>
    <row r="2766" spans="1:22" hidden="1" x14ac:dyDescent="0.4">
      <c r="A2766" s="7" t="s">
        <v>1283</v>
      </c>
      <c r="B2766" s="12" t="s">
        <v>1284</v>
      </c>
      <c r="C2766" s="12" t="s">
        <v>2933</v>
      </c>
      <c r="D2766" s="12" t="s">
        <v>19</v>
      </c>
      <c r="E2766" s="12" t="s">
        <v>49</v>
      </c>
      <c r="F2766" s="12">
        <v>1.1000000000000001</v>
      </c>
      <c r="G2766" s="12" t="s">
        <v>21</v>
      </c>
      <c r="H2766" s="12">
        <v>500</v>
      </c>
      <c r="I2766" s="6">
        <v>20000000</v>
      </c>
      <c r="J2766" s="6">
        <v>100</v>
      </c>
      <c r="K2766" s="6">
        <v>55.682000000000002</v>
      </c>
      <c r="L2766" s="11" t="b">
        <f>COUNTIF('[1]2_배당성향 25% 이상 종목명'!$A$2:$A$471,'2_2번 조건 대상 종목'!A2766)&gt;0</f>
        <v>1</v>
      </c>
      <c r="M2766" s="14" t="b">
        <f t="shared" si="43"/>
        <v>1</v>
      </c>
      <c r="N2766" s="6">
        <v>1950000000</v>
      </c>
      <c r="O2766" s="6"/>
      <c r="P2766" s="6"/>
      <c r="Q2766" s="6"/>
      <c r="R2766" s="6">
        <v>2.2999999999999998</v>
      </c>
      <c r="S2766" s="6">
        <v>88300000000</v>
      </c>
      <c r="T2766" s="7">
        <v>3.82</v>
      </c>
      <c r="U2766" s="7">
        <v>0.47</v>
      </c>
      <c r="V2766" s="7">
        <v>1157</v>
      </c>
    </row>
    <row r="2767" spans="1:22" hidden="1" x14ac:dyDescent="0.4">
      <c r="A2767" s="4" t="s">
        <v>1772</v>
      </c>
      <c r="B2767" s="5" t="s">
        <v>1773</v>
      </c>
      <c r="C2767" s="5" t="s">
        <v>30</v>
      </c>
      <c r="D2767" s="5" t="s">
        <v>19</v>
      </c>
      <c r="E2767" s="9" t="s">
        <v>69</v>
      </c>
      <c r="F2767" s="9">
        <v>2.73</v>
      </c>
      <c r="G2767" s="5" t="s">
        <v>21</v>
      </c>
      <c r="H2767" s="9">
        <v>500</v>
      </c>
      <c r="I2767" s="11">
        <v>44311468</v>
      </c>
      <c r="J2767" s="11">
        <v>1400</v>
      </c>
      <c r="K2767" s="11">
        <v>20.32</v>
      </c>
      <c r="L2767" s="11" t="b">
        <f>COUNTIF('[1]2_배당성향 25% 이상 종목명'!$A$2:$A$471,'2_2번 조건 대상 종목'!A2767)&gt;0</f>
        <v>0</v>
      </c>
      <c r="M2767" s="14" t="b">
        <f t="shared" si="43"/>
        <v>1</v>
      </c>
      <c r="N2767" s="11">
        <v>59850068600</v>
      </c>
      <c r="O2767" s="11" t="b">
        <f>N2767&gt;=VLOOKUP(A2767,'[1]2023년만'!$A$2:$Q$1181,12,0)</f>
        <v>1</v>
      </c>
      <c r="P2767" s="11"/>
      <c r="Q2767" s="11"/>
      <c r="R2767" s="11">
        <v>3.3</v>
      </c>
      <c r="S2767" s="6">
        <v>2570065144000</v>
      </c>
      <c r="T2767" s="7">
        <v>5.89</v>
      </c>
      <c r="U2767" s="7">
        <v>0.67</v>
      </c>
      <c r="V2767" s="7">
        <v>9846</v>
      </c>
    </row>
    <row r="2768" spans="1:22" hidden="1" x14ac:dyDescent="0.4">
      <c r="A2768" s="4" t="s">
        <v>1772</v>
      </c>
      <c r="B2768" s="5" t="s">
        <v>1773</v>
      </c>
      <c r="C2768" s="5" t="s">
        <v>24</v>
      </c>
      <c r="D2768" s="5" t="s">
        <v>19</v>
      </c>
      <c r="E2768" s="9" t="s">
        <v>69</v>
      </c>
      <c r="F2768" s="9">
        <v>2.13</v>
      </c>
      <c r="G2768" s="5" t="s">
        <v>21</v>
      </c>
      <c r="H2768" s="9">
        <v>500</v>
      </c>
      <c r="I2768" s="11">
        <v>44311468</v>
      </c>
      <c r="J2768" s="11">
        <v>1300</v>
      </c>
      <c r="K2768" s="11">
        <v>10.698</v>
      </c>
      <c r="L2768" s="11" t="b">
        <f>COUNTIF('[1]2_배당성향 25% 이상 종목명'!$A$2:$A$471,'2_2번 조건 대상 종목'!A2768)&gt;0</f>
        <v>0</v>
      </c>
      <c r="M2768" s="14" t="b">
        <f t="shared" si="43"/>
        <v>1</v>
      </c>
      <c r="N2768" s="11">
        <v>57025879300</v>
      </c>
      <c r="O2768" s="11"/>
      <c r="P2768" s="11"/>
      <c r="Q2768" s="11"/>
      <c r="R2768" s="11">
        <v>2.8</v>
      </c>
      <c r="S2768" s="6">
        <v>2570065144000</v>
      </c>
      <c r="T2768" s="7">
        <v>5.89</v>
      </c>
      <c r="U2768" s="7">
        <v>0.67</v>
      </c>
      <c r="V2768" s="7">
        <v>9846</v>
      </c>
    </row>
    <row r="2769" spans="1:22" hidden="1" x14ac:dyDescent="0.4">
      <c r="A2769" s="4" t="s">
        <v>1772</v>
      </c>
      <c r="B2769" s="5" t="s">
        <v>1773</v>
      </c>
      <c r="C2769" s="5" t="s">
        <v>18</v>
      </c>
      <c r="D2769" s="5" t="s">
        <v>19</v>
      </c>
      <c r="E2769" s="9" t="s">
        <v>69</v>
      </c>
      <c r="F2769" s="9">
        <v>2.79</v>
      </c>
      <c r="G2769" s="5" t="s">
        <v>21</v>
      </c>
      <c r="H2769" s="9">
        <v>500</v>
      </c>
      <c r="I2769" s="11">
        <v>44311468</v>
      </c>
      <c r="J2769" s="11">
        <v>1530</v>
      </c>
      <c r="K2769" s="11">
        <v>9.0310000000000006</v>
      </c>
      <c r="L2769" s="11" t="b">
        <f>COUNTIF('[1]2_배당성향 25% 이상 종목명'!$A$2:$A$471,'2_2번 조건 대상 종목'!A2769)&gt;0</f>
        <v>0</v>
      </c>
      <c r="M2769" s="14" t="b">
        <f t="shared" si="43"/>
        <v>1</v>
      </c>
      <c r="N2769" s="11">
        <v>67115073330</v>
      </c>
      <c r="O2769" s="11"/>
      <c r="P2769" s="11"/>
      <c r="Q2769" s="11"/>
      <c r="R2769" s="11">
        <v>3.2</v>
      </c>
      <c r="S2769" s="6">
        <v>2570065144000</v>
      </c>
      <c r="T2769" s="7">
        <v>5.89</v>
      </c>
      <c r="U2769" s="7">
        <v>0.67</v>
      </c>
      <c r="V2769" s="7">
        <v>9846</v>
      </c>
    </row>
    <row r="2770" spans="1:22" hidden="1" x14ac:dyDescent="0.4">
      <c r="A2770" s="7" t="s">
        <v>1772</v>
      </c>
      <c r="B2770" s="12" t="s">
        <v>1773</v>
      </c>
      <c r="C2770" s="12" t="s">
        <v>2933</v>
      </c>
      <c r="D2770" s="12" t="s">
        <v>19</v>
      </c>
      <c r="E2770" s="12" t="s">
        <v>69</v>
      </c>
      <c r="F2770" s="12">
        <v>1.59</v>
      </c>
      <c r="G2770" s="12" t="s">
        <v>21</v>
      </c>
      <c r="H2770" s="12">
        <v>500</v>
      </c>
      <c r="I2770" s="6">
        <v>44311468</v>
      </c>
      <c r="J2770" s="6">
        <v>1000</v>
      </c>
      <c r="K2770" s="6">
        <v>13.122</v>
      </c>
      <c r="L2770" s="11" t="b">
        <f>COUNTIF('[1]2_배당성향 25% 이상 종목명'!$A$2:$A$471,'2_2번 조건 대상 종목'!A2770)&gt;0</f>
        <v>0</v>
      </c>
      <c r="M2770" s="14" t="b">
        <f t="shared" si="43"/>
        <v>1</v>
      </c>
      <c r="N2770" s="6">
        <v>43866061000</v>
      </c>
      <c r="O2770" s="6"/>
      <c r="P2770" s="6"/>
      <c r="Q2770" s="6"/>
      <c r="R2770" s="6">
        <v>2.2999999999999998</v>
      </c>
      <c r="S2770" s="6">
        <v>2570065144000</v>
      </c>
      <c r="T2770" s="7">
        <v>5.89</v>
      </c>
      <c r="U2770" s="7">
        <v>0.67</v>
      </c>
      <c r="V2770" s="7">
        <v>9846</v>
      </c>
    </row>
    <row r="2771" spans="1:22" hidden="1" x14ac:dyDescent="0.4">
      <c r="A2771" s="4" t="s">
        <v>2239</v>
      </c>
      <c r="B2771" s="5" t="s">
        <v>2240</v>
      </c>
      <c r="C2771" s="5" t="s">
        <v>30</v>
      </c>
      <c r="D2771" s="5" t="s">
        <v>19</v>
      </c>
      <c r="E2771" s="9" t="s">
        <v>66</v>
      </c>
      <c r="F2771" s="9">
        <v>3.55</v>
      </c>
      <c r="G2771" s="5" t="s">
        <v>21</v>
      </c>
      <c r="H2771" s="9">
        <v>500</v>
      </c>
      <c r="I2771" s="11">
        <v>13635592</v>
      </c>
      <c r="J2771" s="11">
        <v>5350</v>
      </c>
      <c r="K2771" s="11">
        <v>12.526999999999999</v>
      </c>
      <c r="L2771" s="11" t="b">
        <f>COUNTIF('[1]2_배당성향 25% 이상 종목명'!$A$2:$A$471,'2_2번 조건 대상 종목'!A2771)&gt;0</f>
        <v>0</v>
      </c>
      <c r="M2771" s="14" t="b">
        <f t="shared" si="43"/>
        <v>1</v>
      </c>
      <c r="N2771" s="11">
        <v>62086204300</v>
      </c>
      <c r="O2771" s="11" t="b">
        <f>N2771&gt;=VLOOKUP(A2771,'[1]2023년만'!$A$2:$Q$1181,12,0)</f>
        <v>1</v>
      </c>
      <c r="P2771" s="11"/>
      <c r="Q2771" s="11"/>
      <c r="R2771" s="11">
        <v>6</v>
      </c>
      <c r="S2771" s="6">
        <v>1729252259700</v>
      </c>
      <c r="T2771" s="7">
        <v>4.45</v>
      </c>
      <c r="U2771" s="7">
        <v>0.55000000000000004</v>
      </c>
      <c r="V2771" s="7">
        <v>28777</v>
      </c>
    </row>
    <row r="2772" spans="1:22" hidden="1" x14ac:dyDescent="0.4">
      <c r="A2772" s="4" t="s">
        <v>2239</v>
      </c>
      <c r="B2772" s="5" t="s">
        <v>2240</v>
      </c>
      <c r="C2772" s="5" t="s">
        <v>24</v>
      </c>
      <c r="D2772" s="5" t="s">
        <v>19</v>
      </c>
      <c r="E2772" s="9" t="s">
        <v>66</v>
      </c>
      <c r="F2772" s="9">
        <v>3.86</v>
      </c>
      <c r="G2772" s="5" t="s">
        <v>21</v>
      </c>
      <c r="H2772" s="9">
        <v>500</v>
      </c>
      <c r="I2772" s="11">
        <v>13635592</v>
      </c>
      <c r="J2772" s="11">
        <v>3970</v>
      </c>
      <c r="K2772" s="11">
        <v>6.41</v>
      </c>
      <c r="L2772" s="11" t="b">
        <f>COUNTIF('[1]2_배당성향 25% 이상 종목명'!$A$2:$A$471,'2_2번 조건 대상 종목'!A2772)&gt;0</f>
        <v>0</v>
      </c>
      <c r="M2772" s="14" t="b">
        <f t="shared" si="43"/>
        <v>1</v>
      </c>
      <c r="N2772" s="11">
        <v>46071445060</v>
      </c>
      <c r="O2772" s="11"/>
      <c r="P2772" s="11"/>
      <c r="Q2772" s="11"/>
      <c r="R2772" s="11">
        <v>4.2</v>
      </c>
      <c r="S2772" s="6">
        <v>1729252259700</v>
      </c>
      <c r="T2772" s="7">
        <v>4.45</v>
      </c>
      <c r="U2772" s="7">
        <v>0.55000000000000004</v>
      </c>
      <c r="V2772" s="7">
        <v>28777</v>
      </c>
    </row>
    <row r="2773" spans="1:22" hidden="1" x14ac:dyDescent="0.4">
      <c r="A2773" s="4" t="s">
        <v>2239</v>
      </c>
      <c r="B2773" s="5" t="s">
        <v>2240</v>
      </c>
      <c r="C2773" s="5" t="s">
        <v>18</v>
      </c>
      <c r="D2773" s="5" t="s">
        <v>19</v>
      </c>
      <c r="E2773" s="9" t="s">
        <v>66</v>
      </c>
      <c r="F2773" s="9">
        <v>4.37</v>
      </c>
      <c r="G2773" s="5" t="s">
        <v>21</v>
      </c>
      <c r="H2773" s="9">
        <v>500</v>
      </c>
      <c r="I2773" s="11">
        <v>13635592</v>
      </c>
      <c r="J2773" s="11">
        <v>3050</v>
      </c>
      <c r="K2773" s="11">
        <v>3.9409999999999998</v>
      </c>
      <c r="L2773" s="11" t="b">
        <f>COUNTIF('[1]2_배당성향 25% 이상 종목명'!$A$2:$A$471,'2_2번 조건 대상 종목'!A2773)&gt;0</f>
        <v>0</v>
      </c>
      <c r="M2773" s="14" t="b">
        <f t="shared" si="43"/>
        <v>1</v>
      </c>
      <c r="N2773" s="11">
        <v>35394938900</v>
      </c>
      <c r="O2773" s="11"/>
      <c r="P2773" s="11"/>
      <c r="Q2773" s="11"/>
      <c r="R2773" s="11">
        <v>4.9000000000000004</v>
      </c>
      <c r="S2773" s="6">
        <v>1729252259700</v>
      </c>
      <c r="T2773" s="7">
        <v>4.45</v>
      </c>
      <c r="U2773" s="7">
        <v>0.55000000000000004</v>
      </c>
      <c r="V2773" s="7">
        <v>28777</v>
      </c>
    </row>
    <row r="2774" spans="1:22" hidden="1" x14ac:dyDescent="0.4">
      <c r="A2774" s="7" t="s">
        <v>2239</v>
      </c>
      <c r="B2774" s="12" t="s">
        <v>2240</v>
      </c>
      <c r="C2774" s="12" t="s">
        <v>2933</v>
      </c>
      <c r="D2774" s="12" t="s">
        <v>19</v>
      </c>
      <c r="E2774" s="12" t="s">
        <v>66</v>
      </c>
      <c r="F2774" s="12">
        <v>2.61</v>
      </c>
      <c r="G2774" s="12" t="s">
        <v>21</v>
      </c>
      <c r="H2774" s="12">
        <v>500</v>
      </c>
      <c r="I2774" s="6">
        <v>13635592</v>
      </c>
      <c r="J2774" s="6">
        <v>2000</v>
      </c>
      <c r="K2774" s="6">
        <v>5.194</v>
      </c>
      <c r="L2774" s="11" t="b">
        <f>COUNTIF('[1]2_배당성향 25% 이상 종목명'!$A$2:$A$471,'2_2번 조건 대상 종목'!A2774)&gt;0</f>
        <v>0</v>
      </c>
      <c r="M2774" s="14" t="b">
        <f t="shared" si="43"/>
        <v>1</v>
      </c>
      <c r="N2774" s="6">
        <v>23209796000</v>
      </c>
      <c r="O2774" s="6"/>
      <c r="P2774" s="6"/>
      <c r="Q2774" s="6"/>
      <c r="R2774" s="6">
        <v>4.2</v>
      </c>
      <c r="S2774" s="6">
        <v>1729252259700</v>
      </c>
      <c r="T2774" s="7">
        <v>4.45</v>
      </c>
      <c r="U2774" s="7">
        <v>0.55000000000000004</v>
      </c>
      <c r="V2774" s="7">
        <v>28777</v>
      </c>
    </row>
    <row r="2775" spans="1:22" hidden="1" x14ac:dyDescent="0.4">
      <c r="A2775" s="4" t="s">
        <v>2641</v>
      </c>
      <c r="B2775" s="5" t="s">
        <v>2642</v>
      </c>
      <c r="C2775" s="5" t="s">
        <v>18</v>
      </c>
      <c r="D2775" s="5" t="s">
        <v>19</v>
      </c>
      <c r="E2775" s="9" t="s">
        <v>43</v>
      </c>
      <c r="F2775" s="9">
        <v>4.05</v>
      </c>
      <c r="G2775" s="5" t="s">
        <v>21</v>
      </c>
      <c r="H2775" s="10">
        <v>5000</v>
      </c>
      <c r="I2775" s="11">
        <v>1842040</v>
      </c>
      <c r="J2775" s="11">
        <v>10000</v>
      </c>
      <c r="K2775" s="11">
        <v>4.1390000000000002</v>
      </c>
      <c r="L2775" s="11" t="b">
        <f>COUNTIF('[1]2_배당성향 25% 이상 종목명'!$A$2:$A$471,'2_2번 조건 대상 종목'!A2775)&gt;0</f>
        <v>0</v>
      </c>
      <c r="M2775" s="14" t="b">
        <f t="shared" si="43"/>
        <v>1</v>
      </c>
      <c r="N2775" s="11">
        <v>17201340000</v>
      </c>
      <c r="O2775" s="11"/>
      <c r="P2775" s="11"/>
      <c r="Q2775" s="11"/>
      <c r="R2775" s="11">
        <v>1.6</v>
      </c>
      <c r="S2775" s="6">
        <v>802554900000</v>
      </c>
      <c r="T2775" s="7" t="s">
        <v>21</v>
      </c>
      <c r="U2775" s="7">
        <v>0.21</v>
      </c>
      <c r="V2775" s="7" t="s">
        <v>21</v>
      </c>
    </row>
    <row r="2776" spans="1:22" hidden="1" x14ac:dyDescent="0.4">
      <c r="A2776" s="4" t="s">
        <v>2641</v>
      </c>
      <c r="B2776" s="5" t="s">
        <v>2642</v>
      </c>
      <c r="C2776" s="5" t="s">
        <v>30</v>
      </c>
      <c r="D2776" s="5" t="s">
        <v>19</v>
      </c>
      <c r="E2776" s="9" t="s">
        <v>43</v>
      </c>
      <c r="F2776" s="9">
        <v>2.46</v>
      </c>
      <c r="G2776" s="5" t="s">
        <v>2709</v>
      </c>
      <c r="H2776" s="10">
        <v>5000</v>
      </c>
      <c r="I2776" s="11">
        <v>1842040</v>
      </c>
      <c r="J2776" s="11">
        <v>50</v>
      </c>
      <c r="K2776" s="11">
        <v>-2.5999999999999999E-2</v>
      </c>
      <c r="L2776" s="11" t="b">
        <f>COUNTIF('[1]2_배당성향 25% 이상 종목명'!$A$2:$A$471,'2_2번 조건 대상 종목'!A2776)&gt;0</f>
        <v>0</v>
      </c>
      <c r="M2776" s="14" t="b">
        <f t="shared" si="43"/>
        <v>1</v>
      </c>
      <c r="N2776" s="11">
        <v>86006700</v>
      </c>
      <c r="O2776" s="11" t="b">
        <f>N2776&gt;=VLOOKUP(A2776,'[1]2023년만'!$A$2:$Q$1181,12,0)</f>
        <v>0</v>
      </c>
      <c r="P2776" s="11"/>
      <c r="Q2776" s="11"/>
      <c r="R2776" s="11">
        <v>0</v>
      </c>
      <c r="S2776" s="6">
        <v>802554900000</v>
      </c>
      <c r="T2776" s="7" t="s">
        <v>21</v>
      </c>
      <c r="U2776" s="7">
        <v>0.21</v>
      </c>
      <c r="V2776" s="7" t="s">
        <v>21</v>
      </c>
    </row>
    <row r="2777" spans="1:22" hidden="1" x14ac:dyDescent="0.4">
      <c r="A2777" s="4" t="s">
        <v>2641</v>
      </c>
      <c r="B2777" s="5" t="s">
        <v>2642</v>
      </c>
      <c r="C2777" s="5" t="s">
        <v>24</v>
      </c>
      <c r="D2777" s="5" t="s">
        <v>19</v>
      </c>
      <c r="E2777" s="9" t="s">
        <v>43</v>
      </c>
      <c r="F2777" s="9">
        <v>2.37</v>
      </c>
      <c r="G2777" s="5" t="s">
        <v>21</v>
      </c>
      <c r="H2777" s="10">
        <v>5000</v>
      </c>
      <c r="I2777" s="11">
        <v>1842040</v>
      </c>
      <c r="J2777" s="11">
        <v>10000</v>
      </c>
      <c r="K2777" s="11">
        <v>-20.632999999999999</v>
      </c>
      <c r="L2777" s="11" t="b">
        <f>COUNTIF('[1]2_배당성향 25% 이상 종목명'!$A$2:$A$471,'2_2번 조건 대상 종목'!A2777)&gt;0</f>
        <v>0</v>
      </c>
      <c r="M2777" s="14" t="b">
        <f t="shared" si="43"/>
        <v>1</v>
      </c>
      <c r="N2777" s="11">
        <v>17201340000</v>
      </c>
      <c r="O2777" s="11"/>
      <c r="P2777" s="11"/>
      <c r="Q2777" s="11"/>
      <c r="R2777" s="11">
        <v>1.9</v>
      </c>
      <c r="S2777" s="6">
        <v>802554900000</v>
      </c>
      <c r="T2777" s="7" t="s">
        <v>21</v>
      </c>
      <c r="U2777" s="7">
        <v>0.21</v>
      </c>
      <c r="V2777" s="7" t="s">
        <v>21</v>
      </c>
    </row>
    <row r="2778" spans="1:22" hidden="1" x14ac:dyDescent="0.4">
      <c r="A2778" s="7" t="s">
        <v>2641</v>
      </c>
      <c r="B2778" s="12" t="s">
        <v>2642</v>
      </c>
      <c r="C2778" s="12" t="s">
        <v>2933</v>
      </c>
      <c r="D2778" s="12" t="s">
        <v>19</v>
      </c>
      <c r="E2778" s="12" t="s">
        <v>43</v>
      </c>
      <c r="F2778" s="12">
        <v>2.09</v>
      </c>
      <c r="G2778" s="12" t="s">
        <v>21</v>
      </c>
      <c r="H2778" s="12">
        <v>5000</v>
      </c>
      <c r="I2778" s="6">
        <v>1842040</v>
      </c>
      <c r="J2778" s="6">
        <v>10000</v>
      </c>
      <c r="K2778" s="6">
        <v>10.115</v>
      </c>
      <c r="L2778" s="11" t="b">
        <f>COUNTIF('[1]2_배당성향 25% 이상 종목명'!$A$2:$A$471,'2_2번 조건 대상 종목'!A2778)&gt;0</f>
        <v>0</v>
      </c>
      <c r="M2778" s="14" t="b">
        <f t="shared" si="43"/>
        <v>1</v>
      </c>
      <c r="N2778" s="6">
        <v>17201340000</v>
      </c>
      <c r="O2778" s="6"/>
      <c r="P2778" s="6"/>
      <c r="Q2778" s="6"/>
      <c r="R2778" s="6">
        <v>1.5</v>
      </c>
      <c r="S2778" s="6">
        <v>802554900000</v>
      </c>
      <c r="T2778" s="7" t="s">
        <v>21</v>
      </c>
      <c r="U2778" s="7">
        <v>0.21</v>
      </c>
      <c r="V2778" s="7" t="s">
        <v>21</v>
      </c>
    </row>
    <row r="2779" spans="1:22" hidden="1" x14ac:dyDescent="0.4">
      <c r="A2779" s="4" t="s">
        <v>237</v>
      </c>
      <c r="B2779" s="5" t="s">
        <v>238</v>
      </c>
      <c r="C2779" s="5" t="s">
        <v>18</v>
      </c>
      <c r="D2779" s="5" t="s">
        <v>19</v>
      </c>
      <c r="E2779" s="9" t="s">
        <v>76</v>
      </c>
      <c r="F2779" s="9">
        <v>1.81</v>
      </c>
      <c r="G2779" s="5" t="s">
        <v>21</v>
      </c>
      <c r="H2779" s="9">
        <v>500</v>
      </c>
      <c r="I2779" s="11">
        <v>22295000</v>
      </c>
      <c r="J2779" s="11">
        <v>779</v>
      </c>
      <c r="K2779" s="11">
        <v>173.602</v>
      </c>
      <c r="L2779" s="11" t="b">
        <f>COUNTIF('[1]2_배당성향 25% 이상 종목명'!$A$2:$A$471,'2_2번 조건 대상 종목'!A2779)&gt;0</f>
        <v>0</v>
      </c>
      <c r="M2779" s="14" t="b">
        <f t="shared" si="43"/>
        <v>0</v>
      </c>
      <c r="N2779" s="11">
        <v>13745840396</v>
      </c>
      <c r="O2779" s="11"/>
      <c r="P2779" s="11"/>
      <c r="Q2779" s="11"/>
      <c r="R2779" s="11">
        <v>6.48</v>
      </c>
      <c r="S2779" s="6">
        <v>56130846872</v>
      </c>
      <c r="T2779" s="7" t="s">
        <v>21</v>
      </c>
      <c r="U2779" s="7">
        <v>0.51</v>
      </c>
      <c r="V2779" s="7" t="s">
        <v>21</v>
      </c>
    </row>
    <row r="2780" spans="1:22" hidden="1" x14ac:dyDescent="0.4">
      <c r="A2780" s="4" t="s">
        <v>237</v>
      </c>
      <c r="B2780" s="5" t="s">
        <v>238</v>
      </c>
      <c r="C2780" s="5" t="s">
        <v>24</v>
      </c>
      <c r="D2780" s="5" t="s">
        <v>19</v>
      </c>
      <c r="E2780" s="9" t="s">
        <v>76</v>
      </c>
      <c r="F2780" s="9">
        <v>2.62</v>
      </c>
      <c r="G2780" s="5" t="s">
        <v>21</v>
      </c>
      <c r="H2780" s="9">
        <v>500</v>
      </c>
      <c r="I2780" s="11">
        <v>46482148</v>
      </c>
      <c r="J2780" s="11">
        <v>40</v>
      </c>
      <c r="K2780" s="11">
        <v>-31.251999999999999</v>
      </c>
      <c r="L2780" s="11" t="b">
        <f>COUNTIF('[1]2_배당성향 25% 이상 종목명'!$A$2:$A$471,'2_2번 조건 대상 종목'!A2780)&gt;0</f>
        <v>0</v>
      </c>
      <c r="M2780" s="14" t="b">
        <f t="shared" si="43"/>
        <v>0</v>
      </c>
      <c r="N2780" s="11">
        <v>1766701800</v>
      </c>
      <c r="O2780" s="11"/>
      <c r="P2780" s="11"/>
      <c r="Q2780" s="11"/>
      <c r="R2780" s="11">
        <v>1.39</v>
      </c>
      <c r="S2780" s="6">
        <v>56130846872</v>
      </c>
      <c r="T2780" s="7" t="s">
        <v>21</v>
      </c>
      <c r="U2780" s="7">
        <v>0.51</v>
      </c>
      <c r="V2780" s="7" t="s">
        <v>21</v>
      </c>
    </row>
    <row r="2781" spans="1:22" hidden="1" x14ac:dyDescent="0.4">
      <c r="A2781" s="7" t="s">
        <v>237</v>
      </c>
      <c r="B2781" s="12" t="s">
        <v>238</v>
      </c>
      <c r="C2781" s="12" t="s">
        <v>2933</v>
      </c>
      <c r="D2781" s="12" t="s">
        <v>19</v>
      </c>
      <c r="E2781" s="12" t="s">
        <v>76</v>
      </c>
      <c r="F2781" s="12">
        <v>1.49</v>
      </c>
      <c r="G2781" s="12" t="s">
        <v>21</v>
      </c>
      <c r="H2781" s="12">
        <v>500</v>
      </c>
      <c r="I2781" s="6">
        <v>22200000</v>
      </c>
      <c r="J2781" s="6">
        <v>40</v>
      </c>
      <c r="K2781" s="6">
        <v>11.081</v>
      </c>
      <c r="L2781" s="11" t="b">
        <f>COUNTIF('[1]2_배당성향 25% 이상 종목명'!$A$2:$A$471,'2_2번 조건 대상 종목'!A2781)&gt;0</f>
        <v>0</v>
      </c>
      <c r="M2781" s="14" t="b">
        <f t="shared" si="43"/>
        <v>0</v>
      </c>
      <c r="N2781" s="6">
        <v>702892960</v>
      </c>
      <c r="O2781" s="6"/>
      <c r="P2781" s="6"/>
      <c r="Q2781" s="6"/>
      <c r="R2781" s="6">
        <v>0.55000000000000004</v>
      </c>
      <c r="S2781" s="6">
        <v>56130846872</v>
      </c>
      <c r="T2781" s="7" t="s">
        <v>21</v>
      </c>
      <c r="U2781" s="7">
        <v>0.51</v>
      </c>
      <c r="V2781" s="7" t="s">
        <v>21</v>
      </c>
    </row>
    <row r="2782" spans="1:22" hidden="1" x14ac:dyDescent="0.4">
      <c r="A2782" s="4" t="s">
        <v>1943</v>
      </c>
      <c r="B2782" s="5" t="s">
        <v>1944</v>
      </c>
      <c r="C2782" s="5" t="s">
        <v>30</v>
      </c>
      <c r="D2782" s="5" t="s">
        <v>19</v>
      </c>
      <c r="E2782" s="9" t="s">
        <v>37</v>
      </c>
      <c r="F2782" s="9">
        <v>2.7</v>
      </c>
      <c r="G2782" s="5" t="s">
        <v>21</v>
      </c>
      <c r="H2782" s="9">
        <v>500</v>
      </c>
      <c r="I2782" s="11">
        <v>51664505</v>
      </c>
      <c r="J2782" s="11">
        <v>30</v>
      </c>
      <c r="K2782" s="11">
        <v>17.309000000000001</v>
      </c>
      <c r="L2782" s="11" t="b">
        <f>COUNTIF('[1]2_배당성향 25% 이상 종목명'!$A$2:$A$471,'2_2번 조건 대상 종목'!A2782)&gt;0</f>
        <v>0</v>
      </c>
      <c r="M2782" s="14" t="b">
        <f t="shared" si="43"/>
        <v>0</v>
      </c>
      <c r="N2782" s="11">
        <v>1497885150</v>
      </c>
      <c r="O2782" s="11" t="b">
        <f>N2782&gt;=VLOOKUP(A2782,'[1]2023년만'!$A$2:$Q$1181,12,0)</f>
        <v>1</v>
      </c>
      <c r="P2782" s="11"/>
      <c r="Q2782" s="11"/>
      <c r="R2782" s="11">
        <v>3.32</v>
      </c>
      <c r="S2782" s="6">
        <v>45568093410</v>
      </c>
      <c r="T2782" s="7">
        <v>5.19</v>
      </c>
      <c r="U2782" s="7">
        <v>0.6</v>
      </c>
      <c r="V2782" s="7">
        <v>170</v>
      </c>
    </row>
    <row r="2783" spans="1:22" hidden="1" x14ac:dyDescent="0.4">
      <c r="A2783" s="4" t="s">
        <v>1943</v>
      </c>
      <c r="B2783" s="5" t="s">
        <v>1944</v>
      </c>
      <c r="C2783" s="5" t="s">
        <v>24</v>
      </c>
      <c r="D2783" s="5" t="s">
        <v>19</v>
      </c>
      <c r="E2783" s="9" t="s">
        <v>37</v>
      </c>
      <c r="F2783" s="9">
        <v>2.09</v>
      </c>
      <c r="G2783" s="5" t="s">
        <v>21</v>
      </c>
      <c r="H2783" s="9">
        <v>500</v>
      </c>
      <c r="I2783" s="11">
        <v>53394505</v>
      </c>
      <c r="J2783" s="11">
        <v>20</v>
      </c>
      <c r="K2783" s="11">
        <v>13.712999999999999</v>
      </c>
      <c r="L2783" s="11" t="b">
        <f>COUNTIF('[1]2_배당성향 25% 이상 종목명'!$A$2:$A$471,'2_2번 조건 대상 종목'!A2783)&gt;0</f>
        <v>0</v>
      </c>
      <c r="M2783" s="14" t="b">
        <f t="shared" si="43"/>
        <v>0</v>
      </c>
      <c r="N2783" s="11">
        <v>1033290100</v>
      </c>
      <c r="O2783" s="11"/>
      <c r="P2783" s="11"/>
      <c r="Q2783" s="11"/>
      <c r="R2783" s="11">
        <v>2.2599999999999998</v>
      </c>
      <c r="S2783" s="6">
        <v>45568093410</v>
      </c>
      <c r="T2783" s="7">
        <v>5.19</v>
      </c>
      <c r="U2783" s="7">
        <v>0.6</v>
      </c>
      <c r="V2783" s="7">
        <v>170</v>
      </c>
    </row>
    <row r="2784" spans="1:22" hidden="1" x14ac:dyDescent="0.4">
      <c r="A2784" s="4" t="s">
        <v>2144</v>
      </c>
      <c r="B2784" s="5" t="s">
        <v>2145</v>
      </c>
      <c r="C2784" s="5" t="s">
        <v>24</v>
      </c>
      <c r="D2784" s="5" t="s">
        <v>19</v>
      </c>
      <c r="E2784" s="9" t="s">
        <v>37</v>
      </c>
      <c r="F2784" s="9">
        <v>0.89</v>
      </c>
      <c r="G2784" s="5" t="s">
        <v>21</v>
      </c>
      <c r="H2784" s="9">
        <v>500</v>
      </c>
      <c r="I2784" s="11">
        <v>10690180</v>
      </c>
      <c r="J2784" s="11">
        <v>80</v>
      </c>
      <c r="K2784" s="11">
        <v>14.025</v>
      </c>
      <c r="L2784" s="11" t="b">
        <f>COUNTIF('[1]2_배당성향 25% 이상 종목명'!$A$2:$A$471,'2_2번 조건 대상 종목'!A2784)&gt;0</f>
        <v>0</v>
      </c>
      <c r="M2784" s="14" t="b">
        <f t="shared" si="43"/>
        <v>1</v>
      </c>
      <c r="N2784" s="11">
        <v>855214400</v>
      </c>
      <c r="O2784" s="11"/>
      <c r="P2784" s="11"/>
      <c r="Q2784" s="11"/>
      <c r="R2784" s="11">
        <v>0.77</v>
      </c>
      <c r="S2784" s="6">
        <v>85521440000</v>
      </c>
      <c r="T2784" s="7">
        <v>6.07</v>
      </c>
      <c r="U2784" s="7">
        <v>1.1299999999999999</v>
      </c>
      <c r="V2784" s="7">
        <v>1318</v>
      </c>
    </row>
    <row r="2785" spans="1:22" hidden="1" x14ac:dyDescent="0.4">
      <c r="A2785" s="4" t="s">
        <v>2144</v>
      </c>
      <c r="B2785" s="5" t="s">
        <v>2145</v>
      </c>
      <c r="C2785" s="5" t="s">
        <v>18</v>
      </c>
      <c r="D2785" s="5" t="s">
        <v>19</v>
      </c>
      <c r="E2785" s="9" t="s">
        <v>37</v>
      </c>
      <c r="F2785" s="9">
        <v>0.85</v>
      </c>
      <c r="G2785" s="5" t="s">
        <v>21</v>
      </c>
      <c r="H2785" s="9">
        <v>500</v>
      </c>
      <c r="I2785" s="11">
        <v>10690180</v>
      </c>
      <c r="J2785" s="11">
        <v>50</v>
      </c>
      <c r="K2785" s="11">
        <v>11.077999999999999</v>
      </c>
      <c r="L2785" s="11" t="b">
        <f>COUNTIF('[1]2_배당성향 25% 이상 종목명'!$A$2:$A$471,'2_2번 조건 대상 종목'!A2785)&gt;0</f>
        <v>0</v>
      </c>
      <c r="M2785" s="14" t="b">
        <f t="shared" si="43"/>
        <v>1</v>
      </c>
      <c r="N2785" s="11">
        <v>534509000</v>
      </c>
      <c r="O2785" s="11"/>
      <c r="P2785" s="11"/>
      <c r="Q2785" s="11"/>
      <c r="R2785" s="11">
        <v>0.52</v>
      </c>
      <c r="S2785" s="6">
        <v>85521440000</v>
      </c>
      <c r="T2785" s="7">
        <v>6.07</v>
      </c>
      <c r="U2785" s="7">
        <v>1.1299999999999999</v>
      </c>
      <c r="V2785" s="7">
        <v>1318</v>
      </c>
    </row>
    <row r="2786" spans="1:22" hidden="1" x14ac:dyDescent="0.4">
      <c r="A2786" s="4" t="s">
        <v>2144</v>
      </c>
      <c r="B2786" s="5" t="s">
        <v>2145</v>
      </c>
      <c r="C2786" s="5" t="s">
        <v>30</v>
      </c>
      <c r="D2786" s="5" t="s">
        <v>19</v>
      </c>
      <c r="E2786" s="9" t="s">
        <v>37</v>
      </c>
      <c r="F2786" s="9">
        <v>1.48</v>
      </c>
      <c r="G2786" s="5" t="s">
        <v>21</v>
      </c>
      <c r="H2786" s="9">
        <v>500</v>
      </c>
      <c r="I2786" s="11">
        <v>10690180</v>
      </c>
      <c r="J2786" s="11">
        <v>100</v>
      </c>
      <c r="K2786" s="11">
        <v>7.46</v>
      </c>
      <c r="L2786" s="11" t="b">
        <f>COUNTIF('[1]2_배당성향 25% 이상 종목명'!$A$2:$A$471,'2_2번 조건 대상 종목'!A2786)&gt;0</f>
        <v>0</v>
      </c>
      <c r="M2786" s="14" t="b">
        <f t="shared" si="43"/>
        <v>1</v>
      </c>
      <c r="N2786" s="11">
        <v>1046118000</v>
      </c>
      <c r="O2786" s="11" t="b">
        <f>N2786&gt;=VLOOKUP(A2786,'[1]2023년만'!$A$2:$Q$1181,12,0)</f>
        <v>1</v>
      </c>
      <c r="P2786" s="11"/>
      <c r="Q2786" s="11"/>
      <c r="R2786" s="11">
        <v>1.46</v>
      </c>
      <c r="S2786" s="6">
        <v>85521440000</v>
      </c>
      <c r="T2786" s="7">
        <v>6.07</v>
      </c>
      <c r="U2786" s="7">
        <v>1.1299999999999999</v>
      </c>
      <c r="V2786" s="7">
        <v>1318</v>
      </c>
    </row>
    <row r="2787" spans="1:22" hidden="1" x14ac:dyDescent="0.4">
      <c r="A2787" s="7" t="s">
        <v>2144</v>
      </c>
      <c r="B2787" s="12" t="s">
        <v>2145</v>
      </c>
      <c r="C2787" s="12" t="s">
        <v>2933</v>
      </c>
      <c r="D2787" s="12" t="s">
        <v>19</v>
      </c>
      <c r="E2787" s="12" t="s">
        <v>37</v>
      </c>
      <c r="F2787" s="12">
        <v>0.36</v>
      </c>
      <c r="G2787" s="12" t="s">
        <v>21</v>
      </c>
      <c r="H2787" s="12">
        <v>500</v>
      </c>
      <c r="I2787" s="6">
        <v>10690180</v>
      </c>
      <c r="J2787" s="6">
        <v>50</v>
      </c>
      <c r="K2787" s="6">
        <v>20.937000000000001</v>
      </c>
      <c r="L2787" s="11" t="b">
        <f>COUNTIF('[1]2_배당성향 25% 이상 종목명'!$A$2:$A$471,'2_2번 조건 대상 종목'!A2787)&gt;0</f>
        <v>0</v>
      </c>
      <c r="M2787" s="14" t="b">
        <f t="shared" si="43"/>
        <v>1</v>
      </c>
      <c r="N2787" s="6">
        <v>534509000</v>
      </c>
      <c r="O2787" s="6"/>
      <c r="P2787" s="6"/>
      <c r="Q2787" s="6"/>
      <c r="R2787" s="6">
        <v>0.28000000000000003</v>
      </c>
      <c r="S2787" s="6">
        <v>85521440000</v>
      </c>
      <c r="T2787" s="7">
        <v>6.07</v>
      </c>
      <c r="U2787" s="7">
        <v>1.1299999999999999</v>
      </c>
      <c r="V2787" s="7">
        <v>1318</v>
      </c>
    </row>
    <row r="2788" spans="1:22" hidden="1" x14ac:dyDescent="0.4">
      <c r="A2788" s="4" t="s">
        <v>88</v>
      </c>
      <c r="B2788" s="5" t="s">
        <v>89</v>
      </c>
      <c r="C2788" s="5" t="s">
        <v>18</v>
      </c>
      <c r="D2788" s="5" t="s">
        <v>19</v>
      </c>
      <c r="E2788" s="9" t="s">
        <v>90</v>
      </c>
      <c r="F2788" s="9">
        <v>0.88</v>
      </c>
      <c r="G2788" s="5" t="s">
        <v>21</v>
      </c>
      <c r="H2788" s="9">
        <v>500</v>
      </c>
      <c r="I2788" s="11">
        <v>25000000</v>
      </c>
      <c r="J2788" s="11">
        <v>200</v>
      </c>
      <c r="K2788" s="11">
        <v>567.85599999999999</v>
      </c>
      <c r="L2788" s="11" t="b">
        <f>COUNTIF('[1]2_배당성향 25% 이상 종목명'!$A$2:$A$471,'2_2번 조건 대상 종목'!A2788)&gt;0</f>
        <v>1</v>
      </c>
      <c r="M2788" s="14" t="b">
        <f t="shared" si="43"/>
        <v>1</v>
      </c>
      <c r="N2788" s="11">
        <v>4997130400</v>
      </c>
      <c r="O2788" s="11"/>
      <c r="P2788" s="11"/>
      <c r="Q2788" s="11"/>
      <c r="R2788" s="11">
        <v>3.9</v>
      </c>
      <c r="S2788" s="6">
        <v>104000000000</v>
      </c>
      <c r="T2788" s="7">
        <v>71.72</v>
      </c>
      <c r="U2788" s="7">
        <v>0.56999999999999995</v>
      </c>
      <c r="V2788" s="7">
        <v>58</v>
      </c>
    </row>
    <row r="2789" spans="1:22" hidden="1" x14ac:dyDescent="0.4">
      <c r="A2789" s="4" t="s">
        <v>88</v>
      </c>
      <c r="B2789" s="5" t="s">
        <v>89</v>
      </c>
      <c r="C2789" s="5" t="s">
        <v>30</v>
      </c>
      <c r="D2789" s="5" t="s">
        <v>19</v>
      </c>
      <c r="E2789" s="9" t="s">
        <v>69</v>
      </c>
      <c r="F2789" s="9">
        <v>0.93</v>
      </c>
      <c r="G2789" s="5" t="s">
        <v>21</v>
      </c>
      <c r="H2789" s="9">
        <v>500</v>
      </c>
      <c r="I2789" s="11">
        <v>25000000</v>
      </c>
      <c r="J2789" s="11">
        <v>200</v>
      </c>
      <c r="K2789" s="11">
        <v>443.00799999999998</v>
      </c>
      <c r="L2789" s="11" t="b">
        <f>COUNTIF('[1]2_배당성향 25% 이상 종목명'!$A$2:$A$471,'2_2번 조건 대상 종목'!A2789)&gt;0</f>
        <v>1</v>
      </c>
      <c r="M2789" s="14" t="b">
        <f t="shared" si="43"/>
        <v>1</v>
      </c>
      <c r="N2789" s="11">
        <v>4997130400</v>
      </c>
      <c r="O2789" s="11" t="b">
        <f>N2789&gt;=VLOOKUP(A2789,'[1]2023년만'!$A$2:$Q$1181,12,0)</f>
        <v>1</v>
      </c>
      <c r="P2789" s="11">
        <f>VLOOKUP(A2789,'[1]2_피벗 테이블'!$A$4:$B$376,2,0)</f>
        <v>4997130400</v>
      </c>
      <c r="Q2789" s="11" t="b">
        <f>N2789&gt;=(P2789*1.05)</f>
        <v>0</v>
      </c>
      <c r="R2789" s="11">
        <v>4.2</v>
      </c>
      <c r="S2789" s="6">
        <v>104000000000</v>
      </c>
      <c r="T2789" s="7">
        <v>71.72</v>
      </c>
      <c r="U2789" s="7">
        <v>0.56999999999999995</v>
      </c>
      <c r="V2789" s="7">
        <v>58</v>
      </c>
    </row>
    <row r="2790" spans="1:22" hidden="1" x14ac:dyDescent="0.4">
      <c r="A2790" s="4" t="s">
        <v>88</v>
      </c>
      <c r="B2790" s="5" t="s">
        <v>89</v>
      </c>
      <c r="C2790" s="5" t="s">
        <v>24</v>
      </c>
      <c r="D2790" s="5" t="s">
        <v>19</v>
      </c>
      <c r="E2790" s="9" t="s">
        <v>90</v>
      </c>
      <c r="F2790" s="9">
        <v>0.77</v>
      </c>
      <c r="G2790" s="5" t="s">
        <v>21</v>
      </c>
      <c r="H2790" s="9">
        <v>500</v>
      </c>
      <c r="I2790" s="11">
        <v>25000000</v>
      </c>
      <c r="J2790" s="11">
        <v>200</v>
      </c>
      <c r="K2790" s="11">
        <v>-118.753</v>
      </c>
      <c r="L2790" s="11" t="b">
        <f>COUNTIF('[1]2_배당성향 25% 이상 종목명'!$A$2:$A$471,'2_2번 조건 대상 종목'!A2790)&gt;0</f>
        <v>1</v>
      </c>
      <c r="M2790" s="14" t="b">
        <f t="shared" si="43"/>
        <v>1</v>
      </c>
      <c r="N2790" s="11">
        <v>4997130400</v>
      </c>
      <c r="O2790" s="11"/>
      <c r="P2790" s="11"/>
      <c r="Q2790" s="11"/>
      <c r="R2790" s="11">
        <v>4.2</v>
      </c>
      <c r="S2790" s="6">
        <v>104000000000</v>
      </c>
      <c r="T2790" s="7">
        <v>71.72</v>
      </c>
      <c r="U2790" s="7">
        <v>0.56999999999999995</v>
      </c>
      <c r="V2790" s="7">
        <v>58</v>
      </c>
    </row>
    <row r="2791" spans="1:22" hidden="1" x14ac:dyDescent="0.4">
      <c r="A2791" s="7" t="s">
        <v>88</v>
      </c>
      <c r="B2791" s="12" t="s">
        <v>89</v>
      </c>
      <c r="C2791" s="12" t="s">
        <v>2933</v>
      </c>
      <c r="D2791" s="12" t="s">
        <v>19</v>
      </c>
      <c r="E2791" s="12" t="s">
        <v>90</v>
      </c>
      <c r="F2791" s="12">
        <v>0.89</v>
      </c>
      <c r="G2791" s="12" t="s">
        <v>21</v>
      </c>
      <c r="H2791" s="12">
        <v>500</v>
      </c>
      <c r="I2791" s="6">
        <v>25000000</v>
      </c>
      <c r="J2791" s="6">
        <v>200</v>
      </c>
      <c r="K2791" s="6">
        <v>27.358000000000001</v>
      </c>
      <c r="L2791" s="11" t="b">
        <f>COUNTIF('[1]2_배당성향 25% 이상 종목명'!$A$2:$A$471,'2_2번 조건 대상 종목'!A2791)&gt;0</f>
        <v>1</v>
      </c>
      <c r="M2791" s="14" t="b">
        <f t="shared" si="43"/>
        <v>1</v>
      </c>
      <c r="N2791" s="6">
        <v>4997130400</v>
      </c>
      <c r="O2791" s="6"/>
      <c r="P2791" s="6"/>
      <c r="Q2791" s="6"/>
      <c r="R2791" s="6">
        <v>2.2999999999999998</v>
      </c>
      <c r="S2791" s="6">
        <v>104000000000</v>
      </c>
      <c r="T2791" s="7">
        <v>71.72</v>
      </c>
      <c r="U2791" s="7">
        <v>0.56999999999999995</v>
      </c>
      <c r="V2791" s="7">
        <v>58</v>
      </c>
    </row>
    <row r="2792" spans="1:22" hidden="1" x14ac:dyDescent="0.4">
      <c r="A2792" s="4" t="s">
        <v>2315</v>
      </c>
      <c r="B2792" s="5" t="s">
        <v>2316</v>
      </c>
      <c r="C2792" s="5" t="s">
        <v>18</v>
      </c>
      <c r="D2792" s="5" t="s">
        <v>19</v>
      </c>
      <c r="E2792" s="9" t="s">
        <v>49</v>
      </c>
      <c r="F2792" s="9">
        <v>0.56000000000000005</v>
      </c>
      <c r="G2792" s="5" t="s">
        <v>21</v>
      </c>
      <c r="H2792" s="9">
        <v>500</v>
      </c>
      <c r="I2792" s="11">
        <v>16941974</v>
      </c>
      <c r="J2792" s="11">
        <v>50</v>
      </c>
      <c r="K2792" s="11">
        <v>11.228999999999999</v>
      </c>
      <c r="L2792" s="11" t="b">
        <f>COUNTIF('[1]2_배당성향 25% 이상 종목명'!$A$2:$A$471,'2_2번 조건 대상 종목'!A2792)&gt;0</f>
        <v>0</v>
      </c>
      <c r="M2792" s="14" t="b">
        <f t="shared" si="43"/>
        <v>1</v>
      </c>
      <c r="N2792" s="11">
        <v>847098700</v>
      </c>
      <c r="O2792" s="11"/>
      <c r="P2792" s="11"/>
      <c r="Q2792" s="11"/>
      <c r="R2792" s="11">
        <v>1.4</v>
      </c>
      <c r="S2792" s="6">
        <v>43540873180</v>
      </c>
      <c r="T2792" s="7">
        <v>5.48</v>
      </c>
      <c r="U2792" s="7">
        <v>0.37</v>
      </c>
      <c r="V2792" s="7">
        <v>469</v>
      </c>
    </row>
    <row r="2793" spans="1:22" hidden="1" x14ac:dyDescent="0.4">
      <c r="A2793" s="4" t="s">
        <v>2315</v>
      </c>
      <c r="B2793" s="5" t="s">
        <v>2316</v>
      </c>
      <c r="C2793" s="5" t="s">
        <v>30</v>
      </c>
      <c r="D2793" s="5" t="s">
        <v>19</v>
      </c>
      <c r="E2793" s="9" t="s">
        <v>49</v>
      </c>
      <c r="F2793" s="9">
        <v>0.6</v>
      </c>
      <c r="G2793" s="5" t="s">
        <v>21</v>
      </c>
      <c r="H2793" s="9">
        <v>500</v>
      </c>
      <c r="I2793" s="11">
        <v>16941974</v>
      </c>
      <c r="J2793" s="11">
        <v>50</v>
      </c>
      <c r="K2793" s="11">
        <v>10.582000000000001</v>
      </c>
      <c r="L2793" s="11" t="b">
        <f>COUNTIF('[1]2_배당성향 25% 이상 종목명'!$A$2:$A$471,'2_2번 조건 대상 종목'!A2793)&gt;0</f>
        <v>0</v>
      </c>
      <c r="M2793" s="14" t="b">
        <f t="shared" si="43"/>
        <v>1</v>
      </c>
      <c r="N2793" s="11">
        <v>847098700</v>
      </c>
      <c r="O2793" s="11" t="b">
        <f>N2793&gt;=VLOOKUP(A2793,'[1]2023년만'!$A$2:$Q$1181,12,0)</f>
        <v>1</v>
      </c>
      <c r="P2793" s="11"/>
      <c r="Q2793" s="11"/>
      <c r="R2793" s="11">
        <v>1.9</v>
      </c>
      <c r="S2793" s="6">
        <v>43540873180</v>
      </c>
      <c r="T2793" s="7">
        <v>5.48</v>
      </c>
      <c r="U2793" s="7">
        <v>0.37</v>
      </c>
      <c r="V2793" s="7">
        <v>469</v>
      </c>
    </row>
    <row r="2794" spans="1:22" hidden="1" x14ac:dyDescent="0.4">
      <c r="A2794" s="4" t="s">
        <v>2315</v>
      </c>
      <c r="B2794" s="5" t="s">
        <v>2316</v>
      </c>
      <c r="C2794" s="5" t="s">
        <v>24</v>
      </c>
      <c r="D2794" s="5" t="s">
        <v>19</v>
      </c>
      <c r="E2794" s="9" t="s">
        <v>49</v>
      </c>
      <c r="F2794" s="9">
        <v>0.48</v>
      </c>
      <c r="G2794" s="5" t="s">
        <v>21</v>
      </c>
      <c r="H2794" s="9">
        <v>500</v>
      </c>
      <c r="I2794" s="11">
        <v>16941974</v>
      </c>
      <c r="J2794" s="11">
        <v>50</v>
      </c>
      <c r="K2794" s="11">
        <v>9.4469999999999992</v>
      </c>
      <c r="L2794" s="11" t="b">
        <f>COUNTIF('[1]2_배당성향 25% 이상 종목명'!$A$2:$A$471,'2_2번 조건 대상 종목'!A2794)&gt;0</f>
        <v>0</v>
      </c>
      <c r="M2794" s="14" t="b">
        <f t="shared" si="43"/>
        <v>1</v>
      </c>
      <c r="N2794" s="11">
        <v>847098700</v>
      </c>
      <c r="O2794" s="11"/>
      <c r="P2794" s="11"/>
      <c r="Q2794" s="11"/>
      <c r="R2794" s="11">
        <v>1.5</v>
      </c>
      <c r="S2794" s="6">
        <v>43540873180</v>
      </c>
      <c r="T2794" s="7">
        <v>5.48</v>
      </c>
      <c r="U2794" s="7">
        <v>0.37</v>
      </c>
      <c r="V2794" s="7">
        <v>469</v>
      </c>
    </row>
    <row r="2795" spans="1:22" hidden="1" x14ac:dyDescent="0.4">
      <c r="A2795" s="7" t="s">
        <v>2315</v>
      </c>
      <c r="B2795" s="12" t="s">
        <v>2316</v>
      </c>
      <c r="C2795" s="12" t="s">
        <v>2933</v>
      </c>
      <c r="D2795" s="12" t="s">
        <v>19</v>
      </c>
      <c r="E2795" s="12" t="s">
        <v>49</v>
      </c>
      <c r="F2795" s="12">
        <v>0.41</v>
      </c>
      <c r="G2795" s="12" t="s">
        <v>21</v>
      </c>
      <c r="H2795" s="12">
        <v>500</v>
      </c>
      <c r="I2795" s="6">
        <v>16941974</v>
      </c>
      <c r="J2795" s="6">
        <v>50</v>
      </c>
      <c r="K2795" s="6">
        <v>9.0009999999999994</v>
      </c>
      <c r="L2795" s="11" t="b">
        <f>COUNTIF('[1]2_배당성향 25% 이상 종목명'!$A$2:$A$471,'2_2번 조건 대상 종목'!A2795)&gt;0</f>
        <v>0</v>
      </c>
      <c r="M2795" s="14" t="b">
        <f t="shared" si="43"/>
        <v>1</v>
      </c>
      <c r="N2795" s="6">
        <v>847098700</v>
      </c>
      <c r="O2795" s="6"/>
      <c r="P2795" s="6"/>
      <c r="Q2795" s="6"/>
      <c r="R2795" s="6">
        <v>1.2</v>
      </c>
      <c r="S2795" s="6">
        <v>43540873180</v>
      </c>
      <c r="T2795" s="7">
        <v>5.48</v>
      </c>
      <c r="U2795" s="7">
        <v>0.37</v>
      </c>
      <c r="V2795" s="7">
        <v>469</v>
      </c>
    </row>
    <row r="2796" spans="1:22" hidden="1" x14ac:dyDescent="0.4">
      <c r="A2796" s="4" t="s">
        <v>1073</v>
      </c>
      <c r="B2796" s="5" t="s">
        <v>1074</v>
      </c>
      <c r="C2796" s="5" t="s">
        <v>24</v>
      </c>
      <c r="D2796" s="5" t="s">
        <v>19</v>
      </c>
      <c r="E2796" s="9" t="s">
        <v>95</v>
      </c>
      <c r="F2796" s="9">
        <v>0.59</v>
      </c>
      <c r="G2796" s="5" t="s">
        <v>21</v>
      </c>
      <c r="H2796" s="9">
        <v>500</v>
      </c>
      <c r="I2796" s="11">
        <v>11746609</v>
      </c>
      <c r="J2796" s="11">
        <v>100</v>
      </c>
      <c r="K2796" s="11">
        <v>35.86</v>
      </c>
      <c r="L2796" s="11" t="b">
        <f>COUNTIF('[1]2_배당성향 25% 이상 종목명'!$A$2:$A$471,'2_2번 조건 대상 종목'!A2796)&gt;0</f>
        <v>0</v>
      </c>
      <c r="M2796" s="14" t="b">
        <f t="shared" si="43"/>
        <v>1</v>
      </c>
      <c r="N2796" s="11">
        <v>1057878900</v>
      </c>
      <c r="O2796" s="11"/>
      <c r="P2796" s="11"/>
      <c r="Q2796" s="11"/>
      <c r="R2796" s="11">
        <v>2.1</v>
      </c>
      <c r="S2796" s="6">
        <v>37882814025</v>
      </c>
      <c r="T2796" s="7">
        <v>6.19</v>
      </c>
      <c r="U2796" s="7">
        <v>0.26</v>
      </c>
      <c r="V2796" s="7">
        <v>521</v>
      </c>
    </row>
    <row r="2797" spans="1:22" hidden="1" x14ac:dyDescent="0.4">
      <c r="A2797" s="4" t="s">
        <v>1073</v>
      </c>
      <c r="B2797" s="5" t="s">
        <v>1074</v>
      </c>
      <c r="C2797" s="5" t="s">
        <v>30</v>
      </c>
      <c r="D2797" s="5" t="s">
        <v>19</v>
      </c>
      <c r="E2797" s="9" t="s">
        <v>81</v>
      </c>
      <c r="F2797" s="9">
        <v>0.51</v>
      </c>
      <c r="G2797" s="5" t="s">
        <v>21</v>
      </c>
      <c r="H2797" s="9">
        <v>500</v>
      </c>
      <c r="I2797" s="11">
        <v>11746609</v>
      </c>
      <c r="J2797" s="11">
        <v>100</v>
      </c>
      <c r="K2797" s="11">
        <v>18.867000000000001</v>
      </c>
      <c r="L2797" s="11" t="b">
        <f>COUNTIF('[1]2_배당성향 25% 이상 종목명'!$A$2:$A$471,'2_2번 조건 대상 종목'!A2797)&gt;0</f>
        <v>0</v>
      </c>
      <c r="M2797" s="14" t="b">
        <f t="shared" si="43"/>
        <v>1</v>
      </c>
      <c r="N2797" s="11">
        <v>1032407900</v>
      </c>
      <c r="O2797" s="11" t="b">
        <f>N2797&gt;=VLOOKUP(A2797,'[1]2023년만'!$A$2:$Q$1181,12,0)</f>
        <v>0</v>
      </c>
      <c r="P2797" s="11"/>
      <c r="Q2797" s="11"/>
      <c r="R2797" s="11">
        <v>3.18</v>
      </c>
      <c r="S2797" s="6">
        <v>37882814025</v>
      </c>
      <c r="T2797" s="7">
        <v>6.19</v>
      </c>
      <c r="U2797" s="7">
        <v>0.26</v>
      </c>
      <c r="V2797" s="7">
        <v>521</v>
      </c>
    </row>
    <row r="2798" spans="1:22" hidden="1" x14ac:dyDescent="0.4">
      <c r="A2798" s="4" t="s">
        <v>1073</v>
      </c>
      <c r="B2798" s="5" t="s">
        <v>1074</v>
      </c>
      <c r="C2798" s="5" t="s">
        <v>18</v>
      </c>
      <c r="D2798" s="5" t="s">
        <v>19</v>
      </c>
      <c r="E2798" s="9" t="s">
        <v>95</v>
      </c>
      <c r="F2798" s="9">
        <v>0.96</v>
      </c>
      <c r="G2798" s="5" t="s">
        <v>21</v>
      </c>
      <c r="H2798" s="9">
        <v>500</v>
      </c>
      <c r="I2798" s="11">
        <v>11746609</v>
      </c>
      <c r="J2798" s="11">
        <v>100</v>
      </c>
      <c r="K2798" s="11">
        <v>-26.523</v>
      </c>
      <c r="L2798" s="11" t="b">
        <f>COUNTIF('[1]2_배당성향 25% 이상 종목명'!$A$2:$A$471,'2_2번 조건 대상 종목'!A2798)&gt;0</f>
        <v>0</v>
      </c>
      <c r="M2798" s="14" t="b">
        <f t="shared" si="43"/>
        <v>1</v>
      </c>
      <c r="N2798" s="11">
        <v>1075258900</v>
      </c>
      <c r="O2798" s="11"/>
      <c r="P2798" s="11"/>
      <c r="Q2798" s="11"/>
      <c r="R2798" s="11">
        <v>2.1</v>
      </c>
      <c r="S2798" s="6">
        <v>37882814025</v>
      </c>
      <c r="T2798" s="7">
        <v>6.19</v>
      </c>
      <c r="U2798" s="7">
        <v>0.26</v>
      </c>
      <c r="V2798" s="7">
        <v>521</v>
      </c>
    </row>
    <row r="2799" spans="1:22" hidden="1" x14ac:dyDescent="0.4">
      <c r="A2799" s="7" t="s">
        <v>1073</v>
      </c>
      <c r="B2799" s="12" t="s">
        <v>1074</v>
      </c>
      <c r="C2799" s="12" t="s">
        <v>2933</v>
      </c>
      <c r="D2799" s="12" t="s">
        <v>19</v>
      </c>
      <c r="E2799" s="12" t="s">
        <v>95</v>
      </c>
      <c r="F2799" s="12">
        <v>0.42</v>
      </c>
      <c r="G2799" s="12" t="s">
        <v>21</v>
      </c>
      <c r="H2799" s="12">
        <v>500</v>
      </c>
      <c r="I2799" s="6">
        <v>11746609</v>
      </c>
      <c r="J2799" s="6">
        <v>100</v>
      </c>
      <c r="K2799" s="6">
        <v>26.55</v>
      </c>
      <c r="L2799" s="11" t="b">
        <f>COUNTIF('[1]2_배당성향 25% 이상 종목명'!$A$2:$A$471,'2_2번 조건 대상 종목'!A2799)&gt;0</f>
        <v>0</v>
      </c>
      <c r="M2799" s="14" t="b">
        <f t="shared" si="43"/>
        <v>1</v>
      </c>
      <c r="N2799" s="6">
        <v>1089624200</v>
      </c>
      <c r="O2799" s="6"/>
      <c r="P2799" s="6"/>
      <c r="Q2799" s="6"/>
      <c r="R2799" s="6">
        <v>1.6</v>
      </c>
      <c r="S2799" s="6">
        <v>37882814025</v>
      </c>
      <c r="T2799" s="7">
        <v>6.19</v>
      </c>
      <c r="U2799" s="7">
        <v>0.26</v>
      </c>
      <c r="V2799" s="7">
        <v>521</v>
      </c>
    </row>
    <row r="2800" spans="1:22" hidden="1" x14ac:dyDescent="0.4">
      <c r="A2800" s="4" t="s">
        <v>1667</v>
      </c>
      <c r="B2800" s="5" t="s">
        <v>1668</v>
      </c>
      <c r="C2800" s="5" t="s">
        <v>30</v>
      </c>
      <c r="D2800" s="5" t="s">
        <v>19</v>
      </c>
      <c r="E2800" s="9" t="s">
        <v>40</v>
      </c>
      <c r="F2800" s="9">
        <v>2.63</v>
      </c>
      <c r="G2800" s="5" t="s">
        <v>21</v>
      </c>
      <c r="H2800" s="10">
        <v>5000</v>
      </c>
      <c r="I2800" s="11">
        <v>4007830</v>
      </c>
      <c r="J2800" s="11">
        <v>9000</v>
      </c>
      <c r="K2800" s="11">
        <v>22.495999999999999</v>
      </c>
      <c r="L2800" s="11" t="b">
        <f>COUNTIF('[1]2_배당성향 25% 이상 종목명'!$A$2:$A$471,'2_2번 조건 대상 종목'!A2800)&gt;0</f>
        <v>0</v>
      </c>
      <c r="M2800" s="14" t="b">
        <f t="shared" si="43"/>
        <v>1</v>
      </c>
      <c r="N2800" s="11">
        <v>30953943000</v>
      </c>
      <c r="O2800" s="11" t="b">
        <f>N2800&gt;=VLOOKUP(A2800,'[1]2023년만'!$A$2:$Q$1181,12,0)</f>
        <v>1</v>
      </c>
      <c r="P2800" s="11"/>
      <c r="Q2800" s="11"/>
      <c r="R2800" s="11">
        <v>2.2999999999999998</v>
      </c>
      <c r="S2800" s="6">
        <v>1565057615000</v>
      </c>
      <c r="T2800" s="7">
        <v>9.75</v>
      </c>
      <c r="U2800" s="7">
        <v>0.65</v>
      </c>
      <c r="V2800" s="7">
        <v>40048</v>
      </c>
    </row>
    <row r="2801" spans="1:22" hidden="1" x14ac:dyDescent="0.4">
      <c r="A2801" s="4" t="s">
        <v>1667</v>
      </c>
      <c r="B2801" s="5" t="s">
        <v>1668</v>
      </c>
      <c r="C2801" s="5" t="s">
        <v>24</v>
      </c>
      <c r="D2801" s="5" t="s">
        <v>19</v>
      </c>
      <c r="E2801" s="9" t="s">
        <v>40</v>
      </c>
      <c r="F2801" s="9">
        <v>1.7</v>
      </c>
      <c r="G2801" s="5" t="s">
        <v>21</v>
      </c>
      <c r="H2801" s="10">
        <v>5000</v>
      </c>
      <c r="I2801" s="11">
        <v>4007830</v>
      </c>
      <c r="J2801" s="11">
        <v>9000</v>
      </c>
      <c r="K2801" s="11">
        <v>19.145</v>
      </c>
      <c r="L2801" s="11" t="b">
        <f>COUNTIF('[1]2_배당성향 25% 이상 종목명'!$A$2:$A$471,'2_2번 조건 대상 종목'!A2801)&gt;0</f>
        <v>0</v>
      </c>
      <c r="M2801" s="14" t="b">
        <f t="shared" si="43"/>
        <v>1</v>
      </c>
      <c r="N2801" s="11">
        <v>30953943000</v>
      </c>
      <c r="O2801" s="11"/>
      <c r="P2801" s="11"/>
      <c r="Q2801" s="11"/>
      <c r="R2801" s="11">
        <v>2.2999999999999998</v>
      </c>
      <c r="S2801" s="6">
        <v>1565057615000</v>
      </c>
      <c r="T2801" s="7">
        <v>9.75</v>
      </c>
      <c r="U2801" s="7">
        <v>0.65</v>
      </c>
      <c r="V2801" s="7">
        <v>40048</v>
      </c>
    </row>
    <row r="2802" spans="1:22" hidden="1" x14ac:dyDescent="0.4">
      <c r="A2802" s="4" t="s">
        <v>1667</v>
      </c>
      <c r="B2802" s="5" t="s">
        <v>1668</v>
      </c>
      <c r="C2802" s="5" t="s">
        <v>18</v>
      </c>
      <c r="D2802" s="5" t="s">
        <v>19</v>
      </c>
      <c r="E2802" s="9" t="s">
        <v>40</v>
      </c>
      <c r="F2802" s="9">
        <v>1.43</v>
      </c>
      <c r="G2802" s="5" t="s">
        <v>21</v>
      </c>
      <c r="H2802" s="10">
        <v>5000</v>
      </c>
      <c r="I2802" s="11">
        <v>4007830</v>
      </c>
      <c r="J2802" s="11">
        <v>9000</v>
      </c>
      <c r="K2802" s="11">
        <v>11.115</v>
      </c>
      <c r="L2802" s="11" t="b">
        <f>COUNTIF('[1]2_배당성향 25% 이상 종목명'!$A$2:$A$471,'2_2번 조건 대상 종목'!A2802)&gt;0</f>
        <v>0</v>
      </c>
      <c r="M2802" s="14" t="b">
        <f t="shared" si="43"/>
        <v>1</v>
      </c>
      <c r="N2802" s="11">
        <v>30953943000</v>
      </c>
      <c r="O2802" s="11"/>
      <c r="P2802" s="11"/>
      <c r="Q2802" s="11"/>
      <c r="R2802" s="11">
        <v>1.9</v>
      </c>
      <c r="S2802" s="6">
        <v>1565057615000</v>
      </c>
      <c r="T2802" s="7">
        <v>9.75</v>
      </c>
      <c r="U2802" s="7">
        <v>0.65</v>
      </c>
      <c r="V2802" s="7">
        <v>40048</v>
      </c>
    </row>
    <row r="2803" spans="1:22" hidden="1" x14ac:dyDescent="0.4">
      <c r="A2803" s="7" t="s">
        <v>1667</v>
      </c>
      <c r="B2803" s="12" t="s">
        <v>1668</v>
      </c>
      <c r="C2803" s="12" t="s">
        <v>2933</v>
      </c>
      <c r="D2803" s="12" t="s">
        <v>19</v>
      </c>
      <c r="E2803" s="12" t="s">
        <v>40</v>
      </c>
      <c r="F2803" s="12">
        <v>1.34</v>
      </c>
      <c r="G2803" s="12" t="s">
        <v>21</v>
      </c>
      <c r="H2803" s="12">
        <v>5000</v>
      </c>
      <c r="I2803" s="6">
        <v>3671981</v>
      </c>
      <c r="J2803" s="6">
        <v>8000</v>
      </c>
      <c r="K2803" s="6">
        <v>20.931000000000001</v>
      </c>
      <c r="L2803" s="11" t="b">
        <f>COUNTIF('[1]2_배당성향 25% 이상 종목명'!$A$2:$A$471,'2_2번 조건 대상 종목'!A2803)&gt;0</f>
        <v>0</v>
      </c>
      <c r="M2803" s="14" t="b">
        <f t="shared" si="43"/>
        <v>1</v>
      </c>
      <c r="N2803" s="6">
        <v>27205232000</v>
      </c>
      <c r="O2803" s="6"/>
      <c r="P2803" s="6"/>
      <c r="Q2803" s="6"/>
      <c r="R2803" s="6">
        <v>1.7</v>
      </c>
      <c r="S2803" s="6">
        <v>1565057615000</v>
      </c>
      <c r="T2803" s="7">
        <v>9.75</v>
      </c>
      <c r="U2803" s="7">
        <v>0.65</v>
      </c>
      <c r="V2803" s="7">
        <v>40048</v>
      </c>
    </row>
    <row r="2804" spans="1:22" x14ac:dyDescent="0.4">
      <c r="A2804" s="4" t="s">
        <v>1293</v>
      </c>
      <c r="B2804" s="5" t="s">
        <v>1294</v>
      </c>
      <c r="C2804" s="5" t="s">
        <v>30</v>
      </c>
      <c r="D2804" s="5" t="s">
        <v>19</v>
      </c>
      <c r="E2804" s="9" t="s">
        <v>25</v>
      </c>
      <c r="F2804" s="9">
        <v>0.43</v>
      </c>
      <c r="G2804" s="5" t="s">
        <v>21</v>
      </c>
      <c r="H2804" s="9">
        <v>500</v>
      </c>
      <c r="I2804" s="11">
        <v>17752276</v>
      </c>
      <c r="J2804" s="11">
        <v>120</v>
      </c>
      <c r="K2804" s="11">
        <v>30.123000000000001</v>
      </c>
      <c r="L2804" s="11" t="b">
        <f>COUNTIF('[1]2_배당성향 25% 이상 종목명'!$A$2:$A$471,'2_2번 조건 대상 종목'!A929)&gt;0</f>
        <v>1</v>
      </c>
      <c r="M2804" s="14" t="b">
        <f t="shared" si="43"/>
        <v>1</v>
      </c>
      <c r="N2804" s="11">
        <v>2129419920</v>
      </c>
      <c r="O2804" s="11" t="b">
        <f>N2804&gt;=VLOOKUP(A2804,'[1]2023년만'!$A$2:$Q$1181,12,0)</f>
        <v>1</v>
      </c>
      <c r="P2804" s="11">
        <f>VLOOKUP(A2804,'[1]2_피벗 테이블'!$A$4:$B$376,2,0)</f>
        <v>1656879093.3333333</v>
      </c>
      <c r="Q2804" s="11" t="b">
        <f>N2804&gt;=(P2804*1.05)</f>
        <v>1</v>
      </c>
      <c r="R2804" s="11">
        <v>1.2</v>
      </c>
      <c r="S2804" s="6">
        <v>170066804080</v>
      </c>
      <c r="T2804" s="7">
        <v>24.07</v>
      </c>
      <c r="U2804" s="7">
        <v>1.62</v>
      </c>
      <c r="V2804" s="7">
        <v>398</v>
      </c>
    </row>
    <row r="2805" spans="1:22" hidden="1" x14ac:dyDescent="0.4">
      <c r="A2805" s="4" t="s">
        <v>899</v>
      </c>
      <c r="B2805" s="5" t="s">
        <v>900</v>
      </c>
      <c r="C2805" s="5" t="s">
        <v>24</v>
      </c>
      <c r="D2805" s="5" t="s">
        <v>19</v>
      </c>
      <c r="E2805" s="9" t="s">
        <v>34</v>
      </c>
      <c r="F2805" s="9">
        <v>0.56000000000000005</v>
      </c>
      <c r="G2805" s="5" t="s">
        <v>21</v>
      </c>
      <c r="H2805" s="9">
        <v>500</v>
      </c>
      <c r="I2805" s="11">
        <v>10762890</v>
      </c>
      <c r="J2805" s="11">
        <v>150</v>
      </c>
      <c r="K2805" s="11">
        <v>24.841999999999999</v>
      </c>
      <c r="L2805" s="11" t="b">
        <f>COUNTIF('[1]2_배당성향 25% 이상 종목명'!$A$2:$A$471,'2_2번 조건 대상 종목'!A2805)&gt;0</f>
        <v>1</v>
      </c>
      <c r="M2805" s="14" t="b">
        <f t="shared" si="43"/>
        <v>1</v>
      </c>
      <c r="N2805" s="11">
        <v>1504183500</v>
      </c>
      <c r="O2805" s="11"/>
      <c r="P2805" s="11"/>
      <c r="Q2805" s="11"/>
      <c r="R2805" s="11">
        <v>2.0699999999999998</v>
      </c>
      <c r="S2805" s="6">
        <v>168762115200</v>
      </c>
      <c r="T2805" s="7">
        <v>24.69</v>
      </c>
      <c r="U2805" s="7">
        <v>1.03</v>
      </c>
      <c r="V2805" s="7">
        <v>635</v>
      </c>
    </row>
    <row r="2806" spans="1:22" hidden="1" x14ac:dyDescent="0.4">
      <c r="A2806" s="4" t="s">
        <v>899</v>
      </c>
      <c r="B2806" s="5" t="s">
        <v>900</v>
      </c>
      <c r="C2806" s="5" t="s">
        <v>18</v>
      </c>
      <c r="D2806" s="5" t="s">
        <v>19</v>
      </c>
      <c r="E2806" s="9" t="s">
        <v>34</v>
      </c>
      <c r="F2806" s="9">
        <v>1.01</v>
      </c>
      <c r="G2806" s="5" t="s">
        <v>21</v>
      </c>
      <c r="H2806" s="9">
        <v>500</v>
      </c>
      <c r="I2806" s="11">
        <v>10762890</v>
      </c>
      <c r="J2806" s="11">
        <v>120</v>
      </c>
      <c r="K2806" s="11">
        <v>16.085999999999999</v>
      </c>
      <c r="L2806" s="11" t="b">
        <f>COUNTIF('[1]2_배당성향 25% 이상 종목명'!$A$2:$A$471,'2_2번 조건 대상 종목'!A2806)&gt;0</f>
        <v>1</v>
      </c>
      <c r="M2806" s="14" t="b">
        <f t="shared" si="43"/>
        <v>1</v>
      </c>
      <c r="N2806" s="11">
        <v>1216426800</v>
      </c>
      <c r="O2806" s="11"/>
      <c r="P2806" s="11"/>
      <c r="Q2806" s="11"/>
      <c r="R2806" s="11">
        <v>1.46</v>
      </c>
      <c r="S2806" s="6">
        <v>168762115200</v>
      </c>
      <c r="T2806" s="7">
        <v>24.69</v>
      </c>
      <c r="U2806" s="7">
        <v>1.03</v>
      </c>
      <c r="V2806" s="7">
        <v>635</v>
      </c>
    </row>
    <row r="2807" spans="1:22" hidden="1" x14ac:dyDescent="0.4">
      <c r="A2807" s="7" t="s">
        <v>899</v>
      </c>
      <c r="B2807" s="12" t="s">
        <v>900</v>
      </c>
      <c r="C2807" s="12" t="s">
        <v>2933</v>
      </c>
      <c r="D2807" s="12" t="s">
        <v>19</v>
      </c>
      <c r="E2807" s="12" t="s">
        <v>34</v>
      </c>
      <c r="F2807" s="12">
        <v>0.5</v>
      </c>
      <c r="G2807" s="12" t="s">
        <v>21</v>
      </c>
      <c r="H2807" s="12">
        <v>500</v>
      </c>
      <c r="I2807" s="6">
        <v>10762890</v>
      </c>
      <c r="J2807" s="6">
        <v>120</v>
      </c>
      <c r="K2807" s="6">
        <v>12.975</v>
      </c>
      <c r="L2807" s="11" t="b">
        <f>COUNTIF('[1]2_배당성향 25% 이상 종목명'!$A$2:$A$471,'2_2번 조건 대상 종목'!A2807)&gt;0</f>
        <v>1</v>
      </c>
      <c r="M2807" s="14" t="b">
        <f t="shared" si="43"/>
        <v>1</v>
      </c>
      <c r="N2807" s="6">
        <v>1230445680</v>
      </c>
      <c r="O2807" s="6"/>
      <c r="P2807" s="6"/>
      <c r="Q2807" s="6"/>
      <c r="R2807" s="6">
        <v>1.27</v>
      </c>
      <c r="S2807" s="6">
        <v>168762115200</v>
      </c>
      <c r="T2807" s="7">
        <v>24.69</v>
      </c>
      <c r="U2807" s="7">
        <v>1.03</v>
      </c>
      <c r="V2807" s="7">
        <v>635</v>
      </c>
    </row>
    <row r="2808" spans="1:22" hidden="1" x14ac:dyDescent="0.4">
      <c r="A2808" s="4" t="s">
        <v>1439</v>
      </c>
      <c r="B2808" s="5" t="s">
        <v>1440</v>
      </c>
      <c r="C2808" s="5" t="s">
        <v>18</v>
      </c>
      <c r="D2808" s="5" t="s">
        <v>19</v>
      </c>
      <c r="E2808" s="9" t="s">
        <v>20</v>
      </c>
      <c r="F2808" s="9">
        <v>0.77</v>
      </c>
      <c r="G2808" s="5" t="s">
        <v>21</v>
      </c>
      <c r="H2808" s="9">
        <v>500</v>
      </c>
      <c r="I2808" s="11">
        <v>45573661</v>
      </c>
      <c r="J2808" s="11">
        <v>50</v>
      </c>
      <c r="K2808" s="11">
        <v>27.202000000000002</v>
      </c>
      <c r="L2808" s="11" t="b">
        <f>COUNTIF('[1]2_배당성향 25% 이상 종목명'!$A$2:$A$471,'2_2번 조건 대상 종목'!A2808)&gt;0</f>
        <v>0</v>
      </c>
      <c r="M2808" s="14" t="b">
        <f t="shared" si="43"/>
        <v>0</v>
      </c>
      <c r="N2808" s="11">
        <v>2277364450</v>
      </c>
      <c r="O2808" s="11"/>
      <c r="P2808" s="11"/>
      <c r="Q2808" s="11"/>
      <c r="R2808" s="11">
        <v>2.2000000000000002</v>
      </c>
      <c r="S2808" s="6">
        <v>313091051070</v>
      </c>
      <c r="T2808" s="7">
        <v>12.01</v>
      </c>
      <c r="U2808" s="7">
        <v>2.84</v>
      </c>
      <c r="V2808" s="7">
        <v>572</v>
      </c>
    </row>
    <row r="2809" spans="1:22" hidden="1" x14ac:dyDescent="0.4">
      <c r="A2809" s="4" t="s">
        <v>1439</v>
      </c>
      <c r="B2809" s="5" t="s">
        <v>1440</v>
      </c>
      <c r="C2809" s="5" t="s">
        <v>24</v>
      </c>
      <c r="D2809" s="5" t="s">
        <v>19</v>
      </c>
      <c r="E2809" s="9" t="s">
        <v>20</v>
      </c>
      <c r="F2809" s="9">
        <v>0.49</v>
      </c>
      <c r="G2809" s="5" t="s">
        <v>21</v>
      </c>
      <c r="H2809" s="9">
        <v>500</v>
      </c>
      <c r="I2809" s="11">
        <v>45573661</v>
      </c>
      <c r="J2809" s="11">
        <v>50</v>
      </c>
      <c r="K2809" s="11">
        <v>25.562999999999999</v>
      </c>
      <c r="L2809" s="11" t="b">
        <f>COUNTIF('[1]2_배당성향 25% 이상 종목명'!$A$2:$A$471,'2_2번 조건 대상 종목'!A2809)&gt;0</f>
        <v>0</v>
      </c>
      <c r="M2809" s="14" t="b">
        <f t="shared" si="43"/>
        <v>0</v>
      </c>
      <c r="N2809" s="11">
        <v>2277364450</v>
      </c>
      <c r="O2809" s="11"/>
      <c r="P2809" s="11"/>
      <c r="Q2809" s="11"/>
      <c r="R2809" s="11">
        <v>1.7</v>
      </c>
      <c r="S2809" s="6">
        <v>313091051070</v>
      </c>
      <c r="T2809" s="7">
        <v>12.01</v>
      </c>
      <c r="U2809" s="7">
        <v>2.84</v>
      </c>
      <c r="V2809" s="7">
        <v>572</v>
      </c>
    </row>
    <row r="2810" spans="1:22" hidden="1" x14ac:dyDescent="0.4">
      <c r="A2810" s="4" t="s">
        <v>1439</v>
      </c>
      <c r="B2810" s="5" t="s">
        <v>1440</v>
      </c>
      <c r="C2810" s="5" t="s">
        <v>30</v>
      </c>
      <c r="D2810" s="5" t="s">
        <v>19</v>
      </c>
      <c r="E2810" s="9" t="s">
        <v>20</v>
      </c>
      <c r="F2810" s="9">
        <v>0.68</v>
      </c>
      <c r="G2810" s="5" t="s">
        <v>21</v>
      </c>
      <c r="H2810" s="9">
        <v>500</v>
      </c>
      <c r="I2810" s="11">
        <v>45573661</v>
      </c>
      <c r="J2810" s="11">
        <v>100</v>
      </c>
      <c r="K2810" s="11">
        <v>17.483000000000001</v>
      </c>
      <c r="L2810" s="11" t="b">
        <f>COUNTIF('[1]2_배당성향 25% 이상 종목명'!$A$2:$A$471,'2_2번 조건 대상 종목'!A2810)&gt;0</f>
        <v>0</v>
      </c>
      <c r="M2810" s="14" t="b">
        <f t="shared" si="43"/>
        <v>0</v>
      </c>
      <c r="N2810" s="11">
        <v>4554728900</v>
      </c>
      <c r="O2810" s="11" t="b">
        <f>N2810&gt;=VLOOKUP(A2810,'[1]2023년만'!$A$2:$Q$1181,12,0)</f>
        <v>1</v>
      </c>
      <c r="P2810" s="11"/>
      <c r="Q2810" s="11"/>
      <c r="R2810" s="11">
        <v>1.9</v>
      </c>
      <c r="S2810" s="6">
        <v>313091051070</v>
      </c>
      <c r="T2810" s="7">
        <v>12.01</v>
      </c>
      <c r="U2810" s="7">
        <v>2.84</v>
      </c>
      <c r="V2810" s="7">
        <v>572</v>
      </c>
    </row>
    <row r="2811" spans="1:22" hidden="1" x14ac:dyDescent="0.4">
      <c r="A2811" s="4" t="s">
        <v>1891</v>
      </c>
      <c r="B2811" s="5" t="s">
        <v>1892</v>
      </c>
      <c r="C2811" s="5" t="s">
        <v>30</v>
      </c>
      <c r="D2811" s="5" t="s">
        <v>19</v>
      </c>
      <c r="E2811" s="9" t="s">
        <v>40</v>
      </c>
      <c r="F2811" s="9">
        <v>2.63</v>
      </c>
      <c r="G2811" s="5" t="s">
        <v>21</v>
      </c>
      <c r="H2811" s="9">
        <v>500</v>
      </c>
      <c r="I2811" s="11">
        <v>39536132</v>
      </c>
      <c r="J2811" s="11">
        <v>2500</v>
      </c>
      <c r="K2811" s="11">
        <v>18.533000000000001</v>
      </c>
      <c r="L2811" s="11" t="b">
        <f>COUNTIF('[1]2_배당성향 25% 이상 종목명'!$A$2:$A$471,'2_2번 조건 대상 종목'!A2811)&gt;0</f>
        <v>0</v>
      </c>
      <c r="M2811" s="14" t="b">
        <f t="shared" si="43"/>
        <v>1</v>
      </c>
      <c r="N2811" s="11">
        <v>98821970000</v>
      </c>
      <c r="O2811" s="11" t="b">
        <f>N2811&gt;=VLOOKUP(A2811,'[1]2023년만'!$A$2:$Q$1181,12,0)</f>
        <v>1</v>
      </c>
      <c r="P2811" s="11"/>
      <c r="Q2811" s="11"/>
      <c r="R2811" s="11">
        <v>2.4</v>
      </c>
      <c r="S2811" s="6">
        <v>4329206454000</v>
      </c>
      <c r="T2811" s="7">
        <v>8.25</v>
      </c>
      <c r="U2811" s="7">
        <v>1.25</v>
      </c>
      <c r="V2811" s="7">
        <v>13271</v>
      </c>
    </row>
    <row r="2812" spans="1:22" hidden="1" x14ac:dyDescent="0.4">
      <c r="A2812" s="4" t="s">
        <v>1891</v>
      </c>
      <c r="B2812" s="5" t="s">
        <v>1892</v>
      </c>
      <c r="C2812" s="5" t="s">
        <v>24</v>
      </c>
      <c r="D2812" s="5" t="s">
        <v>19</v>
      </c>
      <c r="E2812" s="9" t="s">
        <v>40</v>
      </c>
      <c r="F2812" s="9">
        <v>1.7</v>
      </c>
      <c r="G2812" s="5" t="s">
        <v>21</v>
      </c>
      <c r="H2812" s="9">
        <v>500</v>
      </c>
      <c r="I2812" s="11">
        <v>39536132</v>
      </c>
      <c r="J2812" s="11">
        <v>1250</v>
      </c>
      <c r="K2812" s="11">
        <v>12.835000000000001</v>
      </c>
      <c r="L2812" s="11" t="b">
        <f>COUNTIF('[1]2_배당성향 25% 이상 종목명'!$A$2:$A$471,'2_2번 조건 대상 종목'!A2812)&gt;0</f>
        <v>0</v>
      </c>
      <c r="M2812" s="14" t="b">
        <f t="shared" si="43"/>
        <v>1</v>
      </c>
      <c r="N2812" s="11">
        <v>49410985000</v>
      </c>
      <c r="O2812" s="11"/>
      <c r="P2812" s="11"/>
      <c r="Q2812" s="11"/>
      <c r="R2812" s="11">
        <v>1.1000000000000001</v>
      </c>
      <c r="S2812" s="6">
        <v>4329206454000</v>
      </c>
      <c r="T2812" s="7">
        <v>8.25</v>
      </c>
      <c r="U2812" s="7">
        <v>1.25</v>
      </c>
      <c r="V2812" s="7">
        <v>13271</v>
      </c>
    </row>
    <row r="2813" spans="1:22" hidden="1" x14ac:dyDescent="0.4">
      <c r="A2813" s="4" t="s">
        <v>1891</v>
      </c>
      <c r="B2813" s="5" t="s">
        <v>1892</v>
      </c>
      <c r="C2813" s="5" t="s">
        <v>18</v>
      </c>
      <c r="D2813" s="5" t="s">
        <v>19</v>
      </c>
      <c r="E2813" s="9" t="s">
        <v>40</v>
      </c>
      <c r="F2813" s="9">
        <v>1.43</v>
      </c>
      <c r="G2813" s="5" t="s">
        <v>21</v>
      </c>
      <c r="H2813" s="9">
        <v>500</v>
      </c>
      <c r="I2813" s="11">
        <v>39536132</v>
      </c>
      <c r="J2813" s="11">
        <v>950</v>
      </c>
      <c r="K2813" s="11">
        <v>9.4280000000000008</v>
      </c>
      <c r="L2813" s="11" t="b">
        <f>COUNTIF('[1]2_배당성향 25% 이상 종목명'!$A$2:$A$471,'2_2번 조건 대상 종목'!A2813)&gt;0</f>
        <v>0</v>
      </c>
      <c r="M2813" s="14" t="b">
        <f t="shared" si="43"/>
        <v>1</v>
      </c>
      <c r="N2813" s="11">
        <v>37552348600</v>
      </c>
      <c r="O2813" s="11"/>
      <c r="P2813" s="11"/>
      <c r="Q2813" s="11"/>
      <c r="R2813" s="11">
        <v>0.7</v>
      </c>
      <c r="S2813" s="6">
        <v>4329206454000</v>
      </c>
      <c r="T2813" s="7">
        <v>8.25</v>
      </c>
      <c r="U2813" s="7">
        <v>1.25</v>
      </c>
      <c r="V2813" s="7">
        <v>13271</v>
      </c>
    </row>
    <row r="2814" spans="1:22" hidden="1" x14ac:dyDescent="0.4">
      <c r="A2814" s="7" t="s">
        <v>1891</v>
      </c>
      <c r="B2814" s="12" t="s">
        <v>1892</v>
      </c>
      <c r="C2814" s="12" t="s">
        <v>2933</v>
      </c>
      <c r="D2814" s="12" t="s">
        <v>19</v>
      </c>
      <c r="E2814" s="12" t="s">
        <v>40</v>
      </c>
      <c r="F2814" s="12">
        <v>1.34</v>
      </c>
      <c r="G2814" s="12" t="s">
        <v>21</v>
      </c>
      <c r="H2814" s="12">
        <v>500</v>
      </c>
      <c r="I2814" s="6">
        <v>39536132</v>
      </c>
      <c r="J2814" s="6">
        <v>750</v>
      </c>
      <c r="K2814" s="6">
        <v>11.244</v>
      </c>
      <c r="L2814" s="11" t="b">
        <f>COUNTIF('[1]2_배당성향 25% 이상 종목명'!$A$2:$A$471,'2_2번 조건 대상 종목'!A2814)&gt;0</f>
        <v>0</v>
      </c>
      <c r="M2814" s="14" t="b">
        <f t="shared" si="43"/>
        <v>1</v>
      </c>
      <c r="N2814" s="6">
        <v>29646591750</v>
      </c>
      <c r="O2814" s="6"/>
      <c r="P2814" s="6"/>
      <c r="Q2814" s="6"/>
      <c r="R2814" s="6">
        <v>0.7</v>
      </c>
      <c r="S2814" s="6">
        <v>4329206454000</v>
      </c>
      <c r="T2814" s="7">
        <v>8.25</v>
      </c>
      <c r="U2814" s="7">
        <v>1.25</v>
      </c>
      <c r="V2814" s="7">
        <v>13271</v>
      </c>
    </row>
    <row r="2815" spans="1:22" hidden="1" x14ac:dyDescent="0.4">
      <c r="A2815" s="4" t="s">
        <v>2045</v>
      </c>
      <c r="B2815" s="5" t="s">
        <v>2046</v>
      </c>
      <c r="C2815" s="5" t="s">
        <v>24</v>
      </c>
      <c r="D2815" s="5" t="s">
        <v>19</v>
      </c>
      <c r="E2815" s="9" t="s">
        <v>66</v>
      </c>
      <c r="F2815" s="9">
        <v>3.86</v>
      </c>
      <c r="G2815" s="5" t="s">
        <v>21</v>
      </c>
      <c r="H2815" s="9">
        <v>500</v>
      </c>
      <c r="I2815" s="11">
        <v>62645422</v>
      </c>
      <c r="J2815" s="11">
        <v>750</v>
      </c>
      <c r="K2815" s="11">
        <v>15.536</v>
      </c>
      <c r="L2815" s="11" t="b">
        <f>COUNTIF('[1]2_배당성향 25% 이상 종목명'!$A$2:$A$471,'2_2번 조건 대상 종목'!A2815)&gt;0</f>
        <v>0</v>
      </c>
      <c r="M2815" s="14" t="b">
        <f t="shared" si="43"/>
        <v>1</v>
      </c>
      <c r="N2815" s="11">
        <v>45117489750</v>
      </c>
      <c r="O2815" s="11"/>
      <c r="P2815" s="11"/>
      <c r="Q2815" s="11"/>
      <c r="R2815" s="11">
        <v>4.9000000000000004</v>
      </c>
      <c r="S2815" s="6">
        <v>1256040711100</v>
      </c>
      <c r="T2815" s="7">
        <v>7.51</v>
      </c>
      <c r="U2815" s="7">
        <v>0.51</v>
      </c>
      <c r="V2815" s="7">
        <v>2670</v>
      </c>
    </row>
    <row r="2816" spans="1:22" hidden="1" x14ac:dyDescent="0.4">
      <c r="A2816" s="4" t="s">
        <v>2045</v>
      </c>
      <c r="B2816" s="5" t="s">
        <v>2046</v>
      </c>
      <c r="C2816" s="5" t="s">
        <v>18</v>
      </c>
      <c r="D2816" s="5" t="s">
        <v>19</v>
      </c>
      <c r="E2816" s="9" t="s">
        <v>66</v>
      </c>
      <c r="F2816" s="9">
        <v>4.37</v>
      </c>
      <c r="G2816" s="5" t="s">
        <v>21</v>
      </c>
      <c r="H2816" s="9">
        <v>500</v>
      </c>
      <c r="I2816" s="11">
        <v>62645422</v>
      </c>
      <c r="J2816" s="11">
        <v>700</v>
      </c>
      <c r="K2816" s="11">
        <v>13.013999999999999</v>
      </c>
      <c r="L2816" s="11" t="b">
        <f>COUNTIF('[1]2_배당성향 25% 이상 종목명'!$A$2:$A$471,'2_2번 조건 대상 종목'!A2816)&gt;0</f>
        <v>0</v>
      </c>
      <c r="M2816" s="14" t="b">
        <f t="shared" si="43"/>
        <v>1</v>
      </c>
      <c r="N2816" s="11">
        <v>42109657100</v>
      </c>
      <c r="O2816" s="11"/>
      <c r="P2816" s="11"/>
      <c r="Q2816" s="11"/>
      <c r="R2816" s="11">
        <v>4.4000000000000004</v>
      </c>
      <c r="S2816" s="6">
        <v>1256040711100</v>
      </c>
      <c r="T2816" s="7">
        <v>7.51</v>
      </c>
      <c r="U2816" s="7">
        <v>0.51</v>
      </c>
      <c r="V2816" s="7">
        <v>2670</v>
      </c>
    </row>
    <row r="2817" spans="1:22" hidden="1" x14ac:dyDescent="0.4">
      <c r="A2817" s="4" t="s">
        <v>2045</v>
      </c>
      <c r="B2817" s="5" t="s">
        <v>2046</v>
      </c>
      <c r="C2817" s="5" t="s">
        <v>30</v>
      </c>
      <c r="D2817" s="5" t="s">
        <v>19</v>
      </c>
      <c r="E2817" s="9" t="s">
        <v>66</v>
      </c>
      <c r="F2817" s="9">
        <v>3.55</v>
      </c>
      <c r="G2817" s="5" t="s">
        <v>21</v>
      </c>
      <c r="H2817" s="9">
        <v>500</v>
      </c>
      <c r="I2817" s="11">
        <v>62645422</v>
      </c>
      <c r="J2817" s="11">
        <v>800</v>
      </c>
      <c r="K2817" s="11">
        <v>10.036</v>
      </c>
      <c r="L2817" s="11" t="b">
        <f>COUNTIF('[1]2_배당성향 25% 이상 종목명'!$A$2:$A$471,'2_2번 조건 대상 종목'!A2817)&gt;0</f>
        <v>0</v>
      </c>
      <c r="M2817" s="14" t="b">
        <f t="shared" si="43"/>
        <v>1</v>
      </c>
      <c r="N2817" s="11">
        <v>48125322400</v>
      </c>
      <c r="O2817" s="11" t="b">
        <f>N2817&gt;=VLOOKUP(A2817,'[1]2023년만'!$A$2:$Q$1181,12,0)</f>
        <v>1</v>
      </c>
      <c r="P2817" s="11"/>
      <c r="Q2817" s="11"/>
      <c r="R2817" s="11">
        <v>5.3</v>
      </c>
      <c r="S2817" s="6">
        <v>1256040711100</v>
      </c>
      <c r="T2817" s="7">
        <v>7.51</v>
      </c>
      <c r="U2817" s="7">
        <v>0.51</v>
      </c>
      <c r="V2817" s="7">
        <v>2670</v>
      </c>
    </row>
    <row r="2818" spans="1:22" hidden="1" x14ac:dyDescent="0.4">
      <c r="A2818" s="7" t="s">
        <v>2045</v>
      </c>
      <c r="B2818" s="12" t="s">
        <v>2046</v>
      </c>
      <c r="C2818" s="12" t="s">
        <v>2933</v>
      </c>
      <c r="D2818" s="12" t="s">
        <v>19</v>
      </c>
      <c r="E2818" s="12" t="s">
        <v>66</v>
      </c>
      <c r="F2818" s="12">
        <v>2.61</v>
      </c>
      <c r="G2818" s="12" t="s">
        <v>21</v>
      </c>
      <c r="H2818" s="12">
        <v>500</v>
      </c>
      <c r="I2818" s="6">
        <v>62645422</v>
      </c>
      <c r="J2818" s="6">
        <v>650</v>
      </c>
      <c r="K2818" s="6">
        <v>14.693</v>
      </c>
      <c r="L2818" s="11" t="b">
        <f>COUNTIF('[1]2_배당성향 25% 이상 종목명'!$A$2:$A$471,'2_2번 조건 대상 종목'!A2818)&gt;0</f>
        <v>0</v>
      </c>
      <c r="M2818" s="14" t="b">
        <f t="shared" si="43"/>
        <v>1</v>
      </c>
      <c r="N2818" s="6">
        <v>33107246350</v>
      </c>
      <c r="O2818" s="6"/>
      <c r="P2818" s="6"/>
      <c r="Q2818" s="6"/>
      <c r="R2818" s="6">
        <v>4.7</v>
      </c>
      <c r="S2818" s="6">
        <v>1256040711100</v>
      </c>
      <c r="T2818" s="7">
        <v>7.51</v>
      </c>
      <c r="U2818" s="7">
        <v>0.51</v>
      </c>
      <c r="V2818" s="7">
        <v>2670</v>
      </c>
    </row>
    <row r="2819" spans="1:22" x14ac:dyDescent="0.4">
      <c r="A2819" s="4" t="s">
        <v>1011</v>
      </c>
      <c r="B2819" s="5" t="s">
        <v>1012</v>
      </c>
      <c r="C2819" s="5" t="s">
        <v>30</v>
      </c>
      <c r="D2819" s="5" t="s">
        <v>19</v>
      </c>
      <c r="E2819" s="9" t="s">
        <v>133</v>
      </c>
      <c r="F2819" s="9">
        <v>1.74</v>
      </c>
      <c r="G2819" s="5" t="s">
        <v>21</v>
      </c>
      <c r="H2819" s="9">
        <v>500</v>
      </c>
      <c r="I2819" s="11">
        <v>14765856</v>
      </c>
      <c r="J2819" s="11">
        <v>500</v>
      </c>
      <c r="K2819" s="11">
        <v>37.923000000000002</v>
      </c>
      <c r="L2819" s="11" t="b">
        <f>COUNTIF('[1]2_배당성향 25% 이상 종목명'!$A$2:$A$471,'2_2번 조건 대상 종목'!A1145)&gt;0</f>
        <v>1</v>
      </c>
      <c r="M2819" s="14" t="b">
        <f t="shared" ref="M2819:M2882" si="44">COUNTIF($A$2:$A$4678,A2819)=4</f>
        <v>1</v>
      </c>
      <c r="N2819" s="11">
        <v>7201993000</v>
      </c>
      <c r="O2819" s="11" t="b">
        <f>N2819&gt;=VLOOKUP(A2819,'[1]2023년만'!$A$2:$Q$1181,12,0)</f>
        <v>1</v>
      </c>
      <c r="P2819" s="11">
        <f>VLOOKUP(A2819,'[1]2_피벗 테이블'!$A$4:$B$376,2,0)</f>
        <v>4870341333.333333</v>
      </c>
      <c r="Q2819" s="11" t="b">
        <f>N2819&gt;=(P2819*1.05)</f>
        <v>1</v>
      </c>
      <c r="R2819" s="11">
        <v>5.34</v>
      </c>
      <c r="S2819" s="6">
        <v>169567083520</v>
      </c>
      <c r="T2819" s="7">
        <v>10.210000000000001</v>
      </c>
      <c r="U2819" s="7">
        <v>0.49</v>
      </c>
      <c r="V2819" s="7">
        <v>1118</v>
      </c>
    </row>
    <row r="2820" spans="1:22" hidden="1" x14ac:dyDescent="0.4">
      <c r="A2820" s="4" t="s">
        <v>1206</v>
      </c>
      <c r="B2820" s="5" t="s">
        <v>1207</v>
      </c>
      <c r="C2820" s="5" t="s">
        <v>24</v>
      </c>
      <c r="D2820" s="5" t="s">
        <v>19</v>
      </c>
      <c r="E2820" s="9" t="s">
        <v>34</v>
      </c>
      <c r="F2820" s="9">
        <v>0.56000000000000005</v>
      </c>
      <c r="G2820" s="5" t="s">
        <v>21</v>
      </c>
      <c r="H2820" s="10">
        <v>1000</v>
      </c>
      <c r="I2820" s="11">
        <v>11975050</v>
      </c>
      <c r="J2820" s="11">
        <v>270</v>
      </c>
      <c r="K2820" s="11">
        <v>31.858000000000001</v>
      </c>
      <c r="L2820" s="11" t="b">
        <f>COUNTIF('[1]2_배당성향 25% 이상 종목명'!$A$2:$A$471,'2_2번 조건 대상 종목'!A2820)&gt;0</f>
        <v>1</v>
      </c>
      <c r="M2820" s="14" t="b">
        <f t="shared" si="44"/>
        <v>1</v>
      </c>
      <c r="N2820" s="11">
        <v>3133278450</v>
      </c>
      <c r="O2820" s="11"/>
      <c r="P2820" s="11"/>
      <c r="Q2820" s="11"/>
      <c r="R2820" s="11">
        <v>2.4</v>
      </c>
      <c r="S2820" s="6">
        <v>73167555500</v>
      </c>
      <c r="T2820" s="7">
        <v>7.22</v>
      </c>
      <c r="U2820" s="7">
        <v>0.56999999999999995</v>
      </c>
      <c r="V2820" s="7">
        <v>846</v>
      </c>
    </row>
    <row r="2821" spans="1:22" hidden="1" x14ac:dyDescent="0.4">
      <c r="A2821" s="4" t="s">
        <v>1206</v>
      </c>
      <c r="B2821" s="5" t="s">
        <v>1207</v>
      </c>
      <c r="C2821" s="5" t="s">
        <v>18</v>
      </c>
      <c r="D2821" s="5" t="s">
        <v>19</v>
      </c>
      <c r="E2821" s="9" t="s">
        <v>34</v>
      </c>
      <c r="F2821" s="9">
        <v>1.01</v>
      </c>
      <c r="G2821" s="5" t="s">
        <v>21</v>
      </c>
      <c r="H2821" s="10">
        <v>1000</v>
      </c>
      <c r="I2821" s="11">
        <v>11975050</v>
      </c>
      <c r="J2821" s="11">
        <v>270</v>
      </c>
      <c r="K2821" s="11">
        <v>25.503</v>
      </c>
      <c r="L2821" s="11" t="b">
        <f>COUNTIF('[1]2_배당성향 25% 이상 종목명'!$A$2:$A$471,'2_2번 조건 대상 종목'!A2821)&gt;0</f>
        <v>1</v>
      </c>
      <c r="M2821" s="14" t="b">
        <f t="shared" si="44"/>
        <v>1</v>
      </c>
      <c r="N2821" s="11">
        <v>3133278450</v>
      </c>
      <c r="O2821" s="11"/>
      <c r="P2821" s="11"/>
      <c r="Q2821" s="11"/>
      <c r="R2821" s="11">
        <v>1.9</v>
      </c>
      <c r="S2821" s="6">
        <v>73167555500</v>
      </c>
      <c r="T2821" s="7">
        <v>7.22</v>
      </c>
      <c r="U2821" s="7">
        <v>0.56999999999999995</v>
      </c>
      <c r="V2821" s="7">
        <v>846</v>
      </c>
    </row>
    <row r="2822" spans="1:22" hidden="1" x14ac:dyDescent="0.4">
      <c r="A2822" s="7" t="s">
        <v>1206</v>
      </c>
      <c r="B2822" s="12" t="s">
        <v>1207</v>
      </c>
      <c r="C2822" s="12" t="s">
        <v>2933</v>
      </c>
      <c r="D2822" s="12" t="s">
        <v>19</v>
      </c>
      <c r="E2822" s="12" t="s">
        <v>34</v>
      </c>
      <c r="F2822" s="12">
        <v>0.5</v>
      </c>
      <c r="G2822" s="12" t="s">
        <v>21</v>
      </c>
      <c r="H2822" s="12">
        <v>1000</v>
      </c>
      <c r="I2822" s="6">
        <v>11975050</v>
      </c>
      <c r="J2822" s="6">
        <v>220</v>
      </c>
      <c r="K2822" s="6">
        <v>41.533000000000001</v>
      </c>
      <c r="L2822" s="11" t="b">
        <f>COUNTIF('[1]2_배당성향 25% 이상 종목명'!$A$2:$A$471,'2_2번 조건 대상 종목'!A2822)&gt;0</f>
        <v>1</v>
      </c>
      <c r="M2822" s="14" t="b">
        <f t="shared" si="44"/>
        <v>1</v>
      </c>
      <c r="N2822" s="6">
        <v>2553041700</v>
      </c>
      <c r="O2822" s="6"/>
      <c r="P2822" s="6"/>
      <c r="Q2822" s="6"/>
      <c r="R2822" s="6">
        <v>3.4</v>
      </c>
      <c r="S2822" s="6">
        <v>73167555500</v>
      </c>
      <c r="T2822" s="7">
        <v>7.22</v>
      </c>
      <c r="U2822" s="7">
        <v>0.56999999999999995</v>
      </c>
      <c r="V2822" s="7">
        <v>846</v>
      </c>
    </row>
    <row r="2823" spans="1:22" hidden="1" x14ac:dyDescent="0.4">
      <c r="A2823" s="4" t="s">
        <v>398</v>
      </c>
      <c r="B2823" s="5" t="s">
        <v>399</v>
      </c>
      <c r="C2823" s="5" t="s">
        <v>30</v>
      </c>
      <c r="D2823" s="5" t="s">
        <v>19</v>
      </c>
      <c r="E2823" s="9" t="s">
        <v>52</v>
      </c>
      <c r="F2823" s="9">
        <v>0.72</v>
      </c>
      <c r="G2823" s="5" t="s">
        <v>21</v>
      </c>
      <c r="H2823" s="9">
        <v>500</v>
      </c>
      <c r="I2823" s="11">
        <v>18982783</v>
      </c>
      <c r="J2823" s="11">
        <v>300</v>
      </c>
      <c r="K2823" s="11">
        <v>89.078000000000003</v>
      </c>
      <c r="L2823" s="11" t="b">
        <f>COUNTIF('[1]2_배당성향 25% 이상 종목명'!$A$2:$A$471,'2_2번 조건 대상 종목'!A2823)&gt;0</f>
        <v>1</v>
      </c>
      <c r="M2823" s="14" t="b">
        <f t="shared" si="44"/>
        <v>0</v>
      </c>
      <c r="N2823" s="11">
        <v>5661809400</v>
      </c>
      <c r="O2823" s="11" t="e">
        <f>N2823&gt;=VLOOKUP(A2823,'[1]2023년만'!$A$2:$Q$1181,12,0)</f>
        <v>#N/A</v>
      </c>
      <c r="P2823" s="11"/>
      <c r="Q2823" s="11"/>
      <c r="R2823" s="11">
        <v>8.89</v>
      </c>
      <c r="S2823" s="6">
        <v>70046469270</v>
      </c>
      <c r="T2823" s="7">
        <v>10.95</v>
      </c>
      <c r="U2823" s="7">
        <v>0.67</v>
      </c>
      <c r="V2823" s="7">
        <v>337</v>
      </c>
    </row>
    <row r="2824" spans="1:22" hidden="1" x14ac:dyDescent="0.4">
      <c r="A2824" s="4" t="s">
        <v>1703</v>
      </c>
      <c r="B2824" s="5" t="s">
        <v>1704</v>
      </c>
      <c r="C2824" s="5" t="s">
        <v>24</v>
      </c>
      <c r="D2824" s="5" t="s">
        <v>19</v>
      </c>
      <c r="E2824" s="9" t="s">
        <v>21</v>
      </c>
      <c r="F2824" s="9" t="s">
        <v>21</v>
      </c>
      <c r="G2824" s="5" t="s">
        <v>21</v>
      </c>
      <c r="H2824" s="5" t="s">
        <v>21</v>
      </c>
      <c r="I2824" s="11" t="s">
        <v>21</v>
      </c>
      <c r="J2824" s="11">
        <v>2000</v>
      </c>
      <c r="K2824" s="11">
        <v>21.573</v>
      </c>
      <c r="L2824" s="11" t="b">
        <f>COUNTIF('[1]2_배당성향 25% 이상 종목명'!$A$2:$A$471,'2_2번 조건 대상 종목'!A2824)&gt;0</f>
        <v>0</v>
      </c>
      <c r="M2824" s="14" t="b">
        <f t="shared" si="44"/>
        <v>0</v>
      </c>
      <c r="N2824" s="11">
        <v>25168660000</v>
      </c>
      <c r="O2824" s="11"/>
      <c r="P2824" s="11"/>
      <c r="Q2824" s="11"/>
      <c r="R2824" s="11" t="s">
        <v>21</v>
      </c>
      <c r="S2824" s="6">
        <v>263781182880</v>
      </c>
      <c r="T2824" s="7" t="s">
        <v>21</v>
      </c>
      <c r="U2824" s="7">
        <v>0.87</v>
      </c>
      <c r="V2824" s="7" t="s">
        <v>21</v>
      </c>
    </row>
    <row r="2825" spans="1:22" hidden="1" x14ac:dyDescent="0.4">
      <c r="A2825" s="4" t="s">
        <v>1703</v>
      </c>
      <c r="B2825" s="5" t="s">
        <v>1704</v>
      </c>
      <c r="C2825" s="5" t="s">
        <v>30</v>
      </c>
      <c r="D2825" s="5" t="s">
        <v>19</v>
      </c>
      <c r="E2825" s="9" t="s">
        <v>25</v>
      </c>
      <c r="F2825" s="9">
        <v>0.43</v>
      </c>
      <c r="G2825" s="5" t="s">
        <v>21</v>
      </c>
      <c r="H2825" s="9">
        <v>500</v>
      </c>
      <c r="I2825" s="11">
        <v>14489416</v>
      </c>
      <c r="J2825" s="11">
        <v>500</v>
      </c>
      <c r="K2825" s="11">
        <v>-60.186</v>
      </c>
      <c r="L2825" s="11" t="b">
        <f>COUNTIF('[1]2_배당성향 25% 이상 종목명'!$A$2:$A$471,'2_2번 조건 대상 종목'!A2825)&gt;0</f>
        <v>0</v>
      </c>
      <c r="M2825" s="14" t="b">
        <f t="shared" si="44"/>
        <v>0</v>
      </c>
      <c r="N2825" s="11">
        <v>6855805000</v>
      </c>
      <c r="O2825" s="11" t="b">
        <f>N2825&gt;=VLOOKUP(A2825,'[1]2023년만'!$A$2:$Q$1181,12,0)</f>
        <v>0</v>
      </c>
      <c r="P2825" s="11"/>
      <c r="Q2825" s="11"/>
      <c r="R2825" s="11">
        <v>4.0999999999999996</v>
      </c>
      <c r="S2825" s="6">
        <v>263781182880</v>
      </c>
      <c r="T2825" s="7" t="s">
        <v>21</v>
      </c>
      <c r="U2825" s="7">
        <v>0.87</v>
      </c>
      <c r="V2825" s="7" t="s">
        <v>21</v>
      </c>
    </row>
    <row r="2826" spans="1:22" hidden="1" x14ac:dyDescent="0.4">
      <c r="A2826" s="4" t="s">
        <v>1917</v>
      </c>
      <c r="B2826" s="5" t="s">
        <v>1918</v>
      </c>
      <c r="C2826" s="5" t="s">
        <v>24</v>
      </c>
      <c r="D2826" s="5" t="s">
        <v>19</v>
      </c>
      <c r="E2826" s="9" t="s">
        <v>37</v>
      </c>
      <c r="F2826" s="9">
        <v>0.89</v>
      </c>
      <c r="G2826" s="5" t="s">
        <v>21</v>
      </c>
      <c r="H2826" s="9">
        <v>500</v>
      </c>
      <c r="I2826" s="11">
        <v>28000000</v>
      </c>
      <c r="J2826" s="11">
        <v>50</v>
      </c>
      <c r="K2826" s="11">
        <v>17.898</v>
      </c>
      <c r="L2826" s="11" t="b">
        <f>COUNTIF('[1]2_배당성향 25% 이상 종목명'!$A$2:$A$471,'2_2번 조건 대상 종목'!A2826)&gt;0</f>
        <v>0</v>
      </c>
      <c r="M2826" s="14" t="b">
        <f t="shared" si="44"/>
        <v>1</v>
      </c>
      <c r="N2826" s="11">
        <v>1332500000</v>
      </c>
      <c r="O2826" s="11"/>
      <c r="P2826" s="11"/>
      <c r="Q2826" s="11"/>
      <c r="R2826" s="11">
        <v>2.66</v>
      </c>
      <c r="S2826" s="6">
        <v>28840000000</v>
      </c>
      <c r="T2826" s="7" t="s">
        <v>21</v>
      </c>
      <c r="U2826" s="7">
        <v>0.4</v>
      </c>
      <c r="V2826" s="7" t="s">
        <v>21</v>
      </c>
    </row>
    <row r="2827" spans="1:22" hidden="1" x14ac:dyDescent="0.4">
      <c r="A2827" s="4" t="s">
        <v>1917</v>
      </c>
      <c r="B2827" s="5" t="s">
        <v>1918</v>
      </c>
      <c r="C2827" s="5" t="s">
        <v>30</v>
      </c>
      <c r="D2827" s="5" t="s">
        <v>19</v>
      </c>
      <c r="E2827" s="9" t="s">
        <v>37</v>
      </c>
      <c r="F2827" s="9">
        <v>1.48</v>
      </c>
      <c r="G2827" s="5" t="s">
        <v>21</v>
      </c>
      <c r="H2827" s="9">
        <v>500</v>
      </c>
      <c r="I2827" s="11">
        <v>28000000</v>
      </c>
      <c r="J2827" s="11">
        <v>30</v>
      </c>
      <c r="K2827" s="11">
        <v>-1.9510000000000001</v>
      </c>
      <c r="L2827" s="11" t="b">
        <f>COUNTIF('[1]2_배당성향 25% 이상 종목명'!$A$2:$A$471,'2_2번 조건 대상 종목'!A2827)&gt;0</f>
        <v>0</v>
      </c>
      <c r="M2827" s="14" t="b">
        <f t="shared" si="44"/>
        <v>1</v>
      </c>
      <c r="N2827" s="11">
        <v>761678850</v>
      </c>
      <c r="O2827" s="11" t="b">
        <f>N2827&gt;=VLOOKUP(A2827,'[1]2023년만'!$A$2:$Q$1181,12,0)</f>
        <v>0</v>
      </c>
      <c r="P2827" s="11"/>
      <c r="Q2827" s="11"/>
      <c r="R2827" s="11">
        <v>2.35</v>
      </c>
      <c r="S2827" s="6">
        <v>28840000000</v>
      </c>
      <c r="T2827" s="7" t="s">
        <v>21</v>
      </c>
      <c r="U2827" s="7">
        <v>0.4</v>
      </c>
      <c r="V2827" s="7" t="s">
        <v>21</v>
      </c>
    </row>
    <row r="2828" spans="1:22" hidden="1" x14ac:dyDescent="0.4">
      <c r="A2828" s="4" t="s">
        <v>1917</v>
      </c>
      <c r="B2828" s="5" t="s">
        <v>1918</v>
      </c>
      <c r="C2828" s="5" t="s">
        <v>18</v>
      </c>
      <c r="D2828" s="5" t="s">
        <v>19</v>
      </c>
      <c r="E2828" s="9" t="s">
        <v>37</v>
      </c>
      <c r="F2828" s="9">
        <v>0.85</v>
      </c>
      <c r="G2828" s="5" t="s">
        <v>21</v>
      </c>
      <c r="H2828" s="9">
        <v>500</v>
      </c>
      <c r="I2828" s="11">
        <v>28000000</v>
      </c>
      <c r="J2828" s="11">
        <v>20</v>
      </c>
      <c r="K2828" s="11">
        <v>-3.9020000000000001</v>
      </c>
      <c r="L2828" s="11" t="b">
        <f>COUNTIF('[1]2_배당성향 25% 이상 종목명'!$A$2:$A$471,'2_2번 조건 대상 종목'!A2828)&gt;0</f>
        <v>0</v>
      </c>
      <c r="M2828" s="14" t="b">
        <f t="shared" si="44"/>
        <v>1</v>
      </c>
      <c r="N2828" s="11">
        <v>533000000</v>
      </c>
      <c r="O2828" s="11"/>
      <c r="P2828" s="11"/>
      <c r="Q2828" s="11"/>
      <c r="R2828" s="11">
        <v>1.4</v>
      </c>
      <c r="S2828" s="6">
        <v>28840000000</v>
      </c>
      <c r="T2828" s="7" t="s">
        <v>21</v>
      </c>
      <c r="U2828" s="7">
        <v>0.4</v>
      </c>
      <c r="V2828" s="7" t="s">
        <v>21</v>
      </c>
    </row>
    <row r="2829" spans="1:22" hidden="1" x14ac:dyDescent="0.4">
      <c r="A2829" s="7" t="s">
        <v>1917</v>
      </c>
      <c r="B2829" s="12" t="s">
        <v>1918</v>
      </c>
      <c r="C2829" s="12" t="s">
        <v>2933</v>
      </c>
      <c r="D2829" s="12" t="s">
        <v>19</v>
      </c>
      <c r="E2829" s="12" t="s">
        <v>37</v>
      </c>
      <c r="F2829" s="12">
        <v>0.36</v>
      </c>
      <c r="G2829" s="12" t="s">
        <v>21</v>
      </c>
      <c r="H2829" s="12">
        <v>500</v>
      </c>
      <c r="I2829" s="6">
        <v>28000000</v>
      </c>
      <c r="J2829" s="6">
        <v>20</v>
      </c>
      <c r="K2829" s="6">
        <v>-4.3360000000000003</v>
      </c>
      <c r="L2829" s="11" t="b">
        <f>COUNTIF('[1]2_배당성향 25% 이상 종목명'!$A$2:$A$471,'2_2번 조건 대상 종목'!A2829)&gt;0</f>
        <v>0</v>
      </c>
      <c r="M2829" s="14" t="b">
        <f t="shared" si="44"/>
        <v>1</v>
      </c>
      <c r="N2829" s="6">
        <v>533000000</v>
      </c>
      <c r="O2829" s="6"/>
      <c r="P2829" s="6"/>
      <c r="Q2829" s="6"/>
      <c r="R2829" s="6">
        <v>0.9</v>
      </c>
      <c r="S2829" s="6">
        <v>28840000000</v>
      </c>
      <c r="T2829" s="7" t="s">
        <v>21</v>
      </c>
      <c r="U2829" s="7">
        <v>0.4</v>
      </c>
      <c r="V2829" s="7" t="s">
        <v>21</v>
      </c>
    </row>
    <row r="2830" spans="1:22" hidden="1" x14ac:dyDescent="0.4">
      <c r="A2830" s="4" t="s">
        <v>2722</v>
      </c>
      <c r="B2830" s="5" t="s">
        <v>2723</v>
      </c>
      <c r="C2830" s="5" t="s">
        <v>24</v>
      </c>
      <c r="D2830" s="5" t="s">
        <v>19</v>
      </c>
      <c r="E2830" s="9" t="s">
        <v>256</v>
      </c>
      <c r="F2830" s="9">
        <v>0.53</v>
      </c>
      <c r="G2830" s="5" t="s">
        <v>21</v>
      </c>
      <c r="H2830" s="9">
        <v>500</v>
      </c>
      <c r="I2830" s="11">
        <v>10624095</v>
      </c>
      <c r="J2830" s="11">
        <v>100</v>
      </c>
      <c r="K2830" s="11">
        <v>-2.2320000000000002</v>
      </c>
      <c r="L2830" s="11" t="b">
        <f>COUNTIF('[1]2_배당성향 25% 이상 종목명'!$A$2:$A$471,'2_2번 조건 대상 종목'!A2830)&gt;0</f>
        <v>0</v>
      </c>
      <c r="M2830" s="14" t="b">
        <f t="shared" si="44"/>
        <v>0</v>
      </c>
      <c r="N2830" s="11">
        <v>754871400</v>
      </c>
      <c r="O2830" s="11"/>
      <c r="P2830" s="11"/>
      <c r="Q2830" s="11"/>
      <c r="R2830" s="11">
        <v>0.8</v>
      </c>
      <c r="S2830" s="6">
        <v>103372444350</v>
      </c>
      <c r="T2830" s="7" t="s">
        <v>21</v>
      </c>
      <c r="U2830" s="7">
        <v>1.32</v>
      </c>
      <c r="V2830" s="7" t="s">
        <v>21</v>
      </c>
    </row>
    <row r="2831" spans="1:22" hidden="1" x14ac:dyDescent="0.4">
      <c r="A2831" s="4" t="s">
        <v>2722</v>
      </c>
      <c r="B2831" s="5" t="s">
        <v>2723</v>
      </c>
      <c r="C2831" s="5" t="s">
        <v>18</v>
      </c>
      <c r="D2831" s="5" t="s">
        <v>19</v>
      </c>
      <c r="E2831" s="9" t="s">
        <v>256</v>
      </c>
      <c r="F2831" s="9">
        <v>0.59</v>
      </c>
      <c r="G2831" s="5" t="s">
        <v>21</v>
      </c>
      <c r="H2831" s="9">
        <v>500</v>
      </c>
      <c r="I2831" s="11">
        <v>10624095</v>
      </c>
      <c r="J2831" s="11">
        <v>200</v>
      </c>
      <c r="K2831" s="11">
        <v>-32.712000000000003</v>
      </c>
      <c r="L2831" s="11" t="b">
        <f>COUNTIF('[1]2_배당성향 25% 이상 종목명'!$A$2:$A$471,'2_2번 조건 대상 종목'!A2831)&gt;0</f>
        <v>0</v>
      </c>
      <c r="M2831" s="14" t="b">
        <f t="shared" si="44"/>
        <v>0</v>
      </c>
      <c r="N2831" s="11">
        <v>1955220000</v>
      </c>
      <c r="O2831" s="11"/>
      <c r="P2831" s="11"/>
      <c r="Q2831" s="11"/>
      <c r="R2831" s="11">
        <v>1.1000000000000001</v>
      </c>
      <c r="S2831" s="6">
        <v>103372444350</v>
      </c>
      <c r="T2831" s="7" t="s">
        <v>21</v>
      </c>
      <c r="U2831" s="7">
        <v>1.32</v>
      </c>
      <c r="V2831" s="7" t="s">
        <v>21</v>
      </c>
    </row>
    <row r="2832" spans="1:22" hidden="1" x14ac:dyDescent="0.4">
      <c r="A2832" s="7" t="s">
        <v>2722</v>
      </c>
      <c r="B2832" s="12" t="s">
        <v>2723</v>
      </c>
      <c r="C2832" s="12" t="s">
        <v>2933</v>
      </c>
      <c r="D2832" s="12" t="s">
        <v>19</v>
      </c>
      <c r="E2832" s="12" t="s">
        <v>256</v>
      </c>
      <c r="F2832" s="12">
        <v>0.28000000000000003</v>
      </c>
      <c r="G2832" s="12" t="s">
        <v>21</v>
      </c>
      <c r="H2832" s="12">
        <v>500</v>
      </c>
      <c r="I2832" s="6">
        <v>10624095</v>
      </c>
      <c r="J2832" s="6">
        <v>300</v>
      </c>
      <c r="K2832" s="6">
        <v>22.158000000000001</v>
      </c>
      <c r="L2832" s="11" t="b">
        <f>COUNTIF('[1]2_배당성향 25% 이상 종목명'!$A$2:$A$471,'2_2번 조건 대상 종목'!A2832)&gt;0</f>
        <v>0</v>
      </c>
      <c r="M2832" s="14" t="b">
        <f t="shared" si="44"/>
        <v>0</v>
      </c>
      <c r="N2832" s="6">
        <v>3184556100</v>
      </c>
      <c r="O2832" s="6"/>
      <c r="P2832" s="6"/>
      <c r="Q2832" s="6"/>
      <c r="R2832" s="6">
        <v>0.9</v>
      </c>
      <c r="S2832" s="6">
        <v>103372444350</v>
      </c>
      <c r="T2832" s="7" t="s">
        <v>21</v>
      </c>
      <c r="U2832" s="7">
        <v>1.32</v>
      </c>
      <c r="V2832" s="7" t="s">
        <v>21</v>
      </c>
    </row>
    <row r="2833" spans="1:22" hidden="1" x14ac:dyDescent="0.4">
      <c r="A2833" s="4" t="s">
        <v>2738</v>
      </c>
      <c r="B2833" s="5" t="s">
        <v>2739</v>
      </c>
      <c r="C2833" s="5" t="s">
        <v>18</v>
      </c>
      <c r="D2833" s="5" t="s">
        <v>19</v>
      </c>
      <c r="E2833" s="9" t="s">
        <v>37</v>
      </c>
      <c r="F2833" s="9">
        <v>0.85</v>
      </c>
      <c r="G2833" s="5" t="s">
        <v>21</v>
      </c>
      <c r="H2833" s="9">
        <v>500</v>
      </c>
      <c r="I2833" s="11">
        <v>15391605</v>
      </c>
      <c r="J2833" s="11">
        <v>130</v>
      </c>
      <c r="K2833" s="11">
        <v>-4.7629999999999999</v>
      </c>
      <c r="L2833" s="11" t="b">
        <f>COUNTIF('[1]2_배당성향 25% 이상 종목명'!$A$2:$A$471,'2_2번 조건 대상 종목'!A2833)&gt;0</f>
        <v>0</v>
      </c>
      <c r="M2833" s="14" t="b">
        <f t="shared" si="44"/>
        <v>0</v>
      </c>
      <c r="N2833" s="11">
        <v>1846739570</v>
      </c>
      <c r="O2833" s="11"/>
      <c r="P2833" s="11"/>
      <c r="Q2833" s="11"/>
      <c r="R2833" s="11">
        <v>2.15</v>
      </c>
      <c r="S2833" s="6">
        <v>31706706300</v>
      </c>
      <c r="T2833" s="7" t="s">
        <v>21</v>
      </c>
      <c r="U2833" s="7">
        <v>0.34</v>
      </c>
      <c r="V2833" s="7" t="s">
        <v>21</v>
      </c>
    </row>
    <row r="2834" spans="1:22" hidden="1" x14ac:dyDescent="0.4">
      <c r="A2834" s="4" t="s">
        <v>2738</v>
      </c>
      <c r="B2834" s="5" t="s">
        <v>2739</v>
      </c>
      <c r="C2834" s="5" t="s">
        <v>24</v>
      </c>
      <c r="D2834" s="5" t="s">
        <v>19</v>
      </c>
      <c r="E2834" s="9" t="s">
        <v>37</v>
      </c>
      <c r="F2834" s="9">
        <v>0.89</v>
      </c>
      <c r="G2834" s="5" t="s">
        <v>21</v>
      </c>
      <c r="H2834" s="9">
        <v>500</v>
      </c>
      <c r="I2834" s="11">
        <v>15391605</v>
      </c>
      <c r="J2834" s="11">
        <v>100</v>
      </c>
      <c r="K2834" s="11">
        <v>-6.8639999999999999</v>
      </c>
      <c r="L2834" s="11" t="b">
        <f>COUNTIF('[1]2_배당성향 25% 이상 종목명'!$A$2:$A$471,'2_2번 조건 대상 종목'!A2834)&gt;0</f>
        <v>0</v>
      </c>
      <c r="M2834" s="14" t="b">
        <f t="shared" si="44"/>
        <v>0</v>
      </c>
      <c r="N2834" s="11">
        <v>1420568900</v>
      </c>
      <c r="O2834" s="11"/>
      <c r="P2834" s="11"/>
      <c r="Q2834" s="11"/>
      <c r="R2834" s="11">
        <v>2.23</v>
      </c>
      <c r="S2834" s="6">
        <v>31706706300</v>
      </c>
      <c r="T2834" s="7" t="s">
        <v>21</v>
      </c>
      <c r="U2834" s="7">
        <v>0.34</v>
      </c>
      <c r="V2834" s="7" t="s">
        <v>21</v>
      </c>
    </row>
    <row r="2835" spans="1:22" hidden="1" x14ac:dyDescent="0.4">
      <c r="A2835" s="7" t="s">
        <v>2738</v>
      </c>
      <c r="B2835" s="12" t="s">
        <v>2739</v>
      </c>
      <c r="C2835" s="12" t="s">
        <v>2933</v>
      </c>
      <c r="D2835" s="12" t="s">
        <v>19</v>
      </c>
      <c r="E2835" s="12" t="s">
        <v>37</v>
      </c>
      <c r="F2835" s="12">
        <v>0.36</v>
      </c>
      <c r="G2835" s="12" t="s">
        <v>21</v>
      </c>
      <c r="H2835" s="12">
        <v>500</v>
      </c>
      <c r="I2835" s="6">
        <v>15391605</v>
      </c>
      <c r="J2835" s="6">
        <v>130</v>
      </c>
      <c r="K2835" s="6">
        <v>-1526.91</v>
      </c>
      <c r="L2835" s="11" t="b">
        <f>COUNTIF('[1]2_배당성향 25% 이상 종목명'!$A$2:$A$471,'2_2번 조건 대상 종목'!A2835)&gt;0</f>
        <v>0</v>
      </c>
      <c r="M2835" s="14" t="b">
        <f t="shared" si="44"/>
        <v>0</v>
      </c>
      <c r="N2835" s="6">
        <v>1862829930</v>
      </c>
      <c r="O2835" s="6"/>
      <c r="P2835" s="6"/>
      <c r="Q2835" s="6"/>
      <c r="R2835" s="6">
        <v>1.2</v>
      </c>
      <c r="S2835" s="6">
        <v>31706706300</v>
      </c>
      <c r="T2835" s="7" t="s">
        <v>21</v>
      </c>
      <c r="U2835" s="7">
        <v>0.34</v>
      </c>
      <c r="V2835" s="7" t="s">
        <v>21</v>
      </c>
    </row>
    <row r="2836" spans="1:22" hidden="1" x14ac:dyDescent="0.4">
      <c r="A2836" s="4" t="s">
        <v>2179</v>
      </c>
      <c r="B2836" s="5" t="s">
        <v>2180</v>
      </c>
      <c r="C2836" s="5" t="s">
        <v>30</v>
      </c>
      <c r="D2836" s="5" t="s">
        <v>19</v>
      </c>
      <c r="E2836" s="9" t="s">
        <v>52</v>
      </c>
      <c r="F2836" s="9">
        <v>0.72</v>
      </c>
      <c r="G2836" s="5" t="s">
        <v>21</v>
      </c>
      <c r="H2836" s="9">
        <v>500</v>
      </c>
      <c r="I2836" s="11">
        <v>13046473</v>
      </c>
      <c r="J2836" s="11">
        <v>100</v>
      </c>
      <c r="K2836" s="11">
        <v>13.52</v>
      </c>
      <c r="L2836" s="11" t="b">
        <f>COUNTIF('[1]2_배당성향 25% 이상 종목명'!$A$2:$A$471,'2_2번 조건 대상 종목'!A2836)&gt;0</f>
        <v>0</v>
      </c>
      <c r="M2836" s="14" t="b">
        <f t="shared" si="44"/>
        <v>1</v>
      </c>
      <c r="N2836" s="11">
        <v>1304308400</v>
      </c>
      <c r="O2836" s="11" t="b">
        <f>N2836&gt;=VLOOKUP(A2836,'[1]2023년만'!$A$2:$Q$1181,12,0)</f>
        <v>1</v>
      </c>
      <c r="P2836" s="11"/>
      <c r="Q2836" s="11"/>
      <c r="R2836" s="11">
        <v>1.1000000000000001</v>
      </c>
      <c r="S2836" s="6">
        <v>84280215580</v>
      </c>
      <c r="T2836" s="7">
        <v>8.83</v>
      </c>
      <c r="U2836" s="7">
        <v>1.56</v>
      </c>
      <c r="V2836" s="7">
        <v>732</v>
      </c>
    </row>
    <row r="2837" spans="1:22" hidden="1" x14ac:dyDescent="0.4">
      <c r="A2837" s="4" t="s">
        <v>2179</v>
      </c>
      <c r="B2837" s="5" t="s">
        <v>2180</v>
      </c>
      <c r="C2837" s="5" t="s">
        <v>24</v>
      </c>
      <c r="D2837" s="5" t="s">
        <v>19</v>
      </c>
      <c r="E2837" s="9" t="s">
        <v>61</v>
      </c>
      <c r="F2837" s="9">
        <v>0.55000000000000004</v>
      </c>
      <c r="G2837" s="5" t="s">
        <v>2312</v>
      </c>
      <c r="H2837" s="9">
        <v>500</v>
      </c>
      <c r="I2837" s="11">
        <v>11860430</v>
      </c>
      <c r="J2837" s="11">
        <v>100</v>
      </c>
      <c r="K2837" s="11">
        <v>11.339</v>
      </c>
      <c r="L2837" s="11" t="b">
        <f>COUNTIF('[1]2_배당성향 25% 이상 종목명'!$A$2:$A$471,'2_2번 조건 대상 종목'!A2837)&gt;0</f>
        <v>0</v>
      </c>
      <c r="M2837" s="14" t="b">
        <f t="shared" si="44"/>
        <v>1</v>
      </c>
      <c r="N2837" s="11">
        <v>1186043000</v>
      </c>
      <c r="O2837" s="11"/>
      <c r="P2837" s="11"/>
      <c r="Q2837" s="11"/>
      <c r="R2837" s="11">
        <v>0.7</v>
      </c>
      <c r="S2837" s="6">
        <v>84280215580</v>
      </c>
      <c r="T2837" s="7">
        <v>8.83</v>
      </c>
      <c r="U2837" s="7">
        <v>1.56</v>
      </c>
      <c r="V2837" s="7">
        <v>732</v>
      </c>
    </row>
    <row r="2838" spans="1:22" hidden="1" x14ac:dyDescent="0.4">
      <c r="A2838" s="4" t="s">
        <v>2179</v>
      </c>
      <c r="B2838" s="5" t="s">
        <v>2180</v>
      </c>
      <c r="C2838" s="5" t="s">
        <v>18</v>
      </c>
      <c r="D2838" s="5" t="s">
        <v>19</v>
      </c>
      <c r="E2838" s="9" t="s">
        <v>61</v>
      </c>
      <c r="F2838" s="9">
        <v>0.76</v>
      </c>
      <c r="G2838" s="5" t="s">
        <v>21</v>
      </c>
      <c r="H2838" s="9">
        <v>500</v>
      </c>
      <c r="I2838" s="11">
        <v>11860430</v>
      </c>
      <c r="J2838" s="11">
        <v>50</v>
      </c>
      <c r="K2838" s="11">
        <v>9.6820000000000004</v>
      </c>
      <c r="L2838" s="11" t="b">
        <f>COUNTIF('[1]2_배당성향 25% 이상 종목명'!$A$2:$A$471,'2_2번 조건 대상 종목'!A2838)&gt;0</f>
        <v>0</v>
      </c>
      <c r="M2838" s="14" t="b">
        <f t="shared" si="44"/>
        <v>1</v>
      </c>
      <c r="N2838" s="11">
        <v>587589600</v>
      </c>
      <c r="O2838" s="11"/>
      <c r="P2838" s="11"/>
      <c r="Q2838" s="11"/>
      <c r="R2838" s="11">
        <v>0.6</v>
      </c>
      <c r="S2838" s="6">
        <v>84280215580</v>
      </c>
      <c r="T2838" s="7">
        <v>8.83</v>
      </c>
      <c r="U2838" s="7">
        <v>1.56</v>
      </c>
      <c r="V2838" s="7">
        <v>732</v>
      </c>
    </row>
    <row r="2839" spans="1:22" hidden="1" x14ac:dyDescent="0.4">
      <c r="A2839" s="7" t="s">
        <v>2179</v>
      </c>
      <c r="B2839" s="12" t="s">
        <v>2180</v>
      </c>
      <c r="C2839" s="12" t="s">
        <v>2933</v>
      </c>
      <c r="D2839" s="12" t="s">
        <v>19</v>
      </c>
      <c r="E2839" s="12" t="s">
        <v>61</v>
      </c>
      <c r="F2839" s="12">
        <v>0.32</v>
      </c>
      <c r="G2839" s="12" t="s">
        <v>21</v>
      </c>
      <c r="H2839" s="12">
        <v>500</v>
      </c>
      <c r="I2839" s="6">
        <v>11860430</v>
      </c>
      <c r="J2839" s="6">
        <v>50</v>
      </c>
      <c r="K2839" s="6">
        <v>9.43</v>
      </c>
      <c r="L2839" s="11" t="b">
        <f>COUNTIF('[1]2_배당성향 25% 이상 종목명'!$A$2:$A$471,'2_2번 조건 대상 종목'!A2839)&gt;0</f>
        <v>0</v>
      </c>
      <c r="M2839" s="14" t="b">
        <f t="shared" si="44"/>
        <v>1</v>
      </c>
      <c r="N2839" s="6">
        <v>587589600</v>
      </c>
      <c r="O2839" s="6"/>
      <c r="P2839" s="6"/>
      <c r="Q2839" s="6"/>
      <c r="R2839" s="6">
        <v>1.3</v>
      </c>
      <c r="S2839" s="6">
        <v>84280215580</v>
      </c>
      <c r="T2839" s="7">
        <v>8.83</v>
      </c>
      <c r="U2839" s="7">
        <v>1.56</v>
      </c>
      <c r="V2839" s="7">
        <v>732</v>
      </c>
    </row>
    <row r="2840" spans="1:22" hidden="1" x14ac:dyDescent="0.4">
      <c r="A2840" s="4" t="s">
        <v>2167</v>
      </c>
      <c r="B2840" s="5" t="s">
        <v>2168</v>
      </c>
      <c r="C2840" s="5" t="s">
        <v>24</v>
      </c>
      <c r="D2840" s="5" t="s">
        <v>19</v>
      </c>
      <c r="E2840" s="9" t="s">
        <v>157</v>
      </c>
      <c r="F2840" s="9">
        <v>0.75</v>
      </c>
      <c r="G2840" s="5" t="s">
        <v>21</v>
      </c>
      <c r="H2840" s="9">
        <v>500</v>
      </c>
      <c r="I2840" s="11">
        <v>31422383</v>
      </c>
      <c r="J2840" s="11">
        <v>25</v>
      </c>
      <c r="K2840" s="11">
        <v>13.635999999999999</v>
      </c>
      <c r="L2840" s="11" t="b">
        <f>COUNTIF('[1]2_배당성향 25% 이상 종목명'!$A$2:$A$471,'2_2번 조건 대상 종목'!A2840)&gt;0</f>
        <v>0</v>
      </c>
      <c r="M2840" s="14" t="b">
        <f t="shared" si="44"/>
        <v>1</v>
      </c>
      <c r="N2840" s="11">
        <v>785559575</v>
      </c>
      <c r="O2840" s="11"/>
      <c r="P2840" s="11"/>
      <c r="Q2840" s="11"/>
      <c r="R2840" s="11">
        <v>0.9</v>
      </c>
      <c r="S2840" s="6">
        <v>78084621755</v>
      </c>
      <c r="T2840" s="7">
        <v>9.9</v>
      </c>
      <c r="U2840" s="7">
        <v>0.87</v>
      </c>
      <c r="V2840" s="7">
        <v>251</v>
      </c>
    </row>
    <row r="2841" spans="1:22" hidden="1" x14ac:dyDescent="0.4">
      <c r="A2841" s="4" t="s">
        <v>2167</v>
      </c>
      <c r="B2841" s="5" t="s">
        <v>2168</v>
      </c>
      <c r="C2841" s="5" t="s">
        <v>30</v>
      </c>
      <c r="D2841" s="5" t="s">
        <v>19</v>
      </c>
      <c r="E2841" s="9" t="s">
        <v>52</v>
      </c>
      <c r="F2841" s="9">
        <v>0.72</v>
      </c>
      <c r="G2841" s="5" t="s">
        <v>21</v>
      </c>
      <c r="H2841" s="9">
        <v>500</v>
      </c>
      <c r="I2841" s="11">
        <v>31422383</v>
      </c>
      <c r="J2841" s="11">
        <v>25</v>
      </c>
      <c r="K2841" s="11">
        <v>8.9079999999999995</v>
      </c>
      <c r="L2841" s="11" t="b">
        <f>COUNTIF('[1]2_배당성향 25% 이상 종목명'!$A$2:$A$471,'2_2번 조건 대상 종목'!A2841)&gt;0</f>
        <v>0</v>
      </c>
      <c r="M2841" s="14" t="b">
        <f t="shared" si="44"/>
        <v>1</v>
      </c>
      <c r="N2841" s="11">
        <v>682822000</v>
      </c>
      <c r="O2841" s="11" t="b">
        <f>N2841&gt;=VLOOKUP(A2841,'[1]2023년만'!$A$2:$Q$1181,12,0)</f>
        <v>0</v>
      </c>
      <c r="P2841" s="11"/>
      <c r="Q2841" s="11"/>
      <c r="R2841" s="11">
        <v>0.9</v>
      </c>
      <c r="S2841" s="6">
        <v>78084621755</v>
      </c>
      <c r="T2841" s="7">
        <v>9.9</v>
      </c>
      <c r="U2841" s="7">
        <v>0.87</v>
      </c>
      <c r="V2841" s="7">
        <v>251</v>
      </c>
    </row>
    <row r="2842" spans="1:22" hidden="1" x14ac:dyDescent="0.4">
      <c r="A2842" s="4" t="s">
        <v>2167</v>
      </c>
      <c r="B2842" s="5" t="s">
        <v>2168</v>
      </c>
      <c r="C2842" s="5" t="s">
        <v>18</v>
      </c>
      <c r="D2842" s="5" t="s">
        <v>19</v>
      </c>
      <c r="E2842" s="9" t="s">
        <v>157</v>
      </c>
      <c r="F2842" s="9">
        <v>0.95</v>
      </c>
      <c r="G2842" s="5" t="s">
        <v>21</v>
      </c>
      <c r="H2842" s="9">
        <v>500</v>
      </c>
      <c r="I2842" s="11">
        <v>31422383</v>
      </c>
      <c r="J2842" s="11">
        <v>15</v>
      </c>
      <c r="K2842" s="11">
        <v>6.9020000000000001</v>
      </c>
      <c r="L2842" s="11" t="b">
        <f>COUNTIF('[1]2_배당성향 25% 이상 종목명'!$A$2:$A$471,'2_2번 조건 대상 종목'!A2842)&gt;0</f>
        <v>0</v>
      </c>
      <c r="M2842" s="14" t="b">
        <f t="shared" si="44"/>
        <v>1</v>
      </c>
      <c r="N2842" s="11">
        <v>471335745</v>
      </c>
      <c r="O2842" s="11"/>
      <c r="P2842" s="11"/>
      <c r="Q2842" s="11"/>
      <c r="R2842" s="11">
        <v>0.6</v>
      </c>
      <c r="S2842" s="6">
        <v>78084621755</v>
      </c>
      <c r="T2842" s="7">
        <v>9.9</v>
      </c>
      <c r="U2842" s="7">
        <v>0.87</v>
      </c>
      <c r="V2842" s="7">
        <v>251</v>
      </c>
    </row>
    <row r="2843" spans="1:22" hidden="1" x14ac:dyDescent="0.4">
      <c r="A2843" s="7" t="s">
        <v>2167</v>
      </c>
      <c r="B2843" s="12" t="s">
        <v>2168</v>
      </c>
      <c r="C2843" s="12" t="s">
        <v>2933</v>
      </c>
      <c r="D2843" s="12" t="s">
        <v>19</v>
      </c>
      <c r="E2843" s="12" t="s">
        <v>157</v>
      </c>
      <c r="F2843" s="12">
        <v>0.55000000000000004</v>
      </c>
      <c r="G2843" s="12" t="s">
        <v>21</v>
      </c>
      <c r="H2843" s="12">
        <v>500</v>
      </c>
      <c r="I2843" s="6">
        <v>31422383</v>
      </c>
      <c r="J2843" s="6">
        <v>15</v>
      </c>
      <c r="K2843" s="6">
        <v>9.3010000000000002</v>
      </c>
      <c r="L2843" s="11" t="b">
        <f>COUNTIF('[1]2_배당성향 25% 이상 종목명'!$A$2:$A$471,'2_2번 조건 대상 종목'!A2843)&gt;0</f>
        <v>0</v>
      </c>
      <c r="M2843" s="14" t="b">
        <f t="shared" si="44"/>
        <v>1</v>
      </c>
      <c r="N2843" s="6">
        <v>469519125</v>
      </c>
      <c r="O2843" s="6"/>
      <c r="P2843" s="6"/>
      <c r="Q2843" s="6"/>
      <c r="R2843" s="6">
        <v>0.42</v>
      </c>
      <c r="S2843" s="6">
        <v>78084621755</v>
      </c>
      <c r="T2843" s="7">
        <v>9.9</v>
      </c>
      <c r="U2843" s="7">
        <v>0.87</v>
      </c>
      <c r="V2843" s="7">
        <v>251</v>
      </c>
    </row>
    <row r="2844" spans="1:22" hidden="1" x14ac:dyDescent="0.4">
      <c r="A2844" s="4" t="s">
        <v>1285</v>
      </c>
      <c r="B2844" s="5" t="s">
        <v>1286</v>
      </c>
      <c r="C2844" s="5" t="s">
        <v>18</v>
      </c>
      <c r="D2844" s="5" t="s">
        <v>19</v>
      </c>
      <c r="E2844" s="9" t="s">
        <v>25</v>
      </c>
      <c r="F2844" s="9">
        <v>0.52</v>
      </c>
      <c r="G2844" s="5" t="s">
        <v>21</v>
      </c>
      <c r="H2844" s="9">
        <v>500</v>
      </c>
      <c r="I2844" s="11">
        <v>16153162</v>
      </c>
      <c r="J2844" s="11">
        <v>100</v>
      </c>
      <c r="K2844" s="11">
        <v>30.259</v>
      </c>
      <c r="L2844" s="11" t="b">
        <f>COUNTIF('[1]2_배당성향 25% 이상 종목명'!$A$2:$A$471,'2_2번 조건 대상 종목'!A2844)&gt;0</f>
        <v>0</v>
      </c>
      <c r="M2844" s="14" t="b">
        <f t="shared" si="44"/>
        <v>0</v>
      </c>
      <c r="N2844" s="11">
        <v>1516594800</v>
      </c>
      <c r="O2844" s="11"/>
      <c r="P2844" s="11"/>
      <c r="Q2844" s="11"/>
      <c r="R2844" s="11">
        <v>1.5</v>
      </c>
      <c r="S2844" s="6">
        <v>110810691320</v>
      </c>
      <c r="T2844" s="7">
        <v>10.16</v>
      </c>
      <c r="U2844" s="7">
        <v>0.73</v>
      </c>
      <c r="V2844" s="7">
        <v>675</v>
      </c>
    </row>
    <row r="2845" spans="1:22" hidden="1" x14ac:dyDescent="0.4">
      <c r="A2845" s="4" t="s">
        <v>1285</v>
      </c>
      <c r="B2845" s="5" t="s">
        <v>1286</v>
      </c>
      <c r="C2845" s="5" t="s">
        <v>24</v>
      </c>
      <c r="D2845" s="5" t="s">
        <v>19</v>
      </c>
      <c r="E2845" s="9" t="s">
        <v>25</v>
      </c>
      <c r="F2845" s="9">
        <v>0.41</v>
      </c>
      <c r="G2845" s="5" t="s">
        <v>21</v>
      </c>
      <c r="H2845" s="9">
        <v>500</v>
      </c>
      <c r="I2845" s="11">
        <v>16153162</v>
      </c>
      <c r="J2845" s="11">
        <v>100</v>
      </c>
      <c r="K2845" s="11">
        <v>14.180999999999999</v>
      </c>
      <c r="L2845" s="11" t="b">
        <f>COUNTIF('[1]2_배당성향 25% 이상 종목명'!$A$2:$A$471,'2_2번 조건 대상 종목'!A2845)&gt;0</f>
        <v>0</v>
      </c>
      <c r="M2845" s="14" t="b">
        <f t="shared" si="44"/>
        <v>0</v>
      </c>
      <c r="N2845" s="11">
        <v>1525924200</v>
      </c>
      <c r="O2845" s="11"/>
      <c r="P2845" s="11"/>
      <c r="Q2845" s="11"/>
      <c r="R2845" s="11">
        <v>1.9</v>
      </c>
      <c r="S2845" s="6">
        <v>110810691320</v>
      </c>
      <c r="T2845" s="7">
        <v>10.16</v>
      </c>
      <c r="U2845" s="7">
        <v>0.73</v>
      </c>
      <c r="V2845" s="7">
        <v>675</v>
      </c>
    </row>
    <row r="2846" spans="1:22" hidden="1" x14ac:dyDescent="0.4">
      <c r="A2846" s="7" t="s">
        <v>1285</v>
      </c>
      <c r="B2846" s="12" t="s">
        <v>1286</v>
      </c>
      <c r="C2846" s="12" t="s">
        <v>2933</v>
      </c>
      <c r="D2846" s="12" t="s">
        <v>19</v>
      </c>
      <c r="E2846" s="12" t="s">
        <v>25</v>
      </c>
      <c r="F2846" s="12">
        <v>0.3</v>
      </c>
      <c r="G2846" s="12" t="s">
        <v>21</v>
      </c>
      <c r="H2846" s="12">
        <v>500</v>
      </c>
      <c r="I2846" s="6">
        <v>16564797</v>
      </c>
      <c r="J2846" s="6">
        <v>100</v>
      </c>
      <c r="K2846" s="6">
        <v>16.216000000000001</v>
      </c>
      <c r="L2846" s="11" t="b">
        <f>COUNTIF('[1]2_배당성향 25% 이상 종목명'!$A$2:$A$471,'2_2번 조건 대상 종목'!A2846)&gt;0</f>
        <v>0</v>
      </c>
      <c r="M2846" s="14" t="b">
        <f t="shared" si="44"/>
        <v>0</v>
      </c>
      <c r="N2846" s="6">
        <v>1604126100</v>
      </c>
      <c r="O2846" s="6"/>
      <c r="P2846" s="6"/>
      <c r="Q2846" s="6"/>
      <c r="R2846" s="6">
        <v>1.5</v>
      </c>
      <c r="S2846" s="6">
        <v>110810691320</v>
      </c>
      <c r="T2846" s="7">
        <v>10.16</v>
      </c>
      <c r="U2846" s="7">
        <v>0.73</v>
      </c>
      <c r="V2846" s="7">
        <v>675</v>
      </c>
    </row>
    <row r="2847" spans="1:22" hidden="1" x14ac:dyDescent="0.4">
      <c r="A2847" s="4" t="s">
        <v>1735</v>
      </c>
      <c r="B2847" s="5" t="s">
        <v>1736</v>
      </c>
      <c r="C2847" s="5" t="s">
        <v>24</v>
      </c>
      <c r="D2847" s="5" t="s">
        <v>19</v>
      </c>
      <c r="E2847" s="9" t="s">
        <v>256</v>
      </c>
      <c r="F2847" s="9">
        <v>0.53</v>
      </c>
      <c r="G2847" s="5" t="s">
        <v>21</v>
      </c>
      <c r="H2847" s="9">
        <v>500</v>
      </c>
      <c r="I2847" s="11">
        <v>5636000</v>
      </c>
      <c r="J2847" s="11">
        <v>100</v>
      </c>
      <c r="K2847" s="11">
        <v>20.981000000000002</v>
      </c>
      <c r="L2847" s="11" t="b">
        <f>COUNTIF('[1]2_배당성향 25% 이상 종목명'!$A$2:$A$471,'2_2번 조건 대상 종목'!A2847)&gt;0</f>
        <v>0</v>
      </c>
      <c r="M2847" s="14" t="b">
        <f t="shared" si="44"/>
        <v>1</v>
      </c>
      <c r="N2847" s="11">
        <v>484032800</v>
      </c>
      <c r="O2847" s="11"/>
      <c r="P2847" s="11"/>
      <c r="Q2847" s="11"/>
      <c r="R2847" s="11">
        <v>1</v>
      </c>
      <c r="S2847" s="6">
        <v>54838280000</v>
      </c>
      <c r="T2847" s="7">
        <v>9.82</v>
      </c>
      <c r="U2847" s="7">
        <v>0.82</v>
      </c>
      <c r="V2847" s="7">
        <v>991</v>
      </c>
    </row>
    <row r="2848" spans="1:22" hidden="1" x14ac:dyDescent="0.4">
      <c r="A2848" s="4" t="s">
        <v>1735</v>
      </c>
      <c r="B2848" s="5" t="s">
        <v>1736</v>
      </c>
      <c r="C2848" s="5" t="s">
        <v>18</v>
      </c>
      <c r="D2848" s="5" t="s">
        <v>19</v>
      </c>
      <c r="E2848" s="9" t="s">
        <v>256</v>
      </c>
      <c r="F2848" s="9">
        <v>0.59</v>
      </c>
      <c r="G2848" s="5" t="s">
        <v>21</v>
      </c>
      <c r="H2848" s="9">
        <v>500</v>
      </c>
      <c r="I2848" s="11">
        <v>5636000</v>
      </c>
      <c r="J2848" s="11">
        <v>200</v>
      </c>
      <c r="K2848" s="11">
        <v>13.093999999999999</v>
      </c>
      <c r="L2848" s="11" t="b">
        <f>COUNTIF('[1]2_배당성향 25% 이상 종목명'!$A$2:$A$471,'2_2번 조건 대상 종목'!A2848)&gt;0</f>
        <v>0</v>
      </c>
      <c r="M2848" s="14" t="b">
        <f t="shared" si="44"/>
        <v>1</v>
      </c>
      <c r="N2848" s="11">
        <v>968065600</v>
      </c>
      <c r="O2848" s="11"/>
      <c r="P2848" s="11"/>
      <c r="Q2848" s="11"/>
      <c r="R2848" s="11">
        <v>1.7</v>
      </c>
      <c r="S2848" s="6">
        <v>54838280000</v>
      </c>
      <c r="T2848" s="7">
        <v>9.82</v>
      </c>
      <c r="U2848" s="7">
        <v>0.82</v>
      </c>
      <c r="V2848" s="7">
        <v>991</v>
      </c>
    </row>
    <row r="2849" spans="1:22" hidden="1" x14ac:dyDescent="0.4">
      <c r="A2849" s="4" t="s">
        <v>1735</v>
      </c>
      <c r="B2849" s="5" t="s">
        <v>1736</v>
      </c>
      <c r="C2849" s="5" t="s">
        <v>30</v>
      </c>
      <c r="D2849" s="5" t="s">
        <v>19</v>
      </c>
      <c r="E2849" s="9" t="s">
        <v>81</v>
      </c>
      <c r="F2849" s="9">
        <v>0.51</v>
      </c>
      <c r="G2849" s="5" t="s">
        <v>21</v>
      </c>
      <c r="H2849" s="9">
        <v>500</v>
      </c>
      <c r="I2849" s="11">
        <v>5636000</v>
      </c>
      <c r="J2849" s="11">
        <v>100</v>
      </c>
      <c r="K2849" s="11">
        <v>9.9670000000000005</v>
      </c>
      <c r="L2849" s="11" t="b">
        <f>COUNTIF('[1]2_배당성향 25% 이상 종목명'!$A$2:$A$471,'2_2번 조건 대상 종목'!A2849)&gt;0</f>
        <v>0</v>
      </c>
      <c r="M2849" s="14" t="b">
        <f t="shared" si="44"/>
        <v>1</v>
      </c>
      <c r="N2849" s="11">
        <v>472325700</v>
      </c>
      <c r="O2849" s="11" t="b">
        <f>N2849&gt;=VLOOKUP(A2849,'[1]2023년만'!$A$2:$Q$1181,12,0)</f>
        <v>0</v>
      </c>
      <c r="P2849" s="11"/>
      <c r="Q2849" s="11"/>
      <c r="R2849" s="11">
        <v>1.2</v>
      </c>
      <c r="S2849" s="6">
        <v>54838280000</v>
      </c>
      <c r="T2849" s="7">
        <v>9.82</v>
      </c>
      <c r="U2849" s="7">
        <v>0.82</v>
      </c>
      <c r="V2849" s="7">
        <v>991</v>
      </c>
    </row>
    <row r="2850" spans="1:22" hidden="1" x14ac:dyDescent="0.4">
      <c r="A2850" s="7" t="s">
        <v>1735</v>
      </c>
      <c r="B2850" s="12" t="s">
        <v>1736</v>
      </c>
      <c r="C2850" s="12" t="s">
        <v>2933</v>
      </c>
      <c r="D2850" s="12" t="s">
        <v>19</v>
      </c>
      <c r="E2850" s="12" t="s">
        <v>256</v>
      </c>
      <c r="F2850" s="12">
        <v>0.28000000000000003</v>
      </c>
      <c r="G2850" s="12" t="s">
        <v>21</v>
      </c>
      <c r="H2850" s="12">
        <v>500</v>
      </c>
      <c r="I2850" s="6">
        <v>5636000</v>
      </c>
      <c r="J2850" s="6">
        <v>100</v>
      </c>
      <c r="K2850" s="6">
        <v>8.4329999999999998</v>
      </c>
      <c r="L2850" s="11" t="b">
        <f>COUNTIF('[1]2_배당성향 25% 이상 종목명'!$A$2:$A$471,'2_2번 조건 대상 종목'!A2850)&gt;0</f>
        <v>0</v>
      </c>
      <c r="M2850" s="14" t="b">
        <f t="shared" si="44"/>
        <v>1</v>
      </c>
      <c r="N2850" s="6">
        <v>488840200</v>
      </c>
      <c r="O2850" s="6"/>
      <c r="P2850" s="6"/>
      <c r="Q2850" s="6"/>
      <c r="R2850" s="6">
        <v>0.5</v>
      </c>
      <c r="S2850" s="6">
        <v>54838280000</v>
      </c>
      <c r="T2850" s="7">
        <v>9.82</v>
      </c>
      <c r="U2850" s="7">
        <v>0.82</v>
      </c>
      <c r="V2850" s="7">
        <v>991</v>
      </c>
    </row>
    <row r="2851" spans="1:22" x14ac:dyDescent="0.4">
      <c r="A2851" s="4" t="s">
        <v>899</v>
      </c>
      <c r="B2851" s="5" t="s">
        <v>900</v>
      </c>
      <c r="C2851" s="5" t="s">
        <v>30</v>
      </c>
      <c r="D2851" s="5" t="s">
        <v>19</v>
      </c>
      <c r="E2851" s="9" t="s">
        <v>34</v>
      </c>
      <c r="F2851" s="9">
        <v>0.48</v>
      </c>
      <c r="G2851" s="5" t="s">
        <v>21</v>
      </c>
      <c r="H2851" s="9">
        <v>500</v>
      </c>
      <c r="I2851" s="11">
        <v>10762890</v>
      </c>
      <c r="J2851" s="11">
        <v>180</v>
      </c>
      <c r="K2851" s="11">
        <v>42.765000000000001</v>
      </c>
      <c r="L2851" s="11" t="b">
        <f>COUNTIF('[1]2_배당성향 25% 이상 종목명'!$A$2:$A$471,'2_2번 조건 대상 종목'!A2804)&gt;0</f>
        <v>1</v>
      </c>
      <c r="M2851" s="14" t="b">
        <f t="shared" si="44"/>
        <v>1</v>
      </c>
      <c r="N2851" s="11">
        <v>1779028200</v>
      </c>
      <c r="O2851" s="11" t="b">
        <f>N2851&gt;=VLOOKUP(A2851,'[1]2023년만'!$A$2:$Q$1181,12,0)</f>
        <v>1</v>
      </c>
      <c r="P2851" s="11">
        <f>VLOOKUP(A2851,'[1]2_피벗 테이블'!$A$4:$B$376,2,0)</f>
        <v>1317018660</v>
      </c>
      <c r="Q2851" s="11" t="b">
        <f>N2851&gt;=(P2851*1.05)</f>
        <v>1</v>
      </c>
      <c r="R2851" s="11">
        <v>2.96</v>
      </c>
      <c r="S2851" s="6">
        <v>168762115200</v>
      </c>
      <c r="T2851" s="7">
        <v>24.69</v>
      </c>
      <c r="U2851" s="7">
        <v>1.03</v>
      </c>
      <c r="V2851" s="7">
        <v>635</v>
      </c>
    </row>
    <row r="2852" spans="1:22" hidden="1" x14ac:dyDescent="0.4">
      <c r="A2852" s="4" t="s">
        <v>302</v>
      </c>
      <c r="B2852" s="5" t="s">
        <v>303</v>
      </c>
      <c r="C2852" s="5" t="s">
        <v>24</v>
      </c>
      <c r="D2852" s="5" t="s">
        <v>19</v>
      </c>
      <c r="E2852" s="9" t="s">
        <v>95</v>
      </c>
      <c r="F2852" s="9">
        <v>0.59</v>
      </c>
      <c r="G2852" s="5" t="s">
        <v>21</v>
      </c>
      <c r="H2852" s="9">
        <v>500</v>
      </c>
      <c r="I2852" s="11">
        <v>28186941</v>
      </c>
      <c r="J2852" s="11">
        <v>250</v>
      </c>
      <c r="K2852" s="11">
        <v>52.372</v>
      </c>
      <c r="L2852" s="11" t="b">
        <f>COUNTIF('[1]2_배당성향 25% 이상 종목명'!$A$2:$A$471,'2_2번 조건 대상 종목'!A2852)&gt;0</f>
        <v>1</v>
      </c>
      <c r="M2852" s="14" t="b">
        <f t="shared" si="44"/>
        <v>1</v>
      </c>
      <c r="N2852" s="11">
        <v>6917883250</v>
      </c>
      <c r="O2852" s="11"/>
      <c r="P2852" s="11"/>
      <c r="Q2852" s="11"/>
      <c r="R2852" s="11">
        <v>3.5</v>
      </c>
      <c r="S2852" s="6">
        <v>164922336680</v>
      </c>
      <c r="T2852" s="7">
        <v>14.94</v>
      </c>
      <c r="U2852" s="7">
        <v>0.46</v>
      </c>
      <c r="V2852" s="7">
        <v>399</v>
      </c>
    </row>
    <row r="2853" spans="1:22" hidden="1" x14ac:dyDescent="0.4">
      <c r="A2853" s="4" t="s">
        <v>302</v>
      </c>
      <c r="B2853" s="5" t="s">
        <v>303</v>
      </c>
      <c r="C2853" s="5" t="s">
        <v>18</v>
      </c>
      <c r="D2853" s="5" t="s">
        <v>19</v>
      </c>
      <c r="E2853" s="9" t="s">
        <v>95</v>
      </c>
      <c r="F2853" s="9">
        <v>0.96</v>
      </c>
      <c r="G2853" s="5" t="s">
        <v>21</v>
      </c>
      <c r="H2853" s="9">
        <v>500</v>
      </c>
      <c r="I2853" s="11">
        <v>28186941</v>
      </c>
      <c r="J2853" s="11">
        <v>250</v>
      </c>
      <c r="K2853" s="11">
        <v>-46.817999999999998</v>
      </c>
      <c r="L2853" s="11" t="b">
        <f>COUNTIF('[1]2_배당성향 25% 이상 종목명'!$A$2:$A$471,'2_2번 조건 대상 종목'!A2853)&gt;0</f>
        <v>1</v>
      </c>
      <c r="M2853" s="14" t="b">
        <f t="shared" si="44"/>
        <v>1</v>
      </c>
      <c r="N2853" s="11">
        <v>6917883250</v>
      </c>
      <c r="O2853" s="11"/>
      <c r="P2853" s="11"/>
      <c r="Q2853" s="11"/>
      <c r="R2853" s="11">
        <v>3.6</v>
      </c>
      <c r="S2853" s="6">
        <v>164922336680</v>
      </c>
      <c r="T2853" s="7">
        <v>14.94</v>
      </c>
      <c r="U2853" s="7">
        <v>0.46</v>
      </c>
      <c r="V2853" s="7">
        <v>399</v>
      </c>
    </row>
    <row r="2854" spans="1:22" hidden="1" x14ac:dyDescent="0.4">
      <c r="A2854" s="7" t="s">
        <v>302</v>
      </c>
      <c r="B2854" s="12" t="s">
        <v>303</v>
      </c>
      <c r="C2854" s="12" t="s">
        <v>2933</v>
      </c>
      <c r="D2854" s="12" t="s">
        <v>19</v>
      </c>
      <c r="E2854" s="12" t="s">
        <v>95</v>
      </c>
      <c r="F2854" s="12">
        <v>0.42</v>
      </c>
      <c r="G2854" s="12" t="s">
        <v>21</v>
      </c>
      <c r="H2854" s="12">
        <v>500</v>
      </c>
      <c r="I2854" s="6">
        <v>28186941</v>
      </c>
      <c r="J2854" s="6">
        <v>250</v>
      </c>
      <c r="K2854" s="6">
        <v>25.588000000000001</v>
      </c>
      <c r="L2854" s="11" t="b">
        <f>COUNTIF('[1]2_배당성향 25% 이상 종목명'!$A$2:$A$471,'2_2번 조건 대상 종목'!A2854)&gt;0</f>
        <v>1</v>
      </c>
      <c r="M2854" s="14" t="b">
        <f t="shared" si="44"/>
        <v>1</v>
      </c>
      <c r="N2854" s="6">
        <v>6917883250</v>
      </c>
      <c r="O2854" s="6"/>
      <c r="P2854" s="6"/>
      <c r="Q2854" s="6"/>
      <c r="R2854" s="6">
        <v>2.2999999999999998</v>
      </c>
      <c r="S2854" s="6">
        <v>164922336680</v>
      </c>
      <c r="T2854" s="7">
        <v>14.94</v>
      </c>
      <c r="U2854" s="7">
        <v>0.46</v>
      </c>
      <c r="V2854" s="7">
        <v>399</v>
      </c>
    </row>
    <row r="2855" spans="1:22" hidden="1" x14ac:dyDescent="0.4">
      <c r="A2855" s="4" t="s">
        <v>1595</v>
      </c>
      <c r="B2855" s="5" t="s">
        <v>1596</v>
      </c>
      <c r="C2855" s="5" t="s">
        <v>18</v>
      </c>
      <c r="D2855" s="5" t="s">
        <v>19</v>
      </c>
      <c r="E2855" s="9" t="s">
        <v>95</v>
      </c>
      <c r="F2855" s="9">
        <v>0.96</v>
      </c>
      <c r="G2855" s="5" t="s">
        <v>21</v>
      </c>
      <c r="H2855" s="10">
        <v>1000</v>
      </c>
      <c r="I2855" s="11">
        <v>10110545</v>
      </c>
      <c r="J2855" s="11">
        <v>100</v>
      </c>
      <c r="K2855" s="11">
        <v>24.274999999999999</v>
      </c>
      <c r="L2855" s="11" t="b">
        <f>COUNTIF('[1]2_배당성향 25% 이상 종목명'!$A$2:$A$471,'2_2번 조건 대상 종목'!A2855)&gt;0</f>
        <v>0</v>
      </c>
      <c r="M2855" s="14" t="b">
        <f t="shared" si="44"/>
        <v>0</v>
      </c>
      <c r="N2855" s="11">
        <v>1011054500</v>
      </c>
      <c r="O2855" s="11"/>
      <c r="P2855" s="11"/>
      <c r="Q2855" s="11"/>
      <c r="R2855" s="11">
        <v>0.85</v>
      </c>
      <c r="S2855" s="6">
        <v>206255118000</v>
      </c>
      <c r="T2855" s="7" t="s">
        <v>21</v>
      </c>
      <c r="U2855" s="7">
        <v>4.6399999999999997</v>
      </c>
      <c r="V2855" s="7" t="s">
        <v>21</v>
      </c>
    </row>
    <row r="2856" spans="1:22" hidden="1" x14ac:dyDescent="0.4">
      <c r="A2856" s="4" t="s">
        <v>345</v>
      </c>
      <c r="B2856" s="5" t="s">
        <v>346</v>
      </c>
      <c r="C2856" s="5" t="s">
        <v>24</v>
      </c>
      <c r="D2856" s="5" t="s">
        <v>19</v>
      </c>
      <c r="E2856" s="9" t="s">
        <v>347</v>
      </c>
      <c r="F2856" s="9">
        <v>1.04</v>
      </c>
      <c r="G2856" s="5" t="s">
        <v>21</v>
      </c>
      <c r="H2856" s="9">
        <v>500</v>
      </c>
      <c r="I2856" s="11">
        <v>52860000</v>
      </c>
      <c r="J2856" s="11">
        <v>50</v>
      </c>
      <c r="K2856" s="11">
        <v>102.22</v>
      </c>
      <c r="L2856" s="11" t="b">
        <f>COUNTIF('[1]2_배당성향 25% 이상 종목명'!$A$2:$A$471,'2_2번 조건 대상 종목'!A2856)&gt;0</f>
        <v>1</v>
      </c>
      <c r="M2856" s="14" t="b">
        <f t="shared" si="44"/>
        <v>1</v>
      </c>
      <c r="N2856" s="11">
        <v>2391937950</v>
      </c>
      <c r="O2856" s="11"/>
      <c r="P2856" s="11"/>
      <c r="Q2856" s="11"/>
      <c r="R2856" s="11">
        <v>2.7</v>
      </c>
      <c r="S2856" s="6">
        <v>69828060000</v>
      </c>
      <c r="T2856" s="7">
        <v>20.97</v>
      </c>
      <c r="U2856" s="7">
        <v>0.83</v>
      </c>
      <c r="V2856" s="7">
        <v>63</v>
      </c>
    </row>
    <row r="2857" spans="1:22" hidden="1" x14ac:dyDescent="0.4">
      <c r="A2857" s="4" t="s">
        <v>345</v>
      </c>
      <c r="B2857" s="5" t="s">
        <v>346</v>
      </c>
      <c r="C2857" s="5" t="s">
        <v>18</v>
      </c>
      <c r="D2857" s="5" t="s">
        <v>19</v>
      </c>
      <c r="E2857" s="9" t="s">
        <v>347</v>
      </c>
      <c r="F2857" s="9">
        <v>1.1100000000000001</v>
      </c>
      <c r="G2857" s="5" t="s">
        <v>21</v>
      </c>
      <c r="H2857" s="9">
        <v>500</v>
      </c>
      <c r="I2857" s="11">
        <v>52860000</v>
      </c>
      <c r="J2857" s="11">
        <v>50</v>
      </c>
      <c r="K2857" s="11">
        <v>98.231999999999999</v>
      </c>
      <c r="L2857" s="11" t="b">
        <f>COUNTIF('[1]2_배당성향 25% 이상 종목명'!$A$2:$A$471,'2_2번 조건 대상 종목'!A2857)&gt;0</f>
        <v>1</v>
      </c>
      <c r="M2857" s="14" t="b">
        <f t="shared" si="44"/>
        <v>1</v>
      </c>
      <c r="N2857" s="11">
        <v>2391937950</v>
      </c>
      <c r="O2857" s="11"/>
      <c r="P2857" s="11"/>
      <c r="Q2857" s="11"/>
      <c r="R2857" s="11">
        <v>2.2999999999999998</v>
      </c>
      <c r="S2857" s="6">
        <v>69828060000</v>
      </c>
      <c r="T2857" s="7">
        <v>20.97</v>
      </c>
      <c r="U2857" s="7">
        <v>0.83</v>
      </c>
      <c r="V2857" s="7">
        <v>63</v>
      </c>
    </row>
    <row r="2858" spans="1:22" hidden="1" x14ac:dyDescent="0.4">
      <c r="A2858" s="4" t="s">
        <v>345</v>
      </c>
      <c r="B2858" s="5" t="s">
        <v>346</v>
      </c>
      <c r="C2858" s="5" t="s">
        <v>30</v>
      </c>
      <c r="D2858" s="5" t="s">
        <v>19</v>
      </c>
      <c r="E2858" s="9" t="s">
        <v>116</v>
      </c>
      <c r="F2858" s="9">
        <v>1.69</v>
      </c>
      <c r="G2858" s="5" t="s">
        <v>21</v>
      </c>
      <c r="H2858" s="9">
        <v>500</v>
      </c>
      <c r="I2858" s="11">
        <v>52860000</v>
      </c>
      <c r="J2858" s="11">
        <v>50</v>
      </c>
      <c r="K2858" s="11">
        <v>79.971000000000004</v>
      </c>
      <c r="L2858" s="11" t="b">
        <f>COUNTIF('[1]2_배당성향 25% 이상 종목명'!$A$2:$A$471,'2_2번 조건 대상 종목'!A2858)&gt;0</f>
        <v>1</v>
      </c>
      <c r="M2858" s="14" t="b">
        <f t="shared" si="44"/>
        <v>1</v>
      </c>
      <c r="N2858" s="11">
        <v>2391937950</v>
      </c>
      <c r="O2858" s="11" t="b">
        <f>N2858&gt;=VLOOKUP(A2858,'[1]2023년만'!$A$2:$Q$1181,12,0)</f>
        <v>1</v>
      </c>
      <c r="P2858" s="11">
        <f>VLOOKUP(A2858,'[1]2_피벗 테이블'!$A$4:$B$376,2,0)</f>
        <v>2391571283.3333335</v>
      </c>
      <c r="Q2858" s="11" t="b">
        <f>N2858&gt;=(P2858*1.05)</f>
        <v>0</v>
      </c>
      <c r="R2858" s="11">
        <v>3.8</v>
      </c>
      <c r="S2858" s="6">
        <v>69828060000</v>
      </c>
      <c r="T2858" s="7">
        <v>20.97</v>
      </c>
      <c r="U2858" s="7">
        <v>0.83</v>
      </c>
      <c r="V2858" s="7">
        <v>63</v>
      </c>
    </row>
    <row r="2859" spans="1:22" hidden="1" x14ac:dyDescent="0.4">
      <c r="A2859" s="7" t="s">
        <v>345</v>
      </c>
      <c r="B2859" s="12" t="s">
        <v>346</v>
      </c>
      <c r="C2859" s="12" t="s">
        <v>2933</v>
      </c>
      <c r="D2859" s="12" t="s">
        <v>19</v>
      </c>
      <c r="E2859" s="12" t="s">
        <v>347</v>
      </c>
      <c r="F2859" s="12">
        <v>0.68</v>
      </c>
      <c r="G2859" s="12" t="s">
        <v>21</v>
      </c>
      <c r="H2859" s="12">
        <v>500</v>
      </c>
      <c r="I2859" s="6">
        <v>52860000</v>
      </c>
      <c r="J2859" s="6">
        <v>50</v>
      </c>
      <c r="K2859" s="6">
        <v>95.100999999999999</v>
      </c>
      <c r="L2859" s="11" t="b">
        <f>COUNTIF('[1]2_배당성향 25% 이상 종목명'!$A$2:$A$471,'2_2번 조건 대상 종목'!A2859)&gt;0</f>
        <v>1</v>
      </c>
      <c r="M2859" s="14" t="b">
        <f t="shared" si="44"/>
        <v>1</v>
      </c>
      <c r="N2859" s="6">
        <v>2390837950</v>
      </c>
      <c r="O2859" s="6"/>
      <c r="P2859" s="6"/>
      <c r="Q2859" s="6"/>
      <c r="R2859" s="6">
        <v>1.6</v>
      </c>
      <c r="S2859" s="6">
        <v>69828060000</v>
      </c>
      <c r="T2859" s="7">
        <v>20.97</v>
      </c>
      <c r="U2859" s="7">
        <v>0.83</v>
      </c>
      <c r="V2859" s="7">
        <v>63</v>
      </c>
    </row>
    <row r="2860" spans="1:22" hidden="1" x14ac:dyDescent="0.4">
      <c r="A2860" s="4" t="s">
        <v>2643</v>
      </c>
      <c r="B2860" s="5" t="s">
        <v>2644</v>
      </c>
      <c r="C2860" s="5" t="s">
        <v>30</v>
      </c>
      <c r="D2860" s="5" t="s">
        <v>19</v>
      </c>
      <c r="E2860" s="9" t="s">
        <v>34</v>
      </c>
      <c r="F2860" s="9">
        <v>0.48</v>
      </c>
      <c r="G2860" s="5" t="s">
        <v>21</v>
      </c>
      <c r="H2860" s="9">
        <v>500</v>
      </c>
      <c r="I2860" s="11">
        <v>18199659</v>
      </c>
      <c r="J2860" s="11">
        <v>70</v>
      </c>
      <c r="K2860" s="11">
        <v>4.0460000000000003</v>
      </c>
      <c r="L2860" s="11" t="b">
        <f>COUNTIF('[1]2_배당성향 25% 이상 종목명'!$A$2:$A$471,'2_2번 조건 대상 종목'!A2860)&gt;0</f>
        <v>0</v>
      </c>
      <c r="M2860" s="14" t="b">
        <f t="shared" si="44"/>
        <v>0</v>
      </c>
      <c r="N2860" s="11">
        <v>1266976130</v>
      </c>
      <c r="O2860" s="11" t="b">
        <f>N2860&gt;=VLOOKUP(A2860,'[1]2023년만'!$A$2:$Q$1181,12,0)</f>
        <v>1</v>
      </c>
      <c r="P2860" s="11"/>
      <c r="Q2860" s="11"/>
      <c r="R2860" s="11">
        <v>1.1499999999999999</v>
      </c>
      <c r="S2860" s="6">
        <v>122847698250</v>
      </c>
      <c r="T2860" s="7">
        <v>3.9</v>
      </c>
      <c r="U2860" s="7">
        <v>0.4</v>
      </c>
      <c r="V2860" s="7">
        <v>1730</v>
      </c>
    </row>
    <row r="2861" spans="1:22" hidden="1" x14ac:dyDescent="0.4">
      <c r="A2861" s="4" t="s">
        <v>2643</v>
      </c>
      <c r="B2861" s="5" t="s">
        <v>2644</v>
      </c>
      <c r="C2861" s="5" t="s">
        <v>24</v>
      </c>
      <c r="D2861" s="5" t="s">
        <v>19</v>
      </c>
      <c r="E2861" s="9" t="s">
        <v>34</v>
      </c>
      <c r="F2861" s="9">
        <v>0.56000000000000005</v>
      </c>
      <c r="G2861" s="5" t="s">
        <v>21</v>
      </c>
      <c r="H2861" s="9">
        <v>500</v>
      </c>
      <c r="I2861" s="11">
        <v>18199659</v>
      </c>
      <c r="J2861" s="11">
        <v>50</v>
      </c>
      <c r="K2861" s="11">
        <v>3.7589999999999999</v>
      </c>
      <c r="L2861" s="11" t="b">
        <f>COUNTIF('[1]2_배당성향 25% 이상 종목명'!$A$2:$A$471,'2_2번 조건 대상 종목'!A2861)&gt;0</f>
        <v>0</v>
      </c>
      <c r="M2861" s="14" t="b">
        <f t="shared" si="44"/>
        <v>0</v>
      </c>
      <c r="N2861" s="11">
        <v>904982950</v>
      </c>
      <c r="O2861" s="11"/>
      <c r="P2861" s="11"/>
      <c r="Q2861" s="11"/>
      <c r="R2861" s="11">
        <v>0.69</v>
      </c>
      <c r="S2861" s="6">
        <v>122847698250</v>
      </c>
      <c r="T2861" s="7">
        <v>3.9</v>
      </c>
      <c r="U2861" s="7">
        <v>0.4</v>
      </c>
      <c r="V2861" s="7">
        <v>1730</v>
      </c>
    </row>
    <row r="2862" spans="1:22" hidden="1" x14ac:dyDescent="0.4">
      <c r="A2862" s="4" t="s">
        <v>2643</v>
      </c>
      <c r="B2862" s="5" t="s">
        <v>2644</v>
      </c>
      <c r="C2862" s="5" t="s">
        <v>18</v>
      </c>
      <c r="D2862" s="5" t="s">
        <v>19</v>
      </c>
      <c r="E2862" s="9" t="s">
        <v>34</v>
      </c>
      <c r="F2862" s="9">
        <v>1.01</v>
      </c>
      <c r="G2862" s="5" t="s">
        <v>21</v>
      </c>
      <c r="H2862" s="9">
        <v>500</v>
      </c>
      <c r="I2862" s="11">
        <v>18199659</v>
      </c>
      <c r="J2862" s="11">
        <v>50</v>
      </c>
      <c r="K2862" s="11">
        <v>3.6739999999999999</v>
      </c>
      <c r="L2862" s="11" t="b">
        <f>COUNTIF('[1]2_배당성향 25% 이상 종목명'!$A$2:$A$471,'2_2번 조건 대상 종목'!A2862)&gt;0</f>
        <v>0</v>
      </c>
      <c r="M2862" s="14" t="b">
        <f t="shared" si="44"/>
        <v>0</v>
      </c>
      <c r="N2862" s="11">
        <v>904982950</v>
      </c>
      <c r="O2862" s="11"/>
      <c r="P2862" s="11"/>
      <c r="Q2862" s="11"/>
      <c r="R2862" s="11">
        <v>0.57999999999999996</v>
      </c>
      <c r="S2862" s="6">
        <v>122847698250</v>
      </c>
      <c r="T2862" s="7">
        <v>3.9</v>
      </c>
      <c r="U2862" s="7">
        <v>0.4</v>
      </c>
      <c r="V2862" s="7">
        <v>1730</v>
      </c>
    </row>
    <row r="2863" spans="1:22" hidden="1" x14ac:dyDescent="0.4">
      <c r="A2863" s="4" t="s">
        <v>2229</v>
      </c>
      <c r="B2863" s="5" t="s">
        <v>2230</v>
      </c>
      <c r="C2863" s="5" t="s">
        <v>30</v>
      </c>
      <c r="D2863" s="5" t="s">
        <v>19</v>
      </c>
      <c r="E2863" s="9" t="s">
        <v>43</v>
      </c>
      <c r="F2863" s="9">
        <v>1.34</v>
      </c>
      <c r="G2863" s="5" t="s">
        <v>21</v>
      </c>
      <c r="H2863" s="9">
        <v>500</v>
      </c>
      <c r="I2863" s="11">
        <v>19174452</v>
      </c>
      <c r="J2863" s="11">
        <v>30</v>
      </c>
      <c r="K2863" s="11">
        <v>12.763999999999999</v>
      </c>
      <c r="L2863" s="11" t="b">
        <f>COUNTIF('[1]2_배당성향 25% 이상 종목명'!$A$2:$A$471,'2_2번 조건 대상 종목'!A2863)&gt;0</f>
        <v>0</v>
      </c>
      <c r="M2863" s="14" t="b">
        <f t="shared" si="44"/>
        <v>0</v>
      </c>
      <c r="N2863" s="11">
        <v>663110820</v>
      </c>
      <c r="O2863" s="11" t="e">
        <f>N2863&gt;=VLOOKUP(A2863,'[1]2023년만'!$A$2:$Q$1181,12,0)</f>
        <v>#N/A</v>
      </c>
      <c r="P2863" s="11"/>
      <c r="Q2863" s="11"/>
      <c r="R2863" s="11">
        <v>1.2</v>
      </c>
      <c r="S2863" s="6">
        <v>62311846800</v>
      </c>
      <c r="T2863" s="7">
        <v>10.26</v>
      </c>
      <c r="U2863" s="7">
        <v>1.1000000000000001</v>
      </c>
      <c r="V2863" s="7">
        <v>273</v>
      </c>
    </row>
    <row r="2864" spans="1:22" hidden="1" x14ac:dyDescent="0.4">
      <c r="A2864" s="4" t="s">
        <v>1575</v>
      </c>
      <c r="B2864" s="5" t="s">
        <v>1576</v>
      </c>
      <c r="C2864" s="5" t="s">
        <v>24</v>
      </c>
      <c r="D2864" s="5" t="s">
        <v>19</v>
      </c>
      <c r="E2864" s="9" t="s">
        <v>103</v>
      </c>
      <c r="F2864" s="9">
        <v>0.66</v>
      </c>
      <c r="G2864" s="5" t="s">
        <v>21</v>
      </c>
      <c r="H2864" s="9">
        <v>500</v>
      </c>
      <c r="I2864" s="11">
        <v>19474358</v>
      </c>
      <c r="J2864" s="11">
        <v>200</v>
      </c>
      <c r="K2864" s="11">
        <v>24.596</v>
      </c>
      <c r="L2864" s="11" t="b">
        <f>COUNTIF('[1]2_배당성향 25% 이상 종목명'!$A$2:$A$471,'2_2번 조건 대상 종목'!A2864)&gt;0</f>
        <v>0</v>
      </c>
      <c r="M2864" s="14" t="b">
        <f t="shared" si="44"/>
        <v>1</v>
      </c>
      <c r="N2864" s="11">
        <v>3641862400</v>
      </c>
      <c r="O2864" s="11"/>
      <c r="P2864" s="11"/>
      <c r="Q2864" s="11"/>
      <c r="R2864" s="11">
        <v>3.5</v>
      </c>
      <c r="S2864" s="6">
        <v>75073650090</v>
      </c>
      <c r="T2864" s="7">
        <v>10.62</v>
      </c>
      <c r="U2864" s="7">
        <v>0.6</v>
      </c>
      <c r="V2864" s="7">
        <v>363</v>
      </c>
    </row>
    <row r="2865" spans="1:22" hidden="1" x14ac:dyDescent="0.4">
      <c r="A2865" s="4" t="s">
        <v>1575</v>
      </c>
      <c r="B2865" s="5" t="s">
        <v>1576</v>
      </c>
      <c r="C2865" s="5" t="s">
        <v>18</v>
      </c>
      <c r="D2865" s="5" t="s">
        <v>19</v>
      </c>
      <c r="E2865" s="9" t="s">
        <v>103</v>
      </c>
      <c r="F2865" s="9">
        <v>0.57999999999999996</v>
      </c>
      <c r="G2865" s="5" t="s">
        <v>21</v>
      </c>
      <c r="H2865" s="9">
        <v>500</v>
      </c>
      <c r="I2865" s="11">
        <v>19974358</v>
      </c>
      <c r="J2865" s="11">
        <v>250</v>
      </c>
      <c r="K2865" s="11">
        <v>22.236000000000001</v>
      </c>
      <c r="L2865" s="11" t="b">
        <f>COUNTIF('[1]2_배당성향 25% 이상 종목명'!$A$2:$A$471,'2_2번 조건 대상 종목'!A2865)&gt;0</f>
        <v>0</v>
      </c>
      <c r="M2865" s="14" t="b">
        <f t="shared" si="44"/>
        <v>1</v>
      </c>
      <c r="N2865" s="11">
        <v>4554503000</v>
      </c>
      <c r="O2865" s="11"/>
      <c r="P2865" s="11"/>
      <c r="Q2865" s="11"/>
      <c r="R2865" s="11">
        <v>4.4000000000000004</v>
      </c>
      <c r="S2865" s="6">
        <v>75073650090</v>
      </c>
      <c r="T2865" s="7">
        <v>10.62</v>
      </c>
      <c r="U2865" s="7">
        <v>0.6</v>
      </c>
      <c r="V2865" s="7">
        <v>363</v>
      </c>
    </row>
    <row r="2866" spans="1:22" hidden="1" x14ac:dyDescent="0.4">
      <c r="A2866" s="4" t="s">
        <v>1575</v>
      </c>
      <c r="B2866" s="5" t="s">
        <v>1576</v>
      </c>
      <c r="C2866" s="5" t="s">
        <v>30</v>
      </c>
      <c r="D2866" s="5" t="s">
        <v>19</v>
      </c>
      <c r="E2866" s="9" t="s">
        <v>81</v>
      </c>
      <c r="F2866" s="9">
        <v>0.51</v>
      </c>
      <c r="G2866" s="5" t="s">
        <v>21</v>
      </c>
      <c r="H2866" s="9">
        <v>500</v>
      </c>
      <c r="I2866" s="11">
        <v>19474358</v>
      </c>
      <c r="J2866" s="11">
        <v>75</v>
      </c>
      <c r="K2866" s="11">
        <v>19.852</v>
      </c>
      <c r="L2866" s="11" t="b">
        <f>COUNTIF('[1]2_배당성향 25% 이상 종목명'!$A$2:$A$471,'2_2번 조건 대상 종목'!A2866)&gt;0</f>
        <v>0</v>
      </c>
      <c r="M2866" s="14" t="b">
        <f t="shared" si="44"/>
        <v>1</v>
      </c>
      <c r="N2866" s="11">
        <v>1329859500</v>
      </c>
      <c r="O2866" s="11" t="b">
        <f>N2866&gt;=VLOOKUP(A2866,'[1]2023년만'!$A$2:$Q$1181,12,0)</f>
        <v>0</v>
      </c>
      <c r="P2866" s="11"/>
      <c r="Q2866" s="11"/>
      <c r="R2866" s="11">
        <v>2.2000000000000002</v>
      </c>
      <c r="S2866" s="6">
        <v>75073650090</v>
      </c>
      <c r="T2866" s="7">
        <v>10.62</v>
      </c>
      <c r="U2866" s="7">
        <v>0.6</v>
      </c>
      <c r="V2866" s="7">
        <v>363</v>
      </c>
    </row>
    <row r="2867" spans="1:22" hidden="1" x14ac:dyDescent="0.4">
      <c r="A2867" s="7" t="s">
        <v>1575</v>
      </c>
      <c r="B2867" s="12" t="s">
        <v>1576</v>
      </c>
      <c r="C2867" s="12" t="s">
        <v>2933</v>
      </c>
      <c r="D2867" s="12" t="s">
        <v>19</v>
      </c>
      <c r="E2867" s="12" t="s">
        <v>103</v>
      </c>
      <c r="F2867" s="12">
        <v>0.36</v>
      </c>
      <c r="G2867" s="12" t="s">
        <v>21</v>
      </c>
      <c r="H2867" s="12">
        <v>500</v>
      </c>
      <c r="I2867" s="6">
        <v>19974358</v>
      </c>
      <c r="J2867" s="6">
        <v>150</v>
      </c>
      <c r="K2867" s="6">
        <v>23.762</v>
      </c>
      <c r="L2867" s="11" t="b">
        <f>COUNTIF('[1]2_배당성향 25% 이상 종목명'!$A$2:$A$471,'2_2번 조건 대상 종목'!A2867)&gt;0</f>
        <v>0</v>
      </c>
      <c r="M2867" s="14" t="b">
        <f t="shared" si="44"/>
        <v>1</v>
      </c>
      <c r="N2867" s="6">
        <v>2806070700</v>
      </c>
      <c r="O2867" s="6"/>
      <c r="P2867" s="6"/>
      <c r="Q2867" s="6"/>
      <c r="R2867" s="6">
        <v>1.7</v>
      </c>
      <c r="S2867" s="6">
        <v>75073650090</v>
      </c>
      <c r="T2867" s="7">
        <v>10.62</v>
      </c>
      <c r="U2867" s="7">
        <v>0.6</v>
      </c>
      <c r="V2867" s="7">
        <v>363</v>
      </c>
    </row>
    <row r="2868" spans="1:22" hidden="1" x14ac:dyDescent="0.4">
      <c r="A2868" s="4" t="s">
        <v>1178</v>
      </c>
      <c r="B2868" s="5" t="s">
        <v>1179</v>
      </c>
      <c r="C2868" s="5" t="s">
        <v>18</v>
      </c>
      <c r="D2868" s="5" t="s">
        <v>19</v>
      </c>
      <c r="E2868" s="9" t="s">
        <v>81</v>
      </c>
      <c r="F2868" s="9">
        <v>0.38</v>
      </c>
      <c r="G2868" s="5" t="s">
        <v>21</v>
      </c>
      <c r="H2868" s="9">
        <v>500</v>
      </c>
      <c r="I2868" s="11">
        <v>10966000</v>
      </c>
      <c r="J2868" s="11">
        <v>380</v>
      </c>
      <c r="K2868" s="11">
        <v>32.738999999999997</v>
      </c>
      <c r="L2868" s="11" t="b">
        <f>COUNTIF('[1]2_배당성향 25% 이상 종목명'!$A$2:$A$471,'2_2번 조건 대상 종목'!A2868)&gt;0</f>
        <v>1</v>
      </c>
      <c r="M2868" s="14" t="b">
        <f t="shared" si="44"/>
        <v>1</v>
      </c>
      <c r="N2868" s="11">
        <v>4167080000</v>
      </c>
      <c r="O2868" s="11"/>
      <c r="P2868" s="11"/>
      <c r="Q2868" s="11"/>
      <c r="R2868" s="11">
        <v>1.86</v>
      </c>
      <c r="S2868" s="6">
        <v>108673060000</v>
      </c>
      <c r="T2868" s="7">
        <v>22.27</v>
      </c>
      <c r="U2868" s="7">
        <v>1.83</v>
      </c>
      <c r="V2868" s="7">
        <v>445</v>
      </c>
    </row>
    <row r="2869" spans="1:22" hidden="1" x14ac:dyDescent="0.4">
      <c r="A2869" s="4" t="s">
        <v>1178</v>
      </c>
      <c r="B2869" s="5" t="s">
        <v>1179</v>
      </c>
      <c r="C2869" s="5" t="s">
        <v>30</v>
      </c>
      <c r="D2869" s="5" t="s">
        <v>19</v>
      </c>
      <c r="E2869" s="9" t="s">
        <v>81</v>
      </c>
      <c r="F2869" s="9">
        <v>0.51</v>
      </c>
      <c r="G2869" s="5" t="s">
        <v>21</v>
      </c>
      <c r="H2869" s="9">
        <v>500</v>
      </c>
      <c r="I2869" s="11">
        <v>10966000</v>
      </c>
      <c r="J2869" s="11">
        <v>140</v>
      </c>
      <c r="K2869" s="11">
        <v>29.3</v>
      </c>
      <c r="L2869" s="11" t="b">
        <f>COUNTIF('[1]2_배당성향 25% 이상 종목명'!$A$2:$A$471,'2_2번 조건 대상 종목'!A2869)&gt;0</f>
        <v>1</v>
      </c>
      <c r="M2869" s="14" t="b">
        <f t="shared" si="44"/>
        <v>1</v>
      </c>
      <c r="N2869" s="11">
        <v>1429234800</v>
      </c>
      <c r="O2869" s="11" t="b">
        <f>N2869&gt;=VLOOKUP(A2869,'[1]2023년만'!$A$2:$Q$1181,12,0)</f>
        <v>0</v>
      </c>
      <c r="P2869" s="11">
        <f>VLOOKUP(A2869,'[1]2_피벗 테이블'!$A$4:$B$376,2,0)</f>
        <v>2765965313.3333335</v>
      </c>
      <c r="Q2869" s="11" t="b">
        <f>N2869&gt;=(P2869*1.05)</f>
        <v>0</v>
      </c>
      <c r="R2869" s="11">
        <v>1.3</v>
      </c>
      <c r="S2869" s="6">
        <v>108673060000</v>
      </c>
      <c r="T2869" s="7">
        <v>22.27</v>
      </c>
      <c r="U2869" s="7">
        <v>1.83</v>
      </c>
      <c r="V2869" s="7">
        <v>445</v>
      </c>
    </row>
    <row r="2870" spans="1:22" hidden="1" x14ac:dyDescent="0.4">
      <c r="A2870" s="4" t="s">
        <v>1178</v>
      </c>
      <c r="B2870" s="5" t="s">
        <v>1179</v>
      </c>
      <c r="C2870" s="5" t="s">
        <v>24</v>
      </c>
      <c r="D2870" s="5" t="s">
        <v>19</v>
      </c>
      <c r="E2870" s="9" t="s">
        <v>81</v>
      </c>
      <c r="F2870" s="9">
        <v>0.23</v>
      </c>
      <c r="G2870" s="5" t="s">
        <v>21</v>
      </c>
      <c r="H2870" s="9">
        <v>500</v>
      </c>
      <c r="I2870" s="11">
        <v>10966000</v>
      </c>
      <c r="J2870" s="11">
        <v>180</v>
      </c>
      <c r="K2870" s="11">
        <v>29.015000000000001</v>
      </c>
      <c r="L2870" s="11" t="b">
        <f>COUNTIF('[1]2_배당성향 25% 이상 종목명'!$A$2:$A$471,'2_2번 조건 대상 종목'!A2870)&gt;0</f>
        <v>1</v>
      </c>
      <c r="M2870" s="14" t="b">
        <f t="shared" si="44"/>
        <v>1</v>
      </c>
      <c r="N2870" s="11">
        <v>1937615940</v>
      </c>
      <c r="O2870" s="11"/>
      <c r="P2870" s="11"/>
      <c r="Q2870" s="11"/>
      <c r="R2870" s="11">
        <v>1.17</v>
      </c>
      <c r="S2870" s="6">
        <v>108673060000</v>
      </c>
      <c r="T2870" s="7">
        <v>22.27</v>
      </c>
      <c r="U2870" s="7">
        <v>1.83</v>
      </c>
      <c r="V2870" s="7">
        <v>445</v>
      </c>
    </row>
    <row r="2871" spans="1:22" hidden="1" x14ac:dyDescent="0.4">
      <c r="A2871" s="7" t="s">
        <v>1178</v>
      </c>
      <c r="B2871" s="12" t="s">
        <v>1179</v>
      </c>
      <c r="C2871" s="12" t="s">
        <v>2933</v>
      </c>
      <c r="D2871" s="12" t="s">
        <v>19</v>
      </c>
      <c r="E2871" s="12" t="s">
        <v>81</v>
      </c>
      <c r="F2871" s="12">
        <v>0.23</v>
      </c>
      <c r="G2871" s="12" t="s">
        <v>21</v>
      </c>
      <c r="H2871" s="12">
        <v>500</v>
      </c>
      <c r="I2871" s="6">
        <v>5483000</v>
      </c>
      <c r="J2871" s="6">
        <v>400</v>
      </c>
      <c r="K2871" s="6">
        <v>34.024000000000001</v>
      </c>
      <c r="L2871" s="11" t="b">
        <f>COUNTIF('[1]2_배당성향 25% 이상 종목명'!$A$2:$A$471,'2_2번 조건 대상 종목'!A2871)&gt;0</f>
        <v>1</v>
      </c>
      <c r="M2871" s="14" t="b">
        <f t="shared" si="44"/>
        <v>1</v>
      </c>
      <c r="N2871" s="6">
        <v>2193200000</v>
      </c>
      <c r="O2871" s="6"/>
      <c r="P2871" s="6"/>
      <c r="Q2871" s="6"/>
      <c r="R2871" s="6">
        <v>1.1000000000000001</v>
      </c>
      <c r="S2871" s="6">
        <v>108673060000</v>
      </c>
      <c r="T2871" s="7">
        <v>22.27</v>
      </c>
      <c r="U2871" s="7">
        <v>1.83</v>
      </c>
      <c r="V2871" s="7">
        <v>445</v>
      </c>
    </row>
    <row r="2872" spans="1:22" hidden="1" x14ac:dyDescent="0.4">
      <c r="A2872" s="7" t="s">
        <v>2880</v>
      </c>
      <c r="B2872" s="12" t="s">
        <v>2881</v>
      </c>
      <c r="C2872" s="12" t="s">
        <v>2933</v>
      </c>
      <c r="D2872" s="12" t="s">
        <v>19</v>
      </c>
      <c r="E2872" s="12" t="s">
        <v>49</v>
      </c>
      <c r="F2872" s="12">
        <v>0.41</v>
      </c>
      <c r="G2872" s="12" t="s">
        <v>21</v>
      </c>
      <c r="H2872" s="12">
        <v>500</v>
      </c>
      <c r="I2872" s="6">
        <v>14954978</v>
      </c>
      <c r="J2872" s="6">
        <v>75</v>
      </c>
      <c r="K2872" s="6">
        <v>7.9889999999999999</v>
      </c>
      <c r="L2872" s="11" t="b">
        <f>COUNTIF('[1]2_배당성향 25% 이상 종목명'!$A$2:$A$471,'2_2번 조건 대상 종목'!A2872)&gt;0</f>
        <v>0</v>
      </c>
      <c r="M2872" s="14" t="b">
        <f t="shared" si="44"/>
        <v>0</v>
      </c>
      <c r="N2872" s="6">
        <v>1121623350</v>
      </c>
      <c r="O2872" s="6"/>
      <c r="P2872" s="6"/>
      <c r="Q2872" s="6"/>
      <c r="R2872" s="6">
        <v>0.3</v>
      </c>
      <c r="S2872" s="6">
        <v>174727909440</v>
      </c>
      <c r="T2872" s="7" t="s">
        <v>21</v>
      </c>
      <c r="U2872" s="7">
        <v>1</v>
      </c>
      <c r="V2872" s="7" t="s">
        <v>21</v>
      </c>
    </row>
    <row r="2873" spans="1:22" hidden="1" x14ac:dyDescent="0.4">
      <c r="A2873" s="4" t="s">
        <v>1383</v>
      </c>
      <c r="B2873" s="5" t="s">
        <v>1384</v>
      </c>
      <c r="C2873" s="5" t="s">
        <v>30</v>
      </c>
      <c r="D2873" s="5" t="s">
        <v>19</v>
      </c>
      <c r="E2873" s="9" t="s">
        <v>21</v>
      </c>
      <c r="F2873" s="9" t="s">
        <v>21</v>
      </c>
      <c r="G2873" s="5" t="s">
        <v>21</v>
      </c>
      <c r="H2873" s="5" t="s">
        <v>21</v>
      </c>
      <c r="I2873" s="11" t="s">
        <v>21</v>
      </c>
      <c r="J2873" s="11">
        <v>71</v>
      </c>
      <c r="K2873" s="11">
        <v>28.248000000000001</v>
      </c>
      <c r="L2873" s="11" t="b">
        <f>COUNTIF('[1]2_배당성향 25% 이상 종목명'!$A$2:$A$471,'2_2번 조건 대상 종목'!A2873)&gt;0</f>
        <v>1</v>
      </c>
      <c r="M2873" s="14" t="b">
        <f t="shared" si="44"/>
        <v>0</v>
      </c>
      <c r="N2873" s="11">
        <v>861841452</v>
      </c>
      <c r="O2873" s="11" t="e">
        <f>N2873&gt;=VLOOKUP(A2873,'[1]2023년만'!$A$2:$Q$1181,12,0)</f>
        <v>#N/A</v>
      </c>
      <c r="P2873" s="11"/>
      <c r="Q2873" s="11"/>
      <c r="R2873" s="11" t="s">
        <v>21</v>
      </c>
      <c r="S2873" s="6">
        <v>177065166720</v>
      </c>
      <c r="T2873" s="7">
        <v>53.65</v>
      </c>
      <c r="U2873" s="7">
        <v>3.2</v>
      </c>
      <c r="V2873" s="7">
        <v>252</v>
      </c>
    </row>
    <row r="2874" spans="1:22" hidden="1" x14ac:dyDescent="0.4">
      <c r="A2874" s="4" t="s">
        <v>845</v>
      </c>
      <c r="B2874" s="5" t="s">
        <v>846</v>
      </c>
      <c r="C2874" s="5" t="s">
        <v>18</v>
      </c>
      <c r="D2874" s="5" t="s">
        <v>19</v>
      </c>
      <c r="E2874" s="9" t="s">
        <v>34</v>
      </c>
      <c r="F2874" s="9">
        <v>1.01</v>
      </c>
      <c r="G2874" s="5" t="s">
        <v>21</v>
      </c>
      <c r="H2874" s="9">
        <v>100</v>
      </c>
      <c r="I2874" s="11">
        <v>50459582</v>
      </c>
      <c r="J2874" s="11">
        <v>20</v>
      </c>
      <c r="K2874" s="11">
        <v>45.073</v>
      </c>
      <c r="L2874" s="11" t="b">
        <f>COUNTIF('[1]2_배당성향 25% 이상 종목명'!$A$2:$A$471,'2_2번 조건 대상 종목'!A2874)&gt;0</f>
        <v>0</v>
      </c>
      <c r="M2874" s="14" t="b">
        <f t="shared" si="44"/>
        <v>0</v>
      </c>
      <c r="N2874" s="11">
        <v>1009191500</v>
      </c>
      <c r="O2874" s="11"/>
      <c r="P2874" s="11"/>
      <c r="Q2874" s="11"/>
      <c r="R2874" s="11">
        <v>1.5</v>
      </c>
      <c r="S2874" s="6">
        <v>55757838110</v>
      </c>
      <c r="T2874" s="7">
        <v>25.7</v>
      </c>
      <c r="U2874" s="7">
        <v>1.17</v>
      </c>
      <c r="V2874" s="7">
        <v>43</v>
      </c>
    </row>
    <row r="2875" spans="1:22" hidden="1" x14ac:dyDescent="0.4">
      <c r="A2875" s="7" t="s">
        <v>845</v>
      </c>
      <c r="B2875" s="12" t="s">
        <v>846</v>
      </c>
      <c r="C2875" s="12" t="s">
        <v>2933</v>
      </c>
      <c r="D2875" s="12" t="s">
        <v>19</v>
      </c>
      <c r="E2875" s="12" t="s">
        <v>34</v>
      </c>
      <c r="F2875" s="12">
        <v>0.5</v>
      </c>
      <c r="G2875" s="12" t="s">
        <v>21</v>
      </c>
      <c r="H2875" s="12">
        <v>100</v>
      </c>
      <c r="I2875" s="6">
        <v>48561742</v>
      </c>
      <c r="J2875" s="6">
        <v>20</v>
      </c>
      <c r="K2875" s="6">
        <v>35.773000000000003</v>
      </c>
      <c r="L2875" s="11" t="b">
        <f>COUNTIF('[1]2_배당성향 25% 이상 종목명'!$A$2:$A$471,'2_2번 조건 대상 종목'!A2875)&gt;0</f>
        <v>0</v>
      </c>
      <c r="M2875" s="14" t="b">
        <f t="shared" si="44"/>
        <v>0</v>
      </c>
      <c r="N2875" s="6">
        <v>971234780</v>
      </c>
      <c r="O2875" s="6"/>
      <c r="P2875" s="6"/>
      <c r="Q2875" s="6"/>
      <c r="R2875" s="6">
        <v>1.1000000000000001</v>
      </c>
      <c r="S2875" s="6">
        <v>55757838110</v>
      </c>
      <c r="T2875" s="7">
        <v>25.7</v>
      </c>
      <c r="U2875" s="7">
        <v>1.17</v>
      </c>
      <c r="V2875" s="7">
        <v>43</v>
      </c>
    </row>
    <row r="2876" spans="1:22" hidden="1" x14ac:dyDescent="0.4">
      <c r="A2876" s="4" t="s">
        <v>1641</v>
      </c>
      <c r="B2876" s="5" t="s">
        <v>1642</v>
      </c>
      <c r="C2876" s="5" t="s">
        <v>30</v>
      </c>
      <c r="D2876" s="5" t="s">
        <v>19</v>
      </c>
      <c r="E2876" s="9" t="s">
        <v>46</v>
      </c>
      <c r="F2876" s="9">
        <v>0.7</v>
      </c>
      <c r="G2876" s="5" t="s">
        <v>21</v>
      </c>
      <c r="H2876" s="9">
        <v>500</v>
      </c>
      <c r="I2876" s="11">
        <v>18691049</v>
      </c>
      <c r="J2876" s="11">
        <v>250</v>
      </c>
      <c r="K2876" s="11">
        <v>23.149000000000001</v>
      </c>
      <c r="L2876" s="11" t="b">
        <f>COUNTIF('[1]2_배당성향 25% 이상 종목명'!$A$2:$A$471,'2_2번 조건 대상 종목'!A2876)&gt;0</f>
        <v>0</v>
      </c>
      <c r="M2876" s="14" t="b">
        <f t="shared" si="44"/>
        <v>1</v>
      </c>
      <c r="N2876" s="11">
        <v>4636719500</v>
      </c>
      <c r="O2876" s="11" t="b">
        <f>N2876&gt;=VLOOKUP(A2876,'[1]2023년만'!$A$2:$Q$1181,12,0)</f>
        <v>0</v>
      </c>
      <c r="P2876" s="11"/>
      <c r="Q2876" s="11"/>
      <c r="R2876" s="11">
        <v>0.55000000000000004</v>
      </c>
      <c r="S2876" s="6">
        <v>1852282955900</v>
      </c>
      <c r="T2876" s="7">
        <v>99.2</v>
      </c>
      <c r="U2876" s="7">
        <v>3.8</v>
      </c>
      <c r="V2876" s="7">
        <v>999</v>
      </c>
    </row>
    <row r="2877" spans="1:22" hidden="1" x14ac:dyDescent="0.4">
      <c r="A2877" s="4" t="s">
        <v>1641</v>
      </c>
      <c r="B2877" s="5" t="s">
        <v>1642</v>
      </c>
      <c r="C2877" s="5" t="s">
        <v>18</v>
      </c>
      <c r="D2877" s="5" t="s">
        <v>19</v>
      </c>
      <c r="E2877" s="9" t="s">
        <v>46</v>
      </c>
      <c r="F2877" s="9">
        <v>0.2</v>
      </c>
      <c r="G2877" s="5" t="s">
        <v>21</v>
      </c>
      <c r="H2877" s="9">
        <v>500</v>
      </c>
      <c r="I2877" s="11">
        <v>18654969</v>
      </c>
      <c r="J2877" s="11">
        <v>250</v>
      </c>
      <c r="K2877" s="11">
        <v>9.8940000000000001</v>
      </c>
      <c r="L2877" s="11" t="b">
        <f>COUNTIF('[1]2_배당성향 25% 이상 종목명'!$A$2:$A$471,'2_2번 조건 대상 종목'!A2877)&gt;0</f>
        <v>0</v>
      </c>
      <c r="M2877" s="14" t="b">
        <f t="shared" si="44"/>
        <v>1</v>
      </c>
      <c r="N2877" s="11">
        <v>4627699500</v>
      </c>
      <c r="O2877" s="11"/>
      <c r="P2877" s="11"/>
      <c r="Q2877" s="11"/>
      <c r="R2877" s="11">
        <v>0.5</v>
      </c>
      <c r="S2877" s="6">
        <v>1852282955900</v>
      </c>
      <c r="T2877" s="7">
        <v>99.2</v>
      </c>
      <c r="U2877" s="7">
        <v>3.8</v>
      </c>
      <c r="V2877" s="7">
        <v>999</v>
      </c>
    </row>
    <row r="2878" spans="1:22" hidden="1" x14ac:dyDescent="0.4">
      <c r="A2878" s="4" t="s">
        <v>1641</v>
      </c>
      <c r="B2878" s="5" t="s">
        <v>1642</v>
      </c>
      <c r="C2878" s="5" t="s">
        <v>24</v>
      </c>
      <c r="D2878" s="5" t="s">
        <v>19</v>
      </c>
      <c r="E2878" s="9" t="s">
        <v>46</v>
      </c>
      <c r="F2878" s="9">
        <v>0.41</v>
      </c>
      <c r="G2878" s="5" t="s">
        <v>21</v>
      </c>
      <c r="H2878" s="9">
        <v>500</v>
      </c>
      <c r="I2878" s="11">
        <v>18680629</v>
      </c>
      <c r="J2878" s="11">
        <v>300</v>
      </c>
      <c r="K2878" s="11">
        <v>7.226</v>
      </c>
      <c r="L2878" s="11" t="b">
        <f>COUNTIF('[1]2_배당성향 25% 이상 종목명'!$A$2:$A$471,'2_2번 조건 대상 종목'!A2878)&gt;0</f>
        <v>0</v>
      </c>
      <c r="M2878" s="14" t="b">
        <f t="shared" si="44"/>
        <v>1</v>
      </c>
      <c r="N2878" s="11">
        <v>5562899400</v>
      </c>
      <c r="O2878" s="11"/>
      <c r="P2878" s="11"/>
      <c r="Q2878" s="11"/>
      <c r="R2878" s="11">
        <v>0.59</v>
      </c>
      <c r="S2878" s="6">
        <v>1852282955900</v>
      </c>
      <c r="T2878" s="7">
        <v>99.2</v>
      </c>
      <c r="U2878" s="7">
        <v>3.8</v>
      </c>
      <c r="V2878" s="7">
        <v>999</v>
      </c>
    </row>
    <row r="2879" spans="1:22" hidden="1" x14ac:dyDescent="0.4">
      <c r="A2879" s="7" t="s">
        <v>1641</v>
      </c>
      <c r="B2879" s="12" t="s">
        <v>1642</v>
      </c>
      <c r="C2879" s="12" t="s">
        <v>2933</v>
      </c>
      <c r="D2879" s="12" t="s">
        <v>19</v>
      </c>
      <c r="E2879" s="12" t="s">
        <v>46</v>
      </c>
      <c r="F2879" s="12">
        <v>0.04</v>
      </c>
      <c r="G2879" s="12" t="s">
        <v>21</v>
      </c>
      <c r="H2879" s="12">
        <v>500</v>
      </c>
      <c r="I2879" s="6">
        <v>18444369</v>
      </c>
      <c r="J2879" s="6">
        <v>250</v>
      </c>
      <c r="K2879" s="6">
        <v>20.012</v>
      </c>
      <c r="L2879" s="11" t="b">
        <f>COUNTIF('[1]2_배당성향 25% 이상 종목명'!$A$2:$A$471,'2_2번 조건 대상 종목'!A2879)&gt;0</f>
        <v>0</v>
      </c>
      <c r="M2879" s="14" t="b">
        <f t="shared" si="44"/>
        <v>1</v>
      </c>
      <c r="N2879" s="6">
        <v>4575049500</v>
      </c>
      <c r="O2879" s="6"/>
      <c r="P2879" s="6"/>
      <c r="Q2879" s="6"/>
      <c r="R2879" s="6">
        <v>0.5</v>
      </c>
      <c r="S2879" s="6">
        <v>1852282955900</v>
      </c>
      <c r="T2879" s="7">
        <v>99.2</v>
      </c>
      <c r="U2879" s="7">
        <v>3.8</v>
      </c>
      <c r="V2879" s="7">
        <v>999</v>
      </c>
    </row>
    <row r="2880" spans="1:22" hidden="1" x14ac:dyDescent="0.4">
      <c r="A2880" s="4" t="s">
        <v>979</v>
      </c>
      <c r="B2880" s="5" t="s">
        <v>980</v>
      </c>
      <c r="C2880" s="5" t="s">
        <v>24</v>
      </c>
      <c r="D2880" s="5" t="s">
        <v>19</v>
      </c>
      <c r="E2880" s="9" t="s">
        <v>43</v>
      </c>
      <c r="F2880" s="9">
        <v>0.94</v>
      </c>
      <c r="G2880" s="5" t="s">
        <v>21</v>
      </c>
      <c r="H2880" s="9">
        <v>500</v>
      </c>
      <c r="I2880" s="11">
        <v>30573819</v>
      </c>
      <c r="J2880" s="11">
        <v>280</v>
      </c>
      <c r="K2880" s="11">
        <v>39.314</v>
      </c>
      <c r="L2880" s="11" t="b">
        <f>COUNTIF('[1]2_배당성향 25% 이상 종목명'!$A$2:$A$471,'2_2번 조건 대상 종목'!A2880)&gt;0</f>
        <v>1</v>
      </c>
      <c r="M2880" s="14" t="b">
        <f t="shared" si="44"/>
        <v>1</v>
      </c>
      <c r="N2880" s="11">
        <v>9574243840</v>
      </c>
      <c r="O2880" s="11"/>
      <c r="P2880" s="11"/>
      <c r="Q2880" s="11"/>
      <c r="R2880" s="11">
        <v>4.7</v>
      </c>
      <c r="S2880" s="6">
        <v>187006171830</v>
      </c>
      <c r="T2880" s="7">
        <v>11.85</v>
      </c>
      <c r="U2880" s="7">
        <v>0.52</v>
      </c>
      <c r="V2880" s="7">
        <v>470</v>
      </c>
    </row>
    <row r="2881" spans="1:22" hidden="1" x14ac:dyDescent="0.4">
      <c r="A2881" s="4" t="s">
        <v>979</v>
      </c>
      <c r="B2881" s="5" t="s">
        <v>980</v>
      </c>
      <c r="C2881" s="5" t="s">
        <v>30</v>
      </c>
      <c r="D2881" s="5" t="s">
        <v>19</v>
      </c>
      <c r="E2881" s="9" t="s">
        <v>43</v>
      </c>
      <c r="F2881" s="9">
        <v>1.34</v>
      </c>
      <c r="G2881" s="5" t="s">
        <v>21</v>
      </c>
      <c r="H2881" s="9">
        <v>500</v>
      </c>
      <c r="I2881" s="11">
        <v>33573819</v>
      </c>
      <c r="J2881" s="11">
        <v>160</v>
      </c>
      <c r="K2881" s="11">
        <v>35.042999999999999</v>
      </c>
      <c r="L2881" s="11" t="b">
        <f>COUNTIF('[1]2_배당성향 25% 이상 종목명'!$A$2:$A$471,'2_2번 조건 대상 종목'!A2881)&gt;0</f>
        <v>1</v>
      </c>
      <c r="M2881" s="14" t="b">
        <f t="shared" si="44"/>
        <v>1</v>
      </c>
      <c r="N2881" s="11">
        <v>5950996480</v>
      </c>
      <c r="O2881" s="11" t="b">
        <f>N2881&gt;=VLOOKUP(A2881,'[1]2023년만'!$A$2:$Q$1181,12,0)</f>
        <v>0</v>
      </c>
      <c r="P2881" s="11">
        <f>VLOOKUP(A2881,'[1]2_피벗 테이블'!$A$4:$B$376,2,0)</f>
        <v>8662411093.333334</v>
      </c>
      <c r="Q2881" s="11" t="b">
        <f>N2881&gt;=(P2881*1.05)</f>
        <v>0</v>
      </c>
      <c r="R2881" s="11">
        <v>3</v>
      </c>
      <c r="S2881" s="6">
        <v>187006171830</v>
      </c>
      <c r="T2881" s="7">
        <v>11.85</v>
      </c>
      <c r="U2881" s="7">
        <v>0.52</v>
      </c>
      <c r="V2881" s="7">
        <v>470</v>
      </c>
    </row>
    <row r="2882" spans="1:22" hidden="1" x14ac:dyDescent="0.4">
      <c r="A2882" s="4" t="s">
        <v>979</v>
      </c>
      <c r="B2882" s="5" t="s">
        <v>980</v>
      </c>
      <c r="C2882" s="5" t="s">
        <v>18</v>
      </c>
      <c r="D2882" s="5" t="s">
        <v>19</v>
      </c>
      <c r="E2882" s="9" t="s">
        <v>43</v>
      </c>
      <c r="F2882" s="9">
        <v>0.91</v>
      </c>
      <c r="G2882" s="5" t="s">
        <v>21</v>
      </c>
      <c r="H2882" s="9">
        <v>500</v>
      </c>
      <c r="I2882" s="11">
        <v>30573819</v>
      </c>
      <c r="J2882" s="11">
        <v>300</v>
      </c>
      <c r="K2882" s="11">
        <v>30.686</v>
      </c>
      <c r="L2882" s="11" t="b">
        <f>COUNTIF('[1]2_배당성향 25% 이상 종목명'!$A$2:$A$471,'2_2번 조건 대상 종목'!A2882)&gt;0</f>
        <v>1</v>
      </c>
      <c r="M2882" s="14" t="b">
        <f t="shared" si="44"/>
        <v>1</v>
      </c>
      <c r="N2882" s="11">
        <v>10258118400</v>
      </c>
      <c r="O2882" s="11"/>
      <c r="P2882" s="11"/>
      <c r="Q2882" s="11"/>
      <c r="R2882" s="11">
        <v>4.5</v>
      </c>
      <c r="S2882" s="6">
        <v>187006171830</v>
      </c>
      <c r="T2882" s="7">
        <v>11.85</v>
      </c>
      <c r="U2882" s="7">
        <v>0.52</v>
      </c>
      <c r="V2882" s="7">
        <v>470</v>
      </c>
    </row>
    <row r="2883" spans="1:22" hidden="1" x14ac:dyDescent="0.4">
      <c r="A2883" s="7" t="s">
        <v>979</v>
      </c>
      <c r="B2883" s="12" t="s">
        <v>980</v>
      </c>
      <c r="C2883" s="12" t="s">
        <v>2933</v>
      </c>
      <c r="D2883" s="12" t="s">
        <v>19</v>
      </c>
      <c r="E2883" s="12" t="s">
        <v>43</v>
      </c>
      <c r="F2883" s="12">
        <v>0.87</v>
      </c>
      <c r="G2883" s="12" t="s">
        <v>21</v>
      </c>
      <c r="H2883" s="12">
        <v>500</v>
      </c>
      <c r="I2883" s="6">
        <v>30573819</v>
      </c>
      <c r="J2883" s="6">
        <v>180</v>
      </c>
      <c r="K2883" s="6">
        <v>27.898</v>
      </c>
      <c r="L2883" s="11" t="b">
        <f>COUNTIF('[1]2_배당성향 25% 이상 종목명'!$A$2:$A$471,'2_2번 조건 대상 종목'!A2883)&gt;0</f>
        <v>1</v>
      </c>
      <c r="M2883" s="14" t="b">
        <f t="shared" ref="M2883:M2946" si="45">COUNTIF($A$2:$A$4678,A2883)=4</f>
        <v>1</v>
      </c>
      <c r="N2883" s="6">
        <v>6154871040</v>
      </c>
      <c r="O2883" s="6"/>
      <c r="P2883" s="6"/>
      <c r="Q2883" s="6"/>
      <c r="R2883" s="6">
        <v>2.4</v>
      </c>
      <c r="S2883" s="6">
        <v>187006171830</v>
      </c>
      <c r="T2883" s="7">
        <v>11.85</v>
      </c>
      <c r="U2883" s="7">
        <v>0.52</v>
      </c>
      <c r="V2883" s="7">
        <v>470</v>
      </c>
    </row>
    <row r="2884" spans="1:22" hidden="1" x14ac:dyDescent="0.4">
      <c r="A2884" s="4" t="s">
        <v>548</v>
      </c>
      <c r="B2884" s="5" t="s">
        <v>549</v>
      </c>
      <c r="C2884" s="5" t="s">
        <v>30</v>
      </c>
      <c r="D2884" s="5" t="s">
        <v>19</v>
      </c>
      <c r="E2884" s="9" t="s">
        <v>49</v>
      </c>
      <c r="F2884" s="9">
        <v>0.6</v>
      </c>
      <c r="G2884" s="5" t="s">
        <v>21</v>
      </c>
      <c r="H2884" s="9">
        <v>500</v>
      </c>
      <c r="I2884" s="11">
        <v>7200000</v>
      </c>
      <c r="J2884" s="11">
        <v>200</v>
      </c>
      <c r="K2884" s="11">
        <v>67.811999999999998</v>
      </c>
      <c r="L2884" s="11" t="b">
        <f>COUNTIF('[1]2_배당성향 25% 이상 종목명'!$A$2:$A$471,'2_2번 조건 대상 종목'!A2884)&gt;0</f>
        <v>1</v>
      </c>
      <c r="M2884" s="14" t="b">
        <f t="shared" si="45"/>
        <v>1</v>
      </c>
      <c r="N2884" s="11">
        <v>1400315800</v>
      </c>
      <c r="O2884" s="11" t="b">
        <f>N2884&gt;=VLOOKUP(A2884,'[1]2023년만'!$A$2:$Q$1181,12,0)</f>
        <v>0</v>
      </c>
      <c r="P2884" s="11">
        <f>VLOOKUP(A2884,'[1]2_피벗 테이블'!$A$4:$B$376,2,0)</f>
        <v>1439721400</v>
      </c>
      <c r="Q2884" s="11" t="b">
        <f>N2884&gt;=(P2884*1.05)</f>
        <v>0</v>
      </c>
      <c r="R2884" s="11">
        <v>3.8</v>
      </c>
      <c r="S2884" s="6">
        <v>38952000000</v>
      </c>
      <c r="T2884" s="7">
        <v>18.72</v>
      </c>
      <c r="U2884" s="7">
        <v>0.48</v>
      </c>
      <c r="V2884" s="7">
        <v>289</v>
      </c>
    </row>
    <row r="2885" spans="1:22" hidden="1" x14ac:dyDescent="0.4">
      <c r="A2885" s="4" t="s">
        <v>548</v>
      </c>
      <c r="B2885" s="5" t="s">
        <v>549</v>
      </c>
      <c r="C2885" s="5" t="s">
        <v>24</v>
      </c>
      <c r="D2885" s="5" t="s">
        <v>19</v>
      </c>
      <c r="E2885" s="9" t="s">
        <v>49</v>
      </c>
      <c r="F2885" s="9">
        <v>0.48</v>
      </c>
      <c r="G2885" s="5" t="s">
        <v>21</v>
      </c>
      <c r="H2885" s="9">
        <v>500</v>
      </c>
      <c r="I2885" s="11">
        <v>7200000</v>
      </c>
      <c r="J2885" s="11">
        <v>200</v>
      </c>
      <c r="K2885" s="11">
        <v>53.982999999999997</v>
      </c>
      <c r="L2885" s="11" t="b">
        <f>COUNTIF('[1]2_배당성향 25% 이상 종목명'!$A$2:$A$471,'2_2번 조건 대상 종목'!A2885)&gt;0</f>
        <v>1</v>
      </c>
      <c r="M2885" s="14" t="b">
        <f t="shared" si="45"/>
        <v>1</v>
      </c>
      <c r="N2885" s="11">
        <v>1439721400</v>
      </c>
      <c r="O2885" s="11"/>
      <c r="P2885" s="11"/>
      <c r="Q2885" s="11"/>
      <c r="R2885" s="11">
        <v>4</v>
      </c>
      <c r="S2885" s="6">
        <v>38952000000</v>
      </c>
      <c r="T2885" s="7">
        <v>18.72</v>
      </c>
      <c r="U2885" s="7">
        <v>0.48</v>
      </c>
      <c r="V2885" s="7">
        <v>289</v>
      </c>
    </row>
    <row r="2886" spans="1:22" hidden="1" x14ac:dyDescent="0.4">
      <c r="A2886" s="4" t="s">
        <v>548</v>
      </c>
      <c r="B2886" s="5" t="s">
        <v>549</v>
      </c>
      <c r="C2886" s="5" t="s">
        <v>18</v>
      </c>
      <c r="D2886" s="5" t="s">
        <v>19</v>
      </c>
      <c r="E2886" s="9" t="s">
        <v>49</v>
      </c>
      <c r="F2886" s="9">
        <v>0.56000000000000005</v>
      </c>
      <c r="G2886" s="5" t="s">
        <v>21</v>
      </c>
      <c r="H2886" s="9">
        <v>500</v>
      </c>
      <c r="I2886" s="11">
        <v>7200000</v>
      </c>
      <c r="J2886" s="11">
        <v>200</v>
      </c>
      <c r="K2886" s="11">
        <v>27.103000000000002</v>
      </c>
      <c r="L2886" s="11" t="b">
        <f>COUNTIF('[1]2_배당성향 25% 이상 종목명'!$A$2:$A$471,'2_2번 조건 대상 종목'!A2886)&gt;0</f>
        <v>1</v>
      </c>
      <c r="M2886" s="14" t="b">
        <f t="shared" si="45"/>
        <v>1</v>
      </c>
      <c r="N2886" s="11">
        <v>1439721400</v>
      </c>
      <c r="O2886" s="11"/>
      <c r="P2886" s="11"/>
      <c r="Q2886" s="11"/>
      <c r="R2886" s="11">
        <v>3.6</v>
      </c>
      <c r="S2886" s="6">
        <v>38952000000</v>
      </c>
      <c r="T2886" s="7">
        <v>18.72</v>
      </c>
      <c r="U2886" s="7">
        <v>0.48</v>
      </c>
      <c r="V2886" s="7">
        <v>289</v>
      </c>
    </row>
    <row r="2887" spans="1:22" hidden="1" x14ac:dyDescent="0.4">
      <c r="A2887" s="7" t="s">
        <v>548</v>
      </c>
      <c r="B2887" s="12" t="s">
        <v>549</v>
      </c>
      <c r="C2887" s="12" t="s">
        <v>2933</v>
      </c>
      <c r="D2887" s="12" t="s">
        <v>19</v>
      </c>
      <c r="E2887" s="12" t="s">
        <v>49</v>
      </c>
      <c r="F2887" s="12">
        <v>0.41</v>
      </c>
      <c r="G2887" s="12" t="s">
        <v>21</v>
      </c>
      <c r="H2887" s="12">
        <v>500</v>
      </c>
      <c r="I2887" s="6">
        <v>7200000</v>
      </c>
      <c r="J2887" s="6">
        <v>200</v>
      </c>
      <c r="K2887" s="6">
        <v>101.31699999999999</v>
      </c>
      <c r="L2887" s="11" t="b">
        <f>COUNTIF('[1]2_배당성향 25% 이상 종목명'!$A$2:$A$471,'2_2번 조건 대상 종목'!A2887)&gt;0</f>
        <v>1</v>
      </c>
      <c r="M2887" s="14" t="b">
        <f t="shared" si="45"/>
        <v>1</v>
      </c>
      <c r="N2887" s="6">
        <v>1439721400</v>
      </c>
      <c r="O2887" s="6"/>
      <c r="P2887" s="6"/>
      <c r="Q2887" s="6"/>
      <c r="R2887" s="6">
        <v>3.3</v>
      </c>
      <c r="S2887" s="6">
        <v>38952000000</v>
      </c>
      <c r="T2887" s="7">
        <v>18.72</v>
      </c>
      <c r="U2887" s="7">
        <v>0.48</v>
      </c>
      <c r="V2887" s="7">
        <v>289</v>
      </c>
    </row>
    <row r="2888" spans="1:22" hidden="1" x14ac:dyDescent="0.4">
      <c r="A2888" s="4" t="s">
        <v>1375</v>
      </c>
      <c r="B2888" s="5" t="s">
        <v>1376</v>
      </c>
      <c r="C2888" s="5" t="s">
        <v>24</v>
      </c>
      <c r="D2888" s="5" t="s">
        <v>19</v>
      </c>
      <c r="E2888" s="9" t="s">
        <v>66</v>
      </c>
      <c r="F2888" s="9">
        <v>3.86</v>
      </c>
      <c r="G2888" s="5" t="s">
        <v>21</v>
      </c>
      <c r="H2888" s="10">
        <v>5000</v>
      </c>
      <c r="I2888" s="11">
        <v>751949461</v>
      </c>
      <c r="J2888" s="11">
        <v>1000</v>
      </c>
      <c r="K2888" s="11">
        <v>28.448</v>
      </c>
      <c r="L2888" s="11" t="b">
        <f>COUNTIF('[1]2_배당성향 25% 이상 종목명'!$A$2:$A$471,'2_2번 조건 대상 종목'!A2888)&gt;0</f>
        <v>1</v>
      </c>
      <c r="M2888" s="14" t="b">
        <f t="shared" si="45"/>
        <v>1</v>
      </c>
      <c r="N2888" s="11">
        <v>747302121920</v>
      </c>
      <c r="O2888" s="11"/>
      <c r="P2888" s="11"/>
      <c r="Q2888" s="11"/>
      <c r="R2888" s="11">
        <v>6.7</v>
      </c>
      <c r="S2888" s="6">
        <v>18898953700450</v>
      </c>
      <c r="T2888" s="7">
        <v>6.44</v>
      </c>
      <c r="U2888" s="7">
        <v>0.55000000000000004</v>
      </c>
      <c r="V2888" s="7">
        <v>3950</v>
      </c>
    </row>
    <row r="2889" spans="1:22" hidden="1" x14ac:dyDescent="0.4">
      <c r="A2889" s="4" t="s">
        <v>333</v>
      </c>
      <c r="B2889" s="5" t="s">
        <v>334</v>
      </c>
      <c r="C2889" s="5" t="s">
        <v>30</v>
      </c>
      <c r="D2889" s="5" t="s">
        <v>19</v>
      </c>
      <c r="E2889" s="9" t="s">
        <v>49</v>
      </c>
      <c r="F2889" s="9">
        <v>1.64</v>
      </c>
      <c r="G2889" s="5" t="s">
        <v>21</v>
      </c>
      <c r="H2889" s="9">
        <v>500</v>
      </c>
      <c r="I2889" s="11">
        <v>27203469</v>
      </c>
      <c r="J2889" s="11">
        <v>350</v>
      </c>
      <c r="K2889" s="11">
        <v>56.131</v>
      </c>
      <c r="L2889" s="11" t="b">
        <f>COUNTIF('[1]2_배당성향 25% 이상 종목명'!$A$2:$A$471,'2_2번 조건 대상 종목'!A1958)&gt;0</f>
        <v>1</v>
      </c>
      <c r="M2889" s="14" t="b">
        <f t="shared" si="45"/>
        <v>1</v>
      </c>
      <c r="N2889" s="11">
        <v>8685189450</v>
      </c>
      <c r="O2889" s="11" t="b">
        <f>N2889&gt;=VLOOKUP(A2889,'[1]2023년만'!$A$2:$Q$1181,12,0)</f>
        <v>0</v>
      </c>
      <c r="P2889" s="11">
        <f>VLOOKUP(A2889,'[1]2_피벗 테이블'!$A$4:$B$376,2,0)</f>
        <v>5897667500</v>
      </c>
      <c r="Q2889" s="11" t="b">
        <f>N2889&gt;=(P2889*1.05)</f>
        <v>1</v>
      </c>
      <c r="R2889" s="11">
        <v>5.3</v>
      </c>
      <c r="S2889" s="6">
        <v>166485230280</v>
      </c>
      <c r="T2889" s="7">
        <v>9.36</v>
      </c>
      <c r="U2889" s="7">
        <v>0.46</v>
      </c>
      <c r="V2889" s="7">
        <v>654</v>
      </c>
    </row>
    <row r="2890" spans="1:22" hidden="1" x14ac:dyDescent="0.4">
      <c r="A2890" s="4" t="s">
        <v>1375</v>
      </c>
      <c r="B2890" s="5" t="s">
        <v>1376</v>
      </c>
      <c r="C2890" s="5" t="s">
        <v>18</v>
      </c>
      <c r="D2890" s="5" t="s">
        <v>19</v>
      </c>
      <c r="E2890" s="9" t="s">
        <v>66</v>
      </c>
      <c r="F2890" s="9">
        <v>4.37</v>
      </c>
      <c r="G2890" s="5" t="s">
        <v>21</v>
      </c>
      <c r="H2890" s="10">
        <v>5000</v>
      </c>
      <c r="I2890" s="11">
        <v>728060549</v>
      </c>
      <c r="J2890" s="11">
        <v>1130</v>
      </c>
      <c r="K2890" s="11">
        <v>24.751000000000001</v>
      </c>
      <c r="L2890" s="11" t="b">
        <f>COUNTIF('[1]2_배당성향 25% 이상 종목명'!$A$2:$A$471,'2_2번 조건 대상 종목'!A2890)&gt;0</f>
        <v>1</v>
      </c>
      <c r="M2890" s="14" t="b">
        <f t="shared" si="45"/>
        <v>1</v>
      </c>
      <c r="N2890" s="11">
        <v>822705794250</v>
      </c>
      <c r="O2890" s="11"/>
      <c r="P2890" s="11"/>
      <c r="Q2890" s="11"/>
      <c r="R2890" s="11">
        <v>8.8000000000000007</v>
      </c>
      <c r="S2890" s="6">
        <v>18898953700450</v>
      </c>
      <c r="T2890" s="7">
        <v>6.44</v>
      </c>
      <c r="U2890" s="7">
        <v>0.55000000000000004</v>
      </c>
      <c r="V2890" s="7">
        <v>3950</v>
      </c>
    </row>
    <row r="2891" spans="1:22" hidden="1" x14ac:dyDescent="0.4">
      <c r="A2891" s="7" t="s">
        <v>1375</v>
      </c>
      <c r="B2891" s="12" t="s">
        <v>1376</v>
      </c>
      <c r="C2891" s="12" t="s">
        <v>2933</v>
      </c>
      <c r="D2891" s="12" t="s">
        <v>19</v>
      </c>
      <c r="E2891" s="12" t="s">
        <v>66</v>
      </c>
      <c r="F2891" s="12">
        <v>2.61</v>
      </c>
      <c r="G2891" s="12" t="s">
        <v>21</v>
      </c>
      <c r="H2891" s="12">
        <v>5000</v>
      </c>
      <c r="I2891" s="6">
        <v>728060549</v>
      </c>
      <c r="J2891" s="6">
        <v>900</v>
      </c>
      <c r="K2891" s="6">
        <v>23.309000000000001</v>
      </c>
      <c r="L2891" s="11" t="b">
        <f>COUNTIF('[1]2_배당성향 25% 이상 종목명'!$A$2:$A$471,'2_2번 조건 대상 종목'!A2891)&gt;0</f>
        <v>1</v>
      </c>
      <c r="M2891" s="14" t="b">
        <f t="shared" si="45"/>
        <v>1</v>
      </c>
      <c r="N2891" s="6">
        <v>654383820900</v>
      </c>
      <c r="O2891" s="6"/>
      <c r="P2891" s="6"/>
      <c r="Q2891" s="6"/>
      <c r="R2891" s="6">
        <v>6.8</v>
      </c>
      <c r="S2891" s="6">
        <v>18898953700450</v>
      </c>
      <c r="T2891" s="7">
        <v>6.44</v>
      </c>
      <c r="U2891" s="7">
        <v>0.55000000000000004</v>
      </c>
      <c r="V2891" s="7">
        <v>3950</v>
      </c>
    </row>
    <row r="2892" spans="1:22" hidden="1" x14ac:dyDescent="0.4">
      <c r="A2892" s="4" t="s">
        <v>2611</v>
      </c>
      <c r="B2892" s="5" t="s">
        <v>2612</v>
      </c>
      <c r="C2892" s="5" t="s">
        <v>30</v>
      </c>
      <c r="D2892" s="5" t="s">
        <v>19</v>
      </c>
      <c r="E2892" s="9" t="s">
        <v>81</v>
      </c>
      <c r="F2892" s="9">
        <v>0.51</v>
      </c>
      <c r="G2892" s="5" t="s">
        <v>21</v>
      </c>
      <c r="H2892" s="9">
        <v>500</v>
      </c>
      <c r="I2892" s="11">
        <v>10754239</v>
      </c>
      <c r="J2892" s="11">
        <v>100</v>
      </c>
      <c r="K2892" s="11">
        <v>5.1769999999999996</v>
      </c>
      <c r="L2892" s="11" t="b">
        <f>COUNTIF('[1]2_배당성향 25% 이상 종목명'!$A$2:$A$471,'2_2번 조건 대상 종목'!A2892)&gt;0</f>
        <v>0</v>
      </c>
      <c r="M2892" s="14" t="b">
        <f t="shared" si="45"/>
        <v>0</v>
      </c>
      <c r="N2892" s="11">
        <v>1044023900</v>
      </c>
      <c r="O2892" s="11" t="e">
        <f>N2892&gt;=VLOOKUP(A2892,'[1]2023년만'!$A$2:$Q$1181,12,0)</f>
        <v>#N/A</v>
      </c>
      <c r="P2892" s="11"/>
      <c r="Q2892" s="11"/>
      <c r="R2892" s="11">
        <v>1.39</v>
      </c>
      <c r="S2892" s="6">
        <v>70702612600</v>
      </c>
      <c r="T2892" s="7">
        <v>3.42</v>
      </c>
      <c r="U2892" s="7">
        <v>0.73</v>
      </c>
      <c r="V2892" s="7">
        <v>1915</v>
      </c>
    </row>
    <row r="2893" spans="1:22" hidden="1" x14ac:dyDescent="0.4">
      <c r="A2893" s="4" t="s">
        <v>2251</v>
      </c>
      <c r="B2893" s="5" t="s">
        <v>2252</v>
      </c>
      <c r="C2893" s="5" t="s">
        <v>30</v>
      </c>
      <c r="D2893" s="5" t="s">
        <v>19</v>
      </c>
      <c r="E2893" s="9" t="s">
        <v>37</v>
      </c>
      <c r="F2893" s="9">
        <v>1.48</v>
      </c>
      <c r="G2893" s="5" t="s">
        <v>21</v>
      </c>
      <c r="H2893" s="9">
        <v>500</v>
      </c>
      <c r="I2893" s="11">
        <v>9132163</v>
      </c>
      <c r="J2893" s="11">
        <v>180</v>
      </c>
      <c r="K2893" s="11">
        <v>12.364000000000001</v>
      </c>
      <c r="L2893" s="11" t="b">
        <f>COUNTIF('[1]2_배당성향 25% 이상 종목명'!$A$2:$A$471,'2_2번 조건 대상 종목'!A2893)&gt;0</f>
        <v>0</v>
      </c>
      <c r="M2893" s="14" t="b">
        <f t="shared" si="45"/>
        <v>1</v>
      </c>
      <c r="N2893" s="11">
        <v>1643789340</v>
      </c>
      <c r="O2893" s="11" t="b">
        <f>N2893&gt;=VLOOKUP(A2893,'[1]2023년만'!$A$2:$Q$1181,12,0)</f>
        <v>1</v>
      </c>
      <c r="P2893" s="11"/>
      <c r="Q2893" s="11"/>
      <c r="R2893" s="11">
        <v>1.8</v>
      </c>
      <c r="S2893" s="6">
        <v>81915502110</v>
      </c>
      <c r="T2893" s="7">
        <v>6.24</v>
      </c>
      <c r="U2893" s="7">
        <v>0.75</v>
      </c>
      <c r="V2893" s="7">
        <v>1438</v>
      </c>
    </row>
    <row r="2894" spans="1:22" hidden="1" x14ac:dyDescent="0.4">
      <c r="A2894" s="4" t="s">
        <v>2251</v>
      </c>
      <c r="B2894" s="5" t="s">
        <v>2252</v>
      </c>
      <c r="C2894" s="5" t="s">
        <v>24</v>
      </c>
      <c r="D2894" s="5" t="s">
        <v>19</v>
      </c>
      <c r="E2894" s="9" t="s">
        <v>37</v>
      </c>
      <c r="F2894" s="9">
        <v>0.89</v>
      </c>
      <c r="G2894" s="5" t="s">
        <v>21</v>
      </c>
      <c r="H2894" s="9">
        <v>500</v>
      </c>
      <c r="I2894" s="11">
        <v>9132163</v>
      </c>
      <c r="J2894" s="11">
        <v>165</v>
      </c>
      <c r="K2894" s="11">
        <v>8.4629999999999992</v>
      </c>
      <c r="L2894" s="11" t="b">
        <f>COUNTIF('[1]2_배당성향 25% 이상 종목명'!$A$2:$A$471,'2_2번 조건 대상 종목'!A2894)&gt;0</f>
        <v>0</v>
      </c>
      <c r="M2894" s="14" t="b">
        <f t="shared" si="45"/>
        <v>1</v>
      </c>
      <c r="N2894" s="11">
        <v>1506806895</v>
      </c>
      <c r="O2894" s="11"/>
      <c r="P2894" s="11"/>
      <c r="Q2894" s="11"/>
      <c r="R2894" s="11">
        <v>1.2</v>
      </c>
      <c r="S2894" s="6">
        <v>81915502110</v>
      </c>
      <c r="T2894" s="7">
        <v>6.24</v>
      </c>
      <c r="U2894" s="7">
        <v>0.75</v>
      </c>
      <c r="V2894" s="7">
        <v>1438</v>
      </c>
    </row>
    <row r="2895" spans="1:22" hidden="1" x14ac:dyDescent="0.4">
      <c r="A2895" s="4" t="s">
        <v>2251</v>
      </c>
      <c r="B2895" s="5" t="s">
        <v>2252</v>
      </c>
      <c r="C2895" s="5" t="s">
        <v>18</v>
      </c>
      <c r="D2895" s="5" t="s">
        <v>19</v>
      </c>
      <c r="E2895" s="9" t="s">
        <v>37</v>
      </c>
      <c r="F2895" s="9">
        <v>0.85</v>
      </c>
      <c r="G2895" s="5" t="s">
        <v>21</v>
      </c>
      <c r="H2895" s="9">
        <v>500</v>
      </c>
      <c r="I2895" s="11">
        <v>9132163</v>
      </c>
      <c r="J2895" s="11">
        <v>150</v>
      </c>
      <c r="K2895" s="11">
        <v>-7.6280000000000001</v>
      </c>
      <c r="L2895" s="11" t="b">
        <f>COUNTIF('[1]2_배당성향 25% 이상 종목명'!$A$2:$A$471,'2_2번 조건 대상 종목'!A2895)&gt;0</f>
        <v>0</v>
      </c>
      <c r="M2895" s="14" t="b">
        <f t="shared" si="45"/>
        <v>1</v>
      </c>
      <c r="N2895" s="11">
        <v>1369824450</v>
      </c>
      <c r="O2895" s="11"/>
      <c r="P2895" s="11"/>
      <c r="Q2895" s="11"/>
      <c r="R2895" s="11">
        <v>1.1000000000000001</v>
      </c>
      <c r="S2895" s="6">
        <v>81915502110</v>
      </c>
      <c r="T2895" s="7">
        <v>6.24</v>
      </c>
      <c r="U2895" s="7">
        <v>0.75</v>
      </c>
      <c r="V2895" s="7">
        <v>1438</v>
      </c>
    </row>
    <row r="2896" spans="1:22" hidden="1" x14ac:dyDescent="0.4">
      <c r="A2896" s="7" t="s">
        <v>2251</v>
      </c>
      <c r="B2896" s="12" t="s">
        <v>2252</v>
      </c>
      <c r="C2896" s="12" t="s">
        <v>2933</v>
      </c>
      <c r="D2896" s="12" t="s">
        <v>19</v>
      </c>
      <c r="E2896" s="12" t="s">
        <v>37</v>
      </c>
      <c r="F2896" s="12">
        <v>0.36</v>
      </c>
      <c r="G2896" s="12" t="s">
        <v>21</v>
      </c>
      <c r="H2896" s="12">
        <v>500</v>
      </c>
      <c r="I2896" s="6">
        <v>9132163</v>
      </c>
      <c r="J2896" s="6">
        <v>130</v>
      </c>
      <c r="K2896" s="6">
        <v>220.256</v>
      </c>
      <c r="L2896" s="11" t="b">
        <f>COUNTIF('[1]2_배당성향 25% 이상 종목명'!$A$2:$A$471,'2_2번 조건 대상 종목'!A2896)&gt;0</f>
        <v>0</v>
      </c>
      <c r="M2896" s="14" t="b">
        <f t="shared" si="45"/>
        <v>1</v>
      </c>
      <c r="N2896" s="6">
        <v>1187181190</v>
      </c>
      <c r="O2896" s="6"/>
      <c r="P2896" s="6"/>
      <c r="Q2896" s="6"/>
      <c r="R2896" s="6">
        <v>0.6</v>
      </c>
      <c r="S2896" s="6">
        <v>81915502110</v>
      </c>
      <c r="T2896" s="7">
        <v>6.24</v>
      </c>
      <c r="U2896" s="7">
        <v>0.75</v>
      </c>
      <c r="V2896" s="7">
        <v>1438</v>
      </c>
    </row>
    <row r="2897" spans="1:22" x14ac:dyDescent="0.4">
      <c r="A2897" s="4" t="s">
        <v>302</v>
      </c>
      <c r="B2897" s="5" t="s">
        <v>303</v>
      </c>
      <c r="C2897" s="5" t="s">
        <v>30</v>
      </c>
      <c r="D2897" s="5" t="s">
        <v>19</v>
      </c>
      <c r="E2897" s="9" t="s">
        <v>81</v>
      </c>
      <c r="F2897" s="9">
        <v>0.51</v>
      </c>
      <c r="G2897" s="5" t="s">
        <v>21</v>
      </c>
      <c r="H2897" s="9">
        <v>500</v>
      </c>
      <c r="I2897" s="11">
        <v>27671533</v>
      </c>
      <c r="J2897" s="11">
        <v>500</v>
      </c>
      <c r="K2897" s="11">
        <v>125.791</v>
      </c>
      <c r="L2897" s="11" t="b">
        <f>COUNTIF('[1]2_배당성향 25% 이상 종목명'!$A$2:$A$471,'2_2번 조건 대상 종목'!A2851)&gt;0</f>
        <v>1</v>
      </c>
      <c r="M2897" s="14" t="b">
        <f t="shared" si="45"/>
        <v>1</v>
      </c>
      <c r="N2897" s="11">
        <v>13835766500</v>
      </c>
      <c r="O2897" s="11" t="b">
        <f>N2897&gt;=VLOOKUP(A2897,'[1]2023년만'!$A$2:$Q$1181,12,0)</f>
        <v>1</v>
      </c>
      <c r="P2897" s="11">
        <f>VLOOKUP(A2897,'[1]2_피벗 테이블'!$A$4:$B$376,2,0)</f>
        <v>6917883250</v>
      </c>
      <c r="Q2897" s="11" t="b">
        <f>N2897&gt;=(P2897*1.05)</f>
        <v>1</v>
      </c>
      <c r="R2897" s="11">
        <v>8.4</v>
      </c>
      <c r="S2897" s="6">
        <v>164922336680</v>
      </c>
      <c r="T2897" s="7">
        <v>14.94</v>
      </c>
      <c r="U2897" s="7">
        <v>0.46</v>
      </c>
      <c r="V2897" s="7">
        <v>399</v>
      </c>
    </row>
    <row r="2898" spans="1:22" hidden="1" x14ac:dyDescent="0.4">
      <c r="A2898" s="4" t="s">
        <v>483</v>
      </c>
      <c r="B2898" s="5" t="s">
        <v>484</v>
      </c>
      <c r="C2898" s="5" t="s">
        <v>24</v>
      </c>
      <c r="D2898" s="5" t="s">
        <v>19</v>
      </c>
      <c r="E2898" s="9" t="s">
        <v>37</v>
      </c>
      <c r="F2898" s="9">
        <v>0.89</v>
      </c>
      <c r="G2898" s="5" t="s">
        <v>21</v>
      </c>
      <c r="H2898" s="9">
        <v>500</v>
      </c>
      <c r="I2898" s="11">
        <v>18887341</v>
      </c>
      <c r="J2898" s="11">
        <v>50</v>
      </c>
      <c r="K2898" s="11">
        <v>6.2220000000000004</v>
      </c>
      <c r="L2898" s="11" t="b">
        <f>COUNTIF('[1]2_배당성향 25% 이상 종목명'!$A$2:$A$471,'2_2번 조건 대상 종목'!A2898)&gt;0</f>
        <v>1</v>
      </c>
      <c r="M2898" s="14" t="b">
        <f t="shared" si="45"/>
        <v>1</v>
      </c>
      <c r="N2898" s="11">
        <v>944186450</v>
      </c>
      <c r="O2898" s="11"/>
      <c r="P2898" s="11"/>
      <c r="Q2898" s="11"/>
      <c r="R2898" s="11">
        <v>1.4</v>
      </c>
      <c r="S2898" s="6">
        <v>60628364610</v>
      </c>
      <c r="T2898" s="7">
        <v>139.57</v>
      </c>
      <c r="U2898" s="7">
        <v>0.45</v>
      </c>
      <c r="V2898" s="7">
        <v>23</v>
      </c>
    </row>
    <row r="2899" spans="1:22" hidden="1" x14ac:dyDescent="0.4">
      <c r="A2899" s="4" t="s">
        <v>483</v>
      </c>
      <c r="B2899" s="5" t="s">
        <v>484</v>
      </c>
      <c r="C2899" s="5" t="s">
        <v>18</v>
      </c>
      <c r="D2899" s="5" t="s">
        <v>19</v>
      </c>
      <c r="E2899" s="9" t="s">
        <v>37</v>
      </c>
      <c r="F2899" s="9">
        <v>0.85</v>
      </c>
      <c r="G2899" s="5" t="s">
        <v>21</v>
      </c>
      <c r="H2899" s="9">
        <v>500</v>
      </c>
      <c r="I2899" s="11">
        <v>18887341</v>
      </c>
      <c r="J2899" s="11">
        <v>45</v>
      </c>
      <c r="K2899" s="11">
        <v>-4.6420000000000003</v>
      </c>
      <c r="L2899" s="11" t="b">
        <f>COUNTIF('[1]2_배당성향 25% 이상 종목명'!$A$2:$A$471,'2_2번 조건 대상 종목'!A2899)&gt;0</f>
        <v>1</v>
      </c>
      <c r="M2899" s="14" t="b">
        <f t="shared" si="45"/>
        <v>1</v>
      </c>
      <c r="N2899" s="11">
        <v>849767805</v>
      </c>
      <c r="O2899" s="11"/>
      <c r="P2899" s="11"/>
      <c r="Q2899" s="11"/>
      <c r="R2899" s="11">
        <v>1</v>
      </c>
      <c r="S2899" s="6">
        <v>60628364610</v>
      </c>
      <c r="T2899" s="7">
        <v>139.57</v>
      </c>
      <c r="U2899" s="7">
        <v>0.45</v>
      </c>
      <c r="V2899" s="7">
        <v>23</v>
      </c>
    </row>
    <row r="2900" spans="1:22" hidden="1" x14ac:dyDescent="0.4">
      <c r="A2900" s="7" t="s">
        <v>483</v>
      </c>
      <c r="B2900" s="12" t="s">
        <v>484</v>
      </c>
      <c r="C2900" s="12" t="s">
        <v>2933</v>
      </c>
      <c r="D2900" s="12" t="s">
        <v>19</v>
      </c>
      <c r="E2900" s="12" t="s">
        <v>37</v>
      </c>
      <c r="F2900" s="12">
        <v>0.36</v>
      </c>
      <c r="G2900" s="12" t="s">
        <v>21</v>
      </c>
      <c r="H2900" s="12">
        <v>500</v>
      </c>
      <c r="I2900" s="6">
        <v>18887341</v>
      </c>
      <c r="J2900" s="6">
        <v>35</v>
      </c>
      <c r="K2900" s="6">
        <v>-203.363</v>
      </c>
      <c r="L2900" s="11" t="b">
        <f>COUNTIF('[1]2_배당성향 25% 이상 종목명'!$A$2:$A$471,'2_2번 조건 대상 종목'!A2900)&gt;0</f>
        <v>1</v>
      </c>
      <c r="M2900" s="14" t="b">
        <f t="shared" si="45"/>
        <v>1</v>
      </c>
      <c r="N2900" s="6">
        <v>660930515</v>
      </c>
      <c r="O2900" s="6"/>
      <c r="P2900" s="6"/>
      <c r="Q2900" s="6"/>
      <c r="R2900" s="6">
        <v>0.5</v>
      </c>
      <c r="S2900" s="6">
        <v>60628364610</v>
      </c>
      <c r="T2900" s="7">
        <v>139.57</v>
      </c>
      <c r="U2900" s="7">
        <v>0.45</v>
      </c>
      <c r="V2900" s="7">
        <v>23</v>
      </c>
    </row>
    <row r="2901" spans="1:22" hidden="1" x14ac:dyDescent="0.4">
      <c r="A2901" s="4" t="s">
        <v>348</v>
      </c>
      <c r="B2901" s="5" t="s">
        <v>349</v>
      </c>
      <c r="C2901" s="5" t="s">
        <v>24</v>
      </c>
      <c r="D2901" s="5" t="s">
        <v>19</v>
      </c>
      <c r="E2901" s="9" t="s">
        <v>40</v>
      </c>
      <c r="F2901" s="9">
        <v>0.97</v>
      </c>
      <c r="G2901" s="5" t="s">
        <v>21</v>
      </c>
      <c r="H2901" s="9">
        <v>500</v>
      </c>
      <c r="I2901" s="11">
        <v>69237643</v>
      </c>
      <c r="J2901" s="11">
        <v>25</v>
      </c>
      <c r="K2901" s="11">
        <v>101.28400000000001</v>
      </c>
      <c r="L2901" s="11" t="b">
        <f>COUNTIF('[1]2_배당성향 25% 이상 종목명'!$A$2:$A$471,'2_2번 조건 대상 종목'!A2901)&gt;0</f>
        <v>0</v>
      </c>
      <c r="M2901" s="14" t="b">
        <f t="shared" si="45"/>
        <v>0</v>
      </c>
      <c r="N2901" s="11">
        <v>1730941075</v>
      </c>
      <c r="O2901" s="11"/>
      <c r="P2901" s="11"/>
      <c r="Q2901" s="11"/>
      <c r="R2901" s="11">
        <v>1.62</v>
      </c>
      <c r="S2901" s="6">
        <v>106902920792</v>
      </c>
      <c r="T2901" s="7">
        <v>7.08</v>
      </c>
      <c r="U2901" s="7">
        <v>0.34</v>
      </c>
      <c r="V2901" s="7">
        <v>218</v>
      </c>
    </row>
    <row r="2902" spans="1:22" hidden="1" x14ac:dyDescent="0.4">
      <c r="A2902" s="4" t="s">
        <v>348</v>
      </c>
      <c r="B2902" s="5" t="s">
        <v>349</v>
      </c>
      <c r="C2902" s="5" t="s">
        <v>18</v>
      </c>
      <c r="D2902" s="5" t="s">
        <v>19</v>
      </c>
      <c r="E2902" s="9" t="s">
        <v>40</v>
      </c>
      <c r="F2902" s="9">
        <v>1.31</v>
      </c>
      <c r="G2902" s="5" t="s">
        <v>21</v>
      </c>
      <c r="H2902" s="9">
        <v>500</v>
      </c>
      <c r="I2902" s="11">
        <v>69237643</v>
      </c>
      <c r="J2902" s="11">
        <v>50</v>
      </c>
      <c r="K2902" s="11">
        <v>13.06</v>
      </c>
      <c r="L2902" s="11" t="b">
        <f>COUNTIF('[1]2_배당성향 25% 이상 종목명'!$A$2:$A$471,'2_2번 조건 대상 종목'!A2902)&gt;0</f>
        <v>0</v>
      </c>
      <c r="M2902" s="14" t="b">
        <f t="shared" si="45"/>
        <v>0</v>
      </c>
      <c r="N2902" s="11">
        <v>3461882150</v>
      </c>
      <c r="O2902" s="11"/>
      <c r="P2902" s="11"/>
      <c r="Q2902" s="11"/>
      <c r="R2902" s="11">
        <v>2.7</v>
      </c>
      <c r="S2902" s="6">
        <v>106902920792</v>
      </c>
      <c r="T2902" s="7">
        <v>7.08</v>
      </c>
      <c r="U2902" s="7">
        <v>0.34</v>
      </c>
      <c r="V2902" s="7">
        <v>218</v>
      </c>
    </row>
    <row r="2903" spans="1:22" hidden="1" x14ac:dyDescent="0.4">
      <c r="A2903" s="7" t="s">
        <v>348</v>
      </c>
      <c r="B2903" s="12" t="s">
        <v>349</v>
      </c>
      <c r="C2903" s="12" t="s">
        <v>2933</v>
      </c>
      <c r="D2903" s="12" t="s">
        <v>19</v>
      </c>
      <c r="E2903" s="12" t="s">
        <v>40</v>
      </c>
      <c r="F2903" s="12">
        <v>0.86</v>
      </c>
      <c r="G2903" s="12" t="s">
        <v>21</v>
      </c>
      <c r="H2903" s="12">
        <v>500</v>
      </c>
      <c r="I2903" s="6">
        <v>69237643</v>
      </c>
      <c r="J2903" s="6">
        <v>50</v>
      </c>
      <c r="K2903" s="6">
        <v>12.148</v>
      </c>
      <c r="L2903" s="11" t="b">
        <f>COUNTIF('[1]2_배당성향 25% 이상 종목명'!$A$2:$A$471,'2_2번 조건 대상 종목'!A2903)&gt;0</f>
        <v>0</v>
      </c>
      <c r="M2903" s="14" t="b">
        <f t="shared" si="45"/>
        <v>0</v>
      </c>
      <c r="N2903" s="6">
        <v>3461882150</v>
      </c>
      <c r="O2903" s="6"/>
      <c r="P2903" s="6"/>
      <c r="Q2903" s="6"/>
      <c r="R2903" s="6">
        <v>2.38</v>
      </c>
      <c r="S2903" s="6">
        <v>106902920792</v>
      </c>
      <c r="T2903" s="7">
        <v>7.08</v>
      </c>
      <c r="U2903" s="7">
        <v>0.34</v>
      </c>
      <c r="V2903" s="7">
        <v>218</v>
      </c>
    </row>
    <row r="2904" spans="1:22" hidden="1" x14ac:dyDescent="0.4">
      <c r="A2904" s="4" t="s">
        <v>1510</v>
      </c>
      <c r="B2904" s="5" t="s">
        <v>1511</v>
      </c>
      <c r="C2904" s="5" t="s">
        <v>18</v>
      </c>
      <c r="D2904" s="5" t="s">
        <v>19</v>
      </c>
      <c r="E2904" s="9" t="s">
        <v>20</v>
      </c>
      <c r="F2904" s="9">
        <v>0.77</v>
      </c>
      <c r="G2904" s="5" t="s">
        <v>21</v>
      </c>
      <c r="H2904" s="9">
        <v>500</v>
      </c>
      <c r="I2904" s="11">
        <v>13500000</v>
      </c>
      <c r="J2904" s="11">
        <v>100</v>
      </c>
      <c r="K2904" s="11">
        <v>25.946000000000002</v>
      </c>
      <c r="L2904" s="11" t="b">
        <f>COUNTIF('[1]2_배당성향 25% 이상 종목명'!$A$2:$A$471,'2_2번 조건 대상 종목'!A2904)&gt;0</f>
        <v>0</v>
      </c>
      <c r="M2904" s="14" t="b">
        <f t="shared" si="45"/>
        <v>1</v>
      </c>
      <c r="N2904" s="11">
        <v>1321690200</v>
      </c>
      <c r="O2904" s="11"/>
      <c r="P2904" s="11"/>
      <c r="Q2904" s="11"/>
      <c r="R2904" s="11">
        <v>1.6</v>
      </c>
      <c r="S2904" s="6">
        <v>68580000000</v>
      </c>
      <c r="T2904" s="7" t="s">
        <v>21</v>
      </c>
      <c r="U2904" s="7">
        <v>0.83</v>
      </c>
      <c r="V2904" s="7" t="s">
        <v>21</v>
      </c>
    </row>
    <row r="2905" spans="1:22" hidden="1" x14ac:dyDescent="0.4">
      <c r="A2905" s="4" t="s">
        <v>1510</v>
      </c>
      <c r="B2905" s="5" t="s">
        <v>1511</v>
      </c>
      <c r="C2905" s="5" t="s">
        <v>24</v>
      </c>
      <c r="D2905" s="5" t="s">
        <v>19</v>
      </c>
      <c r="E2905" s="9" t="s">
        <v>20</v>
      </c>
      <c r="F2905" s="9">
        <v>0.49</v>
      </c>
      <c r="G2905" s="5" t="s">
        <v>21</v>
      </c>
      <c r="H2905" s="9">
        <v>500</v>
      </c>
      <c r="I2905" s="11">
        <v>13500000</v>
      </c>
      <c r="J2905" s="11">
        <v>50</v>
      </c>
      <c r="K2905" s="11">
        <v>13.117000000000001</v>
      </c>
      <c r="L2905" s="11" t="b">
        <f>COUNTIF('[1]2_배당성향 25% 이상 종목명'!$A$2:$A$471,'2_2번 조건 대상 종목'!A2905)&gt;0</f>
        <v>0</v>
      </c>
      <c r="M2905" s="14" t="b">
        <f t="shared" si="45"/>
        <v>1</v>
      </c>
      <c r="N2905" s="11">
        <v>660845100</v>
      </c>
      <c r="O2905" s="11"/>
      <c r="P2905" s="11"/>
      <c r="Q2905" s="11"/>
      <c r="R2905" s="11">
        <v>0.8</v>
      </c>
      <c r="S2905" s="6">
        <v>68580000000</v>
      </c>
      <c r="T2905" s="7" t="s">
        <v>21</v>
      </c>
      <c r="U2905" s="7">
        <v>0.83</v>
      </c>
      <c r="V2905" s="7" t="s">
        <v>21</v>
      </c>
    </row>
    <row r="2906" spans="1:22" hidden="1" x14ac:dyDescent="0.4">
      <c r="A2906" s="4" t="s">
        <v>1510</v>
      </c>
      <c r="B2906" s="5" t="s">
        <v>1511</v>
      </c>
      <c r="C2906" s="5" t="s">
        <v>30</v>
      </c>
      <c r="D2906" s="5" t="s">
        <v>19</v>
      </c>
      <c r="E2906" s="9" t="s">
        <v>20</v>
      </c>
      <c r="F2906" s="9">
        <v>0.68</v>
      </c>
      <c r="G2906" s="5" t="s">
        <v>21</v>
      </c>
      <c r="H2906" s="9">
        <v>500</v>
      </c>
      <c r="I2906" s="11">
        <v>13500000</v>
      </c>
      <c r="J2906" s="11">
        <v>30</v>
      </c>
      <c r="K2906" s="11">
        <v>-5.1040000000000001</v>
      </c>
      <c r="L2906" s="11" t="b">
        <f>COUNTIF('[1]2_배당성향 25% 이상 종목명'!$A$2:$A$471,'2_2번 조건 대상 종목'!A2906)&gt;0</f>
        <v>0</v>
      </c>
      <c r="M2906" s="14" t="b">
        <f t="shared" si="45"/>
        <v>1</v>
      </c>
      <c r="N2906" s="11">
        <v>396507060</v>
      </c>
      <c r="O2906" s="11" t="b">
        <f>N2906&gt;=VLOOKUP(A2906,'[1]2023년만'!$A$2:$Q$1181,12,0)</f>
        <v>0</v>
      </c>
      <c r="P2906" s="11"/>
      <c r="Q2906" s="11"/>
      <c r="R2906" s="11">
        <v>0.63</v>
      </c>
      <c r="S2906" s="6">
        <v>68580000000</v>
      </c>
      <c r="T2906" s="7" t="s">
        <v>21</v>
      </c>
      <c r="U2906" s="7">
        <v>0.83</v>
      </c>
      <c r="V2906" s="7" t="s">
        <v>21</v>
      </c>
    </row>
    <row r="2907" spans="1:22" hidden="1" x14ac:dyDescent="0.4">
      <c r="A2907" s="7" t="s">
        <v>1510</v>
      </c>
      <c r="B2907" s="12" t="s">
        <v>1511</v>
      </c>
      <c r="C2907" s="12" t="s">
        <v>2933</v>
      </c>
      <c r="D2907" s="12" t="s">
        <v>19</v>
      </c>
      <c r="E2907" s="12" t="s">
        <v>20</v>
      </c>
      <c r="F2907" s="12">
        <v>0.53</v>
      </c>
      <c r="G2907" s="12" t="s">
        <v>21</v>
      </c>
      <c r="H2907" s="12">
        <v>500</v>
      </c>
      <c r="I2907" s="6">
        <v>13500000</v>
      </c>
      <c r="J2907" s="6">
        <v>100</v>
      </c>
      <c r="K2907" s="6">
        <v>37.527000000000001</v>
      </c>
      <c r="L2907" s="11" t="b">
        <f>COUNTIF('[1]2_배당성향 25% 이상 종목명'!$A$2:$A$471,'2_2번 조건 대상 종목'!A2907)&gt;0</f>
        <v>0</v>
      </c>
      <c r="M2907" s="14" t="b">
        <f t="shared" si="45"/>
        <v>1</v>
      </c>
      <c r="N2907" s="6">
        <v>1321690200</v>
      </c>
      <c r="O2907" s="6"/>
      <c r="P2907" s="6"/>
      <c r="Q2907" s="6"/>
      <c r="R2907" s="6">
        <v>2.6</v>
      </c>
      <c r="S2907" s="6">
        <v>68580000000</v>
      </c>
      <c r="T2907" s="7" t="s">
        <v>21</v>
      </c>
      <c r="U2907" s="7">
        <v>0.83</v>
      </c>
      <c r="V2907" s="7" t="s">
        <v>21</v>
      </c>
    </row>
    <row r="2908" spans="1:22" hidden="1" x14ac:dyDescent="0.4">
      <c r="A2908" s="4" t="s">
        <v>2533</v>
      </c>
      <c r="B2908" s="5" t="s">
        <v>2534</v>
      </c>
      <c r="C2908" s="5" t="s">
        <v>24</v>
      </c>
      <c r="D2908" s="5" t="s">
        <v>19</v>
      </c>
      <c r="E2908" s="9" t="s">
        <v>40</v>
      </c>
      <c r="F2908" s="9">
        <v>1.7</v>
      </c>
      <c r="G2908" s="5" t="s">
        <v>21</v>
      </c>
      <c r="H2908" s="10">
        <v>5000</v>
      </c>
      <c r="I2908" s="11">
        <v>3090000</v>
      </c>
      <c r="J2908" s="11">
        <v>300</v>
      </c>
      <c r="K2908" s="11">
        <v>6.9649999999999999</v>
      </c>
      <c r="L2908" s="11" t="b">
        <f>COUNTIF('[1]2_배당성향 25% 이상 종목명'!$A$2:$A$471,'2_2번 조건 대상 종목'!A2908)&gt;0</f>
        <v>0</v>
      </c>
      <c r="M2908" s="14" t="b">
        <f t="shared" si="45"/>
        <v>0</v>
      </c>
      <c r="N2908" s="11">
        <v>770026800</v>
      </c>
      <c r="O2908" s="11"/>
      <c r="P2908" s="11"/>
      <c r="Q2908" s="11"/>
      <c r="R2908" s="11">
        <v>1.5</v>
      </c>
      <c r="S2908" s="6">
        <v>51850200000</v>
      </c>
      <c r="T2908" s="7">
        <v>2.19</v>
      </c>
      <c r="U2908" s="7">
        <v>0.22</v>
      </c>
      <c r="V2908" s="7">
        <v>7672</v>
      </c>
    </row>
    <row r="2909" spans="1:22" hidden="1" x14ac:dyDescent="0.4">
      <c r="A2909" s="4" t="s">
        <v>2533</v>
      </c>
      <c r="B2909" s="5" t="s">
        <v>2534</v>
      </c>
      <c r="C2909" s="5" t="s">
        <v>30</v>
      </c>
      <c r="D2909" s="5" t="s">
        <v>19</v>
      </c>
      <c r="E2909" s="9" t="s">
        <v>40</v>
      </c>
      <c r="F2909" s="9">
        <v>2.63</v>
      </c>
      <c r="G2909" s="5" t="s">
        <v>21</v>
      </c>
      <c r="H2909" s="10">
        <v>5000</v>
      </c>
      <c r="I2909" s="11">
        <v>3090000</v>
      </c>
      <c r="J2909" s="11">
        <v>300</v>
      </c>
      <c r="K2909" s="11">
        <v>3.911</v>
      </c>
      <c r="L2909" s="11" t="b">
        <f>COUNTIF('[1]2_배당성향 25% 이상 종목명'!$A$2:$A$471,'2_2번 조건 대상 종목'!A2909)&gt;0</f>
        <v>0</v>
      </c>
      <c r="M2909" s="14" t="b">
        <f t="shared" si="45"/>
        <v>0</v>
      </c>
      <c r="N2909" s="11">
        <v>770026800</v>
      </c>
      <c r="O2909" s="11" t="b">
        <f>N2909&gt;=VLOOKUP(A2909,'[1]2023년만'!$A$2:$Q$1181,12,0)</f>
        <v>1</v>
      </c>
      <c r="P2909" s="11"/>
      <c r="Q2909" s="11"/>
      <c r="R2909" s="11">
        <v>2</v>
      </c>
      <c r="S2909" s="6">
        <v>51850200000</v>
      </c>
      <c r="T2909" s="7">
        <v>2.19</v>
      </c>
      <c r="U2909" s="7">
        <v>0.22</v>
      </c>
      <c r="V2909" s="7">
        <v>7672</v>
      </c>
    </row>
    <row r="2910" spans="1:22" hidden="1" x14ac:dyDescent="0.4">
      <c r="A2910" s="7" t="s">
        <v>2533</v>
      </c>
      <c r="B2910" s="12" t="s">
        <v>2534</v>
      </c>
      <c r="C2910" s="12" t="s">
        <v>2933</v>
      </c>
      <c r="D2910" s="12" t="s">
        <v>19</v>
      </c>
      <c r="E2910" s="12" t="s">
        <v>40</v>
      </c>
      <c r="F2910" s="12">
        <v>1.34</v>
      </c>
      <c r="G2910" s="12" t="s">
        <v>21</v>
      </c>
      <c r="H2910" s="12">
        <v>5000</v>
      </c>
      <c r="I2910" s="6">
        <v>3090000</v>
      </c>
      <c r="J2910" s="6">
        <v>150</v>
      </c>
      <c r="K2910" s="6">
        <v>-6.59</v>
      </c>
      <c r="L2910" s="11" t="b">
        <f>COUNTIF('[1]2_배당성향 25% 이상 종목명'!$A$2:$A$471,'2_2번 조건 대상 종목'!A2910)&gt;0</f>
        <v>0</v>
      </c>
      <c r="M2910" s="14" t="b">
        <f t="shared" si="45"/>
        <v>0</v>
      </c>
      <c r="N2910" s="6">
        <v>385013400</v>
      </c>
      <c r="O2910" s="6"/>
      <c r="P2910" s="6"/>
      <c r="Q2910" s="6"/>
      <c r="R2910" s="6">
        <v>0.6</v>
      </c>
      <c r="S2910" s="6">
        <v>51850200000</v>
      </c>
      <c r="T2910" s="7">
        <v>2.19</v>
      </c>
      <c r="U2910" s="7">
        <v>0.22</v>
      </c>
      <c r="V2910" s="7">
        <v>7672</v>
      </c>
    </row>
    <row r="2911" spans="1:22" hidden="1" x14ac:dyDescent="0.4">
      <c r="A2911" s="4" t="s">
        <v>1975</v>
      </c>
      <c r="B2911" s="5" t="s">
        <v>1976</v>
      </c>
      <c r="C2911" s="5" t="s">
        <v>18</v>
      </c>
      <c r="D2911" s="5" t="s">
        <v>19</v>
      </c>
      <c r="E2911" s="9" t="s">
        <v>20</v>
      </c>
      <c r="F2911" s="9">
        <v>1.49</v>
      </c>
      <c r="G2911" s="5" t="s">
        <v>21</v>
      </c>
      <c r="H2911" s="9">
        <v>500</v>
      </c>
      <c r="I2911" s="11">
        <v>18314054</v>
      </c>
      <c r="J2911" s="11">
        <v>30</v>
      </c>
      <c r="K2911" s="11">
        <v>16.821999999999999</v>
      </c>
      <c r="L2911" s="11" t="b">
        <f>COUNTIF('[1]2_배당성향 25% 이상 종목명'!$A$2:$A$471,'2_2번 조건 대상 종목'!A2911)&gt;0</f>
        <v>0</v>
      </c>
      <c r="M2911" s="14" t="b">
        <f t="shared" si="45"/>
        <v>0</v>
      </c>
      <c r="N2911" s="11">
        <v>473861820</v>
      </c>
      <c r="O2911" s="11"/>
      <c r="P2911" s="11"/>
      <c r="Q2911" s="11"/>
      <c r="R2911" s="11">
        <v>1</v>
      </c>
      <c r="S2911" s="6">
        <v>137172264460</v>
      </c>
      <c r="T2911" s="7">
        <v>3.43</v>
      </c>
      <c r="U2911" s="7">
        <v>0.9</v>
      </c>
      <c r="V2911" s="7">
        <v>2186</v>
      </c>
    </row>
    <row r="2912" spans="1:22" hidden="1" x14ac:dyDescent="0.4">
      <c r="A2912" s="4" t="s">
        <v>1975</v>
      </c>
      <c r="B2912" s="5" t="s">
        <v>1976</v>
      </c>
      <c r="C2912" s="5" t="s">
        <v>24</v>
      </c>
      <c r="D2912" s="5" t="s">
        <v>19</v>
      </c>
      <c r="E2912" s="9" t="s">
        <v>20</v>
      </c>
      <c r="F2912" s="9">
        <v>1.1299999999999999</v>
      </c>
      <c r="G2912" s="5" t="s">
        <v>21</v>
      </c>
      <c r="H2912" s="9">
        <v>500</v>
      </c>
      <c r="I2912" s="11">
        <v>18314054</v>
      </c>
      <c r="J2912" s="11">
        <v>50</v>
      </c>
      <c r="K2912" s="11">
        <v>10.462</v>
      </c>
      <c r="L2912" s="11" t="b">
        <f>COUNTIF('[1]2_배당성향 25% 이상 종목명'!$A$2:$A$471,'2_2번 조건 대상 종목'!A2912)&gt;0</f>
        <v>0</v>
      </c>
      <c r="M2912" s="14" t="b">
        <f t="shared" si="45"/>
        <v>0</v>
      </c>
      <c r="N2912" s="11">
        <v>777420100</v>
      </c>
      <c r="O2912" s="11"/>
      <c r="P2912" s="11"/>
      <c r="Q2912" s="11"/>
      <c r="R2912" s="11">
        <v>0.6</v>
      </c>
      <c r="S2912" s="6">
        <v>137172264460</v>
      </c>
      <c r="T2912" s="7">
        <v>3.43</v>
      </c>
      <c r="U2912" s="7">
        <v>0.9</v>
      </c>
      <c r="V2912" s="7">
        <v>2186</v>
      </c>
    </row>
    <row r="2913" spans="1:22" hidden="1" x14ac:dyDescent="0.4">
      <c r="A2913" s="4" t="s">
        <v>1975</v>
      </c>
      <c r="B2913" s="5" t="s">
        <v>1976</v>
      </c>
      <c r="C2913" s="5" t="s">
        <v>30</v>
      </c>
      <c r="D2913" s="5" t="s">
        <v>19</v>
      </c>
      <c r="E2913" s="9" t="s">
        <v>20</v>
      </c>
      <c r="F2913" s="9">
        <v>1.55</v>
      </c>
      <c r="G2913" s="5" t="s">
        <v>21</v>
      </c>
      <c r="H2913" s="9">
        <v>500</v>
      </c>
      <c r="I2913" s="11">
        <v>18314054</v>
      </c>
      <c r="J2913" s="11">
        <v>50</v>
      </c>
      <c r="K2913" s="11">
        <v>2.2749999999999999</v>
      </c>
      <c r="L2913" s="11" t="b">
        <f>COUNTIF('[1]2_배당성향 25% 이상 종목명'!$A$2:$A$471,'2_2번 조건 대상 종목'!A2913)&gt;0</f>
        <v>0</v>
      </c>
      <c r="M2913" s="14" t="b">
        <f t="shared" si="45"/>
        <v>0</v>
      </c>
      <c r="N2913" s="11">
        <v>771018900</v>
      </c>
      <c r="O2913" s="11" t="b">
        <f>N2913&gt;=VLOOKUP(A2913,'[1]2023년만'!$A$2:$Q$1181,12,0)</f>
        <v>0</v>
      </c>
      <c r="P2913" s="11"/>
      <c r="Q2913" s="11"/>
      <c r="R2913" s="11">
        <v>0.9</v>
      </c>
      <c r="S2913" s="6">
        <v>137172264460</v>
      </c>
      <c r="T2913" s="7">
        <v>3.43</v>
      </c>
      <c r="U2913" s="7">
        <v>0.9</v>
      </c>
      <c r="V2913" s="7">
        <v>2186</v>
      </c>
    </row>
    <row r="2914" spans="1:22" hidden="1" x14ac:dyDescent="0.4">
      <c r="A2914" s="4" t="s">
        <v>1709</v>
      </c>
      <c r="B2914" s="5" t="s">
        <v>1710</v>
      </c>
      <c r="C2914" s="5" t="s">
        <v>24</v>
      </c>
      <c r="D2914" s="5" t="s">
        <v>19</v>
      </c>
      <c r="E2914" s="9" t="s">
        <v>103</v>
      </c>
      <c r="F2914" s="9">
        <v>0.66</v>
      </c>
      <c r="G2914" s="5" t="s">
        <v>21</v>
      </c>
      <c r="H2914" s="9">
        <v>500</v>
      </c>
      <c r="I2914" s="11">
        <v>9530000</v>
      </c>
      <c r="J2914" s="11">
        <v>150</v>
      </c>
      <c r="K2914" s="11">
        <v>21.47</v>
      </c>
      <c r="L2914" s="11" t="b">
        <f>COUNTIF('[1]2_배당성향 25% 이상 종목명'!$A$2:$A$471,'2_2번 조건 대상 종목'!A2914)&gt;0</f>
        <v>0</v>
      </c>
      <c r="M2914" s="14" t="b">
        <f t="shared" si="45"/>
        <v>1</v>
      </c>
      <c r="N2914" s="11">
        <v>1205770650</v>
      </c>
      <c r="O2914" s="11"/>
      <c r="P2914" s="11"/>
      <c r="Q2914" s="11"/>
      <c r="R2914" s="11">
        <v>1</v>
      </c>
      <c r="S2914" s="6">
        <v>389023829100</v>
      </c>
      <c r="T2914" s="7">
        <v>17.02</v>
      </c>
      <c r="U2914" s="7">
        <v>1.37</v>
      </c>
      <c r="V2914" s="7">
        <v>2474</v>
      </c>
    </row>
    <row r="2915" spans="1:22" hidden="1" x14ac:dyDescent="0.4">
      <c r="A2915" s="4" t="s">
        <v>1709</v>
      </c>
      <c r="B2915" s="5" t="s">
        <v>1710</v>
      </c>
      <c r="C2915" s="5" t="s">
        <v>18</v>
      </c>
      <c r="D2915" s="5" t="s">
        <v>19</v>
      </c>
      <c r="E2915" s="9" t="s">
        <v>103</v>
      </c>
      <c r="F2915" s="9">
        <v>0.57999999999999996</v>
      </c>
      <c r="G2915" s="5" t="s">
        <v>21</v>
      </c>
      <c r="H2915" s="9">
        <v>500</v>
      </c>
      <c r="I2915" s="11">
        <v>9934220</v>
      </c>
      <c r="J2915" s="11">
        <v>300</v>
      </c>
      <c r="K2915" s="11">
        <v>20.445</v>
      </c>
      <c r="L2915" s="11" t="b">
        <f>COUNTIF('[1]2_배당성향 25% 이상 종목명'!$A$2:$A$471,'2_2번 조건 대상 종목'!A2915)&gt;0</f>
        <v>0</v>
      </c>
      <c r="M2915" s="14" t="b">
        <f t="shared" si="45"/>
        <v>1</v>
      </c>
      <c r="N2915" s="11">
        <v>2498128500</v>
      </c>
      <c r="O2915" s="11"/>
      <c r="P2915" s="11"/>
      <c r="Q2915" s="11"/>
      <c r="R2915" s="11">
        <v>2</v>
      </c>
      <c r="S2915" s="6">
        <v>389023829100</v>
      </c>
      <c r="T2915" s="7">
        <v>17.02</v>
      </c>
      <c r="U2915" s="7">
        <v>1.37</v>
      </c>
      <c r="V2915" s="7">
        <v>2474</v>
      </c>
    </row>
    <row r="2916" spans="1:22" hidden="1" x14ac:dyDescent="0.4">
      <c r="A2916" s="4" t="s">
        <v>1709</v>
      </c>
      <c r="B2916" s="5" t="s">
        <v>1710</v>
      </c>
      <c r="C2916" s="5" t="s">
        <v>30</v>
      </c>
      <c r="D2916" s="5" t="s">
        <v>19</v>
      </c>
      <c r="E2916" s="9" t="s">
        <v>81</v>
      </c>
      <c r="F2916" s="9">
        <v>0.51</v>
      </c>
      <c r="G2916" s="5" t="s">
        <v>21</v>
      </c>
      <c r="H2916" s="9">
        <v>500</v>
      </c>
      <c r="I2916" s="11">
        <v>9530000</v>
      </c>
      <c r="J2916" s="11">
        <v>300</v>
      </c>
      <c r="K2916" s="11">
        <v>12.157999999999999</v>
      </c>
      <c r="L2916" s="11" t="b">
        <f>COUNTIF('[1]2_배당성향 25% 이상 종목명'!$A$2:$A$471,'2_2번 조건 대상 종목'!A2916)&gt;0</f>
        <v>0</v>
      </c>
      <c r="M2916" s="14" t="b">
        <f t="shared" si="45"/>
        <v>1</v>
      </c>
      <c r="N2916" s="11">
        <v>2411541300</v>
      </c>
      <c r="O2916" s="11" t="b">
        <f>N2916&gt;=VLOOKUP(A2916,'[1]2023년만'!$A$2:$Q$1181,12,0)</f>
        <v>1</v>
      </c>
      <c r="P2916" s="11"/>
      <c r="Q2916" s="11"/>
      <c r="R2916" s="11">
        <v>2</v>
      </c>
      <c r="S2916" s="6">
        <v>389023829100</v>
      </c>
      <c r="T2916" s="7">
        <v>17.02</v>
      </c>
      <c r="U2916" s="7">
        <v>1.37</v>
      </c>
      <c r="V2916" s="7">
        <v>2474</v>
      </c>
    </row>
    <row r="2917" spans="1:22" hidden="1" x14ac:dyDescent="0.4">
      <c r="A2917" s="7" t="s">
        <v>1709</v>
      </c>
      <c r="B2917" s="12" t="s">
        <v>1710</v>
      </c>
      <c r="C2917" s="12" t="s">
        <v>2933</v>
      </c>
      <c r="D2917" s="12" t="s">
        <v>19</v>
      </c>
      <c r="E2917" s="12" t="s">
        <v>103</v>
      </c>
      <c r="F2917" s="12">
        <v>0.36</v>
      </c>
      <c r="G2917" s="12" t="s">
        <v>21</v>
      </c>
      <c r="H2917" s="12">
        <v>500</v>
      </c>
      <c r="I2917" s="6">
        <v>9934220</v>
      </c>
      <c r="J2917" s="6">
        <v>400</v>
      </c>
      <c r="K2917" s="6">
        <v>19.946000000000002</v>
      </c>
      <c r="L2917" s="11" t="b">
        <f>COUNTIF('[1]2_배당성향 25% 이상 종목명'!$A$2:$A$471,'2_2번 조건 대상 종목'!A2917)&gt;0</f>
        <v>0</v>
      </c>
      <c r="M2917" s="14" t="b">
        <f t="shared" si="45"/>
        <v>1</v>
      </c>
      <c r="N2917" s="6">
        <v>3330838000</v>
      </c>
      <c r="O2917" s="6"/>
      <c r="P2917" s="6"/>
      <c r="Q2917" s="6"/>
      <c r="R2917" s="6">
        <v>1.3</v>
      </c>
      <c r="S2917" s="6">
        <v>389023829100</v>
      </c>
      <c r="T2917" s="7">
        <v>17.02</v>
      </c>
      <c r="U2917" s="7">
        <v>1.37</v>
      </c>
      <c r="V2917" s="7">
        <v>2474</v>
      </c>
    </row>
    <row r="2918" spans="1:22" hidden="1" x14ac:dyDescent="0.4">
      <c r="A2918" s="4" t="s">
        <v>1534</v>
      </c>
      <c r="B2918" s="5" t="s">
        <v>1535</v>
      </c>
      <c r="C2918" s="5" t="s">
        <v>18</v>
      </c>
      <c r="D2918" s="5" t="s">
        <v>19</v>
      </c>
      <c r="E2918" s="9" t="s">
        <v>31</v>
      </c>
      <c r="F2918" s="9">
        <v>2.75</v>
      </c>
      <c r="G2918" s="5" t="s">
        <v>21</v>
      </c>
      <c r="H2918" s="9">
        <v>500</v>
      </c>
      <c r="I2918" s="11">
        <v>20323614</v>
      </c>
      <c r="J2918" s="11">
        <v>150</v>
      </c>
      <c r="K2918" s="11">
        <v>25.224</v>
      </c>
      <c r="L2918" s="11" t="b">
        <f>COUNTIF('[1]2_배당성향 25% 이상 종목명'!$A$2:$A$471,'2_2번 조건 대상 종목'!A2918)&gt;0</f>
        <v>0</v>
      </c>
      <c r="M2918" s="14" t="b">
        <f t="shared" si="45"/>
        <v>1</v>
      </c>
      <c r="N2918" s="11">
        <v>2972648400</v>
      </c>
      <c r="O2918" s="11"/>
      <c r="P2918" s="11"/>
      <c r="Q2918" s="11"/>
      <c r="R2918" s="11">
        <v>1.8</v>
      </c>
      <c r="S2918" s="6">
        <v>225002043800</v>
      </c>
      <c r="T2918" s="7">
        <v>16.22</v>
      </c>
      <c r="U2918" s="7">
        <v>1.1599999999999999</v>
      </c>
      <c r="V2918" s="7">
        <v>687</v>
      </c>
    </row>
    <row r="2919" spans="1:22" hidden="1" x14ac:dyDescent="0.4">
      <c r="A2919" s="4" t="s">
        <v>1534</v>
      </c>
      <c r="B2919" s="5" t="s">
        <v>1535</v>
      </c>
      <c r="C2919" s="5" t="s">
        <v>30</v>
      </c>
      <c r="D2919" s="5" t="s">
        <v>19</v>
      </c>
      <c r="E2919" s="9" t="s">
        <v>31</v>
      </c>
      <c r="F2919" s="9">
        <v>0.49</v>
      </c>
      <c r="G2919" s="5" t="s">
        <v>21</v>
      </c>
      <c r="H2919" s="9">
        <v>500</v>
      </c>
      <c r="I2919" s="11">
        <v>20323614</v>
      </c>
      <c r="J2919" s="11">
        <v>200</v>
      </c>
      <c r="K2919" s="11">
        <v>23.645</v>
      </c>
      <c r="L2919" s="11" t="b">
        <f>COUNTIF('[1]2_배당성향 25% 이상 종목명'!$A$2:$A$471,'2_2번 조건 대상 종목'!A2919)&gt;0</f>
        <v>0</v>
      </c>
      <c r="M2919" s="14" t="b">
        <f t="shared" si="45"/>
        <v>1</v>
      </c>
      <c r="N2919" s="11">
        <v>3963531200</v>
      </c>
      <c r="O2919" s="11" t="b">
        <f>N2919&gt;=VLOOKUP(A2919,'[1]2023년만'!$A$2:$Q$1181,12,0)</f>
        <v>1</v>
      </c>
      <c r="P2919" s="11"/>
      <c r="Q2919" s="11"/>
      <c r="R2919" s="11">
        <v>3.1</v>
      </c>
      <c r="S2919" s="6">
        <v>225002043800</v>
      </c>
      <c r="T2919" s="7">
        <v>16.22</v>
      </c>
      <c r="U2919" s="7">
        <v>1.1599999999999999</v>
      </c>
      <c r="V2919" s="7">
        <v>687</v>
      </c>
    </row>
    <row r="2920" spans="1:22" hidden="1" x14ac:dyDescent="0.4">
      <c r="A2920" s="4" t="s">
        <v>1534</v>
      </c>
      <c r="B2920" s="5" t="s">
        <v>1535</v>
      </c>
      <c r="C2920" s="5" t="s">
        <v>24</v>
      </c>
      <c r="D2920" s="5" t="s">
        <v>19</v>
      </c>
      <c r="E2920" s="9" t="s">
        <v>31</v>
      </c>
      <c r="F2920" s="9">
        <v>2.77</v>
      </c>
      <c r="G2920" s="5" t="s">
        <v>21</v>
      </c>
      <c r="H2920" s="9">
        <v>500</v>
      </c>
      <c r="I2920" s="11">
        <v>20323614</v>
      </c>
      <c r="J2920" s="11">
        <v>150</v>
      </c>
      <c r="K2920" s="11">
        <v>21.317</v>
      </c>
      <c r="L2920" s="11" t="b">
        <f>COUNTIF('[1]2_배당성향 25% 이상 종목명'!$A$2:$A$471,'2_2번 조건 대상 종목'!A2920)&gt;0</f>
        <v>0</v>
      </c>
      <c r="M2920" s="14" t="b">
        <f t="shared" si="45"/>
        <v>1</v>
      </c>
      <c r="N2920" s="11">
        <v>2972648400</v>
      </c>
      <c r="O2920" s="11"/>
      <c r="P2920" s="11"/>
      <c r="Q2920" s="11"/>
      <c r="R2920" s="11">
        <v>1.66</v>
      </c>
      <c r="S2920" s="6">
        <v>225002043800</v>
      </c>
      <c r="T2920" s="7">
        <v>16.22</v>
      </c>
      <c r="U2920" s="7">
        <v>1.1599999999999999</v>
      </c>
      <c r="V2920" s="7">
        <v>687</v>
      </c>
    </row>
    <row r="2921" spans="1:22" hidden="1" x14ac:dyDescent="0.4">
      <c r="A2921" s="7" t="s">
        <v>1534</v>
      </c>
      <c r="B2921" s="12" t="s">
        <v>1535</v>
      </c>
      <c r="C2921" s="12" t="s">
        <v>2933</v>
      </c>
      <c r="D2921" s="12" t="s">
        <v>19</v>
      </c>
      <c r="E2921" s="12" t="s">
        <v>31</v>
      </c>
      <c r="F2921" s="12">
        <v>0.79</v>
      </c>
      <c r="G2921" s="12" t="s">
        <v>21</v>
      </c>
      <c r="H2921" s="12">
        <v>500</v>
      </c>
      <c r="I2921" s="6">
        <v>20323614</v>
      </c>
      <c r="J2921" s="6">
        <v>100</v>
      </c>
      <c r="K2921" s="6">
        <v>-32.145000000000003</v>
      </c>
      <c r="L2921" s="11" t="b">
        <f>COUNTIF('[1]2_배당성향 25% 이상 종목명'!$A$2:$A$471,'2_2번 조건 대상 종목'!A2921)&gt;0</f>
        <v>0</v>
      </c>
      <c r="M2921" s="14" t="b">
        <f t="shared" si="45"/>
        <v>1</v>
      </c>
      <c r="N2921" s="6">
        <v>1981765600</v>
      </c>
      <c r="O2921" s="6"/>
      <c r="P2921" s="6"/>
      <c r="Q2921" s="6"/>
      <c r="R2921" s="6">
        <v>1.2</v>
      </c>
      <c r="S2921" s="6">
        <v>225002043800</v>
      </c>
      <c r="T2921" s="7">
        <v>16.22</v>
      </c>
      <c r="U2921" s="7">
        <v>1.1599999999999999</v>
      </c>
      <c r="V2921" s="7">
        <v>687</v>
      </c>
    </row>
    <row r="2922" spans="1:22" hidden="1" x14ac:dyDescent="0.4">
      <c r="A2922" s="7" t="s">
        <v>2882</v>
      </c>
      <c r="B2922" s="12" t="s">
        <v>2883</v>
      </c>
      <c r="C2922" s="12" t="s">
        <v>2933</v>
      </c>
      <c r="D2922" s="12" t="s">
        <v>19</v>
      </c>
      <c r="E2922" s="12" t="s">
        <v>416</v>
      </c>
      <c r="F2922" s="12">
        <v>1.63</v>
      </c>
      <c r="G2922" s="12" t="s">
        <v>21</v>
      </c>
      <c r="H2922" s="12">
        <v>500</v>
      </c>
      <c r="I2922" s="6">
        <v>7622000</v>
      </c>
      <c r="J2922" s="6">
        <v>100</v>
      </c>
      <c r="K2922" s="6">
        <v>-8.2949999999999999</v>
      </c>
      <c r="L2922" s="11" t="b">
        <f>COUNTIF('[1]2_배당성향 25% 이상 종목명'!$A$2:$A$471,'2_2번 조건 대상 종목'!A2922)&gt;0</f>
        <v>0</v>
      </c>
      <c r="M2922" s="14" t="b">
        <f t="shared" si="45"/>
        <v>0</v>
      </c>
      <c r="N2922" s="6">
        <v>266434900</v>
      </c>
      <c r="O2922" s="6"/>
      <c r="P2922" s="6"/>
      <c r="Q2922" s="6"/>
      <c r="R2922" s="6">
        <v>1.42</v>
      </c>
      <c r="S2922" s="6">
        <v>19093110000</v>
      </c>
      <c r="T2922" s="7" t="s">
        <v>21</v>
      </c>
      <c r="U2922" s="7">
        <v>0.23</v>
      </c>
      <c r="V2922" s="7" t="s">
        <v>21</v>
      </c>
    </row>
    <row r="2923" spans="1:22" hidden="1" x14ac:dyDescent="0.4">
      <c r="A2923" s="4" t="s">
        <v>851</v>
      </c>
      <c r="B2923" s="5" t="s">
        <v>852</v>
      </c>
      <c r="C2923" s="5" t="s">
        <v>24</v>
      </c>
      <c r="D2923" s="5" t="s">
        <v>19</v>
      </c>
      <c r="E2923" s="9" t="s">
        <v>21</v>
      </c>
      <c r="F2923" s="9" t="s">
        <v>21</v>
      </c>
      <c r="G2923" s="5" t="s">
        <v>21</v>
      </c>
      <c r="H2923" s="5" t="s">
        <v>21</v>
      </c>
      <c r="I2923" s="11" t="s">
        <v>21</v>
      </c>
      <c r="J2923" s="11">
        <v>330</v>
      </c>
      <c r="K2923" s="11">
        <v>44.802999999999997</v>
      </c>
      <c r="L2923" s="11" t="b">
        <f>COUNTIF('[1]2_배당성향 25% 이상 종목명'!$A$2:$A$471,'2_2번 조건 대상 종목'!A2923)&gt;0</f>
        <v>1</v>
      </c>
      <c r="M2923" s="14" t="b">
        <f t="shared" si="45"/>
        <v>0</v>
      </c>
      <c r="N2923" s="11">
        <v>2359347870</v>
      </c>
      <c r="O2923" s="11"/>
      <c r="P2923" s="11"/>
      <c r="Q2923" s="11"/>
      <c r="R2923" s="11" t="s">
        <v>21</v>
      </c>
      <c r="S2923" s="6">
        <v>248008318250</v>
      </c>
      <c r="T2923" s="7">
        <v>45.34</v>
      </c>
      <c r="U2923" s="7">
        <v>5.23</v>
      </c>
      <c r="V2923" s="7">
        <v>590</v>
      </c>
    </row>
    <row r="2924" spans="1:22" hidden="1" x14ac:dyDescent="0.4">
      <c r="A2924" s="4" t="s">
        <v>851</v>
      </c>
      <c r="B2924" s="5" t="s">
        <v>852</v>
      </c>
      <c r="C2924" s="5" t="s">
        <v>30</v>
      </c>
      <c r="D2924" s="5" t="s">
        <v>19</v>
      </c>
      <c r="E2924" s="9" t="s">
        <v>34</v>
      </c>
      <c r="F2924" s="9">
        <v>0.48</v>
      </c>
      <c r="G2924" s="5" t="s">
        <v>21</v>
      </c>
      <c r="H2924" s="9">
        <v>500</v>
      </c>
      <c r="I2924" s="11">
        <v>9271339</v>
      </c>
      <c r="J2924" s="11">
        <v>200</v>
      </c>
      <c r="K2924" s="11">
        <v>34.280999999999999</v>
      </c>
      <c r="L2924" s="11" t="b">
        <f>COUNTIF('[1]2_배당성향 25% 이상 종목명'!$A$2:$A$471,'2_2번 조건 대상 종목'!A2924)&gt;0</f>
        <v>1</v>
      </c>
      <c r="M2924" s="14" t="b">
        <f t="shared" si="45"/>
        <v>0</v>
      </c>
      <c r="N2924" s="11">
        <v>1854267800</v>
      </c>
      <c r="O2924" s="11" t="b">
        <f>N2924&gt;=VLOOKUP(A2924,'[1]2023년만'!$A$2:$Q$1181,12,0)</f>
        <v>0</v>
      </c>
      <c r="P2924" s="11"/>
      <c r="Q2924" s="11"/>
      <c r="R2924" s="11">
        <v>1.4</v>
      </c>
      <c r="S2924" s="6">
        <v>248008318250</v>
      </c>
      <c r="T2924" s="7">
        <v>45.34</v>
      </c>
      <c r="U2924" s="7">
        <v>5.23</v>
      </c>
      <c r="V2924" s="7">
        <v>590</v>
      </c>
    </row>
    <row r="2925" spans="1:22" hidden="1" x14ac:dyDescent="0.4">
      <c r="A2925" s="4" t="s">
        <v>931</v>
      </c>
      <c r="B2925" s="5" t="s">
        <v>932</v>
      </c>
      <c r="C2925" s="5" t="s">
        <v>30</v>
      </c>
      <c r="D2925" s="5" t="s">
        <v>19</v>
      </c>
      <c r="E2925" s="9" t="s">
        <v>20</v>
      </c>
      <c r="F2925" s="9">
        <v>1.55</v>
      </c>
      <c r="G2925" s="5" t="s">
        <v>21</v>
      </c>
      <c r="H2925" s="9">
        <v>500</v>
      </c>
      <c r="I2925" s="11">
        <v>20000000</v>
      </c>
      <c r="J2925" s="11">
        <v>50</v>
      </c>
      <c r="K2925" s="11">
        <v>41.545000000000002</v>
      </c>
      <c r="L2925" s="11" t="b">
        <f>COUNTIF('[1]2_배당성향 25% 이상 종목명'!$A$2:$A$471,'2_2번 조건 대상 종목'!A2925)&gt;0</f>
        <v>1</v>
      </c>
      <c r="M2925" s="14" t="b">
        <f t="shared" si="45"/>
        <v>1</v>
      </c>
      <c r="N2925" s="11">
        <v>1000000000</v>
      </c>
      <c r="O2925" s="11" t="b">
        <f>N2925&gt;=VLOOKUP(A2925,'[1]2023년만'!$A$2:$Q$1181,12,0)</f>
        <v>1</v>
      </c>
      <c r="P2925" s="11">
        <f>VLOOKUP(A2925,'[1]2_피벗 테이블'!$A$4:$B$376,2,0)</f>
        <v>1000000000</v>
      </c>
      <c r="Q2925" s="11" t="b">
        <f>N2925&gt;=(P2925*1.05)</f>
        <v>0</v>
      </c>
      <c r="R2925" s="11">
        <v>2.5</v>
      </c>
      <c r="S2925" s="6">
        <v>39980000000</v>
      </c>
      <c r="T2925" s="7">
        <v>16.66</v>
      </c>
      <c r="U2925" s="7">
        <v>0.37</v>
      </c>
      <c r="V2925" s="7">
        <v>120</v>
      </c>
    </row>
    <row r="2926" spans="1:22" hidden="1" x14ac:dyDescent="0.4">
      <c r="A2926" s="4" t="s">
        <v>931</v>
      </c>
      <c r="B2926" s="5" t="s">
        <v>932</v>
      </c>
      <c r="C2926" s="5" t="s">
        <v>24</v>
      </c>
      <c r="D2926" s="5" t="s">
        <v>19</v>
      </c>
      <c r="E2926" s="9" t="s">
        <v>20</v>
      </c>
      <c r="F2926" s="9">
        <v>1.1299999999999999</v>
      </c>
      <c r="G2926" s="5" t="s">
        <v>21</v>
      </c>
      <c r="H2926" s="9">
        <v>500</v>
      </c>
      <c r="I2926" s="11">
        <v>20000000</v>
      </c>
      <c r="J2926" s="11">
        <v>50</v>
      </c>
      <c r="K2926" s="11">
        <v>16.526</v>
      </c>
      <c r="L2926" s="11" t="b">
        <f>COUNTIF('[1]2_배당성향 25% 이상 종목명'!$A$2:$A$471,'2_2번 조건 대상 종목'!A2926)&gt;0</f>
        <v>1</v>
      </c>
      <c r="M2926" s="14" t="b">
        <f t="shared" si="45"/>
        <v>1</v>
      </c>
      <c r="N2926" s="11">
        <v>1000000000</v>
      </c>
      <c r="O2926" s="11"/>
      <c r="P2926" s="11"/>
      <c r="Q2926" s="11"/>
      <c r="R2926" s="11">
        <v>1.63</v>
      </c>
      <c r="S2926" s="6">
        <v>39980000000</v>
      </c>
      <c r="T2926" s="7">
        <v>16.66</v>
      </c>
      <c r="U2926" s="7">
        <v>0.37</v>
      </c>
      <c r="V2926" s="7">
        <v>120</v>
      </c>
    </row>
    <row r="2927" spans="1:22" hidden="1" x14ac:dyDescent="0.4">
      <c r="A2927" s="4" t="s">
        <v>931</v>
      </c>
      <c r="B2927" s="5" t="s">
        <v>932</v>
      </c>
      <c r="C2927" s="5" t="s">
        <v>18</v>
      </c>
      <c r="D2927" s="5" t="s">
        <v>19</v>
      </c>
      <c r="E2927" s="9" t="s">
        <v>20</v>
      </c>
      <c r="F2927" s="9">
        <v>1.49</v>
      </c>
      <c r="G2927" s="5" t="s">
        <v>21</v>
      </c>
      <c r="H2927" s="9">
        <v>500</v>
      </c>
      <c r="I2927" s="11">
        <v>20000000</v>
      </c>
      <c r="J2927" s="11">
        <v>50</v>
      </c>
      <c r="K2927" s="11">
        <v>4.577</v>
      </c>
      <c r="L2927" s="11" t="b">
        <f>COUNTIF('[1]2_배당성향 25% 이상 종목명'!$A$2:$A$471,'2_2번 조건 대상 종목'!A2927)&gt;0</f>
        <v>1</v>
      </c>
      <c r="M2927" s="14" t="b">
        <f t="shared" si="45"/>
        <v>1</v>
      </c>
      <c r="N2927" s="11">
        <v>1000000000</v>
      </c>
      <c r="O2927" s="11"/>
      <c r="P2927" s="11"/>
      <c r="Q2927" s="11"/>
      <c r="R2927" s="11">
        <v>1.37</v>
      </c>
      <c r="S2927" s="6">
        <v>39980000000</v>
      </c>
      <c r="T2927" s="7">
        <v>16.66</v>
      </c>
      <c r="U2927" s="7">
        <v>0.37</v>
      </c>
      <c r="V2927" s="7">
        <v>120</v>
      </c>
    </row>
    <row r="2928" spans="1:22" hidden="1" x14ac:dyDescent="0.4">
      <c r="A2928" s="7" t="s">
        <v>931</v>
      </c>
      <c r="B2928" s="12" t="s">
        <v>932</v>
      </c>
      <c r="C2928" s="12" t="s">
        <v>2933</v>
      </c>
      <c r="D2928" s="12" t="s">
        <v>19</v>
      </c>
      <c r="E2928" s="12" t="s">
        <v>20</v>
      </c>
      <c r="F2928" s="12">
        <v>0.76</v>
      </c>
      <c r="G2928" s="12" t="s">
        <v>21</v>
      </c>
      <c r="H2928" s="12">
        <v>500</v>
      </c>
      <c r="I2928" s="6">
        <v>20000000</v>
      </c>
      <c r="J2928" s="6">
        <v>50</v>
      </c>
      <c r="K2928" s="6">
        <v>4.4420000000000002</v>
      </c>
      <c r="L2928" s="11" t="b">
        <f>COUNTIF('[1]2_배당성향 25% 이상 종목명'!$A$2:$A$471,'2_2번 조건 대상 종목'!A2928)&gt;0</f>
        <v>1</v>
      </c>
      <c r="M2928" s="14" t="b">
        <f t="shared" si="45"/>
        <v>1</v>
      </c>
      <c r="N2928" s="6">
        <v>1000000000</v>
      </c>
      <c r="O2928" s="6"/>
      <c r="P2928" s="6"/>
      <c r="Q2928" s="6"/>
      <c r="R2928" s="6">
        <v>1.1599999999999999</v>
      </c>
      <c r="S2928" s="6">
        <v>39980000000</v>
      </c>
      <c r="T2928" s="7">
        <v>16.66</v>
      </c>
      <c r="U2928" s="7">
        <v>0.37</v>
      </c>
      <c r="V2928" s="7">
        <v>120</v>
      </c>
    </row>
    <row r="2929" spans="1:22" hidden="1" x14ac:dyDescent="0.4">
      <c r="A2929" s="4" t="s">
        <v>110</v>
      </c>
      <c r="B2929" s="5" t="s">
        <v>111</v>
      </c>
      <c r="C2929" s="5" t="s">
        <v>18</v>
      </c>
      <c r="D2929" s="5" t="s">
        <v>19</v>
      </c>
      <c r="E2929" s="9" t="s">
        <v>34</v>
      </c>
      <c r="F2929" s="9">
        <v>0.78</v>
      </c>
      <c r="G2929" s="5" t="s">
        <v>21</v>
      </c>
      <c r="H2929" s="9">
        <v>500</v>
      </c>
      <c r="I2929" s="11">
        <v>115505985</v>
      </c>
      <c r="J2929" s="11">
        <v>110</v>
      </c>
      <c r="K2929" s="11">
        <v>398.68599999999998</v>
      </c>
      <c r="L2929" s="11" t="b">
        <f>COUNTIF('[1]2_배당성향 25% 이상 종목명'!$A$2:$A$471,'2_2번 조건 대상 종목'!A2929)&gt;0</f>
        <v>0</v>
      </c>
      <c r="M2929" s="14" t="b">
        <f t="shared" si="45"/>
        <v>0</v>
      </c>
      <c r="N2929" s="11">
        <v>12395139790</v>
      </c>
      <c r="O2929" s="11"/>
      <c r="P2929" s="11"/>
      <c r="Q2929" s="11"/>
      <c r="R2929" s="11">
        <v>4.4800000000000004</v>
      </c>
      <c r="S2929" s="6">
        <v>212762024370</v>
      </c>
      <c r="T2929" s="7" t="s">
        <v>21</v>
      </c>
      <c r="U2929" s="7">
        <v>0.71</v>
      </c>
      <c r="V2929" s="7" t="s">
        <v>21</v>
      </c>
    </row>
    <row r="2930" spans="1:22" hidden="1" x14ac:dyDescent="0.4">
      <c r="A2930" s="4" t="s">
        <v>110</v>
      </c>
      <c r="B2930" s="5" t="s">
        <v>111</v>
      </c>
      <c r="C2930" s="5" t="s">
        <v>30</v>
      </c>
      <c r="D2930" s="5" t="s">
        <v>19</v>
      </c>
      <c r="E2930" s="9" t="s">
        <v>34</v>
      </c>
      <c r="F2930" s="9">
        <v>1.84</v>
      </c>
      <c r="G2930" s="5" t="s">
        <v>21</v>
      </c>
      <c r="H2930" s="9">
        <v>500</v>
      </c>
      <c r="I2930" s="11">
        <v>115505985</v>
      </c>
      <c r="J2930" s="11">
        <v>90</v>
      </c>
      <c r="K2930" s="11">
        <v>-51.046999999999997</v>
      </c>
      <c r="L2930" s="11" t="b">
        <f>COUNTIF('[1]2_배당성향 25% 이상 종목명'!$A$2:$A$471,'2_2번 조건 대상 종목'!A2930)&gt;0</f>
        <v>0</v>
      </c>
      <c r="M2930" s="14" t="b">
        <f t="shared" si="45"/>
        <v>0</v>
      </c>
      <c r="N2930" s="11">
        <v>10141478010</v>
      </c>
      <c r="O2930" s="11" t="e">
        <f>N2930&gt;=VLOOKUP(A2930,'[1]2023년만'!$A$2:$Q$1181,12,0)</f>
        <v>#N/A</v>
      </c>
      <c r="P2930" s="11"/>
      <c r="Q2930" s="11"/>
      <c r="R2930" s="11">
        <v>5.69</v>
      </c>
      <c r="S2930" s="6">
        <v>212762024370</v>
      </c>
      <c r="T2930" s="7" t="s">
        <v>21</v>
      </c>
      <c r="U2930" s="7">
        <v>0.71</v>
      </c>
      <c r="V2930" s="7" t="s">
        <v>21</v>
      </c>
    </row>
    <row r="2931" spans="1:22" hidden="1" x14ac:dyDescent="0.4">
      <c r="A2931" s="7" t="s">
        <v>110</v>
      </c>
      <c r="B2931" s="12" t="s">
        <v>111</v>
      </c>
      <c r="C2931" s="12" t="s">
        <v>2933</v>
      </c>
      <c r="D2931" s="12" t="s">
        <v>19</v>
      </c>
      <c r="E2931" s="12" t="s">
        <v>34</v>
      </c>
      <c r="F2931" s="12">
        <v>0.43</v>
      </c>
      <c r="G2931" s="12" t="s">
        <v>21</v>
      </c>
      <c r="H2931" s="12">
        <v>500</v>
      </c>
      <c r="I2931" s="6">
        <v>115505985</v>
      </c>
      <c r="J2931" s="6">
        <v>130</v>
      </c>
      <c r="K2931" s="6">
        <v>33.286999999999999</v>
      </c>
      <c r="L2931" s="11" t="b">
        <f>COUNTIF('[1]2_배당성향 25% 이상 종목명'!$A$2:$A$471,'2_2번 조건 대상 종목'!A2931)&gt;0</f>
        <v>0</v>
      </c>
      <c r="M2931" s="14" t="b">
        <f t="shared" si="45"/>
        <v>0</v>
      </c>
      <c r="N2931" s="6">
        <v>14705378650</v>
      </c>
      <c r="O2931" s="6"/>
      <c r="P2931" s="6"/>
      <c r="Q2931" s="6"/>
      <c r="R2931" s="6">
        <v>4.0599999999999996</v>
      </c>
      <c r="S2931" s="6">
        <v>212762024370</v>
      </c>
      <c r="T2931" s="7" t="s">
        <v>21</v>
      </c>
      <c r="U2931" s="7">
        <v>0.71</v>
      </c>
      <c r="V2931" s="7" t="s">
        <v>21</v>
      </c>
    </row>
    <row r="2932" spans="1:22" hidden="1" x14ac:dyDescent="0.4">
      <c r="A2932" s="4" t="s">
        <v>1053</v>
      </c>
      <c r="B2932" s="5" t="s">
        <v>1054</v>
      </c>
      <c r="C2932" s="5" t="s">
        <v>24</v>
      </c>
      <c r="D2932" s="5" t="s">
        <v>19</v>
      </c>
      <c r="E2932" s="9" t="s">
        <v>95</v>
      </c>
      <c r="F2932" s="9">
        <v>0.59</v>
      </c>
      <c r="G2932" s="5" t="s">
        <v>21</v>
      </c>
      <c r="H2932" s="9">
        <v>100</v>
      </c>
      <c r="I2932" s="11">
        <v>16120000</v>
      </c>
      <c r="J2932" s="11">
        <v>50</v>
      </c>
      <c r="K2932" s="11">
        <v>36.487000000000002</v>
      </c>
      <c r="L2932" s="11" t="b">
        <f>COUNTIF('[1]2_배당성향 25% 이상 종목명'!$A$2:$A$471,'2_2번 조건 대상 종목'!A2932)&gt;0</f>
        <v>0</v>
      </c>
      <c r="M2932" s="14" t="b">
        <f t="shared" si="45"/>
        <v>0</v>
      </c>
      <c r="N2932" s="11">
        <v>806000000</v>
      </c>
      <c r="O2932" s="11"/>
      <c r="P2932" s="11"/>
      <c r="Q2932" s="11"/>
      <c r="R2932" s="11">
        <v>0.5</v>
      </c>
      <c r="S2932" s="6">
        <v>134118400000</v>
      </c>
      <c r="T2932" s="7">
        <v>39.619999999999997</v>
      </c>
      <c r="U2932" s="7">
        <v>2.12</v>
      </c>
      <c r="V2932" s="7">
        <v>210</v>
      </c>
    </row>
    <row r="2933" spans="1:22" hidden="1" x14ac:dyDescent="0.4">
      <c r="A2933" s="4" t="s">
        <v>1053</v>
      </c>
      <c r="B2933" s="5" t="s">
        <v>1054</v>
      </c>
      <c r="C2933" s="5" t="s">
        <v>30</v>
      </c>
      <c r="D2933" s="5" t="s">
        <v>19</v>
      </c>
      <c r="E2933" s="9" t="s">
        <v>20</v>
      </c>
      <c r="F2933" s="9">
        <v>0.68</v>
      </c>
      <c r="G2933" s="5" t="s">
        <v>21</v>
      </c>
      <c r="H2933" s="9">
        <v>100</v>
      </c>
      <c r="I2933" s="11">
        <v>16120000</v>
      </c>
      <c r="J2933" s="11">
        <v>50</v>
      </c>
      <c r="K2933" s="11">
        <v>23.762</v>
      </c>
      <c r="L2933" s="11" t="b">
        <f>COUNTIF('[1]2_배당성향 25% 이상 종목명'!$A$2:$A$471,'2_2번 조건 대상 종목'!A2933)&gt;0</f>
        <v>0</v>
      </c>
      <c r="M2933" s="14" t="b">
        <f t="shared" si="45"/>
        <v>0</v>
      </c>
      <c r="N2933" s="11">
        <v>806000000</v>
      </c>
      <c r="O2933" s="11" t="b">
        <f>N2933&gt;=VLOOKUP(A2933,'[1]2023년만'!$A$2:$Q$1181,12,0)</f>
        <v>1</v>
      </c>
      <c r="P2933" s="11"/>
      <c r="Q2933" s="11"/>
      <c r="R2933" s="11">
        <v>0.5</v>
      </c>
      <c r="S2933" s="6">
        <v>134118400000</v>
      </c>
      <c r="T2933" s="7">
        <v>39.619999999999997</v>
      </c>
      <c r="U2933" s="7">
        <v>2.12</v>
      </c>
      <c r="V2933" s="7">
        <v>210</v>
      </c>
    </row>
    <row r="2934" spans="1:22" hidden="1" x14ac:dyDescent="0.4">
      <c r="A2934" s="4" t="s">
        <v>1971</v>
      </c>
      <c r="B2934" s="5" t="s">
        <v>1972</v>
      </c>
      <c r="C2934" s="5" t="s">
        <v>30</v>
      </c>
      <c r="D2934" s="5" t="s">
        <v>19</v>
      </c>
      <c r="E2934" s="9" t="s">
        <v>133</v>
      </c>
      <c r="F2934" s="9">
        <v>2.68</v>
      </c>
      <c r="G2934" s="5" t="s">
        <v>21</v>
      </c>
      <c r="H2934" s="10">
        <v>5000</v>
      </c>
      <c r="I2934" s="11">
        <v>2297970</v>
      </c>
      <c r="J2934" s="11">
        <v>400</v>
      </c>
      <c r="K2934" s="11">
        <v>17.006</v>
      </c>
      <c r="L2934" s="11" t="b">
        <f>COUNTIF('[1]2_배당성향 25% 이상 종목명'!$A$2:$A$471,'2_2번 조건 대상 종목'!A2934)&gt;0</f>
        <v>0</v>
      </c>
      <c r="M2934" s="14" t="b">
        <f t="shared" si="45"/>
        <v>1</v>
      </c>
      <c r="N2934" s="11">
        <v>822732000</v>
      </c>
      <c r="O2934" s="11" t="b">
        <f>N2934&gt;=VLOOKUP(A2934,'[1]2023년만'!$A$2:$Q$1181,12,0)</f>
        <v>0</v>
      </c>
      <c r="P2934" s="11"/>
      <c r="Q2934" s="11"/>
      <c r="R2934" s="11">
        <v>3.1</v>
      </c>
      <c r="S2934" s="6">
        <v>35342778600</v>
      </c>
      <c r="T2934" s="7">
        <v>7.84</v>
      </c>
      <c r="U2934" s="7">
        <v>0.26</v>
      </c>
      <c r="V2934" s="7">
        <v>1961</v>
      </c>
    </row>
    <row r="2935" spans="1:22" hidden="1" x14ac:dyDescent="0.4">
      <c r="A2935" s="4" t="s">
        <v>1971</v>
      </c>
      <c r="B2935" s="5" t="s">
        <v>1972</v>
      </c>
      <c r="C2935" s="5" t="s">
        <v>24</v>
      </c>
      <c r="D2935" s="5" t="s">
        <v>19</v>
      </c>
      <c r="E2935" s="9" t="s">
        <v>133</v>
      </c>
      <c r="F2935" s="9">
        <v>2.34</v>
      </c>
      <c r="G2935" s="5" t="s">
        <v>21</v>
      </c>
      <c r="H2935" s="10">
        <v>5000</v>
      </c>
      <c r="I2935" s="11">
        <v>2297970</v>
      </c>
      <c r="J2935" s="11">
        <v>500</v>
      </c>
      <c r="K2935" s="11">
        <v>10.193</v>
      </c>
      <c r="L2935" s="11" t="b">
        <f>COUNTIF('[1]2_배당성향 25% 이상 종목명'!$A$2:$A$471,'2_2번 조건 대상 종목'!A2935)&gt;0</f>
        <v>0</v>
      </c>
      <c r="M2935" s="14" t="b">
        <f t="shared" si="45"/>
        <v>1</v>
      </c>
      <c r="N2935" s="11">
        <v>1028415000</v>
      </c>
      <c r="O2935" s="11"/>
      <c r="P2935" s="11"/>
      <c r="Q2935" s="11"/>
      <c r="R2935" s="11">
        <v>2.7</v>
      </c>
      <c r="S2935" s="6">
        <v>35342778600</v>
      </c>
      <c r="T2935" s="7">
        <v>7.84</v>
      </c>
      <c r="U2935" s="7">
        <v>0.26</v>
      </c>
      <c r="V2935" s="7">
        <v>1961</v>
      </c>
    </row>
    <row r="2936" spans="1:22" hidden="1" x14ac:dyDescent="0.4">
      <c r="A2936" s="4" t="s">
        <v>1971</v>
      </c>
      <c r="B2936" s="5" t="s">
        <v>1972</v>
      </c>
      <c r="C2936" s="5" t="s">
        <v>18</v>
      </c>
      <c r="D2936" s="5" t="s">
        <v>19</v>
      </c>
      <c r="E2936" s="9" t="s">
        <v>133</v>
      </c>
      <c r="F2936" s="9">
        <v>1.3</v>
      </c>
      <c r="G2936" s="5" t="s">
        <v>21</v>
      </c>
      <c r="H2936" s="10">
        <v>5000</v>
      </c>
      <c r="I2936" s="11">
        <v>2297970</v>
      </c>
      <c r="J2936" s="11">
        <v>350</v>
      </c>
      <c r="K2936" s="11">
        <v>7.8090000000000002</v>
      </c>
      <c r="L2936" s="11" t="b">
        <f>COUNTIF('[1]2_배당성향 25% 이상 종목명'!$A$2:$A$471,'2_2번 조건 대상 종목'!A2936)&gt;0</f>
        <v>0</v>
      </c>
      <c r="M2936" s="14" t="b">
        <f t="shared" si="45"/>
        <v>1</v>
      </c>
      <c r="N2936" s="11">
        <v>719890500</v>
      </c>
      <c r="O2936" s="11"/>
      <c r="P2936" s="11"/>
      <c r="Q2936" s="11"/>
      <c r="R2936" s="11">
        <v>1.7</v>
      </c>
      <c r="S2936" s="6">
        <v>35342778600</v>
      </c>
      <c r="T2936" s="7">
        <v>7.84</v>
      </c>
      <c r="U2936" s="7">
        <v>0.26</v>
      </c>
      <c r="V2936" s="7">
        <v>1961</v>
      </c>
    </row>
    <row r="2937" spans="1:22" hidden="1" x14ac:dyDescent="0.4">
      <c r="A2937" s="7" t="s">
        <v>1971</v>
      </c>
      <c r="B2937" s="12" t="s">
        <v>1972</v>
      </c>
      <c r="C2937" s="12" t="s">
        <v>2933</v>
      </c>
      <c r="D2937" s="12" t="s">
        <v>19</v>
      </c>
      <c r="E2937" s="12" t="s">
        <v>133</v>
      </c>
      <c r="F2937" s="12">
        <v>0.53</v>
      </c>
      <c r="G2937" s="12" t="s">
        <v>21</v>
      </c>
      <c r="H2937" s="12">
        <v>5000</v>
      </c>
      <c r="I2937" s="6">
        <v>2297970</v>
      </c>
      <c r="J2937" s="6">
        <v>250</v>
      </c>
      <c r="K2937" s="6">
        <v>18.876999999999999</v>
      </c>
      <c r="L2937" s="11" t="b">
        <f>COUNTIF('[1]2_배당성향 25% 이상 종목명'!$A$2:$A$471,'2_2번 조건 대상 종목'!A2937)&gt;0</f>
        <v>0</v>
      </c>
      <c r="M2937" s="14" t="b">
        <f t="shared" si="45"/>
        <v>1</v>
      </c>
      <c r="N2937" s="6">
        <v>514207500</v>
      </c>
      <c r="O2937" s="6"/>
      <c r="P2937" s="6"/>
      <c r="Q2937" s="6"/>
      <c r="R2937" s="6">
        <v>1.3</v>
      </c>
      <c r="S2937" s="6">
        <v>35342778600</v>
      </c>
      <c r="T2937" s="7">
        <v>7.84</v>
      </c>
      <c r="U2937" s="7">
        <v>0.26</v>
      </c>
      <c r="V2937" s="7">
        <v>1961</v>
      </c>
    </row>
    <row r="2938" spans="1:22" hidden="1" x14ac:dyDescent="0.4">
      <c r="A2938" s="4" t="s">
        <v>2187</v>
      </c>
      <c r="B2938" s="5" t="s">
        <v>2188</v>
      </c>
      <c r="C2938" s="5" t="s">
        <v>30</v>
      </c>
      <c r="D2938" s="5" t="s">
        <v>19</v>
      </c>
      <c r="E2938" s="9" t="s">
        <v>25</v>
      </c>
      <c r="F2938" s="9">
        <v>0.43</v>
      </c>
      <c r="G2938" s="5" t="s">
        <v>21</v>
      </c>
      <c r="H2938" s="9">
        <v>100</v>
      </c>
      <c r="I2938" s="11">
        <v>36959013</v>
      </c>
      <c r="J2938" s="11">
        <v>20</v>
      </c>
      <c r="K2938" s="11">
        <v>13.288</v>
      </c>
      <c r="L2938" s="11" t="b">
        <f>COUNTIF('[1]2_배당성향 25% 이상 종목명'!$A$2:$A$471,'2_2번 조건 대상 종목'!A2938)&gt;0</f>
        <v>0</v>
      </c>
      <c r="M2938" s="14" t="b">
        <f t="shared" si="45"/>
        <v>0</v>
      </c>
      <c r="N2938" s="11">
        <v>709457560</v>
      </c>
      <c r="O2938" s="11" t="b">
        <f>N2938&gt;=VLOOKUP(A2938,'[1]2023년만'!$A$2:$Q$1181,12,0)</f>
        <v>1</v>
      </c>
      <c r="P2938" s="11"/>
      <c r="Q2938" s="11"/>
      <c r="R2938" s="11">
        <v>1.8</v>
      </c>
      <c r="S2938" s="6">
        <v>39250468620</v>
      </c>
      <c r="T2938" s="7">
        <v>6.63</v>
      </c>
      <c r="U2938" s="7">
        <v>1.01</v>
      </c>
      <c r="V2938" s="7">
        <v>801</v>
      </c>
    </row>
    <row r="2939" spans="1:22" hidden="1" x14ac:dyDescent="0.4">
      <c r="A2939" s="4" t="s">
        <v>2187</v>
      </c>
      <c r="B2939" s="5" t="s">
        <v>2188</v>
      </c>
      <c r="C2939" s="5" t="s">
        <v>24</v>
      </c>
      <c r="D2939" s="5" t="s">
        <v>19</v>
      </c>
      <c r="E2939" s="9" t="s">
        <v>25</v>
      </c>
      <c r="F2939" s="9">
        <v>0.41</v>
      </c>
      <c r="G2939" s="5" t="s">
        <v>21</v>
      </c>
      <c r="H2939" s="9">
        <v>100</v>
      </c>
      <c r="I2939" s="11">
        <v>36959013</v>
      </c>
      <c r="J2939" s="11">
        <v>20</v>
      </c>
      <c r="K2939" s="11">
        <v>11.901999999999999</v>
      </c>
      <c r="L2939" s="11" t="b">
        <f>COUNTIF('[1]2_배당성향 25% 이상 종목명'!$A$2:$A$471,'2_2번 조건 대상 종목'!A2939)&gt;0</f>
        <v>0</v>
      </c>
      <c r="M2939" s="14" t="b">
        <f t="shared" si="45"/>
        <v>0</v>
      </c>
      <c r="N2939" s="11">
        <v>709457560</v>
      </c>
      <c r="O2939" s="11"/>
      <c r="P2939" s="11"/>
      <c r="Q2939" s="11"/>
      <c r="R2939" s="11">
        <v>1.3</v>
      </c>
      <c r="S2939" s="6">
        <v>39250468620</v>
      </c>
      <c r="T2939" s="7">
        <v>6.63</v>
      </c>
      <c r="U2939" s="7">
        <v>1.01</v>
      </c>
      <c r="V2939" s="7">
        <v>801</v>
      </c>
    </row>
    <row r="2940" spans="1:22" hidden="1" x14ac:dyDescent="0.4">
      <c r="A2940" s="4" t="s">
        <v>2283</v>
      </c>
      <c r="B2940" s="5" t="s">
        <v>2284</v>
      </c>
      <c r="C2940" s="5" t="s">
        <v>30</v>
      </c>
      <c r="D2940" s="5" t="s">
        <v>19</v>
      </c>
      <c r="E2940" s="9" t="s">
        <v>20</v>
      </c>
      <c r="F2940" s="9">
        <v>0.68</v>
      </c>
      <c r="G2940" s="5" t="s">
        <v>21</v>
      </c>
      <c r="H2940" s="9">
        <v>500</v>
      </c>
      <c r="I2940" s="11">
        <v>49083901</v>
      </c>
      <c r="J2940" s="11">
        <v>50</v>
      </c>
      <c r="K2940" s="11">
        <v>11.725</v>
      </c>
      <c r="L2940" s="11" t="b">
        <f>COUNTIF('[1]2_배당성향 25% 이상 종목명'!$A$2:$A$471,'2_2번 조건 대상 종목'!A2940)&gt;0</f>
        <v>0</v>
      </c>
      <c r="M2940" s="14" t="b">
        <f t="shared" si="45"/>
        <v>0</v>
      </c>
      <c r="N2940" s="11">
        <v>2432784500</v>
      </c>
      <c r="O2940" s="11" t="e">
        <f>N2940&gt;=VLOOKUP(A2940,'[1]2023년만'!$A$2:$Q$1181,12,0)</f>
        <v>#N/A</v>
      </c>
      <c r="P2940" s="11"/>
      <c r="Q2940" s="11"/>
      <c r="R2940" s="11">
        <v>0.2</v>
      </c>
      <c r="S2940" s="6">
        <v>2088519987550</v>
      </c>
      <c r="T2940" s="7">
        <v>99.88</v>
      </c>
      <c r="U2940" s="7">
        <v>2.33</v>
      </c>
      <c r="V2940" s="7">
        <v>426</v>
      </c>
    </row>
    <row r="2941" spans="1:22" hidden="1" x14ac:dyDescent="0.4">
      <c r="A2941" s="4" t="s">
        <v>2283</v>
      </c>
      <c r="B2941" s="5" t="s">
        <v>2284</v>
      </c>
      <c r="C2941" s="5" t="s">
        <v>18</v>
      </c>
      <c r="D2941" s="5" t="s">
        <v>19</v>
      </c>
      <c r="E2941" s="9" t="s">
        <v>95</v>
      </c>
      <c r="F2941" s="9">
        <v>0.96</v>
      </c>
      <c r="G2941" s="5" t="s">
        <v>21</v>
      </c>
      <c r="H2941" s="9">
        <v>500</v>
      </c>
      <c r="I2941" s="11">
        <v>49083901</v>
      </c>
      <c r="J2941" s="11">
        <v>200</v>
      </c>
      <c r="K2941" s="11">
        <v>10.712999999999999</v>
      </c>
      <c r="L2941" s="11" t="b">
        <f>COUNTIF('[1]2_배당성향 25% 이상 종목명'!$A$2:$A$471,'2_2번 조건 대상 종목'!A2941)&gt;0</f>
        <v>0</v>
      </c>
      <c r="M2941" s="14" t="b">
        <f t="shared" si="45"/>
        <v>0</v>
      </c>
      <c r="N2941" s="11">
        <v>9581072600</v>
      </c>
      <c r="O2941" s="11"/>
      <c r="P2941" s="11"/>
      <c r="Q2941" s="11"/>
      <c r="R2941" s="11">
        <v>0.8</v>
      </c>
      <c r="S2941" s="6">
        <v>2088519987550</v>
      </c>
      <c r="T2941" s="7">
        <v>99.88</v>
      </c>
      <c r="U2941" s="7">
        <v>2.33</v>
      </c>
      <c r="V2941" s="7">
        <v>426</v>
      </c>
    </row>
    <row r="2942" spans="1:22" hidden="1" x14ac:dyDescent="0.4">
      <c r="A2942" s="7" t="s">
        <v>2283</v>
      </c>
      <c r="B2942" s="12" t="s">
        <v>2284</v>
      </c>
      <c r="C2942" s="12" t="s">
        <v>2933</v>
      </c>
      <c r="D2942" s="12" t="s">
        <v>19</v>
      </c>
      <c r="E2942" s="12" t="s">
        <v>95</v>
      </c>
      <c r="F2942" s="12">
        <v>0.42</v>
      </c>
      <c r="G2942" s="12" t="s">
        <v>21</v>
      </c>
      <c r="H2942" s="12">
        <v>500</v>
      </c>
      <c r="I2942" s="6">
        <v>49083901</v>
      </c>
      <c r="J2942" s="6">
        <v>300</v>
      </c>
      <c r="K2942" s="6">
        <v>9.9779999999999998</v>
      </c>
      <c r="L2942" s="11" t="b">
        <f>COUNTIF('[1]2_배당성향 25% 이상 종목명'!$A$2:$A$471,'2_2번 조건 대상 종목'!A2942)&gt;0</f>
        <v>0</v>
      </c>
      <c r="M2942" s="14" t="b">
        <f t="shared" si="45"/>
        <v>0</v>
      </c>
      <c r="N2942" s="6">
        <v>14479259700</v>
      </c>
      <c r="O2942" s="6"/>
      <c r="P2942" s="6"/>
      <c r="Q2942" s="6"/>
      <c r="R2942" s="6">
        <v>0.7</v>
      </c>
      <c r="S2942" s="6">
        <v>2088519987550</v>
      </c>
      <c r="T2942" s="7">
        <v>99.88</v>
      </c>
      <c r="U2942" s="7">
        <v>2.33</v>
      </c>
      <c r="V2942" s="7">
        <v>426</v>
      </c>
    </row>
    <row r="2943" spans="1:22" hidden="1" x14ac:dyDescent="0.4">
      <c r="A2943" s="4" t="s">
        <v>2541</v>
      </c>
      <c r="B2943" s="5" t="s">
        <v>2542</v>
      </c>
      <c r="C2943" s="5" t="s">
        <v>18</v>
      </c>
      <c r="D2943" s="5" t="s">
        <v>19</v>
      </c>
      <c r="E2943" s="9" t="s">
        <v>129</v>
      </c>
      <c r="F2943" s="9">
        <v>1.55</v>
      </c>
      <c r="G2943" s="5" t="s">
        <v>21</v>
      </c>
      <c r="H2943" s="9">
        <v>500</v>
      </c>
      <c r="I2943" s="11">
        <v>26288000</v>
      </c>
      <c r="J2943" s="11">
        <v>150</v>
      </c>
      <c r="K2943" s="11">
        <v>6.7709999999999999</v>
      </c>
      <c r="L2943" s="11" t="b">
        <f>COUNTIF('[1]2_배당성향 25% 이상 종목명'!$A$2:$A$471,'2_2번 조건 대상 종목'!A2943)&gt;0</f>
        <v>0</v>
      </c>
      <c r="M2943" s="14" t="b">
        <f t="shared" si="45"/>
        <v>1</v>
      </c>
      <c r="N2943" s="11">
        <v>3943200000</v>
      </c>
      <c r="O2943" s="11"/>
      <c r="P2943" s="11"/>
      <c r="Q2943" s="11"/>
      <c r="R2943" s="11">
        <v>0.6</v>
      </c>
      <c r="S2943" s="6">
        <v>483173440000</v>
      </c>
      <c r="T2943" s="7">
        <v>9.5</v>
      </c>
      <c r="U2943" s="7">
        <v>1.04</v>
      </c>
      <c r="V2943" s="7">
        <v>1934</v>
      </c>
    </row>
    <row r="2944" spans="1:22" hidden="1" x14ac:dyDescent="0.4">
      <c r="A2944" s="4" t="s">
        <v>2541</v>
      </c>
      <c r="B2944" s="5" t="s">
        <v>2542</v>
      </c>
      <c r="C2944" s="5" t="s">
        <v>30</v>
      </c>
      <c r="D2944" s="5" t="s">
        <v>19</v>
      </c>
      <c r="E2944" s="9" t="s">
        <v>129</v>
      </c>
      <c r="F2944" s="9">
        <v>1.89</v>
      </c>
      <c r="G2944" s="5" t="s">
        <v>21</v>
      </c>
      <c r="H2944" s="9">
        <v>500</v>
      </c>
      <c r="I2944" s="11">
        <v>26288000</v>
      </c>
      <c r="J2944" s="11">
        <v>100</v>
      </c>
      <c r="K2944" s="11">
        <v>4.2729999999999997</v>
      </c>
      <c r="L2944" s="11" t="b">
        <f>COUNTIF('[1]2_배당성향 25% 이상 종목명'!$A$2:$A$471,'2_2번 조건 대상 종목'!A2944)&gt;0</f>
        <v>0</v>
      </c>
      <c r="M2944" s="14" t="b">
        <f t="shared" si="45"/>
        <v>1</v>
      </c>
      <c r="N2944" s="11">
        <v>2628800000</v>
      </c>
      <c r="O2944" s="11" t="b">
        <f>N2944&gt;=VLOOKUP(A2944,'[1]2023년만'!$A$2:$Q$1181,12,0)</f>
        <v>1</v>
      </c>
      <c r="P2944" s="11"/>
      <c r="Q2944" s="11"/>
      <c r="R2944" s="11">
        <v>0.5</v>
      </c>
      <c r="S2944" s="6">
        <v>483173440000</v>
      </c>
      <c r="T2944" s="7">
        <v>9.5</v>
      </c>
      <c r="U2944" s="7">
        <v>1.04</v>
      </c>
      <c r="V2944" s="7">
        <v>1934</v>
      </c>
    </row>
    <row r="2945" spans="1:22" hidden="1" x14ac:dyDescent="0.4">
      <c r="A2945" s="4" t="s">
        <v>2541</v>
      </c>
      <c r="B2945" s="5" t="s">
        <v>2542</v>
      </c>
      <c r="C2945" s="5" t="s">
        <v>24</v>
      </c>
      <c r="D2945" s="5" t="s">
        <v>19</v>
      </c>
      <c r="E2945" s="9" t="s">
        <v>129</v>
      </c>
      <c r="F2945" s="9">
        <v>1.47</v>
      </c>
      <c r="G2945" s="5" t="s">
        <v>21</v>
      </c>
      <c r="H2945" s="9">
        <v>500</v>
      </c>
      <c r="I2945" s="11">
        <v>26288000</v>
      </c>
      <c r="J2945" s="11">
        <v>57</v>
      </c>
      <c r="K2945" s="11">
        <v>2.9380000000000002</v>
      </c>
      <c r="L2945" s="11" t="b">
        <f>COUNTIF('[1]2_배당성향 25% 이상 종목명'!$A$2:$A$471,'2_2번 조건 대상 종목'!A2945)&gt;0</f>
        <v>0</v>
      </c>
      <c r="M2945" s="14" t="b">
        <f t="shared" si="45"/>
        <v>1</v>
      </c>
      <c r="N2945" s="11">
        <v>1498416000</v>
      </c>
      <c r="O2945" s="11"/>
      <c r="P2945" s="11"/>
      <c r="Q2945" s="11"/>
      <c r="R2945" s="11">
        <v>0.2</v>
      </c>
      <c r="S2945" s="6">
        <v>483173440000</v>
      </c>
      <c r="T2945" s="7">
        <v>9.5</v>
      </c>
      <c r="U2945" s="7">
        <v>1.04</v>
      </c>
      <c r="V2945" s="7">
        <v>1934</v>
      </c>
    </row>
    <row r="2946" spans="1:22" hidden="1" x14ac:dyDescent="0.4">
      <c r="A2946" s="7" t="s">
        <v>2541</v>
      </c>
      <c r="B2946" s="12" t="s">
        <v>2542</v>
      </c>
      <c r="C2946" s="12" t="s">
        <v>2933</v>
      </c>
      <c r="D2946" s="12" t="s">
        <v>19</v>
      </c>
      <c r="E2946" s="12" t="s">
        <v>129</v>
      </c>
      <c r="F2946" s="12">
        <v>0.88</v>
      </c>
      <c r="G2946" s="12" t="s">
        <v>21</v>
      </c>
      <c r="H2946" s="12">
        <v>500</v>
      </c>
      <c r="I2946" s="6">
        <v>26288000</v>
      </c>
      <c r="J2946" s="6">
        <v>150</v>
      </c>
      <c r="K2946" s="6">
        <v>6.3090000000000002</v>
      </c>
      <c r="L2946" s="11" t="b">
        <f>COUNTIF('[1]2_배당성향 25% 이상 종목명'!$A$2:$A$471,'2_2번 조건 대상 종목'!A2946)&gt;0</f>
        <v>0</v>
      </c>
      <c r="M2946" s="14" t="b">
        <f t="shared" si="45"/>
        <v>1</v>
      </c>
      <c r="N2946" s="6">
        <v>3943200000</v>
      </c>
      <c r="O2946" s="6"/>
      <c r="P2946" s="6"/>
      <c r="Q2946" s="6"/>
      <c r="R2946" s="6">
        <v>0.5</v>
      </c>
      <c r="S2946" s="6">
        <v>483173440000</v>
      </c>
      <c r="T2946" s="7">
        <v>9.5</v>
      </c>
      <c r="U2946" s="7">
        <v>1.04</v>
      </c>
      <c r="V2946" s="7">
        <v>1934</v>
      </c>
    </row>
    <row r="2947" spans="1:22" hidden="1" x14ac:dyDescent="0.4">
      <c r="A2947" s="4" t="s">
        <v>1937</v>
      </c>
      <c r="B2947" s="5" t="s">
        <v>1938</v>
      </c>
      <c r="C2947" s="5" t="s">
        <v>18</v>
      </c>
      <c r="D2947" s="5" t="s">
        <v>19</v>
      </c>
      <c r="E2947" s="9" t="s">
        <v>95</v>
      </c>
      <c r="F2947" s="9">
        <v>0.96</v>
      </c>
      <c r="G2947" s="5" t="s">
        <v>21</v>
      </c>
      <c r="H2947" s="9">
        <v>500</v>
      </c>
      <c r="I2947" s="11">
        <v>12608000</v>
      </c>
      <c r="J2947" s="11">
        <v>800</v>
      </c>
      <c r="K2947" s="11">
        <v>17.471</v>
      </c>
      <c r="L2947" s="11" t="b">
        <f>COUNTIF('[1]2_배당성향 25% 이상 종목명'!$A$2:$A$471,'2_2번 조건 대상 종목'!A2947)&gt;0</f>
        <v>0</v>
      </c>
      <c r="M2947" s="14" t="b">
        <f t="shared" ref="M2947:M3010" si="46">COUNTIF($A$2:$A$4678,A2947)=4</f>
        <v>1</v>
      </c>
      <c r="N2947" s="11">
        <v>10086400000</v>
      </c>
      <c r="O2947" s="11"/>
      <c r="P2947" s="11"/>
      <c r="Q2947" s="11"/>
      <c r="R2947" s="11">
        <v>2.7</v>
      </c>
      <c r="S2947" s="6">
        <v>313939200000</v>
      </c>
      <c r="T2947" s="7">
        <v>9.8699999999999992</v>
      </c>
      <c r="U2947" s="7">
        <v>0.65</v>
      </c>
      <c r="V2947" s="7">
        <v>2523</v>
      </c>
    </row>
    <row r="2948" spans="1:22" hidden="1" x14ac:dyDescent="0.4">
      <c r="A2948" s="4" t="s">
        <v>1937</v>
      </c>
      <c r="B2948" s="5" t="s">
        <v>1938</v>
      </c>
      <c r="C2948" s="5" t="s">
        <v>30</v>
      </c>
      <c r="D2948" s="5" t="s">
        <v>19</v>
      </c>
      <c r="E2948" s="9" t="s">
        <v>49</v>
      </c>
      <c r="F2948" s="9">
        <v>0.6</v>
      </c>
      <c r="G2948" s="5" t="s">
        <v>21</v>
      </c>
      <c r="H2948" s="9">
        <v>500</v>
      </c>
      <c r="I2948" s="11">
        <v>12608000</v>
      </c>
      <c r="J2948" s="11">
        <v>350</v>
      </c>
      <c r="K2948" s="11">
        <v>13.874000000000001</v>
      </c>
      <c r="L2948" s="11" t="b">
        <f>COUNTIF('[1]2_배당성향 25% 이상 종목명'!$A$2:$A$471,'2_2번 조건 대상 종목'!A2948)&gt;0</f>
        <v>0</v>
      </c>
      <c r="M2948" s="14" t="b">
        <f t="shared" si="46"/>
        <v>1</v>
      </c>
      <c r="N2948" s="11">
        <v>4412800000</v>
      </c>
      <c r="O2948" s="11" t="b">
        <f>N2948&gt;=VLOOKUP(A2948,'[1]2023년만'!$A$2:$Q$1181,12,0)</f>
        <v>1</v>
      </c>
      <c r="P2948" s="11"/>
      <c r="Q2948" s="11"/>
      <c r="R2948" s="11">
        <v>2</v>
      </c>
      <c r="S2948" s="6">
        <v>313939200000</v>
      </c>
      <c r="T2948" s="7">
        <v>9.8699999999999992</v>
      </c>
      <c r="U2948" s="7">
        <v>0.65</v>
      </c>
      <c r="V2948" s="7">
        <v>2523</v>
      </c>
    </row>
    <row r="2949" spans="1:22" hidden="1" x14ac:dyDescent="0.4">
      <c r="A2949" s="4" t="s">
        <v>1937</v>
      </c>
      <c r="B2949" s="5" t="s">
        <v>1938</v>
      </c>
      <c r="C2949" s="5" t="s">
        <v>24</v>
      </c>
      <c r="D2949" s="5" t="s">
        <v>19</v>
      </c>
      <c r="E2949" s="9" t="s">
        <v>95</v>
      </c>
      <c r="F2949" s="9">
        <v>0.59</v>
      </c>
      <c r="G2949" s="5" t="s">
        <v>21</v>
      </c>
      <c r="H2949" s="9">
        <v>500</v>
      </c>
      <c r="I2949" s="11">
        <v>12608000</v>
      </c>
      <c r="J2949" s="11">
        <v>150</v>
      </c>
      <c r="K2949" s="11">
        <v>13.66</v>
      </c>
      <c r="L2949" s="11" t="b">
        <f>COUNTIF('[1]2_배당성향 25% 이상 종목명'!$A$2:$A$471,'2_2번 조건 대상 종목'!A2949)&gt;0</f>
        <v>0</v>
      </c>
      <c r="M2949" s="14" t="b">
        <f t="shared" si="46"/>
        <v>1</v>
      </c>
      <c r="N2949" s="11">
        <v>1891200000</v>
      </c>
      <c r="O2949" s="11"/>
      <c r="P2949" s="11"/>
      <c r="Q2949" s="11"/>
      <c r="R2949" s="11">
        <v>0.5</v>
      </c>
      <c r="S2949" s="6">
        <v>313939200000</v>
      </c>
      <c r="T2949" s="7">
        <v>9.8699999999999992</v>
      </c>
      <c r="U2949" s="7">
        <v>0.65</v>
      </c>
      <c r="V2949" s="7">
        <v>2523</v>
      </c>
    </row>
    <row r="2950" spans="1:22" hidden="1" x14ac:dyDescent="0.4">
      <c r="A2950" s="7" t="s">
        <v>1937</v>
      </c>
      <c r="B2950" s="12" t="s">
        <v>1938</v>
      </c>
      <c r="C2950" s="12" t="s">
        <v>2933</v>
      </c>
      <c r="D2950" s="12" t="s">
        <v>19</v>
      </c>
      <c r="E2950" s="12" t="s">
        <v>95</v>
      </c>
      <c r="F2950" s="12">
        <v>0.42</v>
      </c>
      <c r="G2950" s="12" t="s">
        <v>21</v>
      </c>
      <c r="H2950" s="12">
        <v>500</v>
      </c>
      <c r="I2950" s="6">
        <v>12608000</v>
      </c>
      <c r="J2950" s="6">
        <v>400</v>
      </c>
      <c r="K2950" s="6">
        <v>9.5519999999999996</v>
      </c>
      <c r="L2950" s="11" t="b">
        <f>COUNTIF('[1]2_배당성향 25% 이상 종목명'!$A$2:$A$471,'2_2번 조건 대상 종목'!A2950)&gt;0</f>
        <v>0</v>
      </c>
      <c r="M2950" s="14" t="b">
        <f t="shared" si="46"/>
        <v>1</v>
      </c>
      <c r="N2950" s="6">
        <v>5043200000</v>
      </c>
      <c r="O2950" s="6"/>
      <c r="P2950" s="6"/>
      <c r="Q2950" s="6"/>
      <c r="R2950" s="6">
        <v>1.1000000000000001</v>
      </c>
      <c r="S2950" s="6">
        <v>313939200000</v>
      </c>
      <c r="T2950" s="7">
        <v>9.8699999999999992</v>
      </c>
      <c r="U2950" s="7">
        <v>0.65</v>
      </c>
      <c r="V2950" s="7">
        <v>2523</v>
      </c>
    </row>
    <row r="2951" spans="1:22" hidden="1" x14ac:dyDescent="0.4">
      <c r="A2951" s="4" t="s">
        <v>1993</v>
      </c>
      <c r="B2951" s="5" t="s">
        <v>1994</v>
      </c>
      <c r="C2951" s="5" t="s">
        <v>30</v>
      </c>
      <c r="D2951" s="5" t="s">
        <v>19</v>
      </c>
      <c r="E2951" s="9" t="s">
        <v>43</v>
      </c>
      <c r="F2951" s="9">
        <v>1.34</v>
      </c>
      <c r="G2951" s="5" t="s">
        <v>21</v>
      </c>
      <c r="H2951" s="9">
        <v>500</v>
      </c>
      <c r="I2951" s="11">
        <v>4400000</v>
      </c>
      <c r="J2951" s="11">
        <v>250</v>
      </c>
      <c r="K2951" s="11">
        <v>16.539000000000001</v>
      </c>
      <c r="L2951" s="11" t="b">
        <f>COUNTIF('[1]2_배당성향 25% 이상 종목명'!$A$2:$A$471,'2_2번 조건 대상 종목'!A2951)&gt;0</f>
        <v>0</v>
      </c>
      <c r="M2951" s="14" t="b">
        <f t="shared" si="46"/>
        <v>1</v>
      </c>
      <c r="N2951" s="11">
        <v>1100000000</v>
      </c>
      <c r="O2951" s="11" t="b">
        <f>N2951&gt;=VLOOKUP(A2951,'[1]2023년만'!$A$2:$Q$1181,12,0)</f>
        <v>1</v>
      </c>
      <c r="P2951" s="11"/>
      <c r="Q2951" s="11"/>
      <c r="R2951" s="11">
        <v>3.4</v>
      </c>
      <c r="S2951" s="6">
        <v>34980000000</v>
      </c>
      <c r="T2951" s="7">
        <v>5.26</v>
      </c>
      <c r="U2951" s="7">
        <v>0.22</v>
      </c>
      <c r="V2951" s="7">
        <v>1512</v>
      </c>
    </row>
    <row r="2952" spans="1:22" hidden="1" x14ac:dyDescent="0.4">
      <c r="A2952" s="4" t="s">
        <v>1993</v>
      </c>
      <c r="B2952" s="5" t="s">
        <v>1994</v>
      </c>
      <c r="C2952" s="5" t="s">
        <v>24</v>
      </c>
      <c r="D2952" s="5" t="s">
        <v>19</v>
      </c>
      <c r="E2952" s="9" t="s">
        <v>43</v>
      </c>
      <c r="F2952" s="9">
        <v>0.94</v>
      </c>
      <c r="G2952" s="5" t="s">
        <v>21</v>
      </c>
      <c r="H2952" s="9">
        <v>500</v>
      </c>
      <c r="I2952" s="11">
        <v>4400000</v>
      </c>
      <c r="J2952" s="11">
        <v>220</v>
      </c>
      <c r="K2952" s="11">
        <v>12.105</v>
      </c>
      <c r="L2952" s="11" t="b">
        <f>COUNTIF('[1]2_배당성향 25% 이상 종목명'!$A$2:$A$471,'2_2번 조건 대상 종목'!A2952)&gt;0</f>
        <v>0</v>
      </c>
      <c r="M2952" s="14" t="b">
        <f t="shared" si="46"/>
        <v>1</v>
      </c>
      <c r="N2952" s="11">
        <v>968000000</v>
      </c>
      <c r="O2952" s="11"/>
      <c r="P2952" s="11"/>
      <c r="Q2952" s="11"/>
      <c r="R2952" s="11">
        <v>2.5</v>
      </c>
      <c r="S2952" s="6">
        <v>34980000000</v>
      </c>
      <c r="T2952" s="7">
        <v>5.26</v>
      </c>
      <c r="U2952" s="7">
        <v>0.22</v>
      </c>
      <c r="V2952" s="7">
        <v>1512</v>
      </c>
    </row>
    <row r="2953" spans="1:22" hidden="1" x14ac:dyDescent="0.4">
      <c r="A2953" s="4" t="s">
        <v>1993</v>
      </c>
      <c r="B2953" s="5" t="s">
        <v>1994</v>
      </c>
      <c r="C2953" s="5" t="s">
        <v>18</v>
      </c>
      <c r="D2953" s="5" t="s">
        <v>19</v>
      </c>
      <c r="E2953" s="9" t="s">
        <v>43</v>
      </c>
      <c r="F2953" s="9">
        <v>0.91</v>
      </c>
      <c r="G2953" s="5" t="s">
        <v>21</v>
      </c>
      <c r="H2953" s="9">
        <v>500</v>
      </c>
      <c r="I2953" s="11">
        <v>4400000</v>
      </c>
      <c r="J2953" s="11">
        <v>220</v>
      </c>
      <c r="K2953" s="11">
        <v>9.1280000000000001</v>
      </c>
      <c r="L2953" s="11" t="b">
        <f>COUNTIF('[1]2_배당성향 25% 이상 종목명'!$A$2:$A$471,'2_2번 조건 대상 종목'!A2953)&gt;0</f>
        <v>0</v>
      </c>
      <c r="M2953" s="14" t="b">
        <f t="shared" si="46"/>
        <v>1</v>
      </c>
      <c r="N2953" s="11">
        <v>968000000</v>
      </c>
      <c r="O2953" s="11"/>
      <c r="P2953" s="11"/>
      <c r="Q2953" s="11"/>
      <c r="R2953" s="11">
        <v>2.2000000000000002</v>
      </c>
      <c r="S2953" s="6">
        <v>34980000000</v>
      </c>
      <c r="T2953" s="7">
        <v>5.26</v>
      </c>
      <c r="U2953" s="7">
        <v>0.22</v>
      </c>
      <c r="V2953" s="7">
        <v>1512</v>
      </c>
    </row>
    <row r="2954" spans="1:22" hidden="1" x14ac:dyDescent="0.4">
      <c r="A2954" s="7" t="s">
        <v>1993</v>
      </c>
      <c r="B2954" s="12" t="s">
        <v>1994</v>
      </c>
      <c r="C2954" s="12" t="s">
        <v>2933</v>
      </c>
      <c r="D2954" s="12" t="s">
        <v>19</v>
      </c>
      <c r="E2954" s="12" t="s">
        <v>43</v>
      </c>
      <c r="F2954" s="12">
        <v>0.87</v>
      </c>
      <c r="G2954" s="12" t="s">
        <v>21</v>
      </c>
      <c r="H2954" s="12">
        <v>500</v>
      </c>
      <c r="I2954" s="6">
        <v>4400000</v>
      </c>
      <c r="J2954" s="6">
        <v>250</v>
      </c>
      <c r="K2954" s="6">
        <v>5.86</v>
      </c>
      <c r="L2954" s="11" t="b">
        <f>COUNTIF('[1]2_배당성향 25% 이상 종목명'!$A$2:$A$471,'2_2번 조건 대상 종목'!A2954)&gt;0</f>
        <v>0</v>
      </c>
      <c r="M2954" s="14" t="b">
        <f t="shared" si="46"/>
        <v>1</v>
      </c>
      <c r="N2954" s="6">
        <v>1100000000</v>
      </c>
      <c r="O2954" s="6"/>
      <c r="P2954" s="6"/>
      <c r="Q2954" s="6"/>
      <c r="R2954" s="6">
        <v>1.8</v>
      </c>
      <c r="S2954" s="6">
        <v>34980000000</v>
      </c>
      <c r="T2954" s="7">
        <v>5.26</v>
      </c>
      <c r="U2954" s="7">
        <v>0.22</v>
      </c>
      <c r="V2954" s="7">
        <v>1512</v>
      </c>
    </row>
    <row r="2955" spans="1:22" hidden="1" x14ac:dyDescent="0.4">
      <c r="A2955" s="4" t="s">
        <v>458</v>
      </c>
      <c r="B2955" s="5" t="s">
        <v>459</v>
      </c>
      <c r="C2955" s="5" t="s">
        <v>30</v>
      </c>
      <c r="D2955" s="5" t="s">
        <v>19</v>
      </c>
      <c r="E2955" s="9" t="s">
        <v>20</v>
      </c>
      <c r="F2955" s="9">
        <v>0.68</v>
      </c>
      <c r="G2955" s="5" t="s">
        <v>21</v>
      </c>
      <c r="H2955" s="9">
        <v>100</v>
      </c>
      <c r="I2955" s="11">
        <v>15271581</v>
      </c>
      <c r="J2955" s="11">
        <v>200</v>
      </c>
      <c r="K2955" s="11">
        <v>81.248000000000005</v>
      </c>
      <c r="L2955" s="11" t="b">
        <f>COUNTIF('[1]2_배당성향 25% 이상 종목명'!$A$2:$A$471,'2_2번 조건 대상 종목'!A2955)&gt;0</f>
        <v>1</v>
      </c>
      <c r="M2955" s="14" t="b">
        <f t="shared" si="46"/>
        <v>0</v>
      </c>
      <c r="N2955" s="11">
        <v>3037856200</v>
      </c>
      <c r="O2955" s="11" t="b">
        <f>N2955&gt;=VLOOKUP(A2955,'[1]2023년만'!$A$2:$Q$1181,12,0)</f>
        <v>1</v>
      </c>
      <c r="P2955" s="11"/>
      <c r="Q2955" s="11"/>
      <c r="R2955" s="11">
        <v>2.1</v>
      </c>
      <c r="S2955" s="6">
        <v>152104946760</v>
      </c>
      <c r="T2955" s="7">
        <v>40.49</v>
      </c>
      <c r="U2955" s="7">
        <v>1.27</v>
      </c>
      <c r="V2955" s="7">
        <v>246</v>
      </c>
    </row>
    <row r="2956" spans="1:22" hidden="1" x14ac:dyDescent="0.4">
      <c r="A2956" s="4" t="s">
        <v>458</v>
      </c>
      <c r="B2956" s="5" t="s">
        <v>459</v>
      </c>
      <c r="C2956" s="5" t="s">
        <v>24</v>
      </c>
      <c r="D2956" s="5" t="s">
        <v>19</v>
      </c>
      <c r="E2956" s="9" t="s">
        <v>20</v>
      </c>
      <c r="F2956" s="9">
        <v>0.49</v>
      </c>
      <c r="G2956" s="5" t="s">
        <v>21</v>
      </c>
      <c r="H2956" s="9">
        <v>100</v>
      </c>
      <c r="I2956" s="11">
        <v>15271581</v>
      </c>
      <c r="J2956" s="11">
        <v>200</v>
      </c>
      <c r="K2956" s="11">
        <v>54.344000000000001</v>
      </c>
      <c r="L2956" s="11" t="b">
        <f>COUNTIF('[1]2_배당성향 25% 이상 종목명'!$A$2:$A$471,'2_2번 조건 대상 종목'!A2956)&gt;0</f>
        <v>1</v>
      </c>
      <c r="M2956" s="14" t="b">
        <f t="shared" si="46"/>
        <v>0</v>
      </c>
      <c r="N2956" s="11">
        <v>3037856200</v>
      </c>
      <c r="O2956" s="11"/>
      <c r="P2956" s="11"/>
      <c r="Q2956" s="11"/>
      <c r="R2956" s="11">
        <v>1.1000000000000001</v>
      </c>
      <c r="S2956" s="6">
        <v>152104946760</v>
      </c>
      <c r="T2956" s="7">
        <v>40.49</v>
      </c>
      <c r="U2956" s="7">
        <v>1.27</v>
      </c>
      <c r="V2956" s="7">
        <v>246</v>
      </c>
    </row>
    <row r="2957" spans="1:22" hidden="1" x14ac:dyDescent="0.4">
      <c r="A2957" s="4" t="s">
        <v>458</v>
      </c>
      <c r="B2957" s="5" t="s">
        <v>459</v>
      </c>
      <c r="C2957" s="5" t="s">
        <v>18</v>
      </c>
      <c r="D2957" s="5" t="s">
        <v>19</v>
      </c>
      <c r="E2957" s="9" t="s">
        <v>20</v>
      </c>
      <c r="F2957" s="9">
        <v>0.77</v>
      </c>
      <c r="G2957" s="5" t="s">
        <v>21</v>
      </c>
      <c r="H2957" s="9">
        <v>100</v>
      </c>
      <c r="I2957" s="11">
        <v>15060573</v>
      </c>
      <c r="J2957" s="11">
        <v>200</v>
      </c>
      <c r="K2957" s="11">
        <v>19.841000000000001</v>
      </c>
      <c r="L2957" s="11" t="b">
        <f>COUNTIF('[1]2_배당성향 25% 이상 종목명'!$A$2:$A$471,'2_2번 조건 대상 종목'!A2957)&gt;0</f>
        <v>1</v>
      </c>
      <c r="M2957" s="14" t="b">
        <f t="shared" si="46"/>
        <v>0</v>
      </c>
      <c r="N2957" s="11">
        <v>3012114600</v>
      </c>
      <c r="O2957" s="11"/>
      <c r="P2957" s="11"/>
      <c r="Q2957" s="11"/>
      <c r="R2957" s="11">
        <v>1.1000000000000001</v>
      </c>
      <c r="S2957" s="6">
        <v>152104946760</v>
      </c>
      <c r="T2957" s="7">
        <v>40.49</v>
      </c>
      <c r="U2957" s="7">
        <v>1.27</v>
      </c>
      <c r="V2957" s="7">
        <v>246</v>
      </c>
    </row>
    <row r="2958" spans="1:22" hidden="1" x14ac:dyDescent="0.4">
      <c r="A2958" s="4" t="s">
        <v>2071</v>
      </c>
      <c r="B2958" s="5" t="s">
        <v>2072</v>
      </c>
      <c r="C2958" s="5" t="s">
        <v>30</v>
      </c>
      <c r="D2958" s="5" t="s">
        <v>19</v>
      </c>
      <c r="E2958" s="9" t="s">
        <v>31</v>
      </c>
      <c r="F2958" s="9">
        <v>0.46</v>
      </c>
      <c r="G2958" s="5" t="s">
        <v>21</v>
      </c>
      <c r="H2958" s="9">
        <v>100</v>
      </c>
      <c r="I2958" s="11">
        <v>89340619</v>
      </c>
      <c r="J2958" s="11">
        <v>50</v>
      </c>
      <c r="K2958" s="11">
        <v>15.343</v>
      </c>
      <c r="L2958" s="11" t="b">
        <f>COUNTIF('[1]2_배당성향 25% 이상 종목명'!$A$2:$A$471,'2_2번 조건 대상 종목'!A2958)&gt;0</f>
        <v>0</v>
      </c>
      <c r="M2958" s="14" t="b">
        <f t="shared" si="46"/>
        <v>0</v>
      </c>
      <c r="N2958" s="11">
        <v>4466841300</v>
      </c>
      <c r="O2958" s="11" t="b">
        <f>N2958&gt;=VLOOKUP(A2958,'[1]2023년만'!$A$2:$Q$1181,12,0)</f>
        <v>1</v>
      </c>
      <c r="P2958" s="11"/>
      <c r="Q2958" s="11"/>
      <c r="R2958" s="11">
        <v>1.1200000000000001</v>
      </c>
      <c r="S2958" s="6">
        <v>896989903090</v>
      </c>
      <c r="T2958" s="7">
        <v>30.49</v>
      </c>
      <c r="U2958" s="7">
        <v>7.03</v>
      </c>
      <c r="V2958" s="7">
        <v>327</v>
      </c>
    </row>
    <row r="2959" spans="1:22" hidden="1" x14ac:dyDescent="0.4">
      <c r="A2959" s="4" t="s">
        <v>2071</v>
      </c>
      <c r="B2959" s="5" t="s">
        <v>2072</v>
      </c>
      <c r="C2959" s="5" t="s">
        <v>24</v>
      </c>
      <c r="D2959" s="5" t="s">
        <v>19</v>
      </c>
      <c r="E2959" s="9" t="s">
        <v>31</v>
      </c>
      <c r="F2959" s="9">
        <v>0.46</v>
      </c>
      <c r="G2959" s="5" t="s">
        <v>21</v>
      </c>
      <c r="H2959" s="9">
        <v>100</v>
      </c>
      <c r="I2959" s="11">
        <v>88173915</v>
      </c>
      <c r="J2959" s="11">
        <v>50</v>
      </c>
      <c r="K2959" s="11">
        <v>11.352</v>
      </c>
      <c r="L2959" s="11" t="b">
        <f>COUNTIF('[1]2_배당성향 25% 이상 종목명'!$A$2:$A$471,'2_2번 조건 대상 종목'!A2959)&gt;0</f>
        <v>0</v>
      </c>
      <c r="M2959" s="14" t="b">
        <f t="shared" si="46"/>
        <v>0</v>
      </c>
      <c r="N2959" s="11">
        <v>4408506100</v>
      </c>
      <c r="O2959" s="11"/>
      <c r="P2959" s="11"/>
      <c r="Q2959" s="11"/>
      <c r="R2959" s="11">
        <v>0.51</v>
      </c>
      <c r="S2959" s="6">
        <v>896989903090</v>
      </c>
      <c r="T2959" s="7">
        <v>30.49</v>
      </c>
      <c r="U2959" s="7">
        <v>7.03</v>
      </c>
      <c r="V2959" s="7">
        <v>327</v>
      </c>
    </row>
    <row r="2960" spans="1:22" x14ac:dyDescent="0.4">
      <c r="A2960" s="4" t="s">
        <v>245</v>
      </c>
      <c r="B2960" s="5" t="s">
        <v>246</v>
      </c>
      <c r="C2960" s="5" t="s">
        <v>30</v>
      </c>
      <c r="D2960" s="5" t="s">
        <v>19</v>
      </c>
      <c r="E2960" s="9" t="s">
        <v>247</v>
      </c>
      <c r="F2960" s="9">
        <v>3.56</v>
      </c>
      <c r="G2960" s="5" t="s">
        <v>21</v>
      </c>
      <c r="H2960" s="10">
        <v>1000</v>
      </c>
      <c r="I2960" s="11">
        <v>56702415</v>
      </c>
      <c r="J2960" s="11">
        <v>160</v>
      </c>
      <c r="K2960" s="11">
        <v>55.402999999999999</v>
      </c>
      <c r="L2960" s="11" t="b">
        <f>COUNTIF('[1]2_배당성향 25% 이상 종목명'!$A$2:$A$471,'2_2번 조건 대상 종목'!A3095)&gt;0</f>
        <v>1</v>
      </c>
      <c r="M2960" s="14" t="b">
        <f t="shared" si="46"/>
        <v>1</v>
      </c>
      <c r="N2960" s="11">
        <v>9850147700</v>
      </c>
      <c r="O2960" s="11" t="b">
        <f>N2960&gt;=VLOOKUP(A2960,'[1]2023년만'!$A$2:$Q$1181,12,0)</f>
        <v>1</v>
      </c>
      <c r="P2960" s="11">
        <f>VLOOKUP(A2960,'[1]2_피벗 테이블'!$A$4:$B$376,2,0)</f>
        <v>7424804700</v>
      </c>
      <c r="Q2960" s="11" t="b">
        <f>N2960&gt;=(P2960*1.05)</f>
        <v>1</v>
      </c>
      <c r="R2960" s="11">
        <v>7.01</v>
      </c>
      <c r="S2960" s="6">
        <v>159900810300</v>
      </c>
      <c r="T2960" s="7">
        <v>9.69</v>
      </c>
      <c r="U2960" s="7">
        <v>0.33</v>
      </c>
      <c r="V2960" s="7">
        <v>291</v>
      </c>
    </row>
    <row r="2961" spans="1:22" hidden="1" x14ac:dyDescent="0.4">
      <c r="A2961" s="4" t="s">
        <v>1019</v>
      </c>
      <c r="B2961" s="5" t="s">
        <v>1020</v>
      </c>
      <c r="C2961" s="5" t="s">
        <v>24</v>
      </c>
      <c r="D2961" s="5" t="s">
        <v>19</v>
      </c>
      <c r="E2961" s="9" t="s">
        <v>49</v>
      </c>
      <c r="F2961" s="9">
        <v>0.48</v>
      </c>
      <c r="G2961" s="5" t="s">
        <v>21</v>
      </c>
      <c r="H2961" s="9">
        <v>500</v>
      </c>
      <c r="I2961" s="11">
        <v>12000000</v>
      </c>
      <c r="J2961" s="11">
        <v>220</v>
      </c>
      <c r="K2961" s="11">
        <v>36.578000000000003</v>
      </c>
      <c r="L2961" s="11" t="b">
        <f>COUNTIF('[1]2_배당성향 25% 이상 종목명'!$A$2:$A$471,'2_2번 조건 대상 종목'!A2961)&gt;0</f>
        <v>1</v>
      </c>
      <c r="M2961" s="14" t="b">
        <f t="shared" si="46"/>
        <v>1</v>
      </c>
      <c r="N2961" s="11">
        <v>2462095240</v>
      </c>
      <c r="O2961" s="11"/>
      <c r="P2961" s="11"/>
      <c r="Q2961" s="11"/>
      <c r="R2961" s="11">
        <v>4.9800000000000004</v>
      </c>
      <c r="S2961" s="6">
        <v>54840000000</v>
      </c>
      <c r="T2961" s="7">
        <v>7.09</v>
      </c>
      <c r="U2961" s="7">
        <v>0.53</v>
      </c>
      <c r="V2961" s="7">
        <v>645</v>
      </c>
    </row>
    <row r="2962" spans="1:22" hidden="1" x14ac:dyDescent="0.4">
      <c r="A2962" s="4" t="s">
        <v>1019</v>
      </c>
      <c r="B2962" s="5" t="s">
        <v>1020</v>
      </c>
      <c r="C2962" s="5" t="s">
        <v>18</v>
      </c>
      <c r="D2962" s="5" t="s">
        <v>19</v>
      </c>
      <c r="E2962" s="9" t="s">
        <v>49</v>
      </c>
      <c r="F2962" s="9">
        <v>0.56000000000000005</v>
      </c>
      <c r="G2962" s="5" t="s">
        <v>21</v>
      </c>
      <c r="H2962" s="9">
        <v>500</v>
      </c>
      <c r="I2962" s="11">
        <v>12000000</v>
      </c>
      <c r="J2962" s="11">
        <v>200</v>
      </c>
      <c r="K2962" s="11">
        <v>26.867999999999999</v>
      </c>
      <c r="L2962" s="11" t="b">
        <f>COUNTIF('[1]2_배당성향 25% 이상 종목명'!$A$2:$A$471,'2_2번 조건 대상 종목'!A2962)&gt;0</f>
        <v>1</v>
      </c>
      <c r="M2962" s="14" t="b">
        <f t="shared" si="46"/>
        <v>1</v>
      </c>
      <c r="N2962" s="11">
        <v>2283789800</v>
      </c>
      <c r="O2962" s="11"/>
      <c r="P2962" s="11"/>
      <c r="Q2962" s="11"/>
      <c r="R2962" s="11">
        <v>3.86</v>
      </c>
      <c r="S2962" s="6">
        <v>54840000000</v>
      </c>
      <c r="T2962" s="7">
        <v>7.09</v>
      </c>
      <c r="U2962" s="7">
        <v>0.53</v>
      </c>
      <c r="V2962" s="7">
        <v>645</v>
      </c>
    </row>
    <row r="2963" spans="1:22" hidden="1" x14ac:dyDescent="0.4">
      <c r="A2963" s="7" t="s">
        <v>1019</v>
      </c>
      <c r="B2963" s="12" t="s">
        <v>1020</v>
      </c>
      <c r="C2963" s="12" t="s">
        <v>2933</v>
      </c>
      <c r="D2963" s="12" t="s">
        <v>19</v>
      </c>
      <c r="E2963" s="12" t="s">
        <v>49</v>
      </c>
      <c r="F2963" s="12">
        <v>0.41</v>
      </c>
      <c r="G2963" s="12" t="s">
        <v>21</v>
      </c>
      <c r="H2963" s="12">
        <v>500</v>
      </c>
      <c r="I2963" s="6">
        <v>12000000</v>
      </c>
      <c r="J2963" s="6">
        <v>170</v>
      </c>
      <c r="K2963" s="6">
        <v>38.881</v>
      </c>
      <c r="L2963" s="11" t="b">
        <f>COUNTIF('[1]2_배당성향 25% 이상 종목명'!$A$2:$A$471,'2_2번 조건 대상 종목'!A2963)&gt;0</f>
        <v>1</v>
      </c>
      <c r="M2963" s="14" t="b">
        <f t="shared" si="46"/>
        <v>1</v>
      </c>
      <c r="N2963" s="6">
        <v>2017900000</v>
      </c>
      <c r="O2963" s="6"/>
      <c r="P2963" s="6"/>
      <c r="Q2963" s="6"/>
      <c r="R2963" s="6">
        <v>3.24</v>
      </c>
      <c r="S2963" s="6">
        <v>54840000000</v>
      </c>
      <c r="T2963" s="7">
        <v>7.09</v>
      </c>
      <c r="U2963" s="7">
        <v>0.53</v>
      </c>
      <c r="V2963" s="7">
        <v>645</v>
      </c>
    </row>
    <row r="2964" spans="1:22" hidden="1" x14ac:dyDescent="0.4">
      <c r="A2964" s="4" t="s">
        <v>2687</v>
      </c>
      <c r="B2964" s="5" t="s">
        <v>2688</v>
      </c>
      <c r="C2964" s="5" t="s">
        <v>18</v>
      </c>
      <c r="D2964" s="5" t="s">
        <v>19</v>
      </c>
      <c r="E2964" s="9" t="s">
        <v>95</v>
      </c>
      <c r="F2964" s="9">
        <v>0.96</v>
      </c>
      <c r="G2964" s="5" t="s">
        <v>21</v>
      </c>
      <c r="H2964" s="9">
        <v>500</v>
      </c>
      <c r="I2964" s="11">
        <v>16510993</v>
      </c>
      <c r="J2964" s="11">
        <v>50</v>
      </c>
      <c r="K2964" s="11">
        <v>1.9890000000000001</v>
      </c>
      <c r="L2964" s="11" t="b">
        <f>COUNTIF('[1]2_배당성향 25% 이상 종목명'!$A$2:$A$471,'2_2번 조건 대상 종목'!A2964)&gt;0</f>
        <v>0</v>
      </c>
      <c r="M2964" s="14" t="b">
        <f t="shared" si="46"/>
        <v>1</v>
      </c>
      <c r="N2964" s="11">
        <v>825549650</v>
      </c>
      <c r="O2964" s="11"/>
      <c r="P2964" s="11"/>
      <c r="Q2964" s="11"/>
      <c r="R2964" s="11">
        <v>0.3</v>
      </c>
      <c r="S2964" s="6">
        <v>347556402650</v>
      </c>
      <c r="T2964" s="7">
        <v>5.34</v>
      </c>
      <c r="U2964" s="7">
        <v>1.1299999999999999</v>
      </c>
      <c r="V2964" s="7">
        <v>3939</v>
      </c>
    </row>
    <row r="2965" spans="1:22" hidden="1" x14ac:dyDescent="0.4">
      <c r="A2965" s="4" t="s">
        <v>2687</v>
      </c>
      <c r="B2965" s="5" t="s">
        <v>2688</v>
      </c>
      <c r="C2965" s="5" t="s">
        <v>24</v>
      </c>
      <c r="D2965" s="5" t="s">
        <v>19</v>
      </c>
      <c r="E2965" s="9" t="s">
        <v>95</v>
      </c>
      <c r="F2965" s="9">
        <v>0.59</v>
      </c>
      <c r="G2965" s="5" t="s">
        <v>21</v>
      </c>
      <c r="H2965" s="9">
        <v>500</v>
      </c>
      <c r="I2965" s="11">
        <v>16510993</v>
      </c>
      <c r="J2965" s="11">
        <v>60</v>
      </c>
      <c r="K2965" s="11">
        <v>1.84</v>
      </c>
      <c r="L2965" s="11" t="b">
        <f>COUNTIF('[1]2_배당성향 25% 이상 종목명'!$A$2:$A$471,'2_2번 조건 대상 종목'!A2965)&gt;0</f>
        <v>0</v>
      </c>
      <c r="M2965" s="14" t="b">
        <f t="shared" si="46"/>
        <v>1</v>
      </c>
      <c r="N2965" s="11">
        <v>990659580</v>
      </c>
      <c r="O2965" s="11"/>
      <c r="P2965" s="11"/>
      <c r="Q2965" s="11"/>
      <c r="R2965" s="11">
        <v>0.2</v>
      </c>
      <c r="S2965" s="6">
        <v>347556402650</v>
      </c>
      <c r="T2965" s="7">
        <v>5.34</v>
      </c>
      <c r="U2965" s="7">
        <v>1.1299999999999999</v>
      </c>
      <c r="V2965" s="7">
        <v>3939</v>
      </c>
    </row>
    <row r="2966" spans="1:22" hidden="1" x14ac:dyDescent="0.4">
      <c r="A2966" s="4" t="s">
        <v>2687</v>
      </c>
      <c r="B2966" s="5" t="s">
        <v>2688</v>
      </c>
      <c r="C2966" s="5" t="s">
        <v>30</v>
      </c>
      <c r="D2966" s="5" t="s">
        <v>19</v>
      </c>
      <c r="E2966" s="9" t="s">
        <v>81</v>
      </c>
      <c r="F2966" s="9">
        <v>0.51</v>
      </c>
      <c r="G2966" s="5" t="s">
        <v>21</v>
      </c>
      <c r="H2966" s="9">
        <v>500</v>
      </c>
      <c r="I2966" s="11">
        <v>16510993</v>
      </c>
      <c r="J2966" s="11">
        <v>60</v>
      </c>
      <c r="K2966" s="11">
        <v>1.5229999999999999</v>
      </c>
      <c r="L2966" s="11" t="b">
        <f>COUNTIF('[1]2_배당성향 25% 이상 종목명'!$A$2:$A$471,'2_2번 조건 대상 종목'!A2966)&gt;0</f>
        <v>0</v>
      </c>
      <c r="M2966" s="14" t="b">
        <f t="shared" si="46"/>
        <v>1</v>
      </c>
      <c r="N2966" s="11">
        <v>990659580</v>
      </c>
      <c r="O2966" s="11" t="b">
        <f>N2966&gt;=VLOOKUP(A2966,'[1]2023년만'!$A$2:$Q$1181,12,0)</f>
        <v>1</v>
      </c>
      <c r="P2966" s="11"/>
      <c r="Q2966" s="11"/>
      <c r="R2966" s="11">
        <v>0.4</v>
      </c>
      <c r="S2966" s="6">
        <v>347556402650</v>
      </c>
      <c r="T2966" s="7">
        <v>5.34</v>
      </c>
      <c r="U2966" s="7">
        <v>1.1299999999999999</v>
      </c>
      <c r="V2966" s="7">
        <v>3939</v>
      </c>
    </row>
    <row r="2967" spans="1:22" hidden="1" x14ac:dyDescent="0.4">
      <c r="A2967" s="7" t="s">
        <v>2687</v>
      </c>
      <c r="B2967" s="12" t="s">
        <v>2688</v>
      </c>
      <c r="C2967" s="12" t="s">
        <v>2933</v>
      </c>
      <c r="D2967" s="12" t="s">
        <v>19</v>
      </c>
      <c r="E2967" s="12" t="s">
        <v>95</v>
      </c>
      <c r="F2967" s="12">
        <v>0.42</v>
      </c>
      <c r="G2967" s="12" t="s">
        <v>21</v>
      </c>
      <c r="H2967" s="12">
        <v>500</v>
      </c>
      <c r="I2967" s="6">
        <v>16510993</v>
      </c>
      <c r="J2967" s="6">
        <v>60</v>
      </c>
      <c r="K2967" s="6">
        <v>2.9630000000000001</v>
      </c>
      <c r="L2967" s="11" t="b">
        <f>COUNTIF('[1]2_배당성향 25% 이상 종목명'!$A$2:$A$471,'2_2번 조건 대상 종목'!A2967)&gt;0</f>
        <v>0</v>
      </c>
      <c r="M2967" s="14" t="b">
        <f t="shared" si="46"/>
        <v>1</v>
      </c>
      <c r="N2967" s="6">
        <v>990659580</v>
      </c>
      <c r="O2967" s="6"/>
      <c r="P2967" s="6"/>
      <c r="Q2967" s="6"/>
      <c r="R2967" s="6">
        <v>0.2</v>
      </c>
      <c r="S2967" s="6">
        <v>347556402650</v>
      </c>
      <c r="T2967" s="7">
        <v>5.34</v>
      </c>
      <c r="U2967" s="7">
        <v>1.1299999999999999</v>
      </c>
      <c r="V2967" s="7">
        <v>3939</v>
      </c>
    </row>
    <row r="2968" spans="1:22" hidden="1" x14ac:dyDescent="0.4">
      <c r="A2968" s="7" t="s">
        <v>2884</v>
      </c>
      <c r="B2968" s="12" t="s">
        <v>2885</v>
      </c>
      <c r="C2968" s="12" t="s">
        <v>2933</v>
      </c>
      <c r="D2968" s="12" t="s">
        <v>19</v>
      </c>
      <c r="E2968" s="12" t="s">
        <v>133</v>
      </c>
      <c r="F2968" s="12">
        <v>0.7</v>
      </c>
      <c r="G2968" s="12" t="s">
        <v>21</v>
      </c>
      <c r="H2968" s="12">
        <v>500</v>
      </c>
      <c r="I2968" s="6">
        <v>28231302</v>
      </c>
      <c r="J2968" s="6">
        <v>50</v>
      </c>
      <c r="K2968" s="6">
        <v>17.672000000000001</v>
      </c>
      <c r="L2968" s="11" t="b">
        <f>COUNTIF('[1]2_배당성향 25% 이상 종목명'!$A$2:$A$471,'2_2번 조건 대상 종목'!A2968)&gt;0</f>
        <v>0</v>
      </c>
      <c r="M2968" s="14" t="b">
        <f t="shared" si="46"/>
        <v>0</v>
      </c>
      <c r="N2968" s="6">
        <v>1370998250</v>
      </c>
      <c r="O2968" s="6"/>
      <c r="P2968" s="6"/>
      <c r="Q2968" s="6"/>
      <c r="R2968" s="6">
        <v>1.08</v>
      </c>
      <c r="S2968" s="6">
        <v>59991516750</v>
      </c>
      <c r="T2968" s="7" t="s">
        <v>21</v>
      </c>
      <c r="U2968" s="7">
        <v>0.96</v>
      </c>
      <c r="V2968" s="7" t="s">
        <v>21</v>
      </c>
    </row>
    <row r="2969" spans="1:22" hidden="1" x14ac:dyDescent="0.4">
      <c r="A2969" s="4" t="s">
        <v>2041</v>
      </c>
      <c r="B2969" s="5" t="s">
        <v>2042</v>
      </c>
      <c r="C2969" s="5" t="s">
        <v>30</v>
      </c>
      <c r="D2969" s="5" t="s">
        <v>19</v>
      </c>
      <c r="E2969" s="9" t="s">
        <v>52</v>
      </c>
      <c r="F2969" s="9">
        <v>0.72</v>
      </c>
      <c r="G2969" s="5" t="s">
        <v>21</v>
      </c>
      <c r="H2969" s="9">
        <v>500</v>
      </c>
      <c r="I2969" s="11">
        <v>34950884</v>
      </c>
      <c r="J2969" s="11">
        <v>300</v>
      </c>
      <c r="K2969" s="11">
        <v>15.577</v>
      </c>
      <c r="L2969" s="11" t="b">
        <f>COUNTIF('[1]2_배당성향 25% 이상 종목명'!$A$2:$A$471,'2_2번 조건 대상 종목'!A2969)&gt;0</f>
        <v>0</v>
      </c>
      <c r="M2969" s="14" t="b">
        <f t="shared" si="46"/>
        <v>0</v>
      </c>
      <c r="N2969" s="11">
        <v>8840044500</v>
      </c>
      <c r="O2969" s="11" t="b">
        <f>N2969&gt;=VLOOKUP(A2969,'[1]2023년만'!$A$2:$Q$1181,12,0)</f>
        <v>1</v>
      </c>
      <c r="P2969" s="11"/>
      <c r="Q2969" s="11"/>
      <c r="R2969" s="11">
        <v>2.1</v>
      </c>
      <c r="S2969" s="6">
        <v>498944747280</v>
      </c>
      <c r="T2969" s="7">
        <v>7.46</v>
      </c>
      <c r="U2969" s="7">
        <v>0.63</v>
      </c>
      <c r="V2969" s="7">
        <v>1932</v>
      </c>
    </row>
    <row r="2970" spans="1:22" hidden="1" x14ac:dyDescent="0.4">
      <c r="A2970" s="4" t="s">
        <v>2041</v>
      </c>
      <c r="B2970" s="5" t="s">
        <v>2042</v>
      </c>
      <c r="C2970" s="5" t="s">
        <v>24</v>
      </c>
      <c r="D2970" s="5" t="s">
        <v>19</v>
      </c>
      <c r="E2970" s="9" t="s">
        <v>535</v>
      </c>
      <c r="F2970" s="9">
        <v>0.42</v>
      </c>
      <c r="G2970" s="5" t="s">
        <v>21</v>
      </c>
      <c r="H2970" s="9">
        <v>500</v>
      </c>
      <c r="I2970" s="11">
        <v>34950884</v>
      </c>
      <c r="J2970" s="11">
        <v>300</v>
      </c>
      <c r="K2970" s="11">
        <v>15.356</v>
      </c>
      <c r="L2970" s="11" t="b">
        <f>COUNTIF('[1]2_배당성향 25% 이상 종목명'!$A$2:$A$471,'2_2번 조건 대상 종목'!A2970)&gt;0</f>
        <v>0</v>
      </c>
      <c r="M2970" s="14" t="b">
        <f t="shared" si="46"/>
        <v>0</v>
      </c>
      <c r="N2970" s="11">
        <v>8840044500</v>
      </c>
      <c r="O2970" s="11"/>
      <c r="P2970" s="11"/>
      <c r="Q2970" s="11"/>
      <c r="R2970" s="11">
        <v>1.7</v>
      </c>
      <c r="S2970" s="6">
        <v>498944747280</v>
      </c>
      <c r="T2970" s="7">
        <v>7.46</v>
      </c>
      <c r="U2970" s="7">
        <v>0.63</v>
      </c>
      <c r="V2970" s="7">
        <v>1932</v>
      </c>
    </row>
    <row r="2971" spans="1:22" hidden="1" x14ac:dyDescent="0.4">
      <c r="A2971" s="4" t="s">
        <v>2041</v>
      </c>
      <c r="B2971" s="5" t="s">
        <v>2042</v>
      </c>
      <c r="C2971" s="5" t="s">
        <v>18</v>
      </c>
      <c r="D2971" s="5" t="s">
        <v>19</v>
      </c>
      <c r="E2971" s="9" t="s">
        <v>535</v>
      </c>
      <c r="F2971" s="9">
        <v>0.34</v>
      </c>
      <c r="G2971" s="5" t="s">
        <v>21</v>
      </c>
      <c r="H2971" s="9">
        <v>500</v>
      </c>
      <c r="I2971" s="11">
        <v>35310884</v>
      </c>
      <c r="J2971" s="11">
        <v>370</v>
      </c>
      <c r="K2971" s="11">
        <v>15.06</v>
      </c>
      <c r="L2971" s="11" t="b">
        <f>COUNTIF('[1]2_배당성향 25% 이상 종목명'!$A$2:$A$471,'2_2번 조건 대상 종목'!A2971)&gt;0</f>
        <v>0</v>
      </c>
      <c r="M2971" s="14" t="b">
        <f t="shared" si="46"/>
        <v>0</v>
      </c>
      <c r="N2971" s="11">
        <v>10902721550</v>
      </c>
      <c r="O2971" s="11"/>
      <c r="P2971" s="11"/>
      <c r="Q2971" s="11"/>
      <c r="R2971" s="11">
        <v>2.5</v>
      </c>
      <c r="S2971" s="6">
        <v>498944747280</v>
      </c>
      <c r="T2971" s="7">
        <v>7.46</v>
      </c>
      <c r="U2971" s="7">
        <v>0.63</v>
      </c>
      <c r="V2971" s="7">
        <v>1932</v>
      </c>
    </row>
    <row r="2972" spans="1:22" hidden="1" x14ac:dyDescent="0.4">
      <c r="A2972" s="4" t="s">
        <v>1611</v>
      </c>
      <c r="B2972" s="5" t="s">
        <v>1612</v>
      </c>
      <c r="C2972" s="5" t="s">
        <v>24</v>
      </c>
      <c r="D2972" s="5" t="s">
        <v>19</v>
      </c>
      <c r="E2972" s="9" t="s">
        <v>66</v>
      </c>
      <c r="F2972" s="9">
        <v>0.34</v>
      </c>
      <c r="G2972" s="5" t="s">
        <v>21</v>
      </c>
      <c r="H2972" s="9">
        <v>500</v>
      </c>
      <c r="I2972" s="11">
        <v>13636248</v>
      </c>
      <c r="J2972" s="11">
        <v>100</v>
      </c>
      <c r="K2972" s="11">
        <v>23.869</v>
      </c>
      <c r="L2972" s="11" t="b">
        <f>COUNTIF('[1]2_배당성향 25% 이상 종목명'!$A$2:$A$471,'2_2번 조건 대상 종목'!A2972)&gt;0</f>
        <v>0</v>
      </c>
      <c r="M2972" s="14" t="b">
        <f t="shared" si="46"/>
        <v>0</v>
      </c>
      <c r="N2972" s="11">
        <v>1338343700</v>
      </c>
      <c r="O2972" s="11"/>
      <c r="P2972" s="11"/>
      <c r="Q2972" s="11"/>
      <c r="R2972" s="11">
        <v>1.07</v>
      </c>
      <c r="S2972" s="6">
        <v>191862009360</v>
      </c>
      <c r="T2972" s="7">
        <v>25.31</v>
      </c>
      <c r="U2972" s="7">
        <v>1.75</v>
      </c>
      <c r="V2972" s="7">
        <v>556</v>
      </c>
    </row>
    <row r="2973" spans="1:22" hidden="1" x14ac:dyDescent="0.4">
      <c r="A2973" s="4" t="s">
        <v>1611</v>
      </c>
      <c r="B2973" s="5" t="s">
        <v>1612</v>
      </c>
      <c r="C2973" s="5" t="s">
        <v>30</v>
      </c>
      <c r="D2973" s="5" t="s">
        <v>19</v>
      </c>
      <c r="E2973" s="9" t="s">
        <v>52</v>
      </c>
      <c r="F2973" s="9">
        <v>0.72</v>
      </c>
      <c r="G2973" s="5" t="s">
        <v>21</v>
      </c>
      <c r="H2973" s="9">
        <v>500</v>
      </c>
      <c r="I2973" s="11">
        <v>13636248</v>
      </c>
      <c r="J2973" s="11">
        <v>100</v>
      </c>
      <c r="K2973" s="11">
        <v>17.795000000000002</v>
      </c>
      <c r="L2973" s="11" t="b">
        <f>COUNTIF('[1]2_배당성향 25% 이상 종목명'!$A$2:$A$471,'2_2번 조건 대상 종목'!A2973)&gt;0</f>
        <v>0</v>
      </c>
      <c r="M2973" s="14" t="b">
        <f t="shared" si="46"/>
        <v>0</v>
      </c>
      <c r="N2973" s="11">
        <v>1278715700</v>
      </c>
      <c r="O2973" s="11" t="b">
        <f>N2973&gt;=VLOOKUP(A2973,'[1]2023년만'!$A$2:$Q$1181,12,0)</f>
        <v>0</v>
      </c>
      <c r="P2973" s="11"/>
      <c r="Q2973" s="11"/>
      <c r="R2973" s="11">
        <v>1.07</v>
      </c>
      <c r="S2973" s="6">
        <v>191862009360</v>
      </c>
      <c r="T2973" s="7">
        <v>25.31</v>
      </c>
      <c r="U2973" s="7">
        <v>1.75</v>
      </c>
      <c r="V2973" s="7">
        <v>556</v>
      </c>
    </row>
    <row r="2974" spans="1:22" hidden="1" x14ac:dyDescent="0.4">
      <c r="A2974" s="7" t="s">
        <v>1611</v>
      </c>
      <c r="B2974" s="12" t="s">
        <v>1612</v>
      </c>
      <c r="C2974" s="12" t="s">
        <v>2933</v>
      </c>
      <c r="D2974" s="12" t="s">
        <v>19</v>
      </c>
      <c r="E2974" s="12" t="s">
        <v>66</v>
      </c>
      <c r="F2974" s="12">
        <v>1.34</v>
      </c>
      <c r="G2974" s="12" t="s">
        <v>21</v>
      </c>
      <c r="H2974" s="12">
        <v>500</v>
      </c>
      <c r="I2974" s="6">
        <v>13786248</v>
      </c>
      <c r="J2974" s="6">
        <v>100</v>
      </c>
      <c r="K2974" s="6">
        <v>9.1080000000000005</v>
      </c>
      <c r="L2974" s="11" t="b">
        <f>COUNTIF('[1]2_배당성향 25% 이상 종목명'!$A$2:$A$471,'2_2번 조건 대상 종목'!A2974)&gt;0</f>
        <v>0</v>
      </c>
      <c r="M2974" s="14" t="b">
        <f t="shared" si="46"/>
        <v>0</v>
      </c>
      <c r="N2974" s="6">
        <v>1353839900</v>
      </c>
      <c r="O2974" s="6"/>
      <c r="P2974" s="6"/>
      <c r="Q2974" s="6"/>
      <c r="R2974" s="6">
        <v>0.37</v>
      </c>
      <c r="S2974" s="6">
        <v>191862009360</v>
      </c>
      <c r="T2974" s="7">
        <v>25.31</v>
      </c>
      <c r="U2974" s="7">
        <v>1.75</v>
      </c>
      <c r="V2974" s="7">
        <v>556</v>
      </c>
    </row>
    <row r="2975" spans="1:22" hidden="1" x14ac:dyDescent="0.4">
      <c r="A2975" s="4" t="s">
        <v>278</v>
      </c>
      <c r="B2975" s="5" t="s">
        <v>279</v>
      </c>
      <c r="C2975" s="5" t="s">
        <v>30</v>
      </c>
      <c r="D2975" s="5" t="s">
        <v>19</v>
      </c>
      <c r="E2975" s="9" t="s">
        <v>21</v>
      </c>
      <c r="F2975" s="9" t="s">
        <v>21</v>
      </c>
      <c r="G2975" s="5" t="s">
        <v>21</v>
      </c>
      <c r="H2975" s="5" t="s">
        <v>21</v>
      </c>
      <c r="I2975" s="11" t="s">
        <v>21</v>
      </c>
      <c r="J2975" s="11">
        <v>686.27</v>
      </c>
      <c r="K2975" s="11">
        <v>141.643</v>
      </c>
      <c r="L2975" s="11" t="b">
        <f>COUNTIF('[1]2_배당성향 25% 이상 종목명'!$A$2:$A$471,'2_2번 조건 대상 종목'!A2975)&gt;0</f>
        <v>1</v>
      </c>
      <c r="M2975" s="14" t="b">
        <f t="shared" si="46"/>
        <v>0</v>
      </c>
      <c r="N2975" s="11">
        <v>3500000000</v>
      </c>
      <c r="O2975" s="11" t="e">
        <f>N2975&gt;=VLOOKUP(A2975,'[1]2023년만'!$A$2:$Q$1181,12,0)</f>
        <v>#N/A</v>
      </c>
      <c r="P2975" s="11"/>
      <c r="Q2975" s="11"/>
      <c r="R2975" s="11" t="s">
        <v>21</v>
      </c>
      <c r="S2975" s="6">
        <v>91118300000</v>
      </c>
      <c r="T2975" s="7">
        <v>27.42</v>
      </c>
      <c r="U2975" s="7">
        <v>2.71</v>
      </c>
      <c r="V2975" s="7">
        <v>485</v>
      </c>
    </row>
    <row r="2976" spans="1:22" hidden="1" x14ac:dyDescent="0.4">
      <c r="A2976" s="4" t="s">
        <v>153</v>
      </c>
      <c r="B2976" s="5" t="s">
        <v>154</v>
      </c>
      <c r="C2976" s="5" t="s">
        <v>18</v>
      </c>
      <c r="D2976" s="5" t="s">
        <v>19</v>
      </c>
      <c r="E2976" s="9" t="s">
        <v>81</v>
      </c>
      <c r="F2976" s="9">
        <v>0.38</v>
      </c>
      <c r="G2976" s="5" t="s">
        <v>21</v>
      </c>
      <c r="H2976" s="9">
        <v>500</v>
      </c>
      <c r="I2976" s="11">
        <v>17873425</v>
      </c>
      <c r="J2976" s="11">
        <v>400</v>
      </c>
      <c r="K2976" s="11">
        <v>290.053</v>
      </c>
      <c r="L2976" s="11" t="b">
        <f>COUNTIF('[1]2_배당성향 25% 이상 종목명'!$A$2:$A$471,'2_2번 조건 대상 종목'!A2976)&gt;0</f>
        <v>0</v>
      </c>
      <c r="M2976" s="14" t="b">
        <f t="shared" si="46"/>
        <v>1</v>
      </c>
      <c r="N2976" s="11">
        <v>6323161600</v>
      </c>
      <c r="O2976" s="11"/>
      <c r="P2976" s="11"/>
      <c r="Q2976" s="11"/>
      <c r="R2976" s="11">
        <v>3.4</v>
      </c>
      <c r="S2976" s="6">
        <v>117964605000</v>
      </c>
      <c r="T2976" s="7" t="s">
        <v>21</v>
      </c>
      <c r="U2976" s="7">
        <v>0.62</v>
      </c>
      <c r="V2976" s="7" t="s">
        <v>21</v>
      </c>
    </row>
    <row r="2977" spans="1:22" hidden="1" x14ac:dyDescent="0.4">
      <c r="A2977" s="4" t="s">
        <v>153</v>
      </c>
      <c r="B2977" s="5" t="s">
        <v>154</v>
      </c>
      <c r="C2977" s="5" t="s">
        <v>24</v>
      </c>
      <c r="D2977" s="5" t="s">
        <v>19</v>
      </c>
      <c r="E2977" s="9" t="s">
        <v>81</v>
      </c>
      <c r="F2977" s="9">
        <v>0.23</v>
      </c>
      <c r="G2977" s="5" t="s">
        <v>21</v>
      </c>
      <c r="H2977" s="9">
        <v>500</v>
      </c>
      <c r="I2977" s="11">
        <v>17873425</v>
      </c>
      <c r="J2977" s="11">
        <v>300</v>
      </c>
      <c r="K2977" s="11">
        <v>47.418999999999997</v>
      </c>
      <c r="L2977" s="11" t="b">
        <f>COUNTIF('[1]2_배당성향 25% 이상 종목명'!$A$2:$A$471,'2_2번 조건 대상 종목'!A2977)&gt;0</f>
        <v>0</v>
      </c>
      <c r="M2977" s="14" t="b">
        <f t="shared" si="46"/>
        <v>1</v>
      </c>
      <c r="N2977" s="11">
        <v>4742371200</v>
      </c>
      <c r="O2977" s="11"/>
      <c r="P2977" s="11"/>
      <c r="Q2977" s="11"/>
      <c r="R2977" s="11">
        <v>2.9</v>
      </c>
      <c r="S2977" s="6">
        <v>117964605000</v>
      </c>
      <c r="T2977" s="7" t="s">
        <v>21</v>
      </c>
      <c r="U2977" s="7">
        <v>0.62</v>
      </c>
      <c r="V2977" s="7" t="s">
        <v>21</v>
      </c>
    </row>
    <row r="2978" spans="1:22" hidden="1" x14ac:dyDescent="0.4">
      <c r="A2978" s="4" t="s">
        <v>153</v>
      </c>
      <c r="B2978" s="5" t="s">
        <v>154</v>
      </c>
      <c r="C2978" s="5" t="s">
        <v>30</v>
      </c>
      <c r="D2978" s="5" t="s">
        <v>19</v>
      </c>
      <c r="E2978" s="9" t="s">
        <v>81</v>
      </c>
      <c r="F2978" s="9">
        <v>0.51</v>
      </c>
      <c r="G2978" s="5" t="s">
        <v>21</v>
      </c>
      <c r="H2978" s="9">
        <v>500</v>
      </c>
      <c r="I2978" s="11">
        <v>17873425</v>
      </c>
      <c r="J2978" s="11">
        <v>300</v>
      </c>
      <c r="K2978" s="11">
        <v>-10.677</v>
      </c>
      <c r="L2978" s="11" t="b">
        <f>COUNTIF('[1]2_배당성향 25% 이상 종목명'!$A$2:$A$471,'2_2번 조건 대상 종목'!A2978)&gt;0</f>
        <v>0</v>
      </c>
      <c r="M2978" s="14" t="b">
        <f t="shared" si="46"/>
        <v>1</v>
      </c>
      <c r="N2978" s="11">
        <v>4742371200</v>
      </c>
      <c r="O2978" s="11" t="b">
        <f>N2978&gt;=VLOOKUP(A2978,'[1]2023년만'!$A$2:$Q$1181,12,0)</f>
        <v>1</v>
      </c>
      <c r="P2978" s="11"/>
      <c r="Q2978" s="11"/>
      <c r="R2978" s="11">
        <v>6.2</v>
      </c>
      <c r="S2978" s="6">
        <v>117964605000</v>
      </c>
      <c r="T2978" s="7" t="s">
        <v>21</v>
      </c>
      <c r="U2978" s="7">
        <v>0.62</v>
      </c>
      <c r="V2978" s="7" t="s">
        <v>21</v>
      </c>
    </row>
    <row r="2979" spans="1:22" hidden="1" x14ac:dyDescent="0.4">
      <c r="A2979" s="7" t="s">
        <v>153</v>
      </c>
      <c r="B2979" s="12" t="s">
        <v>154</v>
      </c>
      <c r="C2979" s="12" t="s">
        <v>2933</v>
      </c>
      <c r="D2979" s="12" t="s">
        <v>19</v>
      </c>
      <c r="E2979" s="12" t="s">
        <v>81</v>
      </c>
      <c r="F2979" s="12">
        <v>0.23</v>
      </c>
      <c r="G2979" s="12" t="s">
        <v>21</v>
      </c>
      <c r="H2979" s="12">
        <v>500</v>
      </c>
      <c r="I2979" s="6">
        <v>17873425</v>
      </c>
      <c r="J2979" s="6">
        <v>500</v>
      </c>
      <c r="K2979" s="6">
        <v>39.654000000000003</v>
      </c>
      <c r="L2979" s="11" t="b">
        <f>COUNTIF('[1]2_배당성향 25% 이상 종목명'!$A$2:$A$471,'2_2번 조건 대상 종목'!A2979)&gt;0</f>
        <v>0</v>
      </c>
      <c r="M2979" s="14" t="b">
        <f t="shared" si="46"/>
        <v>1</v>
      </c>
      <c r="N2979" s="6">
        <v>7923717000</v>
      </c>
      <c r="O2979" s="6"/>
      <c r="P2979" s="6"/>
      <c r="Q2979" s="6"/>
      <c r="R2979" s="6">
        <v>2.5</v>
      </c>
      <c r="S2979" s="6">
        <v>117964605000</v>
      </c>
      <c r="T2979" s="7" t="s">
        <v>21</v>
      </c>
      <c r="U2979" s="7">
        <v>0.62</v>
      </c>
      <c r="V2979" s="7" t="s">
        <v>21</v>
      </c>
    </row>
    <row r="2980" spans="1:22" hidden="1" x14ac:dyDescent="0.4">
      <c r="A2980" s="4" t="s">
        <v>1987</v>
      </c>
      <c r="B2980" s="5" t="s">
        <v>1988</v>
      </c>
      <c r="C2980" s="5" t="s">
        <v>24</v>
      </c>
      <c r="D2980" s="5" t="s">
        <v>19</v>
      </c>
      <c r="E2980" s="9" t="s">
        <v>25</v>
      </c>
      <c r="F2980" s="9">
        <v>0.41</v>
      </c>
      <c r="G2980" s="5" t="s">
        <v>21</v>
      </c>
      <c r="H2980" s="9">
        <v>200</v>
      </c>
      <c r="I2980" s="11">
        <v>13192778</v>
      </c>
      <c r="J2980" s="11">
        <v>100</v>
      </c>
      <c r="K2980" s="11">
        <v>16.573</v>
      </c>
      <c r="L2980" s="11" t="b">
        <f>COUNTIF('[1]2_배당성향 25% 이상 종목명'!$A$2:$A$471,'2_2번 조건 대상 종목'!A2980)&gt;0</f>
        <v>0</v>
      </c>
      <c r="M2980" s="14" t="b">
        <f t="shared" si="46"/>
        <v>0</v>
      </c>
      <c r="N2980" s="11">
        <v>1319031900</v>
      </c>
      <c r="O2980" s="11"/>
      <c r="P2980" s="11"/>
      <c r="Q2980" s="11"/>
      <c r="R2980" s="11">
        <v>1.04</v>
      </c>
      <c r="S2980" s="6">
        <v>97959871380</v>
      </c>
      <c r="T2980" s="7">
        <v>20.5</v>
      </c>
      <c r="U2980" s="7">
        <v>1.05</v>
      </c>
      <c r="V2980" s="7">
        <v>362</v>
      </c>
    </row>
    <row r="2981" spans="1:22" hidden="1" x14ac:dyDescent="0.4">
      <c r="A2981" s="7" t="s">
        <v>1987</v>
      </c>
      <c r="B2981" s="12" t="s">
        <v>1988</v>
      </c>
      <c r="C2981" s="12" t="s">
        <v>2933</v>
      </c>
      <c r="D2981" s="12" t="s">
        <v>19</v>
      </c>
      <c r="E2981" s="12" t="s">
        <v>25</v>
      </c>
      <c r="F2981" s="12">
        <v>0.3</v>
      </c>
      <c r="G2981" s="12" t="s">
        <v>21</v>
      </c>
      <c r="H2981" s="12">
        <v>200</v>
      </c>
      <c r="I2981" s="6">
        <v>13188622</v>
      </c>
      <c r="J2981" s="6">
        <v>48</v>
      </c>
      <c r="K2981" s="6">
        <v>14.843999999999999</v>
      </c>
      <c r="L2981" s="11" t="b">
        <f>COUNTIF('[1]2_배당성향 25% 이상 종목명'!$A$2:$A$471,'2_2번 조건 대상 종목'!A2981)&gt;0</f>
        <v>0</v>
      </c>
      <c r="M2981" s="14" t="b">
        <f t="shared" si="46"/>
        <v>0</v>
      </c>
      <c r="N2981" s="6">
        <v>632935824</v>
      </c>
      <c r="O2981" s="6"/>
      <c r="P2981" s="6"/>
      <c r="Q2981" s="6"/>
      <c r="R2981" s="6">
        <v>0.47</v>
      </c>
      <c r="S2981" s="6">
        <v>97959871380</v>
      </c>
      <c r="T2981" s="7">
        <v>20.5</v>
      </c>
      <c r="U2981" s="7">
        <v>1.05</v>
      </c>
      <c r="V2981" s="7">
        <v>362</v>
      </c>
    </row>
    <row r="2982" spans="1:22" hidden="1" x14ac:dyDescent="0.4">
      <c r="A2982" s="4" t="s">
        <v>2587</v>
      </c>
      <c r="B2982" s="5" t="s">
        <v>2588</v>
      </c>
      <c r="C2982" s="5" t="s">
        <v>18</v>
      </c>
      <c r="D2982" s="5" t="s">
        <v>19</v>
      </c>
      <c r="E2982" s="9" t="s">
        <v>31</v>
      </c>
      <c r="F2982" s="9">
        <v>0.49</v>
      </c>
      <c r="G2982" s="5" t="s">
        <v>21</v>
      </c>
      <c r="H2982" s="9">
        <v>500</v>
      </c>
      <c r="I2982" s="11">
        <v>10183600</v>
      </c>
      <c r="J2982" s="11">
        <v>100</v>
      </c>
      <c r="K2982" s="11">
        <v>5.9089999999999998</v>
      </c>
      <c r="L2982" s="11" t="b">
        <f>COUNTIF('[1]2_배당성향 25% 이상 종목명'!$A$2:$A$471,'2_2번 조건 대상 종목'!A2982)&gt;0</f>
        <v>0</v>
      </c>
      <c r="M2982" s="14" t="b">
        <f t="shared" si="46"/>
        <v>0</v>
      </c>
      <c r="N2982" s="11">
        <v>723568000</v>
      </c>
      <c r="O2982" s="11"/>
      <c r="P2982" s="11"/>
      <c r="Q2982" s="11"/>
      <c r="R2982" s="11">
        <v>0.9</v>
      </c>
      <c r="S2982" s="6">
        <v>96947872000</v>
      </c>
      <c r="T2982" s="7">
        <v>13.41</v>
      </c>
      <c r="U2982" s="7">
        <v>0.77</v>
      </c>
      <c r="V2982" s="7">
        <v>710</v>
      </c>
    </row>
    <row r="2983" spans="1:22" hidden="1" x14ac:dyDescent="0.4">
      <c r="A2983" s="4" t="s">
        <v>2757</v>
      </c>
      <c r="B2983" s="5" t="s">
        <v>2758</v>
      </c>
      <c r="C2983" s="5" t="s">
        <v>18</v>
      </c>
      <c r="D2983" s="5" t="s">
        <v>19</v>
      </c>
      <c r="E2983" s="9" t="s">
        <v>535</v>
      </c>
      <c r="F2983" s="9">
        <v>0.34</v>
      </c>
      <c r="G2983" s="5" t="s">
        <v>21</v>
      </c>
      <c r="H2983" s="9">
        <v>500</v>
      </c>
      <c r="I2983" s="11">
        <v>33796962</v>
      </c>
      <c r="J2983" s="11">
        <v>750</v>
      </c>
      <c r="K2983" s="11">
        <v>-13.506</v>
      </c>
      <c r="L2983" s="11" t="b">
        <f>COUNTIF('[1]2_배당성향 25% 이상 종목명'!$A$2:$A$471,'2_2번 조건 대상 종목'!A2983)&gt;0</f>
        <v>0</v>
      </c>
      <c r="M2983" s="14" t="b">
        <f t="shared" si="46"/>
        <v>0</v>
      </c>
      <c r="N2983" s="11">
        <v>25087499250</v>
      </c>
      <c r="O2983" s="11"/>
      <c r="P2983" s="11"/>
      <c r="Q2983" s="11"/>
      <c r="R2983" s="11">
        <v>2.2000000000000002</v>
      </c>
      <c r="S2983" s="6">
        <v>1011664793400</v>
      </c>
      <c r="T2983" s="7">
        <v>5.32</v>
      </c>
      <c r="U2983" s="7">
        <v>2.34</v>
      </c>
      <c r="V2983" s="7">
        <v>5604</v>
      </c>
    </row>
    <row r="2984" spans="1:22" hidden="1" x14ac:dyDescent="0.4">
      <c r="A2984" s="7" t="s">
        <v>2757</v>
      </c>
      <c r="B2984" s="12" t="s">
        <v>2758</v>
      </c>
      <c r="C2984" s="12" t="s">
        <v>2933</v>
      </c>
      <c r="D2984" s="12" t="s">
        <v>19</v>
      </c>
      <c r="E2984" s="12" t="s">
        <v>535</v>
      </c>
      <c r="F2984" s="12">
        <v>0.1</v>
      </c>
      <c r="G2984" s="12" t="s">
        <v>21</v>
      </c>
      <c r="H2984" s="12">
        <v>500</v>
      </c>
      <c r="I2984" s="6">
        <v>33322268</v>
      </c>
      <c r="J2984" s="6">
        <v>650</v>
      </c>
      <c r="K2984" s="6">
        <v>6.9580000000000002</v>
      </c>
      <c r="L2984" s="11" t="b">
        <f>COUNTIF('[1]2_배당성향 25% 이상 종목명'!$A$2:$A$471,'2_2번 조건 대상 종목'!A2984)&gt;0</f>
        <v>0</v>
      </c>
      <c r="M2984" s="14" t="b">
        <f t="shared" si="46"/>
        <v>0</v>
      </c>
      <c r="N2984" s="6">
        <v>21436806300</v>
      </c>
      <c r="O2984" s="6"/>
      <c r="P2984" s="6"/>
      <c r="Q2984" s="6"/>
      <c r="R2984" s="6">
        <v>0.37</v>
      </c>
      <c r="S2984" s="6">
        <v>1011664793400</v>
      </c>
      <c r="T2984" s="7">
        <v>5.32</v>
      </c>
      <c r="U2984" s="7">
        <v>2.34</v>
      </c>
      <c r="V2984" s="7">
        <v>5604</v>
      </c>
    </row>
    <row r="2985" spans="1:22" hidden="1" x14ac:dyDescent="0.4">
      <c r="A2985" s="4" t="s">
        <v>1613</v>
      </c>
      <c r="B2985" s="5" t="s">
        <v>1614</v>
      </c>
      <c r="C2985" s="5" t="s">
        <v>18</v>
      </c>
      <c r="D2985" s="5" t="s">
        <v>19</v>
      </c>
      <c r="E2985" s="9" t="s">
        <v>520</v>
      </c>
      <c r="F2985" s="9">
        <v>0.4</v>
      </c>
      <c r="G2985" s="5" t="s">
        <v>21</v>
      </c>
      <c r="H2985" s="9">
        <v>500</v>
      </c>
      <c r="I2985" s="11">
        <v>6575874</v>
      </c>
      <c r="J2985" s="11">
        <v>150</v>
      </c>
      <c r="K2985" s="11">
        <v>23.847999999999999</v>
      </c>
      <c r="L2985" s="11" t="b">
        <f>COUNTIF('[1]2_배당성향 25% 이상 종목명'!$A$2:$A$471,'2_2번 조건 대상 종목'!A2985)&gt;0</f>
        <v>0</v>
      </c>
      <c r="M2985" s="14" t="b">
        <f t="shared" si="46"/>
        <v>1</v>
      </c>
      <c r="N2985" s="11">
        <v>922917150</v>
      </c>
      <c r="O2985" s="11"/>
      <c r="P2985" s="11"/>
      <c r="Q2985" s="11"/>
      <c r="R2985" s="11">
        <v>1.3</v>
      </c>
      <c r="S2985" s="6">
        <v>51909196620</v>
      </c>
      <c r="T2985" s="7" t="s">
        <v>21</v>
      </c>
      <c r="U2985" s="7">
        <v>1.58</v>
      </c>
      <c r="V2985" s="7" t="s">
        <v>21</v>
      </c>
    </row>
    <row r="2986" spans="1:22" hidden="1" x14ac:dyDescent="0.4">
      <c r="A2986" s="4" t="s">
        <v>1613</v>
      </c>
      <c r="B2986" s="5" t="s">
        <v>1614</v>
      </c>
      <c r="C2986" s="5" t="s">
        <v>24</v>
      </c>
      <c r="D2986" s="5" t="s">
        <v>19</v>
      </c>
      <c r="E2986" s="9" t="s">
        <v>520</v>
      </c>
      <c r="F2986" s="9">
        <v>0.74</v>
      </c>
      <c r="G2986" s="5" t="s">
        <v>21</v>
      </c>
      <c r="H2986" s="9">
        <v>500</v>
      </c>
      <c r="I2986" s="11">
        <v>7383954</v>
      </c>
      <c r="J2986" s="11">
        <v>150</v>
      </c>
      <c r="K2986" s="11">
        <v>-31.626000000000001</v>
      </c>
      <c r="L2986" s="11" t="b">
        <f>COUNTIF('[1]2_배당성향 25% 이상 종목명'!$A$2:$A$471,'2_2번 조건 대상 종목'!A2986)&gt;0</f>
        <v>0</v>
      </c>
      <c r="M2986" s="14" t="b">
        <f t="shared" si="46"/>
        <v>1</v>
      </c>
      <c r="N2986" s="11">
        <v>1041764100</v>
      </c>
      <c r="O2986" s="11"/>
      <c r="P2986" s="11"/>
      <c r="Q2986" s="11"/>
      <c r="R2986" s="11">
        <v>1.9</v>
      </c>
      <c r="S2986" s="6">
        <v>51909196620</v>
      </c>
      <c r="T2986" s="7" t="s">
        <v>21</v>
      </c>
      <c r="U2986" s="7">
        <v>1.58</v>
      </c>
      <c r="V2986" s="7" t="s">
        <v>21</v>
      </c>
    </row>
    <row r="2987" spans="1:22" hidden="1" x14ac:dyDescent="0.4">
      <c r="A2987" s="4" t="s">
        <v>1613</v>
      </c>
      <c r="B2987" s="5" t="s">
        <v>1614</v>
      </c>
      <c r="C2987" s="5" t="s">
        <v>30</v>
      </c>
      <c r="D2987" s="5" t="s">
        <v>19</v>
      </c>
      <c r="E2987" s="9" t="s">
        <v>52</v>
      </c>
      <c r="F2987" s="9">
        <v>0.72</v>
      </c>
      <c r="G2987" s="5" t="s">
        <v>21</v>
      </c>
      <c r="H2987" s="9">
        <v>500</v>
      </c>
      <c r="I2987" s="11">
        <v>7383954</v>
      </c>
      <c r="J2987" s="11">
        <v>150</v>
      </c>
      <c r="K2987" s="11">
        <v>-254.71</v>
      </c>
      <c r="L2987" s="11" t="b">
        <f>COUNTIF('[1]2_배당성향 25% 이상 종목명'!$A$2:$A$471,'2_2번 조건 대상 종목'!A2987)&gt;0</f>
        <v>0</v>
      </c>
      <c r="M2987" s="14" t="b">
        <f t="shared" si="46"/>
        <v>1</v>
      </c>
      <c r="N2987" s="11">
        <v>1041764100</v>
      </c>
      <c r="O2987" s="11" t="b">
        <f>N2987&gt;=VLOOKUP(A2987,'[1]2023년만'!$A$2:$Q$1181,12,0)</f>
        <v>1</v>
      </c>
      <c r="P2987" s="11"/>
      <c r="Q2987" s="11"/>
      <c r="R2987" s="11">
        <v>2.7</v>
      </c>
      <c r="S2987" s="6">
        <v>51909196620</v>
      </c>
      <c r="T2987" s="7" t="s">
        <v>21</v>
      </c>
      <c r="U2987" s="7">
        <v>1.58</v>
      </c>
      <c r="V2987" s="7" t="s">
        <v>21</v>
      </c>
    </row>
    <row r="2988" spans="1:22" hidden="1" x14ac:dyDescent="0.4">
      <c r="A2988" s="7" t="s">
        <v>1613</v>
      </c>
      <c r="B2988" s="12" t="s">
        <v>1614</v>
      </c>
      <c r="C2988" s="12" t="s">
        <v>2933</v>
      </c>
      <c r="D2988" s="12" t="s">
        <v>19</v>
      </c>
      <c r="E2988" s="12" t="s">
        <v>520</v>
      </c>
      <c r="F2988" s="12">
        <v>0.32</v>
      </c>
      <c r="G2988" s="12" t="s">
        <v>21</v>
      </c>
      <c r="H2988" s="12">
        <v>500</v>
      </c>
      <c r="I2988" s="6">
        <v>6575874</v>
      </c>
      <c r="J2988" s="6">
        <v>150</v>
      </c>
      <c r="K2988" s="6">
        <v>22.888999999999999</v>
      </c>
      <c r="L2988" s="11" t="b">
        <f>COUNTIF('[1]2_배당성향 25% 이상 종목명'!$A$2:$A$471,'2_2번 조건 대상 종목'!A2988)&gt;0</f>
        <v>0</v>
      </c>
      <c r="M2988" s="14" t="b">
        <f t="shared" si="46"/>
        <v>1</v>
      </c>
      <c r="N2988" s="6">
        <v>925413150</v>
      </c>
      <c r="O2988" s="6"/>
      <c r="P2988" s="6"/>
      <c r="Q2988" s="6"/>
      <c r="R2988" s="6">
        <v>0.8</v>
      </c>
      <c r="S2988" s="6">
        <v>51909196620</v>
      </c>
      <c r="T2988" s="7" t="s">
        <v>21</v>
      </c>
      <c r="U2988" s="7">
        <v>1.58</v>
      </c>
      <c r="V2988" s="7" t="s">
        <v>21</v>
      </c>
    </row>
    <row r="2989" spans="1:22" hidden="1" x14ac:dyDescent="0.4">
      <c r="A2989" s="4" t="s">
        <v>170</v>
      </c>
      <c r="B2989" s="5" t="s">
        <v>171</v>
      </c>
      <c r="C2989" s="5" t="s">
        <v>30</v>
      </c>
      <c r="D2989" s="5" t="s">
        <v>19</v>
      </c>
      <c r="E2989" s="9" t="s">
        <v>81</v>
      </c>
      <c r="F2989" s="9">
        <v>0.51</v>
      </c>
      <c r="G2989" s="5" t="s">
        <v>21</v>
      </c>
      <c r="H2989" s="9">
        <v>500</v>
      </c>
      <c r="I2989" s="11">
        <v>12572000</v>
      </c>
      <c r="J2989" s="11">
        <v>300</v>
      </c>
      <c r="K2989" s="11">
        <v>243.643</v>
      </c>
      <c r="L2989" s="11" t="b">
        <f>COUNTIF('[1]2_배당성향 25% 이상 종목명'!$A$2:$A$471,'2_2번 조건 대상 종목'!A2989)&gt;0</f>
        <v>1</v>
      </c>
      <c r="M2989" s="14" t="b">
        <f t="shared" si="46"/>
        <v>0</v>
      </c>
      <c r="N2989" s="11">
        <v>3771600000</v>
      </c>
      <c r="O2989" s="11" t="e">
        <f>N2989&gt;=VLOOKUP(A2989,'[1]2023년만'!$A$2:$Q$1181,12,0)</f>
        <v>#N/A</v>
      </c>
      <c r="P2989" s="11"/>
      <c r="Q2989" s="11"/>
      <c r="R2989" s="11">
        <v>2.9</v>
      </c>
      <c r="S2989" s="6">
        <v>88381160000</v>
      </c>
      <c r="T2989" s="7">
        <v>48.15</v>
      </c>
      <c r="U2989" s="7">
        <v>2.16</v>
      </c>
      <c r="V2989" s="7">
        <v>146</v>
      </c>
    </row>
    <row r="2990" spans="1:22" x14ac:dyDescent="0.4">
      <c r="A2990" s="4" t="s">
        <v>745</v>
      </c>
      <c r="B2990" s="5" t="s">
        <v>746</v>
      </c>
      <c r="C2990" s="5" t="s">
        <v>30</v>
      </c>
      <c r="D2990" s="5" t="s">
        <v>19</v>
      </c>
      <c r="E2990" s="9" t="s">
        <v>416</v>
      </c>
      <c r="F2990" s="9">
        <v>1.82</v>
      </c>
      <c r="G2990" s="5" t="s">
        <v>21</v>
      </c>
      <c r="H2990" s="9">
        <v>500</v>
      </c>
      <c r="I2990" s="11">
        <v>8400000</v>
      </c>
      <c r="J2990" s="11">
        <v>250</v>
      </c>
      <c r="K2990" s="11">
        <v>51.499000000000002</v>
      </c>
      <c r="L2990" s="11" t="b">
        <f>COUNTIF('[1]2_배당성향 25% 이상 종목명'!$A$2:$A$471,'2_2번 조건 대상 종목'!A1231)&gt;0</f>
        <v>1</v>
      </c>
      <c r="M2990" s="14" t="b">
        <f t="shared" si="46"/>
        <v>1</v>
      </c>
      <c r="N2990" s="11">
        <v>1545473450</v>
      </c>
      <c r="O2990" s="11" t="b">
        <f>N2990&gt;=VLOOKUP(A2990,'[1]2023년만'!$A$2:$Q$1181,12,0)</f>
        <v>1</v>
      </c>
      <c r="P2990" s="11">
        <f>VLOOKUP(A2990,'[1]2_피벗 테이블'!$A$4:$B$376,2,0)</f>
        <v>797905450</v>
      </c>
      <c r="Q2990" s="11" t="b">
        <f>N2990&gt;=(P2990*1.05)</f>
        <v>1</v>
      </c>
      <c r="R2990" s="11">
        <v>0.56000000000000005</v>
      </c>
      <c r="S2990" s="6">
        <v>159180000000</v>
      </c>
      <c r="T2990" s="7">
        <v>53.08</v>
      </c>
      <c r="U2990" s="7">
        <v>1.61</v>
      </c>
      <c r="V2990" s="7">
        <v>357</v>
      </c>
    </row>
    <row r="2991" spans="1:22" hidden="1" x14ac:dyDescent="0.4">
      <c r="A2991" s="4" t="s">
        <v>863</v>
      </c>
      <c r="B2991" s="5" t="s">
        <v>864</v>
      </c>
      <c r="C2991" s="5" t="s">
        <v>18</v>
      </c>
      <c r="D2991" s="5" t="s">
        <v>19</v>
      </c>
      <c r="E2991" s="9" t="s">
        <v>61</v>
      </c>
      <c r="F2991" s="9">
        <v>0.76</v>
      </c>
      <c r="G2991" s="5" t="s">
        <v>21</v>
      </c>
      <c r="H2991" s="9">
        <v>500</v>
      </c>
      <c r="I2991" s="11">
        <v>13864162</v>
      </c>
      <c r="J2991" s="11">
        <v>500</v>
      </c>
      <c r="K2991" s="11">
        <v>32.600999999999999</v>
      </c>
      <c r="L2991" s="11" t="b">
        <f>COUNTIF('[1]2_배당성향 25% 이상 종목명'!$A$2:$A$471,'2_2번 조건 대상 종목'!A2991)&gt;0</f>
        <v>1</v>
      </c>
      <c r="M2991" s="14" t="b">
        <f t="shared" si="46"/>
        <v>1</v>
      </c>
      <c r="N2991" s="11">
        <v>6272049500</v>
      </c>
      <c r="O2991" s="11"/>
      <c r="P2991" s="11"/>
      <c r="Q2991" s="11"/>
      <c r="R2991" s="11">
        <v>3.9</v>
      </c>
      <c r="S2991" s="6">
        <v>155461584360</v>
      </c>
      <c r="T2991" s="7">
        <v>7.85</v>
      </c>
      <c r="U2991" s="7">
        <v>0.79</v>
      </c>
      <c r="V2991" s="7">
        <v>1613</v>
      </c>
    </row>
    <row r="2992" spans="1:22" hidden="1" x14ac:dyDescent="0.4">
      <c r="A2992" s="4" t="s">
        <v>863</v>
      </c>
      <c r="B2992" s="5" t="s">
        <v>864</v>
      </c>
      <c r="C2992" s="5" t="s">
        <v>24</v>
      </c>
      <c r="D2992" s="5" t="s">
        <v>19</v>
      </c>
      <c r="E2992" s="9" t="s">
        <v>61</v>
      </c>
      <c r="F2992" s="9">
        <v>0.55000000000000004</v>
      </c>
      <c r="G2992" s="5" t="s">
        <v>21</v>
      </c>
      <c r="H2992" s="9">
        <v>500</v>
      </c>
      <c r="I2992" s="11">
        <v>13864162</v>
      </c>
      <c r="J2992" s="11">
        <v>500</v>
      </c>
      <c r="K2992" s="11">
        <v>29.748000000000001</v>
      </c>
      <c r="L2992" s="11" t="b">
        <f>COUNTIF('[1]2_배당성향 25% 이상 종목명'!$A$2:$A$471,'2_2번 조건 대상 종목'!A2992)&gt;0</f>
        <v>1</v>
      </c>
      <c r="M2992" s="14" t="b">
        <f t="shared" si="46"/>
        <v>1</v>
      </c>
      <c r="N2992" s="11">
        <v>6272049500</v>
      </c>
      <c r="O2992" s="11"/>
      <c r="P2992" s="11"/>
      <c r="Q2992" s="11"/>
      <c r="R2992" s="11">
        <v>4</v>
      </c>
      <c r="S2992" s="6">
        <v>155461584360</v>
      </c>
      <c r="T2992" s="7">
        <v>7.85</v>
      </c>
      <c r="U2992" s="7">
        <v>0.79</v>
      </c>
      <c r="V2992" s="7">
        <v>1613</v>
      </c>
    </row>
    <row r="2993" spans="1:22" hidden="1" x14ac:dyDescent="0.4">
      <c r="A2993" s="7" t="s">
        <v>863</v>
      </c>
      <c r="B2993" s="12" t="s">
        <v>864</v>
      </c>
      <c r="C2993" s="12" t="s">
        <v>2933</v>
      </c>
      <c r="D2993" s="12" t="s">
        <v>19</v>
      </c>
      <c r="E2993" s="12" t="s">
        <v>61</v>
      </c>
      <c r="F2993" s="12">
        <v>0.32</v>
      </c>
      <c r="G2993" s="12" t="s">
        <v>21</v>
      </c>
      <c r="H2993" s="12">
        <v>500</v>
      </c>
      <c r="I2993" s="6">
        <v>12211663</v>
      </c>
      <c r="J2993" s="6">
        <v>500</v>
      </c>
      <c r="K2993" s="6">
        <v>33.244999999999997</v>
      </c>
      <c r="L2993" s="11" t="b">
        <f>COUNTIF('[1]2_배당성향 25% 이상 종목명'!$A$2:$A$471,'2_2번 조건 대상 종목'!A2993)&gt;0</f>
        <v>1</v>
      </c>
      <c r="M2993" s="14" t="b">
        <f t="shared" si="46"/>
        <v>1</v>
      </c>
      <c r="N2993" s="6">
        <v>6245799500</v>
      </c>
      <c r="O2993" s="6"/>
      <c r="P2993" s="6"/>
      <c r="Q2993" s="6"/>
      <c r="R2993" s="6">
        <v>3</v>
      </c>
      <c r="S2993" s="6">
        <v>155461584360</v>
      </c>
      <c r="T2993" s="7">
        <v>7.85</v>
      </c>
      <c r="U2993" s="7">
        <v>0.79</v>
      </c>
      <c r="V2993" s="7">
        <v>1613</v>
      </c>
    </row>
    <row r="2994" spans="1:22" hidden="1" x14ac:dyDescent="0.4">
      <c r="A2994" s="4" t="s">
        <v>2373</v>
      </c>
      <c r="B2994" s="5" t="s">
        <v>2374</v>
      </c>
      <c r="C2994" s="5" t="s">
        <v>24</v>
      </c>
      <c r="D2994" s="5" t="s">
        <v>19</v>
      </c>
      <c r="E2994" s="9" t="s">
        <v>43</v>
      </c>
      <c r="F2994" s="9">
        <v>0.94</v>
      </c>
      <c r="G2994" s="5" t="s">
        <v>21</v>
      </c>
      <c r="H2994" s="9">
        <v>500</v>
      </c>
      <c r="I2994" s="11">
        <v>10924991</v>
      </c>
      <c r="J2994" s="11">
        <v>60</v>
      </c>
      <c r="K2994" s="11">
        <v>10.028</v>
      </c>
      <c r="L2994" s="11" t="b">
        <f>COUNTIF('[1]2_배당성향 25% 이상 종목명'!$A$2:$A$471,'2_2번 조건 대상 종목'!A2994)&gt;0</f>
        <v>0</v>
      </c>
      <c r="M2994" s="14" t="b">
        <f t="shared" si="46"/>
        <v>0</v>
      </c>
      <c r="N2994" s="11">
        <v>655499460</v>
      </c>
      <c r="O2994" s="11"/>
      <c r="P2994" s="11"/>
      <c r="Q2994" s="11"/>
      <c r="R2994" s="11">
        <v>1.41</v>
      </c>
      <c r="S2994" s="6">
        <v>30448952040</v>
      </c>
      <c r="T2994" s="7">
        <v>3.88</v>
      </c>
      <c r="U2994" s="7">
        <v>0.39</v>
      </c>
      <c r="V2994" s="7">
        <v>711</v>
      </c>
    </row>
    <row r="2995" spans="1:22" hidden="1" x14ac:dyDescent="0.4">
      <c r="A2995" s="4" t="s">
        <v>2373</v>
      </c>
      <c r="B2995" s="5" t="s">
        <v>2374</v>
      </c>
      <c r="C2995" s="5" t="s">
        <v>30</v>
      </c>
      <c r="D2995" s="5" t="s">
        <v>19</v>
      </c>
      <c r="E2995" s="9" t="s">
        <v>43</v>
      </c>
      <c r="F2995" s="9">
        <v>1.34</v>
      </c>
      <c r="G2995" s="5" t="s">
        <v>21</v>
      </c>
      <c r="H2995" s="9">
        <v>500</v>
      </c>
      <c r="I2995" s="11">
        <v>11032229</v>
      </c>
      <c r="J2995" s="11">
        <v>30</v>
      </c>
      <c r="K2995" s="11">
        <v>4.2569999999999997</v>
      </c>
      <c r="L2995" s="11" t="b">
        <f>COUNTIF('[1]2_배당성향 25% 이상 종목명'!$A$2:$A$471,'2_2번 조건 대상 종목'!A2995)&gt;0</f>
        <v>0</v>
      </c>
      <c r="M2995" s="14" t="b">
        <f t="shared" si="46"/>
        <v>0</v>
      </c>
      <c r="N2995" s="11">
        <v>330966870</v>
      </c>
      <c r="O2995" s="11" t="b">
        <f>N2995&gt;=VLOOKUP(A2995,'[1]2023년만'!$A$2:$Q$1181,12,0)</f>
        <v>0</v>
      </c>
      <c r="P2995" s="11"/>
      <c r="Q2995" s="11"/>
      <c r="R2995" s="11">
        <v>0.74</v>
      </c>
      <c r="S2995" s="6">
        <v>30448952040</v>
      </c>
      <c r="T2995" s="7">
        <v>3.88</v>
      </c>
      <c r="U2995" s="7">
        <v>0.39</v>
      </c>
      <c r="V2995" s="7">
        <v>711</v>
      </c>
    </row>
    <row r="2996" spans="1:22" hidden="1" x14ac:dyDescent="0.4">
      <c r="A2996" s="7" t="s">
        <v>2886</v>
      </c>
      <c r="B2996" s="12" t="s">
        <v>2887</v>
      </c>
      <c r="C2996" s="12" t="s">
        <v>2933</v>
      </c>
      <c r="D2996" s="12" t="s">
        <v>19</v>
      </c>
      <c r="E2996" s="12" t="s">
        <v>21</v>
      </c>
      <c r="F2996" s="12" t="s">
        <v>21</v>
      </c>
      <c r="G2996" s="12" t="s">
        <v>21</v>
      </c>
      <c r="H2996" s="12">
        <v>0</v>
      </c>
      <c r="I2996" s="6">
        <v>47973428</v>
      </c>
      <c r="J2996" s="6" t="s">
        <v>21</v>
      </c>
      <c r="K2996" s="6">
        <v>3.7349999999999999</v>
      </c>
      <c r="L2996" s="11" t="b">
        <f>COUNTIF('[1]2_배당성향 25% 이상 종목명'!$A$2:$A$471,'2_2번 조건 대상 종목'!A2996)&gt;0</f>
        <v>0</v>
      </c>
      <c r="M2996" s="14" t="b">
        <f t="shared" si="46"/>
        <v>0</v>
      </c>
      <c r="N2996" s="6">
        <v>487471393</v>
      </c>
      <c r="O2996" s="6"/>
      <c r="P2996" s="6"/>
      <c r="Q2996" s="6"/>
      <c r="R2996" s="6">
        <v>0.74</v>
      </c>
      <c r="S2996" s="6">
        <v>58383876480</v>
      </c>
      <c r="T2996" s="7" t="e">
        <v>#N/A</v>
      </c>
      <c r="U2996" s="7" t="e">
        <v>#N/A</v>
      </c>
      <c r="V2996" s="7" t="e">
        <v>#N/A</v>
      </c>
    </row>
    <row r="2997" spans="1:22" hidden="1" x14ac:dyDescent="0.4">
      <c r="A2997" s="4" t="s">
        <v>1764</v>
      </c>
      <c r="B2997" s="5" t="s">
        <v>1765</v>
      </c>
      <c r="C2997" s="5" t="s">
        <v>30</v>
      </c>
      <c r="D2997" s="5" t="s">
        <v>19</v>
      </c>
      <c r="E2997" s="9" t="s">
        <v>25</v>
      </c>
      <c r="F2997" s="9">
        <v>0.21</v>
      </c>
      <c r="G2997" s="5" t="s">
        <v>21</v>
      </c>
      <c r="H2997" s="9">
        <v>500</v>
      </c>
      <c r="I2997" s="11">
        <v>16333822</v>
      </c>
      <c r="J2997" s="11">
        <v>450</v>
      </c>
      <c r="K2997" s="11">
        <v>20.399000000000001</v>
      </c>
      <c r="L2997" s="11" t="b">
        <f>COUNTIF('[1]2_배당성향 25% 이상 종목명'!$A$2:$A$471,'2_2번 조건 대상 종목'!A2997)&gt;0</f>
        <v>0</v>
      </c>
      <c r="M2997" s="14" t="b">
        <f t="shared" si="46"/>
        <v>1</v>
      </c>
      <c r="N2997" s="11">
        <v>6620071050</v>
      </c>
      <c r="O2997" s="11" t="b">
        <f>N2997&gt;=VLOOKUP(A2997,'[1]2023년만'!$A$2:$Q$1181,12,0)</f>
        <v>1</v>
      </c>
      <c r="P2997" s="11"/>
      <c r="Q2997" s="11"/>
      <c r="R2997" s="11">
        <v>2.5</v>
      </c>
      <c r="S2997" s="6">
        <v>337293424300</v>
      </c>
      <c r="T2997" s="7">
        <v>9.35</v>
      </c>
      <c r="U2997" s="7">
        <v>0.75</v>
      </c>
      <c r="V2997" s="7">
        <v>2209</v>
      </c>
    </row>
    <row r="2998" spans="1:22" hidden="1" x14ac:dyDescent="0.4">
      <c r="A2998" s="4" t="s">
        <v>1764</v>
      </c>
      <c r="B2998" s="5" t="s">
        <v>1765</v>
      </c>
      <c r="C2998" s="5" t="s">
        <v>18</v>
      </c>
      <c r="D2998" s="5" t="s">
        <v>19</v>
      </c>
      <c r="E2998" s="9" t="s">
        <v>25</v>
      </c>
      <c r="F2998" s="9">
        <v>0.28999999999999998</v>
      </c>
      <c r="G2998" s="5" t="s">
        <v>21</v>
      </c>
      <c r="H2998" s="9">
        <v>500</v>
      </c>
      <c r="I2998" s="11">
        <v>16244822</v>
      </c>
      <c r="J2998" s="11">
        <v>400</v>
      </c>
      <c r="K2998" s="11">
        <v>12.994</v>
      </c>
      <c r="L2998" s="11" t="b">
        <f>COUNTIF('[1]2_배당성향 25% 이상 종목명'!$A$2:$A$471,'2_2번 조건 대상 종목'!A2998)&gt;0</f>
        <v>0</v>
      </c>
      <c r="M2998" s="14" t="b">
        <f t="shared" si="46"/>
        <v>1</v>
      </c>
      <c r="N2998" s="11">
        <v>5883219200</v>
      </c>
      <c r="O2998" s="11"/>
      <c r="P2998" s="11"/>
      <c r="Q2998" s="11"/>
      <c r="R2998" s="11">
        <v>1.6</v>
      </c>
      <c r="S2998" s="6">
        <v>337293424300</v>
      </c>
      <c r="T2998" s="7">
        <v>9.35</v>
      </c>
      <c r="U2998" s="7">
        <v>0.75</v>
      </c>
      <c r="V2998" s="7">
        <v>2209</v>
      </c>
    </row>
    <row r="2999" spans="1:22" hidden="1" x14ac:dyDescent="0.4">
      <c r="A2999" s="4" t="s">
        <v>1764</v>
      </c>
      <c r="B2999" s="5" t="s">
        <v>1765</v>
      </c>
      <c r="C2999" s="5" t="s">
        <v>24</v>
      </c>
      <c r="D2999" s="5" t="s">
        <v>19</v>
      </c>
      <c r="E2999" s="9" t="s">
        <v>25</v>
      </c>
      <c r="F2999" s="9">
        <v>0.23</v>
      </c>
      <c r="G2999" s="5" t="s">
        <v>21</v>
      </c>
      <c r="H2999" s="9">
        <v>500</v>
      </c>
      <c r="I2999" s="11">
        <v>16244822</v>
      </c>
      <c r="J2999" s="11">
        <v>420</v>
      </c>
      <c r="K2999" s="11">
        <v>12.725</v>
      </c>
      <c r="L2999" s="11" t="b">
        <f>COUNTIF('[1]2_배당성향 25% 이상 종목명'!$A$2:$A$471,'2_2번 조건 대상 종목'!A2999)&gt;0</f>
        <v>0</v>
      </c>
      <c r="M2999" s="14" t="b">
        <f t="shared" si="46"/>
        <v>1</v>
      </c>
      <c r="N2999" s="11">
        <v>6141352980</v>
      </c>
      <c r="O2999" s="11"/>
      <c r="P2999" s="11"/>
      <c r="Q2999" s="11"/>
      <c r="R2999" s="11">
        <v>1.7</v>
      </c>
      <c r="S2999" s="6">
        <v>337293424300</v>
      </c>
      <c r="T2999" s="7">
        <v>9.35</v>
      </c>
      <c r="U2999" s="7">
        <v>0.75</v>
      </c>
      <c r="V2999" s="7">
        <v>2209</v>
      </c>
    </row>
    <row r="3000" spans="1:22" hidden="1" x14ac:dyDescent="0.4">
      <c r="A3000" s="7" t="s">
        <v>1764</v>
      </c>
      <c r="B3000" s="12" t="s">
        <v>1765</v>
      </c>
      <c r="C3000" s="12" t="s">
        <v>2933</v>
      </c>
      <c r="D3000" s="12" t="s">
        <v>19</v>
      </c>
      <c r="E3000" s="12" t="s">
        <v>25</v>
      </c>
      <c r="F3000" s="12">
        <v>0.12</v>
      </c>
      <c r="G3000" s="12" t="s">
        <v>21</v>
      </c>
      <c r="H3000" s="12">
        <v>500</v>
      </c>
      <c r="I3000" s="6">
        <v>16244822</v>
      </c>
      <c r="J3000" s="6">
        <v>370</v>
      </c>
      <c r="K3000" s="6">
        <v>19.170000000000002</v>
      </c>
      <c r="L3000" s="11" t="b">
        <f>COUNTIF('[1]2_배당성향 25% 이상 종목명'!$A$2:$A$471,'2_2번 조건 대상 종목'!A3000)&gt;0</f>
        <v>0</v>
      </c>
      <c r="M3000" s="14" t="b">
        <f t="shared" si="46"/>
        <v>1</v>
      </c>
      <c r="N3000" s="6">
        <v>5492002130</v>
      </c>
      <c r="O3000" s="6"/>
      <c r="P3000" s="6"/>
      <c r="Q3000" s="6"/>
      <c r="R3000" s="6">
        <v>0.8</v>
      </c>
      <c r="S3000" s="6">
        <v>337293424300</v>
      </c>
      <c r="T3000" s="7">
        <v>9.35</v>
      </c>
      <c r="U3000" s="7">
        <v>0.75</v>
      </c>
      <c r="V3000" s="7">
        <v>2209</v>
      </c>
    </row>
    <row r="3001" spans="1:22" hidden="1" x14ac:dyDescent="0.4">
      <c r="A3001" s="4" t="s">
        <v>574</v>
      </c>
      <c r="B3001" s="5" t="s">
        <v>575</v>
      </c>
      <c r="C3001" s="5" t="s">
        <v>24</v>
      </c>
      <c r="D3001" s="5" t="s">
        <v>19</v>
      </c>
      <c r="E3001" s="9" t="s">
        <v>49</v>
      </c>
      <c r="F3001" s="9">
        <v>2.11</v>
      </c>
      <c r="G3001" s="5" t="s">
        <v>21</v>
      </c>
      <c r="H3001" s="10">
        <v>5000</v>
      </c>
      <c r="I3001" s="11">
        <v>6767600</v>
      </c>
      <c r="J3001" s="11">
        <v>1600</v>
      </c>
      <c r="K3001" s="11">
        <v>65.308000000000007</v>
      </c>
      <c r="L3001" s="11" t="b">
        <f>COUNTIF('[1]2_배당성향 25% 이상 종목명'!$A$2:$A$471,'2_2번 조건 대상 종목'!A3001)&gt;0</f>
        <v>0</v>
      </c>
      <c r="M3001" s="14" t="b">
        <f t="shared" si="46"/>
        <v>1</v>
      </c>
      <c r="N3001" s="11">
        <v>10622286400</v>
      </c>
      <c r="O3001" s="11"/>
      <c r="P3001" s="11"/>
      <c r="Q3001" s="11"/>
      <c r="R3001" s="11">
        <v>2.2999999999999998</v>
      </c>
      <c r="S3001" s="6">
        <v>527872800000</v>
      </c>
      <c r="T3001" s="7">
        <v>6.79</v>
      </c>
      <c r="U3001" s="7">
        <v>0.51</v>
      </c>
      <c r="V3001" s="7">
        <v>11483</v>
      </c>
    </row>
    <row r="3002" spans="1:22" hidden="1" x14ac:dyDescent="0.4">
      <c r="A3002" s="4" t="s">
        <v>574</v>
      </c>
      <c r="B3002" s="5" t="s">
        <v>575</v>
      </c>
      <c r="C3002" s="5" t="s">
        <v>30</v>
      </c>
      <c r="D3002" s="5" t="s">
        <v>19</v>
      </c>
      <c r="E3002" s="9" t="s">
        <v>49</v>
      </c>
      <c r="F3002" s="9">
        <v>1.64</v>
      </c>
      <c r="G3002" s="5" t="s">
        <v>21</v>
      </c>
      <c r="H3002" s="10">
        <v>5000</v>
      </c>
      <c r="I3002" s="11">
        <v>6767600</v>
      </c>
      <c r="J3002" s="11">
        <v>1800</v>
      </c>
      <c r="K3002" s="11">
        <v>15.675000000000001</v>
      </c>
      <c r="L3002" s="11" t="b">
        <f>COUNTIF('[1]2_배당성향 25% 이상 종목명'!$A$2:$A$471,'2_2번 조건 대상 종목'!A3002)&gt;0</f>
        <v>0</v>
      </c>
      <c r="M3002" s="14" t="b">
        <f t="shared" si="46"/>
        <v>1</v>
      </c>
      <c r="N3002" s="11">
        <v>11950072200</v>
      </c>
      <c r="O3002" s="11" t="b">
        <f>N3002&gt;=VLOOKUP(A3002,'[1]2023년만'!$A$2:$Q$1181,12,0)</f>
        <v>1</v>
      </c>
      <c r="P3002" s="11"/>
      <c r="Q3002" s="11"/>
      <c r="R3002" s="11">
        <v>2.44</v>
      </c>
      <c r="S3002" s="6">
        <v>527872800000</v>
      </c>
      <c r="T3002" s="7">
        <v>6.79</v>
      </c>
      <c r="U3002" s="7">
        <v>0.51</v>
      </c>
      <c r="V3002" s="7">
        <v>11483</v>
      </c>
    </row>
    <row r="3003" spans="1:22" hidden="1" x14ac:dyDescent="0.4">
      <c r="A3003" s="4" t="s">
        <v>574</v>
      </c>
      <c r="B3003" s="5" t="s">
        <v>575</v>
      </c>
      <c r="C3003" s="5" t="s">
        <v>18</v>
      </c>
      <c r="D3003" s="5" t="s">
        <v>19</v>
      </c>
      <c r="E3003" s="9" t="s">
        <v>49</v>
      </c>
      <c r="F3003" s="9">
        <v>2.41</v>
      </c>
      <c r="G3003" s="5" t="s">
        <v>21</v>
      </c>
      <c r="H3003" s="10">
        <v>5000</v>
      </c>
      <c r="I3003" s="11">
        <v>6767600</v>
      </c>
      <c r="J3003" s="11">
        <v>2000</v>
      </c>
      <c r="K3003" s="11">
        <v>10.476000000000001</v>
      </c>
      <c r="L3003" s="11" t="b">
        <f>COUNTIF('[1]2_배당성향 25% 이상 종목명'!$A$2:$A$471,'2_2번 조건 대상 종목'!A3003)&gt;0</f>
        <v>0</v>
      </c>
      <c r="M3003" s="14" t="b">
        <f t="shared" si="46"/>
        <v>1</v>
      </c>
      <c r="N3003" s="11">
        <v>13277858000</v>
      </c>
      <c r="O3003" s="11"/>
      <c r="P3003" s="11"/>
      <c r="Q3003" s="11"/>
      <c r="R3003" s="11">
        <v>2.4</v>
      </c>
      <c r="S3003" s="6">
        <v>527872800000</v>
      </c>
      <c r="T3003" s="7">
        <v>6.79</v>
      </c>
      <c r="U3003" s="7">
        <v>0.51</v>
      </c>
      <c r="V3003" s="7">
        <v>11483</v>
      </c>
    </row>
    <row r="3004" spans="1:22" hidden="1" x14ac:dyDescent="0.4">
      <c r="A3004" s="7" t="s">
        <v>574</v>
      </c>
      <c r="B3004" s="12" t="s">
        <v>575</v>
      </c>
      <c r="C3004" s="12" t="s">
        <v>2933</v>
      </c>
      <c r="D3004" s="12" t="s">
        <v>19</v>
      </c>
      <c r="E3004" s="12" t="s">
        <v>49</v>
      </c>
      <c r="F3004" s="12">
        <v>1.1000000000000001</v>
      </c>
      <c r="G3004" s="12" t="s">
        <v>21</v>
      </c>
      <c r="H3004" s="12">
        <v>5000</v>
      </c>
      <c r="I3004" s="6">
        <v>8889843</v>
      </c>
      <c r="J3004" s="6">
        <v>1700</v>
      </c>
      <c r="K3004" s="6">
        <v>8.1370000000000005</v>
      </c>
      <c r="L3004" s="11" t="b">
        <f>COUNTIF('[1]2_배당성향 25% 이상 종목명'!$A$2:$A$471,'2_2번 조건 대상 종목'!A3004)&gt;0</f>
        <v>0</v>
      </c>
      <c r="M3004" s="14" t="b">
        <f t="shared" si="46"/>
        <v>1</v>
      </c>
      <c r="N3004" s="6">
        <v>14844133100</v>
      </c>
      <c r="O3004" s="6"/>
      <c r="P3004" s="6"/>
      <c r="Q3004" s="6"/>
      <c r="R3004" s="6">
        <v>1.7</v>
      </c>
      <c r="S3004" s="6">
        <v>527872800000</v>
      </c>
      <c r="T3004" s="7">
        <v>6.79</v>
      </c>
      <c r="U3004" s="7">
        <v>0.51</v>
      </c>
      <c r="V3004" s="7">
        <v>11483</v>
      </c>
    </row>
    <row r="3005" spans="1:22" hidden="1" x14ac:dyDescent="0.4">
      <c r="A3005" s="4" t="s">
        <v>2221</v>
      </c>
      <c r="B3005" s="5" t="s">
        <v>2222</v>
      </c>
      <c r="C3005" s="5" t="s">
        <v>30</v>
      </c>
      <c r="D3005" s="5" t="s">
        <v>19</v>
      </c>
      <c r="E3005" s="9" t="s">
        <v>76</v>
      </c>
      <c r="F3005" s="9">
        <v>2.88</v>
      </c>
      <c r="G3005" s="5" t="s">
        <v>21</v>
      </c>
      <c r="H3005" s="10">
        <v>1000</v>
      </c>
      <c r="I3005" s="11">
        <v>10611215</v>
      </c>
      <c r="J3005" s="11">
        <v>80</v>
      </c>
      <c r="K3005" s="11">
        <v>12.843999999999999</v>
      </c>
      <c r="L3005" s="11" t="b">
        <f>COUNTIF('[1]2_배당성향 25% 이상 종목명'!$A$2:$A$471,'2_2번 조건 대상 종목'!A3005)&gt;0</f>
        <v>0</v>
      </c>
      <c r="M3005" s="14" t="b">
        <f t="shared" si="46"/>
        <v>0</v>
      </c>
      <c r="N3005" s="11">
        <v>821602320</v>
      </c>
      <c r="O3005" s="11" t="e">
        <f>N3005&gt;=VLOOKUP(A3005,'[1]2023년만'!$A$2:$Q$1181,12,0)</f>
        <v>#N/A</v>
      </c>
      <c r="P3005" s="11"/>
      <c r="Q3005" s="11"/>
      <c r="R3005" s="11">
        <v>2.1800000000000002</v>
      </c>
      <c r="S3005" s="6">
        <v>41755131025</v>
      </c>
      <c r="T3005" s="7">
        <v>6.37</v>
      </c>
      <c r="U3005" s="7">
        <v>0.21</v>
      </c>
      <c r="V3005" s="7">
        <v>618</v>
      </c>
    </row>
    <row r="3006" spans="1:22" hidden="1" x14ac:dyDescent="0.4">
      <c r="A3006" s="4" t="s">
        <v>2092</v>
      </c>
      <c r="B3006" s="5" t="s">
        <v>2093</v>
      </c>
      <c r="C3006" s="5" t="s">
        <v>30</v>
      </c>
      <c r="D3006" s="5" t="s">
        <v>19</v>
      </c>
      <c r="E3006" s="9" t="s">
        <v>20</v>
      </c>
      <c r="F3006" s="9">
        <v>0.68</v>
      </c>
      <c r="G3006" s="5" t="s">
        <v>21</v>
      </c>
      <c r="H3006" s="9">
        <v>500</v>
      </c>
      <c r="I3006" s="11">
        <v>30664223</v>
      </c>
      <c r="J3006" s="11">
        <v>80</v>
      </c>
      <c r="K3006" s="11">
        <v>15.178000000000001</v>
      </c>
      <c r="L3006" s="11" t="b">
        <f>COUNTIF('[1]2_배당성향 25% 이상 종목명'!$A$2:$A$471,'2_2번 조건 대상 종목'!A3006)&gt;0</f>
        <v>0</v>
      </c>
      <c r="M3006" s="14" t="b">
        <f t="shared" si="46"/>
        <v>1</v>
      </c>
      <c r="N3006" s="11">
        <v>2353284240</v>
      </c>
      <c r="O3006" s="11" t="b">
        <f>N3006&gt;=VLOOKUP(A3006,'[1]2023년만'!$A$2:$Q$1181,12,0)</f>
        <v>1</v>
      </c>
      <c r="P3006" s="11"/>
      <c r="Q3006" s="11"/>
      <c r="R3006" s="11">
        <v>1.4</v>
      </c>
      <c r="S3006" s="6">
        <v>257886115430</v>
      </c>
      <c r="T3006" s="7">
        <v>15.93</v>
      </c>
      <c r="U3006" s="7">
        <v>1.08</v>
      </c>
      <c r="V3006" s="7">
        <v>528</v>
      </c>
    </row>
    <row r="3007" spans="1:22" hidden="1" x14ac:dyDescent="0.4">
      <c r="A3007" s="4" t="s">
        <v>2092</v>
      </c>
      <c r="B3007" s="5" t="s">
        <v>2093</v>
      </c>
      <c r="C3007" s="5" t="s">
        <v>18</v>
      </c>
      <c r="D3007" s="5" t="s">
        <v>19</v>
      </c>
      <c r="E3007" s="9" t="s">
        <v>95</v>
      </c>
      <c r="F3007" s="9">
        <v>0.96</v>
      </c>
      <c r="G3007" s="5" t="s">
        <v>21</v>
      </c>
      <c r="H3007" s="9">
        <v>500</v>
      </c>
      <c r="I3007" s="11">
        <v>30664223</v>
      </c>
      <c r="J3007" s="11">
        <v>100</v>
      </c>
      <c r="K3007" s="11">
        <v>15.016999999999999</v>
      </c>
      <c r="L3007" s="11" t="b">
        <f>COUNTIF('[1]2_배당성향 25% 이상 종목명'!$A$2:$A$471,'2_2번 조건 대상 종목'!A3007)&gt;0</f>
        <v>0</v>
      </c>
      <c r="M3007" s="14" t="b">
        <f t="shared" si="46"/>
        <v>1</v>
      </c>
      <c r="N3007" s="11">
        <v>2941605300</v>
      </c>
      <c r="O3007" s="11"/>
      <c r="P3007" s="11"/>
      <c r="Q3007" s="11"/>
      <c r="R3007" s="11">
        <v>1.7</v>
      </c>
      <c r="S3007" s="6">
        <v>257886115430</v>
      </c>
      <c r="T3007" s="7">
        <v>15.93</v>
      </c>
      <c r="U3007" s="7">
        <v>1.08</v>
      </c>
      <c r="V3007" s="7">
        <v>528</v>
      </c>
    </row>
    <row r="3008" spans="1:22" hidden="1" x14ac:dyDescent="0.4">
      <c r="A3008" s="4" t="s">
        <v>2092</v>
      </c>
      <c r="B3008" s="5" t="s">
        <v>2093</v>
      </c>
      <c r="C3008" s="5" t="s">
        <v>24</v>
      </c>
      <c r="D3008" s="5" t="s">
        <v>19</v>
      </c>
      <c r="E3008" s="9" t="s">
        <v>95</v>
      </c>
      <c r="F3008" s="9">
        <v>0.59</v>
      </c>
      <c r="G3008" s="5" t="s">
        <v>21</v>
      </c>
      <c r="H3008" s="9">
        <v>500</v>
      </c>
      <c r="I3008" s="11">
        <v>30664223</v>
      </c>
      <c r="J3008" s="11">
        <v>80</v>
      </c>
      <c r="K3008" s="11">
        <v>12.909000000000001</v>
      </c>
      <c r="L3008" s="11" t="b">
        <f>COUNTIF('[1]2_배당성향 25% 이상 종목명'!$A$2:$A$471,'2_2번 조건 대상 종목'!A3008)&gt;0</f>
        <v>0</v>
      </c>
      <c r="M3008" s="14" t="b">
        <f t="shared" si="46"/>
        <v>1</v>
      </c>
      <c r="N3008" s="11">
        <v>2353284240</v>
      </c>
      <c r="O3008" s="11"/>
      <c r="P3008" s="11"/>
      <c r="Q3008" s="11"/>
      <c r="R3008" s="11">
        <v>1</v>
      </c>
      <c r="S3008" s="6">
        <v>257886115430</v>
      </c>
      <c r="T3008" s="7">
        <v>15.93</v>
      </c>
      <c r="U3008" s="7">
        <v>1.08</v>
      </c>
      <c r="V3008" s="7">
        <v>528</v>
      </c>
    </row>
    <row r="3009" spans="1:22" hidden="1" x14ac:dyDescent="0.4">
      <c r="A3009" s="7" t="s">
        <v>2092</v>
      </c>
      <c r="B3009" s="12" t="s">
        <v>2093</v>
      </c>
      <c r="C3009" s="12" t="s">
        <v>2933</v>
      </c>
      <c r="D3009" s="12" t="s">
        <v>19</v>
      </c>
      <c r="E3009" s="12" t="s">
        <v>95</v>
      </c>
      <c r="F3009" s="12">
        <v>0.42</v>
      </c>
      <c r="G3009" s="12" t="s">
        <v>21</v>
      </c>
      <c r="H3009" s="12">
        <v>500</v>
      </c>
      <c r="I3009" s="6">
        <v>30664223</v>
      </c>
      <c r="J3009" s="6">
        <v>120</v>
      </c>
      <c r="K3009" s="6">
        <v>9.2509999999999994</v>
      </c>
      <c r="L3009" s="11" t="b">
        <f>COUNTIF('[1]2_배당성향 25% 이상 종목명'!$A$2:$A$471,'2_2번 조건 대상 종목'!A3009)&gt;0</f>
        <v>0</v>
      </c>
      <c r="M3009" s="14" t="b">
        <f t="shared" si="46"/>
        <v>1</v>
      </c>
      <c r="N3009" s="6">
        <v>3529926360</v>
      </c>
      <c r="O3009" s="6"/>
      <c r="P3009" s="6"/>
      <c r="Q3009" s="6"/>
      <c r="R3009" s="6">
        <v>0.86</v>
      </c>
      <c r="S3009" s="6">
        <v>257886115430</v>
      </c>
      <c r="T3009" s="7">
        <v>15.93</v>
      </c>
      <c r="U3009" s="7">
        <v>1.08</v>
      </c>
      <c r="V3009" s="7">
        <v>528</v>
      </c>
    </row>
    <row r="3010" spans="1:22" hidden="1" x14ac:dyDescent="0.4">
      <c r="A3010" s="4" t="s">
        <v>2726</v>
      </c>
      <c r="B3010" s="5" t="s">
        <v>2727</v>
      </c>
      <c r="C3010" s="5" t="s">
        <v>30</v>
      </c>
      <c r="D3010" s="5" t="s">
        <v>19</v>
      </c>
      <c r="E3010" s="9" t="s">
        <v>129</v>
      </c>
      <c r="F3010" s="9">
        <v>4.47</v>
      </c>
      <c r="G3010" s="5" t="s">
        <v>21</v>
      </c>
      <c r="H3010" s="9">
        <v>500</v>
      </c>
      <c r="I3010" s="11">
        <v>15611619</v>
      </c>
      <c r="J3010" s="11">
        <v>125</v>
      </c>
      <c r="K3010" s="11">
        <v>-2.8319999999999999</v>
      </c>
      <c r="L3010" s="11" t="b">
        <f>COUNTIF('[1]2_배당성향 25% 이상 종목명'!$A$2:$A$471,'2_2번 조건 대상 종목'!A3010)&gt;0</f>
        <v>0</v>
      </c>
      <c r="M3010" s="14" t="b">
        <f t="shared" si="46"/>
        <v>1</v>
      </c>
      <c r="N3010" s="11">
        <v>1951452375</v>
      </c>
      <c r="O3010" s="11" t="b">
        <f>N3010&gt;=VLOOKUP(A3010,'[1]2023년만'!$A$2:$Q$1181,12,0)</f>
        <v>1</v>
      </c>
      <c r="P3010" s="11"/>
      <c r="Q3010" s="11"/>
      <c r="R3010" s="11">
        <v>2.5</v>
      </c>
      <c r="S3010" s="6">
        <v>76340816910</v>
      </c>
      <c r="T3010" s="7" t="s">
        <v>21</v>
      </c>
      <c r="U3010" s="7">
        <v>0.92</v>
      </c>
      <c r="V3010" s="7" t="s">
        <v>21</v>
      </c>
    </row>
    <row r="3011" spans="1:22" hidden="1" x14ac:dyDescent="0.4">
      <c r="A3011" s="4" t="s">
        <v>2726</v>
      </c>
      <c r="B3011" s="5" t="s">
        <v>2727</v>
      </c>
      <c r="C3011" s="5" t="s">
        <v>18</v>
      </c>
      <c r="D3011" s="5" t="s">
        <v>19</v>
      </c>
      <c r="E3011" s="9" t="s">
        <v>129</v>
      </c>
      <c r="F3011" s="9">
        <v>2.0099999999999998</v>
      </c>
      <c r="G3011" s="5" t="s">
        <v>21</v>
      </c>
      <c r="H3011" s="9">
        <v>500</v>
      </c>
      <c r="I3011" s="11">
        <v>15611619</v>
      </c>
      <c r="J3011" s="11">
        <v>125</v>
      </c>
      <c r="K3011" s="11">
        <v>-21.353000000000002</v>
      </c>
      <c r="L3011" s="11" t="b">
        <f>COUNTIF('[1]2_배당성향 25% 이상 종목명'!$A$2:$A$471,'2_2번 조건 대상 종목'!A3011)&gt;0</f>
        <v>0</v>
      </c>
      <c r="M3011" s="14" t="b">
        <f t="shared" ref="M3011:M3074" si="47">COUNTIF($A$2:$A$4678,A3011)=4</f>
        <v>1</v>
      </c>
      <c r="N3011" s="11">
        <v>1951452375</v>
      </c>
      <c r="O3011" s="11"/>
      <c r="P3011" s="11"/>
      <c r="Q3011" s="11"/>
      <c r="R3011" s="11">
        <v>2.6</v>
      </c>
      <c r="S3011" s="6">
        <v>76340816910</v>
      </c>
      <c r="T3011" s="7" t="s">
        <v>21</v>
      </c>
      <c r="U3011" s="7">
        <v>0.92</v>
      </c>
      <c r="V3011" s="7" t="s">
        <v>21</v>
      </c>
    </row>
    <row r="3012" spans="1:22" hidden="1" x14ac:dyDescent="0.4">
      <c r="A3012" s="4" t="s">
        <v>2726</v>
      </c>
      <c r="B3012" s="5" t="s">
        <v>2727</v>
      </c>
      <c r="C3012" s="5" t="s">
        <v>24</v>
      </c>
      <c r="D3012" s="5" t="s">
        <v>19</v>
      </c>
      <c r="E3012" s="9" t="s">
        <v>129</v>
      </c>
      <c r="F3012" s="9">
        <v>4.51</v>
      </c>
      <c r="G3012" s="5" t="s">
        <v>21</v>
      </c>
      <c r="H3012" s="9">
        <v>500</v>
      </c>
      <c r="I3012" s="11">
        <v>15611619</v>
      </c>
      <c r="J3012" s="11">
        <v>125</v>
      </c>
      <c r="K3012" s="11">
        <v>-76.168999999999997</v>
      </c>
      <c r="L3012" s="11" t="b">
        <f>COUNTIF('[1]2_배당성향 25% 이상 종목명'!$A$2:$A$471,'2_2번 조건 대상 종목'!A3012)&gt;0</f>
        <v>0</v>
      </c>
      <c r="M3012" s="14" t="b">
        <f t="shared" si="47"/>
        <v>1</v>
      </c>
      <c r="N3012" s="11">
        <v>1951452375</v>
      </c>
      <c r="O3012" s="11"/>
      <c r="P3012" s="11"/>
      <c r="Q3012" s="11"/>
      <c r="R3012" s="11">
        <v>2.2999999999999998</v>
      </c>
      <c r="S3012" s="6">
        <v>76340816910</v>
      </c>
      <c r="T3012" s="7" t="s">
        <v>21</v>
      </c>
      <c r="U3012" s="7">
        <v>0.92</v>
      </c>
      <c r="V3012" s="7" t="s">
        <v>21</v>
      </c>
    </row>
    <row r="3013" spans="1:22" hidden="1" x14ac:dyDescent="0.4">
      <c r="A3013" s="7" t="s">
        <v>2726</v>
      </c>
      <c r="B3013" s="12" t="s">
        <v>2727</v>
      </c>
      <c r="C3013" s="12" t="s">
        <v>2933</v>
      </c>
      <c r="D3013" s="12" t="s">
        <v>19</v>
      </c>
      <c r="E3013" s="12" t="s">
        <v>129</v>
      </c>
      <c r="F3013" s="12">
        <v>1.8</v>
      </c>
      <c r="G3013" s="12" t="s">
        <v>21</v>
      </c>
      <c r="H3013" s="12">
        <v>500</v>
      </c>
      <c r="I3013" s="6">
        <v>15611619</v>
      </c>
      <c r="J3013" s="6">
        <v>125</v>
      </c>
      <c r="K3013" s="6">
        <v>18.811</v>
      </c>
      <c r="L3013" s="11" t="b">
        <f>COUNTIF('[1]2_배당성향 25% 이상 종목명'!$A$2:$A$471,'2_2번 조건 대상 종목'!A3013)&gt;0</f>
        <v>0</v>
      </c>
      <c r="M3013" s="14" t="b">
        <f t="shared" si="47"/>
        <v>1</v>
      </c>
      <c r="N3013" s="6">
        <v>1951452375</v>
      </c>
      <c r="O3013" s="6"/>
      <c r="P3013" s="6"/>
      <c r="Q3013" s="6"/>
      <c r="R3013" s="6">
        <v>1.7</v>
      </c>
      <c r="S3013" s="6">
        <v>76340816910</v>
      </c>
      <c r="T3013" s="7" t="s">
        <v>21</v>
      </c>
      <c r="U3013" s="7">
        <v>0.92</v>
      </c>
      <c r="V3013" s="7" t="s">
        <v>21</v>
      </c>
    </row>
    <row r="3014" spans="1:22" hidden="1" x14ac:dyDescent="0.4">
      <c r="A3014" s="4" t="s">
        <v>2812</v>
      </c>
      <c r="B3014" s="5" t="s">
        <v>2813</v>
      </c>
      <c r="C3014" s="5" t="s">
        <v>18</v>
      </c>
      <c r="D3014" s="5" t="s">
        <v>19</v>
      </c>
      <c r="E3014" s="9" t="s">
        <v>129</v>
      </c>
      <c r="F3014" s="9">
        <v>2.0099999999999998</v>
      </c>
      <c r="G3014" s="5" t="s">
        <v>21</v>
      </c>
      <c r="H3014" s="9">
        <v>500</v>
      </c>
      <c r="I3014" s="11">
        <v>42000000</v>
      </c>
      <c r="J3014" s="11">
        <v>35</v>
      </c>
      <c r="K3014" s="11">
        <v>-683.721</v>
      </c>
      <c r="L3014" s="11" t="b">
        <f>COUNTIF('[1]2_배당성향 25% 이상 종목명'!$A$2:$A$471,'2_2번 조건 대상 종목'!A3014)&gt;0</f>
        <v>0</v>
      </c>
      <c r="M3014" s="14" t="b">
        <f t="shared" si="47"/>
        <v>0</v>
      </c>
      <c r="N3014" s="11">
        <v>1470000000</v>
      </c>
      <c r="O3014" s="11"/>
      <c r="P3014" s="11"/>
      <c r="Q3014" s="11"/>
      <c r="R3014" s="11">
        <v>1.3</v>
      </c>
      <c r="S3014" s="6">
        <v>70980000000</v>
      </c>
      <c r="T3014" s="7" t="s">
        <v>21</v>
      </c>
      <c r="U3014" s="7">
        <v>4.5999999999999996</v>
      </c>
      <c r="V3014" s="7" t="s">
        <v>21</v>
      </c>
    </row>
    <row r="3015" spans="1:22" hidden="1" x14ac:dyDescent="0.4">
      <c r="A3015" s="7" t="s">
        <v>2812</v>
      </c>
      <c r="B3015" s="12" t="s">
        <v>2813</v>
      </c>
      <c r="C3015" s="12" t="s">
        <v>2933</v>
      </c>
      <c r="D3015" s="12" t="s">
        <v>19</v>
      </c>
      <c r="E3015" s="12" t="s">
        <v>129</v>
      </c>
      <c r="F3015" s="12">
        <v>1.8</v>
      </c>
      <c r="G3015" s="12" t="s">
        <v>21</v>
      </c>
      <c r="H3015" s="12">
        <v>500</v>
      </c>
      <c r="I3015" s="6">
        <v>42000000</v>
      </c>
      <c r="J3015" s="6">
        <v>35</v>
      </c>
      <c r="K3015" s="6">
        <v>270.221</v>
      </c>
      <c r="L3015" s="11" t="b">
        <f>COUNTIF('[1]2_배당성향 25% 이상 종목명'!$A$2:$A$471,'2_2번 조건 대상 종목'!A3015)&gt;0</f>
        <v>0</v>
      </c>
      <c r="M3015" s="14" t="b">
        <f t="shared" si="47"/>
        <v>0</v>
      </c>
      <c r="N3015" s="6">
        <v>1470000000</v>
      </c>
      <c r="O3015" s="6"/>
      <c r="P3015" s="6"/>
      <c r="Q3015" s="6"/>
      <c r="R3015" s="6">
        <v>1.1000000000000001</v>
      </c>
      <c r="S3015" s="6">
        <v>70980000000</v>
      </c>
      <c r="T3015" s="7" t="s">
        <v>21</v>
      </c>
      <c r="U3015" s="7">
        <v>4.5999999999999996</v>
      </c>
      <c r="V3015" s="7" t="s">
        <v>21</v>
      </c>
    </row>
    <row r="3016" spans="1:22" hidden="1" x14ac:dyDescent="0.4">
      <c r="A3016" s="4" t="s">
        <v>1345</v>
      </c>
      <c r="B3016" s="5" t="s">
        <v>1346</v>
      </c>
      <c r="C3016" s="5" t="s">
        <v>24</v>
      </c>
      <c r="D3016" s="5" t="s">
        <v>19</v>
      </c>
      <c r="E3016" s="9" t="s">
        <v>81</v>
      </c>
      <c r="F3016" s="9">
        <v>0.23</v>
      </c>
      <c r="G3016" s="5" t="s">
        <v>21</v>
      </c>
      <c r="H3016" s="9">
        <v>500</v>
      </c>
      <c r="I3016" s="11">
        <v>14679007</v>
      </c>
      <c r="J3016" s="11">
        <v>70</v>
      </c>
      <c r="K3016" s="11">
        <v>29.436</v>
      </c>
      <c r="L3016" s="11" t="b">
        <f>COUNTIF('[1]2_배당성향 25% 이상 종목명'!$A$2:$A$471,'2_2번 조건 대상 종목'!A3016)&gt;0</f>
        <v>0</v>
      </c>
      <c r="M3016" s="14" t="b">
        <f t="shared" si="47"/>
        <v>0</v>
      </c>
      <c r="N3016" s="11">
        <v>903386610</v>
      </c>
      <c r="O3016" s="11"/>
      <c r="P3016" s="11"/>
      <c r="Q3016" s="11"/>
      <c r="R3016" s="11">
        <v>2</v>
      </c>
      <c r="S3016" s="6">
        <v>45967957855</v>
      </c>
      <c r="T3016" s="7">
        <v>8.1999999999999993</v>
      </c>
      <c r="U3016" s="7">
        <v>0.96</v>
      </c>
      <c r="V3016" s="7">
        <v>398</v>
      </c>
    </row>
    <row r="3017" spans="1:22" hidden="1" x14ac:dyDescent="0.4">
      <c r="A3017" s="4" t="s">
        <v>1345</v>
      </c>
      <c r="B3017" s="5" t="s">
        <v>1346</v>
      </c>
      <c r="C3017" s="5" t="s">
        <v>30</v>
      </c>
      <c r="D3017" s="5" t="s">
        <v>19</v>
      </c>
      <c r="E3017" s="9" t="s">
        <v>81</v>
      </c>
      <c r="F3017" s="9">
        <v>0.51</v>
      </c>
      <c r="G3017" s="5" t="s">
        <v>21</v>
      </c>
      <c r="H3017" s="9">
        <v>500</v>
      </c>
      <c r="I3017" s="11">
        <v>14079007</v>
      </c>
      <c r="J3017" s="11">
        <v>70</v>
      </c>
      <c r="K3017" s="11">
        <v>17.417999999999999</v>
      </c>
      <c r="L3017" s="11" t="b">
        <f>COUNTIF('[1]2_배당성향 25% 이상 종목명'!$A$2:$A$471,'2_2번 조건 대상 종목'!A3017)&gt;0</f>
        <v>0</v>
      </c>
      <c r="M3017" s="14" t="b">
        <f t="shared" si="47"/>
        <v>0</v>
      </c>
      <c r="N3017" s="11">
        <v>861995610</v>
      </c>
      <c r="O3017" s="11" t="b">
        <f>N3017&gt;=VLOOKUP(A3017,'[1]2023년만'!$A$2:$Q$1181,12,0)</f>
        <v>0</v>
      </c>
      <c r="P3017" s="11"/>
      <c r="Q3017" s="11"/>
      <c r="R3017" s="11">
        <v>2.5</v>
      </c>
      <c r="S3017" s="6">
        <v>45967957855</v>
      </c>
      <c r="T3017" s="7">
        <v>8.1999999999999993</v>
      </c>
      <c r="U3017" s="7">
        <v>0.96</v>
      </c>
      <c r="V3017" s="7">
        <v>398</v>
      </c>
    </row>
    <row r="3018" spans="1:22" hidden="1" x14ac:dyDescent="0.4">
      <c r="A3018" s="7" t="s">
        <v>2888</v>
      </c>
      <c r="B3018" s="12" t="s">
        <v>2889</v>
      </c>
      <c r="C3018" s="12" t="s">
        <v>2933</v>
      </c>
      <c r="D3018" s="12" t="s">
        <v>19</v>
      </c>
      <c r="E3018" s="12" t="s">
        <v>21</v>
      </c>
      <c r="F3018" s="12" t="s">
        <v>21</v>
      </c>
      <c r="G3018" s="12" t="s">
        <v>21</v>
      </c>
      <c r="H3018" s="12">
        <v>500</v>
      </c>
      <c r="I3018" s="6">
        <v>72688462</v>
      </c>
      <c r="J3018" s="6">
        <v>30</v>
      </c>
      <c r="K3018" s="6">
        <v>61.055</v>
      </c>
      <c r="L3018" s="11" t="b">
        <f>COUNTIF('[1]2_배당성향 25% 이상 종목명'!$A$2:$A$471,'2_2번 조건 대상 종목'!A3018)&gt;0</f>
        <v>0</v>
      </c>
      <c r="M3018" s="14" t="b">
        <f t="shared" si="47"/>
        <v>0</v>
      </c>
      <c r="N3018" s="6">
        <v>2153419320</v>
      </c>
      <c r="O3018" s="6"/>
      <c r="P3018" s="6"/>
      <c r="Q3018" s="6"/>
      <c r="R3018" s="6">
        <v>2.2999999999999998</v>
      </c>
      <c r="S3018" s="6">
        <v>165680616440</v>
      </c>
      <c r="T3018" s="7" t="s">
        <v>21</v>
      </c>
      <c r="U3018" s="7">
        <v>1.33</v>
      </c>
      <c r="V3018" s="7" t="s">
        <v>21</v>
      </c>
    </row>
    <row r="3019" spans="1:22" hidden="1" x14ac:dyDescent="0.4">
      <c r="A3019" s="4" t="s">
        <v>879</v>
      </c>
      <c r="B3019" s="5" t="s">
        <v>880</v>
      </c>
      <c r="C3019" s="5" t="s">
        <v>30</v>
      </c>
      <c r="D3019" s="5" t="s">
        <v>19</v>
      </c>
      <c r="E3019" s="9" t="s">
        <v>69</v>
      </c>
      <c r="F3019" s="9">
        <v>2.73</v>
      </c>
      <c r="G3019" s="5" t="s">
        <v>21</v>
      </c>
      <c r="H3019" s="9">
        <v>500</v>
      </c>
      <c r="I3019" s="11">
        <v>21600102</v>
      </c>
      <c r="J3019" s="11">
        <v>100</v>
      </c>
      <c r="K3019" s="11">
        <v>43.645000000000003</v>
      </c>
      <c r="L3019" s="11" t="b">
        <f>COUNTIF('[1]2_배당성향 25% 이상 종목명'!$A$2:$A$471,'2_2번 조건 대상 종목'!A3019)&gt;0</f>
        <v>1</v>
      </c>
      <c r="M3019" s="14" t="b">
        <f t="shared" si="47"/>
        <v>1</v>
      </c>
      <c r="N3019" s="11">
        <v>2160010200</v>
      </c>
      <c r="O3019" s="11" t="b">
        <f>N3019&gt;=VLOOKUP(A3019,'[1]2023년만'!$A$2:$Q$1181,12,0)</f>
        <v>0</v>
      </c>
      <c r="P3019" s="11">
        <f>VLOOKUP(A3019,'[1]2_피벗 테이블'!$A$4:$B$376,2,0)</f>
        <v>5850748633.333333</v>
      </c>
      <c r="Q3019" s="11" t="b">
        <f>N3019&gt;=(P3019*1.05)</f>
        <v>0</v>
      </c>
      <c r="R3019" s="11">
        <v>2</v>
      </c>
      <c r="S3019" s="6">
        <v>129168609960</v>
      </c>
      <c r="T3019" s="7">
        <v>24.41</v>
      </c>
      <c r="U3019" s="7">
        <v>0.56000000000000005</v>
      </c>
      <c r="V3019" s="7">
        <v>245</v>
      </c>
    </row>
    <row r="3020" spans="1:22" hidden="1" x14ac:dyDescent="0.4">
      <c r="A3020" s="4" t="s">
        <v>879</v>
      </c>
      <c r="B3020" s="5" t="s">
        <v>880</v>
      </c>
      <c r="C3020" s="5" t="s">
        <v>24</v>
      </c>
      <c r="D3020" s="5" t="s">
        <v>19</v>
      </c>
      <c r="E3020" s="9" t="s">
        <v>69</v>
      </c>
      <c r="F3020" s="9">
        <v>2.13</v>
      </c>
      <c r="G3020" s="5" t="s">
        <v>21</v>
      </c>
      <c r="H3020" s="9">
        <v>500</v>
      </c>
      <c r="I3020" s="11">
        <v>21794015</v>
      </c>
      <c r="J3020" s="11">
        <v>200</v>
      </c>
      <c r="K3020" s="11">
        <v>26.437000000000001</v>
      </c>
      <c r="L3020" s="11" t="b">
        <f>COUNTIF('[1]2_배당성향 25% 이상 종목명'!$A$2:$A$471,'2_2번 조건 대상 종목'!A3020)&gt;0</f>
        <v>1</v>
      </c>
      <c r="M3020" s="14" t="b">
        <f t="shared" si="47"/>
        <v>1</v>
      </c>
      <c r="N3020" s="11">
        <v>4320020400</v>
      </c>
      <c r="O3020" s="11"/>
      <c r="P3020" s="11"/>
      <c r="Q3020" s="11"/>
      <c r="R3020" s="11">
        <v>3.4</v>
      </c>
      <c r="S3020" s="6">
        <v>129168609960</v>
      </c>
      <c r="T3020" s="7">
        <v>24.41</v>
      </c>
      <c r="U3020" s="7">
        <v>0.56000000000000005</v>
      </c>
      <c r="V3020" s="7">
        <v>245</v>
      </c>
    </row>
    <row r="3021" spans="1:22" hidden="1" x14ac:dyDescent="0.4">
      <c r="A3021" s="4" t="s">
        <v>879</v>
      </c>
      <c r="B3021" s="5" t="s">
        <v>880</v>
      </c>
      <c r="C3021" s="5" t="s">
        <v>18</v>
      </c>
      <c r="D3021" s="5" t="s">
        <v>19</v>
      </c>
      <c r="E3021" s="9" t="s">
        <v>69</v>
      </c>
      <c r="F3021" s="9">
        <v>2.79</v>
      </c>
      <c r="G3021" s="5" t="s">
        <v>21</v>
      </c>
      <c r="H3021" s="9">
        <v>500</v>
      </c>
      <c r="I3021" s="11">
        <v>27355975</v>
      </c>
      <c r="J3021" s="11">
        <v>200</v>
      </c>
      <c r="K3021" s="11">
        <v>11.907</v>
      </c>
      <c r="L3021" s="11" t="b">
        <f>COUNTIF('[1]2_배당성향 25% 이상 종목명'!$A$2:$A$471,'2_2번 조건 대상 종목'!A3021)&gt;0</f>
        <v>1</v>
      </c>
      <c r="M3021" s="14" t="b">
        <f t="shared" si="47"/>
        <v>1</v>
      </c>
      <c r="N3021" s="11">
        <v>5249087200</v>
      </c>
      <c r="O3021" s="11"/>
      <c r="P3021" s="11"/>
      <c r="Q3021" s="11"/>
      <c r="R3021" s="11">
        <v>2.2999999999999998</v>
      </c>
      <c r="S3021" s="6">
        <v>129168609960</v>
      </c>
      <c r="T3021" s="7">
        <v>24.41</v>
      </c>
      <c r="U3021" s="7">
        <v>0.56000000000000005</v>
      </c>
      <c r="V3021" s="7">
        <v>245</v>
      </c>
    </row>
    <row r="3022" spans="1:22" hidden="1" x14ac:dyDescent="0.4">
      <c r="A3022" s="7" t="s">
        <v>879</v>
      </c>
      <c r="B3022" s="12" t="s">
        <v>880</v>
      </c>
      <c r="C3022" s="12" t="s">
        <v>2933</v>
      </c>
      <c r="D3022" s="12" t="s">
        <v>19</v>
      </c>
      <c r="E3022" s="12" t="s">
        <v>69</v>
      </c>
      <c r="F3022" s="12">
        <v>1.59</v>
      </c>
      <c r="G3022" s="12" t="s">
        <v>21</v>
      </c>
      <c r="H3022" s="12">
        <v>500</v>
      </c>
      <c r="I3022" s="6">
        <v>27342975</v>
      </c>
      <c r="J3022" s="6">
        <v>300</v>
      </c>
      <c r="K3022" s="6">
        <v>13.218</v>
      </c>
      <c r="L3022" s="11" t="b">
        <f>COUNTIF('[1]2_배당성향 25% 이상 종목명'!$A$2:$A$471,'2_2번 조건 대상 종목'!A3022)&gt;0</f>
        <v>1</v>
      </c>
      <c r="M3022" s="14" t="b">
        <f t="shared" si="47"/>
        <v>1</v>
      </c>
      <c r="N3022" s="6">
        <v>7983138300</v>
      </c>
      <c r="O3022" s="6"/>
      <c r="P3022" s="6"/>
      <c r="Q3022" s="6"/>
      <c r="R3022" s="6">
        <v>2.7</v>
      </c>
      <c r="S3022" s="6">
        <v>129168609960</v>
      </c>
      <c r="T3022" s="7">
        <v>24.41</v>
      </c>
      <c r="U3022" s="7">
        <v>0.56000000000000005</v>
      </c>
      <c r="V3022" s="7">
        <v>245</v>
      </c>
    </row>
    <row r="3023" spans="1:22" hidden="1" x14ac:dyDescent="0.4">
      <c r="A3023" s="4" t="s">
        <v>2169</v>
      </c>
      <c r="B3023" s="5" t="s">
        <v>2170</v>
      </c>
      <c r="C3023" s="5" t="s">
        <v>24</v>
      </c>
      <c r="D3023" s="5" t="s">
        <v>19</v>
      </c>
      <c r="E3023" s="9" t="s">
        <v>37</v>
      </c>
      <c r="F3023" s="9">
        <v>0.89</v>
      </c>
      <c r="G3023" s="5" t="s">
        <v>21</v>
      </c>
      <c r="H3023" s="9">
        <v>500</v>
      </c>
      <c r="I3023" s="11">
        <v>19320695</v>
      </c>
      <c r="J3023" s="11">
        <v>45</v>
      </c>
      <c r="K3023" s="11">
        <v>13.619</v>
      </c>
      <c r="L3023" s="11" t="b">
        <f>COUNTIF('[1]2_배당성향 25% 이상 종목명'!$A$2:$A$471,'2_2번 조건 대상 종목'!A3023)&gt;0</f>
        <v>0</v>
      </c>
      <c r="M3023" s="14" t="b">
        <f t="shared" si="47"/>
        <v>0</v>
      </c>
      <c r="N3023" s="11">
        <v>869431275</v>
      </c>
      <c r="O3023" s="11"/>
      <c r="P3023" s="11"/>
      <c r="Q3023" s="11"/>
      <c r="R3023" s="11">
        <v>0.9</v>
      </c>
      <c r="S3023" s="6">
        <v>73225434050</v>
      </c>
      <c r="T3023" s="7">
        <v>9.5</v>
      </c>
      <c r="U3023" s="7">
        <v>0.59</v>
      </c>
      <c r="V3023" s="7">
        <v>399</v>
      </c>
    </row>
    <row r="3024" spans="1:22" hidden="1" x14ac:dyDescent="0.4">
      <c r="A3024" s="4" t="s">
        <v>2169</v>
      </c>
      <c r="B3024" s="5" t="s">
        <v>2170</v>
      </c>
      <c r="C3024" s="5" t="s">
        <v>30</v>
      </c>
      <c r="D3024" s="5" t="s">
        <v>19</v>
      </c>
      <c r="E3024" s="9" t="s">
        <v>37</v>
      </c>
      <c r="F3024" s="9">
        <v>1.48</v>
      </c>
      <c r="G3024" s="5" t="s">
        <v>21</v>
      </c>
      <c r="H3024" s="9">
        <v>500</v>
      </c>
      <c r="I3024" s="11">
        <v>19320695</v>
      </c>
      <c r="J3024" s="11">
        <v>45</v>
      </c>
      <c r="K3024" s="11">
        <v>11.268000000000001</v>
      </c>
      <c r="L3024" s="11" t="b">
        <f>COUNTIF('[1]2_배당성향 25% 이상 종목명'!$A$2:$A$471,'2_2번 조건 대상 종목'!A3024)&gt;0</f>
        <v>0</v>
      </c>
      <c r="M3024" s="14" t="b">
        <f t="shared" si="47"/>
        <v>0</v>
      </c>
      <c r="N3024" s="11">
        <v>869431275</v>
      </c>
      <c r="O3024" s="11" t="b">
        <f>N3024&gt;=VLOOKUP(A3024,'[1]2023년만'!$A$2:$Q$1181,12,0)</f>
        <v>1</v>
      </c>
      <c r="P3024" s="11"/>
      <c r="Q3024" s="11"/>
      <c r="R3024" s="11">
        <v>1.3</v>
      </c>
      <c r="S3024" s="6">
        <v>73225434050</v>
      </c>
      <c r="T3024" s="7">
        <v>9.5</v>
      </c>
      <c r="U3024" s="7">
        <v>0.59</v>
      </c>
      <c r="V3024" s="7">
        <v>399</v>
      </c>
    </row>
    <row r="3025" spans="1:22" hidden="1" x14ac:dyDescent="0.4">
      <c r="A3025" s="4" t="s">
        <v>2169</v>
      </c>
      <c r="B3025" s="5" t="s">
        <v>2170</v>
      </c>
      <c r="C3025" s="5" t="s">
        <v>18</v>
      </c>
      <c r="D3025" s="5" t="s">
        <v>19</v>
      </c>
      <c r="E3025" s="9" t="s">
        <v>37</v>
      </c>
      <c r="F3025" s="9">
        <v>0.85</v>
      </c>
      <c r="G3025" s="5" t="s">
        <v>21</v>
      </c>
      <c r="H3025" s="9">
        <v>500</v>
      </c>
      <c r="I3025" s="11">
        <v>19320695</v>
      </c>
      <c r="J3025" s="11">
        <v>15</v>
      </c>
      <c r="K3025" s="11">
        <v>8.173</v>
      </c>
      <c r="L3025" s="11" t="b">
        <f>COUNTIF('[1]2_배당성향 25% 이상 종목명'!$A$2:$A$471,'2_2번 조건 대상 종목'!A3025)&gt;0</f>
        <v>0</v>
      </c>
      <c r="M3025" s="14" t="b">
        <f t="shared" si="47"/>
        <v>0</v>
      </c>
      <c r="N3025" s="11">
        <v>289810425</v>
      </c>
      <c r="O3025" s="11"/>
      <c r="P3025" s="11"/>
      <c r="Q3025" s="11"/>
      <c r="R3025" s="11">
        <v>0.3</v>
      </c>
      <c r="S3025" s="6">
        <v>73225434050</v>
      </c>
      <c r="T3025" s="7">
        <v>9.5</v>
      </c>
      <c r="U3025" s="7">
        <v>0.59</v>
      </c>
      <c r="V3025" s="7">
        <v>399</v>
      </c>
    </row>
    <row r="3026" spans="1:22" hidden="1" x14ac:dyDescent="0.4">
      <c r="A3026" s="4" t="s">
        <v>769</v>
      </c>
      <c r="B3026" s="5" t="s">
        <v>770</v>
      </c>
      <c r="C3026" s="5" t="s">
        <v>24</v>
      </c>
      <c r="D3026" s="5" t="s">
        <v>19</v>
      </c>
      <c r="E3026" s="9" t="s">
        <v>95</v>
      </c>
      <c r="F3026" s="9">
        <v>0.59</v>
      </c>
      <c r="G3026" s="5" t="s">
        <v>21</v>
      </c>
      <c r="H3026" s="9">
        <v>500</v>
      </c>
      <c r="I3026" s="11">
        <v>21134126</v>
      </c>
      <c r="J3026" s="11">
        <v>150</v>
      </c>
      <c r="K3026" s="11">
        <v>49.924999999999997</v>
      </c>
      <c r="L3026" s="11" t="b">
        <f>COUNTIF('[1]2_배당성향 25% 이상 종목명'!$A$2:$A$471,'2_2번 조건 대상 종목'!A3026)&gt;0</f>
        <v>0</v>
      </c>
      <c r="M3026" s="14" t="b">
        <f t="shared" si="47"/>
        <v>0</v>
      </c>
      <c r="N3026" s="11">
        <v>3049922550</v>
      </c>
      <c r="O3026" s="11"/>
      <c r="P3026" s="11"/>
      <c r="Q3026" s="11"/>
      <c r="R3026" s="11">
        <v>1.2</v>
      </c>
      <c r="S3026" s="6">
        <v>270516812800</v>
      </c>
      <c r="T3026" s="7" t="s">
        <v>21</v>
      </c>
      <c r="U3026" s="7">
        <v>2.2000000000000002</v>
      </c>
      <c r="V3026" s="7" t="s">
        <v>21</v>
      </c>
    </row>
    <row r="3027" spans="1:22" hidden="1" x14ac:dyDescent="0.4">
      <c r="A3027" s="4" t="s">
        <v>2128</v>
      </c>
      <c r="B3027" s="5" t="s">
        <v>2129</v>
      </c>
      <c r="C3027" s="5" t="s">
        <v>30</v>
      </c>
      <c r="D3027" s="5" t="s">
        <v>19</v>
      </c>
      <c r="E3027" s="9" t="s">
        <v>69</v>
      </c>
      <c r="F3027" s="9">
        <v>0.93</v>
      </c>
      <c r="G3027" s="5" t="s">
        <v>21</v>
      </c>
      <c r="H3027" s="9">
        <v>500</v>
      </c>
      <c r="I3027" s="11">
        <v>19246092</v>
      </c>
      <c r="J3027" s="11">
        <v>150</v>
      </c>
      <c r="K3027" s="11">
        <v>14.404999999999999</v>
      </c>
      <c r="L3027" s="11" t="b">
        <f>COUNTIF('[1]2_배당성향 25% 이상 종목명'!$A$2:$A$471,'2_2번 조건 대상 종목'!A3027)&gt;0</f>
        <v>0</v>
      </c>
      <c r="M3027" s="14" t="b">
        <f t="shared" si="47"/>
        <v>1</v>
      </c>
      <c r="N3027" s="11">
        <v>2839343550</v>
      </c>
      <c r="O3027" s="11" t="b">
        <f>N3027&gt;=VLOOKUP(A3027,'[1]2023년만'!$A$2:$Q$1181,12,0)</f>
        <v>1</v>
      </c>
      <c r="P3027" s="11"/>
      <c r="Q3027" s="11"/>
      <c r="R3027" s="11">
        <v>3.1</v>
      </c>
      <c r="S3027" s="6">
        <v>113359481880</v>
      </c>
      <c r="T3027" s="7">
        <v>5.33</v>
      </c>
      <c r="U3027" s="7">
        <v>0.88</v>
      </c>
      <c r="V3027" s="7">
        <v>1105</v>
      </c>
    </row>
    <row r="3028" spans="1:22" hidden="1" x14ac:dyDescent="0.4">
      <c r="A3028" s="4" t="s">
        <v>2128</v>
      </c>
      <c r="B3028" s="5" t="s">
        <v>2129</v>
      </c>
      <c r="C3028" s="5" t="s">
        <v>18</v>
      </c>
      <c r="D3028" s="5" t="s">
        <v>19</v>
      </c>
      <c r="E3028" s="9" t="s">
        <v>69</v>
      </c>
      <c r="F3028" s="9">
        <v>0.81</v>
      </c>
      <c r="G3028" s="5" t="s">
        <v>21</v>
      </c>
      <c r="H3028" s="9">
        <v>500</v>
      </c>
      <c r="I3028" s="11">
        <v>18804562</v>
      </c>
      <c r="J3028" s="11">
        <v>100</v>
      </c>
      <c r="K3028" s="11">
        <v>13.704000000000001</v>
      </c>
      <c r="L3028" s="11" t="b">
        <f>COUNTIF('[1]2_배당성향 25% 이상 종목명'!$A$2:$A$471,'2_2번 조건 대상 종목'!A3028)&gt;0</f>
        <v>0</v>
      </c>
      <c r="M3028" s="14" t="b">
        <f t="shared" si="47"/>
        <v>1</v>
      </c>
      <c r="N3028" s="11">
        <v>1850511900</v>
      </c>
      <c r="O3028" s="11"/>
      <c r="P3028" s="11"/>
      <c r="Q3028" s="11"/>
      <c r="R3028" s="11">
        <v>2.5</v>
      </c>
      <c r="S3028" s="6">
        <v>113359481880</v>
      </c>
      <c r="T3028" s="7">
        <v>5.33</v>
      </c>
      <c r="U3028" s="7">
        <v>0.88</v>
      </c>
      <c r="V3028" s="7">
        <v>1105</v>
      </c>
    </row>
    <row r="3029" spans="1:22" hidden="1" x14ac:dyDescent="0.4">
      <c r="A3029" s="4" t="s">
        <v>2128</v>
      </c>
      <c r="B3029" s="5" t="s">
        <v>2129</v>
      </c>
      <c r="C3029" s="5" t="s">
        <v>24</v>
      </c>
      <c r="D3029" s="5" t="s">
        <v>19</v>
      </c>
      <c r="E3029" s="9" t="s">
        <v>69</v>
      </c>
      <c r="F3029" s="9">
        <v>0.63</v>
      </c>
      <c r="G3029" s="5" t="s">
        <v>21</v>
      </c>
      <c r="H3029" s="9">
        <v>500</v>
      </c>
      <c r="I3029" s="11">
        <v>19246092</v>
      </c>
      <c r="J3029" s="11">
        <v>100</v>
      </c>
      <c r="K3029" s="11">
        <v>9.43</v>
      </c>
      <c r="L3029" s="11" t="b">
        <f>COUNTIF('[1]2_배당성향 25% 이상 종목명'!$A$2:$A$471,'2_2번 조건 대상 종목'!A3029)&gt;0</f>
        <v>0</v>
      </c>
      <c r="M3029" s="14" t="b">
        <f t="shared" si="47"/>
        <v>1</v>
      </c>
      <c r="N3029" s="11">
        <v>1889649600</v>
      </c>
      <c r="O3029" s="11"/>
      <c r="P3029" s="11"/>
      <c r="Q3029" s="11"/>
      <c r="R3029" s="11">
        <v>2.4</v>
      </c>
      <c r="S3029" s="6">
        <v>113359481880</v>
      </c>
      <c r="T3029" s="7">
        <v>5.33</v>
      </c>
      <c r="U3029" s="7">
        <v>0.88</v>
      </c>
      <c r="V3029" s="7">
        <v>1105</v>
      </c>
    </row>
    <row r="3030" spans="1:22" hidden="1" x14ac:dyDescent="0.4">
      <c r="A3030" s="7" t="s">
        <v>2128</v>
      </c>
      <c r="B3030" s="12" t="s">
        <v>2129</v>
      </c>
      <c r="C3030" s="12" t="s">
        <v>2933</v>
      </c>
      <c r="D3030" s="12" t="s">
        <v>19</v>
      </c>
      <c r="E3030" s="12" t="s">
        <v>69</v>
      </c>
      <c r="F3030" s="12">
        <v>0.36</v>
      </c>
      <c r="G3030" s="12" t="s">
        <v>21</v>
      </c>
      <c r="H3030" s="12">
        <v>500</v>
      </c>
      <c r="I3030" s="6">
        <v>12560930</v>
      </c>
      <c r="J3030" s="6">
        <v>75</v>
      </c>
      <c r="K3030" s="6">
        <v>17.779</v>
      </c>
      <c r="L3030" s="11" t="b">
        <f>COUNTIF('[1]2_배당성향 25% 이상 종목명'!$A$2:$A$471,'2_2번 조건 대상 종목'!A3030)&gt;0</f>
        <v>0</v>
      </c>
      <c r="M3030" s="14" t="b">
        <f t="shared" si="47"/>
        <v>1</v>
      </c>
      <c r="N3030" s="6">
        <v>916131825</v>
      </c>
      <c r="O3030" s="6"/>
      <c r="P3030" s="6"/>
      <c r="Q3030" s="6"/>
      <c r="R3030" s="6">
        <v>1.2</v>
      </c>
      <c r="S3030" s="6">
        <v>113359481880</v>
      </c>
      <c r="T3030" s="7">
        <v>5.33</v>
      </c>
      <c r="U3030" s="7">
        <v>0.88</v>
      </c>
      <c r="V3030" s="7">
        <v>1105</v>
      </c>
    </row>
    <row r="3031" spans="1:22" hidden="1" x14ac:dyDescent="0.4">
      <c r="A3031" s="4" t="s">
        <v>1887</v>
      </c>
      <c r="B3031" s="5" t="s">
        <v>1888</v>
      </c>
      <c r="C3031" s="5" t="s">
        <v>30</v>
      </c>
      <c r="D3031" s="5" t="s">
        <v>19</v>
      </c>
      <c r="E3031" s="9" t="s">
        <v>52</v>
      </c>
      <c r="F3031" s="9">
        <v>0.72</v>
      </c>
      <c r="G3031" s="5" t="s">
        <v>21</v>
      </c>
      <c r="H3031" s="9">
        <v>500</v>
      </c>
      <c r="I3031" s="11">
        <v>4330068</v>
      </c>
      <c r="J3031" s="11">
        <v>100</v>
      </c>
      <c r="K3031" s="11">
        <v>18.558</v>
      </c>
      <c r="L3031" s="11" t="b">
        <f>COUNTIF('[1]2_배당성향 25% 이상 종목명'!$A$2:$A$471,'2_2번 조건 대상 종목'!A3031)&gt;0</f>
        <v>0</v>
      </c>
      <c r="M3031" s="14" t="b">
        <f t="shared" si="47"/>
        <v>0</v>
      </c>
      <c r="N3031" s="11">
        <v>407902000</v>
      </c>
      <c r="O3031" s="11" t="e">
        <f>N3031&gt;=VLOOKUP(A3031,'[1]2023년만'!$A$2:$Q$1181,12,0)</f>
        <v>#N/A</v>
      </c>
      <c r="P3031" s="11"/>
      <c r="Q3031" s="11"/>
      <c r="R3031" s="11">
        <v>0.9</v>
      </c>
      <c r="S3031" s="6">
        <v>73346284440</v>
      </c>
      <c r="T3031" s="7">
        <v>29.73</v>
      </c>
      <c r="U3031" s="7">
        <v>2.42</v>
      </c>
      <c r="V3031" s="7">
        <v>566</v>
      </c>
    </row>
    <row r="3032" spans="1:22" hidden="1" x14ac:dyDescent="0.4">
      <c r="A3032" s="4" t="s">
        <v>292</v>
      </c>
      <c r="B3032" s="5" t="s">
        <v>293</v>
      </c>
      <c r="C3032" s="5" t="s">
        <v>18</v>
      </c>
      <c r="D3032" s="5" t="s">
        <v>19</v>
      </c>
      <c r="E3032" s="9" t="s">
        <v>81</v>
      </c>
      <c r="F3032" s="9">
        <v>0.38</v>
      </c>
      <c r="G3032" s="5" t="s">
        <v>21</v>
      </c>
      <c r="H3032" s="9">
        <v>500</v>
      </c>
      <c r="I3032" s="11">
        <v>11520000</v>
      </c>
      <c r="J3032" s="11">
        <v>100</v>
      </c>
      <c r="K3032" s="11">
        <v>132.251</v>
      </c>
      <c r="L3032" s="11" t="b">
        <f>COUNTIF('[1]2_배당성향 25% 이상 종목명'!$A$2:$A$471,'2_2번 조건 대상 종목'!A3032)&gt;0</f>
        <v>1</v>
      </c>
      <c r="M3032" s="14" t="b">
        <f t="shared" si="47"/>
        <v>1</v>
      </c>
      <c r="N3032" s="11">
        <v>1145295200</v>
      </c>
      <c r="O3032" s="11"/>
      <c r="P3032" s="11"/>
      <c r="Q3032" s="11"/>
      <c r="R3032" s="11">
        <v>1.3</v>
      </c>
      <c r="S3032" s="6">
        <v>99648000000</v>
      </c>
      <c r="T3032" s="7">
        <v>7.42</v>
      </c>
      <c r="U3032" s="7">
        <v>0.68</v>
      </c>
      <c r="V3032" s="7">
        <v>1166</v>
      </c>
    </row>
    <row r="3033" spans="1:22" x14ac:dyDescent="0.4">
      <c r="A3033" s="4" t="s">
        <v>1138</v>
      </c>
      <c r="B3033" s="5" t="s">
        <v>1139</v>
      </c>
      <c r="C3033" s="5" t="s">
        <v>30</v>
      </c>
      <c r="D3033" s="5" t="s">
        <v>19</v>
      </c>
      <c r="E3033" s="9" t="s">
        <v>52</v>
      </c>
      <c r="F3033" s="9">
        <v>0.72</v>
      </c>
      <c r="G3033" s="5" t="s">
        <v>21</v>
      </c>
      <c r="H3033" s="9">
        <v>500</v>
      </c>
      <c r="I3033" s="11">
        <v>23746361</v>
      </c>
      <c r="J3033" s="11">
        <v>170</v>
      </c>
      <c r="K3033" s="11">
        <v>33.857999999999997</v>
      </c>
      <c r="L3033" s="11" t="b">
        <f>COUNTIF('[1]2_배당성향 25% 이상 종목명'!$A$2:$A$471,'2_2번 조건 대상 종목'!A4520)&gt;0</f>
        <v>1</v>
      </c>
      <c r="M3033" s="14" t="b">
        <f t="shared" si="47"/>
        <v>1</v>
      </c>
      <c r="N3033" s="11">
        <v>4036881370</v>
      </c>
      <c r="O3033" s="11" t="b">
        <f>N3033&gt;=VLOOKUP(A3033,'[1]2023년만'!$A$2:$Q$1181,12,0)</f>
        <v>1</v>
      </c>
      <c r="P3033" s="11">
        <f>VLOOKUP(A3033,'[1]2_피벗 테이블'!$A$4:$B$376,2,0)</f>
        <v>1899708880</v>
      </c>
      <c r="Q3033" s="11" t="b">
        <f>N3033&gt;=(P3033*1.05)</f>
        <v>1</v>
      </c>
      <c r="R3033" s="11" t="s">
        <v>21</v>
      </c>
      <c r="S3033" s="6">
        <v>159100618700</v>
      </c>
      <c r="T3033" s="7">
        <v>13.35</v>
      </c>
      <c r="U3033" s="7">
        <v>1.64</v>
      </c>
      <c r="V3033" s="7">
        <v>502</v>
      </c>
    </row>
    <row r="3034" spans="1:22" hidden="1" x14ac:dyDescent="0.4">
      <c r="A3034" s="4" t="s">
        <v>292</v>
      </c>
      <c r="B3034" s="5" t="s">
        <v>293</v>
      </c>
      <c r="C3034" s="5" t="s">
        <v>24</v>
      </c>
      <c r="D3034" s="5" t="s">
        <v>19</v>
      </c>
      <c r="E3034" s="9" t="s">
        <v>81</v>
      </c>
      <c r="F3034" s="9">
        <v>0.23</v>
      </c>
      <c r="G3034" s="5" t="s">
        <v>21</v>
      </c>
      <c r="H3034" s="9">
        <v>500</v>
      </c>
      <c r="I3034" s="11">
        <v>11520000</v>
      </c>
      <c r="J3034" s="11">
        <v>190</v>
      </c>
      <c r="K3034" s="11">
        <v>12.605</v>
      </c>
      <c r="L3034" s="11" t="b">
        <f>COUNTIF('[1]2_배당성향 25% 이상 종목명'!$A$2:$A$471,'2_2번 조건 대상 종목'!A3034)&gt;0</f>
        <v>1</v>
      </c>
      <c r="M3034" s="14" t="b">
        <f t="shared" si="47"/>
        <v>1</v>
      </c>
      <c r="N3034" s="11">
        <v>2176060880</v>
      </c>
      <c r="O3034" s="11"/>
      <c r="P3034" s="11"/>
      <c r="Q3034" s="11"/>
      <c r="R3034" s="11">
        <v>2.2000000000000002</v>
      </c>
      <c r="S3034" s="6">
        <v>99648000000</v>
      </c>
      <c r="T3034" s="7">
        <v>7.42</v>
      </c>
      <c r="U3034" s="7">
        <v>0.68</v>
      </c>
      <c r="V3034" s="7">
        <v>1166</v>
      </c>
    </row>
    <row r="3035" spans="1:22" hidden="1" x14ac:dyDescent="0.4">
      <c r="A3035" s="7" t="s">
        <v>292</v>
      </c>
      <c r="B3035" s="12" t="s">
        <v>293</v>
      </c>
      <c r="C3035" s="12" t="s">
        <v>2933</v>
      </c>
      <c r="D3035" s="12" t="s">
        <v>19</v>
      </c>
      <c r="E3035" s="12" t="s">
        <v>81</v>
      </c>
      <c r="F3035" s="12">
        <v>0.23</v>
      </c>
      <c r="G3035" s="12" t="s">
        <v>21</v>
      </c>
      <c r="H3035" s="12">
        <v>500</v>
      </c>
      <c r="I3035" s="6">
        <v>11520000</v>
      </c>
      <c r="J3035" s="6">
        <v>100</v>
      </c>
      <c r="K3035" s="6">
        <v>42.106000000000002</v>
      </c>
      <c r="L3035" s="11" t="b">
        <f>COUNTIF('[1]2_배당성향 25% 이상 종목명'!$A$2:$A$471,'2_2번 조건 대상 종목'!A3035)&gt;0</f>
        <v>1</v>
      </c>
      <c r="M3035" s="14" t="b">
        <f t="shared" si="47"/>
        <v>1</v>
      </c>
      <c r="N3035" s="6">
        <v>1145295200</v>
      </c>
      <c r="O3035" s="6"/>
      <c r="P3035" s="6"/>
      <c r="Q3035" s="6"/>
      <c r="R3035" s="6">
        <v>0.94</v>
      </c>
      <c r="S3035" s="6">
        <v>99648000000</v>
      </c>
      <c r="T3035" s="7">
        <v>7.42</v>
      </c>
      <c r="U3035" s="7">
        <v>0.68</v>
      </c>
      <c r="V3035" s="7">
        <v>1166</v>
      </c>
    </row>
    <row r="3036" spans="1:22" hidden="1" x14ac:dyDescent="0.4">
      <c r="A3036" s="4" t="s">
        <v>2557</v>
      </c>
      <c r="B3036" s="5" t="s">
        <v>2558</v>
      </c>
      <c r="C3036" s="5" t="s">
        <v>24</v>
      </c>
      <c r="D3036" s="5" t="s">
        <v>19</v>
      </c>
      <c r="E3036" s="9" t="s">
        <v>61</v>
      </c>
      <c r="F3036" s="9">
        <v>0.55000000000000004</v>
      </c>
      <c r="G3036" s="5" t="s">
        <v>21</v>
      </c>
      <c r="H3036" s="9">
        <v>500</v>
      </c>
      <c r="I3036" s="11">
        <v>7456734</v>
      </c>
      <c r="J3036" s="11">
        <v>280</v>
      </c>
      <c r="K3036" s="11">
        <v>6.5650000000000004</v>
      </c>
      <c r="L3036" s="11" t="b">
        <f>COUNTIF('[1]2_배당성향 25% 이상 종목명'!$A$2:$A$471,'2_2번 조건 대상 종목'!A3036)&gt;0</f>
        <v>0</v>
      </c>
      <c r="M3036" s="14" t="b">
        <f t="shared" si="47"/>
        <v>0</v>
      </c>
      <c r="N3036" s="11">
        <v>2036570200</v>
      </c>
      <c r="O3036" s="11"/>
      <c r="P3036" s="11"/>
      <c r="Q3036" s="11"/>
      <c r="R3036" s="11">
        <v>1.7</v>
      </c>
      <c r="S3036" s="6">
        <v>90296119870</v>
      </c>
      <c r="T3036" s="7">
        <v>5.69</v>
      </c>
      <c r="U3036" s="7">
        <v>0.66</v>
      </c>
      <c r="V3036" s="7">
        <v>1077</v>
      </c>
    </row>
    <row r="3037" spans="1:22" hidden="1" x14ac:dyDescent="0.4">
      <c r="A3037" s="4" t="s">
        <v>506</v>
      </c>
      <c r="B3037" s="5" t="s">
        <v>507</v>
      </c>
      <c r="C3037" s="5" t="s">
        <v>18</v>
      </c>
      <c r="D3037" s="5" t="s">
        <v>19</v>
      </c>
      <c r="E3037" s="9" t="s">
        <v>61</v>
      </c>
      <c r="F3037" s="9">
        <v>0.76</v>
      </c>
      <c r="G3037" s="5" t="s">
        <v>21</v>
      </c>
      <c r="H3037" s="9">
        <v>500</v>
      </c>
      <c r="I3037" s="11">
        <v>52197139</v>
      </c>
      <c r="J3037" s="11">
        <v>60</v>
      </c>
      <c r="K3037" s="11">
        <v>74.131</v>
      </c>
      <c r="L3037" s="11" t="b">
        <f>COUNTIF('[1]2_배당성향 25% 이상 종목명'!$A$2:$A$471,'2_2번 조건 대상 종목'!A3037)&gt;0</f>
        <v>0</v>
      </c>
      <c r="M3037" s="14" t="b">
        <f t="shared" si="47"/>
        <v>1</v>
      </c>
      <c r="N3037" s="11">
        <v>3044558520</v>
      </c>
      <c r="O3037" s="11"/>
      <c r="P3037" s="11"/>
      <c r="Q3037" s="11"/>
      <c r="R3037" s="11">
        <v>1.2</v>
      </c>
      <c r="S3037" s="6">
        <v>214269255595</v>
      </c>
      <c r="T3037" s="7" t="s">
        <v>21</v>
      </c>
      <c r="U3037" s="7">
        <v>2.1</v>
      </c>
      <c r="V3037" s="7" t="s">
        <v>21</v>
      </c>
    </row>
    <row r="3038" spans="1:22" hidden="1" x14ac:dyDescent="0.4">
      <c r="A3038" s="4" t="s">
        <v>506</v>
      </c>
      <c r="B3038" s="5" t="s">
        <v>507</v>
      </c>
      <c r="C3038" s="5" t="s">
        <v>30</v>
      </c>
      <c r="D3038" s="5" t="s">
        <v>19</v>
      </c>
      <c r="E3038" s="9" t="s">
        <v>52</v>
      </c>
      <c r="F3038" s="9">
        <v>0.72</v>
      </c>
      <c r="G3038" s="5" t="s">
        <v>21</v>
      </c>
      <c r="H3038" s="9">
        <v>500</v>
      </c>
      <c r="I3038" s="11">
        <v>52197139</v>
      </c>
      <c r="J3038" s="11">
        <v>30</v>
      </c>
      <c r="K3038" s="11">
        <v>-97.207999999999998</v>
      </c>
      <c r="L3038" s="11" t="b">
        <f>COUNTIF('[1]2_배당성향 25% 이상 종목명'!$A$2:$A$471,'2_2번 조건 대상 종목'!A3038)&gt;0</f>
        <v>0</v>
      </c>
      <c r="M3038" s="14" t="b">
        <f t="shared" si="47"/>
        <v>1</v>
      </c>
      <c r="N3038" s="11">
        <v>1522279260</v>
      </c>
      <c r="O3038" s="11" t="b">
        <f>N3038&gt;=VLOOKUP(A3038,'[1]2023년만'!$A$2:$Q$1181,12,0)</f>
        <v>0</v>
      </c>
      <c r="P3038" s="11"/>
      <c r="Q3038" s="11"/>
      <c r="R3038" s="11">
        <v>0.85</v>
      </c>
      <c r="S3038" s="6">
        <v>214269255595</v>
      </c>
      <c r="T3038" s="7" t="s">
        <v>21</v>
      </c>
      <c r="U3038" s="7">
        <v>2.1</v>
      </c>
      <c r="V3038" s="7" t="s">
        <v>21</v>
      </c>
    </row>
    <row r="3039" spans="1:22" hidden="1" x14ac:dyDescent="0.4">
      <c r="A3039" s="4" t="s">
        <v>506</v>
      </c>
      <c r="B3039" s="5" t="s">
        <v>507</v>
      </c>
      <c r="C3039" s="5" t="s">
        <v>24</v>
      </c>
      <c r="D3039" s="5" t="s">
        <v>19</v>
      </c>
      <c r="E3039" s="9" t="s">
        <v>61</v>
      </c>
      <c r="F3039" s="9">
        <v>0.55000000000000004</v>
      </c>
      <c r="G3039" s="5" t="s">
        <v>21</v>
      </c>
      <c r="H3039" s="9">
        <v>500</v>
      </c>
      <c r="I3039" s="11">
        <v>52197139</v>
      </c>
      <c r="J3039" s="11">
        <v>60</v>
      </c>
      <c r="K3039" s="11">
        <v>-316.81200000000001</v>
      </c>
      <c r="L3039" s="11" t="b">
        <f>COUNTIF('[1]2_배당성향 25% 이상 종목명'!$A$2:$A$471,'2_2번 조건 대상 종목'!A3039)&gt;0</f>
        <v>0</v>
      </c>
      <c r="M3039" s="14" t="b">
        <f t="shared" si="47"/>
        <v>1</v>
      </c>
      <c r="N3039" s="11">
        <v>3044558520</v>
      </c>
      <c r="O3039" s="11"/>
      <c r="P3039" s="11"/>
      <c r="Q3039" s="11"/>
      <c r="R3039" s="11">
        <v>1.27</v>
      </c>
      <c r="S3039" s="6">
        <v>214269255595</v>
      </c>
      <c r="T3039" s="7" t="s">
        <v>21</v>
      </c>
      <c r="U3039" s="7">
        <v>2.1</v>
      </c>
      <c r="V3039" s="7" t="s">
        <v>21</v>
      </c>
    </row>
    <row r="3040" spans="1:22" hidden="1" x14ac:dyDescent="0.4">
      <c r="A3040" s="7" t="s">
        <v>506</v>
      </c>
      <c r="B3040" s="12" t="s">
        <v>507</v>
      </c>
      <c r="C3040" s="12" t="s">
        <v>2933</v>
      </c>
      <c r="D3040" s="12" t="s">
        <v>19</v>
      </c>
      <c r="E3040" s="12" t="s">
        <v>61</v>
      </c>
      <c r="F3040" s="12">
        <v>0.32</v>
      </c>
      <c r="G3040" s="12" t="s">
        <v>21</v>
      </c>
      <c r="H3040" s="12">
        <v>500</v>
      </c>
      <c r="I3040" s="6">
        <v>52197139</v>
      </c>
      <c r="J3040" s="6">
        <v>40</v>
      </c>
      <c r="K3040" s="6">
        <v>14.909000000000001</v>
      </c>
      <c r="L3040" s="11" t="b">
        <f>COUNTIF('[1]2_배당성향 25% 이상 종목명'!$A$2:$A$471,'2_2번 조건 대상 종목'!A3040)&gt;0</f>
        <v>0</v>
      </c>
      <c r="M3040" s="14" t="b">
        <f t="shared" si="47"/>
        <v>1</v>
      </c>
      <c r="N3040" s="6">
        <v>2029705680</v>
      </c>
      <c r="O3040" s="6"/>
      <c r="P3040" s="6"/>
      <c r="Q3040" s="6"/>
      <c r="R3040" s="6">
        <v>0.5</v>
      </c>
      <c r="S3040" s="6">
        <v>214269255595</v>
      </c>
      <c r="T3040" s="7" t="s">
        <v>21</v>
      </c>
      <c r="U3040" s="7">
        <v>2.1</v>
      </c>
      <c r="V3040" s="7" t="s">
        <v>21</v>
      </c>
    </row>
    <row r="3041" spans="1:22" hidden="1" x14ac:dyDescent="0.4">
      <c r="A3041" s="4" t="s">
        <v>1782</v>
      </c>
      <c r="B3041" s="5" t="s">
        <v>1783</v>
      </c>
      <c r="C3041" s="5" t="s">
        <v>24</v>
      </c>
      <c r="D3041" s="5" t="s">
        <v>19</v>
      </c>
      <c r="E3041" s="9" t="s">
        <v>256</v>
      </c>
      <c r="F3041" s="9">
        <v>0.53</v>
      </c>
      <c r="G3041" s="5" t="s">
        <v>21</v>
      </c>
      <c r="H3041" s="9">
        <v>500</v>
      </c>
      <c r="I3041" s="11">
        <v>10245706</v>
      </c>
      <c r="J3041" s="11">
        <v>510</v>
      </c>
      <c r="K3041" s="11">
        <v>20.183</v>
      </c>
      <c r="L3041" s="11" t="b">
        <f>COUNTIF('[1]2_배당성향 25% 이상 종목명'!$A$2:$A$471,'2_2번 조건 대상 종목'!A3041)&gt;0</f>
        <v>0</v>
      </c>
      <c r="M3041" s="14" t="b">
        <f t="shared" si="47"/>
        <v>1</v>
      </c>
      <c r="N3041" s="11">
        <v>5225310060</v>
      </c>
      <c r="O3041" s="11"/>
      <c r="P3041" s="11"/>
      <c r="Q3041" s="11"/>
      <c r="R3041" s="11">
        <v>3</v>
      </c>
      <c r="S3041" s="6">
        <v>132773608700</v>
      </c>
      <c r="T3041" s="7">
        <v>6.29</v>
      </c>
      <c r="U3041" s="7">
        <v>0.75</v>
      </c>
      <c r="V3041" s="7">
        <v>1415</v>
      </c>
    </row>
    <row r="3042" spans="1:22" hidden="1" x14ac:dyDescent="0.4">
      <c r="A3042" s="4" t="s">
        <v>1782</v>
      </c>
      <c r="B3042" s="5" t="s">
        <v>1783</v>
      </c>
      <c r="C3042" s="5" t="s">
        <v>18</v>
      </c>
      <c r="D3042" s="5" t="s">
        <v>19</v>
      </c>
      <c r="E3042" s="9" t="s">
        <v>256</v>
      </c>
      <c r="F3042" s="9">
        <v>0.59</v>
      </c>
      <c r="G3042" s="5" t="s">
        <v>21</v>
      </c>
      <c r="H3042" s="9">
        <v>500</v>
      </c>
      <c r="I3042" s="11">
        <v>10245706</v>
      </c>
      <c r="J3042" s="11">
        <v>420</v>
      </c>
      <c r="K3042" s="11">
        <v>20.024000000000001</v>
      </c>
      <c r="L3042" s="11" t="b">
        <f>COUNTIF('[1]2_배당성향 25% 이상 종목명'!$A$2:$A$471,'2_2번 조건 대상 종목'!A3042)&gt;0</f>
        <v>0</v>
      </c>
      <c r="M3042" s="14" t="b">
        <f t="shared" si="47"/>
        <v>1</v>
      </c>
      <c r="N3042" s="11">
        <v>4302270840</v>
      </c>
      <c r="O3042" s="11"/>
      <c r="P3042" s="11"/>
      <c r="Q3042" s="11"/>
      <c r="R3042" s="11">
        <v>2.8</v>
      </c>
      <c r="S3042" s="6">
        <v>132773608700</v>
      </c>
      <c r="T3042" s="7">
        <v>6.29</v>
      </c>
      <c r="U3042" s="7">
        <v>0.75</v>
      </c>
      <c r="V3042" s="7">
        <v>1415</v>
      </c>
    </row>
    <row r="3043" spans="1:22" hidden="1" x14ac:dyDescent="0.4">
      <c r="A3043" s="4" t="s">
        <v>1782</v>
      </c>
      <c r="B3043" s="5" t="s">
        <v>1783</v>
      </c>
      <c r="C3043" s="5" t="s">
        <v>30</v>
      </c>
      <c r="D3043" s="5" t="s">
        <v>19</v>
      </c>
      <c r="E3043" s="9" t="s">
        <v>81</v>
      </c>
      <c r="F3043" s="9">
        <v>0.51</v>
      </c>
      <c r="G3043" s="5" t="s">
        <v>21</v>
      </c>
      <c r="H3043" s="9">
        <v>500</v>
      </c>
      <c r="I3043" s="11">
        <v>14918383</v>
      </c>
      <c r="J3043" s="11">
        <v>170</v>
      </c>
      <c r="K3043" s="11">
        <v>11.917</v>
      </c>
      <c r="L3043" s="11" t="b">
        <f>COUNTIF('[1]2_배당성향 25% 이상 종목명'!$A$2:$A$471,'2_2번 조건 대상 종목'!A3043)&gt;0</f>
        <v>0</v>
      </c>
      <c r="M3043" s="14" t="b">
        <f t="shared" si="47"/>
        <v>1</v>
      </c>
      <c r="N3043" s="11">
        <v>2535863310</v>
      </c>
      <c r="O3043" s="11" t="b">
        <f>N3043&gt;=VLOOKUP(A3043,'[1]2023년만'!$A$2:$Q$1181,12,0)</f>
        <v>0</v>
      </c>
      <c r="P3043" s="11"/>
      <c r="Q3043" s="11"/>
      <c r="R3043" s="11">
        <v>2.1</v>
      </c>
      <c r="S3043" s="6">
        <v>132773608700</v>
      </c>
      <c r="T3043" s="7">
        <v>6.29</v>
      </c>
      <c r="U3043" s="7">
        <v>0.75</v>
      </c>
      <c r="V3043" s="7">
        <v>1415</v>
      </c>
    </row>
    <row r="3044" spans="1:22" hidden="1" x14ac:dyDescent="0.4">
      <c r="A3044" s="7" t="s">
        <v>1782</v>
      </c>
      <c r="B3044" s="12" t="s">
        <v>1783</v>
      </c>
      <c r="C3044" s="12" t="s">
        <v>2933</v>
      </c>
      <c r="D3044" s="12" t="s">
        <v>19</v>
      </c>
      <c r="E3044" s="12" t="s">
        <v>256</v>
      </c>
      <c r="F3044" s="12">
        <v>0.28000000000000003</v>
      </c>
      <c r="G3044" s="12" t="s">
        <v>21</v>
      </c>
      <c r="H3044" s="12">
        <v>500</v>
      </c>
      <c r="I3044" s="6">
        <v>10245706</v>
      </c>
      <c r="J3044" s="6">
        <v>560</v>
      </c>
      <c r="K3044" s="6">
        <v>19.916</v>
      </c>
      <c r="L3044" s="11" t="b">
        <f>COUNTIF('[1]2_배당성향 25% 이상 종목명'!$A$2:$A$471,'2_2번 조건 대상 종목'!A3044)&gt;0</f>
        <v>0</v>
      </c>
      <c r="M3044" s="14" t="b">
        <f t="shared" si="47"/>
        <v>1</v>
      </c>
      <c r="N3044" s="6">
        <v>5736361120</v>
      </c>
      <c r="O3044" s="6"/>
      <c r="P3044" s="6"/>
      <c r="Q3044" s="6"/>
      <c r="R3044" s="6">
        <v>2.5</v>
      </c>
      <c r="S3044" s="6">
        <v>132773608700</v>
      </c>
      <c r="T3044" s="7">
        <v>6.29</v>
      </c>
      <c r="U3044" s="7">
        <v>0.75</v>
      </c>
      <c r="V3044" s="7">
        <v>1415</v>
      </c>
    </row>
    <row r="3045" spans="1:22" hidden="1" x14ac:dyDescent="0.4">
      <c r="A3045" s="4" t="s">
        <v>2057</v>
      </c>
      <c r="B3045" s="5" t="s">
        <v>2058</v>
      </c>
      <c r="C3045" s="5" t="s">
        <v>18</v>
      </c>
      <c r="D3045" s="5" t="s">
        <v>19</v>
      </c>
      <c r="E3045" s="9" t="s">
        <v>66</v>
      </c>
      <c r="F3045" s="9">
        <v>1.62</v>
      </c>
      <c r="G3045" s="5" t="s">
        <v>21</v>
      </c>
      <c r="H3045" s="9">
        <v>500</v>
      </c>
      <c r="I3045" s="11">
        <v>18696628</v>
      </c>
      <c r="J3045" s="11">
        <v>250</v>
      </c>
      <c r="K3045" s="11">
        <v>15.414999999999999</v>
      </c>
      <c r="L3045" s="11" t="b">
        <f>COUNTIF('[1]2_배당성향 25% 이상 종목명'!$A$2:$A$471,'2_2번 조건 대상 종목'!A3045)&gt;0</f>
        <v>0</v>
      </c>
      <c r="M3045" s="14" t="b">
        <f t="shared" si="47"/>
        <v>1</v>
      </c>
      <c r="N3045" s="11">
        <v>4128228500</v>
      </c>
      <c r="O3045" s="11"/>
      <c r="P3045" s="11"/>
      <c r="Q3045" s="11"/>
      <c r="R3045" s="11">
        <v>1.5</v>
      </c>
      <c r="S3045" s="6">
        <v>176047720000</v>
      </c>
      <c r="T3045" s="7">
        <v>18.55</v>
      </c>
      <c r="U3045" s="7">
        <v>0.67</v>
      </c>
      <c r="V3045" s="7">
        <v>539</v>
      </c>
    </row>
    <row r="3046" spans="1:22" hidden="1" x14ac:dyDescent="0.4">
      <c r="A3046" s="4" t="s">
        <v>2057</v>
      </c>
      <c r="B3046" s="5" t="s">
        <v>2058</v>
      </c>
      <c r="C3046" s="5" t="s">
        <v>24</v>
      </c>
      <c r="D3046" s="5" t="s">
        <v>19</v>
      </c>
      <c r="E3046" s="9" t="s">
        <v>66</v>
      </c>
      <c r="F3046" s="9">
        <v>0.34</v>
      </c>
      <c r="G3046" s="5" t="s">
        <v>21</v>
      </c>
      <c r="H3046" s="9">
        <v>500</v>
      </c>
      <c r="I3046" s="11">
        <v>18696628</v>
      </c>
      <c r="J3046" s="11">
        <v>250</v>
      </c>
      <c r="K3046" s="11">
        <v>14.217000000000001</v>
      </c>
      <c r="L3046" s="11" t="b">
        <f>COUNTIF('[1]2_배당성향 25% 이상 종목명'!$A$2:$A$471,'2_2번 조건 대상 종목'!A3046)&gt;0</f>
        <v>0</v>
      </c>
      <c r="M3046" s="14" t="b">
        <f t="shared" si="47"/>
        <v>1</v>
      </c>
      <c r="N3046" s="11">
        <v>4128228500</v>
      </c>
      <c r="O3046" s="11"/>
      <c r="P3046" s="11"/>
      <c r="Q3046" s="11"/>
      <c r="R3046" s="11">
        <v>1.9</v>
      </c>
      <c r="S3046" s="6">
        <v>176047720000</v>
      </c>
      <c r="T3046" s="7">
        <v>18.55</v>
      </c>
      <c r="U3046" s="7">
        <v>0.67</v>
      </c>
      <c r="V3046" s="7">
        <v>539</v>
      </c>
    </row>
    <row r="3047" spans="1:22" hidden="1" x14ac:dyDescent="0.4">
      <c r="A3047" s="4" t="s">
        <v>2057</v>
      </c>
      <c r="B3047" s="5" t="s">
        <v>2058</v>
      </c>
      <c r="C3047" s="5" t="s">
        <v>30</v>
      </c>
      <c r="D3047" s="5" t="s">
        <v>19</v>
      </c>
      <c r="E3047" s="9" t="s">
        <v>66</v>
      </c>
      <c r="F3047" s="9">
        <v>0.71</v>
      </c>
      <c r="G3047" s="5" t="s">
        <v>21</v>
      </c>
      <c r="H3047" s="9">
        <v>500</v>
      </c>
      <c r="I3047" s="11">
        <v>18150700</v>
      </c>
      <c r="J3047" s="11">
        <v>130</v>
      </c>
      <c r="K3047" s="11">
        <v>10.022</v>
      </c>
      <c r="L3047" s="11" t="b">
        <f>COUNTIF('[1]2_배당성향 25% 이상 종목명'!$A$2:$A$471,'2_2번 조건 대상 종목'!A3047)&gt;0</f>
        <v>0</v>
      </c>
      <c r="M3047" s="14" t="b">
        <f t="shared" si="47"/>
        <v>1</v>
      </c>
      <c r="N3047" s="11">
        <v>2146678820</v>
      </c>
      <c r="O3047" s="11" t="b">
        <f>N3047&gt;=VLOOKUP(A3047,'[1]2023년만'!$A$2:$Q$1181,12,0)</f>
        <v>0</v>
      </c>
      <c r="P3047" s="11"/>
      <c r="Q3047" s="11"/>
      <c r="R3047" s="11">
        <v>1.3</v>
      </c>
      <c r="S3047" s="6">
        <v>176047720000</v>
      </c>
      <c r="T3047" s="7">
        <v>18.55</v>
      </c>
      <c r="U3047" s="7">
        <v>0.67</v>
      </c>
      <c r="V3047" s="7">
        <v>539</v>
      </c>
    </row>
    <row r="3048" spans="1:22" hidden="1" x14ac:dyDescent="0.4">
      <c r="A3048" s="7" t="s">
        <v>2057</v>
      </c>
      <c r="B3048" s="12" t="s">
        <v>2058</v>
      </c>
      <c r="C3048" s="12" t="s">
        <v>2933</v>
      </c>
      <c r="D3048" s="12" t="s">
        <v>19</v>
      </c>
      <c r="E3048" s="12" t="s">
        <v>81</v>
      </c>
      <c r="F3048" s="12">
        <v>0.23</v>
      </c>
      <c r="G3048" s="12" t="s">
        <v>21</v>
      </c>
      <c r="H3048" s="12">
        <v>500</v>
      </c>
      <c r="I3048" s="6">
        <v>18696628</v>
      </c>
      <c r="J3048" s="6">
        <v>350</v>
      </c>
      <c r="K3048" s="6">
        <v>15.615</v>
      </c>
      <c r="L3048" s="11" t="b">
        <f>COUNTIF('[1]2_배당성향 25% 이상 종목명'!$A$2:$A$471,'2_2번 조건 대상 종목'!A3048)&gt;0</f>
        <v>0</v>
      </c>
      <c r="M3048" s="14" t="b">
        <f t="shared" si="47"/>
        <v>1</v>
      </c>
      <c r="N3048" s="6">
        <v>5779519900</v>
      </c>
      <c r="O3048" s="6"/>
      <c r="P3048" s="6"/>
      <c r="Q3048" s="6"/>
      <c r="R3048" s="6">
        <v>2.2000000000000002</v>
      </c>
      <c r="S3048" s="6">
        <v>176047720000</v>
      </c>
      <c r="T3048" s="7">
        <v>18.55</v>
      </c>
      <c r="U3048" s="7">
        <v>0.67</v>
      </c>
      <c r="V3048" s="7">
        <v>539</v>
      </c>
    </row>
    <row r="3049" spans="1:22" hidden="1" x14ac:dyDescent="0.4">
      <c r="A3049" s="4" t="s">
        <v>2157</v>
      </c>
      <c r="B3049" s="5" t="s">
        <v>2158</v>
      </c>
      <c r="C3049" s="5" t="s">
        <v>18</v>
      </c>
      <c r="D3049" s="5" t="s">
        <v>19</v>
      </c>
      <c r="E3049" s="9" t="s">
        <v>37</v>
      </c>
      <c r="F3049" s="9">
        <v>2.2599999999999998</v>
      </c>
      <c r="G3049" s="5" t="s">
        <v>21</v>
      </c>
      <c r="H3049" s="9">
        <v>500</v>
      </c>
      <c r="I3049" s="11">
        <v>25947500</v>
      </c>
      <c r="J3049" s="11">
        <v>120</v>
      </c>
      <c r="K3049" s="11">
        <v>13.898</v>
      </c>
      <c r="L3049" s="11" t="b">
        <f>COUNTIF('[1]2_배당성향 25% 이상 종목명'!$A$2:$A$471,'2_2번 조건 대상 종목'!A3049)&gt;0</f>
        <v>0</v>
      </c>
      <c r="M3049" s="14" t="b">
        <f t="shared" si="47"/>
        <v>1</v>
      </c>
      <c r="N3049" s="11">
        <v>3077700000</v>
      </c>
      <c r="O3049" s="11"/>
      <c r="P3049" s="11"/>
      <c r="Q3049" s="11"/>
      <c r="R3049" s="11">
        <v>4.26</v>
      </c>
      <c r="S3049" s="6">
        <v>58511612500</v>
      </c>
      <c r="T3049" s="7" t="s">
        <v>21</v>
      </c>
      <c r="U3049" s="7">
        <v>0.2</v>
      </c>
      <c r="V3049" s="7" t="s">
        <v>21</v>
      </c>
    </row>
    <row r="3050" spans="1:22" hidden="1" x14ac:dyDescent="0.4">
      <c r="A3050" s="4" t="s">
        <v>2157</v>
      </c>
      <c r="B3050" s="5" t="s">
        <v>2158</v>
      </c>
      <c r="C3050" s="5" t="s">
        <v>24</v>
      </c>
      <c r="D3050" s="5" t="s">
        <v>19</v>
      </c>
      <c r="E3050" s="9" t="s">
        <v>37</v>
      </c>
      <c r="F3050" s="9">
        <v>2.09</v>
      </c>
      <c r="G3050" s="5" t="s">
        <v>21</v>
      </c>
      <c r="H3050" s="9">
        <v>500</v>
      </c>
      <c r="I3050" s="11">
        <v>25947500</v>
      </c>
      <c r="J3050" s="11">
        <v>60</v>
      </c>
      <c r="K3050" s="11">
        <v>11.188000000000001</v>
      </c>
      <c r="L3050" s="11" t="b">
        <f>COUNTIF('[1]2_배당성향 25% 이상 종목명'!$A$2:$A$471,'2_2번 조건 대상 종목'!A3050)&gt;0</f>
        <v>0</v>
      </c>
      <c r="M3050" s="14" t="b">
        <f t="shared" si="47"/>
        <v>1</v>
      </c>
      <c r="N3050" s="11">
        <v>1538850000</v>
      </c>
      <c r="O3050" s="11"/>
      <c r="P3050" s="11"/>
      <c r="Q3050" s="11"/>
      <c r="R3050" s="11">
        <v>2.04</v>
      </c>
      <c r="S3050" s="6">
        <v>58511612500</v>
      </c>
      <c r="T3050" s="7" t="s">
        <v>21</v>
      </c>
      <c r="U3050" s="7">
        <v>0.2</v>
      </c>
      <c r="V3050" s="7" t="s">
        <v>21</v>
      </c>
    </row>
    <row r="3051" spans="1:22" hidden="1" x14ac:dyDescent="0.4">
      <c r="A3051" s="4" t="s">
        <v>2157</v>
      </c>
      <c r="B3051" s="5" t="s">
        <v>2158</v>
      </c>
      <c r="C3051" s="5" t="s">
        <v>30</v>
      </c>
      <c r="D3051" s="5" t="s">
        <v>19</v>
      </c>
      <c r="E3051" s="9" t="s">
        <v>37</v>
      </c>
      <c r="F3051" s="9">
        <v>2.7</v>
      </c>
      <c r="G3051" s="5" t="s">
        <v>21</v>
      </c>
      <c r="H3051" s="9">
        <v>500</v>
      </c>
      <c r="I3051" s="11">
        <v>25947500</v>
      </c>
      <c r="J3051" s="11">
        <v>40</v>
      </c>
      <c r="K3051" s="11">
        <v>-15.069000000000001</v>
      </c>
      <c r="L3051" s="11" t="b">
        <f>COUNTIF('[1]2_배당성향 25% 이상 종목명'!$A$2:$A$471,'2_2번 조건 대상 종목'!A3051)&gt;0</f>
        <v>0</v>
      </c>
      <c r="M3051" s="14" t="b">
        <f t="shared" si="47"/>
        <v>1</v>
      </c>
      <c r="N3051" s="11">
        <v>1025900000</v>
      </c>
      <c r="O3051" s="11" t="b">
        <f>N3051&gt;=VLOOKUP(A3051,'[1]2023년만'!$A$2:$Q$1181,12,0)</f>
        <v>0</v>
      </c>
      <c r="P3051" s="11"/>
      <c r="Q3051" s="11"/>
      <c r="R3051" s="11">
        <v>2.11</v>
      </c>
      <c r="S3051" s="6">
        <v>58511612500</v>
      </c>
      <c r="T3051" s="7" t="s">
        <v>21</v>
      </c>
      <c r="U3051" s="7">
        <v>0.2</v>
      </c>
      <c r="V3051" s="7" t="s">
        <v>21</v>
      </c>
    </row>
    <row r="3052" spans="1:22" hidden="1" x14ac:dyDescent="0.4">
      <c r="A3052" s="7" t="s">
        <v>2157</v>
      </c>
      <c r="B3052" s="12" t="s">
        <v>2158</v>
      </c>
      <c r="C3052" s="12" t="s">
        <v>2933</v>
      </c>
      <c r="D3052" s="12" t="s">
        <v>19</v>
      </c>
      <c r="E3052" s="12" t="s">
        <v>37</v>
      </c>
      <c r="F3052" s="12">
        <v>1.02</v>
      </c>
      <c r="G3052" s="12" t="s">
        <v>21</v>
      </c>
      <c r="H3052" s="12">
        <v>500</v>
      </c>
      <c r="I3052" s="6">
        <v>25947500</v>
      </c>
      <c r="J3052" s="6">
        <v>120</v>
      </c>
      <c r="K3052" s="6">
        <v>29.748000000000001</v>
      </c>
      <c r="L3052" s="11" t="b">
        <f>COUNTIF('[1]2_배당성향 25% 이상 종목명'!$A$2:$A$471,'2_2번 조건 대상 종목'!A3052)&gt;0</f>
        <v>0</v>
      </c>
      <c r="M3052" s="14" t="b">
        <f t="shared" si="47"/>
        <v>1</v>
      </c>
      <c r="N3052" s="6">
        <v>3077700000</v>
      </c>
      <c r="O3052" s="6"/>
      <c r="P3052" s="6"/>
      <c r="Q3052" s="6"/>
      <c r="R3052" s="6">
        <v>3.71</v>
      </c>
      <c r="S3052" s="6">
        <v>58511612500</v>
      </c>
      <c r="T3052" s="7" t="s">
        <v>21</v>
      </c>
      <c r="U3052" s="7">
        <v>0.2</v>
      </c>
      <c r="V3052" s="7" t="s">
        <v>21</v>
      </c>
    </row>
    <row r="3053" spans="1:22" hidden="1" x14ac:dyDescent="0.4">
      <c r="A3053" s="4" t="s">
        <v>1031</v>
      </c>
      <c r="B3053" s="5" t="s">
        <v>1032</v>
      </c>
      <c r="C3053" s="5" t="s">
        <v>24</v>
      </c>
      <c r="D3053" s="5" t="s">
        <v>19</v>
      </c>
      <c r="E3053" s="9" t="s">
        <v>34</v>
      </c>
      <c r="F3053" s="9">
        <v>0.87</v>
      </c>
      <c r="G3053" s="5" t="s">
        <v>21</v>
      </c>
      <c r="H3053" s="10">
        <v>2500</v>
      </c>
      <c r="I3053" s="11">
        <v>26041812</v>
      </c>
      <c r="J3053" s="11">
        <v>350</v>
      </c>
      <c r="K3053" s="11">
        <v>36.857999999999997</v>
      </c>
      <c r="L3053" s="11" t="b">
        <f>COUNTIF('[1]2_배당성향 25% 이상 종목명'!$A$2:$A$471,'2_2번 조건 대상 종목'!A3053)&gt;0</f>
        <v>1</v>
      </c>
      <c r="M3053" s="14" t="b">
        <f t="shared" si="47"/>
        <v>1</v>
      </c>
      <c r="N3053" s="11">
        <v>8574620600</v>
      </c>
      <c r="O3053" s="11"/>
      <c r="P3053" s="11"/>
      <c r="Q3053" s="11"/>
      <c r="R3053" s="11">
        <v>5.9</v>
      </c>
      <c r="S3053" s="6">
        <v>151563345840</v>
      </c>
      <c r="T3053" s="7">
        <v>4.5199999999999996</v>
      </c>
      <c r="U3053" s="7">
        <v>0.44</v>
      </c>
      <c r="V3053" s="7">
        <v>1288</v>
      </c>
    </row>
    <row r="3054" spans="1:22" hidden="1" x14ac:dyDescent="0.4">
      <c r="A3054" s="4" t="s">
        <v>1031</v>
      </c>
      <c r="B3054" s="5" t="s">
        <v>1032</v>
      </c>
      <c r="C3054" s="5" t="s">
        <v>30</v>
      </c>
      <c r="D3054" s="5" t="s">
        <v>19</v>
      </c>
      <c r="E3054" s="9" t="s">
        <v>34</v>
      </c>
      <c r="F3054" s="9">
        <v>1.84</v>
      </c>
      <c r="G3054" s="5" t="s">
        <v>21</v>
      </c>
      <c r="H3054" s="10">
        <v>2500</v>
      </c>
      <c r="I3054" s="11">
        <v>26041812</v>
      </c>
      <c r="J3054" s="11">
        <v>350</v>
      </c>
      <c r="K3054" s="11">
        <v>28.803000000000001</v>
      </c>
      <c r="L3054" s="11" t="b">
        <f>COUNTIF('[1]2_배당성향 25% 이상 종목명'!$A$2:$A$471,'2_2번 조건 대상 종목'!A3054)&gt;0</f>
        <v>1</v>
      </c>
      <c r="M3054" s="14" t="b">
        <f t="shared" si="47"/>
        <v>1</v>
      </c>
      <c r="N3054" s="11">
        <v>9114634200</v>
      </c>
      <c r="O3054" s="11" t="b">
        <f>N3054&gt;=VLOOKUP(A3054,'[1]2023년만'!$A$2:$Q$1181,12,0)</f>
        <v>1</v>
      </c>
      <c r="P3054" s="11">
        <f>VLOOKUP(A3054,'[1]2_피벗 테이블'!$A$4:$B$376,2,0)</f>
        <v>9291559666.666666</v>
      </c>
      <c r="Q3054" s="11" t="b">
        <f>N3054&gt;=(P3054*1.05)</f>
        <v>0</v>
      </c>
      <c r="R3054" s="11">
        <v>6.6</v>
      </c>
      <c r="S3054" s="6">
        <v>151563345840</v>
      </c>
      <c r="T3054" s="7">
        <v>4.5199999999999996</v>
      </c>
      <c r="U3054" s="7">
        <v>0.44</v>
      </c>
      <c r="V3054" s="7">
        <v>1288</v>
      </c>
    </row>
    <row r="3055" spans="1:22" hidden="1" x14ac:dyDescent="0.4">
      <c r="A3055" s="4" t="s">
        <v>1031</v>
      </c>
      <c r="B3055" s="5" t="s">
        <v>1032</v>
      </c>
      <c r="C3055" s="5" t="s">
        <v>18</v>
      </c>
      <c r="D3055" s="5" t="s">
        <v>19</v>
      </c>
      <c r="E3055" s="9" t="s">
        <v>34</v>
      </c>
      <c r="F3055" s="9">
        <v>0.78</v>
      </c>
      <c r="G3055" s="5" t="s">
        <v>21</v>
      </c>
      <c r="H3055" s="10">
        <v>2500</v>
      </c>
      <c r="I3055" s="11">
        <v>26041812</v>
      </c>
      <c r="J3055" s="11">
        <v>400</v>
      </c>
      <c r="K3055" s="11">
        <v>22.212</v>
      </c>
      <c r="L3055" s="11" t="b">
        <f>COUNTIF('[1]2_배당성향 25% 이상 종목명'!$A$2:$A$471,'2_2번 조건 대상 종목'!A3055)&gt;0</f>
        <v>1</v>
      </c>
      <c r="M3055" s="14" t="b">
        <f t="shared" si="47"/>
        <v>1</v>
      </c>
      <c r="N3055" s="11">
        <v>9799566400</v>
      </c>
      <c r="O3055" s="11"/>
      <c r="P3055" s="11"/>
      <c r="Q3055" s="11"/>
      <c r="R3055" s="11">
        <v>5.5</v>
      </c>
      <c r="S3055" s="6">
        <v>151563345840</v>
      </c>
      <c r="T3055" s="7">
        <v>4.5199999999999996</v>
      </c>
      <c r="U3055" s="7">
        <v>0.44</v>
      </c>
      <c r="V3055" s="7">
        <v>1288</v>
      </c>
    </row>
    <row r="3056" spans="1:22" hidden="1" x14ac:dyDescent="0.4">
      <c r="A3056" s="7" t="s">
        <v>1031</v>
      </c>
      <c r="B3056" s="12" t="s">
        <v>1032</v>
      </c>
      <c r="C3056" s="12" t="s">
        <v>2933</v>
      </c>
      <c r="D3056" s="12" t="s">
        <v>19</v>
      </c>
      <c r="E3056" s="12" t="s">
        <v>34</v>
      </c>
      <c r="F3056" s="12">
        <v>0.43</v>
      </c>
      <c r="G3056" s="12" t="s">
        <v>21</v>
      </c>
      <c r="H3056" s="12">
        <v>2500</v>
      </c>
      <c r="I3056" s="6">
        <v>26041812</v>
      </c>
      <c r="J3056" s="6">
        <v>400</v>
      </c>
      <c r="K3056" s="6">
        <v>24.256</v>
      </c>
      <c r="L3056" s="11" t="b">
        <f>COUNTIF('[1]2_배당성향 25% 이상 종목명'!$A$2:$A$471,'2_2번 조건 대상 종목'!A3056)&gt;0</f>
        <v>1</v>
      </c>
      <c r="M3056" s="14" t="b">
        <f t="shared" si="47"/>
        <v>1</v>
      </c>
      <c r="N3056" s="6">
        <v>9500492000</v>
      </c>
      <c r="O3056" s="6"/>
      <c r="P3056" s="6"/>
      <c r="Q3056" s="6"/>
      <c r="R3056" s="6">
        <v>6</v>
      </c>
      <c r="S3056" s="6">
        <v>151563345840</v>
      </c>
      <c r="T3056" s="7">
        <v>4.5199999999999996</v>
      </c>
      <c r="U3056" s="7">
        <v>0.44</v>
      </c>
      <c r="V3056" s="7">
        <v>1288</v>
      </c>
    </row>
    <row r="3057" spans="1:22" hidden="1" x14ac:dyDescent="0.4">
      <c r="A3057" s="4" t="s">
        <v>2258</v>
      </c>
      <c r="B3057" s="5" t="s">
        <v>2259</v>
      </c>
      <c r="C3057" s="5" t="s">
        <v>18</v>
      </c>
      <c r="D3057" s="5" t="s">
        <v>19</v>
      </c>
      <c r="E3057" s="9" t="s">
        <v>34</v>
      </c>
      <c r="F3057" s="9">
        <v>1.01</v>
      </c>
      <c r="G3057" s="5" t="s">
        <v>21</v>
      </c>
      <c r="H3057" s="10">
        <v>5000</v>
      </c>
      <c r="I3057" s="11">
        <v>3000000</v>
      </c>
      <c r="J3057" s="11">
        <v>750</v>
      </c>
      <c r="K3057" s="11">
        <v>12.279</v>
      </c>
      <c r="L3057" s="11" t="b">
        <f>COUNTIF('[1]2_배당성향 25% 이상 종목명'!$A$2:$A$471,'2_2번 조건 대상 종목'!A3057)&gt;0</f>
        <v>0</v>
      </c>
      <c r="M3057" s="14" t="b">
        <f t="shared" si="47"/>
        <v>1</v>
      </c>
      <c r="N3057" s="11">
        <v>2250000000</v>
      </c>
      <c r="O3057" s="11"/>
      <c r="P3057" s="11"/>
      <c r="Q3057" s="11"/>
      <c r="R3057" s="11">
        <v>2.2000000000000002</v>
      </c>
      <c r="S3057" s="6">
        <v>74100000000</v>
      </c>
      <c r="T3057" s="7">
        <v>3.03</v>
      </c>
      <c r="U3057" s="7">
        <v>0.5</v>
      </c>
      <c r="V3057" s="7">
        <v>8141</v>
      </c>
    </row>
    <row r="3058" spans="1:22" hidden="1" x14ac:dyDescent="0.4">
      <c r="A3058" s="4" t="s">
        <v>2258</v>
      </c>
      <c r="B3058" s="5" t="s">
        <v>2259</v>
      </c>
      <c r="C3058" s="5" t="s">
        <v>24</v>
      </c>
      <c r="D3058" s="5" t="s">
        <v>19</v>
      </c>
      <c r="E3058" s="9" t="s">
        <v>34</v>
      </c>
      <c r="F3058" s="9">
        <v>0.56000000000000005</v>
      </c>
      <c r="G3058" s="5" t="s">
        <v>21</v>
      </c>
      <c r="H3058" s="10">
        <v>5000</v>
      </c>
      <c r="I3058" s="11">
        <v>3000000</v>
      </c>
      <c r="J3058" s="11">
        <v>750</v>
      </c>
      <c r="K3058" s="11">
        <v>11.196999999999999</v>
      </c>
      <c r="L3058" s="11" t="b">
        <f>COUNTIF('[1]2_배당성향 25% 이상 종목명'!$A$2:$A$471,'2_2번 조건 대상 종목'!A3058)&gt;0</f>
        <v>0</v>
      </c>
      <c r="M3058" s="14" t="b">
        <f t="shared" si="47"/>
        <v>1</v>
      </c>
      <c r="N3058" s="11">
        <v>2250000000</v>
      </c>
      <c r="O3058" s="11"/>
      <c r="P3058" s="11"/>
      <c r="Q3058" s="11"/>
      <c r="R3058" s="11">
        <v>2.2999999999999998</v>
      </c>
      <c r="S3058" s="6">
        <v>74100000000</v>
      </c>
      <c r="T3058" s="7">
        <v>3.03</v>
      </c>
      <c r="U3058" s="7">
        <v>0.5</v>
      </c>
      <c r="V3058" s="7">
        <v>8141</v>
      </c>
    </row>
    <row r="3059" spans="1:22" hidden="1" x14ac:dyDescent="0.4">
      <c r="A3059" s="4" t="s">
        <v>2258</v>
      </c>
      <c r="B3059" s="5" t="s">
        <v>2259</v>
      </c>
      <c r="C3059" s="5" t="s">
        <v>30</v>
      </c>
      <c r="D3059" s="5" t="s">
        <v>19</v>
      </c>
      <c r="E3059" s="9" t="s">
        <v>34</v>
      </c>
      <c r="F3059" s="9">
        <v>0.48</v>
      </c>
      <c r="G3059" s="5" t="s">
        <v>21</v>
      </c>
      <c r="H3059" s="10">
        <v>5000</v>
      </c>
      <c r="I3059" s="11">
        <v>3000000</v>
      </c>
      <c r="J3059" s="11">
        <v>900</v>
      </c>
      <c r="K3059" s="11">
        <v>11.055</v>
      </c>
      <c r="L3059" s="11" t="b">
        <f>COUNTIF('[1]2_배당성향 25% 이상 종목명'!$A$2:$A$471,'2_2번 조건 대상 종목'!A3059)&gt;0</f>
        <v>0</v>
      </c>
      <c r="M3059" s="14" t="b">
        <f t="shared" si="47"/>
        <v>1</v>
      </c>
      <c r="N3059" s="11">
        <v>2700000000</v>
      </c>
      <c r="O3059" s="11" t="b">
        <f>N3059&gt;=VLOOKUP(A3059,'[1]2023년만'!$A$2:$Q$1181,12,0)</f>
        <v>1</v>
      </c>
      <c r="P3059" s="11"/>
      <c r="Q3059" s="11"/>
      <c r="R3059" s="11">
        <v>3.7</v>
      </c>
      <c r="S3059" s="6">
        <v>74100000000</v>
      </c>
      <c r="T3059" s="7">
        <v>3.03</v>
      </c>
      <c r="U3059" s="7">
        <v>0.5</v>
      </c>
      <c r="V3059" s="7">
        <v>8141</v>
      </c>
    </row>
    <row r="3060" spans="1:22" hidden="1" x14ac:dyDescent="0.4">
      <c r="A3060" s="7" t="s">
        <v>2258</v>
      </c>
      <c r="B3060" s="12" t="s">
        <v>2259</v>
      </c>
      <c r="C3060" s="12" t="s">
        <v>2933</v>
      </c>
      <c r="D3060" s="12" t="s">
        <v>19</v>
      </c>
      <c r="E3060" s="12" t="s">
        <v>34</v>
      </c>
      <c r="F3060" s="12">
        <v>0.5</v>
      </c>
      <c r="G3060" s="12" t="s">
        <v>21</v>
      </c>
      <c r="H3060" s="12">
        <v>5000</v>
      </c>
      <c r="I3060" s="6">
        <v>3000000</v>
      </c>
      <c r="J3060" s="6">
        <v>750</v>
      </c>
      <c r="K3060" s="6">
        <v>18.585999999999999</v>
      </c>
      <c r="L3060" s="11" t="b">
        <f>COUNTIF('[1]2_배당성향 25% 이상 종목명'!$A$2:$A$471,'2_2번 조건 대상 종목'!A3060)&gt;0</f>
        <v>0</v>
      </c>
      <c r="M3060" s="14" t="b">
        <f t="shared" si="47"/>
        <v>1</v>
      </c>
      <c r="N3060" s="6">
        <v>2250000000</v>
      </c>
      <c r="O3060" s="6"/>
      <c r="P3060" s="6"/>
      <c r="Q3060" s="6"/>
      <c r="R3060" s="6">
        <v>4.2</v>
      </c>
      <c r="S3060" s="6">
        <v>74100000000</v>
      </c>
      <c r="T3060" s="7">
        <v>3.03</v>
      </c>
      <c r="U3060" s="7">
        <v>0.5</v>
      </c>
      <c r="V3060" s="7">
        <v>8141</v>
      </c>
    </row>
    <row r="3061" spans="1:22" hidden="1" x14ac:dyDescent="0.4">
      <c r="A3061" s="4" t="s">
        <v>1367</v>
      </c>
      <c r="B3061" s="5" t="s">
        <v>1368</v>
      </c>
      <c r="C3061" s="5" t="s">
        <v>30</v>
      </c>
      <c r="D3061" s="5" t="s">
        <v>19</v>
      </c>
      <c r="E3061" s="9" t="s">
        <v>81</v>
      </c>
      <c r="F3061" s="9">
        <v>0.51</v>
      </c>
      <c r="G3061" s="5" t="s">
        <v>21</v>
      </c>
      <c r="H3061" s="9">
        <v>500</v>
      </c>
      <c r="I3061" s="11">
        <v>21784936</v>
      </c>
      <c r="J3061" s="11">
        <v>400</v>
      </c>
      <c r="K3061" s="11">
        <v>28.602</v>
      </c>
      <c r="L3061" s="11" t="b">
        <f>COUNTIF('[1]2_배당성향 25% 이상 종목명'!$A$2:$A$471,'2_2번 조건 대상 종목'!A3061)&gt;0</f>
        <v>1</v>
      </c>
      <c r="M3061" s="14" t="b">
        <f t="shared" si="47"/>
        <v>0</v>
      </c>
      <c r="N3061" s="11">
        <v>8523157600</v>
      </c>
      <c r="O3061" s="11" t="e">
        <f>N3061&gt;=VLOOKUP(A3061,'[1]2023년만'!$A$2:$Q$1181,12,0)</f>
        <v>#N/A</v>
      </c>
      <c r="P3061" s="11"/>
      <c r="Q3061" s="11"/>
      <c r="R3061" s="11">
        <v>7.9</v>
      </c>
      <c r="S3061" s="6">
        <v>108512514460</v>
      </c>
      <c r="T3061" s="7">
        <v>3.61</v>
      </c>
      <c r="U3061" s="7">
        <v>0.53</v>
      </c>
      <c r="V3061" s="7">
        <v>933</v>
      </c>
    </row>
    <row r="3062" spans="1:22" hidden="1" x14ac:dyDescent="0.4">
      <c r="A3062" s="4" t="s">
        <v>657</v>
      </c>
      <c r="B3062" s="5" t="s">
        <v>658</v>
      </c>
      <c r="C3062" s="5" t="s">
        <v>24</v>
      </c>
      <c r="D3062" s="5" t="s">
        <v>19</v>
      </c>
      <c r="E3062" s="9" t="s">
        <v>247</v>
      </c>
      <c r="F3062" s="9">
        <v>3.7</v>
      </c>
      <c r="G3062" s="5" t="s">
        <v>21</v>
      </c>
      <c r="H3062" s="10">
        <v>5000</v>
      </c>
      <c r="I3062" s="11">
        <v>199596576</v>
      </c>
      <c r="J3062" s="11">
        <v>180</v>
      </c>
      <c r="K3062" s="11">
        <v>58.405000000000001</v>
      </c>
      <c r="L3062" s="11" t="b">
        <f>COUNTIF('[1]2_배당성향 25% 이상 종목명'!$A$2:$A$471,'2_2번 조건 대상 종목'!A3062)&gt;0</f>
        <v>1</v>
      </c>
      <c r="M3062" s="14" t="b">
        <f t="shared" si="47"/>
        <v>1</v>
      </c>
      <c r="N3062" s="11">
        <v>37629033640</v>
      </c>
      <c r="O3062" s="11"/>
      <c r="P3062" s="11"/>
      <c r="Q3062" s="11"/>
      <c r="R3062" s="11">
        <v>7.01</v>
      </c>
      <c r="S3062" s="6">
        <v>700583981760</v>
      </c>
      <c r="T3062" s="7">
        <v>10.32</v>
      </c>
      <c r="U3062" s="7">
        <v>0.44</v>
      </c>
      <c r="V3062" s="7">
        <v>340</v>
      </c>
    </row>
    <row r="3063" spans="1:22" x14ac:dyDescent="0.4">
      <c r="A3063" s="4" t="s">
        <v>855</v>
      </c>
      <c r="B3063" s="5" t="s">
        <v>856</v>
      </c>
      <c r="C3063" s="5" t="s">
        <v>30</v>
      </c>
      <c r="D3063" s="5" t="s">
        <v>19</v>
      </c>
      <c r="E3063" s="9" t="s">
        <v>66</v>
      </c>
      <c r="F3063" s="9">
        <v>3.55</v>
      </c>
      <c r="G3063" s="5" t="s">
        <v>21</v>
      </c>
      <c r="H3063" s="9">
        <v>500</v>
      </c>
      <c r="I3063" s="11">
        <v>22607693</v>
      </c>
      <c r="J3063" s="11">
        <v>200</v>
      </c>
      <c r="K3063" s="11">
        <v>44.719000000000001</v>
      </c>
      <c r="L3063" s="11" t="b">
        <f>COUNTIF('[1]2_배당성향 25% 이상 종목명'!$A$2:$A$471,'2_2번 조건 대상 종목'!A2642)&gt;0</f>
        <v>1</v>
      </c>
      <c r="M3063" s="14" t="b">
        <f t="shared" si="47"/>
        <v>1</v>
      </c>
      <c r="N3063" s="11">
        <v>4521538600</v>
      </c>
      <c r="O3063" s="11" t="b">
        <f>N3063&gt;=VLOOKUP(A3063,'[1]2023년만'!$A$2:$Q$1181,12,0)</f>
        <v>1</v>
      </c>
      <c r="P3063" s="11">
        <f>VLOOKUP(A3063,'[1]2_피벗 테이블'!$A$4:$B$376,2,0)</f>
        <v>4144743716.6666665</v>
      </c>
      <c r="Q3063" s="11" t="b">
        <f>N3063&gt;=(P3063*1.05)</f>
        <v>1</v>
      </c>
      <c r="R3063" s="11">
        <v>4.38</v>
      </c>
      <c r="S3063" s="6">
        <v>158932081790</v>
      </c>
      <c r="T3063" s="7">
        <v>64.5</v>
      </c>
      <c r="U3063" s="7">
        <v>1.06</v>
      </c>
      <c r="V3063" s="7">
        <v>109</v>
      </c>
    </row>
    <row r="3064" spans="1:22" hidden="1" x14ac:dyDescent="0.4">
      <c r="A3064" s="4" t="s">
        <v>657</v>
      </c>
      <c r="B3064" s="5" t="s">
        <v>658</v>
      </c>
      <c r="C3064" s="5" t="s">
        <v>18</v>
      </c>
      <c r="D3064" s="5" t="s">
        <v>19</v>
      </c>
      <c r="E3064" s="9" t="s">
        <v>247</v>
      </c>
      <c r="F3064" s="9">
        <v>6.19</v>
      </c>
      <c r="G3064" s="5" t="s">
        <v>21</v>
      </c>
      <c r="H3064" s="10">
        <v>5000</v>
      </c>
      <c r="I3064" s="11">
        <v>199596576</v>
      </c>
      <c r="J3064" s="11">
        <v>110</v>
      </c>
      <c r="K3064" s="11">
        <v>51.570999999999998</v>
      </c>
      <c r="L3064" s="11" t="b">
        <f>COUNTIF('[1]2_배당성향 25% 이상 종목명'!$A$2:$A$471,'2_2번 조건 대상 종목'!A3064)&gt;0</f>
        <v>1</v>
      </c>
      <c r="M3064" s="14" t="b">
        <f t="shared" si="47"/>
        <v>1</v>
      </c>
      <c r="N3064" s="11">
        <v>23244630530</v>
      </c>
      <c r="O3064" s="11"/>
      <c r="P3064" s="11"/>
      <c r="Q3064" s="11"/>
      <c r="R3064" s="11">
        <v>4.42</v>
      </c>
      <c r="S3064" s="6">
        <v>700583981760</v>
      </c>
      <c r="T3064" s="7">
        <v>10.32</v>
      </c>
      <c r="U3064" s="7">
        <v>0.44</v>
      </c>
      <c r="V3064" s="7">
        <v>340</v>
      </c>
    </row>
    <row r="3065" spans="1:22" hidden="1" x14ac:dyDescent="0.4">
      <c r="A3065" s="7" t="s">
        <v>657</v>
      </c>
      <c r="B3065" s="12" t="s">
        <v>658</v>
      </c>
      <c r="C3065" s="12" t="s">
        <v>2933</v>
      </c>
      <c r="D3065" s="12" t="s">
        <v>19</v>
      </c>
      <c r="E3065" s="12" t="s">
        <v>247</v>
      </c>
      <c r="F3065" s="12">
        <v>3.64</v>
      </c>
      <c r="G3065" s="12" t="s">
        <v>21</v>
      </c>
      <c r="H3065" s="12">
        <v>5000</v>
      </c>
      <c r="I3065" s="6">
        <v>199596576</v>
      </c>
      <c r="J3065" s="6">
        <v>180</v>
      </c>
      <c r="K3065" s="6">
        <v>24.981000000000002</v>
      </c>
      <c r="L3065" s="11" t="b">
        <f>COUNTIF('[1]2_배당성향 25% 이상 종목명'!$A$2:$A$471,'2_2번 조건 대상 종목'!A3065)&gt;0</f>
        <v>1</v>
      </c>
      <c r="M3065" s="14" t="b">
        <f t="shared" si="47"/>
        <v>1</v>
      </c>
      <c r="N3065" s="6">
        <v>37629033870</v>
      </c>
      <c r="O3065" s="6"/>
      <c r="P3065" s="6"/>
      <c r="Q3065" s="6"/>
      <c r="R3065" s="6">
        <v>4.5</v>
      </c>
      <c r="S3065" s="6">
        <v>700583981760</v>
      </c>
      <c r="T3065" s="7">
        <v>10.32</v>
      </c>
      <c r="U3065" s="7">
        <v>0.44</v>
      </c>
      <c r="V3065" s="7">
        <v>340</v>
      </c>
    </row>
    <row r="3066" spans="1:22" hidden="1" x14ac:dyDescent="0.4">
      <c r="A3066" s="4" t="s">
        <v>1522</v>
      </c>
      <c r="B3066" s="5" t="s">
        <v>1523</v>
      </c>
      <c r="C3066" s="5" t="s">
        <v>30</v>
      </c>
      <c r="D3066" s="5" t="s">
        <v>19</v>
      </c>
      <c r="E3066" s="9" t="s">
        <v>43</v>
      </c>
      <c r="F3066" s="9">
        <v>1.34</v>
      </c>
      <c r="G3066" s="5" t="s">
        <v>21</v>
      </c>
      <c r="H3066" s="9">
        <v>100</v>
      </c>
      <c r="I3066" s="11">
        <v>23700172</v>
      </c>
      <c r="J3066" s="11">
        <v>60</v>
      </c>
      <c r="K3066" s="11">
        <v>25.567</v>
      </c>
      <c r="L3066" s="11" t="b">
        <f>COUNTIF('[1]2_배당성향 25% 이상 종목명'!$A$2:$A$471,'2_2번 조건 대상 종목'!A3066)&gt;0</f>
        <v>1</v>
      </c>
      <c r="M3066" s="14" t="b">
        <f t="shared" si="47"/>
        <v>0</v>
      </c>
      <c r="N3066" s="11">
        <v>1410759540</v>
      </c>
      <c r="O3066" s="11" t="b">
        <f>N3066&gt;=VLOOKUP(A3066,'[1]2023년만'!$A$2:$Q$1181,12,0)</f>
        <v>0</v>
      </c>
      <c r="P3066" s="11"/>
      <c r="Q3066" s="11"/>
      <c r="R3066" s="11">
        <v>3.1</v>
      </c>
      <c r="S3066" s="6">
        <v>54984399040</v>
      </c>
      <c r="T3066" s="7">
        <v>9.8699999999999992</v>
      </c>
      <c r="U3066" s="7">
        <v>0.67</v>
      </c>
      <c r="V3066" s="7">
        <v>235</v>
      </c>
    </row>
    <row r="3067" spans="1:22" hidden="1" x14ac:dyDescent="0.4">
      <c r="A3067" s="4" t="s">
        <v>1522</v>
      </c>
      <c r="B3067" s="5" t="s">
        <v>1523</v>
      </c>
      <c r="C3067" s="5" t="s">
        <v>24</v>
      </c>
      <c r="D3067" s="5" t="s">
        <v>19</v>
      </c>
      <c r="E3067" s="9" t="s">
        <v>43</v>
      </c>
      <c r="F3067" s="9">
        <v>0.94</v>
      </c>
      <c r="G3067" s="5" t="s">
        <v>21</v>
      </c>
      <c r="H3067" s="9">
        <v>100</v>
      </c>
      <c r="I3067" s="11">
        <v>23700172</v>
      </c>
      <c r="J3067" s="11">
        <v>100</v>
      </c>
      <c r="K3067" s="11">
        <v>20.071999999999999</v>
      </c>
      <c r="L3067" s="11" t="b">
        <f>COUNTIF('[1]2_배당성향 25% 이상 종목명'!$A$2:$A$471,'2_2번 조건 대상 종목'!A3067)&gt;0</f>
        <v>1</v>
      </c>
      <c r="M3067" s="14" t="b">
        <f t="shared" si="47"/>
        <v>0</v>
      </c>
      <c r="N3067" s="11">
        <v>2351265900</v>
      </c>
      <c r="O3067" s="11"/>
      <c r="P3067" s="11"/>
      <c r="Q3067" s="11"/>
      <c r="R3067" s="11">
        <v>3.2</v>
      </c>
      <c r="S3067" s="6">
        <v>54984399040</v>
      </c>
      <c r="T3067" s="7">
        <v>9.8699999999999992</v>
      </c>
      <c r="U3067" s="7">
        <v>0.67</v>
      </c>
      <c r="V3067" s="7">
        <v>235</v>
      </c>
    </row>
    <row r="3068" spans="1:22" hidden="1" x14ac:dyDescent="0.4">
      <c r="A3068" s="4" t="s">
        <v>1522</v>
      </c>
      <c r="B3068" s="5" t="s">
        <v>1523</v>
      </c>
      <c r="C3068" s="5" t="s">
        <v>18</v>
      </c>
      <c r="D3068" s="5" t="s">
        <v>19</v>
      </c>
      <c r="E3068" s="9" t="s">
        <v>43</v>
      </c>
      <c r="F3068" s="9">
        <v>0.91</v>
      </c>
      <c r="G3068" s="5" t="s">
        <v>21</v>
      </c>
      <c r="H3068" s="9">
        <v>100</v>
      </c>
      <c r="I3068" s="11">
        <v>23700172</v>
      </c>
      <c r="J3068" s="11">
        <v>100</v>
      </c>
      <c r="K3068" s="11">
        <v>18.766999999999999</v>
      </c>
      <c r="L3068" s="11" t="b">
        <f>COUNTIF('[1]2_배당성향 25% 이상 종목명'!$A$2:$A$471,'2_2번 조건 대상 종목'!A3068)&gt;0</f>
        <v>1</v>
      </c>
      <c r="M3068" s="14" t="b">
        <f t="shared" si="47"/>
        <v>0</v>
      </c>
      <c r="N3068" s="11">
        <v>2351265900</v>
      </c>
      <c r="O3068" s="11"/>
      <c r="P3068" s="11"/>
      <c r="Q3068" s="11"/>
      <c r="R3068" s="11">
        <v>3.1</v>
      </c>
      <c r="S3068" s="6">
        <v>54984399040</v>
      </c>
      <c r="T3068" s="7">
        <v>9.8699999999999992</v>
      </c>
      <c r="U3068" s="7">
        <v>0.67</v>
      </c>
      <c r="V3068" s="7">
        <v>235</v>
      </c>
    </row>
    <row r="3069" spans="1:22" hidden="1" x14ac:dyDescent="0.4">
      <c r="A3069" s="4" t="s">
        <v>1619</v>
      </c>
      <c r="B3069" s="5" t="s">
        <v>1620</v>
      </c>
      <c r="C3069" s="5" t="s">
        <v>30</v>
      </c>
      <c r="D3069" s="5" t="s">
        <v>19</v>
      </c>
      <c r="E3069" s="9" t="s">
        <v>52</v>
      </c>
      <c r="F3069" s="9">
        <v>0.68</v>
      </c>
      <c r="G3069" s="5" t="s">
        <v>21</v>
      </c>
      <c r="H3069" s="9">
        <v>500</v>
      </c>
      <c r="I3069" s="11">
        <v>13195454</v>
      </c>
      <c r="J3069" s="11">
        <v>70</v>
      </c>
      <c r="K3069" s="11">
        <v>23.727</v>
      </c>
      <c r="L3069" s="11" t="b">
        <f>COUNTIF('[1]2_배당성향 25% 이상 종목명'!$A$2:$A$471,'2_2번 조건 대상 종목'!A3069)&gt;0</f>
        <v>0</v>
      </c>
      <c r="M3069" s="14" t="b">
        <f t="shared" si="47"/>
        <v>0</v>
      </c>
      <c r="N3069" s="11">
        <v>865315710</v>
      </c>
      <c r="O3069" s="11" t="e">
        <f>N3069&gt;=VLOOKUP(A3069,'[1]2023년만'!$A$2:$Q$1181,12,0)</f>
        <v>#N/A</v>
      </c>
      <c r="P3069" s="11"/>
      <c r="Q3069" s="11"/>
      <c r="R3069" s="11">
        <v>1.1000000000000001</v>
      </c>
      <c r="S3069" s="6">
        <v>73375133260</v>
      </c>
      <c r="T3069" s="7">
        <v>18.66</v>
      </c>
      <c r="U3069" s="7">
        <v>1.17</v>
      </c>
      <c r="V3069" s="7">
        <v>305</v>
      </c>
    </row>
    <row r="3070" spans="1:22" hidden="1" x14ac:dyDescent="0.4">
      <c r="A3070" s="4" t="s">
        <v>1875</v>
      </c>
      <c r="B3070" s="5" t="s">
        <v>1876</v>
      </c>
      <c r="C3070" s="5" t="s">
        <v>30</v>
      </c>
      <c r="D3070" s="5" t="s">
        <v>19</v>
      </c>
      <c r="E3070" s="9" t="s">
        <v>25</v>
      </c>
      <c r="F3070" s="9">
        <v>0.21</v>
      </c>
      <c r="G3070" s="5" t="s">
        <v>21</v>
      </c>
      <c r="H3070" s="10">
        <v>1000</v>
      </c>
      <c r="I3070" s="11">
        <v>17032351</v>
      </c>
      <c r="J3070" s="11">
        <v>100</v>
      </c>
      <c r="K3070" s="11">
        <v>18.748999999999999</v>
      </c>
      <c r="L3070" s="11" t="b">
        <f>COUNTIF('[1]2_배당성향 25% 이상 종목명'!$A$2:$A$471,'2_2번 조건 대상 종목'!A3070)&gt;0</f>
        <v>0</v>
      </c>
      <c r="M3070" s="14" t="b">
        <f t="shared" si="47"/>
        <v>0</v>
      </c>
      <c r="N3070" s="11">
        <v>1929054100</v>
      </c>
      <c r="O3070" s="11" t="e">
        <f>N3070&gt;=VLOOKUP(A3070,'[1]2023년만'!$A$2:$Q$1181,12,0)</f>
        <v>#N/A</v>
      </c>
      <c r="P3070" s="11"/>
      <c r="Q3070" s="11"/>
      <c r="R3070" s="11">
        <v>2.2000000000000002</v>
      </c>
      <c r="S3070" s="6">
        <v>75708800195</v>
      </c>
      <c r="T3070" s="7">
        <v>9.5</v>
      </c>
      <c r="U3070" s="7">
        <v>0.67</v>
      </c>
      <c r="V3070" s="7">
        <v>468</v>
      </c>
    </row>
    <row r="3071" spans="1:22" hidden="1" x14ac:dyDescent="0.4">
      <c r="A3071" s="4" t="s">
        <v>1875</v>
      </c>
      <c r="B3071" s="5" t="s">
        <v>1876</v>
      </c>
      <c r="C3071" s="5" t="s">
        <v>18</v>
      </c>
      <c r="D3071" s="5" t="s">
        <v>19</v>
      </c>
      <c r="E3071" s="9" t="s">
        <v>25</v>
      </c>
      <c r="F3071" s="9">
        <v>0.28999999999999998</v>
      </c>
      <c r="G3071" s="5" t="s">
        <v>21</v>
      </c>
      <c r="H3071" s="10">
        <v>1000</v>
      </c>
      <c r="I3071" s="11">
        <v>17232351</v>
      </c>
      <c r="J3071" s="11">
        <v>105</v>
      </c>
      <c r="K3071" s="11">
        <v>-45.237000000000002</v>
      </c>
      <c r="L3071" s="11" t="b">
        <f>COUNTIF('[1]2_배당성향 25% 이상 종목명'!$A$2:$A$471,'2_2번 조건 대상 종목'!A3071)&gt;0</f>
        <v>0</v>
      </c>
      <c r="M3071" s="14" t="b">
        <f t="shared" si="47"/>
        <v>0</v>
      </c>
      <c r="N3071" s="11">
        <v>2001734920</v>
      </c>
      <c r="O3071" s="11"/>
      <c r="P3071" s="11"/>
      <c r="Q3071" s="11"/>
      <c r="R3071" s="11">
        <v>1.6</v>
      </c>
      <c r="S3071" s="6">
        <v>75708800195</v>
      </c>
      <c r="T3071" s="7">
        <v>9.5</v>
      </c>
      <c r="U3071" s="7">
        <v>0.67</v>
      </c>
      <c r="V3071" s="7">
        <v>468</v>
      </c>
    </row>
    <row r="3072" spans="1:22" hidden="1" x14ac:dyDescent="0.4">
      <c r="A3072" s="7" t="s">
        <v>1875</v>
      </c>
      <c r="B3072" s="12" t="s">
        <v>1876</v>
      </c>
      <c r="C3072" s="12" t="s">
        <v>2933</v>
      </c>
      <c r="D3072" s="12" t="s">
        <v>19</v>
      </c>
      <c r="E3072" s="12" t="s">
        <v>25</v>
      </c>
      <c r="F3072" s="12">
        <v>0.12</v>
      </c>
      <c r="G3072" s="12" t="s">
        <v>21</v>
      </c>
      <c r="H3072" s="12">
        <v>1000</v>
      </c>
      <c r="I3072" s="6">
        <v>17232351</v>
      </c>
      <c r="J3072" s="6">
        <v>105</v>
      </c>
      <c r="K3072" s="6">
        <v>-221.059</v>
      </c>
      <c r="L3072" s="11" t="b">
        <f>COUNTIF('[1]2_배당성향 25% 이상 종목명'!$A$2:$A$471,'2_2번 조건 대상 종목'!A3072)&gt;0</f>
        <v>0</v>
      </c>
      <c r="M3072" s="14" t="b">
        <f t="shared" si="47"/>
        <v>0</v>
      </c>
      <c r="N3072" s="6">
        <v>2033747110</v>
      </c>
      <c r="O3072" s="6"/>
      <c r="P3072" s="6"/>
      <c r="Q3072" s="6"/>
      <c r="R3072" s="6">
        <v>1.3</v>
      </c>
      <c r="S3072" s="6">
        <v>75708800195</v>
      </c>
      <c r="T3072" s="7">
        <v>9.5</v>
      </c>
      <c r="U3072" s="7">
        <v>0.67</v>
      </c>
      <c r="V3072" s="7">
        <v>468</v>
      </c>
    </row>
    <row r="3073" spans="1:22" hidden="1" x14ac:dyDescent="0.4">
      <c r="A3073" s="4" t="s">
        <v>1015</v>
      </c>
      <c r="B3073" s="5" t="s">
        <v>1016</v>
      </c>
      <c r="C3073" s="5" t="s">
        <v>18</v>
      </c>
      <c r="D3073" s="5" t="s">
        <v>19</v>
      </c>
      <c r="E3073" s="9" t="s">
        <v>129</v>
      </c>
      <c r="F3073" s="9">
        <v>1.55</v>
      </c>
      <c r="G3073" s="5" t="s">
        <v>21</v>
      </c>
      <c r="H3073" s="9">
        <v>500</v>
      </c>
      <c r="I3073" s="11">
        <v>77310863</v>
      </c>
      <c r="J3073" s="11">
        <v>170</v>
      </c>
      <c r="K3073" s="11">
        <v>37.795000000000002</v>
      </c>
      <c r="L3073" s="11" t="b">
        <f>COUNTIF('[1]2_배당성향 25% 이상 종목명'!$A$2:$A$471,'2_2번 조건 대상 종목'!A3073)&gt;0</f>
        <v>0</v>
      </c>
      <c r="M3073" s="14" t="b">
        <f t="shared" si="47"/>
        <v>1</v>
      </c>
      <c r="N3073" s="11">
        <v>11766356710</v>
      </c>
      <c r="O3073" s="11"/>
      <c r="P3073" s="11"/>
      <c r="Q3073" s="11"/>
      <c r="R3073" s="11">
        <v>4.5</v>
      </c>
      <c r="S3073" s="6">
        <v>263243488515</v>
      </c>
      <c r="T3073" s="7" t="s">
        <v>21</v>
      </c>
      <c r="U3073" s="7">
        <v>0.26</v>
      </c>
      <c r="V3073" s="7" t="s">
        <v>21</v>
      </c>
    </row>
    <row r="3074" spans="1:22" hidden="1" x14ac:dyDescent="0.4">
      <c r="A3074" s="4" t="s">
        <v>1015</v>
      </c>
      <c r="B3074" s="5" t="s">
        <v>1016</v>
      </c>
      <c r="C3074" s="5" t="s">
        <v>24</v>
      </c>
      <c r="D3074" s="5" t="s">
        <v>19</v>
      </c>
      <c r="E3074" s="9" t="s">
        <v>129</v>
      </c>
      <c r="F3074" s="9">
        <v>1.47</v>
      </c>
      <c r="G3074" s="5" t="s">
        <v>21</v>
      </c>
      <c r="H3074" s="9">
        <v>500</v>
      </c>
      <c r="I3074" s="11">
        <v>77310863</v>
      </c>
      <c r="J3074" s="11">
        <v>170</v>
      </c>
      <c r="K3074" s="11">
        <v>16.809999999999999</v>
      </c>
      <c r="L3074" s="11" t="b">
        <f>COUNTIF('[1]2_배당성향 25% 이상 종목명'!$A$2:$A$471,'2_2번 조건 대상 종목'!A3074)&gt;0</f>
        <v>0</v>
      </c>
      <c r="M3074" s="14" t="b">
        <f t="shared" si="47"/>
        <v>1</v>
      </c>
      <c r="N3074" s="11">
        <v>11651598890</v>
      </c>
      <c r="O3074" s="11"/>
      <c r="P3074" s="11"/>
      <c r="Q3074" s="11"/>
      <c r="R3074" s="11">
        <v>4.8</v>
      </c>
      <c r="S3074" s="6">
        <v>263243488515</v>
      </c>
      <c r="T3074" s="7" t="s">
        <v>21</v>
      </c>
      <c r="U3074" s="7">
        <v>0.26</v>
      </c>
      <c r="V3074" s="7" t="s">
        <v>21</v>
      </c>
    </row>
    <row r="3075" spans="1:22" hidden="1" x14ac:dyDescent="0.4">
      <c r="A3075" s="4" t="s">
        <v>1015</v>
      </c>
      <c r="B3075" s="5" t="s">
        <v>1016</v>
      </c>
      <c r="C3075" s="5" t="s">
        <v>30</v>
      </c>
      <c r="D3075" s="5" t="s">
        <v>19</v>
      </c>
      <c r="E3075" s="9" t="s">
        <v>129</v>
      </c>
      <c r="F3075" s="9">
        <v>1.89</v>
      </c>
      <c r="G3075" s="5" t="s">
        <v>21</v>
      </c>
      <c r="H3075" s="9">
        <v>500</v>
      </c>
      <c r="I3075" s="11">
        <v>77310863</v>
      </c>
      <c r="J3075" s="11">
        <v>170</v>
      </c>
      <c r="K3075" s="11">
        <v>-11.565</v>
      </c>
      <c r="L3075" s="11" t="b">
        <f>COUNTIF('[1]2_배당성향 25% 이상 종목명'!$A$2:$A$471,'2_2번 조건 대상 종목'!A3075)&gt;0</f>
        <v>0</v>
      </c>
      <c r="M3075" s="14" t="b">
        <f t="shared" ref="M3075:M3138" si="48">COUNTIF($A$2:$A$4678,A3075)=4</f>
        <v>1</v>
      </c>
      <c r="N3075" s="11">
        <v>11651598890</v>
      </c>
      <c r="O3075" s="11" t="b">
        <f>N3075&gt;=VLOOKUP(A3075,'[1]2023년만'!$A$2:$Q$1181,12,0)</f>
        <v>1</v>
      </c>
      <c r="P3075" s="11"/>
      <c r="Q3075" s="11"/>
      <c r="R3075" s="11">
        <v>5.3</v>
      </c>
      <c r="S3075" s="6">
        <v>263243488515</v>
      </c>
      <c r="T3075" s="7" t="s">
        <v>21</v>
      </c>
      <c r="U3075" s="7">
        <v>0.26</v>
      </c>
      <c r="V3075" s="7" t="s">
        <v>21</v>
      </c>
    </row>
    <row r="3076" spans="1:22" hidden="1" x14ac:dyDescent="0.4">
      <c r="A3076" s="7" t="s">
        <v>1015</v>
      </c>
      <c r="B3076" s="12" t="s">
        <v>1016</v>
      </c>
      <c r="C3076" s="12" t="s">
        <v>2933</v>
      </c>
      <c r="D3076" s="12" t="s">
        <v>19</v>
      </c>
      <c r="E3076" s="12" t="s">
        <v>129</v>
      </c>
      <c r="F3076" s="12">
        <v>0.88</v>
      </c>
      <c r="G3076" s="12" t="s">
        <v>21</v>
      </c>
      <c r="H3076" s="12">
        <v>500</v>
      </c>
      <c r="I3076" s="6">
        <v>77310863</v>
      </c>
      <c r="J3076" s="6">
        <v>170</v>
      </c>
      <c r="K3076" s="6">
        <v>15.426</v>
      </c>
      <c r="L3076" s="11" t="b">
        <f>COUNTIF('[1]2_배당성향 25% 이상 종목명'!$A$2:$A$471,'2_2번 조건 대상 종목'!A3076)&gt;0</f>
        <v>0</v>
      </c>
      <c r="M3076" s="14" t="b">
        <f t="shared" si="48"/>
        <v>1</v>
      </c>
      <c r="N3076" s="6">
        <v>12071659200</v>
      </c>
      <c r="O3076" s="6"/>
      <c r="P3076" s="6"/>
      <c r="Q3076" s="6"/>
      <c r="R3076" s="6">
        <v>3.4</v>
      </c>
      <c r="S3076" s="6">
        <v>263243488515</v>
      </c>
      <c r="T3076" s="7" t="s">
        <v>21</v>
      </c>
      <c r="U3076" s="7">
        <v>0.26</v>
      </c>
      <c r="V3076" s="7" t="s">
        <v>21</v>
      </c>
    </row>
    <row r="3077" spans="1:22" hidden="1" x14ac:dyDescent="0.4">
      <c r="A3077" s="4" t="s">
        <v>1089</v>
      </c>
      <c r="B3077" s="5" t="s">
        <v>1090</v>
      </c>
      <c r="C3077" s="5" t="s">
        <v>18</v>
      </c>
      <c r="D3077" s="5" t="s">
        <v>19</v>
      </c>
      <c r="E3077" s="9" t="s">
        <v>247</v>
      </c>
      <c r="F3077" s="9">
        <v>6.19</v>
      </c>
      <c r="G3077" s="5" t="s">
        <v>21</v>
      </c>
      <c r="H3077" s="10">
        <v>5000</v>
      </c>
      <c r="I3077" s="11">
        <v>96866418</v>
      </c>
      <c r="J3077" s="11">
        <v>60</v>
      </c>
      <c r="K3077" s="11">
        <v>35.159999999999997</v>
      </c>
      <c r="L3077" s="11" t="b">
        <f>COUNTIF('[1]2_배당성향 25% 이상 종목명'!$A$2:$A$471,'2_2번 조건 대상 종목'!A3077)&gt;0</f>
        <v>0</v>
      </c>
      <c r="M3077" s="14" t="b">
        <f t="shared" si="48"/>
        <v>1</v>
      </c>
      <c r="N3077" s="11">
        <v>5510348700</v>
      </c>
      <c r="O3077" s="11"/>
      <c r="P3077" s="11"/>
      <c r="Q3077" s="11"/>
      <c r="R3077" s="11">
        <v>2.4</v>
      </c>
      <c r="S3077" s="6">
        <v>324502500300</v>
      </c>
      <c r="T3077" s="7">
        <v>6.2</v>
      </c>
      <c r="U3077" s="7">
        <v>0.28999999999999998</v>
      </c>
      <c r="V3077" s="7">
        <v>540</v>
      </c>
    </row>
    <row r="3078" spans="1:22" hidden="1" x14ac:dyDescent="0.4">
      <c r="A3078" s="4" t="s">
        <v>1089</v>
      </c>
      <c r="B3078" s="5" t="s">
        <v>1090</v>
      </c>
      <c r="C3078" s="5" t="s">
        <v>30</v>
      </c>
      <c r="D3078" s="5" t="s">
        <v>19</v>
      </c>
      <c r="E3078" s="9" t="s">
        <v>247</v>
      </c>
      <c r="F3078" s="9">
        <v>3.56</v>
      </c>
      <c r="G3078" s="5" t="s">
        <v>21</v>
      </c>
      <c r="H3078" s="10">
        <v>5000</v>
      </c>
      <c r="I3078" s="11">
        <v>96866418</v>
      </c>
      <c r="J3078" s="11">
        <v>100</v>
      </c>
      <c r="K3078" s="11">
        <v>18.509</v>
      </c>
      <c r="L3078" s="11" t="b">
        <f>COUNTIF('[1]2_배당성향 25% 이상 종목명'!$A$2:$A$471,'2_2번 조건 대상 종목'!A3078)&gt;0</f>
        <v>0</v>
      </c>
      <c r="M3078" s="14" t="b">
        <f t="shared" si="48"/>
        <v>1</v>
      </c>
      <c r="N3078" s="11">
        <v>9183914500</v>
      </c>
      <c r="O3078" s="11" t="b">
        <f>N3078&gt;=VLOOKUP(A3078,'[1]2023년만'!$A$2:$Q$1181,12,0)</f>
        <v>1</v>
      </c>
      <c r="P3078" s="11"/>
      <c r="Q3078" s="11"/>
      <c r="R3078" s="11">
        <v>3.8</v>
      </c>
      <c r="S3078" s="6">
        <v>324502500300</v>
      </c>
      <c r="T3078" s="7">
        <v>6.2</v>
      </c>
      <c r="U3078" s="7">
        <v>0.28999999999999998</v>
      </c>
      <c r="V3078" s="7">
        <v>540</v>
      </c>
    </row>
    <row r="3079" spans="1:22" hidden="1" x14ac:dyDescent="0.4">
      <c r="A3079" s="4" t="s">
        <v>1089</v>
      </c>
      <c r="B3079" s="5" t="s">
        <v>1090</v>
      </c>
      <c r="C3079" s="5" t="s">
        <v>24</v>
      </c>
      <c r="D3079" s="5" t="s">
        <v>19</v>
      </c>
      <c r="E3079" s="9" t="s">
        <v>247</v>
      </c>
      <c r="F3079" s="9">
        <v>3.7</v>
      </c>
      <c r="G3079" s="5" t="s">
        <v>21</v>
      </c>
      <c r="H3079" s="10">
        <v>5000</v>
      </c>
      <c r="I3079" s="11">
        <v>96866418</v>
      </c>
      <c r="J3079" s="11">
        <v>60</v>
      </c>
      <c r="K3079" s="11">
        <v>17.951000000000001</v>
      </c>
      <c r="L3079" s="11" t="b">
        <f>COUNTIF('[1]2_배당성향 25% 이상 종목명'!$A$2:$A$471,'2_2번 조건 대상 종목'!A3079)&gt;0</f>
        <v>0</v>
      </c>
      <c r="M3079" s="14" t="b">
        <f t="shared" si="48"/>
        <v>1</v>
      </c>
      <c r="N3079" s="11">
        <v>5510348700</v>
      </c>
      <c r="O3079" s="11"/>
      <c r="P3079" s="11"/>
      <c r="Q3079" s="11"/>
      <c r="R3079" s="11">
        <v>1.4</v>
      </c>
      <c r="S3079" s="6">
        <v>324502500300</v>
      </c>
      <c r="T3079" s="7">
        <v>6.2</v>
      </c>
      <c r="U3079" s="7">
        <v>0.28999999999999998</v>
      </c>
      <c r="V3079" s="7">
        <v>540</v>
      </c>
    </row>
    <row r="3080" spans="1:22" hidden="1" x14ac:dyDescent="0.4">
      <c r="A3080" s="7" t="s">
        <v>1089</v>
      </c>
      <c r="B3080" s="12" t="s">
        <v>1090</v>
      </c>
      <c r="C3080" s="12" t="s">
        <v>2933</v>
      </c>
      <c r="D3080" s="12" t="s">
        <v>19</v>
      </c>
      <c r="E3080" s="12" t="s">
        <v>247</v>
      </c>
      <c r="F3080" s="12">
        <v>3.64</v>
      </c>
      <c r="G3080" s="12" t="s">
        <v>21</v>
      </c>
      <c r="H3080" s="12">
        <v>5000</v>
      </c>
      <c r="I3080" s="6">
        <v>96866418</v>
      </c>
      <c r="J3080" s="6">
        <v>140</v>
      </c>
      <c r="K3080" s="6">
        <v>14.487</v>
      </c>
      <c r="L3080" s="11" t="b">
        <f>COUNTIF('[1]2_배당성향 25% 이상 종목명'!$A$2:$A$471,'2_2번 조건 대상 종목'!A3080)&gt;0</f>
        <v>0</v>
      </c>
      <c r="M3080" s="14" t="b">
        <f t="shared" si="48"/>
        <v>1</v>
      </c>
      <c r="N3080" s="6">
        <v>13137480300</v>
      </c>
      <c r="O3080" s="6"/>
      <c r="P3080" s="6"/>
      <c r="Q3080" s="6"/>
      <c r="R3080" s="6">
        <v>3.8</v>
      </c>
      <c r="S3080" s="6">
        <v>324502500300</v>
      </c>
      <c r="T3080" s="7">
        <v>6.2</v>
      </c>
      <c r="U3080" s="7">
        <v>0.28999999999999998</v>
      </c>
      <c r="V3080" s="7">
        <v>540</v>
      </c>
    </row>
    <row r="3081" spans="1:22" hidden="1" x14ac:dyDescent="0.4">
      <c r="A3081" s="4" t="s">
        <v>1933</v>
      </c>
      <c r="B3081" s="5" t="s">
        <v>1934</v>
      </c>
      <c r="C3081" s="5" t="s">
        <v>24</v>
      </c>
      <c r="D3081" s="5" t="s">
        <v>19</v>
      </c>
      <c r="E3081" s="9" t="s">
        <v>95</v>
      </c>
      <c r="F3081" s="9">
        <v>0.59</v>
      </c>
      <c r="G3081" s="5" t="s">
        <v>21</v>
      </c>
      <c r="H3081" s="9">
        <v>500</v>
      </c>
      <c r="I3081" s="11">
        <v>22916042</v>
      </c>
      <c r="J3081" s="11">
        <v>200</v>
      </c>
      <c r="K3081" s="11">
        <v>17.501000000000001</v>
      </c>
      <c r="L3081" s="11" t="b">
        <f>COUNTIF('[1]2_배당성향 25% 이상 종목명'!$A$2:$A$471,'2_2번 조건 대상 종목'!A3081)&gt;0</f>
        <v>0</v>
      </c>
      <c r="M3081" s="14" t="b">
        <f t="shared" si="48"/>
        <v>1</v>
      </c>
      <c r="N3081" s="11">
        <v>4444638000</v>
      </c>
      <c r="O3081" s="11"/>
      <c r="P3081" s="11"/>
      <c r="Q3081" s="11"/>
      <c r="R3081" s="11">
        <v>0.5</v>
      </c>
      <c r="S3081" s="6">
        <v>1164134933600</v>
      </c>
      <c r="T3081" s="7">
        <v>17.86</v>
      </c>
      <c r="U3081" s="7">
        <v>2.78</v>
      </c>
      <c r="V3081" s="7">
        <v>2845</v>
      </c>
    </row>
    <row r="3082" spans="1:22" hidden="1" x14ac:dyDescent="0.4">
      <c r="A3082" s="4" t="s">
        <v>1933</v>
      </c>
      <c r="B3082" s="5" t="s">
        <v>1934</v>
      </c>
      <c r="C3082" s="5" t="s">
        <v>18</v>
      </c>
      <c r="D3082" s="5" t="s">
        <v>19</v>
      </c>
      <c r="E3082" s="9" t="s">
        <v>95</v>
      </c>
      <c r="F3082" s="9">
        <v>0.96</v>
      </c>
      <c r="G3082" s="5" t="s">
        <v>21</v>
      </c>
      <c r="H3082" s="9">
        <v>500</v>
      </c>
      <c r="I3082" s="11">
        <v>22916042</v>
      </c>
      <c r="J3082" s="11">
        <v>270</v>
      </c>
      <c r="K3082" s="11">
        <v>14.084</v>
      </c>
      <c r="L3082" s="11" t="b">
        <f>COUNTIF('[1]2_배당성향 25% 이상 종목명'!$A$2:$A$471,'2_2번 조건 대상 종목'!A3082)&gt;0</f>
        <v>0</v>
      </c>
      <c r="M3082" s="14" t="b">
        <f t="shared" si="48"/>
        <v>1</v>
      </c>
      <c r="N3082" s="11">
        <v>5998911300</v>
      </c>
      <c r="O3082" s="11"/>
      <c r="P3082" s="11"/>
      <c r="Q3082" s="11"/>
      <c r="R3082" s="11">
        <v>1.1000000000000001</v>
      </c>
      <c r="S3082" s="6">
        <v>1164134933600</v>
      </c>
      <c r="T3082" s="7">
        <v>17.86</v>
      </c>
      <c r="U3082" s="7">
        <v>2.78</v>
      </c>
      <c r="V3082" s="7">
        <v>2845</v>
      </c>
    </row>
    <row r="3083" spans="1:22" hidden="1" x14ac:dyDescent="0.4">
      <c r="A3083" s="4" t="s">
        <v>1933</v>
      </c>
      <c r="B3083" s="5" t="s">
        <v>1934</v>
      </c>
      <c r="C3083" s="5" t="s">
        <v>30</v>
      </c>
      <c r="D3083" s="5" t="s">
        <v>19</v>
      </c>
      <c r="E3083" s="9" t="s">
        <v>20</v>
      </c>
      <c r="F3083" s="9">
        <v>0.68</v>
      </c>
      <c r="G3083" s="5" t="s">
        <v>21</v>
      </c>
      <c r="H3083" s="9">
        <v>500</v>
      </c>
      <c r="I3083" s="11">
        <v>22916042</v>
      </c>
      <c r="J3083" s="11">
        <v>230</v>
      </c>
      <c r="K3083" s="11">
        <v>7.819</v>
      </c>
      <c r="L3083" s="11" t="b">
        <f>COUNTIF('[1]2_배당성향 25% 이상 종목명'!$A$2:$A$471,'2_2번 조건 대상 종목'!A3083)&gt;0</f>
        <v>0</v>
      </c>
      <c r="M3083" s="14" t="b">
        <f t="shared" si="48"/>
        <v>1</v>
      </c>
      <c r="N3083" s="11">
        <v>5116623700</v>
      </c>
      <c r="O3083" s="11" t="b">
        <f>N3083&gt;=VLOOKUP(A3083,'[1]2023년만'!$A$2:$Q$1181,12,0)</f>
        <v>1</v>
      </c>
      <c r="P3083" s="11"/>
      <c r="Q3083" s="11"/>
      <c r="R3083" s="11">
        <v>0.5</v>
      </c>
      <c r="S3083" s="6">
        <v>1164134933600</v>
      </c>
      <c r="T3083" s="7">
        <v>17.86</v>
      </c>
      <c r="U3083" s="7">
        <v>2.78</v>
      </c>
      <c r="V3083" s="7">
        <v>2845</v>
      </c>
    </row>
    <row r="3084" spans="1:22" hidden="1" x14ac:dyDescent="0.4">
      <c r="A3084" s="7" t="s">
        <v>1933</v>
      </c>
      <c r="B3084" s="12" t="s">
        <v>1934</v>
      </c>
      <c r="C3084" s="12" t="s">
        <v>2933</v>
      </c>
      <c r="D3084" s="12" t="s">
        <v>19</v>
      </c>
      <c r="E3084" s="12" t="s">
        <v>95</v>
      </c>
      <c r="F3084" s="12">
        <v>0.42</v>
      </c>
      <c r="G3084" s="12" t="s">
        <v>21</v>
      </c>
      <c r="H3084" s="12">
        <v>500</v>
      </c>
      <c r="I3084" s="6">
        <v>22916042</v>
      </c>
      <c r="J3084" s="6">
        <v>270</v>
      </c>
      <c r="K3084" s="6">
        <v>9.58</v>
      </c>
      <c r="L3084" s="11" t="b">
        <f>COUNTIF('[1]2_배당성향 25% 이상 종목명'!$A$2:$A$471,'2_2번 조건 대상 종목'!A3084)&gt;0</f>
        <v>0</v>
      </c>
      <c r="M3084" s="14" t="b">
        <f t="shared" si="48"/>
        <v>1</v>
      </c>
      <c r="N3084" s="6">
        <v>6054040710</v>
      </c>
      <c r="O3084" s="6"/>
      <c r="P3084" s="6"/>
      <c r="Q3084" s="6"/>
      <c r="R3084" s="6">
        <v>0.5</v>
      </c>
      <c r="S3084" s="6">
        <v>1164134933600</v>
      </c>
      <c r="T3084" s="7">
        <v>17.86</v>
      </c>
      <c r="U3084" s="7">
        <v>2.78</v>
      </c>
      <c r="V3084" s="7">
        <v>2845</v>
      </c>
    </row>
    <row r="3085" spans="1:22" hidden="1" x14ac:dyDescent="0.4">
      <c r="A3085" s="4" t="s">
        <v>729</v>
      </c>
      <c r="B3085" s="5" t="s">
        <v>730</v>
      </c>
      <c r="C3085" s="5" t="s">
        <v>24</v>
      </c>
      <c r="D3085" s="5" t="s">
        <v>19</v>
      </c>
      <c r="E3085" s="9" t="s">
        <v>34</v>
      </c>
      <c r="F3085" s="9">
        <v>0.56000000000000005</v>
      </c>
      <c r="G3085" s="5" t="s">
        <v>21</v>
      </c>
      <c r="H3085" s="9">
        <v>500</v>
      </c>
      <c r="I3085" s="11">
        <v>11287196</v>
      </c>
      <c r="J3085" s="11">
        <v>30</v>
      </c>
      <c r="K3085" s="11">
        <v>52.417000000000002</v>
      </c>
      <c r="L3085" s="11" t="b">
        <f>COUNTIF('[1]2_배당성향 25% 이상 종목명'!$A$2:$A$471,'2_2번 조건 대상 종목'!A3085)&gt;0</f>
        <v>0</v>
      </c>
      <c r="M3085" s="14" t="b">
        <f t="shared" si="48"/>
        <v>0</v>
      </c>
      <c r="N3085" s="11">
        <v>338615880</v>
      </c>
      <c r="O3085" s="11"/>
      <c r="P3085" s="11"/>
      <c r="Q3085" s="11"/>
      <c r="R3085" s="11">
        <v>0.6</v>
      </c>
      <c r="S3085" s="6">
        <v>35272487500</v>
      </c>
      <c r="T3085" s="7" t="s">
        <v>21</v>
      </c>
      <c r="U3085" s="7">
        <v>1.02</v>
      </c>
      <c r="V3085" s="7" t="s">
        <v>21</v>
      </c>
    </row>
    <row r="3086" spans="1:22" hidden="1" x14ac:dyDescent="0.4">
      <c r="A3086" s="4" t="s">
        <v>729</v>
      </c>
      <c r="B3086" s="5" t="s">
        <v>730</v>
      </c>
      <c r="C3086" s="5" t="s">
        <v>18</v>
      </c>
      <c r="D3086" s="5" t="s">
        <v>19</v>
      </c>
      <c r="E3086" s="9" t="s">
        <v>21</v>
      </c>
      <c r="F3086" s="9" t="s">
        <v>21</v>
      </c>
      <c r="G3086" s="5" t="s">
        <v>21</v>
      </c>
      <c r="H3086" s="9">
        <v>500</v>
      </c>
      <c r="I3086" s="11">
        <v>2525510</v>
      </c>
      <c r="J3086" s="11">
        <v>500</v>
      </c>
      <c r="K3086" s="11">
        <v>9.5950000000000006</v>
      </c>
      <c r="L3086" s="11" t="b">
        <f>COUNTIF('[1]2_배당성향 25% 이상 종목명'!$A$2:$A$471,'2_2번 조건 대상 종목'!A3086)&gt;0</f>
        <v>0</v>
      </c>
      <c r="M3086" s="14" t="b">
        <f t="shared" si="48"/>
        <v>0</v>
      </c>
      <c r="N3086" s="11">
        <v>1262755000</v>
      </c>
      <c r="O3086" s="11"/>
      <c r="P3086" s="11"/>
      <c r="Q3086" s="11"/>
      <c r="R3086" s="11">
        <v>2</v>
      </c>
      <c r="S3086" s="6">
        <v>35272487500</v>
      </c>
      <c r="T3086" s="7" t="s">
        <v>21</v>
      </c>
      <c r="U3086" s="7">
        <v>1.02</v>
      </c>
      <c r="V3086" s="7" t="s">
        <v>21</v>
      </c>
    </row>
    <row r="3087" spans="1:22" hidden="1" x14ac:dyDescent="0.4">
      <c r="A3087" s="7" t="s">
        <v>729</v>
      </c>
      <c r="B3087" s="12" t="s">
        <v>730</v>
      </c>
      <c r="C3087" s="12" t="s">
        <v>2933</v>
      </c>
      <c r="D3087" s="12" t="s">
        <v>19</v>
      </c>
      <c r="E3087" s="12" t="s">
        <v>21</v>
      </c>
      <c r="F3087" s="12" t="s">
        <v>21</v>
      </c>
      <c r="G3087" s="12" t="s">
        <v>21</v>
      </c>
      <c r="H3087" s="12">
        <v>500</v>
      </c>
      <c r="I3087" s="6">
        <v>2525510</v>
      </c>
      <c r="J3087" s="6">
        <v>300</v>
      </c>
      <c r="K3087" s="6">
        <v>8.2029999999999994</v>
      </c>
      <c r="L3087" s="11" t="b">
        <f>COUNTIF('[1]2_배당성향 25% 이상 종목명'!$A$2:$A$471,'2_2번 조건 대상 종목'!A3087)&gt;0</f>
        <v>0</v>
      </c>
      <c r="M3087" s="14" t="b">
        <f t="shared" si="48"/>
        <v>0</v>
      </c>
      <c r="N3087" s="6">
        <v>757653000</v>
      </c>
      <c r="O3087" s="6"/>
      <c r="P3087" s="6"/>
      <c r="Q3087" s="6"/>
      <c r="R3087" s="6">
        <v>1</v>
      </c>
      <c r="S3087" s="6">
        <v>35272487500</v>
      </c>
      <c r="T3087" s="7" t="s">
        <v>21</v>
      </c>
      <c r="U3087" s="7">
        <v>1.02</v>
      </c>
      <c r="V3087" s="7" t="s">
        <v>21</v>
      </c>
    </row>
    <row r="3088" spans="1:22" hidden="1" x14ac:dyDescent="0.4">
      <c r="A3088" s="7" t="s">
        <v>2890</v>
      </c>
      <c r="B3088" s="12" t="s">
        <v>2891</v>
      </c>
      <c r="C3088" s="12" t="s">
        <v>2933</v>
      </c>
      <c r="D3088" s="12" t="s">
        <v>19</v>
      </c>
      <c r="E3088" s="12" t="s">
        <v>103</v>
      </c>
      <c r="F3088" s="12">
        <v>0.36</v>
      </c>
      <c r="G3088" s="12" t="s">
        <v>21</v>
      </c>
      <c r="H3088" s="12">
        <v>500</v>
      </c>
      <c r="I3088" s="6">
        <v>16206895</v>
      </c>
      <c r="J3088" s="6">
        <v>50</v>
      </c>
      <c r="K3088" s="6">
        <v>62.000999999999998</v>
      </c>
      <c r="L3088" s="11" t="b">
        <f>COUNTIF('[1]2_배당성향 25% 이상 종목명'!$A$2:$A$471,'2_2번 조건 대상 종목'!A3088)&gt;0</f>
        <v>0</v>
      </c>
      <c r="M3088" s="14" t="b">
        <f t="shared" si="48"/>
        <v>0</v>
      </c>
      <c r="N3088" s="6">
        <v>789888650</v>
      </c>
      <c r="O3088" s="6"/>
      <c r="P3088" s="6"/>
      <c r="Q3088" s="6"/>
      <c r="R3088" s="6">
        <v>0.34</v>
      </c>
      <c r="S3088" s="6">
        <v>419577989900</v>
      </c>
      <c r="T3088" s="7" t="s">
        <v>21</v>
      </c>
      <c r="U3088" s="7">
        <v>5.36</v>
      </c>
      <c r="V3088" s="7" t="s">
        <v>21</v>
      </c>
    </row>
    <row r="3089" spans="1:22" x14ac:dyDescent="0.4">
      <c r="A3089" s="4" t="s">
        <v>863</v>
      </c>
      <c r="B3089" s="5" t="s">
        <v>864</v>
      </c>
      <c r="C3089" s="5" t="s">
        <v>30</v>
      </c>
      <c r="D3089" s="5" t="s">
        <v>19</v>
      </c>
      <c r="E3089" s="9" t="s">
        <v>52</v>
      </c>
      <c r="F3089" s="9">
        <v>0.72</v>
      </c>
      <c r="G3089" s="5" t="s">
        <v>21</v>
      </c>
      <c r="H3089" s="9">
        <v>500</v>
      </c>
      <c r="I3089" s="11">
        <v>12279746</v>
      </c>
      <c r="J3089" s="11">
        <v>800</v>
      </c>
      <c r="K3089" s="11">
        <v>44.277999999999999</v>
      </c>
      <c r="L3089" s="11" t="b">
        <f>COUNTIF('[1]2_배당성향 25% 이상 종목명'!$A$2:$A$471,'2_2번 조건 대상 종목'!A2990)&gt;0</f>
        <v>1</v>
      </c>
      <c r="M3089" s="14" t="b">
        <f t="shared" si="48"/>
        <v>1</v>
      </c>
      <c r="N3089" s="11">
        <v>8798502400</v>
      </c>
      <c r="O3089" s="11" t="b">
        <f>N3089&gt;=VLOOKUP(A3089,'[1]2023년만'!$A$2:$Q$1181,12,0)</f>
        <v>1</v>
      </c>
      <c r="P3089" s="11">
        <f>VLOOKUP(A3089,'[1]2_피벗 테이블'!$A$4:$B$376,2,0)</f>
        <v>6263299500</v>
      </c>
      <c r="Q3089" s="11" t="b">
        <f>N3089&gt;=(P3089*1.05)</f>
        <v>1</v>
      </c>
      <c r="R3089" s="11">
        <v>6.3</v>
      </c>
      <c r="S3089" s="6">
        <v>155461584360</v>
      </c>
      <c r="T3089" s="7">
        <v>7.85</v>
      </c>
      <c r="U3089" s="7">
        <v>0.79</v>
      </c>
      <c r="V3089" s="7">
        <v>1613</v>
      </c>
    </row>
    <row r="3090" spans="1:22" hidden="1" x14ac:dyDescent="0.4">
      <c r="A3090" s="4" t="s">
        <v>546</v>
      </c>
      <c r="B3090" s="5" t="s">
        <v>547</v>
      </c>
      <c r="C3090" s="5" t="s">
        <v>18</v>
      </c>
      <c r="D3090" s="5" t="s">
        <v>19</v>
      </c>
      <c r="E3090" s="9" t="s">
        <v>25</v>
      </c>
      <c r="F3090" s="9">
        <v>0.28999999999999998</v>
      </c>
      <c r="G3090" s="5" t="s">
        <v>21</v>
      </c>
      <c r="H3090" s="10">
        <v>1000</v>
      </c>
      <c r="I3090" s="11">
        <v>73231476</v>
      </c>
      <c r="J3090" s="11">
        <v>400</v>
      </c>
      <c r="K3090" s="11">
        <v>30.1</v>
      </c>
      <c r="L3090" s="11" t="b">
        <f>COUNTIF('[1]2_배당성향 25% 이상 종목명'!$A$2:$A$471,'2_2번 조건 대상 종목'!A3090)&gt;0</f>
        <v>1</v>
      </c>
      <c r="M3090" s="14" t="b">
        <f t="shared" si="48"/>
        <v>1</v>
      </c>
      <c r="N3090" s="11">
        <v>27268933000</v>
      </c>
      <c r="O3090" s="11"/>
      <c r="P3090" s="11"/>
      <c r="Q3090" s="11"/>
      <c r="R3090" s="11">
        <v>0.67</v>
      </c>
      <c r="S3090" s="6">
        <v>9148389192800</v>
      </c>
      <c r="T3090" s="7">
        <v>121.31</v>
      </c>
      <c r="U3090" s="7">
        <v>4.08</v>
      </c>
      <c r="V3090" s="7">
        <v>943</v>
      </c>
    </row>
    <row r="3091" spans="1:22" hidden="1" x14ac:dyDescent="0.4">
      <c r="A3091" s="4" t="s">
        <v>546</v>
      </c>
      <c r="B3091" s="5" t="s">
        <v>547</v>
      </c>
      <c r="C3091" s="5" t="s">
        <v>24</v>
      </c>
      <c r="D3091" s="5" t="s">
        <v>19</v>
      </c>
      <c r="E3091" s="9" t="s">
        <v>25</v>
      </c>
      <c r="F3091" s="9">
        <v>0.23</v>
      </c>
      <c r="G3091" s="5" t="s">
        <v>21</v>
      </c>
      <c r="H3091" s="10">
        <v>1000</v>
      </c>
      <c r="I3091" s="11">
        <v>76638657</v>
      </c>
      <c r="J3091" s="11">
        <v>450</v>
      </c>
      <c r="K3091" s="11">
        <v>23.983000000000001</v>
      </c>
      <c r="L3091" s="11" t="b">
        <f>COUNTIF('[1]2_배당성향 25% 이상 종목명'!$A$2:$A$471,'2_2번 조건 대상 종목'!A3091)&gt;0</f>
        <v>1</v>
      </c>
      <c r="M3091" s="14" t="b">
        <f t="shared" si="48"/>
        <v>1</v>
      </c>
      <c r="N3091" s="11">
        <v>32145147300</v>
      </c>
      <c r="O3091" s="11"/>
      <c r="P3091" s="11"/>
      <c r="Q3091" s="11"/>
      <c r="R3091" s="11">
        <v>0.7</v>
      </c>
      <c r="S3091" s="6">
        <v>9148389192800</v>
      </c>
      <c r="T3091" s="7">
        <v>121.31</v>
      </c>
      <c r="U3091" s="7">
        <v>4.08</v>
      </c>
      <c r="V3091" s="7">
        <v>943</v>
      </c>
    </row>
    <row r="3092" spans="1:22" hidden="1" x14ac:dyDescent="0.4">
      <c r="A3092" s="7" t="s">
        <v>546</v>
      </c>
      <c r="B3092" s="12" t="s">
        <v>547</v>
      </c>
      <c r="C3092" s="12" t="s">
        <v>2933</v>
      </c>
      <c r="D3092" s="12" t="s">
        <v>19</v>
      </c>
      <c r="E3092" s="12" t="s">
        <v>25</v>
      </c>
      <c r="F3092" s="12">
        <v>0.12</v>
      </c>
      <c r="G3092" s="12" t="s">
        <v>21</v>
      </c>
      <c r="H3092" s="12">
        <v>1000</v>
      </c>
      <c r="I3092" s="6">
        <v>69972959</v>
      </c>
      <c r="J3092" s="6">
        <v>400</v>
      </c>
      <c r="K3092" s="6">
        <v>26.309000000000001</v>
      </c>
      <c r="L3092" s="11" t="b">
        <f>COUNTIF('[1]2_배당성향 25% 이상 종목명'!$A$2:$A$471,'2_2번 조건 대상 종목'!A3092)&gt;0</f>
        <v>1</v>
      </c>
      <c r="M3092" s="14" t="b">
        <f t="shared" si="48"/>
        <v>1</v>
      </c>
      <c r="N3092" s="6">
        <v>26079622200</v>
      </c>
      <c r="O3092" s="6"/>
      <c r="P3092" s="6"/>
      <c r="Q3092" s="6"/>
      <c r="R3092" s="6">
        <v>0.61</v>
      </c>
      <c r="S3092" s="6">
        <v>9148389192800</v>
      </c>
      <c r="T3092" s="7">
        <v>121.31</v>
      </c>
      <c r="U3092" s="7">
        <v>4.08</v>
      </c>
      <c r="V3092" s="7">
        <v>943</v>
      </c>
    </row>
    <row r="3093" spans="1:22" hidden="1" x14ac:dyDescent="0.4">
      <c r="A3093" s="4" t="s">
        <v>245</v>
      </c>
      <c r="B3093" s="5" t="s">
        <v>246</v>
      </c>
      <c r="C3093" s="5" t="s">
        <v>18</v>
      </c>
      <c r="D3093" s="5" t="s">
        <v>19</v>
      </c>
      <c r="E3093" s="9" t="s">
        <v>247</v>
      </c>
      <c r="F3093" s="9">
        <v>6.19</v>
      </c>
      <c r="G3093" s="5" t="s">
        <v>21</v>
      </c>
      <c r="H3093" s="10">
        <v>1000</v>
      </c>
      <c r="I3093" s="11">
        <v>56702415</v>
      </c>
      <c r="J3093" s="11">
        <v>110</v>
      </c>
      <c r="K3093" s="11">
        <v>162.499</v>
      </c>
      <c r="L3093" s="11" t="b">
        <f>COUNTIF('[1]2_배당성향 25% 이상 종목명'!$A$2:$A$471,'2_2번 조건 대상 종목'!A3093)&gt;0</f>
        <v>1</v>
      </c>
      <c r="M3093" s="14" t="b">
        <f t="shared" si="48"/>
        <v>1</v>
      </c>
      <c r="N3093" s="11">
        <v>6818468950</v>
      </c>
      <c r="O3093" s="11"/>
      <c r="P3093" s="11"/>
      <c r="Q3093" s="11"/>
      <c r="R3093" s="11">
        <v>4.82</v>
      </c>
      <c r="S3093" s="6">
        <v>159900810300</v>
      </c>
      <c r="T3093" s="7">
        <v>9.69</v>
      </c>
      <c r="U3093" s="7">
        <v>0.33</v>
      </c>
      <c r="V3093" s="7">
        <v>291</v>
      </c>
    </row>
    <row r="3094" spans="1:22" hidden="1" x14ac:dyDescent="0.4">
      <c r="A3094" s="4" t="s">
        <v>245</v>
      </c>
      <c r="B3094" s="5" t="s">
        <v>246</v>
      </c>
      <c r="C3094" s="5" t="s">
        <v>24</v>
      </c>
      <c r="D3094" s="5" t="s">
        <v>19</v>
      </c>
      <c r="E3094" s="9" t="s">
        <v>247</v>
      </c>
      <c r="F3094" s="9">
        <v>3.7</v>
      </c>
      <c r="G3094" s="5" t="s">
        <v>21</v>
      </c>
      <c r="H3094" s="10">
        <v>1000</v>
      </c>
      <c r="I3094" s="11">
        <v>56702415</v>
      </c>
      <c r="J3094" s="11">
        <v>120</v>
      </c>
      <c r="K3094" s="11">
        <v>101.211</v>
      </c>
      <c r="L3094" s="11" t="b">
        <f>COUNTIF('[1]2_배당성향 25% 이상 종목명'!$A$2:$A$471,'2_2번 조건 대상 종목'!A3094)&gt;0</f>
        <v>1</v>
      </c>
      <c r="M3094" s="14" t="b">
        <f t="shared" si="48"/>
        <v>1</v>
      </c>
      <c r="N3094" s="11">
        <v>7424804700</v>
      </c>
      <c r="O3094" s="11"/>
      <c r="P3094" s="11"/>
      <c r="Q3094" s="11"/>
      <c r="R3094" s="11">
        <v>5.03</v>
      </c>
      <c r="S3094" s="6">
        <v>159900810300</v>
      </c>
      <c r="T3094" s="7">
        <v>9.69</v>
      </c>
      <c r="U3094" s="7">
        <v>0.33</v>
      </c>
      <c r="V3094" s="7">
        <v>291</v>
      </c>
    </row>
    <row r="3095" spans="1:22" x14ac:dyDescent="0.4">
      <c r="A3095" s="4" t="s">
        <v>806</v>
      </c>
      <c r="B3095" s="5" t="s">
        <v>807</v>
      </c>
      <c r="C3095" s="5" t="s">
        <v>30</v>
      </c>
      <c r="D3095" s="5" t="s">
        <v>19</v>
      </c>
      <c r="E3095" s="9" t="s">
        <v>34</v>
      </c>
      <c r="F3095" s="9">
        <v>0.48</v>
      </c>
      <c r="G3095" s="5" t="s">
        <v>21</v>
      </c>
      <c r="H3095" s="9">
        <v>500</v>
      </c>
      <c r="I3095" s="11">
        <v>14300000</v>
      </c>
      <c r="J3095" s="11">
        <v>450</v>
      </c>
      <c r="K3095" s="11">
        <v>47.341000000000001</v>
      </c>
      <c r="L3095" s="11" t="b">
        <f>COUNTIF('[1]2_배당성향 25% 이상 종목명'!$A$2:$A$471,'2_2번 조건 대상 종목'!A688)&gt;0</f>
        <v>1</v>
      </c>
      <c r="M3095" s="14" t="b">
        <f t="shared" si="48"/>
        <v>1</v>
      </c>
      <c r="N3095" s="11">
        <v>6266527200</v>
      </c>
      <c r="O3095" s="11" t="b">
        <f>N3095&gt;=VLOOKUP(A3095,'[1]2023년만'!$A$2:$Q$1181,12,0)</f>
        <v>1</v>
      </c>
      <c r="P3095" s="11">
        <f>VLOOKUP(A3095,'[1]2_피벗 테이블'!$A$4:$B$376,2,0)</f>
        <v>4684070720</v>
      </c>
      <c r="Q3095" s="11" t="b">
        <f>N3095&gt;=(P3095*1.05)</f>
        <v>1</v>
      </c>
      <c r="R3095" s="11">
        <v>4.4000000000000004</v>
      </c>
      <c r="S3095" s="6">
        <v>150293000000</v>
      </c>
      <c r="T3095" s="7">
        <v>11.05</v>
      </c>
      <c r="U3095" s="7">
        <v>2.77</v>
      </c>
      <c r="V3095" s="7">
        <v>951</v>
      </c>
    </row>
    <row r="3096" spans="1:22" hidden="1" x14ac:dyDescent="0.4">
      <c r="A3096" s="7" t="s">
        <v>245</v>
      </c>
      <c r="B3096" s="12" t="s">
        <v>246</v>
      </c>
      <c r="C3096" s="12" t="s">
        <v>2933</v>
      </c>
      <c r="D3096" s="12" t="s">
        <v>19</v>
      </c>
      <c r="E3096" s="12" t="s">
        <v>247</v>
      </c>
      <c r="F3096" s="12">
        <v>3.64</v>
      </c>
      <c r="G3096" s="12" t="s">
        <v>21</v>
      </c>
      <c r="H3096" s="12">
        <v>1000</v>
      </c>
      <c r="I3096" s="6">
        <v>56702415</v>
      </c>
      <c r="J3096" s="6">
        <v>130</v>
      </c>
      <c r="K3096" s="6">
        <v>83.700999999999993</v>
      </c>
      <c r="L3096" s="11" t="b">
        <f>COUNTIF('[1]2_배당성향 25% 이상 종목명'!$A$2:$A$471,'2_2번 조건 대상 종목'!A3096)&gt;0</f>
        <v>1</v>
      </c>
      <c r="M3096" s="14" t="b">
        <f t="shared" si="48"/>
        <v>1</v>
      </c>
      <c r="N3096" s="6">
        <v>8031140450</v>
      </c>
      <c r="O3096" s="6"/>
      <c r="P3096" s="6"/>
      <c r="Q3096" s="6"/>
      <c r="R3096" s="6">
        <v>4.6900000000000004</v>
      </c>
      <c r="S3096" s="6">
        <v>159900810300</v>
      </c>
      <c r="T3096" s="7">
        <v>9.69</v>
      </c>
      <c r="U3096" s="7">
        <v>0.33</v>
      </c>
      <c r="V3096" s="7">
        <v>291</v>
      </c>
    </row>
    <row r="3097" spans="1:22" hidden="1" x14ac:dyDescent="0.4">
      <c r="A3097" s="4" t="s">
        <v>2619</v>
      </c>
      <c r="B3097" s="5" t="s">
        <v>2620</v>
      </c>
      <c r="C3097" s="5" t="s">
        <v>24</v>
      </c>
      <c r="D3097" s="5" t="s">
        <v>19</v>
      </c>
      <c r="E3097" s="9" t="s">
        <v>20</v>
      </c>
      <c r="F3097" s="9">
        <v>0.49</v>
      </c>
      <c r="G3097" s="5" t="s">
        <v>21</v>
      </c>
      <c r="H3097" s="9">
        <v>100</v>
      </c>
      <c r="I3097" s="11">
        <v>7979048</v>
      </c>
      <c r="J3097" s="11">
        <v>150</v>
      </c>
      <c r="K3097" s="11">
        <v>4.8810000000000002</v>
      </c>
      <c r="L3097" s="11" t="b">
        <f>COUNTIF('[1]2_배당성향 25% 이상 종목명'!$A$2:$A$471,'2_2번 조건 대상 종목'!A3097)&gt;0</f>
        <v>0</v>
      </c>
      <c r="M3097" s="14" t="b">
        <f t="shared" si="48"/>
        <v>0</v>
      </c>
      <c r="N3097" s="11">
        <v>1196857200</v>
      </c>
      <c r="O3097" s="11"/>
      <c r="P3097" s="11"/>
      <c r="Q3097" s="11"/>
      <c r="R3097" s="11">
        <v>0.13</v>
      </c>
      <c r="S3097" s="6">
        <v>277670870400</v>
      </c>
      <c r="T3097" s="7">
        <v>7.49</v>
      </c>
      <c r="U3097" s="7">
        <v>1.41</v>
      </c>
      <c r="V3097" s="7">
        <v>4649</v>
      </c>
    </row>
    <row r="3098" spans="1:22" hidden="1" x14ac:dyDescent="0.4">
      <c r="A3098" s="4" t="s">
        <v>2619</v>
      </c>
      <c r="B3098" s="5" t="s">
        <v>2620</v>
      </c>
      <c r="C3098" s="5" t="s">
        <v>18</v>
      </c>
      <c r="D3098" s="5" t="s">
        <v>19</v>
      </c>
      <c r="E3098" s="9" t="s">
        <v>43</v>
      </c>
      <c r="F3098" s="9">
        <v>0.91</v>
      </c>
      <c r="G3098" s="5" t="s">
        <v>21</v>
      </c>
      <c r="H3098" s="9">
        <v>100</v>
      </c>
      <c r="I3098" s="11">
        <v>7979048</v>
      </c>
      <c r="J3098" s="11">
        <v>150</v>
      </c>
      <c r="K3098" s="11">
        <v>4.8330000000000002</v>
      </c>
      <c r="L3098" s="11" t="b">
        <f>COUNTIF('[1]2_배당성향 25% 이상 종목명'!$A$2:$A$471,'2_2번 조건 대상 종목'!A3098)&gt;0</f>
        <v>0</v>
      </c>
      <c r="M3098" s="14" t="b">
        <f t="shared" si="48"/>
        <v>0</v>
      </c>
      <c r="N3098" s="11">
        <v>1196857200</v>
      </c>
      <c r="O3098" s="11"/>
      <c r="P3098" s="11"/>
      <c r="Q3098" s="11"/>
      <c r="R3098" s="11">
        <v>0.32</v>
      </c>
      <c r="S3098" s="6">
        <v>277670870400</v>
      </c>
      <c r="T3098" s="7">
        <v>7.49</v>
      </c>
      <c r="U3098" s="7">
        <v>1.41</v>
      </c>
      <c r="V3098" s="7">
        <v>4649</v>
      </c>
    </row>
    <row r="3099" spans="1:22" hidden="1" x14ac:dyDescent="0.4">
      <c r="A3099" s="4" t="s">
        <v>2619</v>
      </c>
      <c r="B3099" s="5" t="s">
        <v>2620</v>
      </c>
      <c r="C3099" s="5" t="s">
        <v>30</v>
      </c>
      <c r="D3099" s="5" t="s">
        <v>19</v>
      </c>
      <c r="E3099" s="9" t="s">
        <v>20</v>
      </c>
      <c r="F3099" s="9">
        <v>0.68</v>
      </c>
      <c r="G3099" s="5" t="s">
        <v>21</v>
      </c>
      <c r="H3099" s="9">
        <v>100</v>
      </c>
      <c r="I3099" s="11">
        <v>7979048</v>
      </c>
      <c r="J3099" s="11">
        <v>200</v>
      </c>
      <c r="K3099" s="11">
        <v>4.3019999999999996</v>
      </c>
      <c r="L3099" s="11" t="b">
        <f>COUNTIF('[1]2_배당성향 25% 이상 종목명'!$A$2:$A$471,'2_2번 조건 대상 종목'!A3099)&gt;0</f>
        <v>0</v>
      </c>
      <c r="M3099" s="14" t="b">
        <f t="shared" si="48"/>
        <v>0</v>
      </c>
      <c r="N3099" s="11">
        <v>1595809600</v>
      </c>
      <c r="O3099" s="11" t="b">
        <f>N3099&gt;=VLOOKUP(A3099,'[1]2023년만'!$A$2:$Q$1181,12,0)</f>
        <v>1</v>
      </c>
      <c r="P3099" s="11"/>
      <c r="Q3099" s="11"/>
      <c r="R3099" s="11">
        <v>0.55000000000000004</v>
      </c>
      <c r="S3099" s="6">
        <v>277670870400</v>
      </c>
      <c r="T3099" s="7">
        <v>7.49</v>
      </c>
      <c r="U3099" s="7">
        <v>1.41</v>
      </c>
      <c r="V3099" s="7">
        <v>4649</v>
      </c>
    </row>
    <row r="3100" spans="1:22" hidden="1" x14ac:dyDescent="0.4">
      <c r="A3100" s="4" t="s">
        <v>2781</v>
      </c>
      <c r="B3100" s="5" t="s">
        <v>2782</v>
      </c>
      <c r="C3100" s="5" t="s">
        <v>24</v>
      </c>
      <c r="D3100" s="5" t="s">
        <v>19</v>
      </c>
      <c r="E3100" s="9" t="s">
        <v>49</v>
      </c>
      <c r="F3100" s="9">
        <v>2.11</v>
      </c>
      <c r="G3100" s="5" t="s">
        <v>21</v>
      </c>
      <c r="H3100" s="9">
        <v>500</v>
      </c>
      <c r="I3100" s="11">
        <v>24800000</v>
      </c>
      <c r="J3100" s="11">
        <v>250</v>
      </c>
      <c r="K3100" s="11">
        <v>-32.485999999999997</v>
      </c>
      <c r="L3100" s="11" t="b">
        <f>COUNTIF('[1]2_배당성향 25% 이상 종목명'!$A$2:$A$471,'2_2번 조건 대상 종목'!A3100)&gt;0</f>
        <v>0</v>
      </c>
      <c r="M3100" s="14" t="b">
        <f t="shared" si="48"/>
        <v>1</v>
      </c>
      <c r="N3100" s="11">
        <v>6200000000</v>
      </c>
      <c r="O3100" s="11"/>
      <c r="P3100" s="11"/>
      <c r="Q3100" s="11"/>
      <c r="R3100" s="11">
        <v>0.8</v>
      </c>
      <c r="S3100" s="6">
        <v>848160000000</v>
      </c>
      <c r="T3100" s="7" t="s">
        <v>21</v>
      </c>
      <c r="U3100" s="7">
        <v>2.92</v>
      </c>
      <c r="V3100" s="7" t="s">
        <v>21</v>
      </c>
    </row>
    <row r="3101" spans="1:22" hidden="1" x14ac:dyDescent="0.4">
      <c r="A3101" s="4" t="s">
        <v>2781</v>
      </c>
      <c r="B3101" s="5" t="s">
        <v>2782</v>
      </c>
      <c r="C3101" s="5" t="s">
        <v>30</v>
      </c>
      <c r="D3101" s="5" t="s">
        <v>19</v>
      </c>
      <c r="E3101" s="9" t="s">
        <v>49</v>
      </c>
      <c r="F3101" s="9">
        <v>1.64</v>
      </c>
      <c r="G3101" s="5" t="s">
        <v>21</v>
      </c>
      <c r="H3101" s="9">
        <v>500</v>
      </c>
      <c r="I3101" s="11">
        <v>24800000</v>
      </c>
      <c r="J3101" s="11">
        <v>250</v>
      </c>
      <c r="K3101" s="11">
        <v>-72.685000000000002</v>
      </c>
      <c r="L3101" s="11" t="b">
        <f>COUNTIF('[1]2_배당성향 25% 이상 종목명'!$A$2:$A$471,'2_2번 조건 대상 종목'!A3101)&gt;0</f>
        <v>0</v>
      </c>
      <c r="M3101" s="14" t="b">
        <f t="shared" si="48"/>
        <v>1</v>
      </c>
      <c r="N3101" s="11">
        <v>6200000000</v>
      </c>
      <c r="O3101" s="11" t="b">
        <f>N3101&gt;=VLOOKUP(A3101,'[1]2023년만'!$A$2:$Q$1181,12,0)</f>
        <v>1</v>
      </c>
      <c r="P3101" s="11"/>
      <c r="Q3101" s="11"/>
      <c r="R3101" s="11">
        <v>1.2</v>
      </c>
      <c r="S3101" s="6">
        <v>848160000000</v>
      </c>
      <c r="T3101" s="7" t="s">
        <v>21</v>
      </c>
      <c r="U3101" s="7">
        <v>2.92</v>
      </c>
      <c r="V3101" s="7" t="s">
        <v>21</v>
      </c>
    </row>
    <row r="3102" spans="1:22" hidden="1" x14ac:dyDescent="0.4">
      <c r="A3102" s="4" t="s">
        <v>2781</v>
      </c>
      <c r="B3102" s="5" t="s">
        <v>2782</v>
      </c>
      <c r="C3102" s="5" t="s">
        <v>18</v>
      </c>
      <c r="D3102" s="5" t="s">
        <v>19</v>
      </c>
      <c r="E3102" s="9" t="s">
        <v>49</v>
      </c>
      <c r="F3102" s="9">
        <v>2.41</v>
      </c>
      <c r="G3102" s="5" t="s">
        <v>21</v>
      </c>
      <c r="H3102" s="9">
        <v>500</v>
      </c>
      <c r="I3102" s="11">
        <v>24800000</v>
      </c>
      <c r="J3102" s="11">
        <v>250</v>
      </c>
      <c r="K3102" s="11">
        <v>-149.434</v>
      </c>
      <c r="L3102" s="11" t="b">
        <f>COUNTIF('[1]2_배당성향 25% 이상 종목명'!$A$2:$A$471,'2_2번 조건 대상 종목'!A3102)&gt;0</f>
        <v>0</v>
      </c>
      <c r="M3102" s="14" t="b">
        <f t="shared" si="48"/>
        <v>1</v>
      </c>
      <c r="N3102" s="11">
        <v>6200000000</v>
      </c>
      <c r="O3102" s="11"/>
      <c r="P3102" s="11"/>
      <c r="Q3102" s="11"/>
      <c r="R3102" s="11">
        <v>0.7</v>
      </c>
      <c r="S3102" s="6">
        <v>848160000000</v>
      </c>
      <c r="T3102" s="7" t="s">
        <v>21</v>
      </c>
      <c r="U3102" s="7">
        <v>2.92</v>
      </c>
      <c r="V3102" s="7" t="s">
        <v>21</v>
      </c>
    </row>
    <row r="3103" spans="1:22" hidden="1" x14ac:dyDescent="0.4">
      <c r="A3103" s="7" t="s">
        <v>2781</v>
      </c>
      <c r="B3103" s="12" t="s">
        <v>2782</v>
      </c>
      <c r="C3103" s="12" t="s">
        <v>2933</v>
      </c>
      <c r="D3103" s="12" t="s">
        <v>19</v>
      </c>
      <c r="E3103" s="12" t="s">
        <v>49</v>
      </c>
      <c r="F3103" s="12">
        <v>1.1000000000000001</v>
      </c>
      <c r="G3103" s="12" t="s">
        <v>21</v>
      </c>
      <c r="H3103" s="12">
        <v>500</v>
      </c>
      <c r="I3103" s="6">
        <v>24800000</v>
      </c>
      <c r="J3103" s="6">
        <v>500</v>
      </c>
      <c r="K3103" s="6">
        <v>146.71100000000001</v>
      </c>
      <c r="L3103" s="11" t="b">
        <f>COUNTIF('[1]2_배당성향 25% 이상 종목명'!$A$2:$A$471,'2_2번 조건 대상 종목'!A3103)&gt;0</f>
        <v>0</v>
      </c>
      <c r="M3103" s="14" t="b">
        <f t="shared" si="48"/>
        <v>1</v>
      </c>
      <c r="N3103" s="6">
        <v>12400000000</v>
      </c>
      <c r="O3103" s="6"/>
      <c r="P3103" s="6"/>
      <c r="Q3103" s="6"/>
      <c r="R3103" s="6">
        <v>1.83</v>
      </c>
      <c r="S3103" s="6">
        <v>848160000000</v>
      </c>
      <c r="T3103" s="7" t="s">
        <v>21</v>
      </c>
      <c r="U3103" s="7">
        <v>2.92</v>
      </c>
      <c r="V3103" s="7" t="s">
        <v>21</v>
      </c>
    </row>
    <row r="3104" spans="1:22" hidden="1" x14ac:dyDescent="0.4">
      <c r="A3104" s="4" t="s">
        <v>1798</v>
      </c>
      <c r="B3104" s="5" t="s">
        <v>1799</v>
      </c>
      <c r="C3104" s="5" t="s">
        <v>18</v>
      </c>
      <c r="D3104" s="5" t="s">
        <v>19</v>
      </c>
      <c r="E3104" s="9" t="s">
        <v>76</v>
      </c>
      <c r="F3104" s="9">
        <v>1.81</v>
      </c>
      <c r="G3104" s="5" t="s">
        <v>21</v>
      </c>
      <c r="H3104" s="10">
        <v>5000</v>
      </c>
      <c r="I3104" s="11">
        <v>10952635</v>
      </c>
      <c r="J3104" s="11">
        <v>100</v>
      </c>
      <c r="K3104" s="11">
        <v>19.957999999999998</v>
      </c>
      <c r="L3104" s="11" t="b">
        <f>COUNTIF('[1]2_배당성향 25% 이상 종목명'!$A$2:$A$471,'2_2번 조건 대상 종목'!A3104)&gt;0</f>
        <v>0</v>
      </c>
      <c r="M3104" s="14" t="b">
        <f t="shared" si="48"/>
        <v>1</v>
      </c>
      <c r="N3104" s="11">
        <v>1068952700</v>
      </c>
      <c r="O3104" s="11"/>
      <c r="P3104" s="11"/>
      <c r="Q3104" s="11"/>
      <c r="R3104" s="11">
        <v>1.3</v>
      </c>
      <c r="S3104" s="6">
        <v>56406070250</v>
      </c>
      <c r="T3104" s="7" t="s">
        <v>21</v>
      </c>
      <c r="U3104" s="7">
        <v>0.26</v>
      </c>
      <c r="V3104" s="7" t="s">
        <v>21</v>
      </c>
    </row>
    <row r="3105" spans="1:22" hidden="1" x14ac:dyDescent="0.4">
      <c r="A3105" s="4" t="s">
        <v>1798</v>
      </c>
      <c r="B3105" s="5" t="s">
        <v>1799</v>
      </c>
      <c r="C3105" s="5" t="s">
        <v>24</v>
      </c>
      <c r="D3105" s="5" t="s">
        <v>19</v>
      </c>
      <c r="E3105" s="9" t="s">
        <v>76</v>
      </c>
      <c r="F3105" s="9">
        <v>2.62</v>
      </c>
      <c r="G3105" s="5" t="s">
        <v>21</v>
      </c>
      <c r="H3105" s="10">
        <v>5000</v>
      </c>
      <c r="I3105" s="11">
        <v>10952635</v>
      </c>
      <c r="J3105" s="11">
        <v>100</v>
      </c>
      <c r="K3105" s="11">
        <v>-18.550999999999998</v>
      </c>
      <c r="L3105" s="11" t="b">
        <f>COUNTIF('[1]2_배당성향 25% 이상 종목명'!$A$2:$A$471,'2_2번 조건 대상 종목'!A3105)&gt;0</f>
        <v>0</v>
      </c>
      <c r="M3105" s="14" t="b">
        <f t="shared" si="48"/>
        <v>1</v>
      </c>
      <c r="N3105" s="11">
        <v>1037542700</v>
      </c>
      <c r="O3105" s="11"/>
      <c r="P3105" s="11"/>
      <c r="Q3105" s="11"/>
      <c r="R3105" s="11">
        <v>1.5</v>
      </c>
      <c r="S3105" s="6">
        <v>56406070250</v>
      </c>
      <c r="T3105" s="7" t="s">
        <v>21</v>
      </c>
      <c r="U3105" s="7">
        <v>0.26</v>
      </c>
      <c r="V3105" s="7" t="s">
        <v>21</v>
      </c>
    </row>
    <row r="3106" spans="1:22" hidden="1" x14ac:dyDescent="0.4">
      <c r="A3106" s="4" t="s">
        <v>1798</v>
      </c>
      <c r="B3106" s="5" t="s">
        <v>1799</v>
      </c>
      <c r="C3106" s="5" t="s">
        <v>30</v>
      </c>
      <c r="D3106" s="5" t="s">
        <v>19</v>
      </c>
      <c r="E3106" s="9" t="s">
        <v>76</v>
      </c>
      <c r="F3106" s="9">
        <v>2.88</v>
      </c>
      <c r="G3106" s="5" t="s">
        <v>21</v>
      </c>
      <c r="H3106" s="10">
        <v>5000</v>
      </c>
      <c r="I3106" s="11">
        <v>10952635</v>
      </c>
      <c r="J3106" s="11">
        <v>100</v>
      </c>
      <c r="K3106" s="11">
        <v>-53.085999999999999</v>
      </c>
      <c r="L3106" s="11" t="b">
        <f>COUNTIF('[1]2_배당성향 25% 이상 종목명'!$A$2:$A$471,'2_2번 조건 대상 종목'!A3106)&gt;0</f>
        <v>0</v>
      </c>
      <c r="M3106" s="14" t="b">
        <f t="shared" si="48"/>
        <v>1</v>
      </c>
      <c r="N3106" s="11">
        <v>1022436400</v>
      </c>
      <c r="O3106" s="11" t="b">
        <f>N3106&gt;=VLOOKUP(A3106,'[1]2023년만'!$A$2:$Q$1181,12,0)</f>
        <v>0</v>
      </c>
      <c r="P3106" s="11"/>
      <c r="Q3106" s="11"/>
      <c r="R3106" s="11">
        <v>1.9</v>
      </c>
      <c r="S3106" s="6">
        <v>56406070250</v>
      </c>
      <c r="T3106" s="7" t="s">
        <v>21</v>
      </c>
      <c r="U3106" s="7">
        <v>0.26</v>
      </c>
      <c r="V3106" s="7" t="s">
        <v>21</v>
      </c>
    </row>
    <row r="3107" spans="1:22" hidden="1" x14ac:dyDescent="0.4">
      <c r="A3107" s="7" t="s">
        <v>1798</v>
      </c>
      <c r="B3107" s="12" t="s">
        <v>1799</v>
      </c>
      <c r="C3107" s="12" t="s">
        <v>2933</v>
      </c>
      <c r="D3107" s="12" t="s">
        <v>19</v>
      </c>
      <c r="E3107" s="12" t="s">
        <v>76</v>
      </c>
      <c r="F3107" s="12">
        <v>1.49</v>
      </c>
      <c r="G3107" s="12" t="s">
        <v>21</v>
      </c>
      <c r="H3107" s="12">
        <v>5000</v>
      </c>
      <c r="I3107" s="6">
        <v>10952635</v>
      </c>
      <c r="J3107" s="6">
        <v>200</v>
      </c>
      <c r="K3107" s="6">
        <v>18.332000000000001</v>
      </c>
      <c r="L3107" s="11" t="b">
        <f>COUNTIF('[1]2_배당성향 25% 이상 종목명'!$A$2:$A$471,'2_2번 조건 대상 종목'!A3107)&gt;0</f>
        <v>0</v>
      </c>
      <c r="M3107" s="14" t="b">
        <f t="shared" si="48"/>
        <v>1</v>
      </c>
      <c r="N3107" s="6">
        <v>2137905400</v>
      </c>
      <c r="O3107" s="6"/>
      <c r="P3107" s="6"/>
      <c r="Q3107" s="6"/>
      <c r="R3107" s="6">
        <v>1.8</v>
      </c>
      <c r="S3107" s="6">
        <v>56406070250</v>
      </c>
      <c r="T3107" s="7" t="s">
        <v>21</v>
      </c>
      <c r="U3107" s="7">
        <v>0.26</v>
      </c>
      <c r="V3107" s="7" t="s">
        <v>21</v>
      </c>
    </row>
    <row r="3108" spans="1:22" hidden="1" x14ac:dyDescent="0.4">
      <c r="A3108" s="4" t="s">
        <v>1811</v>
      </c>
      <c r="B3108" s="5" t="s">
        <v>1812</v>
      </c>
      <c r="C3108" s="5" t="s">
        <v>18</v>
      </c>
      <c r="D3108" s="5" t="s">
        <v>19</v>
      </c>
      <c r="E3108" s="9" t="s">
        <v>76</v>
      </c>
      <c r="F3108" s="9">
        <v>0.43</v>
      </c>
      <c r="G3108" s="5" t="s">
        <v>21</v>
      </c>
      <c r="H3108" s="10">
        <v>1000</v>
      </c>
      <c r="I3108" s="11">
        <v>22584709</v>
      </c>
      <c r="J3108" s="11">
        <v>50</v>
      </c>
      <c r="K3108" s="11">
        <v>19.811</v>
      </c>
      <c r="L3108" s="11" t="b">
        <f>COUNTIF('[1]2_배당성향 25% 이상 종목명'!$A$2:$A$471,'2_2번 조건 대상 종목'!A3108)&gt;0</f>
        <v>0</v>
      </c>
      <c r="M3108" s="14" t="b">
        <f t="shared" si="48"/>
        <v>1</v>
      </c>
      <c r="N3108" s="11">
        <v>1082487800</v>
      </c>
      <c r="O3108" s="11"/>
      <c r="P3108" s="11"/>
      <c r="Q3108" s="11"/>
      <c r="R3108" s="11">
        <v>1.5</v>
      </c>
      <c r="S3108" s="6">
        <v>107954909020</v>
      </c>
      <c r="T3108" s="7" t="s">
        <v>21</v>
      </c>
      <c r="U3108" s="7">
        <v>0.54</v>
      </c>
      <c r="V3108" s="7" t="s">
        <v>21</v>
      </c>
    </row>
    <row r="3109" spans="1:22" hidden="1" x14ac:dyDescent="0.4">
      <c r="A3109" s="4" t="s">
        <v>1811</v>
      </c>
      <c r="B3109" s="5" t="s">
        <v>1812</v>
      </c>
      <c r="C3109" s="5" t="s">
        <v>30</v>
      </c>
      <c r="D3109" s="5" t="s">
        <v>19</v>
      </c>
      <c r="E3109" s="9" t="s">
        <v>76</v>
      </c>
      <c r="F3109" s="9">
        <v>0.97</v>
      </c>
      <c r="G3109" s="5" t="s">
        <v>21</v>
      </c>
      <c r="H3109" s="10">
        <v>1000</v>
      </c>
      <c r="I3109" s="11">
        <v>22584709</v>
      </c>
      <c r="J3109" s="11">
        <v>50</v>
      </c>
      <c r="K3109" s="11">
        <v>-6.7249999999999996</v>
      </c>
      <c r="L3109" s="11" t="b">
        <f>COUNTIF('[1]2_배당성향 25% 이상 종목명'!$A$2:$A$471,'2_2번 조건 대상 종목'!A3109)&gt;0</f>
        <v>0</v>
      </c>
      <c r="M3109" s="14" t="b">
        <f t="shared" si="48"/>
        <v>1</v>
      </c>
      <c r="N3109" s="11">
        <v>1082487800</v>
      </c>
      <c r="O3109" s="11" t="b">
        <f>N3109&gt;=VLOOKUP(A3109,'[1]2023년만'!$A$2:$Q$1181,12,0)</f>
        <v>1</v>
      </c>
      <c r="P3109" s="11"/>
      <c r="Q3109" s="11"/>
      <c r="R3109" s="11">
        <v>1.2</v>
      </c>
      <c r="S3109" s="6">
        <v>107954909020</v>
      </c>
      <c r="T3109" s="7" t="s">
        <v>21</v>
      </c>
      <c r="U3109" s="7">
        <v>0.54</v>
      </c>
      <c r="V3109" s="7" t="s">
        <v>21</v>
      </c>
    </row>
    <row r="3110" spans="1:22" hidden="1" x14ac:dyDescent="0.4">
      <c r="A3110" s="4" t="s">
        <v>1811</v>
      </c>
      <c r="B3110" s="5" t="s">
        <v>1812</v>
      </c>
      <c r="C3110" s="5" t="s">
        <v>24</v>
      </c>
      <c r="D3110" s="5" t="s">
        <v>19</v>
      </c>
      <c r="E3110" s="9" t="s">
        <v>76</v>
      </c>
      <c r="F3110" s="9">
        <v>0.4</v>
      </c>
      <c r="G3110" s="5" t="s">
        <v>21</v>
      </c>
      <c r="H3110" s="10">
        <v>1000</v>
      </c>
      <c r="I3110" s="11">
        <v>22584709</v>
      </c>
      <c r="J3110" s="11">
        <v>50</v>
      </c>
      <c r="K3110" s="11">
        <v>-10.005000000000001</v>
      </c>
      <c r="L3110" s="11" t="b">
        <f>COUNTIF('[1]2_배당성향 25% 이상 종목명'!$A$2:$A$471,'2_2번 조건 대상 종목'!A3110)&gt;0</f>
        <v>0</v>
      </c>
      <c r="M3110" s="14" t="b">
        <f t="shared" si="48"/>
        <v>1</v>
      </c>
      <c r="N3110" s="11">
        <v>1082487800</v>
      </c>
      <c r="O3110" s="11"/>
      <c r="P3110" s="11"/>
      <c r="Q3110" s="11"/>
      <c r="R3110" s="11">
        <v>1.8</v>
      </c>
      <c r="S3110" s="6">
        <v>107954909020</v>
      </c>
      <c r="T3110" s="7" t="s">
        <v>21</v>
      </c>
      <c r="U3110" s="7">
        <v>0.54</v>
      </c>
      <c r="V3110" s="7" t="s">
        <v>21</v>
      </c>
    </row>
    <row r="3111" spans="1:22" hidden="1" x14ac:dyDescent="0.4">
      <c r="A3111" s="7" t="s">
        <v>1811</v>
      </c>
      <c r="B3111" s="12" t="s">
        <v>1812</v>
      </c>
      <c r="C3111" s="12" t="s">
        <v>2933</v>
      </c>
      <c r="D3111" s="12" t="s">
        <v>19</v>
      </c>
      <c r="E3111" s="12" t="s">
        <v>76</v>
      </c>
      <c r="F3111" s="12">
        <v>0.2</v>
      </c>
      <c r="G3111" s="12" t="s">
        <v>21</v>
      </c>
      <c r="H3111" s="12">
        <v>1000</v>
      </c>
      <c r="I3111" s="6">
        <v>22584709</v>
      </c>
      <c r="J3111" s="6">
        <v>70</v>
      </c>
      <c r="K3111" s="6">
        <v>10.502000000000001</v>
      </c>
      <c r="L3111" s="11" t="b">
        <f>COUNTIF('[1]2_배당성향 25% 이상 종목명'!$A$2:$A$471,'2_2번 조건 대상 종목'!A3111)&gt;0</f>
        <v>0</v>
      </c>
      <c r="M3111" s="14" t="b">
        <f t="shared" si="48"/>
        <v>1</v>
      </c>
      <c r="N3111" s="6">
        <v>1515482920</v>
      </c>
      <c r="O3111" s="6"/>
      <c r="P3111" s="6"/>
      <c r="Q3111" s="6"/>
      <c r="R3111" s="6">
        <v>1.36</v>
      </c>
      <c r="S3111" s="6">
        <v>107954909020</v>
      </c>
      <c r="T3111" s="7" t="s">
        <v>21</v>
      </c>
      <c r="U3111" s="7">
        <v>0.54</v>
      </c>
      <c r="V3111" s="7" t="s">
        <v>21</v>
      </c>
    </row>
    <row r="3112" spans="1:22" hidden="1" x14ac:dyDescent="0.4">
      <c r="A3112" s="4" t="s">
        <v>162</v>
      </c>
      <c r="B3112" s="5" t="s">
        <v>163</v>
      </c>
      <c r="C3112" s="5" t="s">
        <v>24</v>
      </c>
      <c r="D3112" s="5" t="s">
        <v>19</v>
      </c>
      <c r="E3112" s="9" t="s">
        <v>43</v>
      </c>
      <c r="F3112" s="9">
        <v>2.37</v>
      </c>
      <c r="G3112" s="5" t="s">
        <v>21</v>
      </c>
      <c r="H3112" s="9">
        <v>500</v>
      </c>
      <c r="I3112" s="11">
        <v>33442000</v>
      </c>
      <c r="J3112" s="11">
        <v>50</v>
      </c>
      <c r="K3112" s="11">
        <v>254.88399999999999</v>
      </c>
      <c r="L3112" s="11" t="b">
        <f>COUNTIF('[1]2_배당성향 25% 이상 종목명'!$A$2:$A$471,'2_2번 조건 대상 종목'!A3112)&gt;0</f>
        <v>0</v>
      </c>
      <c r="M3112" s="14" t="b">
        <f t="shared" si="48"/>
        <v>1</v>
      </c>
      <c r="N3112" s="11">
        <v>1672039450</v>
      </c>
      <c r="O3112" s="11"/>
      <c r="P3112" s="11"/>
      <c r="Q3112" s="11"/>
      <c r="R3112" s="11">
        <v>1.3</v>
      </c>
      <c r="S3112" s="6">
        <v>165036270000</v>
      </c>
      <c r="T3112" s="7">
        <v>13.09</v>
      </c>
      <c r="U3112" s="7">
        <v>1.21</v>
      </c>
      <c r="V3112" s="7">
        <v>377</v>
      </c>
    </row>
    <row r="3113" spans="1:22" hidden="1" x14ac:dyDescent="0.4">
      <c r="A3113" s="4" t="s">
        <v>162</v>
      </c>
      <c r="B3113" s="5" t="s">
        <v>163</v>
      </c>
      <c r="C3113" s="5" t="s">
        <v>18</v>
      </c>
      <c r="D3113" s="5" t="s">
        <v>19</v>
      </c>
      <c r="E3113" s="9" t="s">
        <v>43</v>
      </c>
      <c r="F3113" s="9">
        <v>4.05</v>
      </c>
      <c r="G3113" s="5" t="s">
        <v>21</v>
      </c>
      <c r="H3113" s="9">
        <v>500</v>
      </c>
      <c r="I3113" s="11">
        <v>33442000</v>
      </c>
      <c r="J3113" s="11">
        <v>50</v>
      </c>
      <c r="K3113" s="11">
        <v>29.225999999999999</v>
      </c>
      <c r="L3113" s="11" t="b">
        <f>COUNTIF('[1]2_배당성향 25% 이상 종목명'!$A$2:$A$471,'2_2번 조건 대상 종목'!A3113)&gt;0</f>
        <v>0</v>
      </c>
      <c r="M3113" s="14" t="b">
        <f t="shared" si="48"/>
        <v>1</v>
      </c>
      <c r="N3113" s="11">
        <v>1672039450</v>
      </c>
      <c r="O3113" s="11"/>
      <c r="P3113" s="11"/>
      <c r="Q3113" s="11"/>
      <c r="R3113" s="11">
        <v>1.6</v>
      </c>
      <c r="S3113" s="6">
        <v>165036270000</v>
      </c>
      <c r="T3113" s="7">
        <v>13.09</v>
      </c>
      <c r="U3113" s="7">
        <v>1.21</v>
      </c>
      <c r="V3113" s="7">
        <v>377</v>
      </c>
    </row>
    <row r="3114" spans="1:22" hidden="1" x14ac:dyDescent="0.4">
      <c r="A3114" s="4" t="s">
        <v>162</v>
      </c>
      <c r="B3114" s="5" t="s">
        <v>163</v>
      </c>
      <c r="C3114" s="5" t="s">
        <v>30</v>
      </c>
      <c r="D3114" s="5" t="s">
        <v>19</v>
      </c>
      <c r="E3114" s="9" t="s">
        <v>43</v>
      </c>
      <c r="F3114" s="9">
        <v>2.46</v>
      </c>
      <c r="G3114" s="5" t="s">
        <v>21</v>
      </c>
      <c r="H3114" s="9">
        <v>500</v>
      </c>
      <c r="I3114" s="11">
        <v>33442000</v>
      </c>
      <c r="J3114" s="11">
        <v>50</v>
      </c>
      <c r="K3114" s="11">
        <v>13.263</v>
      </c>
      <c r="L3114" s="11" t="b">
        <f>COUNTIF('[1]2_배당성향 25% 이상 종목명'!$A$2:$A$471,'2_2번 조건 대상 종목'!A3114)&gt;0</f>
        <v>0</v>
      </c>
      <c r="M3114" s="14" t="b">
        <f t="shared" si="48"/>
        <v>1</v>
      </c>
      <c r="N3114" s="11">
        <v>1672039450</v>
      </c>
      <c r="O3114" s="11" t="b">
        <f>N3114&gt;=VLOOKUP(A3114,'[1]2023년만'!$A$2:$Q$1181,12,0)</f>
        <v>1</v>
      </c>
      <c r="P3114" s="11"/>
      <c r="Q3114" s="11"/>
      <c r="R3114" s="11">
        <v>1.3</v>
      </c>
      <c r="S3114" s="6">
        <v>165036270000</v>
      </c>
      <c r="T3114" s="7">
        <v>13.09</v>
      </c>
      <c r="U3114" s="7">
        <v>1.21</v>
      </c>
      <c r="V3114" s="7">
        <v>377</v>
      </c>
    </row>
    <row r="3115" spans="1:22" hidden="1" x14ac:dyDescent="0.4">
      <c r="A3115" s="7" t="s">
        <v>162</v>
      </c>
      <c r="B3115" s="12" t="s">
        <v>163</v>
      </c>
      <c r="C3115" s="12" t="s">
        <v>2933</v>
      </c>
      <c r="D3115" s="12" t="s">
        <v>19</v>
      </c>
      <c r="E3115" s="12" t="s">
        <v>43</v>
      </c>
      <c r="F3115" s="12">
        <v>2.09</v>
      </c>
      <c r="G3115" s="12" t="s">
        <v>21</v>
      </c>
      <c r="H3115" s="12">
        <v>500</v>
      </c>
      <c r="I3115" s="6">
        <v>33442000</v>
      </c>
      <c r="J3115" s="6">
        <v>50</v>
      </c>
      <c r="K3115" s="6">
        <v>7.9420000000000002</v>
      </c>
      <c r="L3115" s="11" t="b">
        <f>COUNTIF('[1]2_배당성향 25% 이상 종목명'!$A$2:$A$471,'2_2번 조건 대상 종목'!A3115)&gt;0</f>
        <v>0</v>
      </c>
      <c r="M3115" s="14" t="b">
        <f t="shared" si="48"/>
        <v>1</v>
      </c>
      <c r="N3115" s="6">
        <v>1672039450</v>
      </c>
      <c r="O3115" s="6"/>
      <c r="P3115" s="6"/>
      <c r="Q3115" s="6"/>
      <c r="R3115" s="6">
        <v>1.4</v>
      </c>
      <c r="S3115" s="6">
        <v>165036270000</v>
      </c>
      <c r="T3115" s="7">
        <v>13.09</v>
      </c>
      <c r="U3115" s="7">
        <v>1.21</v>
      </c>
      <c r="V3115" s="7">
        <v>377</v>
      </c>
    </row>
    <row r="3116" spans="1:22" hidden="1" x14ac:dyDescent="0.4">
      <c r="A3116" s="4" t="s">
        <v>1287</v>
      </c>
      <c r="B3116" s="5" t="s">
        <v>1288</v>
      </c>
      <c r="C3116" s="5" t="s">
        <v>30</v>
      </c>
      <c r="D3116" s="5" t="s">
        <v>19</v>
      </c>
      <c r="E3116" s="9" t="s">
        <v>52</v>
      </c>
      <c r="F3116" s="9">
        <v>0.72</v>
      </c>
      <c r="G3116" s="5" t="s">
        <v>21</v>
      </c>
      <c r="H3116" s="9">
        <v>500</v>
      </c>
      <c r="I3116" s="11">
        <v>10996119</v>
      </c>
      <c r="J3116" s="11">
        <v>180</v>
      </c>
      <c r="K3116" s="11">
        <v>30.204000000000001</v>
      </c>
      <c r="L3116" s="11" t="b">
        <f>COUNTIF('[1]2_배당성향 25% 이상 종목명'!$A$2:$A$471,'2_2번 조건 대상 종목'!A3116)&gt;0</f>
        <v>1</v>
      </c>
      <c r="M3116" s="14" t="b">
        <f t="shared" si="48"/>
        <v>1</v>
      </c>
      <c r="N3116" s="11">
        <v>1884738420</v>
      </c>
      <c r="O3116" s="11" t="b">
        <f>N3116&gt;=VLOOKUP(A3116,'[1]2023년만'!$A$2:$Q$1181,12,0)</f>
        <v>1</v>
      </c>
      <c r="P3116" s="11">
        <f>VLOOKUP(A3116,'[1]2_피벗 테이블'!$A$4:$B$376,2,0)</f>
        <v>1804565960</v>
      </c>
      <c r="Q3116" s="11" t="b">
        <f>N3116&gt;=(P3116*1.05)</f>
        <v>0</v>
      </c>
      <c r="R3116" s="11">
        <v>3.4</v>
      </c>
      <c r="S3116" s="6">
        <v>61578266400</v>
      </c>
      <c r="T3116" s="7">
        <v>8.99</v>
      </c>
      <c r="U3116" s="7">
        <v>0.73</v>
      </c>
      <c r="V3116" s="7">
        <v>623</v>
      </c>
    </row>
    <row r="3117" spans="1:22" hidden="1" x14ac:dyDescent="0.4">
      <c r="A3117" s="4" t="s">
        <v>1287</v>
      </c>
      <c r="B3117" s="5" t="s">
        <v>1288</v>
      </c>
      <c r="C3117" s="5" t="s">
        <v>24</v>
      </c>
      <c r="D3117" s="5" t="s">
        <v>19</v>
      </c>
      <c r="E3117" s="9" t="s">
        <v>61</v>
      </c>
      <c r="F3117" s="9">
        <v>0.55000000000000004</v>
      </c>
      <c r="G3117" s="5" t="s">
        <v>21</v>
      </c>
      <c r="H3117" s="9">
        <v>500</v>
      </c>
      <c r="I3117" s="11">
        <v>10996119</v>
      </c>
      <c r="J3117" s="11">
        <v>180</v>
      </c>
      <c r="K3117" s="11">
        <v>25.806000000000001</v>
      </c>
      <c r="L3117" s="11" t="b">
        <f>COUNTIF('[1]2_배당성향 25% 이상 종목명'!$A$2:$A$471,'2_2번 조건 대상 종목'!A3117)&gt;0</f>
        <v>1</v>
      </c>
      <c r="M3117" s="14" t="b">
        <f t="shared" si="48"/>
        <v>1</v>
      </c>
      <c r="N3117" s="11">
        <v>1878168420</v>
      </c>
      <c r="O3117" s="11"/>
      <c r="P3117" s="11"/>
      <c r="Q3117" s="11"/>
      <c r="R3117" s="11">
        <v>2.9</v>
      </c>
      <c r="S3117" s="6">
        <v>61578266400</v>
      </c>
      <c r="T3117" s="7">
        <v>8.99</v>
      </c>
      <c r="U3117" s="7">
        <v>0.73</v>
      </c>
      <c r="V3117" s="7">
        <v>623</v>
      </c>
    </row>
    <row r="3118" spans="1:22" hidden="1" x14ac:dyDescent="0.4">
      <c r="A3118" s="4" t="s">
        <v>1287</v>
      </c>
      <c r="B3118" s="5" t="s">
        <v>1288</v>
      </c>
      <c r="C3118" s="5" t="s">
        <v>18</v>
      </c>
      <c r="D3118" s="5" t="s">
        <v>19</v>
      </c>
      <c r="E3118" s="9" t="s">
        <v>61</v>
      </c>
      <c r="F3118" s="9">
        <v>0.76</v>
      </c>
      <c r="G3118" s="5" t="s">
        <v>21</v>
      </c>
      <c r="H3118" s="9">
        <v>500</v>
      </c>
      <c r="I3118" s="11">
        <v>10996119</v>
      </c>
      <c r="J3118" s="11">
        <v>180</v>
      </c>
      <c r="K3118" s="11">
        <v>24.802</v>
      </c>
      <c r="L3118" s="11" t="b">
        <f>COUNTIF('[1]2_배당성향 25% 이상 종목명'!$A$2:$A$471,'2_2번 조건 대상 종목'!A3118)&gt;0</f>
        <v>1</v>
      </c>
      <c r="M3118" s="14" t="b">
        <f t="shared" si="48"/>
        <v>1</v>
      </c>
      <c r="N3118" s="11">
        <v>1873758420</v>
      </c>
      <c r="O3118" s="11"/>
      <c r="P3118" s="11"/>
      <c r="Q3118" s="11"/>
      <c r="R3118" s="11">
        <v>3.2</v>
      </c>
      <c r="S3118" s="6">
        <v>61578266400</v>
      </c>
      <c r="T3118" s="7">
        <v>8.99</v>
      </c>
      <c r="U3118" s="7">
        <v>0.73</v>
      </c>
      <c r="V3118" s="7">
        <v>623</v>
      </c>
    </row>
    <row r="3119" spans="1:22" hidden="1" x14ac:dyDescent="0.4">
      <c r="A3119" s="7" t="s">
        <v>1287</v>
      </c>
      <c r="B3119" s="12" t="s">
        <v>1288</v>
      </c>
      <c r="C3119" s="12" t="s">
        <v>2933</v>
      </c>
      <c r="D3119" s="12" t="s">
        <v>19</v>
      </c>
      <c r="E3119" s="12" t="s">
        <v>61</v>
      </c>
      <c r="F3119" s="12">
        <v>0.32</v>
      </c>
      <c r="G3119" s="12" t="s">
        <v>21</v>
      </c>
      <c r="H3119" s="12">
        <v>500</v>
      </c>
      <c r="I3119" s="6">
        <v>10996119</v>
      </c>
      <c r="J3119" s="6">
        <v>160</v>
      </c>
      <c r="K3119" s="6">
        <v>22.082999999999998</v>
      </c>
      <c r="L3119" s="11" t="b">
        <f>COUNTIF('[1]2_배당성향 25% 이상 종목명'!$A$2:$A$471,'2_2번 조건 대상 종목'!A3119)&gt;0</f>
        <v>1</v>
      </c>
      <c r="M3119" s="14" t="b">
        <f t="shared" si="48"/>
        <v>1</v>
      </c>
      <c r="N3119" s="6">
        <v>1661771040</v>
      </c>
      <c r="O3119" s="6"/>
      <c r="P3119" s="6"/>
      <c r="Q3119" s="6"/>
      <c r="R3119" s="6">
        <v>2.2999999999999998</v>
      </c>
      <c r="S3119" s="6">
        <v>61578266400</v>
      </c>
      <c r="T3119" s="7">
        <v>8.99</v>
      </c>
      <c r="U3119" s="7">
        <v>0.73</v>
      </c>
      <c r="V3119" s="7">
        <v>623</v>
      </c>
    </row>
    <row r="3120" spans="1:22" hidden="1" x14ac:dyDescent="0.4">
      <c r="A3120" s="4" t="s">
        <v>1804</v>
      </c>
      <c r="B3120" s="5" t="s">
        <v>1805</v>
      </c>
      <c r="C3120" s="5" t="s">
        <v>30</v>
      </c>
      <c r="D3120" s="5" t="s">
        <v>19</v>
      </c>
      <c r="E3120" s="9" t="s">
        <v>69</v>
      </c>
      <c r="F3120" s="9">
        <v>0.93</v>
      </c>
      <c r="G3120" s="5" t="s">
        <v>21</v>
      </c>
      <c r="H3120" s="9">
        <v>500</v>
      </c>
      <c r="I3120" s="11">
        <v>12641883</v>
      </c>
      <c r="J3120" s="11">
        <v>60</v>
      </c>
      <c r="K3120" s="11">
        <v>19.878</v>
      </c>
      <c r="L3120" s="11" t="b">
        <f>COUNTIF('[1]2_배당성향 25% 이상 종목명'!$A$2:$A$471,'2_2번 조건 대상 종목'!A3120)&gt;0</f>
        <v>0</v>
      </c>
      <c r="M3120" s="14" t="b">
        <f t="shared" si="48"/>
        <v>1</v>
      </c>
      <c r="N3120" s="11">
        <v>736493820</v>
      </c>
      <c r="O3120" s="11" t="b">
        <f>N3120&gt;=VLOOKUP(A3120,'[1]2023년만'!$A$2:$Q$1181,12,0)</f>
        <v>1</v>
      </c>
      <c r="P3120" s="11"/>
      <c r="Q3120" s="11"/>
      <c r="R3120" s="11">
        <v>1.2</v>
      </c>
      <c r="S3120" s="6">
        <v>54739353390</v>
      </c>
      <c r="T3120" s="7">
        <v>14.34</v>
      </c>
      <c r="U3120" s="7">
        <v>1.0900000000000001</v>
      </c>
      <c r="V3120" s="7">
        <v>302</v>
      </c>
    </row>
    <row r="3121" spans="1:22" hidden="1" x14ac:dyDescent="0.4">
      <c r="A3121" s="4" t="s">
        <v>1804</v>
      </c>
      <c r="B3121" s="5" t="s">
        <v>1805</v>
      </c>
      <c r="C3121" s="5" t="s">
        <v>18</v>
      </c>
      <c r="D3121" s="5" t="s">
        <v>19</v>
      </c>
      <c r="E3121" s="9" t="s">
        <v>69</v>
      </c>
      <c r="F3121" s="9">
        <v>0.81</v>
      </c>
      <c r="G3121" s="5" t="s">
        <v>21</v>
      </c>
      <c r="H3121" s="9">
        <v>500</v>
      </c>
      <c r="I3121" s="11">
        <v>12641883</v>
      </c>
      <c r="J3121" s="11">
        <v>40</v>
      </c>
      <c r="K3121" s="11">
        <v>18.577000000000002</v>
      </c>
      <c r="L3121" s="11" t="b">
        <f>COUNTIF('[1]2_배당성향 25% 이상 종목명'!$A$2:$A$471,'2_2번 조건 대상 종목'!A3121)&gt;0</f>
        <v>0</v>
      </c>
      <c r="M3121" s="14" t="b">
        <f t="shared" si="48"/>
        <v>1</v>
      </c>
      <c r="N3121" s="11">
        <v>490995880</v>
      </c>
      <c r="O3121" s="11"/>
      <c r="P3121" s="11"/>
      <c r="Q3121" s="11"/>
      <c r="R3121" s="11">
        <v>0.7</v>
      </c>
      <c r="S3121" s="6">
        <v>54739353390</v>
      </c>
      <c r="T3121" s="7">
        <v>14.34</v>
      </c>
      <c r="U3121" s="7">
        <v>1.0900000000000001</v>
      </c>
      <c r="V3121" s="7">
        <v>302</v>
      </c>
    </row>
    <row r="3122" spans="1:22" hidden="1" x14ac:dyDescent="0.4">
      <c r="A3122" s="4" t="s">
        <v>1804</v>
      </c>
      <c r="B3122" s="5" t="s">
        <v>1805</v>
      </c>
      <c r="C3122" s="5" t="s">
        <v>24</v>
      </c>
      <c r="D3122" s="5" t="s">
        <v>19</v>
      </c>
      <c r="E3122" s="9" t="s">
        <v>69</v>
      </c>
      <c r="F3122" s="9">
        <v>0.63</v>
      </c>
      <c r="G3122" s="5" t="s">
        <v>21</v>
      </c>
      <c r="H3122" s="9">
        <v>500</v>
      </c>
      <c r="I3122" s="11">
        <v>12641883</v>
      </c>
      <c r="J3122" s="11">
        <v>40</v>
      </c>
      <c r="K3122" s="11">
        <v>16.498999999999999</v>
      </c>
      <c r="L3122" s="11" t="b">
        <f>COUNTIF('[1]2_배당성향 25% 이상 종목명'!$A$2:$A$471,'2_2번 조건 대상 종목'!A3122)&gt;0</f>
        <v>0</v>
      </c>
      <c r="M3122" s="14" t="b">
        <f t="shared" si="48"/>
        <v>1</v>
      </c>
      <c r="N3122" s="11">
        <v>490995880</v>
      </c>
      <c r="O3122" s="11"/>
      <c r="P3122" s="11"/>
      <c r="Q3122" s="11"/>
      <c r="R3122" s="11">
        <v>0.7</v>
      </c>
      <c r="S3122" s="6">
        <v>54739353390</v>
      </c>
      <c r="T3122" s="7">
        <v>14.34</v>
      </c>
      <c r="U3122" s="7">
        <v>1.0900000000000001</v>
      </c>
      <c r="V3122" s="7">
        <v>302</v>
      </c>
    </row>
    <row r="3123" spans="1:22" hidden="1" x14ac:dyDescent="0.4">
      <c r="A3123" s="7" t="s">
        <v>1804</v>
      </c>
      <c r="B3123" s="12" t="s">
        <v>1805</v>
      </c>
      <c r="C3123" s="12" t="s">
        <v>2933</v>
      </c>
      <c r="D3123" s="12" t="s">
        <v>19</v>
      </c>
      <c r="E3123" s="12" t="s">
        <v>69</v>
      </c>
      <c r="F3123" s="12">
        <v>0.36</v>
      </c>
      <c r="G3123" s="12" t="s">
        <v>21</v>
      </c>
      <c r="H3123" s="12">
        <v>500</v>
      </c>
      <c r="I3123" s="6">
        <v>12641883</v>
      </c>
      <c r="J3123" s="6">
        <v>50</v>
      </c>
      <c r="K3123" s="6">
        <v>16.87</v>
      </c>
      <c r="L3123" s="11" t="b">
        <f>COUNTIF('[1]2_배당성향 25% 이상 종목명'!$A$2:$A$471,'2_2번 조건 대상 종목'!A3123)&gt;0</f>
        <v>0</v>
      </c>
      <c r="M3123" s="14" t="b">
        <f t="shared" si="48"/>
        <v>1</v>
      </c>
      <c r="N3123" s="6">
        <v>613744850</v>
      </c>
      <c r="O3123" s="6"/>
      <c r="P3123" s="6"/>
      <c r="Q3123" s="6"/>
      <c r="R3123" s="6">
        <v>0.6</v>
      </c>
      <c r="S3123" s="6">
        <v>54739353390</v>
      </c>
      <c r="T3123" s="7">
        <v>14.34</v>
      </c>
      <c r="U3123" s="7">
        <v>1.0900000000000001</v>
      </c>
      <c r="V3123" s="7">
        <v>302</v>
      </c>
    </row>
    <row r="3124" spans="1:22" hidden="1" x14ac:dyDescent="0.4">
      <c r="A3124" s="4" t="s">
        <v>59</v>
      </c>
      <c r="B3124" s="5" t="s">
        <v>60</v>
      </c>
      <c r="C3124" s="5" t="s">
        <v>24</v>
      </c>
      <c r="D3124" s="5" t="s">
        <v>19</v>
      </c>
      <c r="E3124" s="9" t="s">
        <v>61</v>
      </c>
      <c r="F3124" s="9">
        <v>0.55000000000000004</v>
      </c>
      <c r="G3124" s="5" t="s">
        <v>21</v>
      </c>
      <c r="H3124" s="9">
        <v>500</v>
      </c>
      <c r="I3124" s="11">
        <v>5178252</v>
      </c>
      <c r="J3124" s="11">
        <v>60</v>
      </c>
      <c r="K3124" s="11">
        <v>870.02599999999995</v>
      </c>
      <c r="L3124" s="11" t="b">
        <f>COUNTIF('[1]2_배당성향 25% 이상 종목명'!$A$2:$A$471,'2_2번 조건 대상 종목'!A3124)&gt;0</f>
        <v>1</v>
      </c>
      <c r="M3124" s="14" t="b">
        <f t="shared" si="48"/>
        <v>0</v>
      </c>
      <c r="N3124" s="11">
        <v>304509120</v>
      </c>
      <c r="O3124" s="11"/>
      <c r="P3124" s="11"/>
      <c r="Q3124" s="11"/>
      <c r="R3124" s="11">
        <v>0.8</v>
      </c>
      <c r="S3124" s="6">
        <v>33503290440</v>
      </c>
      <c r="T3124" s="7">
        <v>10.66</v>
      </c>
      <c r="U3124" s="7">
        <v>1</v>
      </c>
      <c r="V3124" s="7">
        <v>607</v>
      </c>
    </row>
    <row r="3125" spans="1:22" hidden="1" x14ac:dyDescent="0.4">
      <c r="A3125" s="4" t="s">
        <v>59</v>
      </c>
      <c r="B3125" s="5" t="s">
        <v>60</v>
      </c>
      <c r="C3125" s="5" t="s">
        <v>30</v>
      </c>
      <c r="D3125" s="5" t="s">
        <v>19</v>
      </c>
      <c r="E3125" s="9" t="s">
        <v>52</v>
      </c>
      <c r="F3125" s="9">
        <v>0.72</v>
      </c>
      <c r="G3125" s="5" t="s">
        <v>21</v>
      </c>
      <c r="H3125" s="9">
        <v>500</v>
      </c>
      <c r="I3125" s="11">
        <v>5178252</v>
      </c>
      <c r="J3125" s="11">
        <v>250</v>
      </c>
      <c r="K3125" s="11">
        <v>41.139000000000003</v>
      </c>
      <c r="L3125" s="11" t="b">
        <f>COUNTIF('[1]2_배당성향 25% 이상 종목명'!$A$2:$A$471,'2_2번 조건 대상 종목'!A3125)&gt;0</f>
        <v>1</v>
      </c>
      <c r="M3125" s="14" t="b">
        <f t="shared" si="48"/>
        <v>0</v>
      </c>
      <c r="N3125" s="11">
        <v>1263788000</v>
      </c>
      <c r="O3125" s="11" t="b">
        <f>N3125&gt;=VLOOKUP(A3125,'[1]2023년만'!$A$2:$Q$1181,12,0)</f>
        <v>1</v>
      </c>
      <c r="P3125" s="11"/>
      <c r="Q3125" s="11"/>
      <c r="R3125" s="11">
        <v>3.9</v>
      </c>
      <c r="S3125" s="6">
        <v>33503290440</v>
      </c>
      <c r="T3125" s="7">
        <v>10.66</v>
      </c>
      <c r="U3125" s="7">
        <v>1</v>
      </c>
      <c r="V3125" s="7">
        <v>607</v>
      </c>
    </row>
    <row r="3126" spans="1:22" hidden="1" x14ac:dyDescent="0.4">
      <c r="A3126" s="4" t="s">
        <v>59</v>
      </c>
      <c r="B3126" s="5" t="s">
        <v>60</v>
      </c>
      <c r="C3126" s="5" t="s">
        <v>18</v>
      </c>
      <c r="D3126" s="5" t="s">
        <v>19</v>
      </c>
      <c r="E3126" s="9" t="s">
        <v>61</v>
      </c>
      <c r="F3126" s="9">
        <v>0.76</v>
      </c>
      <c r="G3126" s="5" t="s">
        <v>21</v>
      </c>
      <c r="H3126" s="9">
        <v>500</v>
      </c>
      <c r="I3126" s="11">
        <v>5141760</v>
      </c>
      <c r="J3126" s="11">
        <v>110</v>
      </c>
      <c r="K3126" s="11">
        <v>26.331</v>
      </c>
      <c r="L3126" s="11" t="b">
        <f>COUNTIF('[1]2_배당성향 25% 이상 종목명'!$A$2:$A$471,'2_2번 조건 대상 종목'!A3126)&gt;0</f>
        <v>1</v>
      </c>
      <c r="M3126" s="14" t="b">
        <f t="shared" si="48"/>
        <v>0</v>
      </c>
      <c r="N3126" s="11">
        <v>565593600</v>
      </c>
      <c r="O3126" s="11"/>
      <c r="P3126" s="11"/>
      <c r="Q3126" s="11"/>
      <c r="R3126" s="11">
        <v>1.1000000000000001</v>
      </c>
      <c r="S3126" s="6">
        <v>33503290440</v>
      </c>
      <c r="T3126" s="7">
        <v>10.66</v>
      </c>
      <c r="U3126" s="7">
        <v>1</v>
      </c>
      <c r="V3126" s="7">
        <v>607</v>
      </c>
    </row>
    <row r="3127" spans="1:22" hidden="1" x14ac:dyDescent="0.4">
      <c r="A3127" s="4" t="s">
        <v>800</v>
      </c>
      <c r="B3127" s="5" t="s">
        <v>801</v>
      </c>
      <c r="C3127" s="5" t="s">
        <v>18</v>
      </c>
      <c r="D3127" s="5" t="s">
        <v>19</v>
      </c>
      <c r="E3127" s="9" t="s">
        <v>34</v>
      </c>
      <c r="F3127" s="9">
        <v>0.78</v>
      </c>
      <c r="G3127" s="5" t="s">
        <v>21</v>
      </c>
      <c r="H3127" s="9">
        <v>500</v>
      </c>
      <c r="I3127" s="11">
        <v>20000000</v>
      </c>
      <c r="J3127" s="11">
        <v>2150</v>
      </c>
      <c r="K3127" s="11">
        <v>47.917999999999999</v>
      </c>
      <c r="L3127" s="11" t="b">
        <f>COUNTIF('[1]2_배당성향 25% 이상 종목명'!$A$2:$A$471,'2_2번 조건 대상 종목'!A3127)&gt;0</f>
        <v>1</v>
      </c>
      <c r="M3127" s="14" t="b">
        <f t="shared" si="48"/>
        <v>1</v>
      </c>
      <c r="N3127" s="11">
        <v>43000000000</v>
      </c>
      <c r="O3127" s="11"/>
      <c r="P3127" s="11"/>
      <c r="Q3127" s="11"/>
      <c r="R3127" s="11">
        <v>5</v>
      </c>
      <c r="S3127" s="6">
        <v>756400000000</v>
      </c>
      <c r="T3127" s="7">
        <v>7.55</v>
      </c>
      <c r="U3127" s="7">
        <v>0.75</v>
      </c>
      <c r="V3127" s="7">
        <v>2506</v>
      </c>
    </row>
    <row r="3128" spans="1:22" x14ac:dyDescent="0.4">
      <c r="A3128" s="4" t="s">
        <v>252</v>
      </c>
      <c r="B3128" s="5" t="s">
        <v>253</v>
      </c>
      <c r="C3128" s="5" t="s">
        <v>30</v>
      </c>
      <c r="D3128" s="5" t="s">
        <v>19</v>
      </c>
      <c r="E3128" s="9" t="s">
        <v>34</v>
      </c>
      <c r="F3128" s="9">
        <v>0.48</v>
      </c>
      <c r="G3128" s="5" t="s">
        <v>21</v>
      </c>
      <c r="H3128" s="9">
        <v>500</v>
      </c>
      <c r="I3128" s="11">
        <v>34147728</v>
      </c>
      <c r="J3128" s="11">
        <v>125</v>
      </c>
      <c r="K3128" s="11">
        <v>158.102</v>
      </c>
      <c r="L3128" s="11" t="b">
        <f>COUNTIF('[1]2_배당성향 25% 이상 종목명'!$A$2:$A$471,'2_2번 조건 대상 종목'!A438)&gt;0</f>
        <v>1</v>
      </c>
      <c r="M3128" s="14" t="b">
        <f t="shared" si="48"/>
        <v>1</v>
      </c>
      <c r="N3128" s="11">
        <v>3791296000</v>
      </c>
      <c r="O3128" s="11" t="b">
        <f>N3128&gt;=VLOOKUP(A3128,'[1]2023년만'!$A$2:$Q$1181,12,0)</f>
        <v>1</v>
      </c>
      <c r="P3128" s="11">
        <f>VLOOKUP(A3128,'[1]2_피벗 테이블'!$A$4:$B$376,2,0)</f>
        <v>3487992320</v>
      </c>
      <c r="Q3128" s="11" t="b">
        <f>N3128&gt;=(P3128*1.05)</f>
        <v>1</v>
      </c>
      <c r="R3128" s="11">
        <v>2.4</v>
      </c>
      <c r="S3128" s="6">
        <v>149737787280</v>
      </c>
      <c r="T3128" s="7">
        <v>54.14</v>
      </c>
      <c r="U3128" s="7">
        <v>0.74</v>
      </c>
      <c r="V3128" s="7">
        <v>81</v>
      </c>
    </row>
    <row r="3129" spans="1:22" hidden="1" x14ac:dyDescent="0.4">
      <c r="A3129" s="4" t="s">
        <v>800</v>
      </c>
      <c r="B3129" s="5" t="s">
        <v>801</v>
      </c>
      <c r="C3129" s="5" t="s">
        <v>24</v>
      </c>
      <c r="D3129" s="5" t="s">
        <v>19</v>
      </c>
      <c r="E3129" s="9" t="s">
        <v>34</v>
      </c>
      <c r="F3129" s="9">
        <v>0.87</v>
      </c>
      <c r="G3129" s="5" t="s">
        <v>21</v>
      </c>
      <c r="H3129" s="9">
        <v>500</v>
      </c>
      <c r="I3129" s="11">
        <v>40000000</v>
      </c>
      <c r="J3129" s="11">
        <v>1175</v>
      </c>
      <c r="K3129" s="11">
        <v>40.268000000000001</v>
      </c>
      <c r="L3129" s="11" t="b">
        <f>COUNTIF('[1]2_배당성향 25% 이상 종목명'!$A$2:$A$471,'2_2번 조건 대상 종목'!A3129)&gt;0</f>
        <v>1</v>
      </c>
      <c r="M3129" s="14" t="b">
        <f t="shared" si="48"/>
        <v>1</v>
      </c>
      <c r="N3129" s="11">
        <v>47000000000</v>
      </c>
      <c r="O3129" s="11"/>
      <c r="P3129" s="11"/>
      <c r="Q3129" s="11"/>
      <c r="R3129" s="11">
        <v>5.4</v>
      </c>
      <c r="S3129" s="6">
        <v>756400000000</v>
      </c>
      <c r="T3129" s="7">
        <v>7.55</v>
      </c>
      <c r="U3129" s="7">
        <v>0.75</v>
      </c>
      <c r="V3129" s="7">
        <v>2506</v>
      </c>
    </row>
    <row r="3130" spans="1:22" hidden="1" x14ac:dyDescent="0.4">
      <c r="A3130" s="7" t="s">
        <v>800</v>
      </c>
      <c r="B3130" s="12" t="s">
        <v>801</v>
      </c>
      <c r="C3130" s="12" t="s">
        <v>2933</v>
      </c>
      <c r="D3130" s="12" t="s">
        <v>19</v>
      </c>
      <c r="E3130" s="12" t="s">
        <v>34</v>
      </c>
      <c r="F3130" s="12">
        <v>0.43</v>
      </c>
      <c r="G3130" s="12" t="s">
        <v>21</v>
      </c>
      <c r="H3130" s="12">
        <v>500</v>
      </c>
      <c r="I3130" s="6">
        <v>20000000</v>
      </c>
      <c r="J3130" s="6">
        <v>1800</v>
      </c>
      <c r="K3130" s="6">
        <v>41.311</v>
      </c>
      <c r="L3130" s="11" t="b">
        <f>COUNTIF('[1]2_배당성향 25% 이상 종목명'!$A$2:$A$471,'2_2번 조건 대상 종목'!A3130)&gt;0</f>
        <v>1</v>
      </c>
      <c r="M3130" s="14" t="b">
        <f t="shared" si="48"/>
        <v>1</v>
      </c>
      <c r="N3130" s="6">
        <v>36000000000</v>
      </c>
      <c r="O3130" s="6"/>
      <c r="P3130" s="6"/>
      <c r="Q3130" s="6"/>
      <c r="R3130" s="6">
        <v>3.3</v>
      </c>
      <c r="S3130" s="6">
        <v>756400000000</v>
      </c>
      <c r="T3130" s="7">
        <v>7.55</v>
      </c>
      <c r="U3130" s="7">
        <v>0.75</v>
      </c>
      <c r="V3130" s="7">
        <v>2506</v>
      </c>
    </row>
    <row r="3131" spans="1:22" hidden="1" x14ac:dyDescent="0.4">
      <c r="A3131" s="4" t="s">
        <v>1230</v>
      </c>
      <c r="B3131" s="5" t="s">
        <v>1231</v>
      </c>
      <c r="C3131" s="5" t="s">
        <v>30</v>
      </c>
      <c r="D3131" s="5" t="s">
        <v>19</v>
      </c>
      <c r="E3131" s="9" t="s">
        <v>81</v>
      </c>
      <c r="F3131" s="9">
        <v>0.51</v>
      </c>
      <c r="G3131" s="5" t="s">
        <v>21</v>
      </c>
      <c r="H3131" s="9">
        <v>500</v>
      </c>
      <c r="I3131" s="11">
        <v>7603846</v>
      </c>
      <c r="J3131" s="11">
        <v>120</v>
      </c>
      <c r="K3131" s="11">
        <v>31.378</v>
      </c>
      <c r="L3131" s="11" t="b">
        <f>COUNTIF('[1]2_배당성향 25% 이상 종목명'!$A$2:$A$471,'2_2번 조건 대상 종목'!A3131)&gt;0</f>
        <v>1</v>
      </c>
      <c r="M3131" s="14" t="b">
        <f t="shared" si="48"/>
        <v>1</v>
      </c>
      <c r="N3131" s="11">
        <v>912461520</v>
      </c>
      <c r="O3131" s="11" t="b">
        <f>N3131&gt;=VLOOKUP(A3131,'[1]2023년만'!$A$2:$Q$1181,12,0)</f>
        <v>0</v>
      </c>
      <c r="P3131" s="11">
        <f>VLOOKUP(A3131,'[1]2_피벗 테이블'!$A$4:$B$376,2,0)</f>
        <v>2234624166.6666665</v>
      </c>
      <c r="Q3131" s="11" t="b">
        <f>N3131&gt;=(P3131*1.05)</f>
        <v>0</v>
      </c>
      <c r="R3131" s="11">
        <v>0.6</v>
      </c>
      <c r="S3131" s="6">
        <v>146906304720</v>
      </c>
      <c r="T3131" s="7">
        <v>58.02</v>
      </c>
      <c r="U3131" s="7">
        <v>0.87</v>
      </c>
      <c r="V3131" s="7">
        <v>333</v>
      </c>
    </row>
    <row r="3132" spans="1:22" hidden="1" x14ac:dyDescent="0.4">
      <c r="A3132" s="4" t="s">
        <v>1230</v>
      </c>
      <c r="B3132" s="5" t="s">
        <v>1231</v>
      </c>
      <c r="C3132" s="5" t="s">
        <v>24</v>
      </c>
      <c r="D3132" s="5" t="s">
        <v>19</v>
      </c>
      <c r="E3132" s="9" t="s">
        <v>256</v>
      </c>
      <c r="F3132" s="9">
        <v>0.53</v>
      </c>
      <c r="G3132" s="5" t="s">
        <v>21</v>
      </c>
      <c r="H3132" s="9">
        <v>500</v>
      </c>
      <c r="I3132" s="11">
        <v>7603846</v>
      </c>
      <c r="J3132" s="11">
        <v>350</v>
      </c>
      <c r="K3132" s="11">
        <v>24.548999999999999</v>
      </c>
      <c r="L3132" s="11" t="b">
        <f>COUNTIF('[1]2_배당성향 25% 이상 종목명'!$A$2:$A$471,'2_2번 조건 대상 종목'!A3132)&gt;0</f>
        <v>1</v>
      </c>
      <c r="M3132" s="14" t="b">
        <f t="shared" si="48"/>
        <v>1</v>
      </c>
      <c r="N3132" s="11">
        <v>2661346100</v>
      </c>
      <c r="O3132" s="11"/>
      <c r="P3132" s="11"/>
      <c r="Q3132" s="11"/>
      <c r="R3132" s="11">
        <v>1.3</v>
      </c>
      <c r="S3132" s="6">
        <v>146906304720</v>
      </c>
      <c r="T3132" s="7">
        <v>58.02</v>
      </c>
      <c r="U3132" s="7">
        <v>0.87</v>
      </c>
      <c r="V3132" s="7">
        <v>333</v>
      </c>
    </row>
    <row r="3133" spans="1:22" hidden="1" x14ac:dyDescent="0.4">
      <c r="A3133" s="4" t="s">
        <v>1230</v>
      </c>
      <c r="B3133" s="5" t="s">
        <v>1231</v>
      </c>
      <c r="C3133" s="5" t="s">
        <v>18</v>
      </c>
      <c r="D3133" s="5" t="s">
        <v>19</v>
      </c>
      <c r="E3133" s="9" t="s">
        <v>256</v>
      </c>
      <c r="F3133" s="9">
        <v>0.59</v>
      </c>
      <c r="G3133" s="5" t="s">
        <v>21</v>
      </c>
      <c r="H3133" s="9">
        <v>500</v>
      </c>
      <c r="I3133" s="11">
        <v>6737544</v>
      </c>
      <c r="J3133" s="11">
        <v>350</v>
      </c>
      <c r="K3133" s="11">
        <v>17.530999999999999</v>
      </c>
      <c r="L3133" s="11" t="b">
        <f>COUNTIF('[1]2_배당성향 25% 이상 종목명'!$A$2:$A$471,'2_2번 조건 대상 종목'!A3133)&gt;0</f>
        <v>1</v>
      </c>
      <c r="M3133" s="14" t="b">
        <f t="shared" si="48"/>
        <v>1</v>
      </c>
      <c r="N3133" s="11">
        <v>2358140400</v>
      </c>
      <c r="O3133" s="11"/>
      <c r="P3133" s="11"/>
      <c r="Q3133" s="11"/>
      <c r="R3133" s="11">
        <v>1</v>
      </c>
      <c r="S3133" s="6">
        <v>146906304720</v>
      </c>
      <c r="T3133" s="7">
        <v>58.02</v>
      </c>
      <c r="U3133" s="7">
        <v>0.87</v>
      </c>
      <c r="V3133" s="7">
        <v>333</v>
      </c>
    </row>
    <row r="3134" spans="1:22" hidden="1" x14ac:dyDescent="0.4">
      <c r="A3134" s="7" t="s">
        <v>1230</v>
      </c>
      <c r="B3134" s="12" t="s">
        <v>1231</v>
      </c>
      <c r="C3134" s="12" t="s">
        <v>2933</v>
      </c>
      <c r="D3134" s="12" t="s">
        <v>19</v>
      </c>
      <c r="E3134" s="12" t="s">
        <v>256</v>
      </c>
      <c r="F3134" s="12">
        <v>0.28000000000000003</v>
      </c>
      <c r="G3134" s="12" t="s">
        <v>21</v>
      </c>
      <c r="H3134" s="12">
        <v>500</v>
      </c>
      <c r="I3134" s="6">
        <v>6737544</v>
      </c>
      <c r="J3134" s="6">
        <v>250</v>
      </c>
      <c r="K3134" s="6">
        <v>11.109</v>
      </c>
      <c r="L3134" s="11" t="b">
        <f>COUNTIF('[1]2_배당성향 25% 이상 종목명'!$A$2:$A$471,'2_2번 조건 대상 종목'!A3134)&gt;0</f>
        <v>1</v>
      </c>
      <c r="M3134" s="14" t="b">
        <f t="shared" si="48"/>
        <v>1</v>
      </c>
      <c r="N3134" s="6">
        <v>1684386000</v>
      </c>
      <c r="O3134" s="6"/>
      <c r="P3134" s="6"/>
      <c r="Q3134" s="6"/>
      <c r="R3134" s="6">
        <v>0.6</v>
      </c>
      <c r="S3134" s="6">
        <v>146906304720</v>
      </c>
      <c r="T3134" s="7">
        <v>58.02</v>
      </c>
      <c r="U3134" s="7">
        <v>0.87</v>
      </c>
      <c r="V3134" s="7">
        <v>333</v>
      </c>
    </row>
    <row r="3135" spans="1:22" hidden="1" x14ac:dyDescent="0.4">
      <c r="A3135" s="4" t="s">
        <v>350</v>
      </c>
      <c r="B3135" s="5" t="s">
        <v>351</v>
      </c>
      <c r="C3135" s="5" t="s">
        <v>30</v>
      </c>
      <c r="D3135" s="5" t="s">
        <v>19</v>
      </c>
      <c r="E3135" s="9" t="s">
        <v>49</v>
      </c>
      <c r="F3135" s="9">
        <v>0.6</v>
      </c>
      <c r="G3135" s="5" t="s">
        <v>21</v>
      </c>
      <c r="H3135" s="9">
        <v>100</v>
      </c>
      <c r="I3135" s="11">
        <v>12030000</v>
      </c>
      <c r="J3135" s="11">
        <v>80</v>
      </c>
      <c r="K3135" s="11">
        <v>101.232</v>
      </c>
      <c r="L3135" s="11" t="b">
        <f>COUNTIF('[1]2_배당성향 25% 이상 종목명'!$A$2:$A$471,'2_2번 조건 대상 종목'!A3135)&gt;0</f>
        <v>1</v>
      </c>
      <c r="M3135" s="14" t="b">
        <f t="shared" si="48"/>
        <v>0</v>
      </c>
      <c r="N3135" s="11">
        <v>956640000</v>
      </c>
      <c r="O3135" s="11" t="b">
        <f>N3135&gt;=VLOOKUP(A3135,'[1]2023년만'!$A$2:$Q$1181,12,0)</f>
        <v>1</v>
      </c>
      <c r="P3135" s="11"/>
      <c r="Q3135" s="11"/>
      <c r="R3135" s="11">
        <v>5.3</v>
      </c>
      <c r="S3135" s="6">
        <v>22243470000</v>
      </c>
      <c r="T3135" s="7">
        <v>23.41</v>
      </c>
      <c r="U3135" s="7">
        <v>1.33</v>
      </c>
      <c r="V3135" s="7">
        <v>79</v>
      </c>
    </row>
    <row r="3136" spans="1:22" hidden="1" x14ac:dyDescent="0.4">
      <c r="A3136" s="4" t="s">
        <v>350</v>
      </c>
      <c r="B3136" s="5" t="s">
        <v>351</v>
      </c>
      <c r="C3136" s="5" t="s">
        <v>24</v>
      </c>
      <c r="D3136" s="5" t="s">
        <v>19</v>
      </c>
      <c r="E3136" s="9" t="s">
        <v>49</v>
      </c>
      <c r="F3136" s="9">
        <v>0.48</v>
      </c>
      <c r="G3136" s="5" t="s">
        <v>21</v>
      </c>
      <c r="H3136" s="9">
        <v>100</v>
      </c>
      <c r="I3136" s="11">
        <v>12030000</v>
      </c>
      <c r="J3136" s="11">
        <v>30</v>
      </c>
      <c r="K3136" s="11">
        <v>25.698</v>
      </c>
      <c r="L3136" s="11" t="b">
        <f>COUNTIF('[1]2_배당성향 25% 이상 종목명'!$A$2:$A$471,'2_2번 조건 대상 종목'!A3136)&gt;0</f>
        <v>1</v>
      </c>
      <c r="M3136" s="14" t="b">
        <f t="shared" si="48"/>
        <v>0</v>
      </c>
      <c r="N3136" s="11">
        <v>358740000</v>
      </c>
      <c r="O3136" s="11"/>
      <c r="P3136" s="11"/>
      <c r="Q3136" s="11"/>
      <c r="R3136" s="11">
        <v>1.1000000000000001</v>
      </c>
      <c r="S3136" s="6">
        <v>22243470000</v>
      </c>
      <c r="T3136" s="7">
        <v>23.41</v>
      </c>
      <c r="U3136" s="7">
        <v>1.33</v>
      </c>
      <c r="V3136" s="7">
        <v>79</v>
      </c>
    </row>
    <row r="3137" spans="1:22" hidden="1" x14ac:dyDescent="0.4">
      <c r="A3137" s="4" t="s">
        <v>2104</v>
      </c>
      <c r="B3137" s="5" t="s">
        <v>2105</v>
      </c>
      <c r="C3137" s="5" t="s">
        <v>24</v>
      </c>
      <c r="D3137" s="5" t="s">
        <v>19</v>
      </c>
      <c r="E3137" s="9" t="s">
        <v>103</v>
      </c>
      <c r="F3137" s="9">
        <v>0.66</v>
      </c>
      <c r="G3137" s="5" t="s">
        <v>21</v>
      </c>
      <c r="H3137" s="9">
        <v>500</v>
      </c>
      <c r="I3137" s="11">
        <v>20201658</v>
      </c>
      <c r="J3137" s="11">
        <v>250</v>
      </c>
      <c r="K3137" s="11">
        <v>14.96</v>
      </c>
      <c r="L3137" s="11" t="b">
        <f>COUNTIF('[1]2_배당성향 25% 이상 종목명'!$A$2:$A$471,'2_2번 조건 대상 종목'!A3137)&gt;0</f>
        <v>0</v>
      </c>
      <c r="M3137" s="14" t="b">
        <f t="shared" si="48"/>
        <v>1</v>
      </c>
      <c r="N3137" s="11">
        <v>4902914500</v>
      </c>
      <c r="O3137" s="11"/>
      <c r="P3137" s="11"/>
      <c r="Q3137" s="11"/>
      <c r="R3137" s="11">
        <v>0.8</v>
      </c>
      <c r="S3137" s="6">
        <v>526930490900</v>
      </c>
      <c r="T3137" s="7">
        <v>7.17</v>
      </c>
      <c r="U3137" s="7">
        <v>1.06</v>
      </c>
      <c r="V3137" s="7">
        <v>3632</v>
      </c>
    </row>
    <row r="3138" spans="1:22" hidden="1" x14ac:dyDescent="0.4">
      <c r="A3138" s="4" t="s">
        <v>2104</v>
      </c>
      <c r="B3138" s="5" t="s">
        <v>2105</v>
      </c>
      <c r="C3138" s="5" t="s">
        <v>18</v>
      </c>
      <c r="D3138" s="5" t="s">
        <v>19</v>
      </c>
      <c r="E3138" s="9" t="s">
        <v>103</v>
      </c>
      <c r="F3138" s="9">
        <v>0.57999999999999996</v>
      </c>
      <c r="G3138" s="5" t="s">
        <v>21</v>
      </c>
      <c r="H3138" s="9">
        <v>500</v>
      </c>
      <c r="I3138" s="11">
        <v>20125658</v>
      </c>
      <c r="J3138" s="11">
        <v>450</v>
      </c>
      <c r="K3138" s="11">
        <v>10.298999999999999</v>
      </c>
      <c r="L3138" s="11" t="b">
        <f>COUNTIF('[1]2_배당성향 25% 이상 종목명'!$A$2:$A$471,'2_2번 조건 대상 종목'!A3138)&gt;0</f>
        <v>0</v>
      </c>
      <c r="M3138" s="14" t="b">
        <f t="shared" si="48"/>
        <v>1</v>
      </c>
      <c r="N3138" s="11">
        <v>8791046100</v>
      </c>
      <c r="O3138" s="11"/>
      <c r="P3138" s="11"/>
      <c r="Q3138" s="11"/>
      <c r="R3138" s="11">
        <v>1.5</v>
      </c>
      <c r="S3138" s="6">
        <v>526930490900</v>
      </c>
      <c r="T3138" s="7">
        <v>7.17</v>
      </c>
      <c r="U3138" s="7">
        <v>1.06</v>
      </c>
      <c r="V3138" s="7">
        <v>3632</v>
      </c>
    </row>
    <row r="3139" spans="1:22" hidden="1" x14ac:dyDescent="0.4">
      <c r="A3139" s="4" t="s">
        <v>2104</v>
      </c>
      <c r="B3139" s="5" t="s">
        <v>2105</v>
      </c>
      <c r="C3139" s="5" t="s">
        <v>30</v>
      </c>
      <c r="D3139" s="5" t="s">
        <v>19</v>
      </c>
      <c r="E3139" s="9" t="s">
        <v>81</v>
      </c>
      <c r="F3139" s="9">
        <v>0.51</v>
      </c>
      <c r="G3139" s="5" t="s">
        <v>21</v>
      </c>
      <c r="H3139" s="9">
        <v>500</v>
      </c>
      <c r="I3139" s="11">
        <v>20227658</v>
      </c>
      <c r="J3139" s="11">
        <v>350</v>
      </c>
      <c r="K3139" s="11">
        <v>9.4030000000000005</v>
      </c>
      <c r="L3139" s="11" t="b">
        <f>COUNTIF('[1]2_배당성향 25% 이상 종목명'!$A$2:$A$471,'2_2번 조건 대상 종목'!A3139)&gt;0</f>
        <v>0</v>
      </c>
      <c r="M3139" s="14" t="b">
        <f t="shared" ref="M3139:M3202" si="49">COUNTIF($A$2:$A$4678,A3139)=4</f>
        <v>1</v>
      </c>
      <c r="N3139" s="11">
        <v>6587486850</v>
      </c>
      <c r="O3139" s="11" t="b">
        <f>N3139&gt;=VLOOKUP(A3139,'[1]2023년만'!$A$2:$Q$1181,12,0)</f>
        <v>1</v>
      </c>
      <c r="P3139" s="11"/>
      <c r="Q3139" s="11"/>
      <c r="R3139" s="11">
        <v>1.7</v>
      </c>
      <c r="S3139" s="6">
        <v>526930490900</v>
      </c>
      <c r="T3139" s="7">
        <v>7.17</v>
      </c>
      <c r="U3139" s="7">
        <v>1.06</v>
      </c>
      <c r="V3139" s="7">
        <v>3632</v>
      </c>
    </row>
    <row r="3140" spans="1:22" hidden="1" x14ac:dyDescent="0.4">
      <c r="A3140" s="7" t="s">
        <v>2104</v>
      </c>
      <c r="B3140" s="12" t="s">
        <v>2105</v>
      </c>
      <c r="C3140" s="12" t="s">
        <v>2933</v>
      </c>
      <c r="D3140" s="12" t="s">
        <v>19</v>
      </c>
      <c r="E3140" s="12" t="s">
        <v>103</v>
      </c>
      <c r="F3140" s="12">
        <v>0.36</v>
      </c>
      <c r="G3140" s="12" t="s">
        <v>21</v>
      </c>
      <c r="H3140" s="12">
        <v>500</v>
      </c>
      <c r="I3140" s="6">
        <v>19641658</v>
      </c>
      <c r="J3140" s="6">
        <v>350</v>
      </c>
      <c r="K3140" s="6">
        <v>8.5730000000000004</v>
      </c>
      <c r="L3140" s="11" t="b">
        <f>COUNTIF('[1]2_배당성향 25% 이상 종목명'!$A$2:$A$471,'2_2번 조건 대상 종목'!A3140)&gt;0</f>
        <v>0</v>
      </c>
      <c r="M3140" s="14" t="b">
        <f t="shared" si="49"/>
        <v>1</v>
      </c>
      <c r="N3140" s="6">
        <v>6874580300</v>
      </c>
      <c r="O3140" s="6"/>
      <c r="P3140" s="6"/>
      <c r="Q3140" s="6"/>
      <c r="R3140" s="6">
        <v>0.8</v>
      </c>
      <c r="S3140" s="6">
        <v>526930490900</v>
      </c>
      <c r="T3140" s="7">
        <v>7.17</v>
      </c>
      <c r="U3140" s="7">
        <v>1.06</v>
      </c>
      <c r="V3140" s="7">
        <v>3632</v>
      </c>
    </row>
    <row r="3141" spans="1:22" hidden="1" x14ac:dyDescent="0.4">
      <c r="A3141" s="4" t="s">
        <v>222</v>
      </c>
      <c r="B3141" s="5" t="s">
        <v>223</v>
      </c>
      <c r="C3141" s="5" t="s">
        <v>18</v>
      </c>
      <c r="D3141" s="5" t="s">
        <v>19</v>
      </c>
      <c r="E3141" s="9" t="s">
        <v>61</v>
      </c>
      <c r="F3141" s="9">
        <v>0.76</v>
      </c>
      <c r="G3141" s="5" t="s">
        <v>21</v>
      </c>
      <c r="H3141" s="9">
        <v>500</v>
      </c>
      <c r="I3141" s="11">
        <v>19790916</v>
      </c>
      <c r="J3141" s="11">
        <v>20</v>
      </c>
      <c r="K3141" s="11">
        <v>183.19499999999999</v>
      </c>
      <c r="L3141" s="11" t="b">
        <f>COUNTIF('[1]2_배당성향 25% 이상 종목명'!$A$2:$A$471,'2_2번 조건 대상 종목'!A3141)&gt;0</f>
        <v>0</v>
      </c>
      <c r="M3141" s="14" t="b">
        <f t="shared" si="49"/>
        <v>0</v>
      </c>
      <c r="N3141" s="11">
        <v>368222020</v>
      </c>
      <c r="O3141" s="11"/>
      <c r="P3141" s="11"/>
      <c r="Q3141" s="11"/>
      <c r="R3141" s="11">
        <v>0.5</v>
      </c>
      <c r="S3141" s="6">
        <v>181284790560</v>
      </c>
      <c r="T3141" s="7">
        <v>67.349999999999994</v>
      </c>
      <c r="U3141" s="7">
        <v>1.38</v>
      </c>
      <c r="V3141" s="7">
        <v>136</v>
      </c>
    </row>
    <row r="3142" spans="1:22" hidden="1" x14ac:dyDescent="0.4">
      <c r="A3142" s="4" t="s">
        <v>222</v>
      </c>
      <c r="B3142" s="5" t="s">
        <v>223</v>
      </c>
      <c r="C3142" s="5" t="s">
        <v>24</v>
      </c>
      <c r="D3142" s="5" t="s">
        <v>19</v>
      </c>
      <c r="E3142" s="9" t="s">
        <v>61</v>
      </c>
      <c r="F3142" s="9">
        <v>0.55000000000000004</v>
      </c>
      <c r="G3142" s="5" t="s">
        <v>21</v>
      </c>
      <c r="H3142" s="9">
        <v>500</v>
      </c>
      <c r="I3142" s="11">
        <v>19790916</v>
      </c>
      <c r="J3142" s="11">
        <v>20</v>
      </c>
      <c r="K3142" s="11">
        <v>-116.88200000000001</v>
      </c>
      <c r="L3142" s="11" t="b">
        <f>COUNTIF('[1]2_배당성향 25% 이상 종목명'!$A$2:$A$471,'2_2번 조건 대상 종목'!A3142)&gt;0</f>
        <v>0</v>
      </c>
      <c r="M3142" s="14" t="b">
        <f t="shared" si="49"/>
        <v>0</v>
      </c>
      <c r="N3142" s="11">
        <v>352982580</v>
      </c>
      <c r="O3142" s="11"/>
      <c r="P3142" s="11"/>
      <c r="Q3142" s="11"/>
      <c r="R3142" s="11">
        <v>0.6</v>
      </c>
      <c r="S3142" s="6">
        <v>181284790560</v>
      </c>
      <c r="T3142" s="7">
        <v>67.349999999999994</v>
      </c>
      <c r="U3142" s="7">
        <v>1.38</v>
      </c>
      <c r="V3142" s="7">
        <v>136</v>
      </c>
    </row>
    <row r="3143" spans="1:22" hidden="1" x14ac:dyDescent="0.4">
      <c r="A3143" s="7" t="s">
        <v>222</v>
      </c>
      <c r="B3143" s="12" t="s">
        <v>223</v>
      </c>
      <c r="C3143" s="12" t="s">
        <v>2933</v>
      </c>
      <c r="D3143" s="12" t="s">
        <v>19</v>
      </c>
      <c r="E3143" s="12" t="s">
        <v>61</v>
      </c>
      <c r="F3143" s="12">
        <v>0.32</v>
      </c>
      <c r="G3143" s="12" t="s">
        <v>21</v>
      </c>
      <c r="H3143" s="12">
        <v>500</v>
      </c>
      <c r="I3143" s="6">
        <v>19790916</v>
      </c>
      <c r="J3143" s="6">
        <v>20</v>
      </c>
      <c r="K3143" s="6">
        <v>7.3120000000000003</v>
      </c>
      <c r="L3143" s="11" t="b">
        <f>COUNTIF('[1]2_배당성향 25% 이상 종목명'!$A$2:$A$471,'2_2번 조건 대상 종목'!A3143)&gt;0</f>
        <v>0</v>
      </c>
      <c r="M3143" s="14" t="b">
        <f t="shared" si="49"/>
        <v>0</v>
      </c>
      <c r="N3143" s="6">
        <v>387832720</v>
      </c>
      <c r="O3143" s="6"/>
      <c r="P3143" s="6"/>
      <c r="Q3143" s="6"/>
      <c r="R3143" s="6">
        <v>0.4</v>
      </c>
      <c r="S3143" s="6">
        <v>181284790560</v>
      </c>
      <c r="T3143" s="7">
        <v>67.349999999999994</v>
      </c>
      <c r="U3143" s="7">
        <v>1.38</v>
      </c>
      <c r="V3143" s="7">
        <v>136</v>
      </c>
    </row>
    <row r="3144" spans="1:22" hidden="1" x14ac:dyDescent="0.4">
      <c r="A3144" s="4" t="s">
        <v>231</v>
      </c>
      <c r="B3144" s="5" t="s">
        <v>232</v>
      </c>
      <c r="C3144" s="5" t="s">
        <v>30</v>
      </c>
      <c r="D3144" s="5" t="s">
        <v>19</v>
      </c>
      <c r="E3144" s="9" t="s">
        <v>37</v>
      </c>
      <c r="F3144" s="9">
        <v>1.48</v>
      </c>
      <c r="G3144" s="5" t="s">
        <v>21</v>
      </c>
      <c r="H3144" s="9">
        <v>500</v>
      </c>
      <c r="I3144" s="11">
        <v>9071428</v>
      </c>
      <c r="J3144" s="11">
        <v>200</v>
      </c>
      <c r="K3144" s="11">
        <v>178.12</v>
      </c>
      <c r="L3144" s="11" t="b">
        <f>COUNTIF('[1]2_배당성향 25% 이상 종목명'!$A$2:$A$471,'2_2번 조건 대상 종목'!A3144)&gt;0</f>
        <v>1</v>
      </c>
      <c r="M3144" s="14" t="b">
        <f t="shared" si="49"/>
        <v>0</v>
      </c>
      <c r="N3144" s="11">
        <v>1779418000</v>
      </c>
      <c r="O3144" s="11" t="b">
        <f>N3144&gt;=VLOOKUP(A3144,'[1]2023년만'!$A$2:$Q$1181,12,0)</f>
        <v>0</v>
      </c>
      <c r="P3144" s="11"/>
      <c r="Q3144" s="11"/>
      <c r="R3144" s="11">
        <v>2.0499999999999998</v>
      </c>
      <c r="S3144" s="6">
        <v>111759992960</v>
      </c>
      <c r="T3144" s="7">
        <v>107.13</v>
      </c>
      <c r="U3144" s="7">
        <v>0.9</v>
      </c>
      <c r="V3144" s="7">
        <v>115</v>
      </c>
    </row>
    <row r="3145" spans="1:22" hidden="1" x14ac:dyDescent="0.4">
      <c r="A3145" s="4" t="s">
        <v>231</v>
      </c>
      <c r="B3145" s="5" t="s">
        <v>232</v>
      </c>
      <c r="C3145" s="5" t="s">
        <v>24</v>
      </c>
      <c r="D3145" s="5" t="s">
        <v>19</v>
      </c>
      <c r="E3145" s="9" t="s">
        <v>21</v>
      </c>
      <c r="F3145" s="9" t="s">
        <v>21</v>
      </c>
      <c r="G3145" s="5" t="s">
        <v>21</v>
      </c>
      <c r="H3145" s="5" t="s">
        <v>21</v>
      </c>
      <c r="I3145" s="11" t="s">
        <v>21</v>
      </c>
      <c r="J3145" s="11">
        <v>416</v>
      </c>
      <c r="K3145" s="11">
        <v>22.652000000000001</v>
      </c>
      <c r="L3145" s="11" t="b">
        <f>COUNTIF('[1]2_배당성향 25% 이상 종목명'!$A$2:$A$471,'2_2번 조건 대상 종목'!A3145)&gt;0</f>
        <v>1</v>
      </c>
      <c r="M3145" s="14" t="b">
        <f t="shared" si="49"/>
        <v>0</v>
      </c>
      <c r="N3145" s="11">
        <v>2496000000</v>
      </c>
      <c r="O3145" s="11"/>
      <c r="P3145" s="11"/>
      <c r="Q3145" s="11"/>
      <c r="R3145" s="11" t="s">
        <v>21</v>
      </c>
      <c r="S3145" s="6">
        <v>111759992960</v>
      </c>
      <c r="T3145" s="7">
        <v>107.13</v>
      </c>
      <c r="U3145" s="7">
        <v>0.9</v>
      </c>
      <c r="V3145" s="7">
        <v>115</v>
      </c>
    </row>
    <row r="3146" spans="1:22" x14ac:dyDescent="0.4">
      <c r="A3146" s="4" t="s">
        <v>847</v>
      </c>
      <c r="B3146" s="5" t="s">
        <v>848</v>
      </c>
      <c r="C3146" s="5" t="s">
        <v>30</v>
      </c>
      <c r="D3146" s="5" t="s">
        <v>19</v>
      </c>
      <c r="E3146" s="9" t="s">
        <v>34</v>
      </c>
      <c r="F3146" s="9">
        <v>1.84</v>
      </c>
      <c r="G3146" s="5" t="s">
        <v>21</v>
      </c>
      <c r="H3146" s="10">
        <v>1000</v>
      </c>
      <c r="I3146" s="11">
        <v>16567409</v>
      </c>
      <c r="J3146" s="11">
        <v>550</v>
      </c>
      <c r="K3146" s="11">
        <v>39.293999999999997</v>
      </c>
      <c r="L3146" s="11" t="b">
        <f>COUNTIF('[1]2_배당성향 25% 이상 종목명'!$A$2:$A$471,'2_2번 조건 대상 종목'!A214)&gt;0</f>
        <v>1</v>
      </c>
      <c r="M3146" s="14" t="b">
        <f t="shared" si="49"/>
        <v>1</v>
      </c>
      <c r="N3146" s="11">
        <v>8914204200</v>
      </c>
      <c r="O3146" s="11" t="b">
        <f>N3146&gt;=VLOOKUP(A3146,'[1]2023년만'!$A$2:$Q$1181,12,0)</f>
        <v>1</v>
      </c>
      <c r="P3146" s="11">
        <f>VLOOKUP(A3146,'[1]2_피벗 테이블'!$A$4:$B$376,2,0)</f>
        <v>6483057600</v>
      </c>
      <c r="Q3146" s="11" t="b">
        <f>N3146&gt;=(P3146*1.05)</f>
        <v>1</v>
      </c>
      <c r="R3146" s="11">
        <v>7.7</v>
      </c>
      <c r="S3146" s="6">
        <v>145296176930</v>
      </c>
      <c r="T3146" s="7">
        <v>6.26</v>
      </c>
      <c r="U3146" s="7">
        <v>0.7</v>
      </c>
      <c r="V3146" s="7">
        <v>1400</v>
      </c>
    </row>
    <row r="3147" spans="1:22" hidden="1" x14ac:dyDescent="0.4">
      <c r="A3147" s="4" t="s">
        <v>1277</v>
      </c>
      <c r="B3147" s="5" t="s">
        <v>1278</v>
      </c>
      <c r="C3147" s="5" t="s">
        <v>24</v>
      </c>
      <c r="D3147" s="5" t="s">
        <v>19</v>
      </c>
      <c r="E3147" s="9" t="s">
        <v>81</v>
      </c>
      <c r="F3147" s="9">
        <v>0.23</v>
      </c>
      <c r="G3147" s="5" t="s">
        <v>21</v>
      </c>
      <c r="H3147" s="9">
        <v>100</v>
      </c>
      <c r="I3147" s="11">
        <v>29850412</v>
      </c>
      <c r="J3147" s="11">
        <v>50</v>
      </c>
      <c r="K3147" s="11">
        <v>29.952000000000002</v>
      </c>
      <c r="L3147" s="11" t="b">
        <f>COUNTIF('[1]2_배당성향 25% 이상 종목명'!$A$2:$A$471,'2_2번 조건 대상 종목'!A3147)&gt;0</f>
        <v>1</v>
      </c>
      <c r="M3147" s="14" t="b">
        <f t="shared" si="49"/>
        <v>1</v>
      </c>
      <c r="N3147" s="11">
        <v>1492520600</v>
      </c>
      <c r="O3147" s="11"/>
      <c r="P3147" s="11"/>
      <c r="Q3147" s="11"/>
      <c r="R3147" s="11">
        <v>1.23</v>
      </c>
      <c r="S3147" s="6">
        <v>138143430720</v>
      </c>
      <c r="T3147" s="7">
        <v>27.47</v>
      </c>
      <c r="U3147" s="7">
        <v>2.66</v>
      </c>
      <c r="V3147" s="7">
        <v>166</v>
      </c>
    </row>
    <row r="3148" spans="1:22" hidden="1" x14ac:dyDescent="0.4">
      <c r="A3148" s="4" t="s">
        <v>1277</v>
      </c>
      <c r="B3148" s="5" t="s">
        <v>1278</v>
      </c>
      <c r="C3148" s="5" t="s">
        <v>18</v>
      </c>
      <c r="D3148" s="5" t="s">
        <v>19</v>
      </c>
      <c r="E3148" s="9" t="s">
        <v>81</v>
      </c>
      <c r="F3148" s="9">
        <v>0.38</v>
      </c>
      <c r="G3148" s="5" t="s">
        <v>21</v>
      </c>
      <c r="H3148" s="9">
        <v>100</v>
      </c>
      <c r="I3148" s="11">
        <v>29271012</v>
      </c>
      <c r="J3148" s="11">
        <v>50</v>
      </c>
      <c r="K3148" s="11">
        <v>28.297999999999998</v>
      </c>
      <c r="L3148" s="11" t="b">
        <f>COUNTIF('[1]2_배당성향 25% 이상 종목명'!$A$2:$A$471,'2_2번 조건 대상 종목'!A3148)&gt;0</f>
        <v>1</v>
      </c>
      <c r="M3148" s="14" t="b">
        <f t="shared" si="49"/>
        <v>1</v>
      </c>
      <c r="N3148" s="11">
        <v>1463550600</v>
      </c>
      <c r="O3148" s="11"/>
      <c r="P3148" s="11"/>
      <c r="Q3148" s="11"/>
      <c r="R3148" s="11">
        <v>1.98</v>
      </c>
      <c r="S3148" s="6">
        <v>138143430720</v>
      </c>
      <c r="T3148" s="7">
        <v>27.47</v>
      </c>
      <c r="U3148" s="7">
        <v>2.66</v>
      </c>
      <c r="V3148" s="7">
        <v>166</v>
      </c>
    </row>
    <row r="3149" spans="1:22" hidden="1" x14ac:dyDescent="0.4">
      <c r="A3149" s="7" t="s">
        <v>1277</v>
      </c>
      <c r="B3149" s="12" t="s">
        <v>1278</v>
      </c>
      <c r="C3149" s="12" t="s">
        <v>2933</v>
      </c>
      <c r="D3149" s="12" t="s">
        <v>19</v>
      </c>
      <c r="E3149" s="12" t="s">
        <v>81</v>
      </c>
      <c r="F3149" s="12">
        <v>0.23</v>
      </c>
      <c r="G3149" s="12" t="s">
        <v>21</v>
      </c>
      <c r="H3149" s="12">
        <v>100</v>
      </c>
      <c r="I3149" s="6">
        <v>29025672</v>
      </c>
      <c r="J3149" s="6">
        <v>45</v>
      </c>
      <c r="K3149" s="6">
        <v>20.603000000000002</v>
      </c>
      <c r="L3149" s="11" t="b">
        <f>COUNTIF('[1]2_배당성향 25% 이상 종목명'!$A$2:$A$471,'2_2번 조건 대상 종목'!A3149)&gt;0</f>
        <v>1</v>
      </c>
      <c r="M3149" s="14" t="b">
        <f t="shared" si="49"/>
        <v>1</v>
      </c>
      <c r="N3149" s="6">
        <v>1286475480</v>
      </c>
      <c r="O3149" s="6"/>
      <c r="P3149" s="6"/>
      <c r="Q3149" s="6"/>
      <c r="R3149" s="6">
        <v>1.49</v>
      </c>
      <c r="S3149" s="6">
        <v>138143430720</v>
      </c>
      <c r="T3149" s="7">
        <v>27.47</v>
      </c>
      <c r="U3149" s="7">
        <v>2.66</v>
      </c>
      <c r="V3149" s="7">
        <v>166</v>
      </c>
    </row>
    <row r="3150" spans="1:22" hidden="1" x14ac:dyDescent="0.4">
      <c r="A3150" s="4" t="s">
        <v>79</v>
      </c>
      <c r="B3150" s="5" t="s">
        <v>80</v>
      </c>
      <c r="C3150" s="5" t="s">
        <v>30</v>
      </c>
      <c r="D3150" s="5" t="s">
        <v>19</v>
      </c>
      <c r="E3150" s="9" t="s">
        <v>81</v>
      </c>
      <c r="F3150" s="9">
        <v>0.51</v>
      </c>
      <c r="G3150" s="5" t="s">
        <v>21</v>
      </c>
      <c r="H3150" s="9">
        <v>500</v>
      </c>
      <c r="I3150" s="11">
        <v>25291210</v>
      </c>
      <c r="J3150" s="11">
        <v>80</v>
      </c>
      <c r="K3150" s="11">
        <v>646.87599999999998</v>
      </c>
      <c r="L3150" s="11" t="b">
        <f>COUNTIF('[1]2_배당성향 25% 이상 종목명'!$A$2:$A$471,'2_2번 조건 대상 종목'!A3150)&gt;0</f>
        <v>1</v>
      </c>
      <c r="M3150" s="14" t="b">
        <f t="shared" si="49"/>
        <v>1</v>
      </c>
      <c r="N3150" s="11">
        <v>2296410560</v>
      </c>
      <c r="O3150" s="11" t="b">
        <f>N3150&gt;=VLOOKUP(A3150,'[1]2023년만'!$A$2:$Q$1181,12,0)</f>
        <v>1</v>
      </c>
      <c r="P3150" s="11">
        <f>VLOOKUP(A3150,'[1]2_피벗 테이블'!$A$4:$B$376,2,0)</f>
        <v>3156253220</v>
      </c>
      <c r="Q3150" s="11" t="b">
        <f>N3150&gt;=(P3150*1.05)</f>
        <v>0</v>
      </c>
      <c r="R3150" s="11">
        <v>1.59</v>
      </c>
      <c r="S3150" s="6">
        <v>209664130900</v>
      </c>
      <c r="T3150" s="7">
        <v>4145</v>
      </c>
      <c r="U3150" s="7">
        <v>0.83</v>
      </c>
      <c r="V3150" s="7">
        <v>2</v>
      </c>
    </row>
    <row r="3151" spans="1:22" hidden="1" x14ac:dyDescent="0.4">
      <c r="A3151" s="4" t="s">
        <v>79</v>
      </c>
      <c r="B3151" s="5" t="s">
        <v>80</v>
      </c>
      <c r="C3151" s="5" t="s">
        <v>24</v>
      </c>
      <c r="D3151" s="5" t="s">
        <v>19</v>
      </c>
      <c r="E3151" s="9" t="s">
        <v>103</v>
      </c>
      <c r="F3151" s="9">
        <v>0.66</v>
      </c>
      <c r="G3151" s="5" t="s">
        <v>21</v>
      </c>
      <c r="H3151" s="9">
        <v>500</v>
      </c>
      <c r="I3151" s="11">
        <v>25291210</v>
      </c>
      <c r="J3151" s="11">
        <v>80</v>
      </c>
      <c r="K3151" s="11">
        <v>13.754</v>
      </c>
      <c r="L3151" s="11" t="b">
        <f>COUNTIF('[1]2_배당성향 25% 이상 종목명'!$A$2:$A$471,'2_2번 조건 대상 종목'!A3151)&gt;0</f>
        <v>1</v>
      </c>
      <c r="M3151" s="14" t="b">
        <f t="shared" si="49"/>
        <v>1</v>
      </c>
      <c r="N3151" s="11">
        <v>2296410560</v>
      </c>
      <c r="O3151" s="11"/>
      <c r="P3151" s="11"/>
      <c r="Q3151" s="11"/>
      <c r="R3151" s="11">
        <v>0.81</v>
      </c>
      <c r="S3151" s="6">
        <v>209664130900</v>
      </c>
      <c r="T3151" s="7">
        <v>4145</v>
      </c>
      <c r="U3151" s="7">
        <v>0.83</v>
      </c>
      <c r="V3151" s="7">
        <v>2</v>
      </c>
    </row>
    <row r="3152" spans="1:22" hidden="1" x14ac:dyDescent="0.4">
      <c r="A3152" s="4" t="s">
        <v>79</v>
      </c>
      <c r="B3152" s="5" t="s">
        <v>80</v>
      </c>
      <c r="C3152" s="5" t="s">
        <v>18</v>
      </c>
      <c r="D3152" s="5" t="s">
        <v>19</v>
      </c>
      <c r="E3152" s="9" t="s">
        <v>103</v>
      </c>
      <c r="F3152" s="9">
        <v>0.57999999999999996</v>
      </c>
      <c r="G3152" s="5" t="s">
        <v>21</v>
      </c>
      <c r="H3152" s="9">
        <v>500</v>
      </c>
      <c r="I3152" s="11">
        <v>25291210</v>
      </c>
      <c r="J3152" s="11">
        <v>150</v>
      </c>
      <c r="K3152" s="11">
        <v>7.87</v>
      </c>
      <c r="L3152" s="11" t="b">
        <f>COUNTIF('[1]2_배당성향 25% 이상 종목명'!$A$2:$A$471,'2_2번 조건 대상 종목'!A3152)&gt;0</f>
        <v>1</v>
      </c>
      <c r="M3152" s="14" t="b">
        <f t="shared" si="49"/>
        <v>1</v>
      </c>
      <c r="N3152" s="11">
        <v>4305769800</v>
      </c>
      <c r="O3152" s="11"/>
      <c r="P3152" s="11"/>
      <c r="Q3152" s="11"/>
      <c r="R3152" s="11">
        <v>1.32</v>
      </c>
      <c r="S3152" s="6">
        <v>209664130900</v>
      </c>
      <c r="T3152" s="7">
        <v>4145</v>
      </c>
      <c r="U3152" s="7">
        <v>0.83</v>
      </c>
      <c r="V3152" s="7">
        <v>2</v>
      </c>
    </row>
    <row r="3153" spans="1:22" hidden="1" x14ac:dyDescent="0.4">
      <c r="A3153" s="7" t="s">
        <v>79</v>
      </c>
      <c r="B3153" s="12" t="s">
        <v>80</v>
      </c>
      <c r="C3153" s="12" t="s">
        <v>2933</v>
      </c>
      <c r="D3153" s="12" t="s">
        <v>19</v>
      </c>
      <c r="E3153" s="12" t="s">
        <v>103</v>
      </c>
      <c r="F3153" s="12">
        <v>0.36</v>
      </c>
      <c r="G3153" s="12" t="s">
        <v>21</v>
      </c>
      <c r="H3153" s="12">
        <v>500</v>
      </c>
      <c r="I3153" s="6">
        <v>25291210</v>
      </c>
      <c r="J3153" s="6">
        <v>100</v>
      </c>
      <c r="K3153" s="6">
        <v>8.4489999999999998</v>
      </c>
      <c r="L3153" s="11" t="b">
        <f>COUNTIF('[1]2_배당성향 25% 이상 종목명'!$A$2:$A$471,'2_2번 조건 대상 종목'!A3153)&gt;0</f>
        <v>1</v>
      </c>
      <c r="M3153" s="14" t="b">
        <f t="shared" si="49"/>
        <v>1</v>
      </c>
      <c r="N3153" s="6">
        <v>2866579300</v>
      </c>
      <c r="O3153" s="6"/>
      <c r="P3153" s="6"/>
      <c r="Q3153" s="6"/>
      <c r="R3153" s="6">
        <v>0.87</v>
      </c>
      <c r="S3153" s="6">
        <v>209664130900</v>
      </c>
      <c r="T3153" s="7">
        <v>4145</v>
      </c>
      <c r="U3153" s="7">
        <v>0.83</v>
      </c>
      <c r="V3153" s="7">
        <v>2</v>
      </c>
    </row>
    <row r="3154" spans="1:22" hidden="1" x14ac:dyDescent="0.4">
      <c r="A3154" s="4" t="s">
        <v>2606</v>
      </c>
      <c r="B3154" s="5" t="s">
        <v>2607</v>
      </c>
      <c r="C3154" s="5" t="s">
        <v>18</v>
      </c>
      <c r="D3154" s="5" t="s">
        <v>19</v>
      </c>
      <c r="E3154" s="9" t="s">
        <v>69</v>
      </c>
      <c r="F3154" s="9">
        <v>2.79</v>
      </c>
      <c r="G3154" s="5" t="s">
        <v>21</v>
      </c>
      <c r="H3154" s="10">
        <v>5000</v>
      </c>
      <c r="I3154" s="11">
        <v>27875819</v>
      </c>
      <c r="J3154" s="11">
        <v>2000</v>
      </c>
      <c r="K3154" s="11">
        <v>5.3170000000000002</v>
      </c>
      <c r="L3154" s="11" t="b">
        <f>COUNTIF('[1]2_배당성향 25% 이상 종목명'!$A$2:$A$471,'2_2번 조건 대상 종목'!A3154)&gt;0</f>
        <v>0</v>
      </c>
      <c r="M3154" s="14" t="b">
        <f t="shared" si="49"/>
        <v>1</v>
      </c>
      <c r="N3154" s="11">
        <v>53576710000</v>
      </c>
      <c r="O3154" s="11"/>
      <c r="P3154" s="11"/>
      <c r="Q3154" s="11"/>
      <c r="R3154" s="11">
        <v>1.95</v>
      </c>
      <c r="S3154" s="6">
        <v>2166271791500</v>
      </c>
      <c r="T3154" s="7" t="s">
        <v>21</v>
      </c>
      <c r="U3154" s="7">
        <v>0.2</v>
      </c>
      <c r="V3154" s="7" t="s">
        <v>21</v>
      </c>
    </row>
    <row r="3155" spans="1:22" hidden="1" x14ac:dyDescent="0.4">
      <c r="A3155" s="4" t="s">
        <v>2606</v>
      </c>
      <c r="B3155" s="5" t="s">
        <v>2607</v>
      </c>
      <c r="C3155" s="5" t="s">
        <v>30</v>
      </c>
      <c r="D3155" s="5" t="s">
        <v>19</v>
      </c>
      <c r="E3155" s="9" t="s">
        <v>69</v>
      </c>
      <c r="F3155" s="9">
        <v>2.73</v>
      </c>
      <c r="G3155" s="5" t="s">
        <v>21</v>
      </c>
      <c r="H3155" s="10">
        <v>5000</v>
      </c>
      <c r="I3155" s="11">
        <v>27875819</v>
      </c>
      <c r="J3155" s="11">
        <v>2000</v>
      </c>
      <c r="K3155" s="11">
        <v>-9.343</v>
      </c>
      <c r="L3155" s="11" t="b">
        <f>COUNTIF('[1]2_배당성향 25% 이상 종목명'!$A$2:$A$471,'2_2번 조건 대상 종목'!A3155)&gt;0</f>
        <v>0</v>
      </c>
      <c r="M3155" s="14" t="b">
        <f t="shared" si="49"/>
        <v>1</v>
      </c>
      <c r="N3155" s="11">
        <v>53576706000</v>
      </c>
      <c r="O3155" s="11" t="b">
        <f>N3155&gt;=VLOOKUP(A3155,'[1]2023년만'!$A$2:$Q$1181,12,0)</f>
        <v>1</v>
      </c>
      <c r="P3155" s="11"/>
      <c r="Q3155" s="11"/>
      <c r="R3155" s="11">
        <v>3.2</v>
      </c>
      <c r="S3155" s="6">
        <v>2166271791500</v>
      </c>
      <c r="T3155" s="7" t="s">
        <v>21</v>
      </c>
      <c r="U3155" s="7">
        <v>0.2</v>
      </c>
      <c r="V3155" s="7" t="s">
        <v>21</v>
      </c>
    </row>
    <row r="3156" spans="1:22" hidden="1" x14ac:dyDescent="0.4">
      <c r="A3156" s="4" t="s">
        <v>2606</v>
      </c>
      <c r="B3156" s="5" t="s">
        <v>2607</v>
      </c>
      <c r="C3156" s="5" t="s">
        <v>24</v>
      </c>
      <c r="D3156" s="5" t="s">
        <v>19</v>
      </c>
      <c r="E3156" s="9" t="s">
        <v>69</v>
      </c>
      <c r="F3156" s="9">
        <v>2.13</v>
      </c>
      <c r="G3156" s="5" t="s">
        <v>21</v>
      </c>
      <c r="H3156" s="10">
        <v>5000</v>
      </c>
      <c r="I3156" s="11">
        <v>27875819</v>
      </c>
      <c r="J3156" s="11">
        <v>2000</v>
      </c>
      <c r="K3156" s="11">
        <v>-28.579000000000001</v>
      </c>
      <c r="L3156" s="11" t="b">
        <f>COUNTIF('[1]2_배당성향 25% 이상 종목명'!$A$2:$A$471,'2_2번 조건 대상 종목'!A3156)&gt;0</f>
        <v>0</v>
      </c>
      <c r="M3156" s="14" t="b">
        <f t="shared" si="49"/>
        <v>1</v>
      </c>
      <c r="N3156" s="11">
        <v>53576706000</v>
      </c>
      <c r="O3156" s="11"/>
      <c r="P3156" s="11"/>
      <c r="Q3156" s="11"/>
      <c r="R3156" s="11">
        <v>2.4</v>
      </c>
      <c r="S3156" s="6">
        <v>2166271791500</v>
      </c>
      <c r="T3156" s="7" t="s">
        <v>21</v>
      </c>
      <c r="U3156" s="7">
        <v>0.2</v>
      </c>
      <c r="V3156" s="7" t="s">
        <v>21</v>
      </c>
    </row>
    <row r="3157" spans="1:22" hidden="1" x14ac:dyDescent="0.4">
      <c r="A3157" s="7" t="s">
        <v>2606</v>
      </c>
      <c r="B3157" s="12" t="s">
        <v>2607</v>
      </c>
      <c r="C3157" s="12" t="s">
        <v>2933</v>
      </c>
      <c r="D3157" s="12" t="s">
        <v>19</v>
      </c>
      <c r="E3157" s="12" t="s">
        <v>69</v>
      </c>
      <c r="F3157" s="12">
        <v>1.59</v>
      </c>
      <c r="G3157" s="12" t="s">
        <v>21</v>
      </c>
      <c r="H3157" s="12">
        <v>5000</v>
      </c>
      <c r="I3157" s="6">
        <v>27875819</v>
      </c>
      <c r="J3157" s="6">
        <v>2000</v>
      </c>
      <c r="K3157" s="6">
        <v>3.4969999999999999</v>
      </c>
      <c r="L3157" s="11" t="b">
        <f>COUNTIF('[1]2_배당성향 25% 이상 종목명'!$A$2:$A$471,'2_2번 조건 대상 종목'!A3157)&gt;0</f>
        <v>0</v>
      </c>
      <c r="M3157" s="14" t="b">
        <f t="shared" si="49"/>
        <v>1</v>
      </c>
      <c r="N3157" s="6">
        <v>55576710000</v>
      </c>
      <c r="O3157" s="6"/>
      <c r="P3157" s="6"/>
      <c r="Q3157" s="6"/>
      <c r="R3157" s="6">
        <v>1.3</v>
      </c>
      <c r="S3157" s="6">
        <v>2166271791500</v>
      </c>
      <c r="T3157" s="7" t="s">
        <v>21</v>
      </c>
      <c r="U3157" s="7">
        <v>0.2</v>
      </c>
      <c r="V3157" s="7" t="s">
        <v>21</v>
      </c>
    </row>
    <row r="3158" spans="1:22" hidden="1" x14ac:dyDescent="0.4">
      <c r="A3158" s="4" t="s">
        <v>2319</v>
      </c>
      <c r="B3158" s="5" t="s">
        <v>2320</v>
      </c>
      <c r="C3158" s="5" t="s">
        <v>18</v>
      </c>
      <c r="D3158" s="5" t="s">
        <v>19</v>
      </c>
      <c r="E3158" s="9" t="s">
        <v>21</v>
      </c>
      <c r="F3158" s="9" t="s">
        <v>21</v>
      </c>
      <c r="G3158" s="5" t="s">
        <v>21</v>
      </c>
      <c r="H3158" s="10">
        <v>1000</v>
      </c>
      <c r="I3158" s="11">
        <v>2820250</v>
      </c>
      <c r="J3158" s="11">
        <v>50</v>
      </c>
      <c r="K3158" s="11">
        <v>11.173999999999999</v>
      </c>
      <c r="L3158" s="11" t="b">
        <f>COUNTIF('[1]2_배당성향 25% 이상 종목명'!$A$2:$A$471,'2_2번 조건 대상 종목'!A3158)&gt;0</f>
        <v>0</v>
      </c>
      <c r="M3158" s="14" t="b">
        <f t="shared" si="49"/>
        <v>0</v>
      </c>
      <c r="N3158" s="11">
        <v>141012500</v>
      </c>
      <c r="O3158" s="11"/>
      <c r="P3158" s="11"/>
      <c r="Q3158" s="11"/>
      <c r="R3158" s="11">
        <v>1</v>
      </c>
      <c r="S3158" s="6">
        <v>14806312500</v>
      </c>
      <c r="T3158" s="7" t="e">
        <v>#N/A</v>
      </c>
      <c r="U3158" s="7" t="e">
        <v>#N/A</v>
      </c>
      <c r="V3158" s="7" t="e">
        <v>#N/A</v>
      </c>
    </row>
    <row r="3159" spans="1:22" hidden="1" x14ac:dyDescent="0.4">
      <c r="A3159" s="4" t="s">
        <v>794</v>
      </c>
      <c r="B3159" s="5" t="s">
        <v>795</v>
      </c>
      <c r="C3159" s="5" t="s">
        <v>24</v>
      </c>
      <c r="D3159" s="5" t="s">
        <v>19</v>
      </c>
      <c r="E3159" s="9" t="s">
        <v>90</v>
      </c>
      <c r="F3159" s="9">
        <v>0.77</v>
      </c>
      <c r="G3159" s="5" t="s">
        <v>21</v>
      </c>
      <c r="H3159" s="9">
        <v>500</v>
      </c>
      <c r="I3159" s="11">
        <v>10000000</v>
      </c>
      <c r="J3159" s="11">
        <v>770</v>
      </c>
      <c r="K3159" s="11">
        <v>48.591000000000001</v>
      </c>
      <c r="L3159" s="11" t="b">
        <f>COUNTIF('[1]2_배당성향 25% 이상 종목명'!$A$2:$A$471,'2_2번 조건 대상 종목'!A3159)&gt;0</f>
        <v>0</v>
      </c>
      <c r="M3159" s="14" t="b">
        <f t="shared" si="49"/>
        <v>1</v>
      </c>
      <c r="N3159" s="11">
        <v>4040322840</v>
      </c>
      <c r="O3159" s="11"/>
      <c r="P3159" s="11"/>
      <c r="Q3159" s="11"/>
      <c r="R3159" s="11">
        <v>14.37</v>
      </c>
      <c r="S3159" s="6">
        <v>57141762510</v>
      </c>
      <c r="T3159" s="7">
        <v>4.88</v>
      </c>
      <c r="U3159" s="7">
        <v>0.42</v>
      </c>
      <c r="V3159" s="7">
        <v>1191</v>
      </c>
    </row>
    <row r="3160" spans="1:22" hidden="1" x14ac:dyDescent="0.4">
      <c r="A3160" s="4" t="s">
        <v>794</v>
      </c>
      <c r="B3160" s="5" t="s">
        <v>795</v>
      </c>
      <c r="C3160" s="5" t="s">
        <v>18</v>
      </c>
      <c r="D3160" s="5" t="s">
        <v>19</v>
      </c>
      <c r="E3160" s="9" t="s">
        <v>90</v>
      </c>
      <c r="F3160" s="9">
        <v>0.88</v>
      </c>
      <c r="G3160" s="5" t="s">
        <v>21</v>
      </c>
      <c r="H3160" s="9">
        <v>500</v>
      </c>
      <c r="I3160" s="11">
        <v>10000000</v>
      </c>
      <c r="J3160" s="11">
        <v>100</v>
      </c>
      <c r="K3160" s="11">
        <v>8.2509999999999994</v>
      </c>
      <c r="L3160" s="11" t="b">
        <f>COUNTIF('[1]2_배당성향 25% 이상 종목명'!$A$2:$A$471,'2_2번 조건 대상 종목'!A3160)&gt;0</f>
        <v>0</v>
      </c>
      <c r="M3160" s="14" t="b">
        <f t="shared" si="49"/>
        <v>1</v>
      </c>
      <c r="N3160" s="11">
        <v>983311000</v>
      </c>
      <c r="O3160" s="11"/>
      <c r="P3160" s="11"/>
      <c r="Q3160" s="11"/>
      <c r="R3160" s="11">
        <v>1.8</v>
      </c>
      <c r="S3160" s="6">
        <v>57141762510</v>
      </c>
      <c r="T3160" s="7">
        <v>4.88</v>
      </c>
      <c r="U3160" s="7">
        <v>0.42</v>
      </c>
      <c r="V3160" s="7">
        <v>1191</v>
      </c>
    </row>
    <row r="3161" spans="1:22" hidden="1" x14ac:dyDescent="0.4">
      <c r="A3161" s="4" t="s">
        <v>794</v>
      </c>
      <c r="B3161" s="5" t="s">
        <v>795</v>
      </c>
      <c r="C3161" s="5" t="s">
        <v>30</v>
      </c>
      <c r="D3161" s="5" t="s">
        <v>19</v>
      </c>
      <c r="E3161" s="9" t="s">
        <v>69</v>
      </c>
      <c r="F3161" s="9">
        <v>0.93</v>
      </c>
      <c r="G3161" s="5" t="s">
        <v>21</v>
      </c>
      <c r="H3161" s="9">
        <v>500</v>
      </c>
      <c r="I3161" s="11">
        <v>9835071</v>
      </c>
      <c r="J3161" s="11">
        <v>130</v>
      </c>
      <c r="K3161" s="11">
        <v>7.34</v>
      </c>
      <c r="L3161" s="11" t="b">
        <f>COUNTIF('[1]2_배당성향 25% 이상 종목명'!$A$2:$A$471,'2_2번 조건 대상 종목'!A3161)&gt;0</f>
        <v>0</v>
      </c>
      <c r="M3161" s="14" t="b">
        <f t="shared" si="49"/>
        <v>1</v>
      </c>
      <c r="N3161" s="11">
        <v>1219459280</v>
      </c>
      <c r="O3161" s="11" t="b">
        <f>N3161&gt;=VLOOKUP(A3161,'[1]2023년만'!$A$2:$Q$1181,12,0)</f>
        <v>0</v>
      </c>
      <c r="P3161" s="11"/>
      <c r="Q3161" s="11"/>
      <c r="R3161" s="11">
        <v>2.48</v>
      </c>
      <c r="S3161" s="6">
        <v>57141762510</v>
      </c>
      <c r="T3161" s="7">
        <v>4.88</v>
      </c>
      <c r="U3161" s="7">
        <v>0.42</v>
      </c>
      <c r="V3161" s="7">
        <v>1191</v>
      </c>
    </row>
    <row r="3162" spans="1:22" hidden="1" x14ac:dyDescent="0.4">
      <c r="A3162" s="7" t="s">
        <v>794</v>
      </c>
      <c r="B3162" s="12" t="s">
        <v>795</v>
      </c>
      <c r="C3162" s="12" t="s">
        <v>2933</v>
      </c>
      <c r="D3162" s="12" t="s">
        <v>19</v>
      </c>
      <c r="E3162" s="12" t="s">
        <v>90</v>
      </c>
      <c r="F3162" s="12">
        <v>0.89</v>
      </c>
      <c r="G3162" s="12" t="s">
        <v>21</v>
      </c>
      <c r="H3162" s="12">
        <v>500</v>
      </c>
      <c r="I3162" s="6">
        <v>9015000</v>
      </c>
      <c r="J3162" s="6">
        <v>100</v>
      </c>
      <c r="K3162" s="6">
        <v>11.670999999999999</v>
      </c>
      <c r="L3162" s="11" t="b">
        <f>COUNTIF('[1]2_배당성향 25% 이상 종목명'!$A$2:$A$471,'2_2번 조건 대상 종목'!A3162)&gt;0</f>
        <v>0</v>
      </c>
      <c r="M3162" s="14" t="b">
        <f t="shared" si="49"/>
        <v>1</v>
      </c>
      <c r="N3162" s="6">
        <v>891657600</v>
      </c>
      <c r="O3162" s="6"/>
      <c r="P3162" s="6"/>
      <c r="Q3162" s="6"/>
      <c r="R3162" s="6">
        <v>1.4</v>
      </c>
      <c r="S3162" s="6">
        <v>57141762510</v>
      </c>
      <c r="T3162" s="7">
        <v>4.88</v>
      </c>
      <c r="U3162" s="7">
        <v>0.42</v>
      </c>
      <c r="V3162" s="7">
        <v>1191</v>
      </c>
    </row>
    <row r="3163" spans="1:22" hidden="1" x14ac:dyDescent="0.4">
      <c r="A3163" s="4" t="s">
        <v>2191</v>
      </c>
      <c r="B3163" s="5" t="s">
        <v>2192</v>
      </c>
      <c r="C3163" s="5" t="s">
        <v>24</v>
      </c>
      <c r="D3163" s="5" t="s">
        <v>19</v>
      </c>
      <c r="E3163" s="9" t="s">
        <v>81</v>
      </c>
      <c r="F3163" s="9">
        <v>1.25</v>
      </c>
      <c r="G3163" s="5" t="s">
        <v>21</v>
      </c>
      <c r="H3163" s="10">
        <v>1000</v>
      </c>
      <c r="I3163" s="11">
        <v>63246419</v>
      </c>
      <c r="J3163" s="11">
        <v>100</v>
      </c>
      <c r="K3163" s="11">
        <v>13.253</v>
      </c>
      <c r="L3163" s="11" t="b">
        <f>COUNTIF('[1]2_배당성향 25% 이상 종목명'!$A$2:$A$471,'2_2번 조건 대상 종목'!A3163)&gt;0</f>
        <v>0</v>
      </c>
      <c r="M3163" s="14" t="b">
        <f t="shared" si="49"/>
        <v>0</v>
      </c>
      <c r="N3163" s="11">
        <v>6324641900</v>
      </c>
      <c r="O3163" s="11"/>
      <c r="P3163" s="11"/>
      <c r="Q3163" s="11"/>
      <c r="R3163" s="11">
        <v>0.3</v>
      </c>
      <c r="S3163" s="6">
        <v>4514666968500</v>
      </c>
      <c r="T3163" s="7">
        <v>53.99</v>
      </c>
      <c r="U3163" s="7">
        <v>12.21</v>
      </c>
      <c r="V3163" s="7">
        <v>1139</v>
      </c>
    </row>
    <row r="3164" spans="1:22" hidden="1" x14ac:dyDescent="0.4">
      <c r="A3164" s="4" t="s">
        <v>2191</v>
      </c>
      <c r="B3164" s="5" t="s">
        <v>2192</v>
      </c>
      <c r="C3164" s="5" t="s">
        <v>30</v>
      </c>
      <c r="D3164" s="5" t="s">
        <v>19</v>
      </c>
      <c r="E3164" s="9" t="s">
        <v>81</v>
      </c>
      <c r="F3164" s="9">
        <v>1.59</v>
      </c>
      <c r="G3164" s="5" t="s">
        <v>21</v>
      </c>
      <c r="H3164" s="10">
        <v>1000</v>
      </c>
      <c r="I3164" s="11">
        <v>63246419</v>
      </c>
      <c r="J3164" s="11">
        <v>150</v>
      </c>
      <c r="K3164" s="11">
        <v>12.814</v>
      </c>
      <c r="L3164" s="11" t="b">
        <f>COUNTIF('[1]2_배당성향 25% 이상 종목명'!$A$2:$A$471,'2_2번 조건 대상 종목'!A3164)&gt;0</f>
        <v>0</v>
      </c>
      <c r="M3164" s="14" t="b">
        <f t="shared" si="49"/>
        <v>0</v>
      </c>
      <c r="N3164" s="11">
        <v>9486962850</v>
      </c>
      <c r="O3164" s="11" t="b">
        <f>N3164&gt;=VLOOKUP(A3164,'[1]2023년만'!$A$2:$Q$1181,12,0)</f>
        <v>1</v>
      </c>
      <c r="P3164" s="11"/>
      <c r="Q3164" s="11"/>
      <c r="R3164" s="11">
        <v>0.4</v>
      </c>
      <c r="S3164" s="6">
        <v>4514666968500</v>
      </c>
      <c r="T3164" s="7">
        <v>53.99</v>
      </c>
      <c r="U3164" s="7">
        <v>12.21</v>
      </c>
      <c r="V3164" s="7">
        <v>1139</v>
      </c>
    </row>
    <row r="3165" spans="1:22" hidden="1" x14ac:dyDescent="0.4">
      <c r="A3165" s="4" t="s">
        <v>2191</v>
      </c>
      <c r="B3165" s="5" t="s">
        <v>2192</v>
      </c>
      <c r="C3165" s="5" t="s">
        <v>18</v>
      </c>
      <c r="D3165" s="5" t="s">
        <v>19</v>
      </c>
      <c r="E3165" s="9" t="s">
        <v>81</v>
      </c>
      <c r="F3165" s="9">
        <v>1.8</v>
      </c>
      <c r="G3165" s="5" t="s">
        <v>21</v>
      </c>
      <c r="H3165" s="10">
        <v>1000</v>
      </c>
      <c r="I3165" s="11">
        <v>63246419</v>
      </c>
      <c r="J3165" s="11">
        <v>100</v>
      </c>
      <c r="K3165" s="11">
        <v>6.1719999999999997</v>
      </c>
      <c r="L3165" s="11" t="b">
        <f>COUNTIF('[1]2_배당성향 25% 이상 종목명'!$A$2:$A$471,'2_2번 조건 대상 종목'!A3165)&gt;0</f>
        <v>0</v>
      </c>
      <c r="M3165" s="14" t="b">
        <f t="shared" si="49"/>
        <v>0</v>
      </c>
      <c r="N3165" s="11">
        <v>6324641900</v>
      </c>
      <c r="O3165" s="11"/>
      <c r="P3165" s="11"/>
      <c r="Q3165" s="11"/>
      <c r="R3165" s="11">
        <v>1.7</v>
      </c>
      <c r="S3165" s="6">
        <v>4514666968500</v>
      </c>
      <c r="T3165" s="7">
        <v>53.99</v>
      </c>
      <c r="U3165" s="7">
        <v>12.21</v>
      </c>
      <c r="V3165" s="7">
        <v>1139</v>
      </c>
    </row>
    <row r="3166" spans="1:22" hidden="1" x14ac:dyDescent="0.4">
      <c r="A3166" s="4" t="s">
        <v>739</v>
      </c>
      <c r="B3166" s="5" t="s">
        <v>740</v>
      </c>
      <c r="C3166" s="5" t="s">
        <v>18</v>
      </c>
      <c r="D3166" s="5" t="s">
        <v>19</v>
      </c>
      <c r="E3166" s="9" t="s">
        <v>49</v>
      </c>
      <c r="F3166" s="9">
        <v>2.41</v>
      </c>
      <c r="G3166" s="5" t="s">
        <v>21</v>
      </c>
      <c r="H3166" s="10">
        <v>5000</v>
      </c>
      <c r="I3166" s="11">
        <v>27959544</v>
      </c>
      <c r="J3166" s="11">
        <v>500</v>
      </c>
      <c r="K3166" s="11">
        <v>51.851999999999997</v>
      </c>
      <c r="L3166" s="11" t="b">
        <f>COUNTIF('[1]2_배당성향 25% 이상 종목명'!$A$2:$A$471,'2_2번 조건 대상 종목'!A3166)&gt;0</f>
        <v>0</v>
      </c>
      <c r="M3166" s="14" t="b">
        <f t="shared" si="49"/>
        <v>0</v>
      </c>
      <c r="N3166" s="11">
        <v>13602978000</v>
      </c>
      <c r="O3166" s="11"/>
      <c r="P3166" s="11"/>
      <c r="Q3166" s="11"/>
      <c r="R3166" s="11">
        <v>2.6</v>
      </c>
      <c r="S3166" s="6">
        <v>158553839070</v>
      </c>
      <c r="T3166" s="7" t="s">
        <v>21</v>
      </c>
      <c r="U3166" s="7">
        <v>1.27</v>
      </c>
      <c r="V3166" s="7" t="s">
        <v>21</v>
      </c>
    </row>
    <row r="3167" spans="1:22" hidden="1" x14ac:dyDescent="0.4">
      <c r="A3167" s="7" t="s">
        <v>739</v>
      </c>
      <c r="B3167" s="12" t="s">
        <v>740</v>
      </c>
      <c r="C3167" s="12" t="s">
        <v>2933</v>
      </c>
      <c r="D3167" s="12" t="s">
        <v>19</v>
      </c>
      <c r="E3167" s="12" t="s">
        <v>49</v>
      </c>
      <c r="F3167" s="12">
        <v>1.1000000000000001</v>
      </c>
      <c r="G3167" s="12" t="s">
        <v>21</v>
      </c>
      <c r="H3167" s="12">
        <v>5000</v>
      </c>
      <c r="I3167" s="6">
        <v>27959544</v>
      </c>
      <c r="J3167" s="6">
        <v>500</v>
      </c>
      <c r="K3167" s="6">
        <v>14.093</v>
      </c>
      <c r="L3167" s="11" t="b">
        <f>COUNTIF('[1]2_배당성향 25% 이상 종목명'!$A$2:$A$471,'2_2번 조건 대상 종목'!A3167)&gt;0</f>
        <v>0</v>
      </c>
      <c r="M3167" s="14" t="b">
        <f t="shared" si="49"/>
        <v>0</v>
      </c>
      <c r="N3167" s="6">
        <v>13602978000</v>
      </c>
      <c r="O3167" s="6"/>
      <c r="P3167" s="6"/>
      <c r="Q3167" s="6"/>
      <c r="R3167" s="6">
        <v>3.4</v>
      </c>
      <c r="S3167" s="6">
        <v>158553839070</v>
      </c>
      <c r="T3167" s="7" t="s">
        <v>21</v>
      </c>
      <c r="U3167" s="7">
        <v>1.27</v>
      </c>
      <c r="V3167" s="7" t="s">
        <v>21</v>
      </c>
    </row>
    <row r="3168" spans="1:22" hidden="1" x14ac:dyDescent="0.4">
      <c r="A3168" s="4" t="s">
        <v>859</v>
      </c>
      <c r="B3168" s="5" t="s">
        <v>860</v>
      </c>
      <c r="C3168" s="5" t="s">
        <v>30</v>
      </c>
      <c r="D3168" s="5" t="s">
        <v>198</v>
      </c>
      <c r="E3168" s="9" t="s">
        <v>451</v>
      </c>
      <c r="F3168" s="9">
        <v>1.22</v>
      </c>
      <c r="G3168" s="5" t="s">
        <v>21</v>
      </c>
      <c r="H3168" s="9">
        <v>500</v>
      </c>
      <c r="I3168" s="11">
        <v>12294000</v>
      </c>
      <c r="J3168" s="11">
        <v>100</v>
      </c>
      <c r="K3168" s="11">
        <v>44.545999999999999</v>
      </c>
      <c r="L3168" s="11" t="b">
        <f>COUNTIF('[1]2_배당성향 25% 이상 종목명'!$A$2:$A$471,'2_2번 조건 대상 종목'!A3168)&gt;0</f>
        <v>1</v>
      </c>
      <c r="M3168" s="14" t="b">
        <f t="shared" si="49"/>
        <v>1</v>
      </c>
      <c r="N3168" s="11">
        <v>1170211700</v>
      </c>
      <c r="O3168" s="11" t="b">
        <f>N3168&gt;=VLOOKUP(A3168,'[1]2023년만'!$A$2:$Q$1181,12,0)</f>
        <v>0</v>
      </c>
      <c r="P3168" s="11">
        <f>VLOOKUP(A3168,'[1]2_피벗 테이블'!$A$4:$B$376,2,0)</f>
        <v>1639200000</v>
      </c>
      <c r="Q3168" s="11" t="b">
        <f>N3168&gt;=(P3168*1.05)</f>
        <v>0</v>
      </c>
      <c r="R3168" s="11">
        <v>2.7</v>
      </c>
      <c r="S3168" s="6">
        <v>33378210000</v>
      </c>
      <c r="T3168" s="7">
        <v>12.4</v>
      </c>
      <c r="U3168" s="7">
        <v>0.57999999999999996</v>
      </c>
      <c r="V3168" s="7">
        <v>219</v>
      </c>
    </row>
    <row r="3169" spans="1:22" hidden="1" x14ac:dyDescent="0.4">
      <c r="A3169" s="4" t="s">
        <v>859</v>
      </c>
      <c r="B3169" s="5" t="s">
        <v>860</v>
      </c>
      <c r="C3169" s="5" t="s">
        <v>18</v>
      </c>
      <c r="D3169" s="5" t="s">
        <v>198</v>
      </c>
      <c r="E3169" s="9" t="s">
        <v>451</v>
      </c>
      <c r="F3169" s="9">
        <v>0.83</v>
      </c>
      <c r="G3169" s="5" t="s">
        <v>21</v>
      </c>
      <c r="H3169" s="9">
        <v>500</v>
      </c>
      <c r="I3169" s="11">
        <v>12294000</v>
      </c>
      <c r="J3169" s="11">
        <v>150</v>
      </c>
      <c r="K3169" s="11">
        <v>35.139000000000003</v>
      </c>
      <c r="L3169" s="11" t="b">
        <f>COUNTIF('[1]2_배당성향 25% 이상 종목명'!$A$2:$A$471,'2_2번 조건 대상 종목'!A3169)&gt;0</f>
        <v>1</v>
      </c>
      <c r="M3169" s="14" t="b">
        <f t="shared" si="49"/>
        <v>1</v>
      </c>
      <c r="N3169" s="11">
        <v>1844100000</v>
      </c>
      <c r="O3169" s="11"/>
      <c r="P3169" s="11"/>
      <c r="Q3169" s="11"/>
      <c r="R3169" s="11">
        <v>2.8</v>
      </c>
      <c r="S3169" s="6">
        <v>33378210000</v>
      </c>
      <c r="T3169" s="7">
        <v>12.4</v>
      </c>
      <c r="U3169" s="7">
        <v>0.57999999999999996</v>
      </c>
      <c r="V3169" s="7">
        <v>219</v>
      </c>
    </row>
    <row r="3170" spans="1:22" hidden="1" x14ac:dyDescent="0.4">
      <c r="A3170" s="4" t="s">
        <v>859</v>
      </c>
      <c r="B3170" s="5" t="s">
        <v>860</v>
      </c>
      <c r="C3170" s="5" t="s">
        <v>24</v>
      </c>
      <c r="D3170" s="5" t="s">
        <v>198</v>
      </c>
      <c r="E3170" s="9" t="s">
        <v>451</v>
      </c>
      <c r="F3170" s="9">
        <v>1.04</v>
      </c>
      <c r="G3170" s="5" t="s">
        <v>21</v>
      </c>
      <c r="H3170" s="9">
        <v>500</v>
      </c>
      <c r="I3170" s="11">
        <v>12294000</v>
      </c>
      <c r="J3170" s="11">
        <v>120</v>
      </c>
      <c r="K3170" s="11">
        <v>31.780999999999999</v>
      </c>
      <c r="L3170" s="11" t="b">
        <f>COUNTIF('[1]2_배당성향 25% 이상 종목명'!$A$2:$A$471,'2_2번 조건 대상 종목'!A3170)&gt;0</f>
        <v>1</v>
      </c>
      <c r="M3170" s="14" t="b">
        <f t="shared" si="49"/>
        <v>1</v>
      </c>
      <c r="N3170" s="11">
        <v>1475280000</v>
      </c>
      <c r="O3170" s="11"/>
      <c r="P3170" s="11"/>
      <c r="Q3170" s="11"/>
      <c r="R3170" s="11">
        <v>2.8</v>
      </c>
      <c r="S3170" s="6">
        <v>33378210000</v>
      </c>
      <c r="T3170" s="7">
        <v>12.4</v>
      </c>
      <c r="U3170" s="7">
        <v>0.57999999999999996</v>
      </c>
      <c r="V3170" s="7">
        <v>219</v>
      </c>
    </row>
    <row r="3171" spans="1:22" hidden="1" x14ac:dyDescent="0.4">
      <c r="A3171" s="7" t="s">
        <v>859</v>
      </c>
      <c r="B3171" s="12" t="s">
        <v>860</v>
      </c>
      <c r="C3171" s="12" t="s">
        <v>2933</v>
      </c>
      <c r="D3171" s="12" t="s">
        <v>198</v>
      </c>
      <c r="E3171" s="12" t="s">
        <v>451</v>
      </c>
      <c r="F3171" s="12">
        <v>0.77</v>
      </c>
      <c r="G3171" s="12" t="s">
        <v>21</v>
      </c>
      <c r="H3171" s="12">
        <v>500</v>
      </c>
      <c r="I3171" s="6">
        <v>12294000</v>
      </c>
      <c r="J3171" s="6">
        <v>130</v>
      </c>
      <c r="K3171" s="6">
        <v>32.549999999999997</v>
      </c>
      <c r="L3171" s="11" t="b">
        <f>COUNTIF('[1]2_배당성향 25% 이상 종목명'!$A$2:$A$471,'2_2번 조건 대상 종목'!A3171)&gt;0</f>
        <v>1</v>
      </c>
      <c r="M3171" s="14" t="b">
        <f t="shared" si="49"/>
        <v>1</v>
      </c>
      <c r="N3171" s="6">
        <v>1598220000</v>
      </c>
      <c r="O3171" s="6"/>
      <c r="P3171" s="6"/>
      <c r="Q3171" s="6"/>
      <c r="R3171" s="6">
        <v>1.9</v>
      </c>
      <c r="S3171" s="6">
        <v>33378210000</v>
      </c>
      <c r="T3171" s="7">
        <v>12.4</v>
      </c>
      <c r="U3171" s="7">
        <v>0.57999999999999996</v>
      </c>
      <c r="V3171" s="7">
        <v>219</v>
      </c>
    </row>
    <row r="3172" spans="1:22" hidden="1" x14ac:dyDescent="0.4">
      <c r="A3172" s="4" t="s">
        <v>2516</v>
      </c>
      <c r="B3172" s="5" t="s">
        <v>2517</v>
      </c>
      <c r="C3172" s="5" t="s">
        <v>30</v>
      </c>
      <c r="D3172" s="5" t="s">
        <v>19</v>
      </c>
      <c r="E3172" s="9" t="s">
        <v>49</v>
      </c>
      <c r="F3172" s="9">
        <v>0.6</v>
      </c>
      <c r="G3172" s="5" t="s">
        <v>21</v>
      </c>
      <c r="H3172" s="9">
        <v>500</v>
      </c>
      <c r="I3172" s="11">
        <v>14287836</v>
      </c>
      <c r="J3172" s="11">
        <v>150</v>
      </c>
      <c r="K3172" s="11">
        <v>7.2089999999999996</v>
      </c>
      <c r="L3172" s="11" t="b">
        <f>COUNTIF('[1]2_배당성향 25% 이상 종목명'!$A$2:$A$471,'2_2번 조건 대상 종목'!A3172)&gt;0</f>
        <v>0</v>
      </c>
      <c r="M3172" s="14" t="b">
        <f t="shared" si="49"/>
        <v>1</v>
      </c>
      <c r="N3172" s="11">
        <v>2143175400</v>
      </c>
      <c r="O3172" s="11" t="b">
        <f>N3172&gt;=VLOOKUP(A3172,'[1]2023년만'!$A$2:$Q$1181,12,0)</f>
        <v>1</v>
      </c>
      <c r="P3172" s="11"/>
      <c r="Q3172" s="11"/>
      <c r="R3172" s="11">
        <v>0.9</v>
      </c>
      <c r="S3172" s="6">
        <v>585801276000</v>
      </c>
      <c r="T3172" s="7">
        <v>18.82</v>
      </c>
      <c r="U3172" s="7">
        <v>1.47</v>
      </c>
      <c r="V3172" s="7">
        <v>2178</v>
      </c>
    </row>
    <row r="3173" spans="1:22" hidden="1" x14ac:dyDescent="0.4">
      <c r="A3173" s="4" t="s">
        <v>2516</v>
      </c>
      <c r="B3173" s="5" t="s">
        <v>2517</v>
      </c>
      <c r="C3173" s="5" t="s">
        <v>18</v>
      </c>
      <c r="D3173" s="5" t="s">
        <v>19</v>
      </c>
      <c r="E3173" s="9" t="s">
        <v>49</v>
      </c>
      <c r="F3173" s="9">
        <v>0.56000000000000005</v>
      </c>
      <c r="G3173" s="5" t="s">
        <v>21</v>
      </c>
      <c r="H3173" s="9">
        <v>500</v>
      </c>
      <c r="I3173" s="11">
        <v>14287836</v>
      </c>
      <c r="J3173" s="11">
        <v>150</v>
      </c>
      <c r="K3173" s="11">
        <v>4.7619999999999996</v>
      </c>
      <c r="L3173" s="11" t="b">
        <f>COUNTIF('[1]2_배당성향 25% 이상 종목명'!$A$2:$A$471,'2_2번 조건 대상 종목'!A3173)&gt;0</f>
        <v>0</v>
      </c>
      <c r="M3173" s="14" t="b">
        <f t="shared" si="49"/>
        <v>1</v>
      </c>
      <c r="N3173" s="11">
        <v>2143175400</v>
      </c>
      <c r="O3173" s="11"/>
      <c r="P3173" s="11"/>
      <c r="Q3173" s="11"/>
      <c r="R3173" s="11">
        <v>0.7</v>
      </c>
      <c r="S3173" s="6">
        <v>585801276000</v>
      </c>
      <c r="T3173" s="7">
        <v>18.82</v>
      </c>
      <c r="U3173" s="7">
        <v>1.47</v>
      </c>
      <c r="V3173" s="7">
        <v>2178</v>
      </c>
    </row>
    <row r="3174" spans="1:22" hidden="1" x14ac:dyDescent="0.4">
      <c r="A3174" s="4" t="s">
        <v>2516</v>
      </c>
      <c r="B3174" s="5" t="s">
        <v>2517</v>
      </c>
      <c r="C3174" s="5" t="s">
        <v>24</v>
      </c>
      <c r="D3174" s="5" t="s">
        <v>19</v>
      </c>
      <c r="E3174" s="9" t="s">
        <v>49</v>
      </c>
      <c r="F3174" s="9">
        <v>0.48</v>
      </c>
      <c r="G3174" s="5" t="s">
        <v>21</v>
      </c>
      <c r="H3174" s="9">
        <v>500</v>
      </c>
      <c r="I3174" s="11">
        <v>14287836</v>
      </c>
      <c r="J3174" s="11">
        <v>50</v>
      </c>
      <c r="K3174" s="11">
        <v>-3.073</v>
      </c>
      <c r="L3174" s="11" t="b">
        <f>COUNTIF('[1]2_배당성향 25% 이상 종목명'!$A$2:$A$471,'2_2번 조건 대상 종목'!A3174)&gt;0</f>
        <v>0</v>
      </c>
      <c r="M3174" s="14" t="b">
        <f t="shared" si="49"/>
        <v>1</v>
      </c>
      <c r="N3174" s="11">
        <v>714391800</v>
      </c>
      <c r="O3174" s="11"/>
      <c r="P3174" s="11"/>
      <c r="Q3174" s="11"/>
      <c r="R3174" s="11">
        <v>0.2</v>
      </c>
      <c r="S3174" s="6">
        <v>585801276000</v>
      </c>
      <c r="T3174" s="7">
        <v>18.82</v>
      </c>
      <c r="U3174" s="7">
        <v>1.47</v>
      </c>
      <c r="V3174" s="7">
        <v>2178</v>
      </c>
    </row>
    <row r="3175" spans="1:22" hidden="1" x14ac:dyDescent="0.4">
      <c r="A3175" s="7" t="s">
        <v>2516</v>
      </c>
      <c r="B3175" s="12" t="s">
        <v>2517</v>
      </c>
      <c r="C3175" s="12" t="s">
        <v>2933</v>
      </c>
      <c r="D3175" s="12" t="s">
        <v>19</v>
      </c>
      <c r="E3175" s="12" t="s">
        <v>49</v>
      </c>
      <c r="F3175" s="12">
        <v>0.41</v>
      </c>
      <c r="G3175" s="12" t="s">
        <v>21</v>
      </c>
      <c r="H3175" s="12">
        <v>500</v>
      </c>
      <c r="I3175" s="6">
        <v>14287836</v>
      </c>
      <c r="J3175" s="6">
        <v>150</v>
      </c>
      <c r="K3175" s="6">
        <v>11.882999999999999</v>
      </c>
      <c r="L3175" s="11" t="b">
        <f>COUNTIF('[1]2_배당성향 25% 이상 종목명'!$A$2:$A$471,'2_2번 조건 대상 종목'!A3175)&gt;0</f>
        <v>0</v>
      </c>
      <c r="M3175" s="14" t="b">
        <f t="shared" si="49"/>
        <v>1</v>
      </c>
      <c r="N3175" s="6">
        <v>2143175400</v>
      </c>
      <c r="O3175" s="6"/>
      <c r="P3175" s="6"/>
      <c r="Q3175" s="6"/>
      <c r="R3175" s="6">
        <v>0.4</v>
      </c>
      <c r="S3175" s="6">
        <v>585801276000</v>
      </c>
      <c r="T3175" s="7">
        <v>18.82</v>
      </c>
      <c r="U3175" s="7">
        <v>1.47</v>
      </c>
      <c r="V3175" s="7">
        <v>2178</v>
      </c>
    </row>
    <row r="3176" spans="1:22" hidden="1" x14ac:dyDescent="0.4">
      <c r="A3176" s="4" t="s">
        <v>2792</v>
      </c>
      <c r="B3176" s="5" t="s">
        <v>2793</v>
      </c>
      <c r="C3176" s="5" t="s">
        <v>24</v>
      </c>
      <c r="D3176" s="5" t="s">
        <v>19</v>
      </c>
      <c r="E3176" s="9" t="s">
        <v>103</v>
      </c>
      <c r="F3176" s="9">
        <v>0.66</v>
      </c>
      <c r="G3176" s="5" t="s">
        <v>21</v>
      </c>
      <c r="H3176" s="9">
        <v>500</v>
      </c>
      <c r="I3176" s="11">
        <v>12188730</v>
      </c>
      <c r="J3176" s="11">
        <v>300</v>
      </c>
      <c r="K3176" s="11">
        <v>-44.734999999999999</v>
      </c>
      <c r="L3176" s="11" t="b">
        <f>COUNTIF('[1]2_배당성향 25% 이상 종목명'!$A$2:$A$471,'2_2번 조건 대상 종목'!A3176)&gt;0</f>
        <v>0</v>
      </c>
      <c r="M3176" s="14" t="b">
        <f t="shared" si="49"/>
        <v>1</v>
      </c>
      <c r="N3176" s="11">
        <v>3509436300</v>
      </c>
      <c r="O3176" s="11"/>
      <c r="P3176" s="11"/>
      <c r="Q3176" s="11"/>
      <c r="R3176" s="11">
        <v>4.2</v>
      </c>
      <c r="S3176" s="6">
        <v>99094374900</v>
      </c>
      <c r="T3176" s="7" t="s">
        <v>21</v>
      </c>
      <c r="U3176" s="7">
        <v>0.53</v>
      </c>
      <c r="V3176" s="7" t="s">
        <v>21</v>
      </c>
    </row>
    <row r="3177" spans="1:22" hidden="1" x14ac:dyDescent="0.4">
      <c r="A3177" s="4" t="s">
        <v>2792</v>
      </c>
      <c r="B3177" s="5" t="s">
        <v>2793</v>
      </c>
      <c r="C3177" s="5" t="s">
        <v>18</v>
      </c>
      <c r="D3177" s="5" t="s">
        <v>19</v>
      </c>
      <c r="E3177" s="9" t="s">
        <v>103</v>
      </c>
      <c r="F3177" s="9">
        <v>0.57999999999999996</v>
      </c>
      <c r="G3177" s="5" t="s">
        <v>21</v>
      </c>
      <c r="H3177" s="9">
        <v>500</v>
      </c>
      <c r="I3177" s="11">
        <v>12188730</v>
      </c>
      <c r="J3177" s="11">
        <v>300</v>
      </c>
      <c r="K3177" s="11">
        <v>-63.213000000000001</v>
      </c>
      <c r="L3177" s="11" t="b">
        <f>COUNTIF('[1]2_배당성향 25% 이상 종목명'!$A$2:$A$471,'2_2번 조건 대상 종목'!A3177)&gt;0</f>
        <v>0</v>
      </c>
      <c r="M3177" s="14" t="b">
        <f t="shared" si="49"/>
        <v>1</v>
      </c>
      <c r="N3177" s="11">
        <v>3656218800</v>
      </c>
      <c r="O3177" s="11"/>
      <c r="P3177" s="11"/>
      <c r="Q3177" s="11"/>
      <c r="R3177" s="11">
        <v>5.6</v>
      </c>
      <c r="S3177" s="6">
        <v>99094374900</v>
      </c>
      <c r="T3177" s="7" t="s">
        <v>21</v>
      </c>
      <c r="U3177" s="7">
        <v>0.53</v>
      </c>
      <c r="V3177" s="7" t="s">
        <v>21</v>
      </c>
    </row>
    <row r="3178" spans="1:22" hidden="1" x14ac:dyDescent="0.4">
      <c r="A3178" s="4" t="s">
        <v>2792</v>
      </c>
      <c r="B3178" s="5" t="s">
        <v>2793</v>
      </c>
      <c r="C3178" s="5" t="s">
        <v>30</v>
      </c>
      <c r="D3178" s="5" t="s">
        <v>19</v>
      </c>
      <c r="E3178" s="9" t="s">
        <v>69</v>
      </c>
      <c r="F3178" s="9">
        <v>0.93</v>
      </c>
      <c r="G3178" s="5" t="s">
        <v>21</v>
      </c>
      <c r="H3178" s="9">
        <v>500</v>
      </c>
      <c r="I3178" s="11">
        <v>12188730</v>
      </c>
      <c r="J3178" s="11">
        <v>330</v>
      </c>
      <c r="K3178" s="11">
        <v>-1445.835</v>
      </c>
      <c r="L3178" s="11" t="b">
        <f>COUNTIF('[1]2_배당성향 25% 이상 종목명'!$A$2:$A$471,'2_2번 조건 대상 종목'!A3178)&gt;0</f>
        <v>0</v>
      </c>
      <c r="M3178" s="14" t="b">
        <f t="shared" si="49"/>
        <v>1</v>
      </c>
      <c r="N3178" s="11">
        <v>3860379930</v>
      </c>
      <c r="O3178" s="11" t="b">
        <f>N3178&gt;=VLOOKUP(A3178,'[1]2023년만'!$A$2:$Q$1181,12,0)</f>
        <v>1</v>
      </c>
      <c r="P3178" s="11"/>
      <c r="Q3178" s="11"/>
      <c r="R3178" s="11">
        <v>6.5</v>
      </c>
      <c r="S3178" s="6">
        <v>99094374900</v>
      </c>
      <c r="T3178" s="7" t="s">
        <v>21</v>
      </c>
      <c r="U3178" s="7">
        <v>0.53</v>
      </c>
      <c r="V3178" s="7" t="s">
        <v>21</v>
      </c>
    </row>
    <row r="3179" spans="1:22" hidden="1" x14ac:dyDescent="0.4">
      <c r="A3179" s="7" t="s">
        <v>2792</v>
      </c>
      <c r="B3179" s="12" t="s">
        <v>2793</v>
      </c>
      <c r="C3179" s="12" t="s">
        <v>2933</v>
      </c>
      <c r="D3179" s="12" t="s">
        <v>19</v>
      </c>
      <c r="E3179" s="12" t="s">
        <v>103</v>
      </c>
      <c r="F3179" s="12">
        <v>0.36</v>
      </c>
      <c r="G3179" s="12" t="s">
        <v>21</v>
      </c>
      <c r="H3179" s="12">
        <v>500</v>
      </c>
      <c r="I3179" s="6">
        <v>12188730</v>
      </c>
      <c r="J3179" s="6">
        <v>300</v>
      </c>
      <c r="K3179" s="6">
        <v>147.547</v>
      </c>
      <c r="L3179" s="11" t="b">
        <f>COUNTIF('[1]2_배당성향 25% 이상 종목명'!$A$2:$A$471,'2_2번 조건 대상 종목'!A3179)&gt;0</f>
        <v>0</v>
      </c>
      <c r="M3179" s="14" t="b">
        <f t="shared" si="49"/>
        <v>1</v>
      </c>
      <c r="N3179" s="6">
        <v>3656218800</v>
      </c>
      <c r="O3179" s="6"/>
      <c r="P3179" s="6"/>
      <c r="Q3179" s="6"/>
      <c r="R3179" s="6">
        <v>3.3</v>
      </c>
      <c r="S3179" s="6">
        <v>99094374900</v>
      </c>
      <c r="T3179" s="7" t="s">
        <v>21</v>
      </c>
      <c r="U3179" s="7">
        <v>0.53</v>
      </c>
      <c r="V3179" s="7" t="s">
        <v>21</v>
      </c>
    </row>
    <row r="3180" spans="1:22" hidden="1" x14ac:dyDescent="0.4">
      <c r="A3180" s="4" t="s">
        <v>489</v>
      </c>
      <c r="B3180" s="5" t="s">
        <v>490</v>
      </c>
      <c r="C3180" s="5" t="s">
        <v>24</v>
      </c>
      <c r="D3180" s="5" t="s">
        <v>19</v>
      </c>
      <c r="E3180" s="9" t="s">
        <v>95</v>
      </c>
      <c r="F3180" s="9">
        <v>0.59</v>
      </c>
      <c r="G3180" s="5" t="s">
        <v>21</v>
      </c>
      <c r="H3180" s="9">
        <v>500</v>
      </c>
      <c r="I3180" s="11">
        <v>9325130</v>
      </c>
      <c r="J3180" s="11">
        <v>50</v>
      </c>
      <c r="K3180" s="11">
        <v>77.721999999999994</v>
      </c>
      <c r="L3180" s="11" t="b">
        <f>COUNTIF('[1]2_배당성향 25% 이상 종목명'!$A$2:$A$471,'2_2번 조건 대상 종목'!A3180)&gt;0</f>
        <v>0</v>
      </c>
      <c r="M3180" s="14" t="b">
        <f t="shared" si="49"/>
        <v>1</v>
      </c>
      <c r="N3180" s="11">
        <v>441463000</v>
      </c>
      <c r="O3180" s="11"/>
      <c r="P3180" s="11"/>
      <c r="Q3180" s="11"/>
      <c r="R3180" s="11">
        <v>1.42</v>
      </c>
      <c r="S3180" s="6">
        <v>19629398650</v>
      </c>
      <c r="T3180" s="7" t="s">
        <v>21</v>
      </c>
      <c r="U3180" s="7">
        <v>0.3</v>
      </c>
      <c r="V3180" s="7" t="s">
        <v>21</v>
      </c>
    </row>
    <row r="3181" spans="1:22" hidden="1" x14ac:dyDescent="0.4">
      <c r="A3181" s="4" t="s">
        <v>489</v>
      </c>
      <c r="B3181" s="5" t="s">
        <v>490</v>
      </c>
      <c r="C3181" s="5" t="s">
        <v>30</v>
      </c>
      <c r="D3181" s="5" t="s">
        <v>19</v>
      </c>
      <c r="E3181" s="9" t="s">
        <v>31</v>
      </c>
      <c r="F3181" s="9">
        <v>0.46</v>
      </c>
      <c r="G3181" s="5" t="s">
        <v>21</v>
      </c>
      <c r="H3181" s="9">
        <v>500</v>
      </c>
      <c r="I3181" s="11">
        <v>9325130</v>
      </c>
      <c r="J3181" s="11">
        <v>50</v>
      </c>
      <c r="K3181" s="11">
        <v>-32.197000000000003</v>
      </c>
      <c r="L3181" s="11" t="b">
        <f>COUNTIF('[1]2_배당성향 25% 이상 종목명'!$A$2:$A$471,'2_2번 조건 대상 종목'!A3181)&gt;0</f>
        <v>0</v>
      </c>
      <c r="M3181" s="14" t="b">
        <f t="shared" si="49"/>
        <v>1</v>
      </c>
      <c r="N3181" s="11">
        <v>424998550</v>
      </c>
      <c r="O3181" s="11" t="b">
        <f>N3181&gt;=VLOOKUP(A3181,'[1]2023년만'!$A$2:$Q$1181,12,0)</f>
        <v>0</v>
      </c>
      <c r="P3181" s="11"/>
      <c r="Q3181" s="11"/>
      <c r="R3181" s="11">
        <v>2.4300000000000002</v>
      </c>
      <c r="S3181" s="6">
        <v>19629398650</v>
      </c>
      <c r="T3181" s="7" t="s">
        <v>21</v>
      </c>
      <c r="U3181" s="7">
        <v>0.3</v>
      </c>
      <c r="V3181" s="7" t="s">
        <v>21</v>
      </c>
    </row>
    <row r="3182" spans="1:22" hidden="1" x14ac:dyDescent="0.4">
      <c r="A3182" s="4" t="s">
        <v>489</v>
      </c>
      <c r="B3182" s="5" t="s">
        <v>490</v>
      </c>
      <c r="C3182" s="5" t="s">
        <v>18</v>
      </c>
      <c r="D3182" s="5" t="s">
        <v>19</v>
      </c>
      <c r="E3182" s="9" t="s">
        <v>95</v>
      </c>
      <c r="F3182" s="9">
        <v>0.96</v>
      </c>
      <c r="G3182" s="5" t="s">
        <v>21</v>
      </c>
      <c r="H3182" s="9">
        <v>500</v>
      </c>
      <c r="I3182" s="11">
        <v>9325130</v>
      </c>
      <c r="J3182" s="11">
        <v>60</v>
      </c>
      <c r="K3182" s="11">
        <v>-32.985999999999997</v>
      </c>
      <c r="L3182" s="11" t="b">
        <f>COUNTIF('[1]2_배당성향 25% 이상 종목명'!$A$2:$A$471,'2_2번 조건 대상 종목'!A3182)&gt;0</f>
        <v>0</v>
      </c>
      <c r="M3182" s="14" t="b">
        <f t="shared" si="49"/>
        <v>1</v>
      </c>
      <c r="N3182" s="11">
        <v>529755600</v>
      </c>
      <c r="O3182" s="11"/>
      <c r="P3182" s="11"/>
      <c r="Q3182" s="11"/>
      <c r="R3182" s="11">
        <v>1.69</v>
      </c>
      <c r="S3182" s="6">
        <v>19629398650</v>
      </c>
      <c r="T3182" s="7" t="s">
        <v>21</v>
      </c>
      <c r="U3182" s="7">
        <v>0.3</v>
      </c>
      <c r="V3182" s="7" t="s">
        <v>21</v>
      </c>
    </row>
    <row r="3183" spans="1:22" hidden="1" x14ac:dyDescent="0.4">
      <c r="A3183" s="7" t="s">
        <v>489</v>
      </c>
      <c r="B3183" s="12" t="s">
        <v>490</v>
      </c>
      <c r="C3183" s="12" t="s">
        <v>2933</v>
      </c>
      <c r="D3183" s="12" t="s">
        <v>19</v>
      </c>
      <c r="E3183" s="12" t="s">
        <v>95</v>
      </c>
      <c r="F3183" s="12">
        <v>0.42</v>
      </c>
      <c r="G3183" s="12" t="s">
        <v>21</v>
      </c>
      <c r="H3183" s="12">
        <v>500</v>
      </c>
      <c r="I3183" s="6">
        <v>9325130</v>
      </c>
      <c r="J3183" s="6">
        <v>60</v>
      </c>
      <c r="K3183" s="6">
        <v>-74.509</v>
      </c>
      <c r="L3183" s="11" t="b">
        <f>COUNTIF('[1]2_배당성향 25% 이상 종목명'!$A$2:$A$471,'2_2번 조건 대상 종목'!A3183)&gt;0</f>
        <v>0</v>
      </c>
      <c r="M3183" s="14" t="b">
        <f t="shared" si="49"/>
        <v>1</v>
      </c>
      <c r="N3183" s="6">
        <v>529755600</v>
      </c>
      <c r="O3183" s="6"/>
      <c r="P3183" s="6"/>
      <c r="Q3183" s="6"/>
      <c r="R3183" s="6">
        <v>0.79</v>
      </c>
      <c r="S3183" s="6">
        <v>19629398650</v>
      </c>
      <c r="T3183" s="7" t="s">
        <v>21</v>
      </c>
      <c r="U3183" s="7">
        <v>0.3</v>
      </c>
      <c r="V3183" s="7" t="s">
        <v>21</v>
      </c>
    </row>
    <row r="3184" spans="1:22" hidden="1" x14ac:dyDescent="0.4">
      <c r="A3184" s="4" t="s">
        <v>1435</v>
      </c>
      <c r="B3184" s="5" t="s">
        <v>1436</v>
      </c>
      <c r="C3184" s="5" t="s">
        <v>24</v>
      </c>
      <c r="D3184" s="5" t="s">
        <v>19</v>
      </c>
      <c r="E3184" s="9" t="s">
        <v>34</v>
      </c>
      <c r="F3184" s="9">
        <v>0.56000000000000005</v>
      </c>
      <c r="G3184" s="5" t="s">
        <v>21</v>
      </c>
      <c r="H3184" s="9">
        <v>500</v>
      </c>
      <c r="I3184" s="11">
        <v>22276078</v>
      </c>
      <c r="J3184" s="11">
        <v>50</v>
      </c>
      <c r="K3184" s="11">
        <v>27.257000000000001</v>
      </c>
      <c r="L3184" s="11" t="b">
        <f>COUNTIF('[1]2_배당성향 25% 이상 종목명'!$A$2:$A$471,'2_2번 조건 대상 종목'!A3184)&gt;0</f>
        <v>0</v>
      </c>
      <c r="M3184" s="14" t="b">
        <f t="shared" si="49"/>
        <v>1</v>
      </c>
      <c r="N3184" s="11">
        <v>1067656450</v>
      </c>
      <c r="O3184" s="11"/>
      <c r="P3184" s="11"/>
      <c r="Q3184" s="11"/>
      <c r="R3184" s="11">
        <v>1.42</v>
      </c>
      <c r="S3184" s="6">
        <v>53351206810</v>
      </c>
      <c r="T3184" s="7">
        <v>8.9</v>
      </c>
      <c r="U3184" s="7">
        <v>0.54</v>
      </c>
      <c r="V3184" s="7">
        <v>269</v>
      </c>
    </row>
    <row r="3185" spans="1:22" hidden="1" x14ac:dyDescent="0.4">
      <c r="A3185" s="4" t="s">
        <v>1435</v>
      </c>
      <c r="B3185" s="5" t="s">
        <v>1436</v>
      </c>
      <c r="C3185" s="5" t="s">
        <v>18</v>
      </c>
      <c r="D3185" s="5" t="s">
        <v>19</v>
      </c>
      <c r="E3185" s="9" t="s">
        <v>34</v>
      </c>
      <c r="F3185" s="9">
        <v>1.01</v>
      </c>
      <c r="G3185" s="5" t="s">
        <v>21</v>
      </c>
      <c r="H3185" s="9">
        <v>500</v>
      </c>
      <c r="I3185" s="11">
        <v>22276078</v>
      </c>
      <c r="J3185" s="11">
        <v>90</v>
      </c>
      <c r="K3185" s="11">
        <v>26.434000000000001</v>
      </c>
      <c r="L3185" s="11" t="b">
        <f>COUNTIF('[1]2_배당성향 25% 이상 종목명'!$A$2:$A$471,'2_2번 조건 대상 종목'!A3185)&gt;0</f>
        <v>0</v>
      </c>
      <c r="M3185" s="14" t="b">
        <f t="shared" si="49"/>
        <v>1</v>
      </c>
      <c r="N3185" s="11">
        <v>1938662190</v>
      </c>
      <c r="O3185" s="11"/>
      <c r="P3185" s="11"/>
      <c r="Q3185" s="11"/>
      <c r="R3185" s="11">
        <v>2.13</v>
      </c>
      <c r="S3185" s="6">
        <v>53351206810</v>
      </c>
      <c r="T3185" s="7">
        <v>8.9</v>
      </c>
      <c r="U3185" s="7">
        <v>0.54</v>
      </c>
      <c r="V3185" s="7">
        <v>269</v>
      </c>
    </row>
    <row r="3186" spans="1:22" hidden="1" x14ac:dyDescent="0.4">
      <c r="A3186" s="4" t="s">
        <v>1435</v>
      </c>
      <c r="B3186" s="5" t="s">
        <v>1436</v>
      </c>
      <c r="C3186" s="5" t="s">
        <v>30</v>
      </c>
      <c r="D3186" s="5" t="s">
        <v>19</v>
      </c>
      <c r="E3186" s="9" t="s">
        <v>34</v>
      </c>
      <c r="F3186" s="9">
        <v>0.48</v>
      </c>
      <c r="G3186" s="5" t="s">
        <v>21</v>
      </c>
      <c r="H3186" s="9">
        <v>500</v>
      </c>
      <c r="I3186" s="11">
        <v>22276078</v>
      </c>
      <c r="J3186" s="11">
        <v>60</v>
      </c>
      <c r="K3186" s="11">
        <v>21.670999999999999</v>
      </c>
      <c r="L3186" s="11" t="b">
        <f>COUNTIF('[1]2_배당성향 25% 이상 종목명'!$A$2:$A$471,'2_2번 조건 대상 종목'!A3186)&gt;0</f>
        <v>0</v>
      </c>
      <c r="M3186" s="14" t="b">
        <f t="shared" si="49"/>
        <v>1</v>
      </c>
      <c r="N3186" s="11">
        <v>1281187740</v>
      </c>
      <c r="O3186" s="11" t="b">
        <f>N3186&gt;=VLOOKUP(A3186,'[1]2023년만'!$A$2:$Q$1181,12,0)</f>
        <v>1</v>
      </c>
      <c r="P3186" s="11"/>
      <c r="Q3186" s="11"/>
      <c r="R3186" s="11">
        <v>2.56</v>
      </c>
      <c r="S3186" s="6">
        <v>53351206810</v>
      </c>
      <c r="T3186" s="7">
        <v>8.9</v>
      </c>
      <c r="U3186" s="7">
        <v>0.54</v>
      </c>
      <c r="V3186" s="7">
        <v>269</v>
      </c>
    </row>
    <row r="3187" spans="1:22" hidden="1" x14ac:dyDescent="0.4">
      <c r="A3187" s="7" t="s">
        <v>1435</v>
      </c>
      <c r="B3187" s="12" t="s">
        <v>1436</v>
      </c>
      <c r="C3187" s="12" t="s">
        <v>2933</v>
      </c>
      <c r="D3187" s="12" t="s">
        <v>19</v>
      </c>
      <c r="E3187" s="12" t="s">
        <v>34</v>
      </c>
      <c r="F3187" s="12">
        <v>0.5</v>
      </c>
      <c r="G3187" s="12" t="s">
        <v>21</v>
      </c>
      <c r="H3187" s="12">
        <v>500</v>
      </c>
      <c r="I3187" s="6">
        <v>22276078</v>
      </c>
      <c r="J3187" s="6">
        <v>200</v>
      </c>
      <c r="K3187" s="6">
        <v>16.600000000000001</v>
      </c>
      <c r="L3187" s="11" t="b">
        <f>COUNTIF('[1]2_배당성향 25% 이상 종목명'!$A$2:$A$471,'2_2번 조건 대상 종목'!A3187)&gt;0</f>
        <v>0</v>
      </c>
      <c r="M3187" s="14" t="b">
        <f t="shared" si="49"/>
        <v>1</v>
      </c>
      <c r="N3187" s="6">
        <v>4370703800</v>
      </c>
      <c r="O3187" s="6"/>
      <c r="P3187" s="6"/>
      <c r="Q3187" s="6"/>
      <c r="R3187" s="6">
        <v>3.2</v>
      </c>
      <c r="S3187" s="6">
        <v>53351206810</v>
      </c>
      <c r="T3187" s="7">
        <v>8.9</v>
      </c>
      <c r="U3187" s="7">
        <v>0.54</v>
      </c>
      <c r="V3187" s="7">
        <v>269</v>
      </c>
    </row>
    <row r="3188" spans="1:22" hidden="1" x14ac:dyDescent="0.4">
      <c r="A3188" s="4" t="s">
        <v>2508</v>
      </c>
      <c r="B3188" s="5" t="s">
        <v>2509</v>
      </c>
      <c r="C3188" s="5" t="s">
        <v>18</v>
      </c>
      <c r="D3188" s="5" t="s">
        <v>19</v>
      </c>
      <c r="E3188" s="9" t="s">
        <v>103</v>
      </c>
      <c r="F3188" s="9">
        <v>0.57999999999999996</v>
      </c>
      <c r="G3188" s="5" t="s">
        <v>21</v>
      </c>
      <c r="H3188" s="9">
        <v>500</v>
      </c>
      <c r="I3188" s="11">
        <v>17132936</v>
      </c>
      <c r="J3188" s="11">
        <v>150</v>
      </c>
      <c r="K3188" s="11">
        <v>7.5220000000000002</v>
      </c>
      <c r="L3188" s="11" t="b">
        <f>COUNTIF('[1]2_배당성향 25% 이상 종목명'!$A$2:$A$471,'2_2번 조건 대상 종목'!A3188)&gt;0</f>
        <v>0</v>
      </c>
      <c r="M3188" s="14" t="b">
        <f t="shared" si="49"/>
        <v>0</v>
      </c>
      <c r="N3188" s="11">
        <v>2477904900</v>
      </c>
      <c r="O3188" s="11"/>
      <c r="P3188" s="11"/>
      <c r="Q3188" s="11"/>
      <c r="R3188" s="11">
        <v>0.7</v>
      </c>
      <c r="S3188" s="6">
        <v>175612594000</v>
      </c>
      <c r="T3188" s="7" t="s">
        <v>21</v>
      </c>
      <c r="U3188" s="7">
        <v>0.82</v>
      </c>
      <c r="V3188" s="7" t="s">
        <v>21</v>
      </c>
    </row>
    <row r="3189" spans="1:22" hidden="1" x14ac:dyDescent="0.4">
      <c r="A3189" s="4" t="s">
        <v>2508</v>
      </c>
      <c r="B3189" s="5" t="s">
        <v>2509</v>
      </c>
      <c r="C3189" s="5" t="s">
        <v>24</v>
      </c>
      <c r="D3189" s="5" t="s">
        <v>19</v>
      </c>
      <c r="E3189" s="9" t="s">
        <v>103</v>
      </c>
      <c r="F3189" s="9">
        <v>0.66</v>
      </c>
      <c r="G3189" s="5" t="s">
        <v>21</v>
      </c>
      <c r="H3189" s="9">
        <v>500</v>
      </c>
      <c r="I3189" s="11">
        <v>17132936</v>
      </c>
      <c r="J3189" s="11">
        <v>100</v>
      </c>
      <c r="K3189" s="11">
        <v>-13.545999999999999</v>
      </c>
      <c r="L3189" s="11" t="b">
        <f>COUNTIF('[1]2_배당성향 25% 이상 종목명'!$A$2:$A$471,'2_2번 조건 대상 종목'!A3189)&gt;0</f>
        <v>0</v>
      </c>
      <c r="M3189" s="14" t="b">
        <f t="shared" si="49"/>
        <v>0</v>
      </c>
      <c r="N3189" s="11">
        <v>1649306100</v>
      </c>
      <c r="O3189" s="11"/>
      <c r="P3189" s="11"/>
      <c r="Q3189" s="11"/>
      <c r="R3189" s="11">
        <v>0.2</v>
      </c>
      <c r="S3189" s="6">
        <v>175612594000</v>
      </c>
      <c r="T3189" s="7" t="s">
        <v>21</v>
      </c>
      <c r="U3189" s="7">
        <v>0.82</v>
      </c>
      <c r="V3189" s="7" t="s">
        <v>21</v>
      </c>
    </row>
    <row r="3190" spans="1:22" hidden="1" x14ac:dyDescent="0.4">
      <c r="A3190" s="7" t="s">
        <v>2508</v>
      </c>
      <c r="B3190" s="12" t="s">
        <v>2509</v>
      </c>
      <c r="C3190" s="12" t="s">
        <v>2933</v>
      </c>
      <c r="D3190" s="12" t="s">
        <v>19</v>
      </c>
      <c r="E3190" s="12" t="s">
        <v>103</v>
      </c>
      <c r="F3190" s="12">
        <v>0.36</v>
      </c>
      <c r="G3190" s="12" t="s">
        <v>21</v>
      </c>
      <c r="H3190" s="12">
        <v>500</v>
      </c>
      <c r="I3190" s="6">
        <v>15887936</v>
      </c>
      <c r="J3190" s="6">
        <v>150</v>
      </c>
      <c r="K3190" s="6">
        <v>6.6849999999999996</v>
      </c>
      <c r="L3190" s="11" t="b">
        <f>COUNTIF('[1]2_배당성향 25% 이상 종목명'!$A$2:$A$471,'2_2번 조건 대상 종목'!A3190)&gt;0</f>
        <v>0</v>
      </c>
      <c r="M3190" s="14" t="b">
        <f t="shared" si="49"/>
        <v>0</v>
      </c>
      <c r="N3190" s="6">
        <v>2282135400</v>
      </c>
      <c r="O3190" s="6"/>
      <c r="P3190" s="6"/>
      <c r="Q3190" s="6"/>
      <c r="R3190" s="6">
        <v>0.5</v>
      </c>
      <c r="S3190" s="6">
        <v>175612594000</v>
      </c>
      <c r="T3190" s="7" t="s">
        <v>21</v>
      </c>
      <c r="U3190" s="7">
        <v>0.82</v>
      </c>
      <c r="V3190" s="7" t="s">
        <v>21</v>
      </c>
    </row>
    <row r="3191" spans="1:22" hidden="1" x14ac:dyDescent="0.4">
      <c r="A3191" s="4" t="s">
        <v>495</v>
      </c>
      <c r="B3191" s="5" t="s">
        <v>496</v>
      </c>
      <c r="C3191" s="5" t="s">
        <v>24</v>
      </c>
      <c r="D3191" s="5" t="s">
        <v>19</v>
      </c>
      <c r="E3191" s="9" t="s">
        <v>25</v>
      </c>
      <c r="F3191" s="9">
        <v>0.23</v>
      </c>
      <c r="G3191" s="5" t="s">
        <v>21</v>
      </c>
      <c r="H3191" s="9">
        <v>500</v>
      </c>
      <c r="I3191" s="11">
        <v>18586811</v>
      </c>
      <c r="J3191" s="11">
        <v>150</v>
      </c>
      <c r="K3191" s="11">
        <v>76.783000000000001</v>
      </c>
      <c r="L3191" s="11" t="b">
        <f>COUNTIF('[1]2_배당성향 25% 이상 종목명'!$A$2:$A$471,'2_2번 조건 대상 종목'!A3191)&gt;0</f>
        <v>0</v>
      </c>
      <c r="M3191" s="14" t="b">
        <f t="shared" si="49"/>
        <v>0</v>
      </c>
      <c r="N3191" s="11">
        <v>2751148650</v>
      </c>
      <c r="O3191" s="11"/>
      <c r="P3191" s="11"/>
      <c r="Q3191" s="11"/>
      <c r="R3191" s="11">
        <v>0.9</v>
      </c>
      <c r="S3191" s="6">
        <v>208172283200</v>
      </c>
      <c r="T3191" s="7">
        <v>49.56</v>
      </c>
      <c r="U3191" s="7">
        <v>0.82</v>
      </c>
      <c r="V3191" s="7">
        <v>226</v>
      </c>
    </row>
    <row r="3192" spans="1:22" hidden="1" x14ac:dyDescent="0.4">
      <c r="A3192" s="4" t="s">
        <v>495</v>
      </c>
      <c r="B3192" s="5" t="s">
        <v>496</v>
      </c>
      <c r="C3192" s="5" t="s">
        <v>18</v>
      </c>
      <c r="D3192" s="5" t="s">
        <v>19</v>
      </c>
      <c r="E3192" s="9" t="s">
        <v>25</v>
      </c>
      <c r="F3192" s="9">
        <v>0.28999999999999998</v>
      </c>
      <c r="G3192" s="5" t="s">
        <v>21</v>
      </c>
      <c r="H3192" s="9">
        <v>500</v>
      </c>
      <c r="I3192" s="11">
        <v>17998577</v>
      </c>
      <c r="J3192" s="11">
        <v>150</v>
      </c>
      <c r="K3192" s="11">
        <v>36.83</v>
      </c>
      <c r="L3192" s="11" t="b">
        <f>COUNTIF('[1]2_배당성향 25% 이상 종목명'!$A$2:$A$471,'2_2번 조건 대상 종목'!A3192)&gt;0</f>
        <v>0</v>
      </c>
      <c r="M3192" s="14" t="b">
        <f t="shared" si="49"/>
        <v>0</v>
      </c>
      <c r="N3192" s="11">
        <v>2737913550</v>
      </c>
      <c r="O3192" s="11"/>
      <c r="P3192" s="11"/>
      <c r="Q3192" s="11"/>
      <c r="R3192" s="11">
        <v>0.7</v>
      </c>
      <c r="S3192" s="6">
        <v>208172283200</v>
      </c>
      <c r="T3192" s="7">
        <v>49.56</v>
      </c>
      <c r="U3192" s="7">
        <v>0.82</v>
      </c>
      <c r="V3192" s="7">
        <v>226</v>
      </c>
    </row>
    <row r="3193" spans="1:22" hidden="1" x14ac:dyDescent="0.4">
      <c r="A3193" s="7" t="s">
        <v>495</v>
      </c>
      <c r="B3193" s="12" t="s">
        <v>496</v>
      </c>
      <c r="C3193" s="12" t="s">
        <v>2933</v>
      </c>
      <c r="D3193" s="12" t="s">
        <v>19</v>
      </c>
      <c r="E3193" s="12" t="s">
        <v>25</v>
      </c>
      <c r="F3193" s="12">
        <v>0.12</v>
      </c>
      <c r="G3193" s="12" t="s">
        <v>21</v>
      </c>
      <c r="H3193" s="12">
        <v>500</v>
      </c>
      <c r="I3193" s="6">
        <v>17998577</v>
      </c>
      <c r="J3193" s="6">
        <v>250</v>
      </c>
      <c r="K3193" s="6">
        <v>82.412999999999997</v>
      </c>
      <c r="L3193" s="11" t="b">
        <f>COUNTIF('[1]2_배당성향 25% 이상 종목명'!$A$2:$A$471,'2_2번 조건 대상 종목'!A3193)&gt;0</f>
        <v>0</v>
      </c>
      <c r="M3193" s="14" t="b">
        <f t="shared" si="49"/>
        <v>0</v>
      </c>
      <c r="N3193" s="6">
        <v>4563189250</v>
      </c>
      <c r="O3193" s="6"/>
      <c r="P3193" s="6"/>
      <c r="Q3193" s="6"/>
      <c r="R3193" s="6">
        <v>0.7</v>
      </c>
      <c r="S3193" s="6">
        <v>208172283200</v>
      </c>
      <c r="T3193" s="7">
        <v>49.56</v>
      </c>
      <c r="U3193" s="7">
        <v>0.82</v>
      </c>
      <c r="V3193" s="7">
        <v>226</v>
      </c>
    </row>
    <row r="3194" spans="1:22" hidden="1" x14ac:dyDescent="0.4">
      <c r="A3194" s="4" t="s">
        <v>2033</v>
      </c>
      <c r="B3194" s="5" t="s">
        <v>2034</v>
      </c>
      <c r="C3194" s="5" t="s">
        <v>18</v>
      </c>
      <c r="D3194" s="5" t="s">
        <v>19</v>
      </c>
      <c r="E3194" s="9" t="s">
        <v>95</v>
      </c>
      <c r="F3194" s="9">
        <v>0.96</v>
      </c>
      <c r="G3194" s="5" t="s">
        <v>21</v>
      </c>
      <c r="H3194" s="9">
        <v>500</v>
      </c>
      <c r="I3194" s="11">
        <v>12319550</v>
      </c>
      <c r="J3194" s="11">
        <v>1000</v>
      </c>
      <c r="K3194" s="11">
        <v>15.667999999999999</v>
      </c>
      <c r="L3194" s="11" t="b">
        <f>COUNTIF('[1]2_배당성향 25% 이상 종목명'!$A$2:$A$471,'2_2번 조건 대상 종목'!A3194)&gt;0</f>
        <v>0</v>
      </c>
      <c r="M3194" s="14" t="b">
        <f t="shared" si="49"/>
        <v>1</v>
      </c>
      <c r="N3194" s="11">
        <v>12102153000</v>
      </c>
      <c r="O3194" s="11"/>
      <c r="P3194" s="11"/>
      <c r="Q3194" s="11"/>
      <c r="R3194" s="11">
        <v>1.4</v>
      </c>
      <c r="S3194" s="6">
        <v>2895094250000</v>
      </c>
      <c r="T3194" s="7">
        <v>66.38</v>
      </c>
      <c r="U3194" s="7">
        <v>4.76</v>
      </c>
      <c r="V3194" s="7">
        <v>3540</v>
      </c>
    </row>
    <row r="3195" spans="1:22" hidden="1" x14ac:dyDescent="0.4">
      <c r="A3195" s="4" t="s">
        <v>2033</v>
      </c>
      <c r="B3195" s="5" t="s">
        <v>2034</v>
      </c>
      <c r="C3195" s="5" t="s">
        <v>24</v>
      </c>
      <c r="D3195" s="5" t="s">
        <v>19</v>
      </c>
      <c r="E3195" s="9" t="s">
        <v>95</v>
      </c>
      <c r="F3195" s="9">
        <v>0.59</v>
      </c>
      <c r="G3195" s="5" t="s">
        <v>21</v>
      </c>
      <c r="H3195" s="9">
        <v>500</v>
      </c>
      <c r="I3195" s="11">
        <v>12319550</v>
      </c>
      <c r="J3195" s="11">
        <v>450</v>
      </c>
      <c r="K3195" s="11">
        <v>14.964</v>
      </c>
      <c r="L3195" s="11" t="b">
        <f>COUNTIF('[1]2_배당성향 25% 이상 종목명'!$A$2:$A$471,'2_2번 조건 대상 종목'!A3195)&gt;0</f>
        <v>0</v>
      </c>
      <c r="M3195" s="14" t="b">
        <f t="shared" si="49"/>
        <v>1</v>
      </c>
      <c r="N3195" s="11">
        <v>5445968850</v>
      </c>
      <c r="O3195" s="11"/>
      <c r="P3195" s="11"/>
      <c r="Q3195" s="11"/>
      <c r="R3195" s="11">
        <v>0.3</v>
      </c>
      <c r="S3195" s="6">
        <v>2895094250000</v>
      </c>
      <c r="T3195" s="7">
        <v>66.38</v>
      </c>
      <c r="U3195" s="7">
        <v>4.76</v>
      </c>
      <c r="V3195" s="7">
        <v>3540</v>
      </c>
    </row>
    <row r="3196" spans="1:22" hidden="1" x14ac:dyDescent="0.4">
      <c r="A3196" s="4" t="s">
        <v>2033</v>
      </c>
      <c r="B3196" s="5" t="s">
        <v>2034</v>
      </c>
      <c r="C3196" s="5" t="s">
        <v>30</v>
      </c>
      <c r="D3196" s="5" t="s">
        <v>19</v>
      </c>
      <c r="E3196" s="9" t="s">
        <v>20</v>
      </c>
      <c r="F3196" s="9">
        <v>0.68</v>
      </c>
      <c r="G3196" s="5" t="s">
        <v>21</v>
      </c>
      <c r="H3196" s="9">
        <v>500</v>
      </c>
      <c r="I3196" s="11">
        <v>12319550</v>
      </c>
      <c r="J3196" s="11">
        <v>500</v>
      </c>
      <c r="K3196" s="11">
        <v>14.180999999999999</v>
      </c>
      <c r="L3196" s="11" t="b">
        <f>COUNTIF('[1]2_배당성향 25% 이상 종목명'!$A$2:$A$471,'2_2번 조건 대상 종목'!A3196)&gt;0</f>
        <v>0</v>
      </c>
      <c r="M3196" s="14" t="b">
        <f t="shared" si="49"/>
        <v>1</v>
      </c>
      <c r="N3196" s="11">
        <v>6051076500</v>
      </c>
      <c r="O3196" s="11" t="b">
        <f>N3196&gt;=VLOOKUP(A3196,'[1]2023년만'!$A$2:$Q$1181,12,0)</f>
        <v>1</v>
      </c>
      <c r="P3196" s="11"/>
      <c r="Q3196" s="11"/>
      <c r="R3196" s="11">
        <v>0.37</v>
      </c>
      <c r="S3196" s="6">
        <v>2895094250000</v>
      </c>
      <c r="T3196" s="7">
        <v>66.38</v>
      </c>
      <c r="U3196" s="7">
        <v>4.76</v>
      </c>
      <c r="V3196" s="7">
        <v>3540</v>
      </c>
    </row>
    <row r="3197" spans="1:22" hidden="1" x14ac:dyDescent="0.4">
      <c r="A3197" s="7" t="s">
        <v>2033</v>
      </c>
      <c r="B3197" s="12" t="s">
        <v>2034</v>
      </c>
      <c r="C3197" s="12" t="s">
        <v>2933</v>
      </c>
      <c r="D3197" s="12" t="s">
        <v>19</v>
      </c>
      <c r="E3197" s="12" t="s">
        <v>95</v>
      </c>
      <c r="F3197" s="12">
        <v>0.42</v>
      </c>
      <c r="G3197" s="12" t="s">
        <v>21</v>
      </c>
      <c r="H3197" s="12">
        <v>500</v>
      </c>
      <c r="I3197" s="6">
        <v>12319550</v>
      </c>
      <c r="J3197" s="6">
        <v>900</v>
      </c>
      <c r="K3197" s="6">
        <v>15.202</v>
      </c>
      <c r="L3197" s="11" t="b">
        <f>COUNTIF('[1]2_배당성향 25% 이상 종목명'!$A$2:$A$471,'2_2번 조건 대상 종목'!A3197)&gt;0</f>
        <v>0</v>
      </c>
      <c r="M3197" s="14" t="b">
        <f t="shared" si="49"/>
        <v>1</v>
      </c>
      <c r="N3197" s="6">
        <v>10998839700</v>
      </c>
      <c r="O3197" s="6"/>
      <c r="P3197" s="6"/>
      <c r="Q3197" s="6"/>
      <c r="R3197" s="6">
        <v>0.8</v>
      </c>
      <c r="S3197" s="6">
        <v>2895094250000</v>
      </c>
      <c r="T3197" s="7">
        <v>66.38</v>
      </c>
      <c r="U3197" s="7">
        <v>4.76</v>
      </c>
      <c r="V3197" s="7">
        <v>3540</v>
      </c>
    </row>
    <row r="3198" spans="1:22" hidden="1" x14ac:dyDescent="0.4">
      <c r="A3198" s="4" t="s">
        <v>243</v>
      </c>
      <c r="B3198" s="5" t="s">
        <v>244</v>
      </c>
      <c r="C3198" s="5" t="s">
        <v>30</v>
      </c>
      <c r="D3198" s="5" t="s">
        <v>19</v>
      </c>
      <c r="E3198" s="9" t="s">
        <v>25</v>
      </c>
      <c r="F3198" s="9">
        <v>0.43</v>
      </c>
      <c r="G3198" s="5" t="s">
        <v>21</v>
      </c>
      <c r="H3198" s="9">
        <v>500</v>
      </c>
      <c r="I3198" s="11">
        <v>28464992</v>
      </c>
      <c r="J3198" s="11">
        <v>120</v>
      </c>
      <c r="K3198" s="11">
        <v>162.98599999999999</v>
      </c>
      <c r="L3198" s="11" t="b">
        <f>COUNTIF('[1]2_배당성향 25% 이상 종목명'!$A$2:$A$471,'2_2번 조건 대상 종목'!A1181)&gt;0</f>
        <v>1</v>
      </c>
      <c r="M3198" s="14" t="b">
        <f t="shared" si="49"/>
        <v>1</v>
      </c>
      <c r="N3198" s="11">
        <v>3245052960</v>
      </c>
      <c r="O3198" s="11" t="b">
        <f>N3198&gt;=VLOOKUP(A3198,'[1]2023년만'!$A$2:$Q$1181,12,0)</f>
        <v>0</v>
      </c>
      <c r="P3198" s="11">
        <f>VLOOKUP(A3198,'[1]2_피벗 테이블'!$A$4:$B$376,2,0)</f>
        <v>3051846396.6666665</v>
      </c>
      <c r="Q3198" s="11" t="b">
        <f>N3198&gt;=(P3198*1.05)</f>
        <v>1</v>
      </c>
      <c r="R3198" s="11">
        <v>2.5</v>
      </c>
      <c r="S3198" s="6">
        <v>144602159360</v>
      </c>
      <c r="T3198" s="7">
        <v>67.73</v>
      </c>
      <c r="U3198" s="7">
        <v>1.3</v>
      </c>
      <c r="V3198" s="7">
        <v>75</v>
      </c>
    </row>
    <row r="3199" spans="1:22" hidden="1" x14ac:dyDescent="0.4">
      <c r="A3199" s="4" t="s">
        <v>1168</v>
      </c>
      <c r="B3199" s="5" t="s">
        <v>1169</v>
      </c>
      <c r="C3199" s="5" t="s">
        <v>18</v>
      </c>
      <c r="D3199" s="5" t="s">
        <v>19</v>
      </c>
      <c r="E3199" s="9" t="s">
        <v>40</v>
      </c>
      <c r="F3199" s="9">
        <v>1.31</v>
      </c>
      <c r="G3199" s="5" t="s">
        <v>21</v>
      </c>
      <c r="H3199" s="9">
        <v>100</v>
      </c>
      <c r="I3199" s="11">
        <v>34191720</v>
      </c>
      <c r="J3199" s="11">
        <v>75</v>
      </c>
      <c r="K3199" s="11">
        <v>27.391999999999999</v>
      </c>
      <c r="L3199" s="11" t="b">
        <f>COUNTIF('[1]2_배당성향 25% 이상 종목명'!$A$2:$A$471,'2_2번 조건 대상 종목'!A3199)&gt;0</f>
        <v>1</v>
      </c>
      <c r="M3199" s="14" t="b">
        <f t="shared" si="49"/>
        <v>1</v>
      </c>
      <c r="N3199" s="11">
        <v>2560284000</v>
      </c>
      <c r="O3199" s="11"/>
      <c r="P3199" s="11"/>
      <c r="Q3199" s="11"/>
      <c r="R3199" s="11">
        <v>1.72</v>
      </c>
      <c r="S3199" s="6">
        <v>181950560000</v>
      </c>
      <c r="T3199" s="7">
        <v>9.5</v>
      </c>
      <c r="U3199" s="7">
        <v>2.17</v>
      </c>
      <c r="V3199" s="7">
        <v>579</v>
      </c>
    </row>
    <row r="3200" spans="1:22" hidden="1" x14ac:dyDescent="0.4">
      <c r="A3200" s="4" t="s">
        <v>1168</v>
      </c>
      <c r="B3200" s="5" t="s">
        <v>1169</v>
      </c>
      <c r="C3200" s="5" t="s">
        <v>24</v>
      </c>
      <c r="D3200" s="5" t="s">
        <v>19</v>
      </c>
      <c r="E3200" s="9" t="s">
        <v>40</v>
      </c>
      <c r="F3200" s="9">
        <v>0.97</v>
      </c>
      <c r="G3200" s="5" t="s">
        <v>21</v>
      </c>
      <c r="H3200" s="9">
        <v>100</v>
      </c>
      <c r="I3200" s="11">
        <v>34191720</v>
      </c>
      <c r="J3200" s="11">
        <v>100</v>
      </c>
      <c r="K3200" s="11">
        <v>21.202000000000002</v>
      </c>
      <c r="L3200" s="11" t="b">
        <f>COUNTIF('[1]2_배당성향 25% 이상 종목명'!$A$2:$A$471,'2_2번 조건 대상 종목'!A3200)&gt;0</f>
        <v>1</v>
      </c>
      <c r="M3200" s="14" t="b">
        <f t="shared" si="49"/>
        <v>1</v>
      </c>
      <c r="N3200" s="11">
        <v>3413712000</v>
      </c>
      <c r="O3200" s="11"/>
      <c r="P3200" s="11"/>
      <c r="Q3200" s="11"/>
      <c r="R3200" s="11">
        <v>2.82</v>
      </c>
      <c r="S3200" s="6">
        <v>181950560000</v>
      </c>
      <c r="T3200" s="7">
        <v>9.5</v>
      </c>
      <c r="U3200" s="7">
        <v>2.17</v>
      </c>
      <c r="V3200" s="7">
        <v>579</v>
      </c>
    </row>
    <row r="3201" spans="1:22" hidden="1" x14ac:dyDescent="0.4">
      <c r="A3201" s="7" t="s">
        <v>1168</v>
      </c>
      <c r="B3201" s="12" t="s">
        <v>1169</v>
      </c>
      <c r="C3201" s="12" t="s">
        <v>2933</v>
      </c>
      <c r="D3201" s="12" t="s">
        <v>19</v>
      </c>
      <c r="E3201" s="12" t="s">
        <v>40</v>
      </c>
      <c r="F3201" s="12">
        <v>0.86</v>
      </c>
      <c r="G3201" s="12" t="s">
        <v>21</v>
      </c>
      <c r="H3201" s="12">
        <v>100</v>
      </c>
      <c r="I3201" s="6">
        <v>34191720</v>
      </c>
      <c r="J3201" s="6">
        <v>75</v>
      </c>
      <c r="K3201" s="6">
        <v>23.614000000000001</v>
      </c>
      <c r="L3201" s="11" t="b">
        <f>COUNTIF('[1]2_배당성향 25% 이상 종목명'!$A$2:$A$471,'2_2번 조건 대상 종목'!A3201)&gt;0</f>
        <v>1</v>
      </c>
      <c r="M3201" s="14" t="b">
        <f t="shared" si="49"/>
        <v>1</v>
      </c>
      <c r="N3201" s="6">
        <v>2560284000</v>
      </c>
      <c r="O3201" s="6"/>
      <c r="P3201" s="6"/>
      <c r="Q3201" s="6"/>
      <c r="R3201" s="6">
        <v>1.63</v>
      </c>
      <c r="S3201" s="6">
        <v>181950560000</v>
      </c>
      <c r="T3201" s="7">
        <v>9.5</v>
      </c>
      <c r="U3201" s="7">
        <v>2.17</v>
      </c>
      <c r="V3201" s="7">
        <v>579</v>
      </c>
    </row>
    <row r="3202" spans="1:22" hidden="1" x14ac:dyDescent="0.4">
      <c r="A3202" s="7" t="s">
        <v>2892</v>
      </c>
      <c r="B3202" s="12" t="s">
        <v>2893</v>
      </c>
      <c r="C3202" s="12" t="s">
        <v>2933</v>
      </c>
      <c r="D3202" s="12" t="s">
        <v>198</v>
      </c>
      <c r="E3202" s="12" t="s">
        <v>61</v>
      </c>
      <c r="F3202" s="12">
        <v>0.5</v>
      </c>
      <c r="G3202" s="12" t="s">
        <v>21</v>
      </c>
      <c r="H3202" s="12">
        <v>500</v>
      </c>
      <c r="I3202" s="6">
        <v>6386000</v>
      </c>
      <c r="J3202" s="6">
        <v>86</v>
      </c>
      <c r="K3202" s="6">
        <v>-6.7949999999999999</v>
      </c>
      <c r="L3202" s="11" t="b">
        <f>COUNTIF('[1]2_배당성향 25% 이상 종목명'!$A$2:$A$471,'2_2번 조건 대상 종목'!A3202)&gt;0</f>
        <v>0</v>
      </c>
      <c r="M3202" s="14" t="b">
        <f t="shared" si="49"/>
        <v>0</v>
      </c>
      <c r="N3202" s="6">
        <v>538113868</v>
      </c>
      <c r="O3202" s="6"/>
      <c r="P3202" s="6"/>
      <c r="Q3202" s="6"/>
      <c r="R3202" s="6">
        <v>0.5</v>
      </c>
      <c r="S3202" s="6">
        <v>122615881440</v>
      </c>
      <c r="T3202" s="7">
        <v>99.67</v>
      </c>
      <c r="U3202" s="7">
        <v>3.47</v>
      </c>
      <c r="V3202" s="7">
        <v>180</v>
      </c>
    </row>
    <row r="3203" spans="1:22" hidden="1" x14ac:dyDescent="0.4">
      <c r="A3203" s="4" t="s">
        <v>2783</v>
      </c>
      <c r="B3203" s="5" t="s">
        <v>2784</v>
      </c>
      <c r="C3203" s="5" t="s">
        <v>24</v>
      </c>
      <c r="D3203" s="5" t="s">
        <v>19</v>
      </c>
      <c r="E3203" s="9" t="s">
        <v>81</v>
      </c>
      <c r="F3203" s="9">
        <v>0.23</v>
      </c>
      <c r="G3203" s="5" t="s">
        <v>21</v>
      </c>
      <c r="H3203" s="9">
        <v>500</v>
      </c>
      <c r="I3203" s="11">
        <v>8109954</v>
      </c>
      <c r="J3203" s="11">
        <v>120</v>
      </c>
      <c r="K3203" s="11">
        <v>-33.28</v>
      </c>
      <c r="L3203" s="11" t="b">
        <f>COUNTIF('[1]2_배당성향 25% 이상 종목명'!$A$2:$A$471,'2_2번 조건 대상 종목'!A3203)&gt;0</f>
        <v>0</v>
      </c>
      <c r="M3203" s="14" t="b">
        <f t="shared" ref="M3203:M3266" si="50">COUNTIF($A$2:$A$4678,A3203)=4</f>
        <v>0</v>
      </c>
      <c r="N3203" s="11">
        <v>945494400</v>
      </c>
      <c r="O3203" s="11"/>
      <c r="P3203" s="11"/>
      <c r="Q3203" s="11"/>
      <c r="R3203" s="11">
        <v>1.5</v>
      </c>
      <c r="S3203" s="6">
        <v>36507693690</v>
      </c>
      <c r="T3203" s="7" t="s">
        <v>21</v>
      </c>
      <c r="U3203" s="7">
        <v>0.68</v>
      </c>
      <c r="V3203" s="7" t="s">
        <v>21</v>
      </c>
    </row>
    <row r="3204" spans="1:22" hidden="1" x14ac:dyDescent="0.4">
      <c r="A3204" s="4" t="s">
        <v>2783</v>
      </c>
      <c r="B3204" s="5" t="s">
        <v>2784</v>
      </c>
      <c r="C3204" s="5" t="s">
        <v>30</v>
      </c>
      <c r="D3204" s="5" t="s">
        <v>19</v>
      </c>
      <c r="E3204" s="9" t="s">
        <v>81</v>
      </c>
      <c r="F3204" s="9">
        <v>0.51</v>
      </c>
      <c r="G3204" s="5" t="s">
        <v>21</v>
      </c>
      <c r="H3204" s="9">
        <v>500</v>
      </c>
      <c r="I3204" s="11">
        <v>8139954</v>
      </c>
      <c r="J3204" s="11">
        <v>150</v>
      </c>
      <c r="K3204" s="11">
        <v>-34.110999999999997</v>
      </c>
      <c r="L3204" s="11" t="b">
        <f>COUNTIF('[1]2_배당성향 25% 이상 종목명'!$A$2:$A$471,'2_2번 조건 대상 종목'!A3204)&gt;0</f>
        <v>0</v>
      </c>
      <c r="M3204" s="14" t="b">
        <f t="shared" si="50"/>
        <v>0</v>
      </c>
      <c r="N3204" s="11">
        <v>1186368000</v>
      </c>
      <c r="O3204" s="11" t="b">
        <f>N3204&gt;=VLOOKUP(A3204,'[1]2023년만'!$A$2:$Q$1181,12,0)</f>
        <v>1</v>
      </c>
      <c r="P3204" s="11"/>
      <c r="Q3204" s="11"/>
      <c r="R3204" s="11">
        <v>3.3</v>
      </c>
      <c r="S3204" s="6">
        <v>36507693690</v>
      </c>
      <c r="T3204" s="7" t="s">
        <v>21</v>
      </c>
      <c r="U3204" s="7">
        <v>0.68</v>
      </c>
      <c r="V3204" s="7" t="s">
        <v>21</v>
      </c>
    </row>
    <row r="3205" spans="1:22" hidden="1" x14ac:dyDescent="0.4">
      <c r="A3205" s="4" t="s">
        <v>2783</v>
      </c>
      <c r="B3205" s="5" t="s">
        <v>2784</v>
      </c>
      <c r="C3205" s="5" t="s">
        <v>18</v>
      </c>
      <c r="D3205" s="5" t="s">
        <v>19</v>
      </c>
      <c r="E3205" s="9" t="s">
        <v>81</v>
      </c>
      <c r="F3205" s="9">
        <v>0.38</v>
      </c>
      <c r="G3205" s="5" t="s">
        <v>21</v>
      </c>
      <c r="H3205" s="9">
        <v>500</v>
      </c>
      <c r="I3205" s="11">
        <v>8099454</v>
      </c>
      <c r="J3205" s="11">
        <v>120</v>
      </c>
      <c r="K3205" s="11">
        <v>-42.112000000000002</v>
      </c>
      <c r="L3205" s="11" t="b">
        <f>COUNTIF('[1]2_배당성향 25% 이상 종목명'!$A$2:$A$471,'2_2번 조건 대상 종목'!A3205)&gt;0</f>
        <v>0</v>
      </c>
      <c r="M3205" s="14" t="b">
        <f t="shared" si="50"/>
        <v>0</v>
      </c>
      <c r="N3205" s="11">
        <v>971934480</v>
      </c>
      <c r="O3205" s="11"/>
      <c r="P3205" s="11"/>
      <c r="Q3205" s="11"/>
      <c r="R3205" s="11">
        <v>1.1000000000000001</v>
      </c>
      <c r="S3205" s="6">
        <v>36507693690</v>
      </c>
      <c r="T3205" s="7" t="s">
        <v>21</v>
      </c>
      <c r="U3205" s="7">
        <v>0.68</v>
      </c>
      <c r="V3205" s="7" t="s">
        <v>21</v>
      </c>
    </row>
    <row r="3206" spans="1:22" x14ac:dyDescent="0.4">
      <c r="A3206" s="4" t="s">
        <v>1240</v>
      </c>
      <c r="B3206" s="5" t="s">
        <v>1241</v>
      </c>
      <c r="C3206" s="5" t="s">
        <v>30</v>
      </c>
      <c r="D3206" s="5" t="s">
        <v>19</v>
      </c>
      <c r="E3206" s="9" t="s">
        <v>34</v>
      </c>
      <c r="F3206" s="9">
        <v>1.84</v>
      </c>
      <c r="G3206" s="5" t="s">
        <v>21</v>
      </c>
      <c r="H3206" s="10">
        <v>5000</v>
      </c>
      <c r="I3206" s="11">
        <v>3872480</v>
      </c>
      <c r="J3206" s="11">
        <v>900</v>
      </c>
      <c r="K3206" s="11">
        <v>31.122</v>
      </c>
      <c r="L3206" s="11" t="b">
        <f>COUNTIF('[1]2_배당성향 25% 이상 종목명'!$A$2:$A$471,'2_2번 조건 대상 종목'!A2259)&gt;0</f>
        <v>1</v>
      </c>
      <c r="M3206" s="14" t="b">
        <f t="shared" si="50"/>
        <v>1</v>
      </c>
      <c r="N3206" s="11">
        <v>3485061900</v>
      </c>
      <c r="O3206" s="11" t="b">
        <f>N3206&gt;=VLOOKUP(A3206,'[1]2023년만'!$A$2:$Q$1181,12,0)</f>
        <v>1</v>
      </c>
      <c r="P3206" s="11">
        <f>VLOOKUP(A3206,'[1]2_피벗 테이블'!$A$4:$B$376,2,0)</f>
        <v>2904218250</v>
      </c>
      <c r="Q3206" s="11" t="b">
        <f>N3206&gt;=(P3206*1.05)</f>
        <v>1</v>
      </c>
      <c r="R3206" s="11">
        <v>2.9</v>
      </c>
      <c r="S3206" s="6">
        <v>142507264000</v>
      </c>
      <c r="T3206" s="7">
        <v>12.72</v>
      </c>
      <c r="U3206" s="7">
        <v>0.49</v>
      </c>
      <c r="V3206" s="7">
        <v>2892</v>
      </c>
    </row>
    <row r="3207" spans="1:22" hidden="1" x14ac:dyDescent="0.4">
      <c r="A3207" s="4" t="s">
        <v>825</v>
      </c>
      <c r="B3207" s="5" t="s">
        <v>826</v>
      </c>
      <c r="C3207" s="5" t="s">
        <v>18</v>
      </c>
      <c r="D3207" s="5" t="s">
        <v>19</v>
      </c>
      <c r="E3207" s="9" t="s">
        <v>40</v>
      </c>
      <c r="F3207" s="9">
        <v>1.31</v>
      </c>
      <c r="G3207" s="5" t="s">
        <v>21</v>
      </c>
      <c r="H3207" s="9">
        <v>500</v>
      </c>
      <c r="I3207" s="11">
        <v>65145845</v>
      </c>
      <c r="J3207" s="11">
        <v>75</v>
      </c>
      <c r="K3207" s="11">
        <v>18.149000000000001</v>
      </c>
      <c r="L3207" s="11" t="b">
        <f>COUNTIF('[1]2_배당성향 25% 이상 종목명'!$A$2:$A$471,'2_2번 조건 대상 종목'!A3207)&gt;0</f>
        <v>1</v>
      </c>
      <c r="M3207" s="14" t="b">
        <f t="shared" si="50"/>
        <v>1</v>
      </c>
      <c r="N3207" s="11">
        <v>4885213875</v>
      </c>
      <c r="O3207" s="11"/>
      <c r="P3207" s="11"/>
      <c r="Q3207" s="11"/>
      <c r="R3207" s="11">
        <v>2.4900000000000002</v>
      </c>
      <c r="S3207" s="6">
        <v>246129245775</v>
      </c>
      <c r="T3207" s="7">
        <v>14.51</v>
      </c>
      <c r="U3207" s="7">
        <v>0.36</v>
      </c>
      <c r="V3207" s="7">
        <v>263</v>
      </c>
    </row>
    <row r="3208" spans="1:22" hidden="1" x14ac:dyDescent="0.4">
      <c r="A3208" s="4" t="s">
        <v>825</v>
      </c>
      <c r="B3208" s="5" t="s">
        <v>826</v>
      </c>
      <c r="C3208" s="5" t="s">
        <v>24</v>
      </c>
      <c r="D3208" s="5" t="s">
        <v>19</v>
      </c>
      <c r="E3208" s="9" t="s">
        <v>40</v>
      </c>
      <c r="F3208" s="9">
        <v>0.97</v>
      </c>
      <c r="G3208" s="5" t="s">
        <v>21</v>
      </c>
      <c r="H3208" s="9">
        <v>500</v>
      </c>
      <c r="I3208" s="11">
        <v>65145845</v>
      </c>
      <c r="J3208" s="11">
        <v>120</v>
      </c>
      <c r="K3208" s="11">
        <v>14.345000000000001</v>
      </c>
      <c r="L3208" s="11" t="b">
        <f>COUNTIF('[1]2_배당성향 25% 이상 종목명'!$A$2:$A$471,'2_2번 조건 대상 종목'!A3208)&gt;0</f>
        <v>1</v>
      </c>
      <c r="M3208" s="14" t="b">
        <f t="shared" si="50"/>
        <v>1</v>
      </c>
      <c r="N3208" s="11">
        <v>7816342200</v>
      </c>
      <c r="O3208" s="11"/>
      <c r="P3208" s="11"/>
      <c r="Q3208" s="11"/>
      <c r="R3208" s="11">
        <v>3.78</v>
      </c>
      <c r="S3208" s="6">
        <v>246129245775</v>
      </c>
      <c r="T3208" s="7">
        <v>14.51</v>
      </c>
      <c r="U3208" s="7">
        <v>0.36</v>
      </c>
      <c r="V3208" s="7">
        <v>263</v>
      </c>
    </row>
    <row r="3209" spans="1:22" hidden="1" x14ac:dyDescent="0.4">
      <c r="A3209" s="7" t="s">
        <v>825</v>
      </c>
      <c r="B3209" s="12" t="s">
        <v>826</v>
      </c>
      <c r="C3209" s="12" t="s">
        <v>2933</v>
      </c>
      <c r="D3209" s="12" t="s">
        <v>19</v>
      </c>
      <c r="E3209" s="12" t="s">
        <v>40</v>
      </c>
      <c r="F3209" s="12">
        <v>0.86</v>
      </c>
      <c r="G3209" s="12" t="s">
        <v>21</v>
      </c>
      <c r="H3209" s="12">
        <v>500</v>
      </c>
      <c r="I3209" s="6">
        <v>65145845</v>
      </c>
      <c r="J3209" s="6">
        <v>50</v>
      </c>
      <c r="K3209" s="6">
        <v>35.369</v>
      </c>
      <c r="L3209" s="11" t="b">
        <f>COUNTIF('[1]2_배당성향 25% 이상 종목명'!$A$2:$A$471,'2_2번 조건 대상 종목'!A3209)&gt;0</f>
        <v>1</v>
      </c>
      <c r="M3209" s="14" t="b">
        <f t="shared" si="50"/>
        <v>1</v>
      </c>
      <c r="N3209" s="6">
        <v>3256809250</v>
      </c>
      <c r="O3209" s="6"/>
      <c r="P3209" s="6"/>
      <c r="Q3209" s="6"/>
      <c r="R3209" s="6">
        <v>1.26</v>
      </c>
      <c r="S3209" s="6">
        <v>246129245775</v>
      </c>
      <c r="T3209" s="7">
        <v>14.51</v>
      </c>
      <c r="U3209" s="7">
        <v>0.36</v>
      </c>
      <c r="V3209" s="7">
        <v>263</v>
      </c>
    </row>
    <row r="3210" spans="1:22" x14ac:dyDescent="0.4">
      <c r="A3210" s="4" t="s">
        <v>1041</v>
      </c>
      <c r="B3210" s="5" t="s">
        <v>1042</v>
      </c>
      <c r="C3210" s="5" t="s">
        <v>30</v>
      </c>
      <c r="D3210" s="5" t="s">
        <v>19</v>
      </c>
      <c r="E3210" s="9" t="s">
        <v>43</v>
      </c>
      <c r="F3210" s="9">
        <v>2.46</v>
      </c>
      <c r="G3210" s="5" t="s">
        <v>21</v>
      </c>
      <c r="H3210" s="9">
        <v>500</v>
      </c>
      <c r="I3210" s="11">
        <v>11400000</v>
      </c>
      <c r="J3210" s="11">
        <v>800</v>
      </c>
      <c r="K3210" s="11">
        <v>36.694000000000003</v>
      </c>
      <c r="L3210" s="11" t="b">
        <f>COUNTIF('[1]2_배당성향 25% 이상 종목명'!$A$2:$A$471,'2_2번 조건 대상 종목'!A1339)&gt;0</f>
        <v>1</v>
      </c>
      <c r="M3210" s="14" t="b">
        <f t="shared" si="50"/>
        <v>1</v>
      </c>
      <c r="N3210" s="11">
        <v>6923387200</v>
      </c>
      <c r="O3210" s="11" t="b">
        <f>N3210&gt;=VLOOKUP(A3210,'[1]2023년만'!$A$2:$Q$1181,12,0)</f>
        <v>1</v>
      </c>
      <c r="P3210" s="11">
        <f>VLOOKUP(A3210,'[1]2_피벗 테이블'!$A$4:$B$376,2,0)</f>
        <v>5960354600</v>
      </c>
      <c r="Q3210" s="11" t="b">
        <f>N3210&gt;=(P3210*1.05)</f>
        <v>1</v>
      </c>
      <c r="R3210" s="11">
        <v>6.92</v>
      </c>
      <c r="S3210" s="6">
        <v>142500000000</v>
      </c>
      <c r="T3210" s="7">
        <v>5.84</v>
      </c>
      <c r="U3210" s="7">
        <v>0.42</v>
      </c>
      <c r="V3210" s="7">
        <v>2141</v>
      </c>
    </row>
    <row r="3211" spans="1:22" hidden="1" x14ac:dyDescent="0.4">
      <c r="A3211" s="4" t="s">
        <v>263</v>
      </c>
      <c r="B3211" s="5" t="s">
        <v>264</v>
      </c>
      <c r="C3211" s="5" t="s">
        <v>18</v>
      </c>
      <c r="D3211" s="5" t="s">
        <v>19</v>
      </c>
      <c r="E3211" s="9" t="s">
        <v>34</v>
      </c>
      <c r="F3211" s="9">
        <v>1.01</v>
      </c>
      <c r="G3211" s="5" t="s">
        <v>21</v>
      </c>
      <c r="H3211" s="9">
        <v>500</v>
      </c>
      <c r="I3211" s="11">
        <v>12043600</v>
      </c>
      <c r="J3211" s="11">
        <v>1040</v>
      </c>
      <c r="K3211" s="11">
        <v>79.983000000000004</v>
      </c>
      <c r="L3211" s="11" t="b">
        <f>COUNTIF('[1]2_배당성향 25% 이상 종목명'!$A$2:$A$471,'2_2번 조건 대상 종목'!A3211)&gt;0</f>
        <v>1</v>
      </c>
      <c r="M3211" s="14" t="b">
        <f t="shared" si="50"/>
        <v>1</v>
      </c>
      <c r="N3211" s="11">
        <v>12525344000</v>
      </c>
      <c r="O3211" s="11"/>
      <c r="P3211" s="11"/>
      <c r="Q3211" s="11"/>
      <c r="R3211" s="11">
        <v>5.6</v>
      </c>
      <c r="S3211" s="6">
        <v>203416404000</v>
      </c>
      <c r="T3211" s="7">
        <v>15.76</v>
      </c>
      <c r="U3211" s="7">
        <v>4.1500000000000004</v>
      </c>
      <c r="V3211" s="7">
        <v>1072</v>
      </c>
    </row>
    <row r="3212" spans="1:22" hidden="1" x14ac:dyDescent="0.4">
      <c r="A3212" s="4" t="s">
        <v>263</v>
      </c>
      <c r="B3212" s="5" t="s">
        <v>264</v>
      </c>
      <c r="C3212" s="5" t="s">
        <v>24</v>
      </c>
      <c r="D3212" s="5" t="s">
        <v>19</v>
      </c>
      <c r="E3212" s="9" t="s">
        <v>34</v>
      </c>
      <c r="F3212" s="9">
        <v>0.56000000000000005</v>
      </c>
      <c r="G3212" s="5" t="s">
        <v>21</v>
      </c>
      <c r="H3212" s="9">
        <v>500</v>
      </c>
      <c r="I3212" s="11">
        <v>12043600</v>
      </c>
      <c r="J3212" s="11">
        <v>780</v>
      </c>
      <c r="K3212" s="11">
        <v>79.962999999999994</v>
      </c>
      <c r="L3212" s="11" t="b">
        <f>COUNTIF('[1]2_배당성향 25% 이상 종목명'!$A$2:$A$471,'2_2번 조건 대상 종목'!A3212)&gt;0</f>
        <v>1</v>
      </c>
      <c r="M3212" s="14" t="b">
        <f t="shared" si="50"/>
        <v>1</v>
      </c>
      <c r="N3212" s="11">
        <v>9394008000</v>
      </c>
      <c r="O3212" s="11"/>
      <c r="P3212" s="11"/>
      <c r="Q3212" s="11"/>
      <c r="R3212" s="11">
        <v>5.5</v>
      </c>
      <c r="S3212" s="6">
        <v>203416404000</v>
      </c>
      <c r="T3212" s="7">
        <v>15.76</v>
      </c>
      <c r="U3212" s="7">
        <v>4.1500000000000004</v>
      </c>
      <c r="V3212" s="7">
        <v>1072</v>
      </c>
    </row>
    <row r="3213" spans="1:22" hidden="1" x14ac:dyDescent="0.4">
      <c r="A3213" s="7" t="s">
        <v>263</v>
      </c>
      <c r="B3213" s="12" t="s">
        <v>264</v>
      </c>
      <c r="C3213" s="12" t="s">
        <v>2933</v>
      </c>
      <c r="D3213" s="12" t="s">
        <v>19</v>
      </c>
      <c r="E3213" s="12" t="s">
        <v>34</v>
      </c>
      <c r="F3213" s="12">
        <v>0.5</v>
      </c>
      <c r="G3213" s="12" t="s">
        <v>21</v>
      </c>
      <c r="H3213" s="12">
        <v>500</v>
      </c>
      <c r="I3213" s="6">
        <v>12043600</v>
      </c>
      <c r="J3213" s="6">
        <v>2720</v>
      </c>
      <c r="K3213" s="6">
        <v>235.233</v>
      </c>
      <c r="L3213" s="11" t="b">
        <f>COUNTIF('[1]2_배당성향 25% 이상 종목명'!$A$2:$A$471,'2_2번 조건 대상 종목'!A3213)&gt;0</f>
        <v>1</v>
      </c>
      <c r="M3213" s="14" t="b">
        <f t="shared" si="50"/>
        <v>1</v>
      </c>
      <c r="N3213" s="6">
        <v>32758592000</v>
      </c>
      <c r="O3213" s="6"/>
      <c r="P3213" s="6"/>
      <c r="Q3213" s="6"/>
      <c r="R3213" s="6">
        <v>13.5</v>
      </c>
      <c r="S3213" s="6">
        <v>203416404000</v>
      </c>
      <c r="T3213" s="7">
        <v>15.76</v>
      </c>
      <c r="U3213" s="7">
        <v>4.1500000000000004</v>
      </c>
      <c r="V3213" s="7">
        <v>1072</v>
      </c>
    </row>
    <row r="3214" spans="1:22" hidden="1" x14ac:dyDescent="0.4">
      <c r="A3214" s="4" t="s">
        <v>973</v>
      </c>
      <c r="B3214" s="5" t="s">
        <v>974</v>
      </c>
      <c r="C3214" s="5" t="s">
        <v>30</v>
      </c>
      <c r="D3214" s="5" t="s">
        <v>19</v>
      </c>
      <c r="E3214" s="9" t="s">
        <v>46</v>
      </c>
      <c r="F3214" s="9">
        <v>0.7</v>
      </c>
      <c r="G3214" s="5" t="s">
        <v>21</v>
      </c>
      <c r="H3214" s="9">
        <v>500</v>
      </c>
      <c r="I3214" s="11">
        <v>4769250</v>
      </c>
      <c r="J3214" s="11">
        <v>250</v>
      </c>
      <c r="K3214" s="11">
        <v>39.564</v>
      </c>
      <c r="L3214" s="11" t="b">
        <f>COUNTIF('[1]2_배당성향 25% 이상 종목명'!$A$2:$A$471,'2_2번 조건 대상 종목'!A3214)&gt;0</f>
        <v>1</v>
      </c>
      <c r="M3214" s="14" t="b">
        <f t="shared" si="50"/>
        <v>0</v>
      </c>
      <c r="N3214" s="11">
        <v>945194250</v>
      </c>
      <c r="O3214" s="11" t="e">
        <f>N3214&gt;=VLOOKUP(A3214,'[1]2023년만'!$A$2:$Q$1181,12,0)</f>
        <v>#N/A</v>
      </c>
      <c r="P3214" s="11"/>
      <c r="Q3214" s="11"/>
      <c r="R3214" s="11">
        <v>6.1</v>
      </c>
      <c r="S3214" s="6">
        <v>21318547500</v>
      </c>
      <c r="T3214" s="7">
        <v>7.23</v>
      </c>
      <c r="U3214" s="7">
        <v>0.73</v>
      </c>
      <c r="V3214" s="7">
        <v>618</v>
      </c>
    </row>
    <row r="3215" spans="1:22" hidden="1" x14ac:dyDescent="0.4">
      <c r="A3215" s="4" t="s">
        <v>2047</v>
      </c>
      <c r="B3215" s="5" t="s">
        <v>2048</v>
      </c>
      <c r="C3215" s="5" t="s">
        <v>30</v>
      </c>
      <c r="D3215" s="5" t="s">
        <v>19</v>
      </c>
      <c r="E3215" s="9" t="s">
        <v>31</v>
      </c>
      <c r="F3215" s="9">
        <v>0.46</v>
      </c>
      <c r="G3215" s="5" t="s">
        <v>21</v>
      </c>
      <c r="H3215" s="9">
        <v>500</v>
      </c>
      <c r="I3215" s="11">
        <v>13683782</v>
      </c>
      <c r="J3215" s="11">
        <v>400</v>
      </c>
      <c r="K3215" s="11">
        <v>15.491</v>
      </c>
      <c r="L3215" s="11" t="b">
        <f>COUNTIF('[1]2_배당성향 25% 이상 종목명'!$A$2:$A$471,'2_2번 조건 대상 종목'!A3215)&gt;0</f>
        <v>0</v>
      </c>
      <c r="M3215" s="14" t="b">
        <f t="shared" si="50"/>
        <v>1</v>
      </c>
      <c r="N3215" s="11">
        <v>5066699600</v>
      </c>
      <c r="O3215" s="11" t="b">
        <f>N3215&gt;=VLOOKUP(A3215,'[1]2023년만'!$A$2:$Q$1181,12,0)</f>
        <v>1</v>
      </c>
      <c r="P3215" s="11"/>
      <c r="Q3215" s="11"/>
      <c r="R3215" s="11">
        <v>1.6</v>
      </c>
      <c r="S3215" s="6">
        <v>380834916500</v>
      </c>
      <c r="T3215" s="7">
        <v>11.05</v>
      </c>
      <c r="U3215" s="7">
        <v>1.32</v>
      </c>
      <c r="V3215" s="7">
        <v>2557</v>
      </c>
    </row>
    <row r="3216" spans="1:22" hidden="1" x14ac:dyDescent="0.4">
      <c r="A3216" s="4" t="s">
        <v>2047</v>
      </c>
      <c r="B3216" s="5" t="s">
        <v>2048</v>
      </c>
      <c r="C3216" s="5" t="s">
        <v>24</v>
      </c>
      <c r="D3216" s="5" t="s">
        <v>19</v>
      </c>
      <c r="E3216" s="9" t="s">
        <v>31</v>
      </c>
      <c r="F3216" s="9">
        <v>0.46</v>
      </c>
      <c r="G3216" s="5" t="s">
        <v>21</v>
      </c>
      <c r="H3216" s="9">
        <v>500</v>
      </c>
      <c r="I3216" s="11">
        <v>13683782</v>
      </c>
      <c r="J3216" s="11">
        <v>350</v>
      </c>
      <c r="K3216" s="11">
        <v>12.471</v>
      </c>
      <c r="L3216" s="11" t="b">
        <f>COUNTIF('[1]2_배당성향 25% 이상 종목명'!$A$2:$A$471,'2_2번 조건 대상 종목'!A3216)&gt;0</f>
        <v>0</v>
      </c>
      <c r="M3216" s="14" t="b">
        <f t="shared" si="50"/>
        <v>1</v>
      </c>
      <c r="N3216" s="11">
        <v>4559396450</v>
      </c>
      <c r="O3216" s="11"/>
      <c r="P3216" s="11"/>
      <c r="Q3216" s="11"/>
      <c r="R3216" s="11">
        <v>1.4</v>
      </c>
      <c r="S3216" s="6">
        <v>380834916500</v>
      </c>
      <c r="T3216" s="7">
        <v>11.05</v>
      </c>
      <c r="U3216" s="7">
        <v>1.32</v>
      </c>
      <c r="V3216" s="7">
        <v>2557</v>
      </c>
    </row>
    <row r="3217" spans="1:22" hidden="1" x14ac:dyDescent="0.4">
      <c r="A3217" s="4" t="s">
        <v>2047</v>
      </c>
      <c r="B3217" s="5" t="s">
        <v>2048</v>
      </c>
      <c r="C3217" s="5" t="s">
        <v>18</v>
      </c>
      <c r="D3217" s="5" t="s">
        <v>19</v>
      </c>
      <c r="E3217" s="9" t="s">
        <v>31</v>
      </c>
      <c r="F3217" s="9">
        <v>0.49</v>
      </c>
      <c r="G3217" s="5" t="s">
        <v>21</v>
      </c>
      <c r="H3217" s="9">
        <v>500</v>
      </c>
      <c r="I3217" s="11">
        <v>13683782</v>
      </c>
      <c r="J3217" s="11">
        <v>300</v>
      </c>
      <c r="K3217" s="11">
        <v>11.553000000000001</v>
      </c>
      <c r="L3217" s="11" t="b">
        <f>COUNTIF('[1]2_배당성향 25% 이상 종목명'!$A$2:$A$471,'2_2번 조건 대상 종목'!A3217)&gt;0</f>
        <v>0</v>
      </c>
      <c r="M3217" s="14" t="b">
        <f t="shared" si="50"/>
        <v>1</v>
      </c>
      <c r="N3217" s="11">
        <v>3908054100</v>
      </c>
      <c r="O3217" s="11"/>
      <c r="P3217" s="11"/>
      <c r="Q3217" s="11"/>
      <c r="R3217" s="11">
        <v>1.54</v>
      </c>
      <c r="S3217" s="6">
        <v>380834916500</v>
      </c>
      <c r="T3217" s="7">
        <v>11.05</v>
      </c>
      <c r="U3217" s="7">
        <v>1.32</v>
      </c>
      <c r="V3217" s="7">
        <v>2557</v>
      </c>
    </row>
    <row r="3218" spans="1:22" hidden="1" x14ac:dyDescent="0.4">
      <c r="A3218" s="7" t="s">
        <v>2047</v>
      </c>
      <c r="B3218" s="12" t="s">
        <v>2048</v>
      </c>
      <c r="C3218" s="12" t="s">
        <v>2933</v>
      </c>
      <c r="D3218" s="12" t="s">
        <v>19</v>
      </c>
      <c r="E3218" s="12" t="s">
        <v>31</v>
      </c>
      <c r="F3218" s="12">
        <v>0.32</v>
      </c>
      <c r="G3218" s="12" t="s">
        <v>21</v>
      </c>
      <c r="H3218" s="12">
        <v>500</v>
      </c>
      <c r="I3218" s="6">
        <v>13683782</v>
      </c>
      <c r="J3218" s="6">
        <v>200</v>
      </c>
      <c r="K3218" s="6">
        <v>7.6669999999999998</v>
      </c>
      <c r="L3218" s="11" t="b">
        <f>COUNTIF('[1]2_배당성향 25% 이상 종목명'!$A$2:$A$471,'2_2번 조건 대상 종목'!A3218)&gt;0</f>
        <v>0</v>
      </c>
      <c r="M3218" s="14" t="b">
        <f t="shared" si="50"/>
        <v>1</v>
      </c>
      <c r="N3218" s="6">
        <v>2605369400</v>
      </c>
      <c r="O3218" s="6"/>
      <c r="P3218" s="6"/>
      <c r="Q3218" s="6"/>
      <c r="R3218" s="6">
        <v>0.8</v>
      </c>
      <c r="S3218" s="6">
        <v>380834916500</v>
      </c>
      <c r="T3218" s="7">
        <v>11.05</v>
      </c>
      <c r="U3218" s="7">
        <v>1.32</v>
      </c>
      <c r="V3218" s="7">
        <v>2557</v>
      </c>
    </row>
    <row r="3219" spans="1:22" hidden="1" x14ac:dyDescent="0.4">
      <c r="A3219" s="4" t="s">
        <v>427</v>
      </c>
      <c r="B3219" s="5" t="s">
        <v>428</v>
      </c>
      <c r="C3219" s="5" t="s">
        <v>30</v>
      </c>
      <c r="D3219" s="5" t="s">
        <v>19</v>
      </c>
      <c r="E3219" s="9" t="s">
        <v>40</v>
      </c>
      <c r="F3219" s="9">
        <v>1.95</v>
      </c>
      <c r="G3219" s="5" t="s">
        <v>21</v>
      </c>
      <c r="H3219" s="9">
        <v>100</v>
      </c>
      <c r="I3219" s="11">
        <v>38356789</v>
      </c>
      <c r="J3219" s="11">
        <v>20</v>
      </c>
      <c r="K3219" s="11">
        <v>85.085999999999999</v>
      </c>
      <c r="L3219" s="11" t="b">
        <f>COUNTIF('[1]2_배당성향 25% 이상 종목명'!$A$2:$A$471,'2_2번 조건 대상 종목'!A3219)&gt;0</f>
        <v>1</v>
      </c>
      <c r="M3219" s="14" t="b">
        <f t="shared" si="50"/>
        <v>1</v>
      </c>
      <c r="N3219" s="11">
        <v>753863640</v>
      </c>
      <c r="O3219" s="11" t="b">
        <f>N3219&gt;=VLOOKUP(A3219,'[1]2023년만'!$A$2:$Q$1181,12,0)</f>
        <v>0</v>
      </c>
      <c r="P3219" s="11">
        <f>VLOOKUP(A3219,'[1]2_피벗 테이블'!$A$4:$B$376,2,0)</f>
        <v>1924214380</v>
      </c>
      <c r="Q3219" s="11" t="b">
        <f>N3219&gt;=(P3219*1.05)</f>
        <v>0</v>
      </c>
      <c r="R3219" s="11">
        <v>1.5</v>
      </c>
      <c r="S3219" s="6">
        <v>49742898975</v>
      </c>
      <c r="T3219" s="7">
        <v>56.3</v>
      </c>
      <c r="U3219" s="7">
        <v>0.75</v>
      </c>
      <c r="V3219" s="7">
        <v>23</v>
      </c>
    </row>
    <row r="3220" spans="1:22" hidden="1" x14ac:dyDescent="0.4">
      <c r="A3220" s="4" t="s">
        <v>427</v>
      </c>
      <c r="B3220" s="5" t="s">
        <v>428</v>
      </c>
      <c r="C3220" s="5" t="s">
        <v>24</v>
      </c>
      <c r="D3220" s="5" t="s">
        <v>19</v>
      </c>
      <c r="E3220" s="9" t="s">
        <v>40</v>
      </c>
      <c r="F3220" s="9">
        <v>0.97</v>
      </c>
      <c r="G3220" s="5" t="s">
        <v>21</v>
      </c>
      <c r="H3220" s="9">
        <v>100</v>
      </c>
      <c r="I3220" s="11">
        <v>38190860</v>
      </c>
      <c r="J3220" s="11">
        <v>50</v>
      </c>
      <c r="K3220" s="11">
        <v>38.527999999999999</v>
      </c>
      <c r="L3220" s="11" t="b">
        <f>COUNTIF('[1]2_배당성향 25% 이상 종목명'!$A$2:$A$471,'2_2번 조건 대상 종목'!A3220)&gt;0</f>
        <v>1</v>
      </c>
      <c r="M3220" s="14" t="b">
        <f t="shared" si="50"/>
        <v>1</v>
      </c>
      <c r="N3220" s="11">
        <v>1915634100</v>
      </c>
      <c r="O3220" s="11"/>
      <c r="P3220" s="11"/>
      <c r="Q3220" s="11"/>
      <c r="R3220" s="11">
        <v>2.7</v>
      </c>
      <c r="S3220" s="6">
        <v>49742898975</v>
      </c>
      <c r="T3220" s="7">
        <v>56.3</v>
      </c>
      <c r="U3220" s="7">
        <v>0.75</v>
      </c>
      <c r="V3220" s="7">
        <v>23</v>
      </c>
    </row>
    <row r="3221" spans="1:22" hidden="1" x14ac:dyDescent="0.4">
      <c r="A3221" s="4" t="s">
        <v>427</v>
      </c>
      <c r="B3221" s="5" t="s">
        <v>428</v>
      </c>
      <c r="C3221" s="5" t="s">
        <v>18</v>
      </c>
      <c r="D3221" s="5" t="s">
        <v>19</v>
      </c>
      <c r="E3221" s="9" t="s">
        <v>40</v>
      </c>
      <c r="F3221" s="9">
        <v>1.31</v>
      </c>
      <c r="G3221" s="5" t="s">
        <v>21</v>
      </c>
      <c r="H3221" s="9">
        <v>100</v>
      </c>
      <c r="I3221" s="11">
        <v>32383349</v>
      </c>
      <c r="J3221" s="11">
        <v>40</v>
      </c>
      <c r="K3221" s="11">
        <v>34.067999999999998</v>
      </c>
      <c r="L3221" s="11" t="b">
        <f>COUNTIF('[1]2_배당성향 25% 이상 종목명'!$A$2:$A$471,'2_2번 조건 대상 종목'!A3221)&gt;0</f>
        <v>1</v>
      </c>
      <c r="M3221" s="14" t="b">
        <f t="shared" si="50"/>
        <v>1</v>
      </c>
      <c r="N3221" s="11">
        <v>1293569680</v>
      </c>
      <c r="O3221" s="11"/>
      <c r="P3221" s="11"/>
      <c r="Q3221" s="11"/>
      <c r="R3221" s="11">
        <v>2.1</v>
      </c>
      <c r="S3221" s="6">
        <v>49742898975</v>
      </c>
      <c r="T3221" s="7">
        <v>56.3</v>
      </c>
      <c r="U3221" s="7">
        <v>0.75</v>
      </c>
      <c r="V3221" s="7">
        <v>23</v>
      </c>
    </row>
    <row r="3222" spans="1:22" hidden="1" x14ac:dyDescent="0.4">
      <c r="A3222" s="7" t="s">
        <v>427</v>
      </c>
      <c r="B3222" s="12" t="s">
        <v>428</v>
      </c>
      <c r="C3222" s="12" t="s">
        <v>2933</v>
      </c>
      <c r="D3222" s="12" t="s">
        <v>19</v>
      </c>
      <c r="E3222" s="12" t="s">
        <v>40</v>
      </c>
      <c r="F3222" s="12">
        <v>0.86</v>
      </c>
      <c r="G3222" s="12" t="s">
        <v>21</v>
      </c>
      <c r="H3222" s="12">
        <v>100</v>
      </c>
      <c r="I3222" s="6">
        <v>32087098</v>
      </c>
      <c r="J3222" s="6">
        <v>80</v>
      </c>
      <c r="K3222" s="6">
        <v>40.085000000000001</v>
      </c>
      <c r="L3222" s="11" t="b">
        <f>COUNTIF('[1]2_배당성향 25% 이상 종목명'!$A$2:$A$471,'2_2번 조건 대상 종목'!A3222)&gt;0</f>
        <v>1</v>
      </c>
      <c r="M3222" s="14" t="b">
        <f t="shared" si="50"/>
        <v>1</v>
      </c>
      <c r="N3222" s="6">
        <v>2563439360</v>
      </c>
      <c r="O3222" s="6"/>
      <c r="P3222" s="6"/>
      <c r="Q3222" s="6"/>
      <c r="R3222" s="6">
        <v>3.8</v>
      </c>
      <c r="S3222" s="6">
        <v>49742898975</v>
      </c>
      <c r="T3222" s="7">
        <v>56.3</v>
      </c>
      <c r="U3222" s="7">
        <v>0.75</v>
      </c>
      <c r="V3222" s="7">
        <v>23</v>
      </c>
    </row>
    <row r="3223" spans="1:22" hidden="1" x14ac:dyDescent="0.4">
      <c r="A3223" s="4" t="s">
        <v>1218</v>
      </c>
      <c r="B3223" s="5" t="s">
        <v>1219</v>
      </c>
      <c r="C3223" s="5" t="s">
        <v>18</v>
      </c>
      <c r="D3223" s="5" t="s">
        <v>19</v>
      </c>
      <c r="E3223" s="9" t="s">
        <v>103</v>
      </c>
      <c r="F3223" s="9">
        <v>0.57999999999999996</v>
      </c>
      <c r="G3223" s="5" t="s">
        <v>21</v>
      </c>
      <c r="H3223" s="9">
        <v>500</v>
      </c>
      <c r="I3223" s="11">
        <v>43885224</v>
      </c>
      <c r="J3223" s="11">
        <v>50</v>
      </c>
      <c r="K3223" s="11">
        <v>31.641999999999999</v>
      </c>
      <c r="L3223" s="11" t="b">
        <f>COUNTIF('[1]2_배당성향 25% 이상 종목명'!$A$2:$A$471,'2_2번 조건 대상 종목'!A3223)&gt;0</f>
        <v>0</v>
      </c>
      <c r="M3223" s="14" t="b">
        <f t="shared" si="50"/>
        <v>1</v>
      </c>
      <c r="N3223" s="11">
        <v>2159586200</v>
      </c>
      <c r="O3223" s="11"/>
      <c r="P3223" s="11"/>
      <c r="Q3223" s="11"/>
      <c r="R3223" s="11">
        <v>2.9</v>
      </c>
      <c r="S3223" s="6">
        <v>60517723896</v>
      </c>
      <c r="T3223" s="7" t="s">
        <v>21</v>
      </c>
      <c r="U3223" s="7">
        <v>0.28000000000000003</v>
      </c>
      <c r="V3223" s="7" t="s">
        <v>21</v>
      </c>
    </row>
    <row r="3224" spans="1:22" hidden="1" x14ac:dyDescent="0.4">
      <c r="A3224" s="4" t="s">
        <v>1218</v>
      </c>
      <c r="B3224" s="5" t="s">
        <v>1219</v>
      </c>
      <c r="C3224" s="5" t="s">
        <v>24</v>
      </c>
      <c r="D3224" s="5" t="s">
        <v>19</v>
      </c>
      <c r="E3224" s="9" t="s">
        <v>103</v>
      </c>
      <c r="F3224" s="9">
        <v>0.66</v>
      </c>
      <c r="G3224" s="5" t="s">
        <v>21</v>
      </c>
      <c r="H3224" s="9">
        <v>500</v>
      </c>
      <c r="I3224" s="11">
        <v>43885224</v>
      </c>
      <c r="J3224" s="11">
        <v>50</v>
      </c>
      <c r="K3224" s="11">
        <v>12.358000000000001</v>
      </c>
      <c r="L3224" s="11" t="b">
        <f>COUNTIF('[1]2_배당성향 25% 이상 종목명'!$A$2:$A$471,'2_2번 조건 대상 종목'!A3224)&gt;0</f>
        <v>0</v>
      </c>
      <c r="M3224" s="14" t="b">
        <f t="shared" si="50"/>
        <v>1</v>
      </c>
      <c r="N3224" s="11">
        <v>2159586200</v>
      </c>
      <c r="O3224" s="11"/>
      <c r="P3224" s="11"/>
      <c r="Q3224" s="11"/>
      <c r="R3224" s="11">
        <v>2.68</v>
      </c>
      <c r="S3224" s="6">
        <v>60517723896</v>
      </c>
      <c r="T3224" s="7" t="s">
        <v>21</v>
      </c>
      <c r="U3224" s="7">
        <v>0.28000000000000003</v>
      </c>
      <c r="V3224" s="7" t="s">
        <v>21</v>
      </c>
    </row>
    <row r="3225" spans="1:22" hidden="1" x14ac:dyDescent="0.4">
      <c r="A3225" s="4" t="s">
        <v>1218</v>
      </c>
      <c r="B3225" s="5" t="s">
        <v>1219</v>
      </c>
      <c r="C3225" s="5" t="s">
        <v>30</v>
      </c>
      <c r="D3225" s="5" t="s">
        <v>19</v>
      </c>
      <c r="E3225" s="9" t="s">
        <v>81</v>
      </c>
      <c r="F3225" s="9">
        <v>0.51</v>
      </c>
      <c r="G3225" s="5" t="s">
        <v>21</v>
      </c>
      <c r="H3225" s="9">
        <v>500</v>
      </c>
      <c r="I3225" s="11">
        <v>43885224</v>
      </c>
      <c r="J3225" s="11">
        <v>25</v>
      </c>
      <c r="K3225" s="11">
        <v>-37.814</v>
      </c>
      <c r="L3225" s="11" t="b">
        <f>COUNTIF('[1]2_배당성향 25% 이상 종목명'!$A$2:$A$471,'2_2번 조건 대상 종목'!A3225)&gt;0</f>
        <v>0</v>
      </c>
      <c r="M3225" s="14" t="b">
        <f t="shared" si="50"/>
        <v>1</v>
      </c>
      <c r="N3225" s="11">
        <v>1008131600</v>
      </c>
      <c r="O3225" s="11" t="b">
        <f>N3225&gt;=VLOOKUP(A3225,'[1]2023년만'!$A$2:$Q$1181,12,0)</f>
        <v>0</v>
      </c>
      <c r="P3225" s="11"/>
      <c r="Q3225" s="11"/>
      <c r="R3225" s="11">
        <v>1.8</v>
      </c>
      <c r="S3225" s="6">
        <v>60517723896</v>
      </c>
      <c r="T3225" s="7" t="s">
        <v>21</v>
      </c>
      <c r="U3225" s="7">
        <v>0.28000000000000003</v>
      </c>
      <c r="V3225" s="7" t="s">
        <v>21</v>
      </c>
    </row>
    <row r="3226" spans="1:22" hidden="1" x14ac:dyDescent="0.4">
      <c r="A3226" s="7" t="s">
        <v>1218</v>
      </c>
      <c r="B3226" s="12" t="s">
        <v>1219</v>
      </c>
      <c r="C3226" s="12" t="s">
        <v>2933</v>
      </c>
      <c r="D3226" s="12" t="s">
        <v>19</v>
      </c>
      <c r="E3226" s="12" t="s">
        <v>103</v>
      </c>
      <c r="F3226" s="12">
        <v>0.36</v>
      </c>
      <c r="G3226" s="12" t="s">
        <v>21</v>
      </c>
      <c r="H3226" s="12">
        <v>500</v>
      </c>
      <c r="I3226" s="6">
        <v>43885224</v>
      </c>
      <c r="J3226" s="6">
        <v>50</v>
      </c>
      <c r="K3226" s="6">
        <v>27.309000000000001</v>
      </c>
      <c r="L3226" s="11" t="b">
        <f>COUNTIF('[1]2_배당성향 25% 이상 종목명'!$A$2:$A$471,'2_2번 조건 대상 종목'!A3226)&gt;0</f>
        <v>0</v>
      </c>
      <c r="M3226" s="14" t="b">
        <f t="shared" si="50"/>
        <v>1</v>
      </c>
      <c r="N3226" s="6">
        <v>2159586200</v>
      </c>
      <c r="O3226" s="6"/>
      <c r="P3226" s="6"/>
      <c r="Q3226" s="6"/>
      <c r="R3226" s="6">
        <v>1.6</v>
      </c>
      <c r="S3226" s="6">
        <v>60517723896</v>
      </c>
      <c r="T3226" s="7" t="s">
        <v>21</v>
      </c>
      <c r="U3226" s="7">
        <v>0.28000000000000003</v>
      </c>
      <c r="V3226" s="7" t="s">
        <v>21</v>
      </c>
    </row>
    <row r="3227" spans="1:22" hidden="1" x14ac:dyDescent="0.4">
      <c r="A3227" s="4" t="s">
        <v>822</v>
      </c>
      <c r="B3227" s="5" t="s">
        <v>823</v>
      </c>
      <c r="C3227" s="5" t="s">
        <v>18</v>
      </c>
      <c r="D3227" s="5" t="s">
        <v>19</v>
      </c>
      <c r="E3227" s="9" t="s">
        <v>61</v>
      </c>
      <c r="F3227" s="9">
        <v>0.76</v>
      </c>
      <c r="G3227" s="5" t="s">
        <v>21</v>
      </c>
      <c r="H3227" s="9">
        <v>500</v>
      </c>
      <c r="I3227" s="11">
        <v>3283714</v>
      </c>
      <c r="J3227" s="11">
        <v>720</v>
      </c>
      <c r="K3227" s="11">
        <v>46.341999999999999</v>
      </c>
      <c r="L3227" s="11" t="b">
        <f>COUNTIF('[1]2_배당성향 25% 이상 종목명'!$A$2:$A$471,'2_2번 조건 대상 종목'!A3227)&gt;0</f>
        <v>0</v>
      </c>
      <c r="M3227" s="14" t="b">
        <f t="shared" si="50"/>
        <v>0</v>
      </c>
      <c r="N3227" s="11">
        <v>1996882560</v>
      </c>
      <c r="O3227" s="11"/>
      <c r="P3227" s="11"/>
      <c r="Q3227" s="11"/>
      <c r="R3227" s="11">
        <v>4</v>
      </c>
      <c r="S3227" s="6">
        <v>64098097280</v>
      </c>
      <c r="T3227" s="7">
        <v>20.329999999999998</v>
      </c>
      <c r="U3227" s="7">
        <v>1.02</v>
      </c>
      <c r="V3227" s="7">
        <v>960</v>
      </c>
    </row>
    <row r="3228" spans="1:22" hidden="1" x14ac:dyDescent="0.4">
      <c r="A3228" s="4" t="s">
        <v>822</v>
      </c>
      <c r="B3228" s="5" t="s">
        <v>823</v>
      </c>
      <c r="C3228" s="5" t="s">
        <v>24</v>
      </c>
      <c r="D3228" s="5" t="s">
        <v>19</v>
      </c>
      <c r="E3228" s="9" t="s">
        <v>61</v>
      </c>
      <c r="F3228" s="9">
        <v>0.55000000000000004</v>
      </c>
      <c r="G3228" s="5" t="s">
        <v>21</v>
      </c>
      <c r="H3228" s="9">
        <v>500</v>
      </c>
      <c r="I3228" s="11">
        <v>3283714</v>
      </c>
      <c r="J3228" s="11">
        <v>728</v>
      </c>
      <c r="K3228" s="11">
        <v>37.366999999999997</v>
      </c>
      <c r="L3228" s="11" t="b">
        <f>COUNTIF('[1]2_배당성향 25% 이상 종목명'!$A$2:$A$471,'2_2번 조건 대상 종목'!A3228)&gt;0</f>
        <v>0</v>
      </c>
      <c r="M3228" s="14" t="b">
        <f t="shared" si="50"/>
        <v>0</v>
      </c>
      <c r="N3228" s="11">
        <v>1999896080</v>
      </c>
      <c r="O3228" s="11"/>
      <c r="P3228" s="11"/>
      <c r="Q3228" s="11"/>
      <c r="R3228" s="11">
        <v>4.3</v>
      </c>
      <c r="S3228" s="6">
        <v>64098097280</v>
      </c>
      <c r="T3228" s="7">
        <v>20.329999999999998</v>
      </c>
      <c r="U3228" s="7">
        <v>1.02</v>
      </c>
      <c r="V3228" s="7">
        <v>960</v>
      </c>
    </row>
    <row r="3229" spans="1:22" hidden="1" x14ac:dyDescent="0.4">
      <c r="A3229" s="4" t="s">
        <v>1540</v>
      </c>
      <c r="B3229" s="5" t="s">
        <v>1541</v>
      </c>
      <c r="C3229" s="5" t="s">
        <v>18</v>
      </c>
      <c r="D3229" s="5" t="s">
        <v>19</v>
      </c>
      <c r="E3229" s="9" t="s">
        <v>37</v>
      </c>
      <c r="F3229" s="9">
        <v>2.2599999999999998</v>
      </c>
      <c r="G3229" s="5" t="s">
        <v>21</v>
      </c>
      <c r="H3229" s="9">
        <v>500</v>
      </c>
      <c r="I3229" s="11">
        <v>15333213</v>
      </c>
      <c r="J3229" s="11">
        <v>200</v>
      </c>
      <c r="K3229" s="11">
        <v>25.099</v>
      </c>
      <c r="L3229" s="11" t="b">
        <f>COUNTIF('[1]2_배당성향 25% 이상 종목명'!$A$2:$A$471,'2_2번 조건 대상 종목'!A3229)&gt;0</f>
        <v>0</v>
      </c>
      <c r="M3229" s="14" t="b">
        <f t="shared" si="50"/>
        <v>0</v>
      </c>
      <c r="N3229" s="11">
        <v>2938542600</v>
      </c>
      <c r="O3229" s="11"/>
      <c r="P3229" s="11"/>
      <c r="Q3229" s="11"/>
      <c r="R3229" s="11">
        <v>2.78</v>
      </c>
      <c r="S3229" s="6">
        <v>93748538210</v>
      </c>
      <c r="T3229" s="7">
        <v>8.85</v>
      </c>
      <c r="U3229" s="7">
        <v>0.41</v>
      </c>
      <c r="V3229" s="7">
        <v>670</v>
      </c>
    </row>
    <row r="3230" spans="1:22" hidden="1" x14ac:dyDescent="0.4">
      <c r="A3230" s="4" t="s">
        <v>1540</v>
      </c>
      <c r="B3230" s="5" t="s">
        <v>1541</v>
      </c>
      <c r="C3230" s="5" t="s">
        <v>30</v>
      </c>
      <c r="D3230" s="5" t="s">
        <v>19</v>
      </c>
      <c r="E3230" s="9" t="s">
        <v>37</v>
      </c>
      <c r="F3230" s="9">
        <v>2.7</v>
      </c>
      <c r="G3230" s="5" t="s">
        <v>21</v>
      </c>
      <c r="H3230" s="9">
        <v>500</v>
      </c>
      <c r="I3230" s="11">
        <v>15809197</v>
      </c>
      <c r="J3230" s="11">
        <v>150</v>
      </c>
      <c r="K3230" s="11">
        <v>24.928999999999998</v>
      </c>
      <c r="L3230" s="11" t="b">
        <f>COUNTIF('[1]2_배당성향 25% 이상 종목명'!$A$2:$A$471,'2_2번 조건 대상 종목'!A3230)&gt;0</f>
        <v>0</v>
      </c>
      <c r="M3230" s="14" t="b">
        <f t="shared" si="50"/>
        <v>0</v>
      </c>
      <c r="N3230" s="11">
        <v>2275304550</v>
      </c>
      <c r="O3230" s="11" t="e">
        <f>N3230&gt;=VLOOKUP(A3230,'[1]2023년만'!$A$2:$Q$1181,12,0)</f>
        <v>#N/A</v>
      </c>
      <c r="P3230" s="11"/>
      <c r="Q3230" s="11"/>
      <c r="R3230" s="11">
        <v>2.44</v>
      </c>
      <c r="S3230" s="6">
        <v>93748538210</v>
      </c>
      <c r="T3230" s="7">
        <v>8.85</v>
      </c>
      <c r="U3230" s="7">
        <v>0.41</v>
      </c>
      <c r="V3230" s="7">
        <v>670</v>
      </c>
    </row>
    <row r="3231" spans="1:22" hidden="1" x14ac:dyDescent="0.4">
      <c r="A3231" s="7" t="s">
        <v>1540</v>
      </c>
      <c r="B3231" s="12" t="s">
        <v>1541</v>
      </c>
      <c r="C3231" s="12" t="s">
        <v>2933</v>
      </c>
      <c r="D3231" s="12" t="s">
        <v>19</v>
      </c>
      <c r="E3231" s="12" t="s">
        <v>37</v>
      </c>
      <c r="F3231" s="12">
        <v>1.02</v>
      </c>
      <c r="G3231" s="12" t="s">
        <v>21</v>
      </c>
      <c r="H3231" s="12">
        <v>500</v>
      </c>
      <c r="I3231" s="6">
        <v>15333213</v>
      </c>
      <c r="J3231" s="6">
        <v>150</v>
      </c>
      <c r="K3231" s="6">
        <v>92.137</v>
      </c>
      <c r="L3231" s="11" t="b">
        <f>COUNTIF('[1]2_배당성향 25% 이상 종목명'!$A$2:$A$471,'2_2번 조건 대상 종목'!A3231)&gt;0</f>
        <v>0</v>
      </c>
      <c r="M3231" s="14" t="b">
        <f t="shared" si="50"/>
        <v>0</v>
      </c>
      <c r="N3231" s="6">
        <v>2203906950</v>
      </c>
      <c r="O3231" s="6"/>
      <c r="P3231" s="6"/>
      <c r="Q3231" s="6"/>
      <c r="R3231" s="6">
        <v>1.05</v>
      </c>
      <c r="S3231" s="6">
        <v>93748538210</v>
      </c>
      <c r="T3231" s="7">
        <v>8.85</v>
      </c>
      <c r="U3231" s="7">
        <v>0.41</v>
      </c>
      <c r="V3231" s="7">
        <v>670</v>
      </c>
    </row>
    <row r="3232" spans="1:22" hidden="1" x14ac:dyDescent="0.4">
      <c r="A3232" s="4" t="s">
        <v>923</v>
      </c>
      <c r="B3232" s="5" t="s">
        <v>924</v>
      </c>
      <c r="C3232" s="5" t="s">
        <v>18</v>
      </c>
      <c r="D3232" s="5" t="s">
        <v>19</v>
      </c>
      <c r="E3232" s="9" t="s">
        <v>275</v>
      </c>
      <c r="F3232" s="9">
        <v>1.34</v>
      </c>
      <c r="G3232" s="5" t="s">
        <v>21</v>
      </c>
      <c r="H3232" s="10">
        <v>5000</v>
      </c>
      <c r="I3232" s="11">
        <v>4374754</v>
      </c>
      <c r="J3232" s="11">
        <v>1250</v>
      </c>
      <c r="K3232" s="11">
        <v>42.289000000000001</v>
      </c>
      <c r="L3232" s="11" t="b">
        <f>COUNTIF('[1]2_배당성향 25% 이상 종목명'!$A$2:$A$471,'2_2번 조건 대상 종목'!A3232)&gt;0</f>
        <v>1</v>
      </c>
      <c r="M3232" s="14" t="b">
        <f t="shared" si="50"/>
        <v>1</v>
      </c>
      <c r="N3232" s="11">
        <v>5152498750</v>
      </c>
      <c r="O3232" s="11"/>
      <c r="P3232" s="11"/>
      <c r="Q3232" s="11"/>
      <c r="R3232" s="11">
        <v>4.2</v>
      </c>
      <c r="S3232" s="6">
        <v>112212440100</v>
      </c>
      <c r="T3232" s="7">
        <v>5.49</v>
      </c>
      <c r="U3232" s="7">
        <v>0.47</v>
      </c>
      <c r="V3232" s="7">
        <v>4675</v>
      </c>
    </row>
    <row r="3233" spans="1:22" hidden="1" x14ac:dyDescent="0.4">
      <c r="A3233" s="4" t="s">
        <v>923</v>
      </c>
      <c r="B3233" s="5" t="s">
        <v>924</v>
      </c>
      <c r="C3233" s="5" t="s">
        <v>24</v>
      </c>
      <c r="D3233" s="5" t="s">
        <v>19</v>
      </c>
      <c r="E3233" s="9" t="s">
        <v>275</v>
      </c>
      <c r="F3233" s="9">
        <v>0.38</v>
      </c>
      <c r="G3233" s="5" t="s">
        <v>21</v>
      </c>
      <c r="H3233" s="10">
        <v>5000</v>
      </c>
      <c r="I3233" s="11">
        <v>4374754</v>
      </c>
      <c r="J3233" s="11">
        <v>1250</v>
      </c>
      <c r="K3233" s="11">
        <v>29.408000000000001</v>
      </c>
      <c r="L3233" s="11" t="b">
        <f>COUNTIF('[1]2_배당성향 25% 이상 종목명'!$A$2:$A$471,'2_2번 조건 대상 종목'!A3233)&gt;0</f>
        <v>1</v>
      </c>
      <c r="M3233" s="14" t="b">
        <f t="shared" si="50"/>
        <v>1</v>
      </c>
      <c r="N3233" s="11">
        <v>5152498750</v>
      </c>
      <c r="O3233" s="11"/>
      <c r="P3233" s="11"/>
      <c r="Q3233" s="11"/>
      <c r="R3233" s="11">
        <v>4.8</v>
      </c>
      <c r="S3233" s="6">
        <v>112212440100</v>
      </c>
      <c r="T3233" s="7">
        <v>5.49</v>
      </c>
      <c r="U3233" s="7">
        <v>0.47</v>
      </c>
      <c r="V3233" s="7">
        <v>4675</v>
      </c>
    </row>
    <row r="3234" spans="1:22" hidden="1" x14ac:dyDescent="0.4">
      <c r="A3234" s="4" t="s">
        <v>923</v>
      </c>
      <c r="B3234" s="5" t="s">
        <v>924</v>
      </c>
      <c r="C3234" s="5" t="s">
        <v>30</v>
      </c>
      <c r="D3234" s="5" t="s">
        <v>19</v>
      </c>
      <c r="E3234" s="9" t="s">
        <v>275</v>
      </c>
      <c r="F3234" s="9">
        <v>0.35</v>
      </c>
      <c r="G3234" s="5" t="s">
        <v>21</v>
      </c>
      <c r="H3234" s="10">
        <v>5000</v>
      </c>
      <c r="I3234" s="11">
        <v>4374754</v>
      </c>
      <c r="J3234" s="11">
        <v>1250</v>
      </c>
      <c r="K3234" s="11">
        <v>26.736000000000001</v>
      </c>
      <c r="L3234" s="11" t="b">
        <f>COUNTIF('[1]2_배당성향 25% 이상 종목명'!$A$2:$A$471,'2_2번 조건 대상 종목'!A3234)&gt;0</f>
        <v>1</v>
      </c>
      <c r="M3234" s="14" t="b">
        <f t="shared" si="50"/>
        <v>1</v>
      </c>
      <c r="N3234" s="11">
        <v>5152498750</v>
      </c>
      <c r="O3234" s="11" t="b">
        <f>N3234&gt;=VLOOKUP(A3234,'[1]2023년만'!$A$2:$Q$1181,12,0)</f>
        <v>1</v>
      </c>
      <c r="P3234" s="11">
        <f>VLOOKUP(A3234,'[1]2_피벗 테이블'!$A$4:$B$376,2,0)</f>
        <v>5152498750</v>
      </c>
      <c r="Q3234" s="11" t="b">
        <f>N3234&gt;=(P3234*1.05)</f>
        <v>0</v>
      </c>
      <c r="R3234" s="11">
        <v>4.9000000000000004</v>
      </c>
      <c r="S3234" s="6">
        <v>112212440100</v>
      </c>
      <c r="T3234" s="7">
        <v>5.49</v>
      </c>
      <c r="U3234" s="7">
        <v>0.47</v>
      </c>
      <c r="V3234" s="7">
        <v>4675</v>
      </c>
    </row>
    <row r="3235" spans="1:22" hidden="1" x14ac:dyDescent="0.4">
      <c r="A3235" s="7" t="s">
        <v>923</v>
      </c>
      <c r="B3235" s="12" t="s">
        <v>924</v>
      </c>
      <c r="C3235" s="12" t="s">
        <v>2933</v>
      </c>
      <c r="D3235" s="12" t="s">
        <v>19</v>
      </c>
      <c r="E3235" s="12" t="s">
        <v>275</v>
      </c>
      <c r="F3235" s="12">
        <v>4.22</v>
      </c>
      <c r="G3235" s="12" t="s">
        <v>21</v>
      </c>
      <c r="H3235" s="12">
        <v>5000</v>
      </c>
      <c r="I3235" s="6">
        <v>4374754</v>
      </c>
      <c r="J3235" s="6">
        <v>1250</v>
      </c>
      <c r="K3235" s="6">
        <v>138.76900000000001</v>
      </c>
      <c r="L3235" s="11" t="b">
        <f>COUNTIF('[1]2_배당성향 25% 이상 종목명'!$A$2:$A$471,'2_2번 조건 대상 종목'!A3235)&gt;0</f>
        <v>1</v>
      </c>
      <c r="M3235" s="14" t="b">
        <f t="shared" si="50"/>
        <v>1</v>
      </c>
      <c r="N3235" s="6">
        <v>5152498750</v>
      </c>
      <c r="O3235" s="6"/>
      <c r="P3235" s="6"/>
      <c r="Q3235" s="6"/>
      <c r="R3235" s="6">
        <v>4.5</v>
      </c>
      <c r="S3235" s="6">
        <v>112212440100</v>
      </c>
      <c r="T3235" s="7">
        <v>5.49</v>
      </c>
      <c r="U3235" s="7">
        <v>0.47</v>
      </c>
      <c r="V3235" s="7">
        <v>4675</v>
      </c>
    </row>
    <row r="3236" spans="1:22" hidden="1" x14ac:dyDescent="0.4">
      <c r="A3236" s="4" t="s">
        <v>2112</v>
      </c>
      <c r="B3236" s="5" t="s">
        <v>2113</v>
      </c>
      <c r="C3236" s="5" t="s">
        <v>18</v>
      </c>
      <c r="D3236" s="5" t="s">
        <v>19</v>
      </c>
      <c r="E3236" s="9" t="s">
        <v>66</v>
      </c>
      <c r="F3236" s="9">
        <v>1.62</v>
      </c>
      <c r="G3236" s="5" t="s">
        <v>21</v>
      </c>
      <c r="H3236" s="9">
        <v>500</v>
      </c>
      <c r="I3236" s="11">
        <v>10275960</v>
      </c>
      <c r="J3236" s="11">
        <v>300</v>
      </c>
      <c r="K3236" s="11">
        <v>14.83</v>
      </c>
      <c r="L3236" s="11" t="b">
        <f>COUNTIF('[1]2_배당성향 25% 이상 종목명'!$A$2:$A$471,'2_2번 조건 대상 종목'!A3236)&gt;0</f>
        <v>0</v>
      </c>
      <c r="M3236" s="14" t="b">
        <f t="shared" si="50"/>
        <v>0</v>
      </c>
      <c r="N3236" s="11">
        <v>3082788000</v>
      </c>
      <c r="O3236" s="11"/>
      <c r="P3236" s="11"/>
      <c r="Q3236" s="11"/>
      <c r="R3236" s="11">
        <v>4.22</v>
      </c>
      <c r="S3236" s="6">
        <v>622209378000</v>
      </c>
      <c r="T3236" s="7">
        <v>9.61</v>
      </c>
      <c r="U3236" s="7">
        <v>3.97</v>
      </c>
      <c r="V3236" s="7">
        <v>1260</v>
      </c>
    </row>
    <row r="3237" spans="1:22" hidden="1" x14ac:dyDescent="0.4">
      <c r="A3237" s="4" t="s">
        <v>2112</v>
      </c>
      <c r="B3237" s="5" t="s">
        <v>2113</v>
      </c>
      <c r="C3237" s="5" t="s">
        <v>24</v>
      </c>
      <c r="D3237" s="5" t="s">
        <v>19</v>
      </c>
      <c r="E3237" s="9" t="s">
        <v>66</v>
      </c>
      <c r="F3237" s="9">
        <v>0.34</v>
      </c>
      <c r="G3237" s="5" t="s">
        <v>21</v>
      </c>
      <c r="H3237" s="9">
        <v>500</v>
      </c>
      <c r="I3237" s="11">
        <v>10275960</v>
      </c>
      <c r="J3237" s="11">
        <v>350</v>
      </c>
      <c r="K3237" s="11">
        <v>11.933999999999999</v>
      </c>
      <c r="L3237" s="11" t="b">
        <f>COUNTIF('[1]2_배당성향 25% 이상 종목명'!$A$2:$A$471,'2_2번 조건 대상 종목'!A3237)&gt;0</f>
        <v>0</v>
      </c>
      <c r="M3237" s="14" t="b">
        <f t="shared" si="50"/>
        <v>0</v>
      </c>
      <c r="N3237" s="11">
        <v>3521611100</v>
      </c>
      <c r="O3237" s="11"/>
      <c r="P3237" s="11"/>
      <c r="Q3237" s="11"/>
      <c r="R3237" s="11">
        <v>2.2000000000000002</v>
      </c>
      <c r="S3237" s="6">
        <v>622209378000</v>
      </c>
      <c r="T3237" s="7">
        <v>9.61</v>
      </c>
      <c r="U3237" s="7">
        <v>3.97</v>
      </c>
      <c r="V3237" s="7">
        <v>1260</v>
      </c>
    </row>
    <row r="3238" spans="1:22" hidden="1" x14ac:dyDescent="0.4">
      <c r="A3238" s="4" t="s">
        <v>2112</v>
      </c>
      <c r="B3238" s="5" t="s">
        <v>2113</v>
      </c>
      <c r="C3238" s="5" t="s">
        <v>30</v>
      </c>
      <c r="D3238" s="5" t="s">
        <v>19</v>
      </c>
      <c r="E3238" s="9" t="s">
        <v>66</v>
      </c>
      <c r="F3238" s="9">
        <v>0.71</v>
      </c>
      <c r="G3238" s="5" t="s">
        <v>21</v>
      </c>
      <c r="H3238" s="9">
        <v>100</v>
      </c>
      <c r="I3238" s="11">
        <v>51379800</v>
      </c>
      <c r="J3238" s="11">
        <v>100</v>
      </c>
      <c r="K3238" s="11">
        <v>7.8460000000000001</v>
      </c>
      <c r="L3238" s="11" t="b">
        <f>COUNTIF('[1]2_배당성향 25% 이상 종목명'!$A$2:$A$471,'2_2번 조건 대상 종목'!A3238)&gt;0</f>
        <v>0</v>
      </c>
      <c r="M3238" s="14" t="b">
        <f t="shared" si="50"/>
        <v>0</v>
      </c>
      <c r="N3238" s="11">
        <v>4866393600</v>
      </c>
      <c r="O3238" s="11" t="b">
        <f>N3238&gt;=VLOOKUP(A3238,'[1]2023년만'!$A$2:$Q$1181,12,0)</f>
        <v>1</v>
      </c>
      <c r="P3238" s="11"/>
      <c r="Q3238" s="11"/>
      <c r="R3238" s="11">
        <v>1.8</v>
      </c>
      <c r="S3238" s="6">
        <v>622209378000</v>
      </c>
      <c r="T3238" s="7">
        <v>9.61</v>
      </c>
      <c r="U3238" s="7">
        <v>3.97</v>
      </c>
      <c r="V3238" s="7">
        <v>1260</v>
      </c>
    </row>
    <row r="3239" spans="1:22" hidden="1" x14ac:dyDescent="0.4">
      <c r="A3239" s="4" t="s">
        <v>1262</v>
      </c>
      <c r="B3239" s="5" t="s">
        <v>1263</v>
      </c>
      <c r="C3239" s="5" t="s">
        <v>24</v>
      </c>
      <c r="D3239" s="5" t="s">
        <v>19</v>
      </c>
      <c r="E3239" s="9" t="s">
        <v>34</v>
      </c>
      <c r="F3239" s="9">
        <v>0.56000000000000005</v>
      </c>
      <c r="G3239" s="5" t="s">
        <v>21</v>
      </c>
      <c r="H3239" s="9">
        <v>500</v>
      </c>
      <c r="I3239" s="11">
        <v>12843222</v>
      </c>
      <c r="J3239" s="11">
        <v>321</v>
      </c>
      <c r="K3239" s="11">
        <v>30.66</v>
      </c>
      <c r="L3239" s="11" t="b">
        <f>COUNTIF('[1]2_배당성향 25% 이상 종목명'!$A$2:$A$471,'2_2번 조건 대상 종목'!A3239)&gt;0</f>
        <v>1</v>
      </c>
      <c r="M3239" s="14" t="b">
        <f t="shared" si="50"/>
        <v>1</v>
      </c>
      <c r="N3239" s="11">
        <v>3874530990</v>
      </c>
      <c r="O3239" s="11"/>
      <c r="P3239" s="11"/>
      <c r="Q3239" s="11"/>
      <c r="R3239" s="11">
        <v>3</v>
      </c>
      <c r="S3239" s="6">
        <v>105185988180</v>
      </c>
      <c r="T3239" s="7">
        <v>10.16</v>
      </c>
      <c r="U3239" s="7">
        <v>0.82</v>
      </c>
      <c r="V3239" s="7">
        <v>806</v>
      </c>
    </row>
    <row r="3240" spans="1:22" hidden="1" x14ac:dyDescent="0.4">
      <c r="A3240" s="4" t="s">
        <v>1262</v>
      </c>
      <c r="B3240" s="5" t="s">
        <v>1263</v>
      </c>
      <c r="C3240" s="5" t="s">
        <v>18</v>
      </c>
      <c r="D3240" s="5" t="s">
        <v>19</v>
      </c>
      <c r="E3240" s="9" t="s">
        <v>34</v>
      </c>
      <c r="F3240" s="9">
        <v>1.01</v>
      </c>
      <c r="G3240" s="5" t="s">
        <v>21</v>
      </c>
      <c r="H3240" s="9">
        <v>500</v>
      </c>
      <c r="I3240" s="11">
        <v>12843222</v>
      </c>
      <c r="J3240" s="11">
        <v>389</v>
      </c>
      <c r="K3240" s="11">
        <v>30.425999999999998</v>
      </c>
      <c r="L3240" s="11" t="b">
        <f>COUNTIF('[1]2_배당성향 25% 이상 종목명'!$A$2:$A$471,'2_2번 조건 대상 종목'!A3240)&gt;0</f>
        <v>1</v>
      </c>
      <c r="M3240" s="14" t="b">
        <f t="shared" si="50"/>
        <v>1</v>
      </c>
      <c r="N3240" s="11">
        <v>4688281682</v>
      </c>
      <c r="O3240" s="11"/>
      <c r="P3240" s="11"/>
      <c r="Q3240" s="11"/>
      <c r="R3240" s="11">
        <v>2.5</v>
      </c>
      <c r="S3240" s="6">
        <v>105185988180</v>
      </c>
      <c r="T3240" s="7">
        <v>10.16</v>
      </c>
      <c r="U3240" s="7">
        <v>0.82</v>
      </c>
      <c r="V3240" s="7">
        <v>806</v>
      </c>
    </row>
    <row r="3241" spans="1:22" hidden="1" x14ac:dyDescent="0.4">
      <c r="A3241" s="4" t="s">
        <v>1262</v>
      </c>
      <c r="B3241" s="5" t="s">
        <v>1263</v>
      </c>
      <c r="C3241" s="5" t="s">
        <v>30</v>
      </c>
      <c r="D3241" s="5" t="s">
        <v>19</v>
      </c>
      <c r="E3241" s="9" t="s">
        <v>34</v>
      </c>
      <c r="F3241" s="9">
        <v>0.48</v>
      </c>
      <c r="G3241" s="5" t="s">
        <v>21</v>
      </c>
      <c r="H3241" s="9">
        <v>500</v>
      </c>
      <c r="I3241" s="11">
        <v>12843222</v>
      </c>
      <c r="J3241" s="11">
        <v>242</v>
      </c>
      <c r="K3241" s="11">
        <v>30.010999999999999</v>
      </c>
      <c r="L3241" s="11" t="b">
        <f>COUNTIF('[1]2_배당성향 25% 이상 종목명'!$A$2:$A$471,'2_2번 조건 대상 종목'!A3241)&gt;0</f>
        <v>1</v>
      </c>
      <c r="M3241" s="14" t="b">
        <f t="shared" si="50"/>
        <v>1</v>
      </c>
      <c r="N3241" s="11">
        <v>2920985980</v>
      </c>
      <c r="O3241" s="11" t="b">
        <f>N3241&gt;=VLOOKUP(A3241,'[1]2023년만'!$A$2:$Q$1181,12,0)</f>
        <v>0</v>
      </c>
      <c r="P3241" s="11">
        <f>VLOOKUP(A3241,'[1]2_피벗 테이블'!$A$4:$B$376,2,0)</f>
        <v>4592616091.333333</v>
      </c>
      <c r="Q3241" s="11" t="b">
        <f>N3241&gt;=(P3241*1.05)</f>
        <v>0</v>
      </c>
      <c r="R3241" s="11">
        <v>3.2</v>
      </c>
      <c r="S3241" s="6">
        <v>105185988180</v>
      </c>
      <c r="T3241" s="7">
        <v>10.16</v>
      </c>
      <c r="U3241" s="7">
        <v>0.82</v>
      </c>
      <c r="V3241" s="7">
        <v>806</v>
      </c>
    </row>
    <row r="3242" spans="1:22" hidden="1" x14ac:dyDescent="0.4">
      <c r="A3242" s="7" t="s">
        <v>1262</v>
      </c>
      <c r="B3242" s="12" t="s">
        <v>1263</v>
      </c>
      <c r="C3242" s="12" t="s">
        <v>2933</v>
      </c>
      <c r="D3242" s="12" t="s">
        <v>19</v>
      </c>
      <c r="E3242" s="12" t="s">
        <v>34</v>
      </c>
      <c r="F3242" s="12">
        <v>0.5</v>
      </c>
      <c r="G3242" s="12" t="s">
        <v>21</v>
      </c>
      <c r="H3242" s="12">
        <v>500</v>
      </c>
      <c r="I3242" s="6">
        <v>8056777</v>
      </c>
      <c r="J3242" s="6">
        <v>722</v>
      </c>
      <c r="K3242" s="6">
        <v>24.698</v>
      </c>
      <c r="L3242" s="11" t="b">
        <f>COUNTIF('[1]2_배당성향 25% 이상 종목명'!$A$2:$A$471,'2_2번 조건 대상 종목'!A3242)&gt;0</f>
        <v>1</v>
      </c>
      <c r="M3242" s="14" t="b">
        <f t="shared" si="50"/>
        <v>1</v>
      </c>
      <c r="N3242" s="6">
        <v>5215035602</v>
      </c>
      <c r="O3242" s="6"/>
      <c r="P3242" s="6"/>
      <c r="Q3242" s="6"/>
      <c r="R3242" s="6">
        <v>1.5</v>
      </c>
      <c r="S3242" s="6">
        <v>105185988180</v>
      </c>
      <c r="T3242" s="7">
        <v>10.16</v>
      </c>
      <c r="U3242" s="7">
        <v>0.82</v>
      </c>
      <c r="V3242" s="7">
        <v>806</v>
      </c>
    </row>
    <row r="3243" spans="1:22" hidden="1" x14ac:dyDescent="0.4">
      <c r="A3243" s="4" t="s">
        <v>2174</v>
      </c>
      <c r="B3243" s="5" t="s">
        <v>2175</v>
      </c>
      <c r="C3243" s="5" t="s">
        <v>30</v>
      </c>
      <c r="D3243" s="5" t="s">
        <v>19</v>
      </c>
      <c r="E3243" s="9" t="s">
        <v>81</v>
      </c>
      <c r="F3243" s="9">
        <v>0.51</v>
      </c>
      <c r="G3243" s="5" t="s">
        <v>21</v>
      </c>
      <c r="H3243" s="9">
        <v>500</v>
      </c>
      <c r="I3243" s="11">
        <v>17200000</v>
      </c>
      <c r="J3243" s="11">
        <v>200</v>
      </c>
      <c r="K3243" s="11">
        <v>13.583</v>
      </c>
      <c r="L3243" s="11" t="b">
        <f>COUNTIF('[1]2_배당성향 25% 이상 종목명'!$A$2:$A$471,'2_2번 조건 대상 종목'!A3243)&gt;0</f>
        <v>0</v>
      </c>
      <c r="M3243" s="14" t="b">
        <f t="shared" si="50"/>
        <v>1</v>
      </c>
      <c r="N3243" s="11">
        <v>3177176850</v>
      </c>
      <c r="O3243" s="11" t="b">
        <f>N3243&gt;=VLOOKUP(A3243,'[1]2023년만'!$A$2:$Q$1181,12,0)</f>
        <v>0</v>
      </c>
      <c r="P3243" s="11"/>
      <c r="Q3243" s="11"/>
      <c r="R3243" s="11">
        <v>1.2</v>
      </c>
      <c r="S3243" s="6">
        <v>275544000000</v>
      </c>
      <c r="T3243" s="7">
        <v>11.91</v>
      </c>
      <c r="U3243" s="7">
        <v>0.39</v>
      </c>
      <c r="V3243" s="7">
        <v>1345</v>
      </c>
    </row>
    <row r="3244" spans="1:22" hidden="1" x14ac:dyDescent="0.4">
      <c r="A3244" s="4" t="s">
        <v>2174</v>
      </c>
      <c r="B3244" s="5" t="s">
        <v>2175</v>
      </c>
      <c r="C3244" s="5" t="s">
        <v>18</v>
      </c>
      <c r="D3244" s="5" t="s">
        <v>19</v>
      </c>
      <c r="E3244" s="9" t="s">
        <v>103</v>
      </c>
      <c r="F3244" s="9">
        <v>0.57999999999999996</v>
      </c>
      <c r="G3244" s="5" t="s">
        <v>21</v>
      </c>
      <c r="H3244" s="9">
        <v>500</v>
      </c>
      <c r="I3244" s="11">
        <v>17200000</v>
      </c>
      <c r="J3244" s="11">
        <v>860</v>
      </c>
      <c r="K3244" s="11">
        <v>11.794</v>
      </c>
      <c r="L3244" s="11" t="b">
        <f>COUNTIF('[1]2_배당성향 25% 이상 종목명'!$A$2:$A$471,'2_2번 조건 대상 종목'!A3244)&gt;0</f>
        <v>0</v>
      </c>
      <c r="M3244" s="14" t="b">
        <f t="shared" si="50"/>
        <v>1</v>
      </c>
      <c r="N3244" s="11">
        <v>13940023060</v>
      </c>
      <c r="O3244" s="11"/>
      <c r="P3244" s="11"/>
      <c r="Q3244" s="11"/>
      <c r="R3244" s="11">
        <v>3</v>
      </c>
      <c r="S3244" s="6">
        <v>275544000000</v>
      </c>
      <c r="T3244" s="7">
        <v>11.91</v>
      </c>
      <c r="U3244" s="7">
        <v>0.39</v>
      </c>
      <c r="V3244" s="7">
        <v>1345</v>
      </c>
    </row>
    <row r="3245" spans="1:22" hidden="1" x14ac:dyDescent="0.4">
      <c r="A3245" s="4" t="s">
        <v>2174</v>
      </c>
      <c r="B3245" s="5" t="s">
        <v>2175</v>
      </c>
      <c r="C3245" s="5" t="s">
        <v>24</v>
      </c>
      <c r="D3245" s="5" t="s">
        <v>19</v>
      </c>
      <c r="E3245" s="9" t="s">
        <v>103</v>
      </c>
      <c r="F3245" s="9">
        <v>0.66</v>
      </c>
      <c r="G3245" s="5" t="s">
        <v>21</v>
      </c>
      <c r="H3245" s="9">
        <v>500</v>
      </c>
      <c r="I3245" s="11">
        <v>17200000</v>
      </c>
      <c r="J3245" s="11">
        <v>235</v>
      </c>
      <c r="K3245" s="11">
        <v>9.8409999999999993</v>
      </c>
      <c r="L3245" s="11" t="b">
        <f>COUNTIF('[1]2_배당성향 25% 이상 종목명'!$A$2:$A$471,'2_2번 조건 대상 종목'!A3245)&gt;0</f>
        <v>0</v>
      </c>
      <c r="M3245" s="14" t="b">
        <f t="shared" si="50"/>
        <v>1</v>
      </c>
      <c r="N3245" s="11">
        <v>3782987350</v>
      </c>
      <c r="O3245" s="11"/>
      <c r="P3245" s="11"/>
      <c r="Q3245" s="11"/>
      <c r="R3245" s="11">
        <v>0.9</v>
      </c>
      <c r="S3245" s="6">
        <v>275544000000</v>
      </c>
      <c r="T3245" s="7">
        <v>11.91</v>
      </c>
      <c r="U3245" s="7">
        <v>0.39</v>
      </c>
      <c r="V3245" s="7">
        <v>1345</v>
      </c>
    </row>
    <row r="3246" spans="1:22" hidden="1" x14ac:dyDescent="0.4">
      <c r="A3246" s="7" t="s">
        <v>2174</v>
      </c>
      <c r="B3246" s="12" t="s">
        <v>2175</v>
      </c>
      <c r="C3246" s="12" t="s">
        <v>2933</v>
      </c>
      <c r="D3246" s="12" t="s">
        <v>19</v>
      </c>
      <c r="E3246" s="12" t="s">
        <v>103</v>
      </c>
      <c r="F3246" s="12">
        <v>0.36</v>
      </c>
      <c r="G3246" s="12" t="s">
        <v>21</v>
      </c>
      <c r="H3246" s="12">
        <v>500</v>
      </c>
      <c r="I3246" s="6">
        <v>17200000</v>
      </c>
      <c r="J3246" s="6">
        <v>470</v>
      </c>
      <c r="K3246" s="6">
        <v>9.6319999999999997</v>
      </c>
      <c r="L3246" s="11" t="b">
        <f>COUNTIF('[1]2_배당성향 25% 이상 종목명'!$A$2:$A$471,'2_2번 조건 대상 종목'!A3246)&gt;0</f>
        <v>0</v>
      </c>
      <c r="M3246" s="14" t="b">
        <f t="shared" si="50"/>
        <v>1</v>
      </c>
      <c r="N3246" s="6">
        <v>7781251480</v>
      </c>
      <c r="O3246" s="6"/>
      <c r="P3246" s="6"/>
      <c r="Q3246" s="6"/>
      <c r="R3246" s="6">
        <v>1.6</v>
      </c>
      <c r="S3246" s="6">
        <v>275544000000</v>
      </c>
      <c r="T3246" s="7">
        <v>11.91</v>
      </c>
      <c r="U3246" s="7">
        <v>0.39</v>
      </c>
      <c r="V3246" s="7">
        <v>1345</v>
      </c>
    </row>
    <row r="3247" spans="1:22" hidden="1" x14ac:dyDescent="0.4">
      <c r="A3247" s="4" t="s">
        <v>28</v>
      </c>
      <c r="B3247" s="5" t="s">
        <v>29</v>
      </c>
      <c r="C3247" s="5" t="s">
        <v>30</v>
      </c>
      <c r="D3247" s="5" t="s">
        <v>19</v>
      </c>
      <c r="E3247" s="9" t="s">
        <v>31</v>
      </c>
      <c r="F3247" s="9">
        <v>0.46</v>
      </c>
      <c r="G3247" s="5" t="s">
        <v>21</v>
      </c>
      <c r="H3247" s="9">
        <v>500</v>
      </c>
      <c r="I3247" s="11">
        <v>13216478</v>
      </c>
      <c r="J3247" s="11">
        <v>300</v>
      </c>
      <c r="K3247" s="11">
        <v>2088.69</v>
      </c>
      <c r="L3247" s="11" t="b">
        <f>COUNTIF('[1]2_배당성향 25% 이상 종목명'!$A$2:$A$471,'2_2번 조건 대상 종목'!A3247)&gt;0</f>
        <v>1</v>
      </c>
      <c r="M3247" s="14" t="b">
        <f t="shared" si="50"/>
        <v>0</v>
      </c>
      <c r="N3247" s="11">
        <v>3759641100</v>
      </c>
      <c r="O3247" s="11" t="e">
        <f>N3247&gt;=VLOOKUP(A3247,'[1]2023년만'!$A$2:$Q$1181,12,0)</f>
        <v>#N/A</v>
      </c>
      <c r="P3247" s="11"/>
      <c r="Q3247" s="11"/>
      <c r="R3247" s="11" t="s">
        <v>21</v>
      </c>
      <c r="S3247" s="6">
        <v>240060322080</v>
      </c>
      <c r="T3247" s="7">
        <v>1296</v>
      </c>
      <c r="U3247" s="7">
        <v>1.43</v>
      </c>
      <c r="V3247" s="7">
        <v>15</v>
      </c>
    </row>
    <row r="3248" spans="1:22" hidden="1" x14ac:dyDescent="0.4">
      <c r="A3248" s="4" t="s">
        <v>28</v>
      </c>
      <c r="B3248" s="5" t="s">
        <v>29</v>
      </c>
      <c r="C3248" s="5" t="s">
        <v>18</v>
      </c>
      <c r="D3248" s="5" t="s">
        <v>19</v>
      </c>
      <c r="E3248" s="9" t="s">
        <v>31</v>
      </c>
      <c r="F3248" s="9">
        <v>0.49</v>
      </c>
      <c r="G3248" s="5" t="s">
        <v>21</v>
      </c>
      <c r="H3248" s="9">
        <v>500</v>
      </c>
      <c r="I3248" s="11">
        <v>13216478</v>
      </c>
      <c r="J3248" s="11">
        <v>600</v>
      </c>
      <c r="K3248" s="11">
        <v>30.945</v>
      </c>
      <c r="L3248" s="11" t="b">
        <f>COUNTIF('[1]2_배당성향 25% 이상 종목명'!$A$2:$A$471,'2_2번 조건 대상 종목'!A3248)&gt;0</f>
        <v>1</v>
      </c>
      <c r="M3248" s="14" t="b">
        <f t="shared" si="50"/>
        <v>0</v>
      </c>
      <c r="N3248" s="11">
        <v>7478882400</v>
      </c>
      <c r="O3248" s="11"/>
      <c r="P3248" s="11"/>
      <c r="Q3248" s="11"/>
      <c r="R3248" s="11">
        <v>2.11</v>
      </c>
      <c r="S3248" s="6">
        <v>240060322080</v>
      </c>
      <c r="T3248" s="7">
        <v>1296</v>
      </c>
      <c r="U3248" s="7">
        <v>1.43</v>
      </c>
      <c r="V3248" s="7">
        <v>15</v>
      </c>
    </row>
    <row r="3249" spans="1:22" hidden="1" x14ac:dyDescent="0.4">
      <c r="A3249" s="7" t="s">
        <v>28</v>
      </c>
      <c r="B3249" s="12" t="s">
        <v>29</v>
      </c>
      <c r="C3249" s="12" t="s">
        <v>2933</v>
      </c>
      <c r="D3249" s="12" t="s">
        <v>19</v>
      </c>
      <c r="E3249" s="12" t="s">
        <v>31</v>
      </c>
      <c r="F3249" s="12">
        <v>0.32</v>
      </c>
      <c r="G3249" s="12" t="s">
        <v>2936</v>
      </c>
      <c r="H3249" s="12">
        <v>500</v>
      </c>
      <c r="I3249" s="6">
        <v>12967147</v>
      </c>
      <c r="J3249" s="6">
        <v>450</v>
      </c>
      <c r="K3249" s="6">
        <v>29.495000000000001</v>
      </c>
      <c r="L3249" s="11" t="b">
        <f>COUNTIF('[1]2_배당성향 25% 이상 종목명'!$A$2:$A$471,'2_2번 조건 대상 종목'!A3249)&gt;0</f>
        <v>1</v>
      </c>
      <c r="M3249" s="14" t="b">
        <f t="shared" si="50"/>
        <v>0</v>
      </c>
      <c r="N3249" s="6">
        <v>5609953800</v>
      </c>
      <c r="O3249" s="6"/>
      <c r="P3249" s="6"/>
      <c r="Q3249" s="6"/>
      <c r="R3249" s="6">
        <v>1.7</v>
      </c>
      <c r="S3249" s="6">
        <v>240060322080</v>
      </c>
      <c r="T3249" s="7">
        <v>1296</v>
      </c>
      <c r="U3249" s="7">
        <v>1.43</v>
      </c>
      <c r="V3249" s="7">
        <v>15</v>
      </c>
    </row>
    <row r="3250" spans="1:22" hidden="1" x14ac:dyDescent="0.4">
      <c r="A3250" s="4" t="s">
        <v>1780</v>
      </c>
      <c r="B3250" s="5" t="s">
        <v>1781</v>
      </c>
      <c r="C3250" s="5" t="s">
        <v>24</v>
      </c>
      <c r="D3250" s="5" t="s">
        <v>19</v>
      </c>
      <c r="E3250" s="9" t="s">
        <v>773</v>
      </c>
      <c r="F3250" s="9">
        <v>2.66</v>
      </c>
      <c r="G3250" s="5" t="s">
        <v>21</v>
      </c>
      <c r="H3250" s="9">
        <v>500</v>
      </c>
      <c r="I3250" s="11">
        <v>29747874</v>
      </c>
      <c r="J3250" s="11">
        <v>100</v>
      </c>
      <c r="K3250" s="11">
        <v>20.195</v>
      </c>
      <c r="L3250" s="11" t="b">
        <f>COUNTIF('[1]2_배당성향 25% 이상 종목명'!$A$2:$A$471,'2_2번 조건 대상 종목'!A3250)&gt;0</f>
        <v>0</v>
      </c>
      <c r="M3250" s="14" t="b">
        <f t="shared" si="50"/>
        <v>1</v>
      </c>
      <c r="N3250" s="11">
        <v>2821413200</v>
      </c>
      <c r="O3250" s="11"/>
      <c r="P3250" s="11"/>
      <c r="Q3250" s="11"/>
      <c r="R3250" s="11">
        <v>4.0999999999999996</v>
      </c>
      <c r="S3250" s="6">
        <v>86268834600</v>
      </c>
      <c r="T3250" s="7">
        <v>5.72</v>
      </c>
      <c r="U3250" s="7">
        <v>0.28999999999999998</v>
      </c>
      <c r="V3250" s="7">
        <v>507</v>
      </c>
    </row>
    <row r="3251" spans="1:22" hidden="1" x14ac:dyDescent="0.4">
      <c r="A3251" s="4" t="s">
        <v>1780</v>
      </c>
      <c r="B3251" s="5" t="s">
        <v>1781</v>
      </c>
      <c r="C3251" s="5" t="s">
        <v>30</v>
      </c>
      <c r="D3251" s="5" t="s">
        <v>19</v>
      </c>
      <c r="E3251" s="9" t="s">
        <v>773</v>
      </c>
      <c r="F3251" s="9">
        <v>2.5299999999999998</v>
      </c>
      <c r="G3251" s="5" t="s">
        <v>21</v>
      </c>
      <c r="H3251" s="9">
        <v>500</v>
      </c>
      <c r="I3251" s="11">
        <v>29747874</v>
      </c>
      <c r="J3251" s="11">
        <v>100</v>
      </c>
      <c r="K3251" s="11">
        <v>19.209</v>
      </c>
      <c r="L3251" s="11" t="b">
        <f>COUNTIF('[1]2_배당성향 25% 이상 종목명'!$A$2:$A$471,'2_2번 조건 대상 종목'!A3251)&gt;0</f>
        <v>0</v>
      </c>
      <c r="M3251" s="14" t="b">
        <f t="shared" si="50"/>
        <v>1</v>
      </c>
      <c r="N3251" s="11">
        <v>2821413200</v>
      </c>
      <c r="O3251" s="11" t="b">
        <f>N3251&gt;=VLOOKUP(A3251,'[1]2023년만'!$A$2:$Q$1181,12,0)</f>
        <v>1</v>
      </c>
      <c r="P3251" s="11"/>
      <c r="Q3251" s="11"/>
      <c r="R3251" s="11">
        <v>4.0999999999999996</v>
      </c>
      <c r="S3251" s="6">
        <v>86268834600</v>
      </c>
      <c r="T3251" s="7">
        <v>5.72</v>
      </c>
      <c r="U3251" s="7">
        <v>0.28999999999999998</v>
      </c>
      <c r="V3251" s="7">
        <v>507</v>
      </c>
    </row>
    <row r="3252" spans="1:22" hidden="1" x14ac:dyDescent="0.4">
      <c r="A3252" s="4" t="s">
        <v>1780</v>
      </c>
      <c r="B3252" s="5" t="s">
        <v>1781</v>
      </c>
      <c r="C3252" s="5" t="s">
        <v>18</v>
      </c>
      <c r="D3252" s="5" t="s">
        <v>19</v>
      </c>
      <c r="E3252" s="9" t="s">
        <v>773</v>
      </c>
      <c r="F3252" s="9">
        <v>1.35</v>
      </c>
      <c r="G3252" s="5" t="s">
        <v>21</v>
      </c>
      <c r="H3252" s="9">
        <v>500</v>
      </c>
      <c r="I3252" s="11">
        <v>29747874</v>
      </c>
      <c r="J3252" s="11">
        <v>120</v>
      </c>
      <c r="K3252" s="11">
        <v>10.81</v>
      </c>
      <c r="L3252" s="11" t="b">
        <f>COUNTIF('[1]2_배당성향 25% 이상 종목명'!$A$2:$A$471,'2_2번 조건 대상 종목'!A3252)&gt;0</f>
        <v>0</v>
      </c>
      <c r="M3252" s="14" t="b">
        <f t="shared" si="50"/>
        <v>1</v>
      </c>
      <c r="N3252" s="11">
        <v>3385695840</v>
      </c>
      <c r="O3252" s="11"/>
      <c r="P3252" s="11"/>
      <c r="Q3252" s="11"/>
      <c r="R3252" s="11">
        <v>4</v>
      </c>
      <c r="S3252" s="6">
        <v>86268834600</v>
      </c>
      <c r="T3252" s="7">
        <v>5.72</v>
      </c>
      <c r="U3252" s="7">
        <v>0.28999999999999998</v>
      </c>
      <c r="V3252" s="7">
        <v>507</v>
      </c>
    </row>
    <row r="3253" spans="1:22" hidden="1" x14ac:dyDescent="0.4">
      <c r="A3253" s="7" t="s">
        <v>1780</v>
      </c>
      <c r="B3253" s="12" t="s">
        <v>1781</v>
      </c>
      <c r="C3253" s="12" t="s">
        <v>2933</v>
      </c>
      <c r="D3253" s="12" t="s">
        <v>19</v>
      </c>
      <c r="E3253" s="12" t="s">
        <v>773</v>
      </c>
      <c r="F3253" s="12">
        <v>0.4</v>
      </c>
      <c r="G3253" s="12" t="s">
        <v>21</v>
      </c>
      <c r="H3253" s="12">
        <v>500</v>
      </c>
      <c r="I3253" s="6">
        <v>29747874</v>
      </c>
      <c r="J3253" s="6">
        <v>100</v>
      </c>
      <c r="K3253" s="6">
        <v>20.466000000000001</v>
      </c>
      <c r="L3253" s="11" t="b">
        <f>COUNTIF('[1]2_배당성향 25% 이상 종목명'!$A$2:$A$471,'2_2번 조건 대상 종목'!A3253)&gt;0</f>
        <v>0</v>
      </c>
      <c r="M3253" s="14" t="b">
        <f t="shared" si="50"/>
        <v>1</v>
      </c>
      <c r="N3253" s="6">
        <v>2821413200</v>
      </c>
      <c r="O3253" s="6"/>
      <c r="P3253" s="6"/>
      <c r="Q3253" s="6"/>
      <c r="R3253" s="6">
        <v>2.9</v>
      </c>
      <c r="S3253" s="6">
        <v>86268834600</v>
      </c>
      <c r="T3253" s="7">
        <v>5.72</v>
      </c>
      <c r="U3253" s="7">
        <v>0.28999999999999998</v>
      </c>
      <c r="V3253" s="7">
        <v>507</v>
      </c>
    </row>
    <row r="3254" spans="1:22" hidden="1" x14ac:dyDescent="0.4">
      <c r="A3254" s="4" t="s">
        <v>2098</v>
      </c>
      <c r="B3254" s="5" t="s">
        <v>2099</v>
      </c>
      <c r="C3254" s="5" t="s">
        <v>18</v>
      </c>
      <c r="D3254" s="5" t="s">
        <v>19</v>
      </c>
      <c r="E3254" s="9" t="s">
        <v>95</v>
      </c>
      <c r="F3254" s="9">
        <v>0.96</v>
      </c>
      <c r="G3254" s="5" t="s">
        <v>21</v>
      </c>
      <c r="H3254" s="9">
        <v>500</v>
      </c>
      <c r="I3254" s="11">
        <v>12755962</v>
      </c>
      <c r="J3254" s="11">
        <v>200</v>
      </c>
      <c r="K3254" s="11">
        <v>15.042</v>
      </c>
      <c r="L3254" s="11" t="b">
        <f>COUNTIF('[1]2_배당성향 25% 이상 종목명'!$A$2:$A$471,'2_2번 조건 대상 종목'!A3254)&gt;0</f>
        <v>0</v>
      </c>
      <c r="M3254" s="14" t="b">
        <f t="shared" si="50"/>
        <v>0</v>
      </c>
      <c r="N3254" s="11">
        <v>2457044800</v>
      </c>
      <c r="O3254" s="11"/>
      <c r="P3254" s="11"/>
      <c r="Q3254" s="11"/>
      <c r="R3254" s="11">
        <v>1.5</v>
      </c>
      <c r="S3254" s="6">
        <v>124651791780</v>
      </c>
      <c r="T3254" s="7" t="s">
        <v>21</v>
      </c>
      <c r="U3254" s="7">
        <v>2.64</v>
      </c>
      <c r="V3254" s="7" t="s">
        <v>21</v>
      </c>
    </row>
    <row r="3255" spans="1:22" hidden="1" x14ac:dyDescent="0.4">
      <c r="A3255" s="7" t="s">
        <v>2098</v>
      </c>
      <c r="B3255" s="12" t="s">
        <v>2099</v>
      </c>
      <c r="C3255" s="12" t="s">
        <v>2933</v>
      </c>
      <c r="D3255" s="12" t="s">
        <v>19</v>
      </c>
      <c r="E3255" s="12" t="s">
        <v>95</v>
      </c>
      <c r="F3255" s="12">
        <v>0.42</v>
      </c>
      <c r="G3255" s="12" t="s">
        <v>21</v>
      </c>
      <c r="H3255" s="12">
        <v>500</v>
      </c>
      <c r="I3255" s="6">
        <v>12697962</v>
      </c>
      <c r="J3255" s="6">
        <v>200</v>
      </c>
      <c r="K3255" s="6">
        <v>10.8</v>
      </c>
      <c r="L3255" s="11" t="b">
        <f>COUNTIF('[1]2_배당성향 25% 이상 종목명'!$A$2:$A$471,'2_2번 조건 대상 종목'!A3255)&gt;0</f>
        <v>0</v>
      </c>
      <c r="M3255" s="14" t="b">
        <f t="shared" si="50"/>
        <v>0</v>
      </c>
      <c r="N3255" s="6">
        <v>2445344800</v>
      </c>
      <c r="O3255" s="6"/>
      <c r="P3255" s="6"/>
      <c r="Q3255" s="6"/>
      <c r="R3255" s="6">
        <v>0.7</v>
      </c>
      <c r="S3255" s="6">
        <v>124651791780</v>
      </c>
      <c r="T3255" s="7" t="s">
        <v>21</v>
      </c>
      <c r="U3255" s="7">
        <v>2.64</v>
      </c>
      <c r="V3255" s="7" t="s">
        <v>21</v>
      </c>
    </row>
    <row r="3256" spans="1:22" hidden="1" x14ac:dyDescent="0.4">
      <c r="A3256" s="4" t="s">
        <v>1863</v>
      </c>
      <c r="B3256" s="5" t="s">
        <v>1864</v>
      </c>
      <c r="C3256" s="5" t="s">
        <v>24</v>
      </c>
      <c r="D3256" s="5" t="s">
        <v>19</v>
      </c>
      <c r="E3256" s="9" t="s">
        <v>81</v>
      </c>
      <c r="F3256" s="9">
        <v>0.23</v>
      </c>
      <c r="G3256" s="5" t="s">
        <v>21</v>
      </c>
      <c r="H3256" s="9">
        <v>500</v>
      </c>
      <c r="I3256" s="11">
        <v>10733334</v>
      </c>
      <c r="J3256" s="11">
        <v>100</v>
      </c>
      <c r="K3256" s="11">
        <v>19.001999999999999</v>
      </c>
      <c r="L3256" s="11" t="b">
        <f>COUNTIF('[1]2_배당성향 25% 이상 종목명'!$A$2:$A$471,'2_2번 조건 대상 종목'!A3256)&gt;0</f>
        <v>0</v>
      </c>
      <c r="M3256" s="14" t="b">
        <f t="shared" si="50"/>
        <v>1</v>
      </c>
      <c r="N3256" s="11">
        <v>1051166700</v>
      </c>
      <c r="O3256" s="11"/>
      <c r="P3256" s="11"/>
      <c r="Q3256" s="11"/>
      <c r="R3256" s="11">
        <v>0.1</v>
      </c>
      <c r="S3256" s="6">
        <v>540960033600</v>
      </c>
      <c r="T3256" s="7" t="s">
        <v>21</v>
      </c>
      <c r="U3256" s="7">
        <v>1.98</v>
      </c>
      <c r="V3256" s="7" t="s">
        <v>21</v>
      </c>
    </row>
    <row r="3257" spans="1:22" hidden="1" x14ac:dyDescent="0.4">
      <c r="A3257" s="4" t="s">
        <v>1863</v>
      </c>
      <c r="B3257" s="5" t="s">
        <v>1864</v>
      </c>
      <c r="C3257" s="5" t="s">
        <v>18</v>
      </c>
      <c r="D3257" s="5" t="s">
        <v>19</v>
      </c>
      <c r="E3257" s="9" t="s">
        <v>81</v>
      </c>
      <c r="F3257" s="9">
        <v>0.38</v>
      </c>
      <c r="G3257" s="5" t="s">
        <v>21</v>
      </c>
      <c r="H3257" s="9">
        <v>500</v>
      </c>
      <c r="I3257" s="11">
        <v>9183669</v>
      </c>
      <c r="J3257" s="11">
        <v>100</v>
      </c>
      <c r="K3257" s="11">
        <v>5.5810000000000004</v>
      </c>
      <c r="L3257" s="11" t="b">
        <f>COUNTIF('[1]2_배당성향 25% 이상 종목명'!$A$2:$A$471,'2_2번 조건 대상 종목'!A3257)&gt;0</f>
        <v>0</v>
      </c>
      <c r="M3257" s="14" t="b">
        <f t="shared" si="50"/>
        <v>1</v>
      </c>
      <c r="N3257" s="11">
        <v>894517000</v>
      </c>
      <c r="O3257" s="11"/>
      <c r="P3257" s="11"/>
      <c r="Q3257" s="11"/>
      <c r="R3257" s="11">
        <v>0.1</v>
      </c>
      <c r="S3257" s="6">
        <v>540960033600</v>
      </c>
      <c r="T3257" s="7" t="s">
        <v>21</v>
      </c>
      <c r="U3257" s="7">
        <v>1.98</v>
      </c>
      <c r="V3257" s="7" t="s">
        <v>21</v>
      </c>
    </row>
    <row r="3258" spans="1:22" hidden="1" x14ac:dyDescent="0.4">
      <c r="A3258" s="4" t="s">
        <v>1863</v>
      </c>
      <c r="B3258" s="5" t="s">
        <v>1864</v>
      </c>
      <c r="C3258" s="5" t="s">
        <v>30</v>
      </c>
      <c r="D3258" s="5" t="s">
        <v>19</v>
      </c>
      <c r="E3258" s="9" t="s">
        <v>81</v>
      </c>
      <c r="F3258" s="9">
        <v>0.51</v>
      </c>
      <c r="G3258" s="5" t="s">
        <v>21</v>
      </c>
      <c r="H3258" s="9">
        <v>500</v>
      </c>
      <c r="I3258" s="11">
        <v>10733334</v>
      </c>
      <c r="J3258" s="11">
        <v>100</v>
      </c>
      <c r="K3258" s="11">
        <v>-34.466000000000001</v>
      </c>
      <c r="L3258" s="11" t="b">
        <f>COUNTIF('[1]2_배당성향 25% 이상 종목명'!$A$2:$A$471,'2_2번 조건 대상 종목'!A3258)&gt;0</f>
        <v>0</v>
      </c>
      <c r="M3258" s="14" t="b">
        <f t="shared" si="50"/>
        <v>1</v>
      </c>
      <c r="N3258" s="11">
        <v>1038102600</v>
      </c>
      <c r="O3258" s="11" t="b">
        <f>N3258&gt;=VLOOKUP(A3258,'[1]2023년만'!$A$2:$Q$1181,12,0)</f>
        <v>0</v>
      </c>
      <c r="P3258" s="11"/>
      <c r="Q3258" s="11"/>
      <c r="R3258" s="11">
        <v>0.3</v>
      </c>
      <c r="S3258" s="6">
        <v>540960033600</v>
      </c>
      <c r="T3258" s="7" t="s">
        <v>21</v>
      </c>
      <c r="U3258" s="7">
        <v>1.98</v>
      </c>
      <c r="V3258" s="7" t="s">
        <v>21</v>
      </c>
    </row>
    <row r="3259" spans="1:22" hidden="1" x14ac:dyDescent="0.4">
      <c r="A3259" s="7" t="s">
        <v>1863</v>
      </c>
      <c r="B3259" s="12" t="s">
        <v>1864</v>
      </c>
      <c r="C3259" s="12" t="s">
        <v>2933</v>
      </c>
      <c r="D3259" s="12" t="s">
        <v>19</v>
      </c>
      <c r="E3259" s="12" t="s">
        <v>81</v>
      </c>
      <c r="F3259" s="12">
        <v>0.23</v>
      </c>
      <c r="G3259" s="12" t="s">
        <v>21</v>
      </c>
      <c r="H3259" s="12">
        <v>500</v>
      </c>
      <c r="I3259" s="6">
        <v>9183669</v>
      </c>
      <c r="J3259" s="6">
        <v>100</v>
      </c>
      <c r="K3259" s="6">
        <v>14.891</v>
      </c>
      <c r="L3259" s="11" t="b">
        <f>COUNTIF('[1]2_배당성향 25% 이상 종목명'!$A$2:$A$471,'2_2번 조건 대상 종목'!A3259)&gt;0</f>
        <v>0</v>
      </c>
      <c r="M3259" s="14" t="b">
        <f t="shared" si="50"/>
        <v>1</v>
      </c>
      <c r="N3259" s="6">
        <v>892290600</v>
      </c>
      <c r="O3259" s="6"/>
      <c r="P3259" s="6"/>
      <c r="Q3259" s="6"/>
      <c r="R3259" s="6">
        <v>0.1</v>
      </c>
      <c r="S3259" s="6">
        <v>540960033600</v>
      </c>
      <c r="T3259" s="7" t="s">
        <v>21</v>
      </c>
      <c r="U3259" s="7">
        <v>1.98</v>
      </c>
      <c r="V3259" s="7" t="s">
        <v>21</v>
      </c>
    </row>
    <row r="3260" spans="1:22" hidden="1" x14ac:dyDescent="0.4">
      <c r="A3260" s="4" t="s">
        <v>2785</v>
      </c>
      <c r="B3260" s="5" t="s">
        <v>2786</v>
      </c>
      <c r="C3260" s="5" t="s">
        <v>24</v>
      </c>
      <c r="D3260" s="5" t="s">
        <v>19</v>
      </c>
      <c r="E3260" s="9" t="s">
        <v>25</v>
      </c>
      <c r="F3260" s="9">
        <v>0.41</v>
      </c>
      <c r="G3260" s="5" t="s">
        <v>21</v>
      </c>
      <c r="H3260" s="9">
        <v>500</v>
      </c>
      <c r="I3260" s="11">
        <v>34150762</v>
      </c>
      <c r="J3260" s="11">
        <v>100</v>
      </c>
      <c r="K3260" s="11">
        <v>-34.235999999999997</v>
      </c>
      <c r="L3260" s="11" t="b">
        <f>COUNTIF('[1]2_배당성향 25% 이상 종목명'!$A$2:$A$471,'2_2번 조건 대상 종목'!A3260)&gt;0</f>
        <v>0</v>
      </c>
      <c r="M3260" s="14" t="b">
        <f t="shared" si="50"/>
        <v>0</v>
      </c>
      <c r="N3260" s="11">
        <v>3319154700</v>
      </c>
      <c r="O3260" s="11"/>
      <c r="P3260" s="11"/>
      <c r="Q3260" s="11"/>
      <c r="R3260" s="11">
        <v>1.17</v>
      </c>
      <c r="S3260" s="6">
        <v>136773801810</v>
      </c>
      <c r="T3260" s="7" t="s">
        <v>21</v>
      </c>
      <c r="U3260" s="7">
        <v>1.53</v>
      </c>
      <c r="V3260" s="7" t="s">
        <v>21</v>
      </c>
    </row>
    <row r="3261" spans="1:22" hidden="1" x14ac:dyDescent="0.4">
      <c r="A3261" s="4" t="s">
        <v>2785</v>
      </c>
      <c r="B3261" s="5" t="s">
        <v>2786</v>
      </c>
      <c r="C3261" s="5" t="s">
        <v>30</v>
      </c>
      <c r="D3261" s="5" t="s">
        <v>19</v>
      </c>
      <c r="E3261" s="9" t="s">
        <v>25</v>
      </c>
      <c r="F3261" s="9">
        <v>0.43</v>
      </c>
      <c r="G3261" s="5" t="s">
        <v>21</v>
      </c>
      <c r="H3261" s="9">
        <v>500</v>
      </c>
      <c r="I3261" s="11">
        <v>34150762</v>
      </c>
      <c r="J3261" s="11">
        <v>100</v>
      </c>
      <c r="K3261" s="11">
        <v>-123.419</v>
      </c>
      <c r="L3261" s="11" t="b">
        <f>COUNTIF('[1]2_배당성향 25% 이상 종목명'!$A$2:$A$471,'2_2번 조건 대상 종목'!A3261)&gt;0</f>
        <v>0</v>
      </c>
      <c r="M3261" s="14" t="b">
        <f t="shared" si="50"/>
        <v>0</v>
      </c>
      <c r="N3261" s="11">
        <v>3197791600</v>
      </c>
      <c r="O3261" s="11" t="b">
        <f>N3261&gt;=VLOOKUP(A3261,'[1]2023년만'!$A$2:$Q$1181,12,0)</f>
        <v>0</v>
      </c>
      <c r="P3261" s="11"/>
      <c r="Q3261" s="11"/>
      <c r="R3261" s="11">
        <v>1.76</v>
      </c>
      <c r="S3261" s="6">
        <v>136773801810</v>
      </c>
      <c r="T3261" s="7" t="s">
        <v>21</v>
      </c>
      <c r="U3261" s="7">
        <v>1.53</v>
      </c>
      <c r="V3261" s="7" t="s">
        <v>21</v>
      </c>
    </row>
    <row r="3262" spans="1:22" hidden="1" x14ac:dyDescent="0.4">
      <c r="A3262" s="4" t="s">
        <v>1567</v>
      </c>
      <c r="B3262" s="5" t="s">
        <v>1568</v>
      </c>
      <c r="C3262" s="5" t="s">
        <v>30</v>
      </c>
      <c r="D3262" s="5" t="s">
        <v>19</v>
      </c>
      <c r="E3262" s="9" t="s">
        <v>37</v>
      </c>
      <c r="F3262" s="9">
        <v>2.7</v>
      </c>
      <c r="G3262" s="5" t="s">
        <v>21</v>
      </c>
      <c r="H3262" s="9">
        <v>500</v>
      </c>
      <c r="I3262" s="11">
        <v>10000000</v>
      </c>
      <c r="J3262" s="11">
        <v>180</v>
      </c>
      <c r="K3262" s="11">
        <v>24.776</v>
      </c>
      <c r="L3262" s="11" t="b">
        <f>COUNTIF('[1]2_배당성향 25% 이상 종목명'!$A$2:$A$471,'2_2번 조건 대상 종목'!A3262)&gt;0</f>
        <v>0</v>
      </c>
      <c r="M3262" s="14" t="b">
        <f t="shared" si="50"/>
        <v>1</v>
      </c>
      <c r="N3262" s="11">
        <v>1800000000</v>
      </c>
      <c r="O3262" s="11" t="b">
        <f>N3262&gt;=VLOOKUP(A3262,'[1]2023년만'!$A$2:$Q$1181,12,0)</f>
        <v>1</v>
      </c>
      <c r="P3262" s="11"/>
      <c r="Q3262" s="11"/>
      <c r="R3262" s="11">
        <v>3.1</v>
      </c>
      <c r="S3262" s="6">
        <v>64300000000</v>
      </c>
      <c r="T3262" s="7">
        <v>27.6</v>
      </c>
      <c r="U3262" s="7">
        <v>0.52</v>
      </c>
      <c r="V3262" s="7">
        <v>233</v>
      </c>
    </row>
    <row r="3263" spans="1:22" hidden="1" x14ac:dyDescent="0.4">
      <c r="A3263" s="4" t="s">
        <v>1567</v>
      </c>
      <c r="B3263" s="5" t="s">
        <v>1568</v>
      </c>
      <c r="C3263" s="5" t="s">
        <v>24</v>
      </c>
      <c r="D3263" s="5" t="s">
        <v>19</v>
      </c>
      <c r="E3263" s="9" t="s">
        <v>37</v>
      </c>
      <c r="F3263" s="9">
        <v>2.09</v>
      </c>
      <c r="G3263" s="5" t="s">
        <v>21</v>
      </c>
      <c r="H3263" s="9">
        <v>500</v>
      </c>
      <c r="I3263" s="11">
        <v>10000000</v>
      </c>
      <c r="J3263" s="11">
        <v>180</v>
      </c>
      <c r="K3263" s="11">
        <v>11.704000000000001</v>
      </c>
      <c r="L3263" s="11" t="b">
        <f>COUNTIF('[1]2_배당성향 25% 이상 종목명'!$A$2:$A$471,'2_2번 조건 대상 종목'!A3263)&gt;0</f>
        <v>0</v>
      </c>
      <c r="M3263" s="14" t="b">
        <f t="shared" si="50"/>
        <v>1</v>
      </c>
      <c r="N3263" s="11">
        <v>1800000000</v>
      </c>
      <c r="O3263" s="11"/>
      <c r="P3263" s="11"/>
      <c r="Q3263" s="11"/>
      <c r="R3263" s="11">
        <v>2</v>
      </c>
      <c r="S3263" s="6">
        <v>64300000000</v>
      </c>
      <c r="T3263" s="7">
        <v>27.6</v>
      </c>
      <c r="U3263" s="7">
        <v>0.52</v>
      </c>
      <c r="V3263" s="7">
        <v>233</v>
      </c>
    </row>
    <row r="3264" spans="1:22" hidden="1" x14ac:dyDescent="0.4">
      <c r="A3264" s="4" t="s">
        <v>1567</v>
      </c>
      <c r="B3264" s="5" t="s">
        <v>1568</v>
      </c>
      <c r="C3264" s="5" t="s">
        <v>18</v>
      </c>
      <c r="D3264" s="5" t="s">
        <v>19</v>
      </c>
      <c r="E3264" s="9" t="s">
        <v>37</v>
      </c>
      <c r="F3264" s="9">
        <v>2.2599999999999998</v>
      </c>
      <c r="G3264" s="5" t="s">
        <v>21</v>
      </c>
      <c r="H3264" s="9">
        <v>500</v>
      </c>
      <c r="I3264" s="11">
        <v>10000000</v>
      </c>
      <c r="J3264" s="11">
        <v>180</v>
      </c>
      <c r="K3264" s="11">
        <v>10.632999999999999</v>
      </c>
      <c r="L3264" s="11" t="b">
        <f>COUNTIF('[1]2_배당성향 25% 이상 종목명'!$A$2:$A$471,'2_2번 조건 대상 종목'!A3264)&gt;0</f>
        <v>0</v>
      </c>
      <c r="M3264" s="14" t="b">
        <f t="shared" si="50"/>
        <v>1</v>
      </c>
      <c r="N3264" s="11">
        <v>1800000000</v>
      </c>
      <c r="O3264" s="11"/>
      <c r="P3264" s="11"/>
      <c r="Q3264" s="11"/>
      <c r="R3264" s="11">
        <v>2.7</v>
      </c>
      <c r="S3264" s="6">
        <v>64300000000</v>
      </c>
      <c r="T3264" s="7">
        <v>27.6</v>
      </c>
      <c r="U3264" s="7">
        <v>0.52</v>
      </c>
      <c r="V3264" s="7">
        <v>233</v>
      </c>
    </row>
    <row r="3265" spans="1:22" hidden="1" x14ac:dyDescent="0.4">
      <c r="A3265" s="7" t="s">
        <v>1567</v>
      </c>
      <c r="B3265" s="12" t="s">
        <v>1568</v>
      </c>
      <c r="C3265" s="12" t="s">
        <v>2933</v>
      </c>
      <c r="D3265" s="12" t="s">
        <v>19</v>
      </c>
      <c r="E3265" s="12" t="s">
        <v>37</v>
      </c>
      <c r="F3265" s="12">
        <v>1.02</v>
      </c>
      <c r="G3265" s="12" t="s">
        <v>21</v>
      </c>
      <c r="H3265" s="12">
        <v>500</v>
      </c>
      <c r="I3265" s="6">
        <v>10000000</v>
      </c>
      <c r="J3265" s="6">
        <v>180</v>
      </c>
      <c r="K3265" s="6">
        <v>34.026000000000003</v>
      </c>
      <c r="L3265" s="11" t="b">
        <f>COUNTIF('[1]2_배당성향 25% 이상 종목명'!$A$2:$A$471,'2_2번 조건 대상 종목'!A3265)&gt;0</f>
        <v>0</v>
      </c>
      <c r="M3265" s="14" t="b">
        <f t="shared" si="50"/>
        <v>1</v>
      </c>
      <c r="N3265" s="6">
        <v>1800000000</v>
      </c>
      <c r="O3265" s="6"/>
      <c r="P3265" s="6"/>
      <c r="Q3265" s="6"/>
      <c r="R3265" s="6">
        <v>1.4</v>
      </c>
      <c r="S3265" s="6">
        <v>64300000000</v>
      </c>
      <c r="T3265" s="7">
        <v>27.6</v>
      </c>
      <c r="U3265" s="7">
        <v>0.52</v>
      </c>
      <c r="V3265" s="7">
        <v>233</v>
      </c>
    </row>
    <row r="3266" spans="1:22" hidden="1" x14ac:dyDescent="0.4">
      <c r="A3266" s="4" t="s">
        <v>1202</v>
      </c>
      <c r="B3266" s="5" t="s">
        <v>1203</v>
      </c>
      <c r="C3266" s="5" t="s">
        <v>18</v>
      </c>
      <c r="D3266" s="5" t="s">
        <v>19</v>
      </c>
      <c r="E3266" s="9" t="s">
        <v>347</v>
      </c>
      <c r="F3266" s="9">
        <v>1.1100000000000001</v>
      </c>
      <c r="G3266" s="5" t="s">
        <v>21</v>
      </c>
      <c r="H3266" s="9">
        <v>500</v>
      </c>
      <c r="I3266" s="11">
        <v>3192883</v>
      </c>
      <c r="J3266" s="11">
        <v>900</v>
      </c>
      <c r="K3266" s="11">
        <v>32.079000000000001</v>
      </c>
      <c r="L3266" s="11" t="b">
        <f>COUNTIF('[1]2_배당성향 25% 이상 종목명'!$A$2:$A$471,'2_2번 조건 대상 종목'!A3266)&gt;0</f>
        <v>1</v>
      </c>
      <c r="M3266" s="14" t="b">
        <f t="shared" si="50"/>
        <v>1</v>
      </c>
      <c r="N3266" s="11">
        <v>1928295900</v>
      </c>
      <c r="O3266" s="11"/>
      <c r="P3266" s="11"/>
      <c r="Q3266" s="11"/>
      <c r="R3266" s="11">
        <v>4</v>
      </c>
      <c r="S3266" s="6">
        <v>248087009100</v>
      </c>
      <c r="T3266" s="7">
        <v>18.559999999999999</v>
      </c>
      <c r="U3266" s="7">
        <v>1.47</v>
      </c>
      <c r="V3266" s="7">
        <v>4186</v>
      </c>
    </row>
    <row r="3267" spans="1:22" x14ac:dyDescent="0.4">
      <c r="A3267" s="4" t="s">
        <v>623</v>
      </c>
      <c r="B3267" s="5" t="s">
        <v>624</v>
      </c>
      <c r="C3267" s="5" t="s">
        <v>30</v>
      </c>
      <c r="D3267" s="5" t="s">
        <v>19</v>
      </c>
      <c r="E3267" s="9" t="s">
        <v>43</v>
      </c>
      <c r="F3267" s="9">
        <v>1.34</v>
      </c>
      <c r="G3267" s="5" t="s">
        <v>21</v>
      </c>
      <c r="H3267" s="9">
        <v>500</v>
      </c>
      <c r="I3267" s="11">
        <v>20000000</v>
      </c>
      <c r="J3267" s="11">
        <v>200</v>
      </c>
      <c r="K3267" s="11">
        <v>61.365000000000002</v>
      </c>
      <c r="L3267" s="11" t="b">
        <f>COUNTIF('[1]2_배당성향 25% 이상 종목명'!$A$2:$A$471,'2_2번 조건 대상 종목'!A3346)&gt;0</f>
        <v>1</v>
      </c>
      <c r="M3267" s="14" t="b">
        <f t="shared" ref="M3267:M3330" si="51">COUNTIF($A$2:$A$4678,A3267)=4</f>
        <v>1</v>
      </c>
      <c r="N3267" s="11">
        <v>3830395800</v>
      </c>
      <c r="O3267" s="11" t="b">
        <f>N3267&gt;=VLOOKUP(A3267,'[1]2023년만'!$A$2:$Q$1181,12,0)</f>
        <v>1</v>
      </c>
      <c r="P3267" s="11">
        <f>VLOOKUP(A3267,'[1]2_피벗 테이블'!$A$4:$B$376,2,0)</f>
        <v>2929133066.6666665</v>
      </c>
      <c r="Q3267" s="11" t="b">
        <f>N3267&gt;=(P3267*1.05)</f>
        <v>1</v>
      </c>
      <c r="R3267" s="11">
        <v>3.5</v>
      </c>
      <c r="S3267" s="6">
        <v>142000000000</v>
      </c>
      <c r="T3267" s="7">
        <v>21.78</v>
      </c>
      <c r="U3267" s="7">
        <v>1.73</v>
      </c>
      <c r="V3267" s="7">
        <v>326</v>
      </c>
    </row>
    <row r="3268" spans="1:22" hidden="1" x14ac:dyDescent="0.4">
      <c r="A3268" s="4" t="s">
        <v>1202</v>
      </c>
      <c r="B3268" s="5" t="s">
        <v>1203</v>
      </c>
      <c r="C3268" s="5" t="s">
        <v>24</v>
      </c>
      <c r="D3268" s="5" t="s">
        <v>19</v>
      </c>
      <c r="E3268" s="9" t="s">
        <v>347</v>
      </c>
      <c r="F3268" s="9">
        <v>1.04</v>
      </c>
      <c r="G3268" s="5" t="s">
        <v>21</v>
      </c>
      <c r="H3268" s="9">
        <v>500</v>
      </c>
      <c r="I3268" s="11">
        <v>3192883</v>
      </c>
      <c r="J3268" s="11">
        <v>900</v>
      </c>
      <c r="K3268" s="11">
        <v>26.943000000000001</v>
      </c>
      <c r="L3268" s="11" t="b">
        <f>COUNTIF('[1]2_배당성향 25% 이상 종목명'!$A$2:$A$471,'2_2번 조건 대상 종목'!A3268)&gt;0</f>
        <v>1</v>
      </c>
      <c r="M3268" s="14" t="b">
        <f t="shared" si="51"/>
        <v>1</v>
      </c>
      <c r="N3268" s="11">
        <v>1928295900</v>
      </c>
      <c r="O3268" s="11"/>
      <c r="P3268" s="11"/>
      <c r="Q3268" s="11"/>
      <c r="R3268" s="11">
        <v>4.2</v>
      </c>
      <c r="S3268" s="6">
        <v>248087009100</v>
      </c>
      <c r="T3268" s="7">
        <v>18.559999999999999</v>
      </c>
      <c r="U3268" s="7">
        <v>1.47</v>
      </c>
      <c r="V3268" s="7">
        <v>4186</v>
      </c>
    </row>
    <row r="3269" spans="1:22" hidden="1" x14ac:dyDescent="0.4">
      <c r="A3269" s="7" t="s">
        <v>1202</v>
      </c>
      <c r="B3269" s="12" t="s">
        <v>1203</v>
      </c>
      <c r="C3269" s="12" t="s">
        <v>2933</v>
      </c>
      <c r="D3269" s="12" t="s">
        <v>19</v>
      </c>
      <c r="E3269" s="12" t="s">
        <v>347</v>
      </c>
      <c r="F3269" s="12">
        <v>0.68</v>
      </c>
      <c r="G3269" s="12" t="s">
        <v>21</v>
      </c>
      <c r="H3269" s="12">
        <v>500</v>
      </c>
      <c r="I3269" s="6">
        <v>3192883</v>
      </c>
      <c r="J3269" s="6">
        <v>900</v>
      </c>
      <c r="K3269" s="6">
        <v>33.793999999999997</v>
      </c>
      <c r="L3269" s="11" t="b">
        <f>COUNTIF('[1]2_배당성향 25% 이상 종목명'!$A$2:$A$471,'2_2번 조건 대상 종목'!A3269)&gt;0</f>
        <v>1</v>
      </c>
      <c r="M3269" s="14" t="b">
        <f t="shared" si="51"/>
        <v>1</v>
      </c>
      <c r="N3269" s="6">
        <v>1928295900</v>
      </c>
      <c r="O3269" s="6"/>
      <c r="P3269" s="6"/>
      <c r="Q3269" s="6"/>
      <c r="R3269" s="6">
        <v>3.8</v>
      </c>
      <c r="S3269" s="6">
        <v>248087009100</v>
      </c>
      <c r="T3269" s="7">
        <v>18.559999999999999</v>
      </c>
      <c r="U3269" s="7">
        <v>1.47</v>
      </c>
      <c r="V3269" s="7">
        <v>4186</v>
      </c>
    </row>
    <row r="3270" spans="1:22" hidden="1" x14ac:dyDescent="0.4">
      <c r="A3270" s="4" t="s">
        <v>2201</v>
      </c>
      <c r="B3270" s="5" t="s">
        <v>2202</v>
      </c>
      <c r="C3270" s="5" t="s">
        <v>18</v>
      </c>
      <c r="D3270" s="5" t="s">
        <v>19</v>
      </c>
      <c r="E3270" s="9" t="s">
        <v>347</v>
      </c>
      <c r="F3270" s="9">
        <v>1.1100000000000001</v>
      </c>
      <c r="G3270" s="5" t="s">
        <v>21</v>
      </c>
      <c r="H3270" s="9">
        <v>500</v>
      </c>
      <c r="I3270" s="11">
        <v>8693978</v>
      </c>
      <c r="J3270" s="11">
        <v>20</v>
      </c>
      <c r="K3270" s="11">
        <v>13.074999999999999</v>
      </c>
      <c r="L3270" s="11" t="b">
        <f>COUNTIF('[1]2_배당성향 25% 이상 종목명'!$A$2:$A$471,'2_2번 조건 대상 종목'!A3270)&gt;0</f>
        <v>0</v>
      </c>
      <c r="M3270" s="14" t="b">
        <f t="shared" si="51"/>
        <v>1</v>
      </c>
      <c r="N3270" s="11">
        <v>169054180</v>
      </c>
      <c r="O3270" s="11"/>
      <c r="P3270" s="11"/>
      <c r="Q3270" s="11"/>
      <c r="R3270" s="11">
        <v>0.2</v>
      </c>
      <c r="S3270" s="6">
        <v>51642229320</v>
      </c>
      <c r="T3270" s="7" t="s">
        <v>21</v>
      </c>
      <c r="U3270" s="7">
        <v>0.72</v>
      </c>
      <c r="V3270" s="7" t="s">
        <v>21</v>
      </c>
    </row>
    <row r="3271" spans="1:22" hidden="1" x14ac:dyDescent="0.4">
      <c r="A3271" s="4" t="s">
        <v>2201</v>
      </c>
      <c r="B3271" s="5" t="s">
        <v>2202</v>
      </c>
      <c r="C3271" s="5" t="s">
        <v>24</v>
      </c>
      <c r="D3271" s="5" t="s">
        <v>19</v>
      </c>
      <c r="E3271" s="9" t="s">
        <v>347</v>
      </c>
      <c r="F3271" s="9">
        <v>1.04</v>
      </c>
      <c r="G3271" s="5" t="s">
        <v>21</v>
      </c>
      <c r="H3271" s="9">
        <v>500</v>
      </c>
      <c r="I3271" s="11">
        <v>8693978</v>
      </c>
      <c r="J3271" s="11">
        <v>50</v>
      </c>
      <c r="K3271" s="11">
        <v>7.0129999999999999</v>
      </c>
      <c r="L3271" s="11" t="b">
        <f>COUNTIF('[1]2_배당성향 25% 이상 종목명'!$A$2:$A$471,'2_2번 조건 대상 종목'!A3271)&gt;0</f>
        <v>0</v>
      </c>
      <c r="M3271" s="14" t="b">
        <f t="shared" si="51"/>
        <v>1</v>
      </c>
      <c r="N3271" s="11">
        <v>417050550</v>
      </c>
      <c r="O3271" s="11"/>
      <c r="P3271" s="11"/>
      <c r="Q3271" s="11"/>
      <c r="R3271" s="11">
        <v>0.4</v>
      </c>
      <c r="S3271" s="6">
        <v>51642229320</v>
      </c>
      <c r="T3271" s="7" t="s">
        <v>21</v>
      </c>
      <c r="U3271" s="7">
        <v>0.72</v>
      </c>
      <c r="V3271" s="7" t="s">
        <v>21</v>
      </c>
    </row>
    <row r="3272" spans="1:22" hidden="1" x14ac:dyDescent="0.4">
      <c r="A3272" s="4" t="s">
        <v>2201</v>
      </c>
      <c r="B3272" s="5" t="s">
        <v>2202</v>
      </c>
      <c r="C3272" s="5" t="s">
        <v>30</v>
      </c>
      <c r="D3272" s="5" t="s">
        <v>19</v>
      </c>
      <c r="E3272" s="9" t="s">
        <v>52</v>
      </c>
      <c r="F3272" s="9">
        <v>0.72</v>
      </c>
      <c r="G3272" s="5" t="s">
        <v>21</v>
      </c>
      <c r="H3272" s="9">
        <v>500</v>
      </c>
      <c r="I3272" s="11">
        <v>8693978</v>
      </c>
      <c r="J3272" s="11">
        <v>10</v>
      </c>
      <c r="K3272" s="11">
        <v>-2.2320000000000002</v>
      </c>
      <c r="L3272" s="11" t="b">
        <f>COUNTIF('[1]2_배당성향 25% 이상 종목명'!$A$2:$A$471,'2_2번 조건 대상 종목'!A3272)&gt;0</f>
        <v>0</v>
      </c>
      <c r="M3272" s="14" t="b">
        <f t="shared" si="51"/>
        <v>1</v>
      </c>
      <c r="N3272" s="11">
        <v>83410110</v>
      </c>
      <c r="O3272" s="11" t="b">
        <f>N3272&gt;=VLOOKUP(A3272,'[1]2023년만'!$A$2:$Q$1181,12,0)</f>
        <v>0</v>
      </c>
      <c r="P3272" s="11"/>
      <c r="Q3272" s="11"/>
      <c r="R3272" s="11">
        <v>0.1</v>
      </c>
      <c r="S3272" s="6">
        <v>51642229320</v>
      </c>
      <c r="T3272" s="7" t="s">
        <v>21</v>
      </c>
      <c r="U3272" s="7">
        <v>0.72</v>
      </c>
      <c r="V3272" s="7" t="s">
        <v>21</v>
      </c>
    </row>
    <row r="3273" spans="1:22" hidden="1" x14ac:dyDescent="0.4">
      <c r="A3273" s="7" t="s">
        <v>2201</v>
      </c>
      <c r="B3273" s="12" t="s">
        <v>2202</v>
      </c>
      <c r="C3273" s="12" t="s">
        <v>2933</v>
      </c>
      <c r="D3273" s="12" t="s">
        <v>19</v>
      </c>
      <c r="E3273" s="12" t="s">
        <v>347</v>
      </c>
      <c r="F3273" s="12">
        <v>0.68</v>
      </c>
      <c r="G3273" s="12" t="s">
        <v>21</v>
      </c>
      <c r="H3273" s="12">
        <v>500</v>
      </c>
      <c r="I3273" s="6">
        <v>8693978</v>
      </c>
      <c r="J3273" s="6">
        <v>80</v>
      </c>
      <c r="K3273" s="6">
        <v>7.6420000000000003</v>
      </c>
      <c r="L3273" s="11" t="b">
        <f>COUNTIF('[1]2_배당성향 25% 이상 종목명'!$A$2:$A$471,'2_2번 조건 대상 종목'!A3273)&gt;0</f>
        <v>0</v>
      </c>
      <c r="M3273" s="14" t="b">
        <f t="shared" si="51"/>
        <v>1</v>
      </c>
      <c r="N3273" s="6">
        <v>676216720</v>
      </c>
      <c r="O3273" s="6"/>
      <c r="P3273" s="6"/>
      <c r="Q3273" s="6"/>
      <c r="R3273" s="6">
        <v>0.3</v>
      </c>
      <c r="S3273" s="6">
        <v>51642229320</v>
      </c>
      <c r="T3273" s="7" t="s">
        <v>21</v>
      </c>
      <c r="U3273" s="7">
        <v>0.72</v>
      </c>
      <c r="V3273" s="7" t="s">
        <v>21</v>
      </c>
    </row>
    <row r="3274" spans="1:22" hidden="1" x14ac:dyDescent="0.4">
      <c r="A3274" s="4" t="s">
        <v>62</v>
      </c>
      <c r="B3274" s="5" t="s">
        <v>63</v>
      </c>
      <c r="C3274" s="5" t="s">
        <v>24</v>
      </c>
      <c r="D3274" s="5" t="s">
        <v>19</v>
      </c>
      <c r="E3274" s="9" t="s">
        <v>37</v>
      </c>
      <c r="F3274" s="9">
        <v>0.89</v>
      </c>
      <c r="G3274" s="5" t="s">
        <v>21</v>
      </c>
      <c r="H3274" s="9">
        <v>500</v>
      </c>
      <c r="I3274" s="11">
        <v>9331705</v>
      </c>
      <c r="J3274" s="11">
        <v>2250</v>
      </c>
      <c r="K3274" s="11">
        <v>817.69</v>
      </c>
      <c r="L3274" s="11" t="b">
        <f>COUNTIF('[1]2_배당성향 25% 이상 종목명'!$A$2:$A$471,'2_2번 조건 대상 종목'!A3274)&gt;0</f>
        <v>0</v>
      </c>
      <c r="M3274" s="14" t="b">
        <f t="shared" si="51"/>
        <v>0</v>
      </c>
      <c r="N3274" s="11">
        <v>20401364250</v>
      </c>
      <c r="O3274" s="11"/>
      <c r="P3274" s="11"/>
      <c r="Q3274" s="11"/>
      <c r="R3274" s="11">
        <v>19.100000000000001</v>
      </c>
      <c r="S3274" s="6">
        <v>417326266400</v>
      </c>
      <c r="T3274" s="7">
        <v>10.8</v>
      </c>
      <c r="U3274" s="7">
        <v>1.62</v>
      </c>
      <c r="V3274" s="7">
        <v>4187</v>
      </c>
    </row>
    <row r="3275" spans="1:22" hidden="1" x14ac:dyDescent="0.4">
      <c r="A3275" s="4" t="s">
        <v>2714</v>
      </c>
      <c r="B3275" s="5" t="s">
        <v>2715</v>
      </c>
      <c r="C3275" s="5" t="s">
        <v>18</v>
      </c>
      <c r="D3275" s="5" t="s">
        <v>19</v>
      </c>
      <c r="E3275" s="9" t="s">
        <v>25</v>
      </c>
      <c r="F3275" s="9">
        <v>0.28999999999999998</v>
      </c>
      <c r="G3275" s="5" t="s">
        <v>21</v>
      </c>
      <c r="H3275" s="10">
        <v>1000</v>
      </c>
      <c r="I3275" s="11">
        <v>11540400</v>
      </c>
      <c r="J3275" s="11">
        <v>100</v>
      </c>
      <c r="K3275" s="11">
        <v>-0.58099999999999996</v>
      </c>
      <c r="L3275" s="11" t="b">
        <f>COUNTIF('[1]2_배당성향 25% 이상 종목명'!$A$2:$A$471,'2_2번 조건 대상 종목'!A3275)&gt;0</f>
        <v>0</v>
      </c>
      <c r="M3275" s="14" t="b">
        <f t="shared" si="51"/>
        <v>0</v>
      </c>
      <c r="N3275" s="11">
        <v>1129209000</v>
      </c>
      <c r="O3275" s="11"/>
      <c r="P3275" s="11"/>
      <c r="Q3275" s="11"/>
      <c r="R3275" s="11">
        <v>0.3</v>
      </c>
      <c r="S3275" s="6">
        <v>98785824000</v>
      </c>
      <c r="T3275" s="7">
        <v>1.53</v>
      </c>
      <c r="U3275" s="7">
        <v>0.72</v>
      </c>
      <c r="V3275" s="7">
        <v>5582</v>
      </c>
    </row>
    <row r="3276" spans="1:22" hidden="1" x14ac:dyDescent="0.4">
      <c r="A3276" s="4" t="s">
        <v>2714</v>
      </c>
      <c r="B3276" s="5" t="s">
        <v>2715</v>
      </c>
      <c r="C3276" s="5" t="s">
        <v>24</v>
      </c>
      <c r="D3276" s="5" t="s">
        <v>19</v>
      </c>
      <c r="E3276" s="9" t="s">
        <v>25</v>
      </c>
      <c r="F3276" s="9">
        <v>0.23</v>
      </c>
      <c r="G3276" s="5" t="s">
        <v>21</v>
      </c>
      <c r="H3276" s="10">
        <v>1000</v>
      </c>
      <c r="I3276" s="11">
        <v>11540400</v>
      </c>
      <c r="J3276" s="11">
        <v>100</v>
      </c>
      <c r="K3276" s="11">
        <v>-0.95099999999999996</v>
      </c>
      <c r="L3276" s="11" t="b">
        <f>COUNTIF('[1]2_배당성향 25% 이상 종목명'!$A$2:$A$471,'2_2번 조건 대상 종목'!A3276)&gt;0</f>
        <v>0</v>
      </c>
      <c r="M3276" s="14" t="b">
        <f t="shared" si="51"/>
        <v>0</v>
      </c>
      <c r="N3276" s="11">
        <v>1129209000</v>
      </c>
      <c r="O3276" s="11"/>
      <c r="P3276" s="11"/>
      <c r="Q3276" s="11"/>
      <c r="R3276" s="11">
        <v>1</v>
      </c>
      <c r="S3276" s="6">
        <v>98785824000</v>
      </c>
      <c r="T3276" s="7">
        <v>1.53</v>
      </c>
      <c r="U3276" s="7">
        <v>0.72</v>
      </c>
      <c r="V3276" s="7">
        <v>5582</v>
      </c>
    </row>
    <row r="3277" spans="1:22" hidden="1" x14ac:dyDescent="0.4">
      <c r="A3277" s="7" t="s">
        <v>2714</v>
      </c>
      <c r="B3277" s="12" t="s">
        <v>2715</v>
      </c>
      <c r="C3277" s="12" t="s">
        <v>2933</v>
      </c>
      <c r="D3277" s="12" t="s">
        <v>19</v>
      </c>
      <c r="E3277" s="12" t="s">
        <v>25</v>
      </c>
      <c r="F3277" s="12">
        <v>0.12</v>
      </c>
      <c r="G3277" s="12" t="s">
        <v>21</v>
      </c>
      <c r="H3277" s="12">
        <v>1000</v>
      </c>
      <c r="I3277" s="6">
        <v>11540400</v>
      </c>
      <c r="J3277" s="6">
        <v>100</v>
      </c>
      <c r="K3277" s="6">
        <v>-0.83799999999999997</v>
      </c>
      <c r="L3277" s="11" t="b">
        <f>COUNTIF('[1]2_배당성향 25% 이상 종목명'!$A$2:$A$471,'2_2번 조건 대상 종목'!A3277)&gt;0</f>
        <v>0</v>
      </c>
      <c r="M3277" s="14" t="b">
        <f t="shared" si="51"/>
        <v>0</v>
      </c>
      <c r="N3277" s="6">
        <v>1129209100</v>
      </c>
      <c r="O3277" s="6"/>
      <c r="P3277" s="6"/>
      <c r="Q3277" s="6"/>
      <c r="R3277" s="6">
        <v>0.7</v>
      </c>
      <c r="S3277" s="6">
        <v>98785824000</v>
      </c>
      <c r="T3277" s="7">
        <v>1.53</v>
      </c>
      <c r="U3277" s="7">
        <v>0.72</v>
      </c>
      <c r="V3277" s="7">
        <v>5582</v>
      </c>
    </row>
    <row r="3278" spans="1:22" hidden="1" x14ac:dyDescent="0.4">
      <c r="A3278" s="4" t="s">
        <v>2661</v>
      </c>
      <c r="B3278" s="5" t="s">
        <v>2662</v>
      </c>
      <c r="C3278" s="5" t="s">
        <v>18</v>
      </c>
      <c r="D3278" s="5" t="s">
        <v>19</v>
      </c>
      <c r="E3278" s="9" t="s">
        <v>416</v>
      </c>
      <c r="F3278" s="9">
        <v>3.18</v>
      </c>
      <c r="G3278" s="5" t="s">
        <v>21</v>
      </c>
      <c r="H3278" s="9">
        <v>500</v>
      </c>
      <c r="I3278" s="11">
        <v>54024880</v>
      </c>
      <c r="J3278" s="11">
        <v>5</v>
      </c>
      <c r="K3278" s="11">
        <v>3.641</v>
      </c>
      <c r="L3278" s="11" t="b">
        <f>COUNTIF('[1]2_배당성향 25% 이상 종목명'!$A$2:$A$471,'2_2번 조건 대상 종목'!A3278)&gt;0</f>
        <v>0</v>
      </c>
      <c r="M3278" s="14" t="b">
        <f t="shared" si="51"/>
        <v>0</v>
      </c>
      <c r="N3278" s="11">
        <v>270124400</v>
      </c>
      <c r="O3278" s="11"/>
      <c r="P3278" s="11"/>
      <c r="Q3278" s="11"/>
      <c r="R3278" s="11">
        <v>0.22</v>
      </c>
      <c r="S3278" s="6">
        <v>82441966880</v>
      </c>
      <c r="T3278" s="7" t="s">
        <v>21</v>
      </c>
      <c r="U3278" s="7">
        <v>1.24</v>
      </c>
      <c r="V3278" s="7" t="s">
        <v>21</v>
      </c>
    </row>
    <row r="3279" spans="1:22" hidden="1" x14ac:dyDescent="0.4">
      <c r="A3279" s="7" t="s">
        <v>2661</v>
      </c>
      <c r="B3279" s="12" t="s">
        <v>2662</v>
      </c>
      <c r="C3279" s="12" t="s">
        <v>2933</v>
      </c>
      <c r="D3279" s="12" t="s">
        <v>19</v>
      </c>
      <c r="E3279" s="12" t="s">
        <v>416</v>
      </c>
      <c r="F3279" s="12">
        <v>1.63</v>
      </c>
      <c r="G3279" s="12" t="s">
        <v>21</v>
      </c>
      <c r="H3279" s="12">
        <v>500</v>
      </c>
      <c r="I3279" s="6">
        <v>54024880</v>
      </c>
      <c r="J3279" s="6">
        <v>30</v>
      </c>
      <c r="K3279" s="6">
        <v>28.06</v>
      </c>
      <c r="L3279" s="11" t="b">
        <f>COUNTIF('[1]2_배당성향 25% 이상 종목명'!$A$2:$A$471,'2_2번 조건 대상 종목'!A3279)&gt;0</f>
        <v>0</v>
      </c>
      <c r="M3279" s="14" t="b">
        <f t="shared" si="51"/>
        <v>0</v>
      </c>
      <c r="N3279" s="6">
        <v>1620746400</v>
      </c>
      <c r="O3279" s="6"/>
      <c r="P3279" s="6"/>
      <c r="Q3279" s="6"/>
      <c r="R3279" s="6">
        <v>0.51</v>
      </c>
      <c r="S3279" s="6">
        <v>82441966880</v>
      </c>
      <c r="T3279" s="7" t="s">
        <v>21</v>
      </c>
      <c r="U3279" s="7">
        <v>1.24</v>
      </c>
      <c r="V3279" s="7" t="s">
        <v>21</v>
      </c>
    </row>
    <row r="3280" spans="1:22" hidden="1" x14ac:dyDescent="0.4">
      <c r="A3280" s="4" t="s">
        <v>735</v>
      </c>
      <c r="B3280" s="5" t="s">
        <v>736</v>
      </c>
      <c r="C3280" s="5" t="s">
        <v>30</v>
      </c>
      <c r="D3280" s="5" t="s">
        <v>19</v>
      </c>
      <c r="E3280" s="9" t="s">
        <v>25</v>
      </c>
      <c r="F3280" s="9">
        <v>0.21</v>
      </c>
      <c r="G3280" s="5" t="s">
        <v>21</v>
      </c>
      <c r="H3280" s="10">
        <v>1000</v>
      </c>
      <c r="I3280" s="11">
        <v>13300000</v>
      </c>
      <c r="J3280" s="11">
        <v>1000</v>
      </c>
      <c r="K3280" s="11">
        <v>52.052</v>
      </c>
      <c r="L3280" s="11" t="b">
        <f>COUNTIF('[1]2_배당성향 25% 이상 종목명'!$A$2:$A$471,'2_2번 조건 대상 종목'!A3280)&gt;0</f>
        <v>1</v>
      </c>
      <c r="M3280" s="14" t="b">
        <f t="shared" si="51"/>
        <v>1</v>
      </c>
      <c r="N3280" s="11">
        <v>6815673000</v>
      </c>
      <c r="O3280" s="11" t="b">
        <f>N3280&gt;=VLOOKUP(A3280,'[1]2023년만'!$A$2:$Q$1181,12,0)</f>
        <v>0</v>
      </c>
      <c r="P3280" s="11">
        <f>VLOOKUP(A3280,'[1]2_피벗 테이블'!$A$4:$B$376,2,0)</f>
        <v>13676825166.666666</v>
      </c>
      <c r="Q3280" s="11" t="b">
        <f>N3280&gt;=(P3280*1.05)</f>
        <v>0</v>
      </c>
      <c r="R3280" s="11">
        <v>6.2</v>
      </c>
      <c r="S3280" s="6">
        <v>329840000000</v>
      </c>
      <c r="T3280" s="7">
        <v>12.91</v>
      </c>
      <c r="U3280" s="7">
        <v>0.44</v>
      </c>
      <c r="V3280" s="7">
        <v>1921</v>
      </c>
    </row>
    <row r="3281" spans="1:22" hidden="1" x14ac:dyDescent="0.4">
      <c r="A3281" s="4" t="s">
        <v>735</v>
      </c>
      <c r="B3281" s="5" t="s">
        <v>736</v>
      </c>
      <c r="C3281" s="5" t="s">
        <v>18</v>
      </c>
      <c r="D3281" s="5" t="s">
        <v>19</v>
      </c>
      <c r="E3281" s="9" t="s">
        <v>25</v>
      </c>
      <c r="F3281" s="9">
        <v>0.28999999999999998</v>
      </c>
      <c r="G3281" s="5" t="s">
        <v>21</v>
      </c>
      <c r="H3281" s="10">
        <v>5000</v>
      </c>
      <c r="I3281" s="11">
        <v>2660000</v>
      </c>
      <c r="J3281" s="11">
        <v>20000</v>
      </c>
      <c r="K3281" s="11">
        <v>28.18</v>
      </c>
      <c r="L3281" s="11" t="b">
        <f>COUNTIF('[1]2_배당성향 25% 이상 종목명'!$A$2:$A$471,'2_2번 조건 대상 종목'!A3281)&gt;0</f>
        <v>1</v>
      </c>
      <c r="M3281" s="14" t="b">
        <f t="shared" si="51"/>
        <v>1</v>
      </c>
      <c r="N3281" s="11">
        <v>29656640000</v>
      </c>
      <c r="O3281" s="11"/>
      <c r="P3281" s="11"/>
      <c r="Q3281" s="11"/>
      <c r="R3281" s="11">
        <v>22.2</v>
      </c>
      <c r="S3281" s="6">
        <v>329840000000</v>
      </c>
      <c r="T3281" s="7">
        <v>12.91</v>
      </c>
      <c r="U3281" s="7">
        <v>0.44</v>
      </c>
      <c r="V3281" s="7">
        <v>1921</v>
      </c>
    </row>
    <row r="3282" spans="1:22" hidden="1" x14ac:dyDescent="0.4">
      <c r="A3282" s="4" t="s">
        <v>735</v>
      </c>
      <c r="B3282" s="5" t="s">
        <v>736</v>
      </c>
      <c r="C3282" s="5" t="s">
        <v>24</v>
      </c>
      <c r="D3282" s="5" t="s">
        <v>19</v>
      </c>
      <c r="E3282" s="9" t="s">
        <v>25</v>
      </c>
      <c r="F3282" s="9">
        <v>0.23</v>
      </c>
      <c r="G3282" s="5" t="s">
        <v>21</v>
      </c>
      <c r="H3282" s="10">
        <v>1000</v>
      </c>
      <c r="I3282" s="11">
        <v>13300000</v>
      </c>
      <c r="J3282" s="11">
        <v>1500</v>
      </c>
      <c r="K3282" s="11">
        <v>-48.820999999999998</v>
      </c>
      <c r="L3282" s="11" t="b">
        <f>COUNTIF('[1]2_배당성향 25% 이상 종목명'!$A$2:$A$471,'2_2번 조건 대상 종목'!A3282)&gt;0</f>
        <v>1</v>
      </c>
      <c r="M3282" s="14" t="b">
        <f t="shared" si="51"/>
        <v>1</v>
      </c>
      <c r="N3282" s="11">
        <v>10223509500</v>
      </c>
      <c r="O3282" s="11"/>
      <c r="P3282" s="11"/>
      <c r="Q3282" s="11"/>
      <c r="R3282" s="11">
        <v>5.8</v>
      </c>
      <c r="S3282" s="6">
        <v>329840000000</v>
      </c>
      <c r="T3282" s="7">
        <v>12.91</v>
      </c>
      <c r="U3282" s="7">
        <v>0.44</v>
      </c>
      <c r="V3282" s="7">
        <v>1921</v>
      </c>
    </row>
    <row r="3283" spans="1:22" hidden="1" x14ac:dyDescent="0.4">
      <c r="A3283" s="7" t="s">
        <v>735</v>
      </c>
      <c r="B3283" s="12" t="s">
        <v>736</v>
      </c>
      <c r="C3283" s="12" t="s">
        <v>2933</v>
      </c>
      <c r="D3283" s="12" t="s">
        <v>19</v>
      </c>
      <c r="E3283" s="12" t="s">
        <v>25</v>
      </c>
      <c r="F3283" s="12">
        <v>0.12</v>
      </c>
      <c r="G3283" s="12" t="s">
        <v>21</v>
      </c>
      <c r="H3283" s="12">
        <v>5000</v>
      </c>
      <c r="I3283" s="6">
        <v>2660000</v>
      </c>
      <c r="J3283" s="6">
        <v>750</v>
      </c>
      <c r="K3283" s="6">
        <v>-84.15</v>
      </c>
      <c r="L3283" s="11" t="b">
        <f>COUNTIF('[1]2_배당성향 25% 이상 종목명'!$A$2:$A$471,'2_2번 조건 대상 종목'!A3283)&gt;0</f>
        <v>1</v>
      </c>
      <c r="M3283" s="14" t="b">
        <f t="shared" si="51"/>
        <v>1</v>
      </c>
      <c r="N3283" s="6">
        <v>1150326000</v>
      </c>
      <c r="O3283" s="6"/>
      <c r="P3283" s="6"/>
      <c r="Q3283" s="6"/>
      <c r="R3283" s="6">
        <v>1</v>
      </c>
      <c r="S3283" s="6">
        <v>329840000000</v>
      </c>
      <c r="T3283" s="7">
        <v>12.91</v>
      </c>
      <c r="U3283" s="7">
        <v>0.44</v>
      </c>
      <c r="V3283" s="7">
        <v>1921</v>
      </c>
    </row>
    <row r="3284" spans="1:22" hidden="1" x14ac:dyDescent="0.4">
      <c r="A3284" s="4" t="s">
        <v>2494</v>
      </c>
      <c r="B3284" s="5" t="s">
        <v>2495</v>
      </c>
      <c r="C3284" s="5" t="s">
        <v>18</v>
      </c>
      <c r="D3284" s="5" t="s">
        <v>19</v>
      </c>
      <c r="E3284" s="9" t="s">
        <v>20</v>
      </c>
      <c r="F3284" s="9">
        <v>0.77</v>
      </c>
      <c r="G3284" s="5" t="s">
        <v>21</v>
      </c>
      <c r="H3284" s="9">
        <v>100</v>
      </c>
      <c r="I3284" s="11">
        <v>44216140</v>
      </c>
      <c r="J3284" s="11">
        <v>7</v>
      </c>
      <c r="K3284" s="11">
        <v>7.8650000000000002</v>
      </c>
      <c r="L3284" s="11" t="b">
        <f>COUNTIF('[1]2_배당성향 25% 이상 종목명'!$A$2:$A$471,'2_2번 조건 대상 종목'!A3284)&gt;0</f>
        <v>0</v>
      </c>
      <c r="M3284" s="14" t="b">
        <f t="shared" si="51"/>
        <v>0</v>
      </c>
      <c r="N3284" s="11">
        <v>300062980</v>
      </c>
      <c r="O3284" s="11"/>
      <c r="P3284" s="11"/>
      <c r="Q3284" s="11"/>
      <c r="R3284" s="11">
        <v>0.43</v>
      </c>
      <c r="S3284" s="6">
        <v>73973602220</v>
      </c>
      <c r="T3284" s="7">
        <v>18.38</v>
      </c>
      <c r="U3284" s="7">
        <v>1.1499999999999999</v>
      </c>
      <c r="V3284" s="7">
        <v>91</v>
      </c>
    </row>
    <row r="3285" spans="1:22" hidden="1" x14ac:dyDescent="0.4">
      <c r="A3285" s="4" t="s">
        <v>2494</v>
      </c>
      <c r="B3285" s="5" t="s">
        <v>2495</v>
      </c>
      <c r="C3285" s="5" t="s">
        <v>30</v>
      </c>
      <c r="D3285" s="5" t="s">
        <v>19</v>
      </c>
      <c r="E3285" s="9" t="s">
        <v>20</v>
      </c>
      <c r="F3285" s="9">
        <v>0.68</v>
      </c>
      <c r="G3285" s="5" t="s">
        <v>21</v>
      </c>
      <c r="H3285" s="9">
        <v>100</v>
      </c>
      <c r="I3285" s="11">
        <v>44216140</v>
      </c>
      <c r="J3285" s="11">
        <v>7</v>
      </c>
      <c r="K3285" s="11">
        <v>7.6550000000000002</v>
      </c>
      <c r="L3285" s="11" t="b">
        <f>COUNTIF('[1]2_배당성향 25% 이상 종목명'!$A$2:$A$471,'2_2번 조건 대상 종목'!A3285)&gt;0</f>
        <v>0</v>
      </c>
      <c r="M3285" s="14" t="b">
        <f t="shared" si="51"/>
        <v>0</v>
      </c>
      <c r="N3285" s="11">
        <v>291737306</v>
      </c>
      <c r="O3285" s="11" t="b">
        <f>N3285&gt;=VLOOKUP(A3285,'[1]2023년만'!$A$2:$Q$1181,12,0)</f>
        <v>1</v>
      </c>
      <c r="P3285" s="11"/>
      <c r="Q3285" s="11"/>
      <c r="R3285" s="11">
        <v>0.66</v>
      </c>
      <c r="S3285" s="6">
        <v>73973602220</v>
      </c>
      <c r="T3285" s="7">
        <v>18.38</v>
      </c>
      <c r="U3285" s="7">
        <v>1.1499999999999999</v>
      </c>
      <c r="V3285" s="7">
        <v>91</v>
      </c>
    </row>
    <row r="3286" spans="1:22" hidden="1" x14ac:dyDescent="0.4">
      <c r="A3286" s="4" t="s">
        <v>2494</v>
      </c>
      <c r="B3286" s="5" t="s">
        <v>2495</v>
      </c>
      <c r="C3286" s="5" t="s">
        <v>24</v>
      </c>
      <c r="D3286" s="5" t="s">
        <v>19</v>
      </c>
      <c r="E3286" s="9" t="s">
        <v>20</v>
      </c>
      <c r="F3286" s="9">
        <v>0.49</v>
      </c>
      <c r="G3286" s="5" t="s">
        <v>21</v>
      </c>
      <c r="H3286" s="9">
        <v>100</v>
      </c>
      <c r="I3286" s="11">
        <v>44216140</v>
      </c>
      <c r="J3286" s="11">
        <v>7</v>
      </c>
      <c r="K3286" s="11">
        <v>4.681</v>
      </c>
      <c r="L3286" s="11" t="b">
        <f>COUNTIF('[1]2_배당성향 25% 이상 종목명'!$A$2:$A$471,'2_2번 조건 대상 종목'!A3286)&gt;0</f>
        <v>0</v>
      </c>
      <c r="M3286" s="14" t="b">
        <f t="shared" si="51"/>
        <v>0</v>
      </c>
      <c r="N3286" s="11">
        <v>291737306</v>
      </c>
      <c r="O3286" s="11"/>
      <c r="P3286" s="11"/>
      <c r="Q3286" s="11"/>
      <c r="R3286" s="11">
        <v>0.5</v>
      </c>
      <c r="S3286" s="6">
        <v>73973602220</v>
      </c>
      <c r="T3286" s="7">
        <v>18.38</v>
      </c>
      <c r="U3286" s="7">
        <v>1.1499999999999999</v>
      </c>
      <c r="V3286" s="7">
        <v>91</v>
      </c>
    </row>
    <row r="3287" spans="1:22" hidden="1" x14ac:dyDescent="0.4">
      <c r="A3287" s="4" t="s">
        <v>1689</v>
      </c>
      <c r="B3287" s="5" t="s">
        <v>1690</v>
      </c>
      <c r="C3287" s="5" t="s">
        <v>24</v>
      </c>
      <c r="D3287" s="5" t="s">
        <v>19</v>
      </c>
      <c r="E3287" s="9" t="s">
        <v>133</v>
      </c>
      <c r="F3287" s="9">
        <v>2.34</v>
      </c>
      <c r="G3287" s="5" t="s">
        <v>21</v>
      </c>
      <c r="H3287" s="9">
        <v>500</v>
      </c>
      <c r="I3287" s="11">
        <v>23280000</v>
      </c>
      <c r="J3287" s="11">
        <v>100</v>
      </c>
      <c r="K3287" s="11">
        <v>21.914000000000001</v>
      </c>
      <c r="L3287" s="11" t="b">
        <f>COUNTIF('[1]2_배당성향 25% 이상 종목명'!$A$2:$A$471,'2_2번 조건 대상 종목'!A3287)&gt;0</f>
        <v>0</v>
      </c>
      <c r="M3287" s="14" t="b">
        <f t="shared" si="51"/>
        <v>1</v>
      </c>
      <c r="N3287" s="11">
        <v>2130081000</v>
      </c>
      <c r="O3287" s="11"/>
      <c r="P3287" s="11"/>
      <c r="Q3287" s="11"/>
      <c r="R3287" s="11">
        <v>1.1100000000000001</v>
      </c>
      <c r="S3287" s="6">
        <v>233273600000</v>
      </c>
      <c r="T3287" s="7">
        <v>7.7</v>
      </c>
      <c r="U3287" s="7">
        <v>0.25</v>
      </c>
      <c r="V3287" s="7">
        <v>1319</v>
      </c>
    </row>
    <row r="3288" spans="1:22" hidden="1" x14ac:dyDescent="0.4">
      <c r="A3288" s="4" t="s">
        <v>1689</v>
      </c>
      <c r="B3288" s="5" t="s">
        <v>1690</v>
      </c>
      <c r="C3288" s="5" t="s">
        <v>30</v>
      </c>
      <c r="D3288" s="5" t="s">
        <v>19</v>
      </c>
      <c r="E3288" s="9" t="s">
        <v>133</v>
      </c>
      <c r="F3288" s="9">
        <v>2.68</v>
      </c>
      <c r="G3288" s="5" t="s">
        <v>21</v>
      </c>
      <c r="H3288" s="9">
        <v>500</v>
      </c>
      <c r="I3288" s="11">
        <v>23280000</v>
      </c>
      <c r="J3288" s="11">
        <v>200</v>
      </c>
      <c r="K3288" s="11">
        <v>14.689</v>
      </c>
      <c r="L3288" s="11" t="b">
        <f>COUNTIF('[1]2_배당성향 25% 이상 종목명'!$A$2:$A$471,'2_2번 조건 대상 종목'!A3288)&gt;0</f>
        <v>0</v>
      </c>
      <c r="M3288" s="14" t="b">
        <f t="shared" si="51"/>
        <v>1</v>
      </c>
      <c r="N3288" s="11">
        <v>4260162000</v>
      </c>
      <c r="O3288" s="11" t="b">
        <f>N3288&gt;=VLOOKUP(A3288,'[1]2023년만'!$A$2:$Q$1181,12,0)</f>
        <v>1</v>
      </c>
      <c r="P3288" s="11"/>
      <c r="Q3288" s="11"/>
      <c r="R3288" s="11">
        <v>2.6</v>
      </c>
      <c r="S3288" s="6">
        <v>233273600000</v>
      </c>
      <c r="T3288" s="7">
        <v>7.7</v>
      </c>
      <c r="U3288" s="7">
        <v>0.25</v>
      </c>
      <c r="V3288" s="7">
        <v>1319</v>
      </c>
    </row>
    <row r="3289" spans="1:22" hidden="1" x14ac:dyDescent="0.4">
      <c r="A3289" s="4" t="s">
        <v>1689</v>
      </c>
      <c r="B3289" s="5" t="s">
        <v>1690</v>
      </c>
      <c r="C3289" s="5" t="s">
        <v>18</v>
      </c>
      <c r="D3289" s="5" t="s">
        <v>19</v>
      </c>
      <c r="E3289" s="9" t="s">
        <v>133</v>
      </c>
      <c r="F3289" s="9">
        <v>1.3</v>
      </c>
      <c r="G3289" s="5" t="s">
        <v>21</v>
      </c>
      <c r="H3289" s="10">
        <v>5000</v>
      </c>
      <c r="I3289" s="11">
        <v>2400000</v>
      </c>
      <c r="J3289" s="11">
        <v>5000</v>
      </c>
      <c r="K3289" s="11">
        <v>9.8759999999999994</v>
      </c>
      <c r="L3289" s="11" t="b">
        <f>COUNTIF('[1]2_배당성향 25% 이상 종목명'!$A$2:$A$471,'2_2번 조건 대상 종목'!A3289)&gt;0</f>
        <v>0</v>
      </c>
      <c r="M3289" s="14" t="b">
        <f t="shared" si="51"/>
        <v>1</v>
      </c>
      <c r="N3289" s="11">
        <v>11320405000</v>
      </c>
      <c r="O3289" s="11"/>
      <c r="P3289" s="11"/>
      <c r="Q3289" s="11"/>
      <c r="R3289" s="11">
        <v>4.6500000000000004</v>
      </c>
      <c r="S3289" s="6">
        <v>233273600000</v>
      </c>
      <c r="T3289" s="7">
        <v>7.7</v>
      </c>
      <c r="U3289" s="7">
        <v>0.25</v>
      </c>
      <c r="V3289" s="7">
        <v>1319</v>
      </c>
    </row>
    <row r="3290" spans="1:22" hidden="1" x14ac:dyDescent="0.4">
      <c r="A3290" s="7" t="s">
        <v>1689</v>
      </c>
      <c r="B3290" s="12" t="s">
        <v>1690</v>
      </c>
      <c r="C3290" s="12" t="s">
        <v>2933</v>
      </c>
      <c r="D3290" s="12" t="s">
        <v>19</v>
      </c>
      <c r="E3290" s="12" t="s">
        <v>133</v>
      </c>
      <c r="F3290" s="12">
        <v>0.53</v>
      </c>
      <c r="G3290" s="12" t="s">
        <v>21</v>
      </c>
      <c r="H3290" s="12">
        <v>5000</v>
      </c>
      <c r="I3290" s="6">
        <v>2400000</v>
      </c>
      <c r="J3290" s="6">
        <v>3000</v>
      </c>
      <c r="K3290" s="6">
        <v>10.577999999999999</v>
      </c>
      <c r="L3290" s="11" t="b">
        <f>COUNTIF('[1]2_배당성향 25% 이상 종목명'!$A$2:$A$471,'2_2번 조건 대상 종목'!A3290)&gt;0</f>
        <v>0</v>
      </c>
      <c r="M3290" s="14" t="b">
        <f t="shared" si="51"/>
        <v>1</v>
      </c>
      <c r="N3290" s="6">
        <v>6792243000</v>
      </c>
      <c r="O3290" s="6"/>
      <c r="P3290" s="6"/>
      <c r="Q3290" s="6"/>
      <c r="R3290" s="6">
        <v>2.85</v>
      </c>
      <c r="S3290" s="6">
        <v>233273600000</v>
      </c>
      <c r="T3290" s="7">
        <v>7.7</v>
      </c>
      <c r="U3290" s="7">
        <v>0.25</v>
      </c>
      <c r="V3290" s="7">
        <v>1319</v>
      </c>
    </row>
    <row r="3291" spans="1:22" hidden="1" x14ac:dyDescent="0.4">
      <c r="A3291" s="4" t="s">
        <v>26</v>
      </c>
      <c r="B3291" s="5" t="s">
        <v>27</v>
      </c>
      <c r="C3291" s="5" t="s">
        <v>24</v>
      </c>
      <c r="D3291" s="5" t="s">
        <v>19</v>
      </c>
      <c r="E3291" s="9" t="s">
        <v>25</v>
      </c>
      <c r="F3291" s="9">
        <v>0.23</v>
      </c>
      <c r="G3291" s="5" t="s">
        <v>21</v>
      </c>
      <c r="H3291" s="10">
        <v>2500</v>
      </c>
      <c r="I3291" s="11">
        <v>19085664</v>
      </c>
      <c r="J3291" s="11">
        <v>150</v>
      </c>
      <c r="K3291" s="11">
        <v>2476.4780000000001</v>
      </c>
      <c r="L3291" s="11" t="b">
        <f>COUNTIF('[1]2_배당성향 25% 이상 종목명'!$A$2:$A$471,'2_2번 조건 대상 종목'!A3291)&gt;0</f>
        <v>1</v>
      </c>
      <c r="M3291" s="14" t="b">
        <f t="shared" si="51"/>
        <v>1</v>
      </c>
      <c r="N3291" s="11">
        <v>2773655850</v>
      </c>
      <c r="O3291" s="11"/>
      <c r="P3291" s="11"/>
      <c r="Q3291" s="11"/>
      <c r="R3291" s="11">
        <v>0.9</v>
      </c>
      <c r="S3291" s="6">
        <v>247350205440</v>
      </c>
      <c r="T3291" s="7">
        <v>23.27</v>
      </c>
      <c r="U3291" s="7">
        <v>1.01</v>
      </c>
      <c r="V3291" s="7">
        <v>557</v>
      </c>
    </row>
    <row r="3292" spans="1:22" hidden="1" x14ac:dyDescent="0.4">
      <c r="A3292" s="4" t="s">
        <v>26</v>
      </c>
      <c r="B3292" s="5" t="s">
        <v>27</v>
      </c>
      <c r="C3292" s="5" t="s">
        <v>30</v>
      </c>
      <c r="D3292" s="5" t="s">
        <v>19</v>
      </c>
      <c r="E3292" s="9" t="s">
        <v>25</v>
      </c>
      <c r="F3292" s="9">
        <v>0.21</v>
      </c>
      <c r="G3292" s="5" t="s">
        <v>21</v>
      </c>
      <c r="H3292" s="10">
        <v>2500</v>
      </c>
      <c r="I3292" s="11">
        <v>19085664</v>
      </c>
      <c r="J3292" s="11">
        <v>150</v>
      </c>
      <c r="K3292" s="11">
        <v>26.454999999999998</v>
      </c>
      <c r="L3292" s="11" t="b">
        <f>COUNTIF('[1]2_배당성향 25% 이상 종목명'!$A$2:$A$471,'2_2번 조건 대상 종목'!A3292)&gt;0</f>
        <v>1</v>
      </c>
      <c r="M3292" s="14" t="b">
        <f t="shared" si="51"/>
        <v>1</v>
      </c>
      <c r="N3292" s="11">
        <v>2779900950</v>
      </c>
      <c r="O3292" s="11" t="b">
        <f>N3292&gt;=VLOOKUP(A3292,'[1]2023년만'!$A$2:$Q$1181,12,0)</f>
        <v>1</v>
      </c>
      <c r="P3292" s="11">
        <f>VLOOKUP(A3292,'[1]2_피벗 테이블'!$A$4:$B$376,2,0)</f>
        <v>3101917566.6666665</v>
      </c>
      <c r="Q3292" s="11" t="b">
        <f>N3292&gt;=(P3292*1.05)</f>
        <v>0</v>
      </c>
      <c r="R3292" s="11">
        <v>1.3</v>
      </c>
      <c r="S3292" s="6">
        <v>247350205440</v>
      </c>
      <c r="T3292" s="7">
        <v>23.27</v>
      </c>
      <c r="U3292" s="7">
        <v>1.01</v>
      </c>
      <c r="V3292" s="7">
        <v>557</v>
      </c>
    </row>
    <row r="3293" spans="1:22" hidden="1" x14ac:dyDescent="0.4">
      <c r="A3293" s="4" t="s">
        <v>26</v>
      </c>
      <c r="B3293" s="5" t="s">
        <v>27</v>
      </c>
      <c r="C3293" s="5" t="s">
        <v>18</v>
      </c>
      <c r="D3293" s="5" t="s">
        <v>19</v>
      </c>
      <c r="E3293" s="9" t="s">
        <v>25</v>
      </c>
      <c r="F3293" s="9">
        <v>0.28999999999999998</v>
      </c>
      <c r="G3293" s="5" t="s">
        <v>21</v>
      </c>
      <c r="H3293" s="10">
        <v>2500</v>
      </c>
      <c r="I3293" s="11">
        <v>19085664</v>
      </c>
      <c r="J3293" s="11">
        <v>150</v>
      </c>
      <c r="K3293" s="11">
        <v>8.7929999999999993</v>
      </c>
      <c r="L3293" s="11" t="b">
        <f>COUNTIF('[1]2_배당성향 25% 이상 종목명'!$A$2:$A$471,'2_2번 조건 대상 종목'!A3293)&gt;0</f>
        <v>1</v>
      </c>
      <c r="M3293" s="14" t="b">
        <f t="shared" si="51"/>
        <v>1</v>
      </c>
      <c r="N3293" s="11">
        <v>2790917850</v>
      </c>
      <c r="O3293" s="11"/>
      <c r="P3293" s="11"/>
      <c r="Q3293" s="11"/>
      <c r="R3293" s="11">
        <v>0.75</v>
      </c>
      <c r="S3293" s="6">
        <v>247350205440</v>
      </c>
      <c r="T3293" s="7">
        <v>23.27</v>
      </c>
      <c r="U3293" s="7">
        <v>1.01</v>
      </c>
      <c r="V3293" s="7">
        <v>557</v>
      </c>
    </row>
    <row r="3294" spans="1:22" hidden="1" x14ac:dyDescent="0.4">
      <c r="A3294" s="7" t="s">
        <v>26</v>
      </c>
      <c r="B3294" s="12" t="s">
        <v>27</v>
      </c>
      <c r="C3294" s="12" t="s">
        <v>2933</v>
      </c>
      <c r="D3294" s="12" t="s">
        <v>19</v>
      </c>
      <c r="E3294" s="12" t="s">
        <v>25</v>
      </c>
      <c r="F3294" s="12">
        <v>0.12</v>
      </c>
      <c r="G3294" s="12" t="s">
        <v>21</v>
      </c>
      <c r="H3294" s="12">
        <v>2500</v>
      </c>
      <c r="I3294" s="6">
        <v>19085664</v>
      </c>
      <c r="J3294" s="6">
        <v>200</v>
      </c>
      <c r="K3294" s="6">
        <v>14.414</v>
      </c>
      <c r="L3294" s="11" t="b">
        <f>COUNTIF('[1]2_배당성향 25% 이상 종목명'!$A$2:$A$471,'2_2번 조건 대상 종목'!A3294)&gt;0</f>
        <v>1</v>
      </c>
      <c r="M3294" s="14" t="b">
        <f t="shared" si="51"/>
        <v>1</v>
      </c>
      <c r="N3294" s="6">
        <v>3741179000</v>
      </c>
      <c r="O3294" s="6"/>
      <c r="P3294" s="6"/>
      <c r="Q3294" s="6"/>
      <c r="R3294" s="6">
        <v>0.72</v>
      </c>
      <c r="S3294" s="6">
        <v>247350205440</v>
      </c>
      <c r="T3294" s="7">
        <v>23.27</v>
      </c>
      <c r="U3294" s="7">
        <v>1.01</v>
      </c>
      <c r="V3294" s="7">
        <v>557</v>
      </c>
    </row>
    <row r="3295" spans="1:22" hidden="1" x14ac:dyDescent="0.4">
      <c r="A3295" s="4" t="s">
        <v>2589</v>
      </c>
      <c r="B3295" s="5" t="s">
        <v>2590</v>
      </c>
      <c r="C3295" s="5" t="s">
        <v>30</v>
      </c>
      <c r="D3295" s="5" t="s">
        <v>19</v>
      </c>
      <c r="E3295" s="9" t="s">
        <v>37</v>
      </c>
      <c r="F3295" s="9">
        <v>1.48</v>
      </c>
      <c r="G3295" s="5" t="s">
        <v>21</v>
      </c>
      <c r="H3295" s="9">
        <v>500</v>
      </c>
      <c r="I3295" s="11">
        <v>13513500</v>
      </c>
      <c r="J3295" s="11">
        <v>100</v>
      </c>
      <c r="K3295" s="11">
        <v>5.87</v>
      </c>
      <c r="L3295" s="11" t="b">
        <f>COUNTIF('[1]2_배당성향 25% 이상 종목명'!$A$2:$A$471,'2_2번 조건 대상 종목'!A3295)&gt;0</f>
        <v>0</v>
      </c>
      <c r="M3295" s="14" t="b">
        <f t="shared" si="51"/>
        <v>0</v>
      </c>
      <c r="N3295" s="11">
        <v>1321312600</v>
      </c>
      <c r="O3295" s="11" t="b">
        <f>N3295&gt;=VLOOKUP(A3295,'[1]2023년만'!$A$2:$Q$1181,12,0)</f>
        <v>1</v>
      </c>
      <c r="P3295" s="11"/>
      <c r="Q3295" s="11"/>
      <c r="R3295" s="11">
        <v>2.8</v>
      </c>
      <c r="S3295" s="6">
        <v>57972915000</v>
      </c>
      <c r="T3295" s="7">
        <v>2.52</v>
      </c>
      <c r="U3295" s="7">
        <v>0.38</v>
      </c>
      <c r="V3295" s="7">
        <v>1703</v>
      </c>
    </row>
    <row r="3296" spans="1:22" hidden="1" x14ac:dyDescent="0.4">
      <c r="A3296" s="4" t="s">
        <v>2589</v>
      </c>
      <c r="B3296" s="5" t="s">
        <v>2590</v>
      </c>
      <c r="C3296" s="5" t="s">
        <v>24</v>
      </c>
      <c r="D3296" s="5" t="s">
        <v>19</v>
      </c>
      <c r="E3296" s="9" t="s">
        <v>37</v>
      </c>
      <c r="F3296" s="9">
        <v>0.89</v>
      </c>
      <c r="G3296" s="5" t="s">
        <v>21</v>
      </c>
      <c r="H3296" s="9">
        <v>500</v>
      </c>
      <c r="I3296" s="11">
        <v>13513500</v>
      </c>
      <c r="J3296" s="11">
        <v>100</v>
      </c>
      <c r="K3296" s="11">
        <v>4.0910000000000002</v>
      </c>
      <c r="L3296" s="11" t="b">
        <f>COUNTIF('[1]2_배당성향 25% 이상 종목명'!$A$2:$A$471,'2_2번 조건 대상 종목'!A3296)&gt;0</f>
        <v>0</v>
      </c>
      <c r="M3296" s="14" t="b">
        <f t="shared" si="51"/>
        <v>0</v>
      </c>
      <c r="N3296" s="11">
        <v>1321312600</v>
      </c>
      <c r="O3296" s="11"/>
      <c r="P3296" s="11"/>
      <c r="Q3296" s="11"/>
      <c r="R3296" s="11">
        <v>2.6</v>
      </c>
      <c r="S3296" s="6">
        <v>57972915000</v>
      </c>
      <c r="T3296" s="7">
        <v>2.52</v>
      </c>
      <c r="U3296" s="7">
        <v>0.38</v>
      </c>
      <c r="V3296" s="7">
        <v>1703</v>
      </c>
    </row>
    <row r="3297" spans="1:22" hidden="1" x14ac:dyDescent="0.4">
      <c r="A3297" s="4" t="s">
        <v>955</v>
      </c>
      <c r="B3297" s="5" t="s">
        <v>956</v>
      </c>
      <c r="C3297" s="5" t="s">
        <v>24</v>
      </c>
      <c r="D3297" s="5" t="s">
        <v>19</v>
      </c>
      <c r="E3297" s="9" t="s">
        <v>49</v>
      </c>
      <c r="F3297" s="9">
        <v>2.11</v>
      </c>
      <c r="G3297" s="5" t="s">
        <v>21</v>
      </c>
      <c r="H3297" s="10">
        <v>1000</v>
      </c>
      <c r="I3297" s="11">
        <v>14202975</v>
      </c>
      <c r="J3297" s="11">
        <v>300</v>
      </c>
      <c r="K3297" s="11">
        <v>40.317</v>
      </c>
      <c r="L3297" s="11" t="b">
        <f>COUNTIF('[1]2_배당성향 25% 이상 종목명'!$A$2:$A$471,'2_2번 조건 대상 종목'!A3297)&gt;0</f>
        <v>1</v>
      </c>
      <c r="M3297" s="14" t="b">
        <f t="shared" si="51"/>
        <v>1</v>
      </c>
      <c r="N3297" s="11">
        <v>4259439000</v>
      </c>
      <c r="O3297" s="11"/>
      <c r="P3297" s="11"/>
      <c r="Q3297" s="11"/>
      <c r="R3297" s="11">
        <v>2.1</v>
      </c>
      <c r="S3297" s="6">
        <v>179099514750</v>
      </c>
      <c r="T3297" s="7">
        <v>13.89</v>
      </c>
      <c r="U3297" s="7">
        <v>0.43</v>
      </c>
      <c r="V3297" s="7">
        <v>908</v>
      </c>
    </row>
    <row r="3298" spans="1:22" hidden="1" x14ac:dyDescent="0.4">
      <c r="A3298" s="4" t="s">
        <v>955</v>
      </c>
      <c r="B3298" s="5" t="s">
        <v>956</v>
      </c>
      <c r="C3298" s="5" t="s">
        <v>30</v>
      </c>
      <c r="D3298" s="5" t="s">
        <v>19</v>
      </c>
      <c r="E3298" s="9" t="s">
        <v>49</v>
      </c>
      <c r="F3298" s="9">
        <v>1.64</v>
      </c>
      <c r="G3298" s="5" t="s">
        <v>21</v>
      </c>
      <c r="H3298" s="10">
        <v>1000</v>
      </c>
      <c r="I3298" s="11">
        <v>14202975</v>
      </c>
      <c r="J3298" s="11">
        <v>300</v>
      </c>
      <c r="K3298" s="11">
        <v>31.245999999999999</v>
      </c>
      <c r="L3298" s="11" t="b">
        <f>COUNTIF('[1]2_배당성향 25% 이상 종목명'!$A$2:$A$471,'2_2번 조건 대상 종목'!A3298)&gt;0</f>
        <v>1</v>
      </c>
      <c r="M3298" s="14" t="b">
        <f t="shared" si="51"/>
        <v>1</v>
      </c>
      <c r="N3298" s="11">
        <v>4259439000</v>
      </c>
      <c r="O3298" s="11" t="b">
        <f>N3298&gt;=VLOOKUP(A3298,'[1]2023년만'!$A$2:$Q$1181,12,0)</f>
        <v>1</v>
      </c>
      <c r="P3298" s="11">
        <f>VLOOKUP(A3298,'[1]2_피벗 테이블'!$A$4:$B$376,2,0)</f>
        <v>4732710000</v>
      </c>
      <c r="Q3298" s="11" t="b">
        <f>N3298&gt;=(P3298*1.05)</f>
        <v>0</v>
      </c>
      <c r="R3298" s="11">
        <v>2.6</v>
      </c>
      <c r="S3298" s="6">
        <v>179099514750</v>
      </c>
      <c r="T3298" s="7">
        <v>13.89</v>
      </c>
      <c r="U3298" s="7">
        <v>0.43</v>
      </c>
      <c r="V3298" s="7">
        <v>908</v>
      </c>
    </row>
    <row r="3299" spans="1:22" hidden="1" x14ac:dyDescent="0.4">
      <c r="A3299" s="4" t="s">
        <v>955</v>
      </c>
      <c r="B3299" s="5" t="s">
        <v>956</v>
      </c>
      <c r="C3299" s="5" t="s">
        <v>18</v>
      </c>
      <c r="D3299" s="5" t="s">
        <v>19</v>
      </c>
      <c r="E3299" s="9" t="s">
        <v>49</v>
      </c>
      <c r="F3299" s="9">
        <v>2.41</v>
      </c>
      <c r="G3299" s="5" t="s">
        <v>21</v>
      </c>
      <c r="H3299" s="10">
        <v>1000</v>
      </c>
      <c r="I3299" s="11">
        <v>14202975</v>
      </c>
      <c r="J3299" s="11">
        <v>300</v>
      </c>
      <c r="K3299" s="11">
        <v>-110.434</v>
      </c>
      <c r="L3299" s="11" t="b">
        <f>COUNTIF('[1]2_배당성향 25% 이상 종목명'!$A$2:$A$471,'2_2번 조건 대상 종목'!A3299)&gt;0</f>
        <v>1</v>
      </c>
      <c r="M3299" s="14" t="b">
        <f t="shared" si="51"/>
        <v>1</v>
      </c>
      <c r="N3299" s="11">
        <v>4259439000</v>
      </c>
      <c r="O3299" s="11"/>
      <c r="P3299" s="11"/>
      <c r="Q3299" s="11"/>
      <c r="R3299" s="11">
        <v>1.8</v>
      </c>
      <c r="S3299" s="6">
        <v>179099514750</v>
      </c>
      <c r="T3299" s="7">
        <v>13.89</v>
      </c>
      <c r="U3299" s="7">
        <v>0.43</v>
      </c>
      <c r="V3299" s="7">
        <v>908</v>
      </c>
    </row>
    <row r="3300" spans="1:22" hidden="1" x14ac:dyDescent="0.4">
      <c r="A3300" s="7" t="s">
        <v>955</v>
      </c>
      <c r="B3300" s="12" t="s">
        <v>956</v>
      </c>
      <c r="C3300" s="12" t="s">
        <v>2933</v>
      </c>
      <c r="D3300" s="12" t="s">
        <v>19</v>
      </c>
      <c r="E3300" s="12" t="s">
        <v>49</v>
      </c>
      <c r="F3300" s="12">
        <v>1.1000000000000001</v>
      </c>
      <c r="G3300" s="12" t="s">
        <v>21</v>
      </c>
      <c r="H3300" s="12">
        <v>1000</v>
      </c>
      <c r="I3300" s="6">
        <v>14202975</v>
      </c>
      <c r="J3300" s="6">
        <v>400</v>
      </c>
      <c r="K3300" s="6">
        <v>52.570999999999998</v>
      </c>
      <c r="L3300" s="11" t="b">
        <f>COUNTIF('[1]2_배당성향 25% 이상 종목명'!$A$2:$A$471,'2_2번 조건 대상 종목'!A3300)&gt;0</f>
        <v>1</v>
      </c>
      <c r="M3300" s="14" t="b">
        <f t="shared" si="51"/>
        <v>1</v>
      </c>
      <c r="N3300" s="6">
        <v>5679252000</v>
      </c>
      <c r="O3300" s="6"/>
      <c r="P3300" s="6"/>
      <c r="Q3300" s="6"/>
      <c r="R3300" s="6">
        <v>1.3</v>
      </c>
      <c r="S3300" s="6">
        <v>179099514750</v>
      </c>
      <c r="T3300" s="7">
        <v>13.89</v>
      </c>
      <c r="U3300" s="7">
        <v>0.43</v>
      </c>
      <c r="V3300" s="7">
        <v>908</v>
      </c>
    </row>
    <row r="3301" spans="1:22" x14ac:dyDescent="0.4">
      <c r="A3301" s="4" t="s">
        <v>1033</v>
      </c>
      <c r="B3301" s="5" t="s">
        <v>1034</v>
      </c>
      <c r="C3301" s="5" t="s">
        <v>30</v>
      </c>
      <c r="D3301" s="5" t="s">
        <v>19</v>
      </c>
      <c r="E3301" s="9" t="s">
        <v>49</v>
      </c>
      <c r="F3301" s="9">
        <v>0.6</v>
      </c>
      <c r="G3301" s="5" t="s">
        <v>21</v>
      </c>
      <c r="H3301" s="9">
        <v>500</v>
      </c>
      <c r="I3301" s="11">
        <v>30000000</v>
      </c>
      <c r="J3301" s="11">
        <v>70</v>
      </c>
      <c r="K3301" s="11">
        <v>36.823</v>
      </c>
      <c r="L3301" s="11" t="b">
        <f>COUNTIF('[1]2_배당성향 25% 이상 종목명'!$A$2:$A$471,'2_2번 조건 대상 종목'!A4485)&gt;0</f>
        <v>1</v>
      </c>
      <c r="M3301" s="14" t="b">
        <f t="shared" si="51"/>
        <v>1</v>
      </c>
      <c r="N3301" s="11">
        <v>2100000000</v>
      </c>
      <c r="O3301" s="11" t="b">
        <f>N3301&gt;=VLOOKUP(A3301,'[1]2023년만'!$A$2:$Q$1181,12,0)</f>
        <v>1</v>
      </c>
      <c r="P3301" s="11">
        <f>VLOOKUP(A3301,'[1]2_피벗 테이블'!$A$4:$B$376,2,0)</f>
        <v>1050000000</v>
      </c>
      <c r="Q3301" s="11" t="b">
        <f>N3301&gt;=(P3301*1.05)</f>
        <v>1</v>
      </c>
      <c r="R3301" s="11">
        <v>1.7</v>
      </c>
      <c r="S3301" s="6">
        <v>138450000000</v>
      </c>
      <c r="T3301" s="7">
        <v>24.29</v>
      </c>
      <c r="U3301" s="7">
        <v>1</v>
      </c>
      <c r="V3301" s="7">
        <v>190</v>
      </c>
    </row>
    <row r="3302" spans="1:22" hidden="1" x14ac:dyDescent="0.4">
      <c r="A3302" s="4" t="s">
        <v>1248</v>
      </c>
      <c r="B3302" s="5" t="s">
        <v>1249</v>
      </c>
      <c r="C3302" s="5" t="s">
        <v>24</v>
      </c>
      <c r="D3302" s="5" t="s">
        <v>19</v>
      </c>
      <c r="E3302" s="9" t="s">
        <v>81</v>
      </c>
      <c r="F3302" s="9">
        <v>1.25</v>
      </c>
      <c r="G3302" s="5" t="s">
        <v>21</v>
      </c>
      <c r="H3302" s="10">
        <v>1000</v>
      </c>
      <c r="I3302" s="11">
        <v>37080390</v>
      </c>
      <c r="J3302" s="11">
        <v>220</v>
      </c>
      <c r="K3302" s="11">
        <v>23.613</v>
      </c>
      <c r="L3302" s="11" t="b">
        <f>COUNTIF('[1]2_배당성향 25% 이상 종목명'!$A$2:$A$471,'2_2번 조건 대상 종목'!A3302)&gt;0</f>
        <v>1</v>
      </c>
      <c r="M3302" s="14" t="b">
        <f t="shared" si="51"/>
        <v>1</v>
      </c>
      <c r="N3302" s="11">
        <v>8155899180</v>
      </c>
      <c r="O3302" s="11"/>
      <c r="P3302" s="11"/>
      <c r="Q3302" s="11"/>
      <c r="R3302" s="11">
        <v>2.1</v>
      </c>
      <c r="S3302" s="6">
        <v>1878804366000</v>
      </c>
      <c r="T3302" s="7">
        <v>40.08</v>
      </c>
      <c r="U3302" s="7">
        <v>3.75</v>
      </c>
      <c r="V3302" s="7">
        <v>983</v>
      </c>
    </row>
    <row r="3303" spans="1:22" hidden="1" x14ac:dyDescent="0.4">
      <c r="A3303" s="4" t="s">
        <v>1248</v>
      </c>
      <c r="B3303" s="5" t="s">
        <v>1249</v>
      </c>
      <c r="C3303" s="5" t="s">
        <v>18</v>
      </c>
      <c r="D3303" s="5" t="s">
        <v>19</v>
      </c>
      <c r="E3303" s="9" t="s">
        <v>81</v>
      </c>
      <c r="F3303" s="9">
        <v>1.8</v>
      </c>
      <c r="G3303" s="5" t="s">
        <v>21</v>
      </c>
      <c r="H3303" s="10">
        <v>1000</v>
      </c>
      <c r="I3303" s="11">
        <v>37080390</v>
      </c>
      <c r="J3303" s="11">
        <v>130</v>
      </c>
      <c r="K3303" s="11">
        <v>19.896999999999998</v>
      </c>
      <c r="L3303" s="11" t="b">
        <f>COUNTIF('[1]2_배당성향 25% 이상 종목명'!$A$2:$A$471,'2_2번 조건 대상 종목'!A3303)&gt;0</f>
        <v>1</v>
      </c>
      <c r="M3303" s="14" t="b">
        <f t="shared" si="51"/>
        <v>1</v>
      </c>
      <c r="N3303" s="11">
        <v>4819394970</v>
      </c>
      <c r="O3303" s="11"/>
      <c r="P3303" s="11"/>
      <c r="Q3303" s="11"/>
      <c r="R3303" s="11">
        <v>2.4</v>
      </c>
      <c r="S3303" s="6">
        <v>1878804366000</v>
      </c>
      <c r="T3303" s="7">
        <v>40.08</v>
      </c>
      <c r="U3303" s="7">
        <v>3.75</v>
      </c>
      <c r="V3303" s="7">
        <v>983</v>
      </c>
    </row>
    <row r="3304" spans="1:22" hidden="1" x14ac:dyDescent="0.4">
      <c r="A3304" s="7" t="s">
        <v>1248</v>
      </c>
      <c r="B3304" s="12" t="s">
        <v>1249</v>
      </c>
      <c r="C3304" s="12" t="s">
        <v>2933</v>
      </c>
      <c r="D3304" s="12" t="s">
        <v>19</v>
      </c>
      <c r="E3304" s="12" t="s">
        <v>81</v>
      </c>
      <c r="F3304" s="12">
        <v>2.7</v>
      </c>
      <c r="G3304" s="12" t="s">
        <v>21</v>
      </c>
      <c r="H3304" s="12">
        <v>1000</v>
      </c>
      <c r="I3304" s="6">
        <v>37080390</v>
      </c>
      <c r="J3304" s="6">
        <v>100</v>
      </c>
      <c r="K3304" s="6">
        <v>24.803999999999998</v>
      </c>
      <c r="L3304" s="11" t="b">
        <f>COUNTIF('[1]2_배당성향 25% 이상 종목명'!$A$2:$A$471,'2_2번 조건 대상 종목'!A3304)&gt;0</f>
        <v>1</v>
      </c>
      <c r="M3304" s="14" t="b">
        <f t="shared" si="51"/>
        <v>1</v>
      </c>
      <c r="N3304" s="6">
        <v>3707226900</v>
      </c>
      <c r="O3304" s="6"/>
      <c r="P3304" s="6"/>
      <c r="Q3304" s="6"/>
      <c r="R3304" s="6">
        <v>2</v>
      </c>
      <c r="S3304" s="6">
        <v>1878804366000</v>
      </c>
      <c r="T3304" s="7">
        <v>40.08</v>
      </c>
      <c r="U3304" s="7">
        <v>3.75</v>
      </c>
      <c r="V3304" s="7">
        <v>983</v>
      </c>
    </row>
    <row r="3305" spans="1:22" hidden="1" x14ac:dyDescent="0.4">
      <c r="A3305" s="4" t="s">
        <v>763</v>
      </c>
      <c r="B3305" s="5" t="s">
        <v>764</v>
      </c>
      <c r="C3305" s="5" t="s">
        <v>24</v>
      </c>
      <c r="D3305" s="5" t="s">
        <v>19</v>
      </c>
      <c r="E3305" s="9" t="s">
        <v>416</v>
      </c>
      <c r="F3305" s="9">
        <v>2.14</v>
      </c>
      <c r="G3305" s="5" t="s">
        <v>21</v>
      </c>
      <c r="H3305" s="9">
        <v>500</v>
      </c>
      <c r="I3305" s="11">
        <v>15078709</v>
      </c>
      <c r="J3305" s="11">
        <v>330</v>
      </c>
      <c r="K3305" s="11">
        <v>50.231999999999999</v>
      </c>
      <c r="L3305" s="11" t="b">
        <f>COUNTIF('[1]2_배당성향 25% 이상 종목명'!$A$2:$A$471,'2_2번 조건 대상 종목'!A3305)&gt;0</f>
        <v>1</v>
      </c>
      <c r="M3305" s="14" t="b">
        <f t="shared" si="51"/>
        <v>1</v>
      </c>
      <c r="N3305" s="11">
        <v>4812264810</v>
      </c>
      <c r="O3305" s="11"/>
      <c r="P3305" s="11"/>
      <c r="Q3305" s="11"/>
      <c r="R3305" s="11">
        <v>2.9</v>
      </c>
      <c r="S3305" s="6">
        <v>154858341430</v>
      </c>
      <c r="T3305" s="7">
        <v>14.84</v>
      </c>
      <c r="U3305" s="7">
        <v>1.1599999999999999</v>
      </c>
      <c r="V3305" s="7">
        <v>692</v>
      </c>
    </row>
    <row r="3306" spans="1:22" hidden="1" x14ac:dyDescent="0.4">
      <c r="A3306" s="4" t="s">
        <v>763</v>
      </c>
      <c r="B3306" s="5" t="s">
        <v>764</v>
      </c>
      <c r="C3306" s="5" t="s">
        <v>30</v>
      </c>
      <c r="D3306" s="5" t="s">
        <v>19</v>
      </c>
      <c r="E3306" s="9" t="s">
        <v>416</v>
      </c>
      <c r="F3306" s="9">
        <v>1.82</v>
      </c>
      <c r="G3306" s="5" t="s">
        <v>21</v>
      </c>
      <c r="H3306" s="9">
        <v>500</v>
      </c>
      <c r="I3306" s="11">
        <v>15078709</v>
      </c>
      <c r="J3306" s="11">
        <v>330</v>
      </c>
      <c r="K3306" s="11">
        <v>47.972000000000001</v>
      </c>
      <c r="L3306" s="11" t="b">
        <f>COUNTIF('[1]2_배당성향 25% 이상 종목명'!$A$2:$A$471,'2_2번 조건 대상 종목'!A3306)&gt;0</f>
        <v>1</v>
      </c>
      <c r="M3306" s="14" t="b">
        <f t="shared" si="51"/>
        <v>1</v>
      </c>
      <c r="N3306" s="11">
        <v>4745368620</v>
      </c>
      <c r="O3306" s="11" t="b">
        <f>N3306&gt;=VLOOKUP(A3306,'[1]2023년만'!$A$2:$Q$1181,12,0)</f>
        <v>0</v>
      </c>
      <c r="P3306" s="11">
        <f>VLOOKUP(A3306,'[1]2_피벗 테이블'!$A$4:$B$376,2,0)</f>
        <v>4812711580</v>
      </c>
      <c r="Q3306" s="11" t="b">
        <f>N3306&gt;=(P3306*1.05)</f>
        <v>0</v>
      </c>
      <c r="R3306" s="11">
        <v>4.0999999999999996</v>
      </c>
      <c r="S3306" s="6">
        <v>154858341430</v>
      </c>
      <c r="T3306" s="7">
        <v>14.84</v>
      </c>
      <c r="U3306" s="7">
        <v>1.1599999999999999</v>
      </c>
      <c r="V3306" s="7">
        <v>692</v>
      </c>
    </row>
    <row r="3307" spans="1:22" hidden="1" x14ac:dyDescent="0.4">
      <c r="A3307" s="4" t="s">
        <v>763</v>
      </c>
      <c r="B3307" s="5" t="s">
        <v>764</v>
      </c>
      <c r="C3307" s="5" t="s">
        <v>18</v>
      </c>
      <c r="D3307" s="5" t="s">
        <v>19</v>
      </c>
      <c r="E3307" s="9" t="s">
        <v>416</v>
      </c>
      <c r="F3307" s="9">
        <v>1.91</v>
      </c>
      <c r="G3307" s="5" t="s">
        <v>21</v>
      </c>
      <c r="H3307" s="9">
        <v>500</v>
      </c>
      <c r="I3307" s="11">
        <v>15078709</v>
      </c>
      <c r="J3307" s="11">
        <v>330</v>
      </c>
      <c r="K3307" s="11">
        <v>30.709</v>
      </c>
      <c r="L3307" s="11" t="b">
        <f>COUNTIF('[1]2_배당성향 25% 이상 종목명'!$A$2:$A$471,'2_2번 조건 대상 종목'!A3307)&gt;0</f>
        <v>1</v>
      </c>
      <c r="M3307" s="14" t="b">
        <f t="shared" si="51"/>
        <v>1</v>
      </c>
      <c r="N3307" s="11">
        <v>4813593810</v>
      </c>
      <c r="O3307" s="11"/>
      <c r="P3307" s="11"/>
      <c r="Q3307" s="11"/>
      <c r="R3307" s="11">
        <v>2.7</v>
      </c>
      <c r="S3307" s="6">
        <v>154858341430</v>
      </c>
      <c r="T3307" s="7">
        <v>14.84</v>
      </c>
      <c r="U3307" s="7">
        <v>1.1599999999999999</v>
      </c>
      <c r="V3307" s="7">
        <v>692</v>
      </c>
    </row>
    <row r="3308" spans="1:22" hidden="1" x14ac:dyDescent="0.4">
      <c r="A3308" s="7" t="s">
        <v>763</v>
      </c>
      <c r="B3308" s="12" t="s">
        <v>764</v>
      </c>
      <c r="C3308" s="12" t="s">
        <v>2933</v>
      </c>
      <c r="D3308" s="12" t="s">
        <v>19</v>
      </c>
      <c r="E3308" s="12" t="s">
        <v>416</v>
      </c>
      <c r="F3308" s="12">
        <v>1.48</v>
      </c>
      <c r="G3308" s="12" t="s">
        <v>21</v>
      </c>
      <c r="H3308" s="12">
        <v>500</v>
      </c>
      <c r="I3308" s="6">
        <v>15078709</v>
      </c>
      <c r="J3308" s="6">
        <v>330</v>
      </c>
      <c r="K3308" s="6">
        <v>31.405999999999999</v>
      </c>
      <c r="L3308" s="11" t="b">
        <f>COUNTIF('[1]2_배당성향 25% 이상 종목명'!$A$2:$A$471,'2_2번 조건 대상 종목'!A3308)&gt;0</f>
        <v>1</v>
      </c>
      <c r="M3308" s="14" t="b">
        <f t="shared" si="51"/>
        <v>1</v>
      </c>
      <c r="N3308" s="6">
        <v>4812276120</v>
      </c>
      <c r="O3308" s="6"/>
      <c r="P3308" s="6"/>
      <c r="Q3308" s="6"/>
      <c r="R3308" s="6">
        <v>1.9</v>
      </c>
      <c r="S3308" s="6">
        <v>154858341430</v>
      </c>
      <c r="T3308" s="7">
        <v>14.84</v>
      </c>
      <c r="U3308" s="7">
        <v>1.1599999999999999</v>
      </c>
      <c r="V3308" s="7">
        <v>692</v>
      </c>
    </row>
    <row r="3309" spans="1:22" hidden="1" x14ac:dyDescent="0.4">
      <c r="A3309" s="4" t="s">
        <v>1603</v>
      </c>
      <c r="B3309" s="5" t="s">
        <v>1604</v>
      </c>
      <c r="C3309" s="5" t="s">
        <v>18</v>
      </c>
      <c r="D3309" s="5" t="s">
        <v>19</v>
      </c>
      <c r="E3309" s="9" t="s">
        <v>66</v>
      </c>
      <c r="F3309" s="9">
        <v>4.37</v>
      </c>
      <c r="G3309" s="5" t="s">
        <v>21</v>
      </c>
      <c r="H3309" s="10">
        <v>1000</v>
      </c>
      <c r="I3309" s="11">
        <v>49347483</v>
      </c>
      <c r="J3309" s="11">
        <v>150</v>
      </c>
      <c r="K3309" s="11">
        <v>24.041</v>
      </c>
      <c r="L3309" s="11" t="b">
        <f>COUNTIF('[1]2_배당성향 25% 이상 종목명'!$A$2:$A$471,'2_2번 조건 대상 종목'!A3309)&gt;0</f>
        <v>0</v>
      </c>
      <c r="M3309" s="14" t="b">
        <f t="shared" si="51"/>
        <v>1</v>
      </c>
      <c r="N3309" s="11">
        <v>6897830550</v>
      </c>
      <c r="O3309" s="11"/>
      <c r="P3309" s="11"/>
      <c r="Q3309" s="11"/>
      <c r="R3309" s="11">
        <v>3.7</v>
      </c>
      <c r="S3309" s="6">
        <v>276839379630</v>
      </c>
      <c r="T3309" s="7">
        <v>11.43</v>
      </c>
      <c r="U3309" s="7">
        <v>0.56000000000000005</v>
      </c>
      <c r="V3309" s="7">
        <v>491</v>
      </c>
    </row>
    <row r="3310" spans="1:22" hidden="1" x14ac:dyDescent="0.4">
      <c r="A3310" s="4" t="s">
        <v>1603</v>
      </c>
      <c r="B3310" s="5" t="s">
        <v>1604</v>
      </c>
      <c r="C3310" s="5" t="s">
        <v>24</v>
      </c>
      <c r="D3310" s="5" t="s">
        <v>19</v>
      </c>
      <c r="E3310" s="9" t="s">
        <v>66</v>
      </c>
      <c r="F3310" s="9">
        <v>3.86</v>
      </c>
      <c r="G3310" s="5" t="s">
        <v>21</v>
      </c>
      <c r="H3310" s="10">
        <v>1000</v>
      </c>
      <c r="I3310" s="11">
        <v>49347483</v>
      </c>
      <c r="J3310" s="11">
        <v>150</v>
      </c>
      <c r="K3310" s="11">
        <v>14.403</v>
      </c>
      <c r="L3310" s="11" t="b">
        <f>COUNTIF('[1]2_배당성향 25% 이상 종목명'!$A$2:$A$471,'2_2번 조건 대상 종목'!A3310)&gt;0</f>
        <v>0</v>
      </c>
      <c r="M3310" s="14" t="b">
        <f t="shared" si="51"/>
        <v>1</v>
      </c>
      <c r="N3310" s="11">
        <v>6897830550</v>
      </c>
      <c r="O3310" s="11"/>
      <c r="P3310" s="11"/>
      <c r="Q3310" s="11"/>
      <c r="R3310" s="11">
        <v>3.8</v>
      </c>
      <c r="S3310" s="6">
        <v>276839379630</v>
      </c>
      <c r="T3310" s="7">
        <v>11.43</v>
      </c>
      <c r="U3310" s="7">
        <v>0.56000000000000005</v>
      </c>
      <c r="V3310" s="7">
        <v>491</v>
      </c>
    </row>
    <row r="3311" spans="1:22" hidden="1" x14ac:dyDescent="0.4">
      <c r="A3311" s="4" t="s">
        <v>1603</v>
      </c>
      <c r="B3311" s="5" t="s">
        <v>1604</v>
      </c>
      <c r="C3311" s="5" t="s">
        <v>30</v>
      </c>
      <c r="D3311" s="5" t="s">
        <v>19</v>
      </c>
      <c r="E3311" s="9" t="s">
        <v>66</v>
      </c>
      <c r="F3311" s="9">
        <v>3.55</v>
      </c>
      <c r="G3311" s="5" t="s">
        <v>21</v>
      </c>
      <c r="H3311" s="10">
        <v>1000</v>
      </c>
      <c r="I3311" s="11">
        <v>49347483</v>
      </c>
      <c r="J3311" s="11">
        <v>150</v>
      </c>
      <c r="K3311" s="11">
        <v>13.685</v>
      </c>
      <c r="L3311" s="11" t="b">
        <f>COUNTIF('[1]2_배당성향 25% 이상 종목명'!$A$2:$A$471,'2_2번 조건 대상 종목'!A3311)&gt;0</f>
        <v>0</v>
      </c>
      <c r="M3311" s="14" t="b">
        <f t="shared" si="51"/>
        <v>1</v>
      </c>
      <c r="N3311" s="11">
        <v>6897830550</v>
      </c>
      <c r="O3311" s="11" t="b">
        <f>N3311&gt;=VLOOKUP(A3311,'[1]2023년만'!$A$2:$Q$1181,12,0)</f>
        <v>1</v>
      </c>
      <c r="P3311" s="11"/>
      <c r="Q3311" s="11"/>
      <c r="R3311" s="11">
        <v>3.9</v>
      </c>
      <c r="S3311" s="6">
        <v>276839379630</v>
      </c>
      <c r="T3311" s="7">
        <v>11.43</v>
      </c>
      <c r="U3311" s="7">
        <v>0.56000000000000005</v>
      </c>
      <c r="V3311" s="7">
        <v>491</v>
      </c>
    </row>
    <row r="3312" spans="1:22" hidden="1" x14ac:dyDescent="0.4">
      <c r="A3312" s="7" t="s">
        <v>1603</v>
      </c>
      <c r="B3312" s="12" t="s">
        <v>1604</v>
      </c>
      <c r="C3312" s="12" t="s">
        <v>2933</v>
      </c>
      <c r="D3312" s="12" t="s">
        <v>19</v>
      </c>
      <c r="E3312" s="12" t="s">
        <v>66</v>
      </c>
      <c r="F3312" s="12">
        <v>2.61</v>
      </c>
      <c r="G3312" s="12" t="s">
        <v>21</v>
      </c>
      <c r="H3312" s="12">
        <v>1000</v>
      </c>
      <c r="I3312" s="6">
        <v>49347483</v>
      </c>
      <c r="J3312" s="6">
        <v>150</v>
      </c>
      <c r="K3312" s="6">
        <v>20.72</v>
      </c>
      <c r="L3312" s="11" t="b">
        <f>COUNTIF('[1]2_배당성향 25% 이상 종목명'!$A$2:$A$471,'2_2번 조건 대상 종목'!A3312)&gt;0</f>
        <v>0</v>
      </c>
      <c r="M3312" s="14" t="b">
        <f t="shared" si="51"/>
        <v>1</v>
      </c>
      <c r="N3312" s="6">
        <v>6897830550</v>
      </c>
      <c r="O3312" s="6"/>
      <c r="P3312" s="6"/>
      <c r="Q3312" s="6"/>
      <c r="R3312" s="6">
        <v>2.8</v>
      </c>
      <c r="S3312" s="6">
        <v>276839379630</v>
      </c>
      <c r="T3312" s="7">
        <v>11.43</v>
      </c>
      <c r="U3312" s="7">
        <v>0.56000000000000005</v>
      </c>
      <c r="V3312" s="7">
        <v>491</v>
      </c>
    </row>
    <row r="3313" spans="1:22" hidden="1" x14ac:dyDescent="0.4">
      <c r="A3313" s="4" t="s">
        <v>472</v>
      </c>
      <c r="B3313" s="5" t="s">
        <v>473</v>
      </c>
      <c r="C3313" s="5" t="s">
        <v>18</v>
      </c>
      <c r="D3313" s="5" t="s">
        <v>19</v>
      </c>
      <c r="E3313" s="9" t="s">
        <v>49</v>
      </c>
      <c r="F3313" s="9">
        <v>2.41</v>
      </c>
      <c r="G3313" s="5" t="s">
        <v>21</v>
      </c>
      <c r="H3313" s="9">
        <v>500</v>
      </c>
      <c r="I3313" s="11">
        <v>21929315</v>
      </c>
      <c r="J3313" s="11">
        <v>150</v>
      </c>
      <c r="K3313" s="11">
        <v>79.713999999999999</v>
      </c>
      <c r="L3313" s="11" t="b">
        <f>COUNTIF('[1]2_배당성향 25% 이상 종목명'!$A$2:$A$471,'2_2번 조건 대상 종목'!A3313)&gt;0</f>
        <v>0</v>
      </c>
      <c r="M3313" s="14" t="b">
        <f t="shared" si="51"/>
        <v>1</v>
      </c>
      <c r="N3313" s="11">
        <v>2642502750</v>
      </c>
      <c r="O3313" s="11"/>
      <c r="P3313" s="11"/>
      <c r="Q3313" s="11"/>
      <c r="R3313" s="11">
        <v>0.86</v>
      </c>
      <c r="S3313" s="6">
        <v>287931905950</v>
      </c>
      <c r="T3313" s="7">
        <v>14.01</v>
      </c>
      <c r="U3313" s="7">
        <v>0.61</v>
      </c>
      <c r="V3313" s="7">
        <v>937</v>
      </c>
    </row>
    <row r="3314" spans="1:22" hidden="1" x14ac:dyDescent="0.4">
      <c r="A3314" s="4" t="s">
        <v>472</v>
      </c>
      <c r="B3314" s="5" t="s">
        <v>473</v>
      </c>
      <c r="C3314" s="5" t="s">
        <v>24</v>
      </c>
      <c r="D3314" s="5" t="s">
        <v>19</v>
      </c>
      <c r="E3314" s="9" t="s">
        <v>49</v>
      </c>
      <c r="F3314" s="9">
        <v>2.11</v>
      </c>
      <c r="G3314" s="5" t="s">
        <v>21</v>
      </c>
      <c r="H3314" s="9">
        <v>500</v>
      </c>
      <c r="I3314" s="11">
        <v>21929315</v>
      </c>
      <c r="J3314" s="11">
        <v>150</v>
      </c>
      <c r="K3314" s="11">
        <v>15.194000000000001</v>
      </c>
      <c r="L3314" s="11" t="b">
        <f>COUNTIF('[1]2_배당성향 25% 이상 종목명'!$A$2:$A$471,'2_2번 조건 대상 종목'!A3314)&gt;0</f>
        <v>0</v>
      </c>
      <c r="M3314" s="14" t="b">
        <f t="shared" si="51"/>
        <v>1</v>
      </c>
      <c r="N3314" s="11">
        <v>2642502750</v>
      </c>
      <c r="O3314" s="11"/>
      <c r="P3314" s="11"/>
      <c r="Q3314" s="11"/>
      <c r="R3314" s="11">
        <v>1.24</v>
      </c>
      <c r="S3314" s="6">
        <v>287931905950</v>
      </c>
      <c r="T3314" s="7">
        <v>14.01</v>
      </c>
      <c r="U3314" s="7">
        <v>0.61</v>
      </c>
      <c r="V3314" s="7">
        <v>937</v>
      </c>
    </row>
    <row r="3315" spans="1:22" hidden="1" x14ac:dyDescent="0.4">
      <c r="A3315" s="4" t="s">
        <v>472</v>
      </c>
      <c r="B3315" s="5" t="s">
        <v>473</v>
      </c>
      <c r="C3315" s="5" t="s">
        <v>30</v>
      </c>
      <c r="D3315" s="5" t="s">
        <v>19</v>
      </c>
      <c r="E3315" s="9" t="s">
        <v>49</v>
      </c>
      <c r="F3315" s="9">
        <v>1.64</v>
      </c>
      <c r="G3315" s="5" t="s">
        <v>21</v>
      </c>
      <c r="H3315" s="9">
        <v>500</v>
      </c>
      <c r="I3315" s="11">
        <v>21929315</v>
      </c>
      <c r="J3315" s="11">
        <v>250</v>
      </c>
      <c r="K3315" s="11">
        <v>14.811999999999999</v>
      </c>
      <c r="L3315" s="11" t="b">
        <f>COUNTIF('[1]2_배당성향 25% 이상 종목명'!$A$2:$A$471,'2_2번 조건 대상 종목'!A3315)&gt;0</f>
        <v>0</v>
      </c>
      <c r="M3315" s="14" t="b">
        <f t="shared" si="51"/>
        <v>1</v>
      </c>
      <c r="N3315" s="11">
        <v>4404171250</v>
      </c>
      <c r="O3315" s="11" t="b">
        <f>N3315&gt;=VLOOKUP(A3315,'[1]2023년만'!$A$2:$Q$1181,12,0)</f>
        <v>1</v>
      </c>
      <c r="P3315" s="11"/>
      <c r="Q3315" s="11"/>
      <c r="R3315" s="11">
        <v>2.27</v>
      </c>
      <c r="S3315" s="6">
        <v>287931905950</v>
      </c>
      <c r="T3315" s="7">
        <v>14.01</v>
      </c>
      <c r="U3315" s="7">
        <v>0.61</v>
      </c>
      <c r="V3315" s="7">
        <v>937</v>
      </c>
    </row>
    <row r="3316" spans="1:22" hidden="1" x14ac:dyDescent="0.4">
      <c r="A3316" s="7" t="s">
        <v>472</v>
      </c>
      <c r="B3316" s="12" t="s">
        <v>473</v>
      </c>
      <c r="C3316" s="12" t="s">
        <v>2933</v>
      </c>
      <c r="D3316" s="12" t="s">
        <v>19</v>
      </c>
      <c r="E3316" s="12" t="s">
        <v>49</v>
      </c>
      <c r="F3316" s="12">
        <v>1.1000000000000001</v>
      </c>
      <c r="G3316" s="12" t="s">
        <v>21</v>
      </c>
      <c r="H3316" s="12">
        <v>500</v>
      </c>
      <c r="I3316" s="6">
        <v>21929315</v>
      </c>
      <c r="J3316" s="6">
        <v>200</v>
      </c>
      <c r="K3316" s="6">
        <v>-50.719000000000001</v>
      </c>
      <c r="L3316" s="11" t="b">
        <f>COUNTIF('[1]2_배당성향 25% 이상 종목명'!$A$2:$A$471,'2_2번 조건 대상 종목'!A3316)&gt;0</f>
        <v>0</v>
      </c>
      <c r="M3316" s="14" t="b">
        <f t="shared" si="51"/>
        <v>1</v>
      </c>
      <c r="N3316" s="6">
        <v>3521924400</v>
      </c>
      <c r="O3316" s="6"/>
      <c r="P3316" s="6"/>
      <c r="Q3316" s="6"/>
      <c r="R3316" s="6">
        <v>1.2</v>
      </c>
      <c r="S3316" s="6">
        <v>287931905950</v>
      </c>
      <c r="T3316" s="7">
        <v>14.01</v>
      </c>
      <c r="U3316" s="7">
        <v>0.61</v>
      </c>
      <c r="V3316" s="7">
        <v>937</v>
      </c>
    </row>
    <row r="3317" spans="1:22" hidden="1" x14ac:dyDescent="0.4">
      <c r="A3317" s="4" t="s">
        <v>2353</v>
      </c>
      <c r="B3317" s="5" t="s">
        <v>2354</v>
      </c>
      <c r="C3317" s="5" t="s">
        <v>30</v>
      </c>
      <c r="D3317" s="5" t="s">
        <v>19</v>
      </c>
      <c r="E3317" s="9" t="s">
        <v>21</v>
      </c>
      <c r="F3317" s="9" t="s">
        <v>21</v>
      </c>
      <c r="G3317" s="5" t="s">
        <v>21</v>
      </c>
      <c r="H3317" s="9">
        <v>0</v>
      </c>
      <c r="I3317" s="11">
        <v>19867866</v>
      </c>
      <c r="J3317" s="11">
        <v>103</v>
      </c>
      <c r="K3317" s="11">
        <v>10.393000000000001</v>
      </c>
      <c r="L3317" s="11" t="b">
        <f>COUNTIF('[1]2_배당성향 25% 이상 종목명'!$A$2:$A$471,'2_2번 조건 대상 종목'!A3317)&gt;0</f>
        <v>0</v>
      </c>
      <c r="M3317" s="14" t="b">
        <f t="shared" si="51"/>
        <v>0</v>
      </c>
      <c r="N3317" s="11">
        <v>2039953009</v>
      </c>
      <c r="O3317" s="11" t="b">
        <f>N3317&gt;=VLOOKUP(A3317,'[1]2023년만'!$A$2:$Q$1181,12,0)</f>
        <v>1</v>
      </c>
      <c r="P3317" s="11"/>
      <c r="Q3317" s="11"/>
      <c r="R3317" s="11">
        <v>1.5</v>
      </c>
      <c r="S3317" s="6">
        <v>257686222020</v>
      </c>
      <c r="T3317" s="7" t="e">
        <v>#N/A</v>
      </c>
      <c r="U3317" s="7" t="e">
        <v>#N/A</v>
      </c>
      <c r="V3317" s="7" t="e">
        <v>#N/A</v>
      </c>
    </row>
    <row r="3318" spans="1:22" hidden="1" x14ac:dyDescent="0.4">
      <c r="A3318" s="4" t="s">
        <v>2353</v>
      </c>
      <c r="B3318" s="5" t="s">
        <v>2354</v>
      </c>
      <c r="C3318" s="5" t="s">
        <v>24</v>
      </c>
      <c r="D3318" s="5" t="s">
        <v>19</v>
      </c>
      <c r="E3318" s="9" t="s">
        <v>21</v>
      </c>
      <c r="F3318" s="9" t="s">
        <v>21</v>
      </c>
      <c r="G3318" s="5" t="s">
        <v>21</v>
      </c>
      <c r="H3318" s="9">
        <v>0</v>
      </c>
      <c r="I3318" s="11">
        <v>19867866</v>
      </c>
      <c r="J3318" s="11">
        <v>101</v>
      </c>
      <c r="K3318" s="11">
        <v>9.6750000000000007</v>
      </c>
      <c r="L3318" s="11" t="b">
        <f>COUNTIF('[1]2_배당성향 25% 이상 종목명'!$A$2:$A$471,'2_2번 조건 대상 종목'!A3318)&gt;0</f>
        <v>0</v>
      </c>
      <c r="M3318" s="14" t="b">
        <f t="shared" si="51"/>
        <v>0</v>
      </c>
      <c r="N3318" s="11">
        <v>2006853145</v>
      </c>
      <c r="O3318" s="11"/>
      <c r="P3318" s="11"/>
      <c r="Q3318" s="11"/>
      <c r="R3318" s="11">
        <v>0.8</v>
      </c>
      <c r="S3318" s="6">
        <v>257686222020</v>
      </c>
      <c r="T3318" s="7" t="e">
        <v>#N/A</v>
      </c>
      <c r="U3318" s="7" t="e">
        <v>#N/A</v>
      </c>
      <c r="V3318" s="7" t="e">
        <v>#N/A</v>
      </c>
    </row>
    <row r="3319" spans="1:22" hidden="1" x14ac:dyDescent="0.4">
      <c r="A3319" s="4" t="s">
        <v>326</v>
      </c>
      <c r="B3319" s="5" t="s">
        <v>327</v>
      </c>
      <c r="C3319" s="5" t="s">
        <v>30</v>
      </c>
      <c r="D3319" s="5" t="s">
        <v>19</v>
      </c>
      <c r="E3319" s="9" t="s">
        <v>328</v>
      </c>
      <c r="F3319" s="9">
        <v>6.93</v>
      </c>
      <c r="G3319" s="5" t="s">
        <v>21</v>
      </c>
      <c r="H3319" s="10">
        <v>1000</v>
      </c>
      <c r="I3319" s="11">
        <v>38782520</v>
      </c>
      <c r="J3319" s="11">
        <v>150</v>
      </c>
      <c r="K3319" s="11">
        <v>109.178</v>
      </c>
      <c r="L3319" s="11" t="b">
        <f>COUNTIF('[1]2_배당성향 25% 이상 종목명'!$A$2:$A$471,'2_2번 조건 대상 종목'!A3319)&gt;0</f>
        <v>1</v>
      </c>
      <c r="M3319" s="14" t="b">
        <f t="shared" si="51"/>
        <v>0</v>
      </c>
      <c r="N3319" s="11">
        <v>7253778000</v>
      </c>
      <c r="O3319" s="11" t="b">
        <f>N3319&gt;=VLOOKUP(A3319,'[1]2023년만'!$A$2:$Q$1181,12,0)</f>
        <v>0</v>
      </c>
      <c r="P3319" s="11"/>
      <c r="Q3319" s="11"/>
      <c r="R3319" s="11">
        <v>4.9000000000000004</v>
      </c>
      <c r="S3319" s="6">
        <v>136902295600</v>
      </c>
      <c r="T3319" s="7">
        <v>1176.67</v>
      </c>
      <c r="U3319" s="7">
        <v>0.32</v>
      </c>
      <c r="V3319" s="7">
        <v>3</v>
      </c>
    </row>
    <row r="3320" spans="1:22" hidden="1" x14ac:dyDescent="0.4">
      <c r="A3320" s="4" t="s">
        <v>326</v>
      </c>
      <c r="B3320" s="5" t="s">
        <v>327</v>
      </c>
      <c r="C3320" s="5" t="s">
        <v>24</v>
      </c>
      <c r="D3320" s="5" t="s">
        <v>19</v>
      </c>
      <c r="E3320" s="9" t="s">
        <v>34</v>
      </c>
      <c r="F3320" s="9">
        <v>0.87</v>
      </c>
      <c r="G3320" s="5" t="s">
        <v>21</v>
      </c>
      <c r="H3320" s="10">
        <v>1000</v>
      </c>
      <c r="I3320" s="11">
        <v>38782520</v>
      </c>
      <c r="J3320" s="11">
        <v>150</v>
      </c>
      <c r="K3320" s="11">
        <v>7.742</v>
      </c>
      <c r="L3320" s="11" t="b">
        <f>COUNTIF('[1]2_배당성향 25% 이상 종목명'!$A$2:$A$471,'2_2번 조건 대상 종목'!A3320)&gt;0</f>
        <v>1</v>
      </c>
      <c r="M3320" s="14" t="b">
        <f t="shared" si="51"/>
        <v>0</v>
      </c>
      <c r="N3320" s="11">
        <v>7354278000</v>
      </c>
      <c r="O3320" s="11"/>
      <c r="P3320" s="11"/>
      <c r="Q3320" s="11"/>
      <c r="R3320" s="11">
        <v>2.9</v>
      </c>
      <c r="S3320" s="6">
        <v>136902295600</v>
      </c>
      <c r="T3320" s="7">
        <v>1176.67</v>
      </c>
      <c r="U3320" s="7">
        <v>0.32</v>
      </c>
      <c r="V3320" s="7">
        <v>3</v>
      </c>
    </row>
    <row r="3321" spans="1:22" hidden="1" x14ac:dyDescent="0.4">
      <c r="A3321" s="7" t="s">
        <v>326</v>
      </c>
      <c r="B3321" s="12" t="s">
        <v>327</v>
      </c>
      <c r="C3321" s="12" t="s">
        <v>2933</v>
      </c>
      <c r="D3321" s="12" t="s">
        <v>19</v>
      </c>
      <c r="E3321" s="12" t="s">
        <v>34</v>
      </c>
      <c r="F3321" s="12">
        <v>0.43</v>
      </c>
      <c r="G3321" s="12" t="s">
        <v>21</v>
      </c>
      <c r="H3321" s="12">
        <v>1000</v>
      </c>
      <c r="I3321" s="6">
        <v>38782520</v>
      </c>
      <c r="J3321" s="6">
        <v>200</v>
      </c>
      <c r="K3321" s="6">
        <v>21.228999999999999</v>
      </c>
      <c r="L3321" s="11" t="b">
        <f>COUNTIF('[1]2_배당성향 25% 이상 종목명'!$A$2:$A$471,'2_2번 조건 대상 종목'!A3321)&gt;0</f>
        <v>1</v>
      </c>
      <c r="M3321" s="14" t="b">
        <f t="shared" si="51"/>
        <v>0</v>
      </c>
      <c r="N3321" s="6">
        <v>7756504000</v>
      </c>
      <c r="O3321" s="6"/>
      <c r="P3321" s="6"/>
      <c r="Q3321" s="6"/>
      <c r="R3321" s="6">
        <v>2.1</v>
      </c>
      <c r="S3321" s="6">
        <v>136902295600</v>
      </c>
      <c r="T3321" s="7">
        <v>1176.67</v>
      </c>
      <c r="U3321" s="7">
        <v>0.32</v>
      </c>
      <c r="V3321" s="7">
        <v>3</v>
      </c>
    </row>
    <row r="3322" spans="1:22" hidden="1" x14ac:dyDescent="0.4">
      <c r="A3322" s="4" t="s">
        <v>2227</v>
      </c>
      <c r="B3322" s="5" t="s">
        <v>2228</v>
      </c>
      <c r="C3322" s="5" t="s">
        <v>30</v>
      </c>
      <c r="D3322" s="5" t="s">
        <v>19</v>
      </c>
      <c r="E3322" s="9" t="s">
        <v>133</v>
      </c>
      <c r="F3322" s="9">
        <v>2.68</v>
      </c>
      <c r="G3322" s="5" t="s">
        <v>21</v>
      </c>
      <c r="H3322" s="10">
        <v>5000</v>
      </c>
      <c r="I3322" s="11">
        <v>1680000</v>
      </c>
      <c r="J3322" s="11">
        <v>1000</v>
      </c>
      <c r="K3322" s="11">
        <v>12.784000000000001</v>
      </c>
      <c r="L3322" s="11" t="b">
        <f>COUNTIF('[1]2_배당성향 25% 이상 종목명'!$A$2:$A$471,'2_2번 조건 대상 종목'!A3322)&gt;0</f>
        <v>0</v>
      </c>
      <c r="M3322" s="14" t="b">
        <f t="shared" si="51"/>
        <v>0</v>
      </c>
      <c r="N3322" s="11">
        <v>1139470000</v>
      </c>
      <c r="O3322" s="11" t="e">
        <f>N3322&gt;=VLOOKUP(A3322,'[1]2023년만'!$A$2:$Q$1181,12,0)</f>
        <v>#N/A</v>
      </c>
      <c r="P3322" s="11"/>
      <c r="Q3322" s="11"/>
      <c r="R3322" s="11">
        <v>5.4</v>
      </c>
      <c r="S3322" s="6">
        <v>53004000000</v>
      </c>
      <c r="T3322" s="7">
        <v>4.03</v>
      </c>
      <c r="U3322" s="7">
        <v>0.18</v>
      </c>
      <c r="V3322" s="7">
        <v>7822</v>
      </c>
    </row>
    <row r="3323" spans="1:22" hidden="1" x14ac:dyDescent="0.4">
      <c r="A3323" s="4" t="s">
        <v>2227</v>
      </c>
      <c r="B3323" s="5" t="s">
        <v>2228</v>
      </c>
      <c r="C3323" s="5" t="s">
        <v>18</v>
      </c>
      <c r="D3323" s="5" t="s">
        <v>19</v>
      </c>
      <c r="E3323" s="9" t="s">
        <v>133</v>
      </c>
      <c r="F3323" s="9">
        <v>1.3</v>
      </c>
      <c r="G3323" s="5" t="s">
        <v>21</v>
      </c>
      <c r="H3323" s="10">
        <v>5000</v>
      </c>
      <c r="I3323" s="11">
        <v>1680000</v>
      </c>
      <c r="J3323" s="11">
        <v>1000</v>
      </c>
      <c r="K3323" s="11">
        <v>1.6890000000000001</v>
      </c>
      <c r="L3323" s="11" t="b">
        <f>COUNTIF('[1]2_배당성향 25% 이상 종목명'!$A$2:$A$471,'2_2번 조건 대상 종목'!A3323)&gt;0</f>
        <v>0</v>
      </c>
      <c r="M3323" s="14" t="b">
        <f t="shared" si="51"/>
        <v>0</v>
      </c>
      <c r="N3323" s="11">
        <v>1139470000</v>
      </c>
      <c r="O3323" s="11"/>
      <c r="P3323" s="11"/>
      <c r="Q3323" s="11"/>
      <c r="R3323" s="11">
        <v>2.12</v>
      </c>
      <c r="S3323" s="6">
        <v>53004000000</v>
      </c>
      <c r="T3323" s="7">
        <v>4.03</v>
      </c>
      <c r="U3323" s="7">
        <v>0.18</v>
      </c>
      <c r="V3323" s="7">
        <v>7822</v>
      </c>
    </row>
    <row r="3324" spans="1:22" hidden="1" x14ac:dyDescent="0.4">
      <c r="A3324" s="4" t="s">
        <v>651</v>
      </c>
      <c r="B3324" s="5" t="s">
        <v>652</v>
      </c>
      <c r="C3324" s="5" t="s">
        <v>30</v>
      </c>
      <c r="D3324" s="5" t="s">
        <v>19</v>
      </c>
      <c r="E3324" s="9" t="s">
        <v>20</v>
      </c>
      <c r="F3324" s="9">
        <v>1.55</v>
      </c>
      <c r="G3324" s="5" t="s">
        <v>21</v>
      </c>
      <c r="H3324" s="9">
        <v>500</v>
      </c>
      <c r="I3324" s="11">
        <v>14592545</v>
      </c>
      <c r="J3324" s="11">
        <v>1277</v>
      </c>
      <c r="K3324" s="11">
        <v>59.054000000000002</v>
      </c>
      <c r="L3324" s="11" t="b">
        <f>COUNTIF('[1]2_배당성향 25% 이상 종목명'!$A$2:$A$471,'2_2번 조건 대상 종목'!A3324)&gt;0</f>
        <v>1</v>
      </c>
      <c r="M3324" s="14" t="b">
        <f t="shared" si="51"/>
        <v>0</v>
      </c>
      <c r="N3324" s="11">
        <v>18545258040</v>
      </c>
      <c r="O3324" s="11" t="e">
        <f>N3324&gt;=VLOOKUP(A3324,'[1]2023년만'!$A$2:$Q$1181,12,0)</f>
        <v>#N/A</v>
      </c>
      <c r="P3324" s="11"/>
      <c r="Q3324" s="11"/>
      <c r="R3324" s="11">
        <v>2.2999999999999998</v>
      </c>
      <c r="S3324" s="6">
        <v>798212211500</v>
      </c>
      <c r="T3324" s="7">
        <v>24.45</v>
      </c>
      <c r="U3324" s="7">
        <v>5.26</v>
      </c>
      <c r="V3324" s="7">
        <v>2237</v>
      </c>
    </row>
    <row r="3325" spans="1:22" x14ac:dyDescent="0.4">
      <c r="A3325" s="4" t="s">
        <v>1277</v>
      </c>
      <c r="B3325" s="5" t="s">
        <v>1278</v>
      </c>
      <c r="C3325" s="5" t="s">
        <v>30</v>
      </c>
      <c r="D3325" s="5" t="s">
        <v>19</v>
      </c>
      <c r="E3325" s="9" t="s">
        <v>81</v>
      </c>
      <c r="F3325" s="9">
        <v>0.51</v>
      </c>
      <c r="G3325" s="5" t="s">
        <v>21</v>
      </c>
      <c r="H3325" s="9">
        <v>100</v>
      </c>
      <c r="I3325" s="11">
        <v>30294612</v>
      </c>
      <c r="J3325" s="11">
        <v>50</v>
      </c>
      <c r="K3325" s="11">
        <v>30.385999999999999</v>
      </c>
      <c r="L3325" s="11" t="b">
        <f>COUNTIF('[1]2_배당성향 25% 이상 종목명'!$A$2:$A$471,'2_2번 조건 대상 종목'!A3146)&gt;0</f>
        <v>1</v>
      </c>
      <c r="M3325" s="14" t="b">
        <f t="shared" si="51"/>
        <v>1</v>
      </c>
      <c r="N3325" s="11">
        <v>1514730600</v>
      </c>
      <c r="O3325" s="11" t="b">
        <f>N3325&gt;=VLOOKUP(A3325,'[1]2023년만'!$A$2:$Q$1181,12,0)</f>
        <v>1</v>
      </c>
      <c r="P3325" s="11">
        <f>VLOOKUP(A3325,'[1]2_피벗 테이블'!$A$4:$B$376,2,0)</f>
        <v>1414182226.6666667</v>
      </c>
      <c r="Q3325" s="11" t="b">
        <f>N3325&gt;=(P3325*1.05)</f>
        <v>1</v>
      </c>
      <c r="R3325" s="11">
        <v>1.1000000000000001</v>
      </c>
      <c r="S3325" s="6">
        <v>138143430720</v>
      </c>
      <c r="T3325" s="7">
        <v>27.47</v>
      </c>
      <c r="U3325" s="7">
        <v>2.66</v>
      </c>
      <c r="V3325" s="7">
        <v>166</v>
      </c>
    </row>
    <row r="3326" spans="1:22" hidden="1" x14ac:dyDescent="0.4">
      <c r="A3326" s="4" t="s">
        <v>542</v>
      </c>
      <c r="B3326" s="5" t="s">
        <v>543</v>
      </c>
      <c r="C3326" s="5" t="s">
        <v>24</v>
      </c>
      <c r="D3326" s="5" t="s">
        <v>19</v>
      </c>
      <c r="E3326" s="9" t="s">
        <v>40</v>
      </c>
      <c r="F3326" s="9">
        <v>0.97</v>
      </c>
      <c r="G3326" s="5" t="s">
        <v>21</v>
      </c>
      <c r="H3326" s="9">
        <v>100</v>
      </c>
      <c r="I3326" s="11">
        <v>32684246</v>
      </c>
      <c r="J3326" s="11">
        <v>300</v>
      </c>
      <c r="K3326" s="11">
        <v>30.006</v>
      </c>
      <c r="L3326" s="11" t="b">
        <f>COUNTIF('[1]2_배당성향 25% 이상 종목명'!$A$2:$A$471,'2_2번 조건 대상 종목'!A3326)&gt;0</f>
        <v>1</v>
      </c>
      <c r="M3326" s="14" t="b">
        <f t="shared" si="51"/>
        <v>1</v>
      </c>
      <c r="N3326" s="11">
        <v>9805270800</v>
      </c>
      <c r="O3326" s="11"/>
      <c r="P3326" s="11"/>
      <c r="Q3326" s="11"/>
      <c r="R3326" s="11">
        <v>10.7</v>
      </c>
      <c r="S3326" s="6">
        <v>87593779280</v>
      </c>
      <c r="T3326" s="7">
        <v>7.36</v>
      </c>
      <c r="U3326" s="7">
        <v>0.66</v>
      </c>
      <c r="V3326" s="7">
        <v>364</v>
      </c>
    </row>
    <row r="3327" spans="1:22" hidden="1" x14ac:dyDescent="0.4">
      <c r="A3327" s="4" t="s">
        <v>542</v>
      </c>
      <c r="B3327" s="5" t="s">
        <v>543</v>
      </c>
      <c r="C3327" s="5" t="s">
        <v>18</v>
      </c>
      <c r="D3327" s="5" t="s">
        <v>19</v>
      </c>
      <c r="E3327" s="9" t="s">
        <v>40</v>
      </c>
      <c r="F3327" s="9">
        <v>1.31</v>
      </c>
      <c r="G3327" s="5" t="s">
        <v>21</v>
      </c>
      <c r="H3327" s="9">
        <v>100</v>
      </c>
      <c r="I3327" s="11">
        <v>32684246</v>
      </c>
      <c r="J3327" s="11">
        <v>100</v>
      </c>
      <c r="K3327" s="11">
        <v>21.334</v>
      </c>
      <c r="L3327" s="11" t="b">
        <f>COUNTIF('[1]2_배당성향 25% 이상 종목명'!$A$2:$A$471,'2_2번 조건 대상 종목'!A3327)&gt;0</f>
        <v>1</v>
      </c>
      <c r="M3327" s="14" t="b">
        <f t="shared" si="51"/>
        <v>1</v>
      </c>
      <c r="N3327" s="11">
        <v>3268423600</v>
      </c>
      <c r="O3327" s="11"/>
      <c r="P3327" s="11"/>
      <c r="Q3327" s="11"/>
      <c r="R3327" s="11">
        <v>4.4000000000000004</v>
      </c>
      <c r="S3327" s="6">
        <v>87593779280</v>
      </c>
      <c r="T3327" s="7">
        <v>7.36</v>
      </c>
      <c r="U3327" s="7">
        <v>0.66</v>
      </c>
      <c r="V3327" s="7">
        <v>364</v>
      </c>
    </row>
    <row r="3328" spans="1:22" hidden="1" x14ac:dyDescent="0.4">
      <c r="A3328" s="7" t="s">
        <v>542</v>
      </c>
      <c r="B3328" s="12" t="s">
        <v>543</v>
      </c>
      <c r="C3328" s="12" t="s">
        <v>2933</v>
      </c>
      <c r="D3328" s="12" t="s">
        <v>19</v>
      </c>
      <c r="E3328" s="12" t="s">
        <v>40</v>
      </c>
      <c r="F3328" s="12">
        <v>0.86</v>
      </c>
      <c r="G3328" s="12" t="s">
        <v>21</v>
      </c>
      <c r="H3328" s="12">
        <v>100</v>
      </c>
      <c r="I3328" s="6">
        <v>32529824</v>
      </c>
      <c r="J3328" s="6">
        <v>100</v>
      </c>
      <c r="K3328" s="6">
        <v>29.344999999999999</v>
      </c>
      <c r="L3328" s="11" t="b">
        <f>COUNTIF('[1]2_배당성향 25% 이상 종목명'!$A$2:$A$471,'2_2번 조건 대상 종목'!A3328)&gt;0</f>
        <v>1</v>
      </c>
      <c r="M3328" s="14" t="b">
        <f t="shared" si="51"/>
        <v>1</v>
      </c>
      <c r="N3328" s="6">
        <v>3268423600</v>
      </c>
      <c r="O3328" s="6"/>
      <c r="P3328" s="6"/>
      <c r="Q3328" s="6"/>
      <c r="R3328" s="6">
        <v>3.51</v>
      </c>
      <c r="S3328" s="6">
        <v>87593779280</v>
      </c>
      <c r="T3328" s="7">
        <v>7.36</v>
      </c>
      <c r="U3328" s="7">
        <v>0.66</v>
      </c>
      <c r="V3328" s="7">
        <v>364</v>
      </c>
    </row>
    <row r="3329" spans="1:22" hidden="1" x14ac:dyDescent="0.4">
      <c r="A3329" s="4" t="s">
        <v>384</v>
      </c>
      <c r="B3329" s="5" t="s">
        <v>385</v>
      </c>
      <c r="C3329" s="5" t="s">
        <v>30</v>
      </c>
      <c r="D3329" s="5" t="s">
        <v>19</v>
      </c>
      <c r="E3329" s="9" t="s">
        <v>34</v>
      </c>
      <c r="F3329" s="9">
        <v>0.48</v>
      </c>
      <c r="G3329" s="5" t="s">
        <v>21</v>
      </c>
      <c r="H3329" s="9">
        <v>500</v>
      </c>
      <c r="I3329" s="11">
        <v>15677552</v>
      </c>
      <c r="J3329" s="11">
        <v>530</v>
      </c>
      <c r="K3329" s="11">
        <v>94.605999999999995</v>
      </c>
      <c r="L3329" s="11" t="b">
        <f>COUNTIF('[1]2_배당성향 25% 이상 종목명'!$A$2:$A$471,'2_2번 조건 대상 종목'!A3329)&gt;0</f>
        <v>1</v>
      </c>
      <c r="M3329" s="14" t="b">
        <f t="shared" si="51"/>
        <v>1</v>
      </c>
      <c r="N3329" s="11">
        <v>7195697600</v>
      </c>
      <c r="O3329" s="11" t="b">
        <f>N3329&gt;=VLOOKUP(A3329,'[1]2023년만'!$A$2:$Q$1181,12,0)</f>
        <v>1</v>
      </c>
      <c r="P3329" s="11">
        <f>VLOOKUP(A3329,'[1]2_피벗 테이블'!$A$4:$B$376,2,0)</f>
        <v>7195697600</v>
      </c>
      <c r="Q3329" s="11" t="b">
        <f>N3329&gt;=(P3329*1.05)</f>
        <v>0</v>
      </c>
      <c r="R3329" s="11">
        <v>8.02</v>
      </c>
      <c r="S3329" s="6">
        <v>99866006240</v>
      </c>
      <c r="T3329" s="7">
        <v>12.51</v>
      </c>
      <c r="U3329" s="7">
        <v>1.1299999999999999</v>
      </c>
      <c r="V3329" s="7">
        <v>509</v>
      </c>
    </row>
    <row r="3330" spans="1:22" hidden="1" x14ac:dyDescent="0.4">
      <c r="A3330" s="4" t="s">
        <v>384</v>
      </c>
      <c r="B3330" s="5" t="s">
        <v>385</v>
      </c>
      <c r="C3330" s="5" t="s">
        <v>18</v>
      </c>
      <c r="D3330" s="5" t="s">
        <v>19</v>
      </c>
      <c r="E3330" s="9" t="s">
        <v>34</v>
      </c>
      <c r="F3330" s="9">
        <v>1.01</v>
      </c>
      <c r="G3330" s="5" t="s">
        <v>21</v>
      </c>
      <c r="H3330" s="9">
        <v>500</v>
      </c>
      <c r="I3330" s="11">
        <v>15677552</v>
      </c>
      <c r="J3330" s="11">
        <v>530</v>
      </c>
      <c r="K3330" s="11">
        <v>54.094999999999999</v>
      </c>
      <c r="L3330" s="11" t="b">
        <f>COUNTIF('[1]2_배당성향 25% 이상 종목명'!$A$2:$A$471,'2_2번 조건 대상 종목'!A3330)&gt;0</f>
        <v>1</v>
      </c>
      <c r="M3330" s="14" t="b">
        <f t="shared" si="51"/>
        <v>1</v>
      </c>
      <c r="N3330" s="11">
        <v>7195697600</v>
      </c>
      <c r="O3330" s="11"/>
      <c r="P3330" s="11"/>
      <c r="Q3330" s="11"/>
      <c r="R3330" s="11">
        <v>6.9</v>
      </c>
      <c r="S3330" s="6">
        <v>99866006240</v>
      </c>
      <c r="T3330" s="7">
        <v>12.51</v>
      </c>
      <c r="U3330" s="7">
        <v>1.1299999999999999</v>
      </c>
      <c r="V3330" s="7">
        <v>509</v>
      </c>
    </row>
    <row r="3331" spans="1:22" hidden="1" x14ac:dyDescent="0.4">
      <c r="A3331" s="4" t="s">
        <v>384</v>
      </c>
      <c r="B3331" s="5" t="s">
        <v>385</v>
      </c>
      <c r="C3331" s="5" t="s">
        <v>24</v>
      </c>
      <c r="D3331" s="5" t="s">
        <v>19</v>
      </c>
      <c r="E3331" s="9" t="s">
        <v>34</v>
      </c>
      <c r="F3331" s="9">
        <v>0.56000000000000005</v>
      </c>
      <c r="G3331" s="5" t="s">
        <v>21</v>
      </c>
      <c r="H3331" s="9">
        <v>500</v>
      </c>
      <c r="I3331" s="11">
        <v>15677552</v>
      </c>
      <c r="J3331" s="11">
        <v>530</v>
      </c>
      <c r="K3331" s="11">
        <v>54.042000000000002</v>
      </c>
      <c r="L3331" s="11" t="b">
        <f>COUNTIF('[1]2_배당성향 25% 이상 종목명'!$A$2:$A$471,'2_2번 조건 대상 종목'!A3331)&gt;0</f>
        <v>1</v>
      </c>
      <c r="M3331" s="14" t="b">
        <f t="shared" ref="M3331:M3394" si="52">COUNTIF($A$2:$A$4678,A3331)=4</f>
        <v>1</v>
      </c>
      <c r="N3331" s="11">
        <v>7195697600</v>
      </c>
      <c r="O3331" s="11"/>
      <c r="P3331" s="11"/>
      <c r="Q3331" s="11"/>
      <c r="R3331" s="11">
        <v>7.23</v>
      </c>
      <c r="S3331" s="6">
        <v>99866006240</v>
      </c>
      <c r="T3331" s="7">
        <v>12.51</v>
      </c>
      <c r="U3331" s="7">
        <v>1.1299999999999999</v>
      </c>
      <c r="V3331" s="7">
        <v>509</v>
      </c>
    </row>
    <row r="3332" spans="1:22" hidden="1" x14ac:dyDescent="0.4">
      <c r="A3332" s="7" t="s">
        <v>384</v>
      </c>
      <c r="B3332" s="12" t="s">
        <v>385</v>
      </c>
      <c r="C3332" s="12" t="s">
        <v>2933</v>
      </c>
      <c r="D3332" s="12" t="s">
        <v>19</v>
      </c>
      <c r="E3332" s="12" t="s">
        <v>34</v>
      </c>
      <c r="F3332" s="12">
        <v>0.5</v>
      </c>
      <c r="G3332" s="12" t="s">
        <v>21</v>
      </c>
      <c r="H3332" s="12">
        <v>500</v>
      </c>
      <c r="I3332" s="6">
        <v>15677552</v>
      </c>
      <c r="J3332" s="6">
        <v>530</v>
      </c>
      <c r="K3332" s="6">
        <v>52.780999999999999</v>
      </c>
      <c r="L3332" s="11" t="b">
        <f>COUNTIF('[1]2_배당성향 25% 이상 종목명'!$A$2:$A$471,'2_2번 조건 대상 종목'!A3332)&gt;0</f>
        <v>1</v>
      </c>
      <c r="M3332" s="14" t="b">
        <f t="shared" si="52"/>
        <v>1</v>
      </c>
      <c r="N3332" s="6">
        <v>7195697600</v>
      </c>
      <c r="O3332" s="6"/>
      <c r="P3332" s="6"/>
      <c r="Q3332" s="6"/>
      <c r="R3332" s="6">
        <v>6.67</v>
      </c>
      <c r="S3332" s="6">
        <v>99866006240</v>
      </c>
      <c r="T3332" s="7">
        <v>12.51</v>
      </c>
      <c r="U3332" s="7">
        <v>1.1299999999999999</v>
      </c>
      <c r="V3332" s="7">
        <v>509</v>
      </c>
    </row>
    <row r="3333" spans="1:22" hidden="1" x14ac:dyDescent="0.4">
      <c r="A3333" s="4" t="s">
        <v>2339</v>
      </c>
      <c r="B3333" s="5" t="s">
        <v>2340</v>
      </c>
      <c r="C3333" s="5" t="s">
        <v>30</v>
      </c>
      <c r="D3333" s="5" t="s">
        <v>19</v>
      </c>
      <c r="E3333" s="9" t="s">
        <v>20</v>
      </c>
      <c r="F3333" s="9">
        <v>0.68</v>
      </c>
      <c r="G3333" s="5" t="s">
        <v>21</v>
      </c>
      <c r="H3333" s="9">
        <v>500</v>
      </c>
      <c r="I3333" s="11">
        <v>8769174</v>
      </c>
      <c r="J3333" s="11">
        <v>75</v>
      </c>
      <c r="K3333" s="11">
        <v>10.744999999999999</v>
      </c>
      <c r="L3333" s="11" t="b">
        <f>COUNTIF('[1]2_배당성향 25% 이상 종목명'!$A$2:$A$471,'2_2번 조건 대상 종목'!A3333)&gt;0</f>
        <v>0</v>
      </c>
      <c r="M3333" s="14" t="b">
        <f t="shared" si="52"/>
        <v>0</v>
      </c>
      <c r="N3333" s="11">
        <v>657688050</v>
      </c>
      <c r="O3333" s="11" t="e">
        <f>N3333&gt;=VLOOKUP(A3333,'[1]2023년만'!$A$2:$Q$1181,12,0)</f>
        <v>#N/A</v>
      </c>
      <c r="P3333" s="11"/>
      <c r="Q3333" s="11"/>
      <c r="R3333" s="11">
        <v>1.1000000000000001</v>
      </c>
      <c r="S3333" s="6">
        <v>66733414140</v>
      </c>
      <c r="T3333" s="7">
        <v>10.97</v>
      </c>
      <c r="U3333" s="7">
        <v>1.33</v>
      </c>
      <c r="V3333" s="7">
        <v>694</v>
      </c>
    </row>
    <row r="3334" spans="1:22" hidden="1" x14ac:dyDescent="0.4">
      <c r="A3334" s="4" t="s">
        <v>2339</v>
      </c>
      <c r="B3334" s="5" t="s">
        <v>2340</v>
      </c>
      <c r="C3334" s="5" t="s">
        <v>18</v>
      </c>
      <c r="D3334" s="5" t="s">
        <v>19</v>
      </c>
      <c r="E3334" s="9" t="s">
        <v>95</v>
      </c>
      <c r="F3334" s="9">
        <v>0.96</v>
      </c>
      <c r="G3334" s="5" t="s">
        <v>21</v>
      </c>
      <c r="H3334" s="9">
        <v>500</v>
      </c>
      <c r="I3334" s="11">
        <v>8769174</v>
      </c>
      <c r="J3334" s="11">
        <v>75</v>
      </c>
      <c r="K3334" s="11">
        <v>5.3959999999999999</v>
      </c>
      <c r="L3334" s="11" t="b">
        <f>COUNTIF('[1]2_배당성향 25% 이상 종목명'!$A$2:$A$471,'2_2번 조건 대상 종목'!A3334)&gt;0</f>
        <v>0</v>
      </c>
      <c r="M3334" s="14" t="b">
        <f t="shared" si="52"/>
        <v>0</v>
      </c>
      <c r="N3334" s="11">
        <v>657688050</v>
      </c>
      <c r="O3334" s="11"/>
      <c r="P3334" s="11"/>
      <c r="Q3334" s="11"/>
      <c r="R3334" s="11">
        <v>1.4</v>
      </c>
      <c r="S3334" s="6">
        <v>66733414140</v>
      </c>
      <c r="T3334" s="7">
        <v>10.97</v>
      </c>
      <c r="U3334" s="7">
        <v>1.33</v>
      </c>
      <c r="V3334" s="7">
        <v>694</v>
      </c>
    </row>
    <row r="3335" spans="1:22" hidden="1" x14ac:dyDescent="0.4">
      <c r="A3335" s="4" t="s">
        <v>1929</v>
      </c>
      <c r="B3335" s="5" t="s">
        <v>1930</v>
      </c>
      <c r="C3335" s="5" t="s">
        <v>24</v>
      </c>
      <c r="D3335" s="5" t="s">
        <v>19</v>
      </c>
      <c r="E3335" s="9" t="s">
        <v>31</v>
      </c>
      <c r="F3335" s="9">
        <v>0.46</v>
      </c>
      <c r="G3335" s="5" t="s">
        <v>21</v>
      </c>
      <c r="H3335" s="9">
        <v>500</v>
      </c>
      <c r="I3335" s="11">
        <v>14553844</v>
      </c>
      <c r="J3335" s="11">
        <v>160</v>
      </c>
      <c r="K3335" s="11">
        <v>17.684000000000001</v>
      </c>
      <c r="L3335" s="11" t="b">
        <f>COUNTIF('[1]2_배당성향 25% 이상 종목명'!$A$2:$A$471,'2_2번 조건 대상 종목'!A3335)&gt;0</f>
        <v>0</v>
      </c>
      <c r="M3335" s="14" t="b">
        <f t="shared" si="52"/>
        <v>1</v>
      </c>
      <c r="N3335" s="11">
        <v>2185077280</v>
      </c>
      <c r="O3335" s="11"/>
      <c r="P3335" s="11"/>
      <c r="Q3335" s="11"/>
      <c r="R3335" s="11">
        <v>2.4</v>
      </c>
      <c r="S3335" s="6">
        <v>79900603560</v>
      </c>
      <c r="T3335" s="7" t="s">
        <v>21</v>
      </c>
      <c r="U3335" s="7">
        <v>0.81</v>
      </c>
      <c r="V3335" s="7" t="s">
        <v>21</v>
      </c>
    </row>
    <row r="3336" spans="1:22" hidden="1" x14ac:dyDescent="0.4">
      <c r="A3336" s="4" t="s">
        <v>1929</v>
      </c>
      <c r="B3336" s="5" t="s">
        <v>1930</v>
      </c>
      <c r="C3336" s="5" t="s">
        <v>18</v>
      </c>
      <c r="D3336" s="5" t="s">
        <v>19</v>
      </c>
      <c r="E3336" s="9" t="s">
        <v>31</v>
      </c>
      <c r="F3336" s="9">
        <v>0.49</v>
      </c>
      <c r="G3336" s="5" t="s">
        <v>21</v>
      </c>
      <c r="H3336" s="9">
        <v>500</v>
      </c>
      <c r="I3336" s="11">
        <v>14553844</v>
      </c>
      <c r="J3336" s="11">
        <v>160</v>
      </c>
      <c r="K3336" s="11">
        <v>16.088000000000001</v>
      </c>
      <c r="L3336" s="11" t="b">
        <f>COUNTIF('[1]2_배당성향 25% 이상 종목명'!$A$2:$A$471,'2_2번 조건 대상 종목'!A3336)&gt;0</f>
        <v>0</v>
      </c>
      <c r="M3336" s="14" t="b">
        <f t="shared" si="52"/>
        <v>1</v>
      </c>
      <c r="N3336" s="11">
        <v>2236295040</v>
      </c>
      <c r="O3336" s="11"/>
      <c r="P3336" s="11"/>
      <c r="Q3336" s="11"/>
      <c r="R3336" s="11">
        <v>2</v>
      </c>
      <c r="S3336" s="6">
        <v>79900603560</v>
      </c>
      <c r="T3336" s="7" t="s">
        <v>21</v>
      </c>
      <c r="U3336" s="7">
        <v>0.81</v>
      </c>
      <c r="V3336" s="7" t="s">
        <v>21</v>
      </c>
    </row>
    <row r="3337" spans="1:22" hidden="1" x14ac:dyDescent="0.4">
      <c r="A3337" s="4" t="s">
        <v>1929</v>
      </c>
      <c r="B3337" s="5" t="s">
        <v>1930</v>
      </c>
      <c r="C3337" s="5" t="s">
        <v>30</v>
      </c>
      <c r="D3337" s="5" t="s">
        <v>19</v>
      </c>
      <c r="E3337" s="9" t="s">
        <v>31</v>
      </c>
      <c r="F3337" s="9">
        <v>0.46</v>
      </c>
      <c r="G3337" s="5" t="s">
        <v>21</v>
      </c>
      <c r="H3337" s="9">
        <v>500</v>
      </c>
      <c r="I3337" s="11">
        <v>14553844</v>
      </c>
      <c r="J3337" s="11">
        <v>180</v>
      </c>
      <c r="K3337" s="11">
        <v>-88.421000000000006</v>
      </c>
      <c r="L3337" s="11" t="b">
        <f>COUNTIF('[1]2_배당성향 25% 이상 종목명'!$A$2:$A$471,'2_2번 조건 대상 종목'!A3337)&gt;0</f>
        <v>0</v>
      </c>
      <c r="M3337" s="14" t="b">
        <f t="shared" si="52"/>
        <v>1</v>
      </c>
      <c r="N3337" s="11">
        <v>2243238300</v>
      </c>
      <c r="O3337" s="11" t="b">
        <f>N3337&gt;=VLOOKUP(A3337,'[1]2023년만'!$A$2:$Q$1181,12,0)</f>
        <v>1</v>
      </c>
      <c r="P3337" s="11"/>
      <c r="Q3337" s="11"/>
      <c r="R3337" s="11">
        <v>3.2</v>
      </c>
      <c r="S3337" s="6">
        <v>79900603560</v>
      </c>
      <c r="T3337" s="7" t="s">
        <v>21</v>
      </c>
      <c r="U3337" s="7">
        <v>0.81</v>
      </c>
      <c r="V3337" s="7" t="s">
        <v>21</v>
      </c>
    </row>
    <row r="3338" spans="1:22" hidden="1" x14ac:dyDescent="0.4">
      <c r="A3338" s="7" t="s">
        <v>1929</v>
      </c>
      <c r="B3338" s="12" t="s">
        <v>1930</v>
      </c>
      <c r="C3338" s="12" t="s">
        <v>2933</v>
      </c>
      <c r="D3338" s="12" t="s">
        <v>19</v>
      </c>
      <c r="E3338" s="12" t="s">
        <v>31</v>
      </c>
      <c r="F3338" s="12">
        <v>0.32</v>
      </c>
      <c r="G3338" s="12" t="s">
        <v>21</v>
      </c>
      <c r="H3338" s="12">
        <v>500</v>
      </c>
      <c r="I3338" s="6">
        <v>14553844</v>
      </c>
      <c r="J3338" s="6">
        <v>170</v>
      </c>
      <c r="K3338" s="6">
        <v>16.940000000000001</v>
      </c>
      <c r="L3338" s="11" t="b">
        <f>COUNTIF('[1]2_배당성향 25% 이상 종목명'!$A$2:$A$471,'2_2번 조건 대상 종목'!A3338)&gt;0</f>
        <v>0</v>
      </c>
      <c r="M3338" s="14" t="b">
        <f t="shared" si="52"/>
        <v>1</v>
      </c>
      <c r="N3338" s="6">
        <v>2426344380</v>
      </c>
      <c r="O3338" s="6"/>
      <c r="P3338" s="6"/>
      <c r="Q3338" s="6"/>
      <c r="R3338" s="6">
        <v>1.8</v>
      </c>
      <c r="S3338" s="6">
        <v>79900603560</v>
      </c>
      <c r="T3338" s="7" t="s">
        <v>21</v>
      </c>
      <c r="U3338" s="7">
        <v>0.81</v>
      </c>
      <c r="V3338" s="7" t="s">
        <v>21</v>
      </c>
    </row>
    <row r="3339" spans="1:22" hidden="1" x14ac:dyDescent="0.4">
      <c r="A3339" s="4" t="s">
        <v>1657</v>
      </c>
      <c r="B3339" s="5" t="s">
        <v>1658</v>
      </c>
      <c r="C3339" s="5" t="s">
        <v>24</v>
      </c>
      <c r="D3339" s="5" t="s">
        <v>19</v>
      </c>
      <c r="E3339" s="9" t="s">
        <v>256</v>
      </c>
      <c r="F3339" s="9">
        <v>0.53</v>
      </c>
      <c r="G3339" s="5" t="s">
        <v>21</v>
      </c>
      <c r="H3339" s="9">
        <v>500</v>
      </c>
      <c r="I3339" s="11">
        <v>7500789</v>
      </c>
      <c r="J3339" s="11">
        <v>50</v>
      </c>
      <c r="K3339" s="11">
        <v>22.661000000000001</v>
      </c>
      <c r="L3339" s="11" t="b">
        <f>COUNTIF('[1]2_배당성향 25% 이상 종목명'!$A$2:$A$471,'2_2번 조건 대상 종목'!A3339)&gt;0</f>
        <v>0</v>
      </c>
      <c r="M3339" s="14" t="b">
        <f t="shared" si="52"/>
        <v>0</v>
      </c>
      <c r="N3339" s="11">
        <v>375039450</v>
      </c>
      <c r="O3339" s="11"/>
      <c r="P3339" s="11"/>
      <c r="Q3339" s="11"/>
      <c r="R3339" s="11">
        <v>0.3</v>
      </c>
      <c r="S3339" s="6">
        <v>147413215750</v>
      </c>
      <c r="T3339" s="7" t="s">
        <v>21</v>
      </c>
      <c r="U3339" s="7">
        <v>3.66</v>
      </c>
      <c r="V3339" s="7" t="s">
        <v>21</v>
      </c>
    </row>
    <row r="3340" spans="1:22" hidden="1" x14ac:dyDescent="0.4">
      <c r="A3340" s="4" t="s">
        <v>1657</v>
      </c>
      <c r="B3340" s="5" t="s">
        <v>1658</v>
      </c>
      <c r="C3340" s="5" t="s">
        <v>18</v>
      </c>
      <c r="D3340" s="5" t="s">
        <v>19</v>
      </c>
      <c r="E3340" s="9" t="s">
        <v>256</v>
      </c>
      <c r="F3340" s="9">
        <v>0.59</v>
      </c>
      <c r="G3340" s="5" t="s">
        <v>21</v>
      </c>
      <c r="H3340" s="9">
        <v>500</v>
      </c>
      <c r="I3340" s="11">
        <v>7500789</v>
      </c>
      <c r="J3340" s="11">
        <v>50</v>
      </c>
      <c r="K3340" s="11">
        <v>13.808999999999999</v>
      </c>
      <c r="L3340" s="11" t="b">
        <f>COUNTIF('[1]2_배당성향 25% 이상 종목명'!$A$2:$A$471,'2_2번 조건 대상 종목'!A3340)&gt;0</f>
        <v>0</v>
      </c>
      <c r="M3340" s="14" t="b">
        <f t="shared" si="52"/>
        <v>0</v>
      </c>
      <c r="N3340" s="11">
        <v>375039450</v>
      </c>
      <c r="O3340" s="11"/>
      <c r="P3340" s="11"/>
      <c r="Q3340" s="11"/>
      <c r="R3340" s="11">
        <v>0.2</v>
      </c>
      <c r="S3340" s="6">
        <v>147413215750</v>
      </c>
      <c r="T3340" s="7" t="s">
        <v>21</v>
      </c>
      <c r="U3340" s="7">
        <v>3.66</v>
      </c>
      <c r="V3340" s="7" t="s">
        <v>21</v>
      </c>
    </row>
    <row r="3341" spans="1:22" hidden="1" x14ac:dyDescent="0.4">
      <c r="A3341" s="7" t="s">
        <v>1657</v>
      </c>
      <c r="B3341" s="12" t="s">
        <v>1658</v>
      </c>
      <c r="C3341" s="12" t="s">
        <v>2933</v>
      </c>
      <c r="D3341" s="12" t="s">
        <v>19</v>
      </c>
      <c r="E3341" s="12" t="s">
        <v>256</v>
      </c>
      <c r="F3341" s="12">
        <v>0.28000000000000003</v>
      </c>
      <c r="G3341" s="12" t="s">
        <v>21</v>
      </c>
      <c r="H3341" s="12">
        <v>500</v>
      </c>
      <c r="I3341" s="6">
        <v>7500789</v>
      </c>
      <c r="J3341" s="6">
        <v>50</v>
      </c>
      <c r="K3341" s="6">
        <v>6.4180000000000001</v>
      </c>
      <c r="L3341" s="11" t="b">
        <f>COUNTIF('[1]2_배당성향 25% 이상 종목명'!$A$2:$A$471,'2_2번 조건 대상 종목'!A3341)&gt;0</f>
        <v>0</v>
      </c>
      <c r="M3341" s="14" t="b">
        <f t="shared" si="52"/>
        <v>0</v>
      </c>
      <c r="N3341" s="6">
        <v>375039450</v>
      </c>
      <c r="O3341" s="6"/>
      <c r="P3341" s="6"/>
      <c r="Q3341" s="6"/>
      <c r="R3341" s="6">
        <v>0.2</v>
      </c>
      <c r="S3341" s="6">
        <v>147413215750</v>
      </c>
      <c r="T3341" s="7" t="s">
        <v>21</v>
      </c>
      <c r="U3341" s="7">
        <v>3.66</v>
      </c>
      <c r="V3341" s="7" t="s">
        <v>21</v>
      </c>
    </row>
    <row r="3342" spans="1:22" hidden="1" x14ac:dyDescent="0.4">
      <c r="A3342" s="7" t="s">
        <v>2894</v>
      </c>
      <c r="B3342" s="12" t="s">
        <v>2895</v>
      </c>
      <c r="C3342" s="12" t="s">
        <v>2933</v>
      </c>
      <c r="D3342" s="12" t="s">
        <v>19</v>
      </c>
      <c r="E3342" s="12" t="s">
        <v>25</v>
      </c>
      <c r="F3342" s="12">
        <v>0.3</v>
      </c>
      <c r="G3342" s="12" t="s">
        <v>21</v>
      </c>
      <c r="H3342" s="12">
        <v>500</v>
      </c>
      <c r="I3342" s="6">
        <v>9567180</v>
      </c>
      <c r="J3342" s="6">
        <v>400</v>
      </c>
      <c r="K3342" s="6">
        <v>10.747</v>
      </c>
      <c r="L3342" s="11" t="b">
        <f>COUNTIF('[1]2_배당성향 25% 이상 종목명'!$A$2:$A$471,'2_2번 조건 대상 종목'!A3342)&gt;0</f>
        <v>0</v>
      </c>
      <c r="M3342" s="14" t="b">
        <f t="shared" si="52"/>
        <v>0</v>
      </c>
      <c r="N3342" s="6">
        <v>3696323600</v>
      </c>
      <c r="O3342" s="6"/>
      <c r="P3342" s="6"/>
      <c r="Q3342" s="6"/>
      <c r="R3342" s="6">
        <v>2.56</v>
      </c>
      <c r="S3342" s="6">
        <v>45864150190</v>
      </c>
      <c r="T3342" s="7" t="s">
        <v>21</v>
      </c>
      <c r="U3342" s="7">
        <v>0.54</v>
      </c>
      <c r="V3342" s="7" t="s">
        <v>21</v>
      </c>
    </row>
    <row r="3343" spans="1:22" hidden="1" x14ac:dyDescent="0.4">
      <c r="A3343" s="4" t="s">
        <v>1699</v>
      </c>
      <c r="B3343" s="5" t="s">
        <v>1700</v>
      </c>
      <c r="C3343" s="5" t="s">
        <v>30</v>
      </c>
      <c r="D3343" s="5" t="s">
        <v>19</v>
      </c>
      <c r="E3343" s="9" t="s">
        <v>20</v>
      </c>
      <c r="F3343" s="9">
        <v>0.68</v>
      </c>
      <c r="G3343" s="5" t="s">
        <v>21</v>
      </c>
      <c r="H3343" s="9">
        <v>100</v>
      </c>
      <c r="I3343" s="11">
        <v>4372640</v>
      </c>
      <c r="J3343" s="11">
        <v>300</v>
      </c>
      <c r="K3343" s="11">
        <v>21.696999999999999</v>
      </c>
      <c r="L3343" s="11" t="b">
        <f>COUNTIF('[1]2_배당성향 25% 이상 종목명'!$A$2:$A$471,'2_2번 조건 대상 종목'!A3343)&gt;0</f>
        <v>0</v>
      </c>
      <c r="M3343" s="14" t="b">
        <f t="shared" si="52"/>
        <v>0</v>
      </c>
      <c r="N3343" s="11">
        <v>1311792000</v>
      </c>
      <c r="O3343" s="11" t="e">
        <f>N3343&gt;=VLOOKUP(A3343,'[1]2023년만'!$A$2:$Q$1181,12,0)</f>
        <v>#N/A</v>
      </c>
      <c r="P3343" s="11"/>
      <c r="Q3343" s="11"/>
      <c r="R3343" s="11">
        <v>1.2</v>
      </c>
      <c r="S3343" s="6">
        <v>93399590400</v>
      </c>
      <c r="T3343" s="7">
        <v>16.04</v>
      </c>
      <c r="U3343" s="7">
        <v>1.63</v>
      </c>
      <c r="V3343" s="7">
        <v>444</v>
      </c>
    </row>
    <row r="3344" spans="1:22" hidden="1" x14ac:dyDescent="0.4">
      <c r="A3344" s="4" t="s">
        <v>201</v>
      </c>
      <c r="B3344" s="5" t="s">
        <v>202</v>
      </c>
      <c r="C3344" s="5" t="s">
        <v>30</v>
      </c>
      <c r="D3344" s="5" t="s">
        <v>19</v>
      </c>
      <c r="E3344" s="9" t="s">
        <v>69</v>
      </c>
      <c r="F3344" s="9">
        <v>0.93</v>
      </c>
      <c r="G3344" s="5" t="s">
        <v>21</v>
      </c>
      <c r="H3344" s="9">
        <v>500</v>
      </c>
      <c r="I3344" s="11">
        <v>20032636</v>
      </c>
      <c r="J3344" s="11">
        <v>50</v>
      </c>
      <c r="K3344" s="11">
        <v>200.32599999999999</v>
      </c>
      <c r="L3344" s="11" t="b">
        <f>COUNTIF('[1]2_배당성향 25% 이상 종목명'!$A$2:$A$471,'2_2번 조건 대상 종목'!A3344)&gt;0</f>
        <v>1</v>
      </c>
      <c r="M3344" s="14" t="b">
        <f t="shared" si="52"/>
        <v>0</v>
      </c>
      <c r="N3344" s="11">
        <v>1001631800</v>
      </c>
      <c r="O3344" s="11" t="b">
        <f>N3344&gt;=VLOOKUP(A3344,'[1]2023년만'!$A$2:$Q$1181,12,0)</f>
        <v>1</v>
      </c>
      <c r="P3344" s="11"/>
      <c r="Q3344" s="11"/>
      <c r="R3344" s="11">
        <v>0.93</v>
      </c>
      <c r="S3344" s="6">
        <v>94353715560</v>
      </c>
      <c r="T3344" s="7">
        <v>188.4</v>
      </c>
      <c r="U3344" s="7">
        <v>1.17</v>
      </c>
      <c r="V3344" s="7">
        <v>25</v>
      </c>
    </row>
    <row r="3345" spans="1:22" hidden="1" x14ac:dyDescent="0.4">
      <c r="A3345" s="4" t="s">
        <v>201</v>
      </c>
      <c r="B3345" s="5" t="s">
        <v>202</v>
      </c>
      <c r="C3345" s="5" t="s">
        <v>24</v>
      </c>
      <c r="D3345" s="5" t="s">
        <v>19</v>
      </c>
      <c r="E3345" s="9" t="s">
        <v>69</v>
      </c>
      <c r="F3345" s="9">
        <v>0.63</v>
      </c>
      <c r="G3345" s="5" t="s">
        <v>21</v>
      </c>
      <c r="H3345" s="9">
        <v>500</v>
      </c>
      <c r="I3345" s="11">
        <v>20032636</v>
      </c>
      <c r="J3345" s="11">
        <v>50</v>
      </c>
      <c r="K3345" s="11">
        <v>103.904</v>
      </c>
      <c r="L3345" s="11" t="b">
        <f>COUNTIF('[1]2_배당성향 25% 이상 종목명'!$A$2:$A$471,'2_2번 조건 대상 종목'!A3345)&gt;0</f>
        <v>1</v>
      </c>
      <c r="M3345" s="14" t="b">
        <f t="shared" si="52"/>
        <v>0</v>
      </c>
      <c r="N3345" s="11">
        <v>1001631800</v>
      </c>
      <c r="O3345" s="11"/>
      <c r="P3345" s="11"/>
      <c r="Q3345" s="11"/>
      <c r="R3345" s="11">
        <v>0.79</v>
      </c>
      <c r="S3345" s="6">
        <v>94353715560</v>
      </c>
      <c r="T3345" s="7">
        <v>188.4</v>
      </c>
      <c r="U3345" s="7">
        <v>1.17</v>
      </c>
      <c r="V3345" s="7">
        <v>25</v>
      </c>
    </row>
    <row r="3346" spans="1:22" x14ac:dyDescent="0.4">
      <c r="A3346" s="4" t="s">
        <v>1188</v>
      </c>
      <c r="B3346" s="5" t="s">
        <v>1189</v>
      </c>
      <c r="C3346" s="5" t="s">
        <v>30</v>
      </c>
      <c r="D3346" s="5" t="s">
        <v>19</v>
      </c>
      <c r="E3346" s="9" t="s">
        <v>21</v>
      </c>
      <c r="F3346" s="9" t="s">
        <v>21</v>
      </c>
      <c r="G3346" s="5" t="s">
        <v>21</v>
      </c>
      <c r="H3346" s="9">
        <v>500</v>
      </c>
      <c r="I3346" s="11">
        <v>16030561</v>
      </c>
      <c r="J3346" s="11">
        <v>220</v>
      </c>
      <c r="K3346" s="11">
        <v>32.329000000000001</v>
      </c>
      <c r="L3346" s="11" t="b">
        <f>COUNTIF('[1]2_배당성향 25% 이상 종목명'!$A$2:$A$471,'2_2번 조건 대상 종목'!A946)&gt;0</f>
        <v>1</v>
      </c>
      <c r="M3346" s="14" t="b">
        <f t="shared" si="52"/>
        <v>1</v>
      </c>
      <c r="N3346" s="11">
        <v>3526723420</v>
      </c>
      <c r="O3346" s="11" t="b">
        <f>N3346&gt;=VLOOKUP(A3346,'[1]2023년만'!$A$2:$Q$1181,12,0)</f>
        <v>1</v>
      </c>
      <c r="P3346" s="11">
        <f>VLOOKUP(A3346,'[1]2_피벗 테이블'!$A$4:$B$376,2,0)</f>
        <v>3051380200</v>
      </c>
      <c r="Q3346" s="11" t="b">
        <f>N3346&gt;=(P3346*1.05)</f>
        <v>1</v>
      </c>
      <c r="R3346" s="11">
        <v>3.04</v>
      </c>
      <c r="S3346" s="6">
        <v>134175795570</v>
      </c>
      <c r="T3346" s="7">
        <v>12.38</v>
      </c>
      <c r="U3346" s="7">
        <v>0.5</v>
      </c>
      <c r="V3346" s="7">
        <v>676</v>
      </c>
    </row>
    <row r="3347" spans="1:22" hidden="1" x14ac:dyDescent="0.4">
      <c r="A3347" s="4" t="s">
        <v>623</v>
      </c>
      <c r="B3347" s="5" t="s">
        <v>624</v>
      </c>
      <c r="C3347" s="5" t="s">
        <v>24</v>
      </c>
      <c r="D3347" s="5" t="s">
        <v>19</v>
      </c>
      <c r="E3347" s="9" t="s">
        <v>43</v>
      </c>
      <c r="F3347" s="9">
        <v>0.94</v>
      </c>
      <c r="G3347" s="5" t="s">
        <v>21</v>
      </c>
      <c r="H3347" s="9">
        <v>500</v>
      </c>
      <c r="I3347" s="11">
        <v>20000000</v>
      </c>
      <c r="J3347" s="11">
        <v>200</v>
      </c>
      <c r="K3347" s="11">
        <v>52.55</v>
      </c>
      <c r="L3347" s="11" t="b">
        <f>COUNTIF('[1]2_배당성향 25% 이상 종목명'!$A$2:$A$471,'2_2번 조건 대상 종목'!A3347)&gt;0</f>
        <v>1</v>
      </c>
      <c r="M3347" s="14" t="b">
        <f t="shared" si="52"/>
        <v>1</v>
      </c>
      <c r="N3347" s="11">
        <v>3830395800</v>
      </c>
      <c r="O3347" s="11"/>
      <c r="P3347" s="11"/>
      <c r="Q3347" s="11"/>
      <c r="R3347" s="11">
        <v>5.2</v>
      </c>
      <c r="S3347" s="6">
        <v>142000000000</v>
      </c>
      <c r="T3347" s="7">
        <v>21.78</v>
      </c>
      <c r="U3347" s="7">
        <v>1.73</v>
      </c>
      <c r="V3347" s="7">
        <v>326</v>
      </c>
    </row>
    <row r="3348" spans="1:22" hidden="1" x14ac:dyDescent="0.4">
      <c r="A3348" s="4" t="s">
        <v>623</v>
      </c>
      <c r="B3348" s="5" t="s">
        <v>624</v>
      </c>
      <c r="C3348" s="5" t="s">
        <v>18</v>
      </c>
      <c r="D3348" s="5" t="s">
        <v>19</v>
      </c>
      <c r="E3348" s="9" t="s">
        <v>43</v>
      </c>
      <c r="F3348" s="9">
        <v>0.91</v>
      </c>
      <c r="G3348" s="5" t="s">
        <v>21</v>
      </c>
      <c r="H3348" s="9">
        <v>500</v>
      </c>
      <c r="I3348" s="11">
        <v>20000000</v>
      </c>
      <c r="J3348" s="11">
        <v>150</v>
      </c>
      <c r="K3348" s="11">
        <v>32.405999999999999</v>
      </c>
      <c r="L3348" s="11" t="b">
        <f>COUNTIF('[1]2_배당성향 25% 이상 종목명'!$A$2:$A$471,'2_2번 조건 대상 종목'!A3348)&gt;0</f>
        <v>1</v>
      </c>
      <c r="M3348" s="14" t="b">
        <f t="shared" si="52"/>
        <v>1</v>
      </c>
      <c r="N3348" s="11">
        <v>2957003400</v>
      </c>
      <c r="O3348" s="11"/>
      <c r="P3348" s="11"/>
      <c r="Q3348" s="11"/>
      <c r="R3348" s="11">
        <v>4.5</v>
      </c>
      <c r="S3348" s="6">
        <v>142000000000</v>
      </c>
      <c r="T3348" s="7">
        <v>21.78</v>
      </c>
      <c r="U3348" s="7">
        <v>1.73</v>
      </c>
      <c r="V3348" s="7">
        <v>326</v>
      </c>
    </row>
    <row r="3349" spans="1:22" hidden="1" x14ac:dyDescent="0.4">
      <c r="A3349" s="7" t="s">
        <v>623</v>
      </c>
      <c r="B3349" s="12" t="s">
        <v>624</v>
      </c>
      <c r="C3349" s="12" t="s">
        <v>2933</v>
      </c>
      <c r="D3349" s="12" t="s">
        <v>19</v>
      </c>
      <c r="E3349" s="12" t="s">
        <v>43</v>
      </c>
      <c r="F3349" s="12">
        <v>0.87</v>
      </c>
      <c r="G3349" s="12" t="s">
        <v>21</v>
      </c>
      <c r="H3349" s="12">
        <v>500</v>
      </c>
      <c r="I3349" s="6">
        <v>20000000</v>
      </c>
      <c r="J3349" s="6">
        <v>100</v>
      </c>
      <c r="K3349" s="6">
        <v>26.536000000000001</v>
      </c>
      <c r="L3349" s="11" t="b">
        <f>COUNTIF('[1]2_배당성향 25% 이상 종목명'!$A$2:$A$471,'2_2번 조건 대상 종목'!A3349)&gt;0</f>
        <v>1</v>
      </c>
      <c r="M3349" s="14" t="b">
        <f t="shared" si="52"/>
        <v>1</v>
      </c>
      <c r="N3349" s="6">
        <v>2000000000</v>
      </c>
      <c r="O3349" s="6"/>
      <c r="P3349" s="6"/>
      <c r="Q3349" s="6"/>
      <c r="R3349" s="6">
        <v>2.8</v>
      </c>
      <c r="S3349" s="6">
        <v>142000000000</v>
      </c>
      <c r="T3349" s="7">
        <v>21.78</v>
      </c>
      <c r="U3349" s="7">
        <v>1.73</v>
      </c>
      <c r="V3349" s="7">
        <v>326</v>
      </c>
    </row>
    <row r="3350" spans="1:22" hidden="1" x14ac:dyDescent="0.4">
      <c r="A3350" s="4" t="s">
        <v>1788</v>
      </c>
      <c r="B3350" s="5" t="s">
        <v>1789</v>
      </c>
      <c r="C3350" s="5" t="s">
        <v>30</v>
      </c>
      <c r="D3350" s="5" t="s">
        <v>19</v>
      </c>
      <c r="E3350" s="9" t="s">
        <v>81</v>
      </c>
      <c r="F3350" s="9">
        <v>0.51</v>
      </c>
      <c r="G3350" s="5" t="s">
        <v>21</v>
      </c>
      <c r="H3350" s="9">
        <v>500</v>
      </c>
      <c r="I3350" s="11">
        <v>16062409</v>
      </c>
      <c r="J3350" s="11">
        <v>1000</v>
      </c>
      <c r="K3350" s="11">
        <v>20.097999999999999</v>
      </c>
      <c r="L3350" s="11" t="b">
        <f>COUNTIF('[1]2_배당성향 25% 이상 종목명'!$A$2:$A$471,'2_2번 조건 대상 종목'!A3350)&gt;0</f>
        <v>0</v>
      </c>
      <c r="M3350" s="14" t="b">
        <f t="shared" si="52"/>
        <v>1</v>
      </c>
      <c r="N3350" s="11">
        <v>16062409000</v>
      </c>
      <c r="O3350" s="11" t="b">
        <f>N3350&gt;=VLOOKUP(A3350,'[1]2023년만'!$A$2:$Q$1181,12,0)</f>
        <v>1</v>
      </c>
      <c r="P3350" s="11"/>
      <c r="Q3350" s="11"/>
      <c r="R3350" s="11">
        <v>2.2000000000000002</v>
      </c>
      <c r="S3350" s="6">
        <v>587884169400</v>
      </c>
      <c r="T3350" s="7">
        <v>7.36</v>
      </c>
      <c r="U3350" s="7">
        <v>2.99</v>
      </c>
      <c r="V3350" s="7">
        <v>4976</v>
      </c>
    </row>
    <row r="3351" spans="1:22" hidden="1" x14ac:dyDescent="0.4">
      <c r="A3351" s="4" t="s">
        <v>1788</v>
      </c>
      <c r="B3351" s="5" t="s">
        <v>1789</v>
      </c>
      <c r="C3351" s="5" t="s">
        <v>18</v>
      </c>
      <c r="D3351" s="5" t="s">
        <v>19</v>
      </c>
      <c r="E3351" s="9" t="s">
        <v>103</v>
      </c>
      <c r="F3351" s="9">
        <v>0.57999999999999996</v>
      </c>
      <c r="G3351" s="5" t="s">
        <v>21</v>
      </c>
      <c r="H3351" s="9">
        <v>500</v>
      </c>
      <c r="I3351" s="11">
        <v>16062409</v>
      </c>
      <c r="J3351" s="11">
        <v>150</v>
      </c>
      <c r="K3351" s="11">
        <v>19.306999999999999</v>
      </c>
      <c r="L3351" s="11" t="b">
        <f>COUNTIF('[1]2_배당성향 25% 이상 종목명'!$A$2:$A$471,'2_2번 조건 대상 종목'!A3351)&gt;0</f>
        <v>0</v>
      </c>
      <c r="M3351" s="14" t="b">
        <f t="shared" si="52"/>
        <v>1</v>
      </c>
      <c r="N3351" s="11">
        <v>2409361350</v>
      </c>
      <c r="O3351" s="11"/>
      <c r="P3351" s="11"/>
      <c r="Q3351" s="11"/>
      <c r="R3351" s="11">
        <v>1.3</v>
      </c>
      <c r="S3351" s="6">
        <v>587884169400</v>
      </c>
      <c r="T3351" s="7">
        <v>7.36</v>
      </c>
      <c r="U3351" s="7">
        <v>2.99</v>
      </c>
      <c r="V3351" s="7">
        <v>4976</v>
      </c>
    </row>
    <row r="3352" spans="1:22" hidden="1" x14ac:dyDescent="0.4">
      <c r="A3352" s="4" t="s">
        <v>1788</v>
      </c>
      <c r="B3352" s="5" t="s">
        <v>1789</v>
      </c>
      <c r="C3352" s="5" t="s">
        <v>24</v>
      </c>
      <c r="D3352" s="5" t="s">
        <v>19</v>
      </c>
      <c r="E3352" s="9" t="s">
        <v>103</v>
      </c>
      <c r="F3352" s="9">
        <v>0.66</v>
      </c>
      <c r="G3352" s="5" t="s">
        <v>21</v>
      </c>
      <c r="H3352" s="9">
        <v>500</v>
      </c>
      <c r="I3352" s="11">
        <v>16062409</v>
      </c>
      <c r="J3352" s="11">
        <v>500</v>
      </c>
      <c r="K3352" s="11">
        <v>14.244</v>
      </c>
      <c r="L3352" s="11" t="b">
        <f>COUNTIF('[1]2_배당성향 25% 이상 종목명'!$A$2:$A$471,'2_2번 조건 대상 종목'!A3352)&gt;0</f>
        <v>0</v>
      </c>
      <c r="M3352" s="14" t="b">
        <f t="shared" si="52"/>
        <v>1</v>
      </c>
      <c r="N3352" s="11">
        <v>8031204500</v>
      </c>
      <c r="O3352" s="11"/>
      <c r="P3352" s="11"/>
      <c r="Q3352" s="11"/>
      <c r="R3352" s="11">
        <v>2.5</v>
      </c>
      <c r="S3352" s="6">
        <v>587884169400</v>
      </c>
      <c r="T3352" s="7">
        <v>7.36</v>
      </c>
      <c r="U3352" s="7">
        <v>2.99</v>
      </c>
      <c r="V3352" s="7">
        <v>4976</v>
      </c>
    </row>
    <row r="3353" spans="1:22" hidden="1" x14ac:dyDescent="0.4">
      <c r="A3353" s="7" t="s">
        <v>1788</v>
      </c>
      <c r="B3353" s="12" t="s">
        <v>1789</v>
      </c>
      <c r="C3353" s="12" t="s">
        <v>2933</v>
      </c>
      <c r="D3353" s="12" t="s">
        <v>19</v>
      </c>
      <c r="E3353" s="12" t="s">
        <v>103</v>
      </c>
      <c r="F3353" s="12">
        <v>0.36</v>
      </c>
      <c r="G3353" s="12" t="s">
        <v>21</v>
      </c>
      <c r="H3353" s="12">
        <v>500</v>
      </c>
      <c r="I3353" s="6">
        <v>16062409</v>
      </c>
      <c r="J3353" s="6">
        <v>50</v>
      </c>
      <c r="K3353" s="6">
        <v>68.466999999999999</v>
      </c>
      <c r="L3353" s="11" t="b">
        <f>COUNTIF('[1]2_배당성향 25% 이상 종목명'!$A$2:$A$471,'2_2번 조건 대상 종목'!A3353)&gt;0</f>
        <v>0</v>
      </c>
      <c r="M3353" s="14" t="b">
        <f t="shared" si="52"/>
        <v>1</v>
      </c>
      <c r="N3353" s="6">
        <v>803120450</v>
      </c>
      <c r="O3353" s="6"/>
      <c r="P3353" s="6"/>
      <c r="Q3353" s="6"/>
      <c r="R3353" s="6">
        <v>1</v>
      </c>
      <c r="S3353" s="6">
        <v>587884169400</v>
      </c>
      <c r="T3353" s="7">
        <v>7.36</v>
      </c>
      <c r="U3353" s="7">
        <v>2.99</v>
      </c>
      <c r="V3353" s="7">
        <v>4976</v>
      </c>
    </row>
    <row r="3354" spans="1:22" hidden="1" x14ac:dyDescent="0.4">
      <c r="A3354" s="4" t="s">
        <v>2357</v>
      </c>
      <c r="B3354" s="5" t="s">
        <v>2358</v>
      </c>
      <c r="C3354" s="5" t="s">
        <v>24</v>
      </c>
      <c r="D3354" s="5" t="s">
        <v>19</v>
      </c>
      <c r="E3354" s="9" t="s">
        <v>20</v>
      </c>
      <c r="F3354" s="9">
        <v>0.49</v>
      </c>
      <c r="G3354" s="5" t="s">
        <v>21</v>
      </c>
      <c r="H3354" s="9">
        <v>500</v>
      </c>
      <c r="I3354" s="11">
        <v>10339000</v>
      </c>
      <c r="J3354" s="11">
        <v>100</v>
      </c>
      <c r="K3354" s="11">
        <v>10.313000000000001</v>
      </c>
      <c r="L3354" s="11" t="b">
        <f>COUNTIF('[1]2_배당성향 25% 이상 종목명'!$A$2:$A$471,'2_2번 조건 대상 종목'!A3354)&gt;0</f>
        <v>0</v>
      </c>
      <c r="M3354" s="14" t="b">
        <f t="shared" si="52"/>
        <v>1</v>
      </c>
      <c r="N3354" s="11">
        <v>1033899500</v>
      </c>
      <c r="O3354" s="11"/>
      <c r="P3354" s="11"/>
      <c r="Q3354" s="11"/>
      <c r="R3354" s="11">
        <v>0.2</v>
      </c>
      <c r="S3354" s="6">
        <v>380888637200</v>
      </c>
      <c r="T3354" s="7">
        <v>9.0399999999999991</v>
      </c>
      <c r="U3354" s="7">
        <v>1.1000000000000001</v>
      </c>
      <c r="V3354" s="7">
        <v>1358</v>
      </c>
    </row>
    <row r="3355" spans="1:22" hidden="1" x14ac:dyDescent="0.4">
      <c r="A3355" s="4" t="s">
        <v>2357</v>
      </c>
      <c r="B3355" s="5" t="s">
        <v>2358</v>
      </c>
      <c r="C3355" s="5" t="s">
        <v>18</v>
      </c>
      <c r="D3355" s="5" t="s">
        <v>19</v>
      </c>
      <c r="E3355" s="9" t="s">
        <v>20</v>
      </c>
      <c r="F3355" s="9">
        <v>0.77</v>
      </c>
      <c r="G3355" s="5" t="s">
        <v>21</v>
      </c>
      <c r="H3355" s="9">
        <v>500</v>
      </c>
      <c r="I3355" s="11">
        <v>10384000</v>
      </c>
      <c r="J3355" s="11">
        <v>350</v>
      </c>
      <c r="K3355" s="11">
        <v>10.053000000000001</v>
      </c>
      <c r="L3355" s="11" t="b">
        <f>COUNTIF('[1]2_배당성향 25% 이상 종목명'!$A$2:$A$471,'2_2번 조건 대상 종목'!A3355)&gt;0</f>
        <v>0</v>
      </c>
      <c r="M3355" s="14" t="b">
        <f t="shared" si="52"/>
        <v>1</v>
      </c>
      <c r="N3355" s="11">
        <v>3539890200</v>
      </c>
      <c r="O3355" s="11"/>
      <c r="P3355" s="11"/>
      <c r="Q3355" s="11"/>
      <c r="R3355" s="11">
        <v>1.3</v>
      </c>
      <c r="S3355" s="6">
        <v>380888637200</v>
      </c>
      <c r="T3355" s="7">
        <v>9.0399999999999991</v>
      </c>
      <c r="U3355" s="7">
        <v>1.1000000000000001</v>
      </c>
      <c r="V3355" s="7">
        <v>1358</v>
      </c>
    </row>
    <row r="3356" spans="1:22" hidden="1" x14ac:dyDescent="0.4">
      <c r="A3356" s="4" t="s">
        <v>2357</v>
      </c>
      <c r="B3356" s="5" t="s">
        <v>2358</v>
      </c>
      <c r="C3356" s="5" t="s">
        <v>30</v>
      </c>
      <c r="D3356" s="5" t="s">
        <v>19</v>
      </c>
      <c r="E3356" s="9" t="s">
        <v>20</v>
      </c>
      <c r="F3356" s="9">
        <v>0.68</v>
      </c>
      <c r="G3356" s="5" t="s">
        <v>21</v>
      </c>
      <c r="H3356" s="9">
        <v>500</v>
      </c>
      <c r="I3356" s="11">
        <v>31016990</v>
      </c>
      <c r="J3356" s="11">
        <v>100</v>
      </c>
      <c r="K3356" s="11">
        <v>7.06</v>
      </c>
      <c r="L3356" s="11" t="b">
        <f>COUNTIF('[1]2_배당성향 25% 이상 종목명'!$A$2:$A$471,'2_2번 조건 대상 종목'!A3356)&gt;0</f>
        <v>0</v>
      </c>
      <c r="M3356" s="14" t="b">
        <f t="shared" si="52"/>
        <v>1</v>
      </c>
      <c r="N3356" s="11">
        <v>3043688100</v>
      </c>
      <c r="O3356" s="11" t="b">
        <f>N3356&gt;=VLOOKUP(A3356,'[1]2023년만'!$A$2:$Q$1181,12,0)</f>
        <v>1</v>
      </c>
      <c r="P3356" s="11"/>
      <c r="Q3356" s="11"/>
      <c r="R3356" s="11">
        <v>0.9</v>
      </c>
      <c r="S3356" s="6">
        <v>380888637200</v>
      </c>
      <c r="T3356" s="7">
        <v>9.0399999999999991</v>
      </c>
      <c r="U3356" s="7">
        <v>1.1000000000000001</v>
      </c>
      <c r="V3356" s="7">
        <v>1358</v>
      </c>
    </row>
    <row r="3357" spans="1:22" hidden="1" x14ac:dyDescent="0.4">
      <c r="A3357" s="7" t="s">
        <v>2357</v>
      </c>
      <c r="B3357" s="12" t="s">
        <v>2358</v>
      </c>
      <c r="C3357" s="12" t="s">
        <v>2933</v>
      </c>
      <c r="D3357" s="12" t="s">
        <v>19</v>
      </c>
      <c r="E3357" s="12" t="s">
        <v>20</v>
      </c>
      <c r="F3357" s="12">
        <v>0.53</v>
      </c>
      <c r="G3357" s="12" t="s">
        <v>21</v>
      </c>
      <c r="H3357" s="12">
        <v>500</v>
      </c>
      <c r="I3357" s="6">
        <v>10384000</v>
      </c>
      <c r="J3357" s="6">
        <v>100</v>
      </c>
      <c r="K3357" s="6">
        <v>6.2210000000000001</v>
      </c>
      <c r="L3357" s="11" t="b">
        <f>COUNTIF('[1]2_배당성향 25% 이상 종목명'!$A$2:$A$471,'2_2번 조건 대상 종목'!A3357)&gt;0</f>
        <v>0</v>
      </c>
      <c r="M3357" s="14" t="b">
        <f t="shared" si="52"/>
        <v>1</v>
      </c>
      <c r="N3357" s="6">
        <v>1011397200</v>
      </c>
      <c r="O3357" s="6"/>
      <c r="P3357" s="6"/>
      <c r="Q3357" s="6"/>
      <c r="R3357" s="6">
        <v>0.4</v>
      </c>
      <c r="S3357" s="6">
        <v>380888637200</v>
      </c>
      <c r="T3357" s="7">
        <v>9.0399999999999991</v>
      </c>
      <c r="U3357" s="7">
        <v>1.1000000000000001</v>
      </c>
      <c r="V3357" s="7">
        <v>1358</v>
      </c>
    </row>
    <row r="3358" spans="1:22" hidden="1" x14ac:dyDescent="0.4">
      <c r="A3358" s="4" t="s">
        <v>1687</v>
      </c>
      <c r="B3358" s="5" t="s">
        <v>1688</v>
      </c>
      <c r="C3358" s="5" t="s">
        <v>18</v>
      </c>
      <c r="D3358" s="5" t="s">
        <v>19</v>
      </c>
      <c r="E3358" s="9" t="s">
        <v>20</v>
      </c>
      <c r="F3358" s="9">
        <v>0.77</v>
      </c>
      <c r="G3358" s="5" t="s">
        <v>21</v>
      </c>
      <c r="H3358" s="9">
        <v>500</v>
      </c>
      <c r="I3358" s="11">
        <v>12089892</v>
      </c>
      <c r="J3358" s="11">
        <v>300</v>
      </c>
      <c r="K3358" s="11">
        <v>21.931000000000001</v>
      </c>
      <c r="L3358" s="11" t="b">
        <f>COUNTIF('[1]2_배당성향 25% 이상 종목명'!$A$2:$A$471,'2_2번 조건 대상 종목'!A3358)&gt;0</f>
        <v>0</v>
      </c>
      <c r="M3358" s="14" t="b">
        <f t="shared" si="52"/>
        <v>1</v>
      </c>
      <c r="N3358" s="11">
        <v>3455390400</v>
      </c>
      <c r="O3358" s="11"/>
      <c r="P3358" s="11"/>
      <c r="Q3358" s="11"/>
      <c r="R3358" s="11">
        <v>1.5</v>
      </c>
      <c r="S3358" s="6">
        <v>336703492200</v>
      </c>
      <c r="T3358" s="7">
        <v>11.12</v>
      </c>
      <c r="U3358" s="7">
        <v>1.59</v>
      </c>
      <c r="V3358" s="7">
        <v>2504</v>
      </c>
    </row>
    <row r="3359" spans="1:22" hidden="1" x14ac:dyDescent="0.4">
      <c r="A3359" s="4" t="s">
        <v>1687</v>
      </c>
      <c r="B3359" s="5" t="s">
        <v>1688</v>
      </c>
      <c r="C3359" s="5" t="s">
        <v>30</v>
      </c>
      <c r="D3359" s="5" t="s">
        <v>19</v>
      </c>
      <c r="E3359" s="9" t="s">
        <v>20</v>
      </c>
      <c r="F3359" s="9">
        <v>0.68</v>
      </c>
      <c r="G3359" s="5" t="s">
        <v>21</v>
      </c>
      <c r="H3359" s="9">
        <v>500</v>
      </c>
      <c r="I3359" s="11">
        <v>12089892</v>
      </c>
      <c r="J3359" s="11">
        <v>500</v>
      </c>
      <c r="K3359" s="11">
        <v>19.966000000000001</v>
      </c>
      <c r="L3359" s="11" t="b">
        <f>COUNTIF('[1]2_배당성향 25% 이상 종목명'!$A$2:$A$471,'2_2번 조건 대상 종목'!A3359)&gt;0</f>
        <v>0</v>
      </c>
      <c r="M3359" s="14" t="b">
        <f t="shared" si="52"/>
        <v>1</v>
      </c>
      <c r="N3359" s="11">
        <v>5758984000</v>
      </c>
      <c r="O3359" s="11" t="b">
        <f>N3359&gt;=VLOOKUP(A3359,'[1]2023년만'!$A$2:$Q$1181,12,0)</f>
        <v>1</v>
      </c>
      <c r="P3359" s="11"/>
      <c r="Q3359" s="11"/>
      <c r="R3359" s="11">
        <v>2.6</v>
      </c>
      <c r="S3359" s="6">
        <v>336703492200</v>
      </c>
      <c r="T3359" s="7">
        <v>11.12</v>
      </c>
      <c r="U3359" s="7">
        <v>1.59</v>
      </c>
      <c r="V3359" s="7">
        <v>2504</v>
      </c>
    </row>
    <row r="3360" spans="1:22" hidden="1" x14ac:dyDescent="0.4">
      <c r="A3360" s="4" t="s">
        <v>1687</v>
      </c>
      <c r="B3360" s="5" t="s">
        <v>1688</v>
      </c>
      <c r="C3360" s="5" t="s">
        <v>24</v>
      </c>
      <c r="D3360" s="5" t="s">
        <v>19</v>
      </c>
      <c r="E3360" s="9" t="s">
        <v>20</v>
      </c>
      <c r="F3360" s="9">
        <v>0.49</v>
      </c>
      <c r="G3360" s="5" t="s">
        <v>21</v>
      </c>
      <c r="H3360" s="9">
        <v>500</v>
      </c>
      <c r="I3360" s="11">
        <v>12089892</v>
      </c>
      <c r="J3360" s="11">
        <v>400</v>
      </c>
      <c r="K3360" s="11">
        <v>17.555</v>
      </c>
      <c r="L3360" s="11" t="b">
        <f>COUNTIF('[1]2_배당성향 25% 이상 종목명'!$A$2:$A$471,'2_2번 조건 대상 종목'!A3360)&gt;0</f>
        <v>0</v>
      </c>
      <c r="M3360" s="14" t="b">
        <f t="shared" si="52"/>
        <v>1</v>
      </c>
      <c r="N3360" s="11">
        <v>4607187200</v>
      </c>
      <c r="O3360" s="11"/>
      <c r="P3360" s="11"/>
      <c r="Q3360" s="11"/>
      <c r="R3360" s="11">
        <v>1.5</v>
      </c>
      <c r="S3360" s="6">
        <v>336703492200</v>
      </c>
      <c r="T3360" s="7">
        <v>11.12</v>
      </c>
      <c r="U3360" s="7">
        <v>1.59</v>
      </c>
      <c r="V3360" s="7">
        <v>2504</v>
      </c>
    </row>
    <row r="3361" spans="1:22" hidden="1" x14ac:dyDescent="0.4">
      <c r="A3361" s="7" t="s">
        <v>1687</v>
      </c>
      <c r="B3361" s="12" t="s">
        <v>1688</v>
      </c>
      <c r="C3361" s="12" t="s">
        <v>2933</v>
      </c>
      <c r="D3361" s="12" t="s">
        <v>19</v>
      </c>
      <c r="E3361" s="12" t="s">
        <v>20</v>
      </c>
      <c r="F3361" s="12">
        <v>0.53</v>
      </c>
      <c r="G3361" s="12" t="s">
        <v>21</v>
      </c>
      <c r="H3361" s="12">
        <v>500</v>
      </c>
      <c r="I3361" s="6">
        <v>12089892</v>
      </c>
      <c r="J3361" s="6">
        <v>200</v>
      </c>
      <c r="K3361" s="6">
        <v>25.736000000000001</v>
      </c>
      <c r="L3361" s="11" t="b">
        <f>COUNTIF('[1]2_배당성향 25% 이상 종목명'!$A$2:$A$471,'2_2번 조건 대상 종목'!A3361)&gt;0</f>
        <v>0</v>
      </c>
      <c r="M3361" s="14" t="b">
        <f t="shared" si="52"/>
        <v>1</v>
      </c>
      <c r="N3361" s="6">
        <v>2303593600</v>
      </c>
      <c r="O3361" s="6"/>
      <c r="P3361" s="6"/>
      <c r="Q3361" s="6"/>
      <c r="R3361" s="6">
        <v>1.4</v>
      </c>
      <c r="S3361" s="6">
        <v>336703492200</v>
      </c>
      <c r="T3361" s="7">
        <v>11.12</v>
      </c>
      <c r="U3361" s="7">
        <v>1.59</v>
      </c>
      <c r="V3361" s="7">
        <v>2504</v>
      </c>
    </row>
    <row r="3362" spans="1:22" hidden="1" x14ac:dyDescent="0.4">
      <c r="A3362" s="4" t="s">
        <v>2351</v>
      </c>
      <c r="B3362" s="5" t="s">
        <v>2352</v>
      </c>
      <c r="C3362" s="5" t="s">
        <v>18</v>
      </c>
      <c r="D3362" s="5" t="s">
        <v>19</v>
      </c>
      <c r="E3362" s="9" t="s">
        <v>95</v>
      </c>
      <c r="F3362" s="9">
        <v>0.96</v>
      </c>
      <c r="G3362" s="5" t="s">
        <v>21</v>
      </c>
      <c r="H3362" s="9">
        <v>500</v>
      </c>
      <c r="I3362" s="11">
        <v>14597808</v>
      </c>
      <c r="J3362" s="11">
        <v>200</v>
      </c>
      <c r="K3362" s="11">
        <v>10.412000000000001</v>
      </c>
      <c r="L3362" s="11" t="b">
        <f>COUNTIF('[1]2_배당성향 25% 이상 종목명'!$A$2:$A$471,'2_2번 조건 대상 종목'!A3362)&gt;0</f>
        <v>0</v>
      </c>
      <c r="M3362" s="14" t="b">
        <f t="shared" si="52"/>
        <v>1</v>
      </c>
      <c r="N3362" s="11">
        <v>2894283000</v>
      </c>
      <c r="O3362" s="11"/>
      <c r="P3362" s="11"/>
      <c r="Q3362" s="11"/>
      <c r="R3362" s="11">
        <v>2.4900000000000002</v>
      </c>
      <c r="S3362" s="6">
        <v>68246099570</v>
      </c>
      <c r="T3362" s="7" t="s">
        <v>21</v>
      </c>
      <c r="U3362" s="7">
        <v>0.41</v>
      </c>
      <c r="V3362" s="7" t="s">
        <v>21</v>
      </c>
    </row>
    <row r="3363" spans="1:22" hidden="1" x14ac:dyDescent="0.4">
      <c r="A3363" s="4" t="s">
        <v>2351</v>
      </c>
      <c r="B3363" s="5" t="s">
        <v>2352</v>
      </c>
      <c r="C3363" s="5" t="s">
        <v>30</v>
      </c>
      <c r="D3363" s="5" t="s">
        <v>19</v>
      </c>
      <c r="E3363" s="9" t="s">
        <v>20</v>
      </c>
      <c r="F3363" s="9">
        <v>0.68</v>
      </c>
      <c r="G3363" s="5" t="s">
        <v>21</v>
      </c>
      <c r="H3363" s="9">
        <v>500</v>
      </c>
      <c r="I3363" s="11">
        <v>17476594</v>
      </c>
      <c r="J3363" s="11">
        <v>50</v>
      </c>
      <c r="K3363" s="11">
        <v>-14.051</v>
      </c>
      <c r="L3363" s="11" t="b">
        <f>COUNTIF('[1]2_배당성향 25% 이상 종목명'!$A$2:$A$471,'2_2번 조건 대상 종목'!A3363)&gt;0</f>
        <v>0</v>
      </c>
      <c r="M3363" s="14" t="b">
        <f t="shared" si="52"/>
        <v>1</v>
      </c>
      <c r="N3363" s="11">
        <v>867510050</v>
      </c>
      <c r="O3363" s="11" t="b">
        <f>N3363&gt;=VLOOKUP(A3363,'[1]2023년만'!$A$2:$Q$1181,12,0)</f>
        <v>1</v>
      </c>
      <c r="P3363" s="11"/>
      <c r="Q3363" s="11"/>
      <c r="R3363" s="11">
        <v>1.01</v>
      </c>
      <c r="S3363" s="6">
        <v>68246099570</v>
      </c>
      <c r="T3363" s="7" t="s">
        <v>21</v>
      </c>
      <c r="U3363" s="7">
        <v>0.41</v>
      </c>
      <c r="V3363" s="7" t="s">
        <v>21</v>
      </c>
    </row>
    <row r="3364" spans="1:22" hidden="1" x14ac:dyDescent="0.4">
      <c r="A3364" s="4" t="s">
        <v>2351</v>
      </c>
      <c r="B3364" s="5" t="s">
        <v>2352</v>
      </c>
      <c r="C3364" s="5" t="s">
        <v>24</v>
      </c>
      <c r="D3364" s="5" t="s">
        <v>19</v>
      </c>
      <c r="E3364" s="9" t="s">
        <v>95</v>
      </c>
      <c r="F3364" s="9">
        <v>0.59</v>
      </c>
      <c r="G3364" s="5" t="s">
        <v>21</v>
      </c>
      <c r="H3364" s="9">
        <v>500</v>
      </c>
      <c r="I3364" s="11">
        <v>17476594</v>
      </c>
      <c r="J3364" s="11">
        <v>50</v>
      </c>
      <c r="K3364" s="11">
        <v>-57.148000000000003</v>
      </c>
      <c r="L3364" s="11" t="b">
        <f>COUNTIF('[1]2_배당성향 25% 이상 종목명'!$A$2:$A$471,'2_2번 조건 대상 종목'!A3364)&gt;0</f>
        <v>0</v>
      </c>
      <c r="M3364" s="14" t="b">
        <f t="shared" si="52"/>
        <v>1</v>
      </c>
      <c r="N3364" s="11">
        <v>867510050</v>
      </c>
      <c r="O3364" s="11"/>
      <c r="P3364" s="11"/>
      <c r="Q3364" s="11"/>
      <c r="R3364" s="11">
        <v>0.54</v>
      </c>
      <c r="S3364" s="6">
        <v>68246099570</v>
      </c>
      <c r="T3364" s="7" t="s">
        <v>21</v>
      </c>
      <c r="U3364" s="7">
        <v>0.41</v>
      </c>
      <c r="V3364" s="7" t="s">
        <v>21</v>
      </c>
    </row>
    <row r="3365" spans="1:22" hidden="1" x14ac:dyDescent="0.4">
      <c r="A3365" s="7" t="s">
        <v>2351</v>
      </c>
      <c r="B3365" s="12" t="s">
        <v>2352</v>
      </c>
      <c r="C3365" s="12" t="s">
        <v>2933</v>
      </c>
      <c r="D3365" s="12" t="s">
        <v>19</v>
      </c>
      <c r="E3365" s="12" t="s">
        <v>95</v>
      </c>
      <c r="F3365" s="12">
        <v>0.42</v>
      </c>
      <c r="G3365" s="12" t="s">
        <v>21</v>
      </c>
      <c r="H3365" s="12">
        <v>500</v>
      </c>
      <c r="I3365" s="6">
        <v>14597808</v>
      </c>
      <c r="J3365" s="6">
        <v>50</v>
      </c>
      <c r="K3365" s="6">
        <v>13.522</v>
      </c>
      <c r="L3365" s="11" t="b">
        <f>COUNTIF('[1]2_배당성향 25% 이상 종목명'!$A$2:$A$471,'2_2번 조건 대상 종목'!A3365)&gt;0</f>
        <v>0</v>
      </c>
      <c r="M3365" s="14" t="b">
        <f t="shared" si="52"/>
        <v>1</v>
      </c>
      <c r="N3365" s="6">
        <v>723570750</v>
      </c>
      <c r="O3365" s="6"/>
      <c r="P3365" s="6"/>
      <c r="Q3365" s="6"/>
      <c r="R3365" s="6">
        <v>0.7</v>
      </c>
      <c r="S3365" s="6">
        <v>68246099570</v>
      </c>
      <c r="T3365" s="7" t="s">
        <v>21</v>
      </c>
      <c r="U3365" s="7">
        <v>0.41</v>
      </c>
      <c r="V3365" s="7" t="s">
        <v>21</v>
      </c>
    </row>
    <row r="3366" spans="1:22" hidden="1" x14ac:dyDescent="0.4">
      <c r="A3366" s="4" t="s">
        <v>665</v>
      </c>
      <c r="B3366" s="5" t="s">
        <v>666</v>
      </c>
      <c r="C3366" s="5" t="s">
        <v>30</v>
      </c>
      <c r="D3366" s="5" t="s">
        <v>19</v>
      </c>
      <c r="E3366" s="9" t="s">
        <v>49</v>
      </c>
      <c r="F3366" s="9">
        <v>0.6</v>
      </c>
      <c r="G3366" s="5" t="s">
        <v>21</v>
      </c>
      <c r="H3366" s="9">
        <v>500</v>
      </c>
      <c r="I3366" s="11">
        <v>22267814</v>
      </c>
      <c r="J3366" s="11">
        <v>150</v>
      </c>
      <c r="K3366" s="11">
        <v>57.332999999999998</v>
      </c>
      <c r="L3366" s="11" t="b">
        <f>COUNTIF('[1]2_배당성향 25% 이상 종목명'!$A$2:$A$471,'2_2번 조건 대상 종목'!A3366)&gt;0</f>
        <v>1</v>
      </c>
      <c r="M3366" s="14" t="b">
        <f t="shared" si="52"/>
        <v>1</v>
      </c>
      <c r="N3366" s="11">
        <v>3237589650</v>
      </c>
      <c r="O3366" s="11" t="b">
        <f>N3366&gt;=VLOOKUP(A3366,'[1]2023년만'!$A$2:$Q$1181,12,0)</f>
        <v>0</v>
      </c>
      <c r="P3366" s="11">
        <f>VLOOKUP(A3366,'[1]2_피벗 테이블'!$A$4:$B$376,2,0)</f>
        <v>3367576126.6666665</v>
      </c>
      <c r="Q3366" s="11" t="b">
        <f>N3366&gt;=(P3366*1.05)</f>
        <v>0</v>
      </c>
      <c r="R3366" s="11">
        <v>3.78</v>
      </c>
      <c r="S3366" s="6">
        <v>84506354130</v>
      </c>
      <c r="T3366" s="7">
        <v>13.65</v>
      </c>
      <c r="U3366" s="7">
        <v>0.5</v>
      </c>
      <c r="V3366" s="7">
        <v>278</v>
      </c>
    </row>
    <row r="3367" spans="1:22" hidden="1" x14ac:dyDescent="0.4">
      <c r="A3367" s="4" t="s">
        <v>665</v>
      </c>
      <c r="B3367" s="5" t="s">
        <v>666</v>
      </c>
      <c r="C3367" s="5" t="s">
        <v>18</v>
      </c>
      <c r="D3367" s="5" t="s">
        <v>19</v>
      </c>
      <c r="E3367" s="9" t="s">
        <v>49</v>
      </c>
      <c r="F3367" s="9">
        <v>0.56000000000000005</v>
      </c>
      <c r="G3367" s="5" t="s">
        <v>21</v>
      </c>
      <c r="H3367" s="9">
        <v>500</v>
      </c>
      <c r="I3367" s="11">
        <v>22267814</v>
      </c>
      <c r="J3367" s="11">
        <v>160</v>
      </c>
      <c r="K3367" s="11">
        <v>18.314</v>
      </c>
      <c r="L3367" s="11" t="b">
        <f>COUNTIF('[1]2_배당성향 25% 이상 종목명'!$A$2:$A$471,'2_2번 조건 대상 종목'!A3367)&gt;0</f>
        <v>1</v>
      </c>
      <c r="M3367" s="14" t="b">
        <f t="shared" si="52"/>
        <v>1</v>
      </c>
      <c r="N3367" s="11">
        <v>3513992480</v>
      </c>
      <c r="O3367" s="11"/>
      <c r="P3367" s="11"/>
      <c r="Q3367" s="11"/>
      <c r="R3367" s="11">
        <v>2.3199999999999998</v>
      </c>
      <c r="S3367" s="6">
        <v>84506354130</v>
      </c>
      <c r="T3367" s="7">
        <v>13.65</v>
      </c>
      <c r="U3367" s="7">
        <v>0.5</v>
      </c>
      <c r="V3367" s="7">
        <v>278</v>
      </c>
    </row>
    <row r="3368" spans="1:22" hidden="1" x14ac:dyDescent="0.4">
      <c r="A3368" s="4" t="s">
        <v>665</v>
      </c>
      <c r="B3368" s="5" t="s">
        <v>666</v>
      </c>
      <c r="C3368" s="5" t="s">
        <v>24</v>
      </c>
      <c r="D3368" s="5" t="s">
        <v>19</v>
      </c>
      <c r="E3368" s="9" t="s">
        <v>49</v>
      </c>
      <c r="F3368" s="9">
        <v>0.48</v>
      </c>
      <c r="G3368" s="5" t="s">
        <v>21</v>
      </c>
      <c r="H3368" s="9">
        <v>500</v>
      </c>
      <c r="I3368" s="11">
        <v>22267814</v>
      </c>
      <c r="J3368" s="11">
        <v>150</v>
      </c>
      <c r="K3368" s="11">
        <v>15.595000000000001</v>
      </c>
      <c r="L3368" s="11" t="b">
        <f>COUNTIF('[1]2_배당성향 25% 이상 종목명'!$A$2:$A$471,'2_2번 조건 대상 종목'!A3368)&gt;0</f>
        <v>1</v>
      </c>
      <c r="M3368" s="14" t="b">
        <f t="shared" si="52"/>
        <v>1</v>
      </c>
      <c r="N3368" s="11">
        <v>3294367950</v>
      </c>
      <c r="O3368" s="11"/>
      <c r="P3368" s="11"/>
      <c r="Q3368" s="11"/>
      <c r="R3368" s="11">
        <v>1.93</v>
      </c>
      <c r="S3368" s="6">
        <v>84506354130</v>
      </c>
      <c r="T3368" s="7">
        <v>13.65</v>
      </c>
      <c r="U3368" s="7">
        <v>0.5</v>
      </c>
      <c r="V3368" s="7">
        <v>278</v>
      </c>
    </row>
    <row r="3369" spans="1:22" hidden="1" x14ac:dyDescent="0.4">
      <c r="A3369" s="7" t="s">
        <v>665</v>
      </c>
      <c r="B3369" s="12" t="s">
        <v>666</v>
      </c>
      <c r="C3369" s="12" t="s">
        <v>2933</v>
      </c>
      <c r="D3369" s="12" t="s">
        <v>19</v>
      </c>
      <c r="E3369" s="12" t="s">
        <v>49</v>
      </c>
      <c r="F3369" s="12">
        <v>0.41</v>
      </c>
      <c r="G3369" s="12" t="s">
        <v>21</v>
      </c>
      <c r="H3369" s="12">
        <v>500</v>
      </c>
      <c r="I3369" s="6">
        <v>22267814</v>
      </c>
      <c r="J3369" s="6">
        <v>150</v>
      </c>
      <c r="K3369" s="6">
        <v>9.8719999999999999</v>
      </c>
      <c r="L3369" s="11" t="b">
        <f>COUNTIF('[1]2_배당성향 25% 이상 종목명'!$A$2:$A$471,'2_2번 조건 대상 종목'!A3369)&gt;0</f>
        <v>1</v>
      </c>
      <c r="M3369" s="14" t="b">
        <f t="shared" si="52"/>
        <v>1</v>
      </c>
      <c r="N3369" s="6">
        <v>3294367950</v>
      </c>
      <c r="O3369" s="6"/>
      <c r="P3369" s="6"/>
      <c r="Q3369" s="6"/>
      <c r="R3369" s="6">
        <v>1.69</v>
      </c>
      <c r="S3369" s="6">
        <v>84506354130</v>
      </c>
      <c r="T3369" s="7">
        <v>13.65</v>
      </c>
      <c r="U3369" s="7">
        <v>0.5</v>
      </c>
      <c r="V3369" s="7">
        <v>278</v>
      </c>
    </row>
    <row r="3370" spans="1:22" hidden="1" x14ac:dyDescent="0.4">
      <c r="A3370" s="7" t="s">
        <v>2896</v>
      </c>
      <c r="B3370" s="12" t="s">
        <v>2897</v>
      </c>
      <c r="C3370" s="12" t="s">
        <v>2933</v>
      </c>
      <c r="D3370" s="12" t="s">
        <v>19</v>
      </c>
      <c r="E3370" s="12" t="s">
        <v>69</v>
      </c>
      <c r="F3370" s="12">
        <v>0.36</v>
      </c>
      <c r="G3370" s="12" t="s">
        <v>21</v>
      </c>
      <c r="H3370" s="12">
        <v>500</v>
      </c>
      <c r="I3370" s="6">
        <v>19114432</v>
      </c>
      <c r="J3370" s="6">
        <v>110</v>
      </c>
      <c r="K3370" s="6">
        <v>13.02</v>
      </c>
      <c r="L3370" s="11" t="b">
        <f>COUNTIF('[1]2_배당성향 25% 이상 종목명'!$A$2:$A$471,'2_2번 조건 대상 종목'!A3370)&gt;0</f>
        <v>0</v>
      </c>
      <c r="M3370" s="14" t="b">
        <f t="shared" si="52"/>
        <v>0</v>
      </c>
      <c r="N3370" s="6">
        <v>2078114610</v>
      </c>
      <c r="O3370" s="6"/>
      <c r="P3370" s="6"/>
      <c r="Q3370" s="6"/>
      <c r="R3370" s="6">
        <v>1.6</v>
      </c>
      <c r="S3370" s="6">
        <v>98821613440</v>
      </c>
      <c r="T3370" s="7">
        <v>52.76</v>
      </c>
      <c r="U3370" s="7">
        <v>0.91</v>
      </c>
      <c r="V3370" s="7">
        <v>98</v>
      </c>
    </row>
    <row r="3371" spans="1:22" hidden="1" x14ac:dyDescent="0.4">
      <c r="A3371" s="4" t="s">
        <v>995</v>
      </c>
      <c r="B3371" s="5" t="s">
        <v>996</v>
      </c>
      <c r="C3371" s="5" t="s">
        <v>30</v>
      </c>
      <c r="D3371" s="5" t="s">
        <v>19</v>
      </c>
      <c r="E3371" s="9" t="s">
        <v>49</v>
      </c>
      <c r="F3371" s="9">
        <v>0.6</v>
      </c>
      <c r="G3371" s="5" t="s">
        <v>21</v>
      </c>
      <c r="H3371" s="9">
        <v>100</v>
      </c>
      <c r="I3371" s="11">
        <v>32784744</v>
      </c>
      <c r="J3371" s="11">
        <v>100</v>
      </c>
      <c r="K3371" s="11">
        <v>38.706000000000003</v>
      </c>
      <c r="L3371" s="11" t="b">
        <f>COUNTIF('[1]2_배당성향 25% 이상 종목명'!$A$2:$A$471,'2_2번 조건 대상 종목'!A3371)&gt;0</f>
        <v>1</v>
      </c>
      <c r="M3371" s="14" t="b">
        <f t="shared" si="52"/>
        <v>0</v>
      </c>
      <c r="N3371" s="11">
        <v>3127094400</v>
      </c>
      <c r="O3371" s="11" t="e">
        <f>N3371&gt;=VLOOKUP(A3371,'[1]2023년만'!$A$2:$Q$1181,12,0)</f>
        <v>#N/A</v>
      </c>
      <c r="P3371" s="11"/>
      <c r="Q3371" s="11"/>
      <c r="R3371" s="11">
        <v>3.18</v>
      </c>
      <c r="S3371" s="6">
        <v>106386494280</v>
      </c>
      <c r="T3371" s="7">
        <v>9.6300000000000008</v>
      </c>
      <c r="U3371" s="7">
        <v>1.43</v>
      </c>
      <c r="V3371" s="7">
        <v>337</v>
      </c>
    </row>
    <row r="3372" spans="1:22" hidden="1" x14ac:dyDescent="0.4">
      <c r="A3372" s="4" t="s">
        <v>1512</v>
      </c>
      <c r="B3372" s="5" t="s">
        <v>1513</v>
      </c>
      <c r="C3372" s="5" t="s">
        <v>24</v>
      </c>
      <c r="D3372" s="5" t="s">
        <v>19</v>
      </c>
      <c r="E3372" s="9" t="s">
        <v>21</v>
      </c>
      <c r="F3372" s="9" t="s">
        <v>21</v>
      </c>
      <c r="G3372" s="5" t="s">
        <v>21</v>
      </c>
      <c r="H3372" s="9">
        <v>100</v>
      </c>
      <c r="I3372" s="11">
        <v>13335601</v>
      </c>
      <c r="J3372" s="11">
        <v>900</v>
      </c>
      <c r="K3372" s="11">
        <v>25.881</v>
      </c>
      <c r="L3372" s="11" t="b">
        <f>COUNTIF('[1]2_배당성향 25% 이상 종목명'!$A$2:$A$471,'2_2번 조건 대상 종목'!A3372)&gt;0</f>
        <v>0</v>
      </c>
      <c r="M3372" s="14" t="b">
        <f t="shared" si="52"/>
        <v>1</v>
      </c>
      <c r="N3372" s="11">
        <v>11471861500</v>
      </c>
      <c r="O3372" s="11"/>
      <c r="P3372" s="11"/>
      <c r="Q3372" s="11"/>
      <c r="R3372" s="11">
        <v>5.0999999999999996</v>
      </c>
      <c r="S3372" s="6">
        <v>302064450780</v>
      </c>
      <c r="T3372" s="7">
        <v>2.83</v>
      </c>
      <c r="U3372" s="7">
        <v>0.6</v>
      </c>
      <c r="V3372" s="7">
        <v>3676</v>
      </c>
    </row>
    <row r="3373" spans="1:22" hidden="1" x14ac:dyDescent="0.4">
      <c r="A3373" s="4" t="s">
        <v>1512</v>
      </c>
      <c r="B3373" s="5" t="s">
        <v>1513</v>
      </c>
      <c r="C3373" s="5" t="s">
        <v>18</v>
      </c>
      <c r="D3373" s="5" t="s">
        <v>19</v>
      </c>
      <c r="E3373" s="9" t="s">
        <v>21</v>
      </c>
      <c r="F3373" s="9" t="s">
        <v>21</v>
      </c>
      <c r="G3373" s="5" t="s">
        <v>21</v>
      </c>
      <c r="H3373" s="9">
        <v>100</v>
      </c>
      <c r="I3373" s="11">
        <v>13335601</v>
      </c>
      <c r="J3373" s="11">
        <v>850</v>
      </c>
      <c r="K3373" s="11">
        <v>16.634</v>
      </c>
      <c r="L3373" s="11" t="b">
        <f>COUNTIF('[1]2_배당성향 25% 이상 종목명'!$A$2:$A$471,'2_2번 조건 대상 종목'!A3373)&gt;0</f>
        <v>0</v>
      </c>
      <c r="M3373" s="14" t="b">
        <f t="shared" si="52"/>
        <v>1</v>
      </c>
      <c r="N3373" s="11">
        <v>10742888200</v>
      </c>
      <c r="O3373" s="11"/>
      <c r="P3373" s="11"/>
      <c r="Q3373" s="11"/>
      <c r="R3373" s="11">
        <v>6.05</v>
      </c>
      <c r="S3373" s="6">
        <v>302064450780</v>
      </c>
      <c r="T3373" s="7">
        <v>2.83</v>
      </c>
      <c r="U3373" s="7">
        <v>0.6</v>
      </c>
      <c r="V3373" s="7">
        <v>3676</v>
      </c>
    </row>
    <row r="3374" spans="1:22" hidden="1" x14ac:dyDescent="0.4">
      <c r="A3374" s="4" t="s">
        <v>1512</v>
      </c>
      <c r="B3374" s="5" t="s">
        <v>1513</v>
      </c>
      <c r="C3374" s="5" t="s">
        <v>30</v>
      </c>
      <c r="D3374" s="5" t="s">
        <v>19</v>
      </c>
      <c r="E3374" s="9" t="s">
        <v>133</v>
      </c>
      <c r="F3374" s="9">
        <v>2.68</v>
      </c>
      <c r="G3374" s="5" t="s">
        <v>21</v>
      </c>
      <c r="H3374" s="9">
        <v>100</v>
      </c>
      <c r="I3374" s="11">
        <v>13679615</v>
      </c>
      <c r="J3374" s="11">
        <v>1000</v>
      </c>
      <c r="K3374" s="11">
        <v>11.65</v>
      </c>
      <c r="L3374" s="11" t="b">
        <f>COUNTIF('[1]2_배당성향 25% 이상 종목명'!$A$2:$A$471,'2_2번 조건 대상 종목'!A3374)&gt;0</f>
        <v>0</v>
      </c>
      <c r="M3374" s="14" t="b">
        <f t="shared" si="52"/>
        <v>1</v>
      </c>
      <c r="N3374" s="11">
        <v>11906231600</v>
      </c>
      <c r="O3374" s="11" t="b">
        <f>N3374&gt;=VLOOKUP(A3374,'[1]2023년만'!$A$2:$Q$1181,12,0)</f>
        <v>1</v>
      </c>
      <c r="P3374" s="11"/>
      <c r="Q3374" s="11"/>
      <c r="R3374" s="11">
        <v>6.87</v>
      </c>
      <c r="S3374" s="6">
        <v>302064450780</v>
      </c>
      <c r="T3374" s="7">
        <v>2.83</v>
      </c>
      <c r="U3374" s="7">
        <v>0.6</v>
      </c>
      <c r="V3374" s="7">
        <v>3676</v>
      </c>
    </row>
    <row r="3375" spans="1:22" hidden="1" x14ac:dyDescent="0.4">
      <c r="A3375" s="7" t="s">
        <v>1512</v>
      </c>
      <c r="B3375" s="12" t="s">
        <v>1513</v>
      </c>
      <c r="C3375" s="12" t="s">
        <v>2933</v>
      </c>
      <c r="D3375" s="12" t="s">
        <v>19</v>
      </c>
      <c r="E3375" s="12" t="s">
        <v>21</v>
      </c>
      <c r="F3375" s="12" t="s">
        <v>21</v>
      </c>
      <c r="G3375" s="12" t="s">
        <v>21</v>
      </c>
      <c r="H3375" s="12">
        <v>100</v>
      </c>
      <c r="I3375" s="6">
        <v>13335601</v>
      </c>
      <c r="J3375" s="6">
        <v>600</v>
      </c>
      <c r="K3375" s="6">
        <v>15.625999999999999</v>
      </c>
      <c r="L3375" s="11" t="b">
        <f>COUNTIF('[1]2_배당성향 25% 이상 종목명'!$A$2:$A$471,'2_2번 조건 대상 종목'!A3375)&gt;0</f>
        <v>0</v>
      </c>
      <c r="M3375" s="14" t="b">
        <f t="shared" si="52"/>
        <v>1</v>
      </c>
      <c r="N3375" s="6">
        <v>7546595400</v>
      </c>
      <c r="O3375" s="6"/>
      <c r="P3375" s="6"/>
      <c r="Q3375" s="6"/>
      <c r="R3375" s="6">
        <v>2.94</v>
      </c>
      <c r="S3375" s="6">
        <v>302064450780</v>
      </c>
      <c r="T3375" s="7">
        <v>2.83</v>
      </c>
      <c r="U3375" s="7">
        <v>0.6</v>
      </c>
      <c r="V3375" s="7">
        <v>3676</v>
      </c>
    </row>
    <row r="3376" spans="1:22" hidden="1" x14ac:dyDescent="0.4">
      <c r="A3376" s="4" t="s">
        <v>226</v>
      </c>
      <c r="B3376" s="5" t="s">
        <v>227</v>
      </c>
      <c r="C3376" s="5" t="s">
        <v>24</v>
      </c>
      <c r="D3376" s="5" t="s">
        <v>19</v>
      </c>
      <c r="E3376" s="9" t="s">
        <v>228</v>
      </c>
      <c r="F3376" s="9">
        <v>1.01</v>
      </c>
      <c r="G3376" s="5" t="s">
        <v>21</v>
      </c>
      <c r="H3376" s="9">
        <v>500</v>
      </c>
      <c r="I3376" s="11">
        <v>16503790</v>
      </c>
      <c r="J3376" s="11">
        <v>100</v>
      </c>
      <c r="K3376" s="11">
        <v>180.86500000000001</v>
      </c>
      <c r="L3376" s="11" t="b">
        <f>COUNTIF('[1]2_배당성향 25% 이상 종목명'!$A$2:$A$471,'2_2번 조건 대상 종목'!A3376)&gt;0</f>
        <v>0</v>
      </c>
      <c r="M3376" s="14" t="b">
        <f t="shared" si="52"/>
        <v>0</v>
      </c>
      <c r="N3376" s="11">
        <v>1432451900</v>
      </c>
      <c r="O3376" s="11"/>
      <c r="P3376" s="11"/>
      <c r="Q3376" s="11"/>
      <c r="R3376" s="11">
        <v>4.3</v>
      </c>
      <c r="S3376" s="6">
        <v>90935882900</v>
      </c>
      <c r="T3376" s="7" t="s">
        <v>21</v>
      </c>
      <c r="U3376" s="7">
        <v>1.96</v>
      </c>
      <c r="V3376" s="7" t="s">
        <v>21</v>
      </c>
    </row>
    <row r="3377" spans="1:22" hidden="1" x14ac:dyDescent="0.4">
      <c r="A3377" s="4" t="s">
        <v>226</v>
      </c>
      <c r="B3377" s="5" t="s">
        <v>227</v>
      </c>
      <c r="C3377" s="5" t="s">
        <v>18</v>
      </c>
      <c r="D3377" s="5" t="s">
        <v>19</v>
      </c>
      <c r="E3377" s="9" t="s">
        <v>228</v>
      </c>
      <c r="F3377" s="9">
        <v>0.23</v>
      </c>
      <c r="G3377" s="5" t="s">
        <v>21</v>
      </c>
      <c r="H3377" s="9">
        <v>500</v>
      </c>
      <c r="I3377" s="11">
        <v>16503790</v>
      </c>
      <c r="J3377" s="11">
        <v>100</v>
      </c>
      <c r="K3377" s="11">
        <v>116.867</v>
      </c>
      <c r="L3377" s="11" t="b">
        <f>COUNTIF('[1]2_배당성향 25% 이상 종목명'!$A$2:$A$471,'2_2번 조건 대상 종목'!A3377)&gt;0</f>
        <v>0</v>
      </c>
      <c r="M3377" s="14" t="b">
        <f t="shared" si="52"/>
        <v>0</v>
      </c>
      <c r="N3377" s="11">
        <v>1527451900</v>
      </c>
      <c r="O3377" s="11"/>
      <c r="P3377" s="11"/>
      <c r="Q3377" s="11"/>
      <c r="R3377" s="11">
        <v>3.8</v>
      </c>
      <c r="S3377" s="6">
        <v>90935882900</v>
      </c>
      <c r="T3377" s="7" t="s">
        <v>21</v>
      </c>
      <c r="U3377" s="7">
        <v>1.96</v>
      </c>
      <c r="V3377" s="7" t="s">
        <v>21</v>
      </c>
    </row>
    <row r="3378" spans="1:22" hidden="1" x14ac:dyDescent="0.4">
      <c r="A3378" s="7" t="s">
        <v>226</v>
      </c>
      <c r="B3378" s="12" t="s">
        <v>227</v>
      </c>
      <c r="C3378" s="12" t="s">
        <v>2933</v>
      </c>
      <c r="D3378" s="12" t="s">
        <v>19</v>
      </c>
      <c r="E3378" s="12" t="s">
        <v>228</v>
      </c>
      <c r="F3378" s="12">
        <v>0.64</v>
      </c>
      <c r="G3378" s="12" t="s">
        <v>21</v>
      </c>
      <c r="H3378" s="12">
        <v>500</v>
      </c>
      <c r="I3378" s="6">
        <v>16503790</v>
      </c>
      <c r="J3378" s="6">
        <v>100</v>
      </c>
      <c r="K3378" s="6">
        <v>8.9870000000000001</v>
      </c>
      <c r="L3378" s="11" t="b">
        <f>COUNTIF('[1]2_배당성향 25% 이상 종목명'!$A$2:$A$471,'2_2번 조건 대상 종목'!A3378)&gt;0</f>
        <v>0</v>
      </c>
      <c r="M3378" s="14" t="b">
        <f t="shared" si="52"/>
        <v>0</v>
      </c>
      <c r="N3378" s="6">
        <v>1583139900</v>
      </c>
      <c r="O3378" s="6"/>
      <c r="P3378" s="6"/>
      <c r="Q3378" s="6"/>
      <c r="R3378" s="6">
        <v>3</v>
      </c>
      <c r="S3378" s="6">
        <v>90935882900</v>
      </c>
      <c r="T3378" s="7" t="s">
        <v>21</v>
      </c>
      <c r="U3378" s="7">
        <v>1.96</v>
      </c>
      <c r="V3378" s="7" t="s">
        <v>21</v>
      </c>
    </row>
    <row r="3379" spans="1:22" hidden="1" x14ac:dyDescent="0.4">
      <c r="A3379" s="4" t="s">
        <v>1232</v>
      </c>
      <c r="B3379" s="5" t="s">
        <v>1233</v>
      </c>
      <c r="C3379" s="5" t="s">
        <v>18</v>
      </c>
      <c r="D3379" s="5" t="s">
        <v>19</v>
      </c>
      <c r="E3379" s="9" t="s">
        <v>20</v>
      </c>
      <c r="F3379" s="9">
        <v>0.77</v>
      </c>
      <c r="G3379" s="5" t="s">
        <v>21</v>
      </c>
      <c r="H3379" s="9">
        <v>500</v>
      </c>
      <c r="I3379" s="11">
        <v>23204903</v>
      </c>
      <c r="J3379" s="11">
        <v>100</v>
      </c>
      <c r="K3379" s="11">
        <v>31.355</v>
      </c>
      <c r="L3379" s="11" t="b">
        <f>COUNTIF('[1]2_배당성향 25% 이상 종목명'!$A$2:$A$471,'2_2번 조건 대상 종목'!A3379)&gt;0</f>
        <v>0</v>
      </c>
      <c r="M3379" s="14" t="b">
        <f t="shared" si="52"/>
        <v>0</v>
      </c>
      <c r="N3379" s="11">
        <v>2316812300</v>
      </c>
      <c r="O3379" s="11"/>
      <c r="P3379" s="11"/>
      <c r="Q3379" s="11"/>
      <c r="R3379" s="11">
        <v>1.8</v>
      </c>
      <c r="S3379" s="6">
        <v>100941328050</v>
      </c>
      <c r="T3379" s="7">
        <v>1.1000000000000001</v>
      </c>
      <c r="U3379" s="7">
        <v>0.47</v>
      </c>
      <c r="V3379" s="7">
        <v>3949</v>
      </c>
    </row>
    <row r="3380" spans="1:22" hidden="1" x14ac:dyDescent="0.4">
      <c r="A3380" s="4" t="s">
        <v>1232</v>
      </c>
      <c r="B3380" s="5" t="s">
        <v>1233</v>
      </c>
      <c r="C3380" s="5" t="s">
        <v>30</v>
      </c>
      <c r="D3380" s="5" t="s">
        <v>19</v>
      </c>
      <c r="E3380" s="9" t="s">
        <v>20</v>
      </c>
      <c r="F3380" s="9">
        <v>0.68</v>
      </c>
      <c r="G3380" s="5" t="s">
        <v>21</v>
      </c>
      <c r="H3380" s="9">
        <v>500</v>
      </c>
      <c r="I3380" s="11">
        <v>23204903</v>
      </c>
      <c r="J3380" s="11">
        <v>50</v>
      </c>
      <c r="K3380" s="11">
        <v>1.266</v>
      </c>
      <c r="L3380" s="11" t="b">
        <f>COUNTIF('[1]2_배당성향 25% 이상 종목명'!$A$2:$A$471,'2_2번 조건 대상 종목'!A3380)&gt;0</f>
        <v>0</v>
      </c>
      <c r="M3380" s="14" t="b">
        <f t="shared" si="52"/>
        <v>0</v>
      </c>
      <c r="N3380" s="11">
        <v>1158406150</v>
      </c>
      <c r="O3380" s="11" t="e">
        <f>N3380&gt;=VLOOKUP(A3380,'[1]2023년만'!$A$2:$Q$1181,12,0)</f>
        <v>#N/A</v>
      </c>
      <c r="P3380" s="11"/>
      <c r="Q3380" s="11"/>
      <c r="R3380" s="11">
        <v>1.5</v>
      </c>
      <c r="S3380" s="6">
        <v>100941328050</v>
      </c>
      <c r="T3380" s="7">
        <v>1.1000000000000001</v>
      </c>
      <c r="U3380" s="7">
        <v>0.47</v>
      </c>
      <c r="V3380" s="7">
        <v>3949</v>
      </c>
    </row>
    <row r="3381" spans="1:22" hidden="1" x14ac:dyDescent="0.4">
      <c r="A3381" s="7" t="s">
        <v>2898</v>
      </c>
      <c r="B3381" s="12" t="s">
        <v>2899</v>
      </c>
      <c r="C3381" s="12" t="s">
        <v>2933</v>
      </c>
      <c r="D3381" s="12" t="s">
        <v>19</v>
      </c>
      <c r="E3381" s="12" t="s">
        <v>21</v>
      </c>
      <c r="F3381" s="12" t="s">
        <v>21</v>
      </c>
      <c r="G3381" s="12" t="s">
        <v>21</v>
      </c>
      <c r="H3381" s="12">
        <v>500</v>
      </c>
      <c r="I3381" s="6">
        <v>5160000</v>
      </c>
      <c r="J3381" s="6">
        <v>250</v>
      </c>
      <c r="K3381" s="6">
        <v>23.260999999999999</v>
      </c>
      <c r="L3381" s="11" t="b">
        <f>COUNTIF('[1]2_배당성향 25% 이상 종목명'!$A$2:$A$471,'2_2번 조건 대상 종목'!A3381)&gt;0</f>
        <v>0</v>
      </c>
      <c r="M3381" s="14" t="b">
        <f t="shared" si="52"/>
        <v>0</v>
      </c>
      <c r="N3381" s="6">
        <v>662695500</v>
      </c>
      <c r="O3381" s="6"/>
      <c r="P3381" s="6"/>
      <c r="Q3381" s="6"/>
      <c r="R3381" s="6">
        <v>5.0999999999999996</v>
      </c>
      <c r="S3381" s="6">
        <v>12900000000</v>
      </c>
      <c r="T3381" s="7" t="e">
        <v>#N/A</v>
      </c>
      <c r="U3381" s="7" t="e">
        <v>#N/A</v>
      </c>
      <c r="V3381" s="7" t="e">
        <v>#N/A</v>
      </c>
    </row>
    <row r="3382" spans="1:22" hidden="1" x14ac:dyDescent="0.4">
      <c r="A3382" s="4" t="s">
        <v>2465</v>
      </c>
      <c r="B3382" s="5" t="s">
        <v>2466</v>
      </c>
      <c r="C3382" s="5" t="s">
        <v>18</v>
      </c>
      <c r="D3382" s="5" t="s">
        <v>19</v>
      </c>
      <c r="E3382" s="9" t="s">
        <v>103</v>
      </c>
      <c r="F3382" s="9">
        <v>0.57999999999999996</v>
      </c>
      <c r="G3382" s="5" t="s">
        <v>21</v>
      </c>
      <c r="H3382" s="9">
        <v>500</v>
      </c>
      <c r="I3382" s="11">
        <v>16748240</v>
      </c>
      <c r="J3382" s="11">
        <v>150</v>
      </c>
      <c r="K3382" s="11">
        <v>8.5210000000000008</v>
      </c>
      <c r="L3382" s="11" t="b">
        <f>COUNTIF('[1]2_배당성향 25% 이상 종목명'!$A$2:$A$471,'2_2번 조건 대상 종목'!A3382)&gt;0</f>
        <v>0</v>
      </c>
      <c r="M3382" s="14" t="b">
        <f t="shared" si="52"/>
        <v>1</v>
      </c>
      <c r="N3382" s="11">
        <v>2506820100</v>
      </c>
      <c r="O3382" s="11"/>
      <c r="P3382" s="11"/>
      <c r="Q3382" s="11"/>
      <c r="R3382" s="11">
        <v>4.5999999999999996</v>
      </c>
      <c r="S3382" s="6">
        <v>45973918800</v>
      </c>
      <c r="T3382" s="7">
        <v>5.15</v>
      </c>
      <c r="U3382" s="7">
        <v>0.33</v>
      </c>
      <c r="V3382" s="7">
        <v>533</v>
      </c>
    </row>
    <row r="3383" spans="1:22" hidden="1" x14ac:dyDescent="0.4">
      <c r="A3383" s="4" t="s">
        <v>2465</v>
      </c>
      <c r="B3383" s="5" t="s">
        <v>2466</v>
      </c>
      <c r="C3383" s="5" t="s">
        <v>30</v>
      </c>
      <c r="D3383" s="5" t="s">
        <v>19</v>
      </c>
      <c r="E3383" s="9" t="s">
        <v>81</v>
      </c>
      <c r="F3383" s="9">
        <v>0.51</v>
      </c>
      <c r="G3383" s="5" t="s">
        <v>21</v>
      </c>
      <c r="H3383" s="9">
        <v>500</v>
      </c>
      <c r="I3383" s="11">
        <v>16748240</v>
      </c>
      <c r="J3383" s="11">
        <v>30</v>
      </c>
      <c r="K3383" s="11">
        <v>4.734</v>
      </c>
      <c r="L3383" s="11" t="b">
        <f>COUNTIF('[1]2_배당성향 25% 이상 종목명'!$A$2:$A$471,'2_2번 조건 대상 종목'!A3383)&gt;0</f>
        <v>0</v>
      </c>
      <c r="M3383" s="14" t="b">
        <f t="shared" si="52"/>
        <v>1</v>
      </c>
      <c r="N3383" s="11">
        <v>501364020</v>
      </c>
      <c r="O3383" s="11" t="b">
        <f>N3383&gt;=VLOOKUP(A3383,'[1]2023년만'!$A$2:$Q$1181,12,0)</f>
        <v>0</v>
      </c>
      <c r="P3383" s="11"/>
      <c r="Q3383" s="11"/>
      <c r="R3383" s="11">
        <v>1.02</v>
      </c>
      <c r="S3383" s="6">
        <v>45973918800</v>
      </c>
      <c r="T3383" s="7">
        <v>5.15</v>
      </c>
      <c r="U3383" s="7">
        <v>0.33</v>
      </c>
      <c r="V3383" s="7">
        <v>533</v>
      </c>
    </row>
    <row r="3384" spans="1:22" hidden="1" x14ac:dyDescent="0.4">
      <c r="A3384" s="4" t="s">
        <v>2465</v>
      </c>
      <c r="B3384" s="5" t="s">
        <v>2466</v>
      </c>
      <c r="C3384" s="5" t="s">
        <v>24</v>
      </c>
      <c r="D3384" s="5" t="s">
        <v>19</v>
      </c>
      <c r="E3384" s="9" t="s">
        <v>103</v>
      </c>
      <c r="F3384" s="9">
        <v>0.66</v>
      </c>
      <c r="G3384" s="5" t="s">
        <v>21</v>
      </c>
      <c r="H3384" s="9">
        <v>500</v>
      </c>
      <c r="I3384" s="11">
        <v>16748240</v>
      </c>
      <c r="J3384" s="11">
        <v>50</v>
      </c>
      <c r="K3384" s="11">
        <v>3.5939999999999999</v>
      </c>
      <c r="L3384" s="11" t="b">
        <f>COUNTIF('[1]2_배당성향 25% 이상 종목명'!$A$2:$A$471,'2_2번 조건 대상 종목'!A3384)&gt;0</f>
        <v>0</v>
      </c>
      <c r="M3384" s="14" t="b">
        <f t="shared" si="52"/>
        <v>1</v>
      </c>
      <c r="N3384" s="11">
        <v>835606700</v>
      </c>
      <c r="O3384" s="11"/>
      <c r="P3384" s="11"/>
      <c r="Q3384" s="11"/>
      <c r="R3384" s="11">
        <v>1.3</v>
      </c>
      <c r="S3384" s="6">
        <v>45973918800</v>
      </c>
      <c r="T3384" s="7">
        <v>5.15</v>
      </c>
      <c r="U3384" s="7">
        <v>0.33</v>
      </c>
      <c r="V3384" s="7">
        <v>533</v>
      </c>
    </row>
    <row r="3385" spans="1:22" hidden="1" x14ac:dyDescent="0.4">
      <c r="A3385" s="7" t="s">
        <v>2465</v>
      </c>
      <c r="B3385" s="12" t="s">
        <v>2466</v>
      </c>
      <c r="C3385" s="12" t="s">
        <v>2933</v>
      </c>
      <c r="D3385" s="12" t="s">
        <v>19</v>
      </c>
      <c r="E3385" s="12" t="s">
        <v>103</v>
      </c>
      <c r="F3385" s="12">
        <v>0.36</v>
      </c>
      <c r="G3385" s="12" t="s">
        <v>21</v>
      </c>
      <c r="H3385" s="12">
        <v>500</v>
      </c>
      <c r="I3385" s="6">
        <v>16748240</v>
      </c>
      <c r="J3385" s="6">
        <v>150</v>
      </c>
      <c r="K3385" s="6">
        <v>16.52</v>
      </c>
      <c r="L3385" s="11" t="b">
        <f>COUNTIF('[1]2_배당성향 25% 이상 종목명'!$A$2:$A$471,'2_2번 조건 대상 종목'!A3385)&gt;0</f>
        <v>0</v>
      </c>
      <c r="M3385" s="14" t="b">
        <f t="shared" si="52"/>
        <v>1</v>
      </c>
      <c r="N3385" s="6">
        <v>2506820100</v>
      </c>
      <c r="O3385" s="6"/>
      <c r="P3385" s="6"/>
      <c r="Q3385" s="6"/>
      <c r="R3385" s="6">
        <v>3.8</v>
      </c>
      <c r="S3385" s="6">
        <v>45973918800</v>
      </c>
      <c r="T3385" s="7">
        <v>5.15</v>
      </c>
      <c r="U3385" s="7">
        <v>0.33</v>
      </c>
      <c r="V3385" s="7">
        <v>533</v>
      </c>
    </row>
    <row r="3386" spans="1:22" hidden="1" x14ac:dyDescent="0.4">
      <c r="A3386" s="4" t="s">
        <v>2794</v>
      </c>
      <c r="B3386" s="5" t="s">
        <v>2795</v>
      </c>
      <c r="C3386" s="5" t="s">
        <v>30</v>
      </c>
      <c r="D3386" s="5" t="s">
        <v>19</v>
      </c>
      <c r="E3386" s="9" t="s">
        <v>49</v>
      </c>
      <c r="F3386" s="9">
        <v>0.6</v>
      </c>
      <c r="G3386" s="5" t="s">
        <v>21</v>
      </c>
      <c r="H3386" s="9">
        <v>500</v>
      </c>
      <c r="I3386" s="11">
        <v>5732807</v>
      </c>
      <c r="J3386" s="11">
        <v>200</v>
      </c>
      <c r="K3386" s="11">
        <v>-68.614999999999995</v>
      </c>
      <c r="L3386" s="11" t="b">
        <f>COUNTIF('[1]2_배당성향 25% 이상 종목명'!$A$2:$A$471,'2_2번 조건 대상 종목'!A3386)&gt;0</f>
        <v>0</v>
      </c>
      <c r="M3386" s="14" t="b">
        <f t="shared" si="52"/>
        <v>0</v>
      </c>
      <c r="N3386" s="11">
        <v>1146561400</v>
      </c>
      <c r="O3386" s="11" t="e">
        <f>N3386&gt;=VLOOKUP(A3386,'[1]2023년만'!$A$2:$Q$1181,12,0)</f>
        <v>#N/A</v>
      </c>
      <c r="P3386" s="11"/>
      <c r="Q3386" s="11"/>
      <c r="R3386" s="11">
        <v>2.2000000000000002</v>
      </c>
      <c r="S3386" s="6">
        <v>56428210950</v>
      </c>
      <c r="T3386" s="7" t="s">
        <v>21</v>
      </c>
      <c r="U3386" s="7">
        <v>1.77</v>
      </c>
      <c r="V3386" s="7" t="s">
        <v>21</v>
      </c>
    </row>
    <row r="3387" spans="1:22" hidden="1" x14ac:dyDescent="0.4">
      <c r="A3387" s="4" t="s">
        <v>637</v>
      </c>
      <c r="B3387" s="5" t="s">
        <v>638</v>
      </c>
      <c r="C3387" s="5" t="s">
        <v>18</v>
      </c>
      <c r="D3387" s="5" t="s">
        <v>19</v>
      </c>
      <c r="E3387" s="9" t="s">
        <v>34</v>
      </c>
      <c r="F3387" s="9">
        <v>0.78</v>
      </c>
      <c r="G3387" s="5" t="s">
        <v>21</v>
      </c>
      <c r="H3387" s="9">
        <v>200</v>
      </c>
      <c r="I3387" s="11">
        <v>115041225</v>
      </c>
      <c r="J3387" s="11">
        <v>1150</v>
      </c>
      <c r="K3387" s="11">
        <v>60.119</v>
      </c>
      <c r="L3387" s="11" t="b">
        <f>COUNTIF('[1]2_배당성향 25% 이상 종목명'!$A$2:$A$471,'2_2번 조건 대상 종목'!A3387)&gt;0</f>
        <v>1</v>
      </c>
      <c r="M3387" s="14" t="b">
        <f t="shared" si="52"/>
        <v>1</v>
      </c>
      <c r="N3387" s="11">
        <v>116470533750</v>
      </c>
      <c r="O3387" s="11"/>
      <c r="P3387" s="11"/>
      <c r="Q3387" s="11"/>
      <c r="R3387" s="11">
        <v>4.8</v>
      </c>
      <c r="S3387" s="6">
        <v>2289320377500</v>
      </c>
      <c r="T3387" s="7">
        <v>9.7100000000000009</v>
      </c>
      <c r="U3387" s="7">
        <v>1.38</v>
      </c>
      <c r="V3387" s="7">
        <v>2049</v>
      </c>
    </row>
    <row r="3388" spans="1:22" x14ac:dyDescent="0.4">
      <c r="A3388" s="4" t="s">
        <v>798</v>
      </c>
      <c r="B3388" s="5" t="s">
        <v>799</v>
      </c>
      <c r="C3388" s="5" t="s">
        <v>30</v>
      </c>
      <c r="D3388" s="5" t="s">
        <v>19</v>
      </c>
      <c r="E3388" s="9" t="s">
        <v>69</v>
      </c>
      <c r="F3388" s="9">
        <v>2.73</v>
      </c>
      <c r="G3388" s="5" t="s">
        <v>21</v>
      </c>
      <c r="H3388" s="9">
        <v>500</v>
      </c>
      <c r="I3388" s="11">
        <v>9500000</v>
      </c>
      <c r="J3388" s="11">
        <v>290</v>
      </c>
      <c r="K3388" s="11">
        <v>48.314999999999998</v>
      </c>
      <c r="L3388" s="11" t="b">
        <f>COUNTIF('[1]2_배당성향 25% 이상 종목명'!$A$2:$A$471,'2_2번 조건 대상 종목'!A2305)&gt;0</f>
        <v>1</v>
      </c>
      <c r="M3388" s="14" t="b">
        <f t="shared" si="52"/>
        <v>1</v>
      </c>
      <c r="N3388" s="11">
        <v>2522067720</v>
      </c>
      <c r="O3388" s="11" t="b">
        <f>N3388&gt;=VLOOKUP(A3388,'[1]2023년만'!$A$2:$Q$1181,12,0)</f>
        <v>1</v>
      </c>
      <c r="P3388" s="11">
        <f>VLOOKUP(A3388,'[1]2_피벗 테이블'!$A$4:$B$376,2,0)</f>
        <v>1982136256.6666667</v>
      </c>
      <c r="Q3388" s="11" t="b">
        <f>N3388&gt;=(P3388*1.05)</f>
        <v>1</v>
      </c>
      <c r="R3388" s="11">
        <v>2.0299999999999998</v>
      </c>
      <c r="S3388" s="6">
        <v>133000000000</v>
      </c>
      <c r="T3388" s="7">
        <v>25.27</v>
      </c>
      <c r="U3388" s="7">
        <v>1.1399999999999999</v>
      </c>
      <c r="V3388" s="7">
        <v>554</v>
      </c>
    </row>
    <row r="3389" spans="1:22" hidden="1" x14ac:dyDescent="0.4">
      <c r="A3389" s="4" t="s">
        <v>637</v>
      </c>
      <c r="B3389" s="5" t="s">
        <v>638</v>
      </c>
      <c r="C3389" s="5" t="s">
        <v>24</v>
      </c>
      <c r="D3389" s="5" t="s">
        <v>19</v>
      </c>
      <c r="E3389" s="9" t="s">
        <v>34</v>
      </c>
      <c r="F3389" s="9">
        <v>0.87</v>
      </c>
      <c r="G3389" s="5" t="s">
        <v>21</v>
      </c>
      <c r="H3389" s="9">
        <v>200</v>
      </c>
      <c r="I3389" s="11">
        <v>115041225</v>
      </c>
      <c r="J3389" s="11">
        <v>1110</v>
      </c>
      <c r="K3389" s="11">
        <v>59.13</v>
      </c>
      <c r="L3389" s="11" t="b">
        <f>COUNTIF('[1]2_배당성향 25% 이상 종목명'!$A$2:$A$471,'2_2번 조건 대상 종목'!A3389)&gt;0</f>
        <v>1</v>
      </c>
      <c r="M3389" s="14" t="b">
        <f t="shared" si="52"/>
        <v>1</v>
      </c>
      <c r="N3389" s="11">
        <v>112419384750</v>
      </c>
      <c r="O3389" s="11"/>
      <c r="P3389" s="11"/>
      <c r="Q3389" s="11"/>
      <c r="R3389" s="11">
        <v>5.5</v>
      </c>
      <c r="S3389" s="6">
        <v>2289320377500</v>
      </c>
      <c r="T3389" s="7">
        <v>9.7100000000000009</v>
      </c>
      <c r="U3389" s="7">
        <v>1.38</v>
      </c>
      <c r="V3389" s="7">
        <v>2049</v>
      </c>
    </row>
    <row r="3390" spans="1:22" hidden="1" x14ac:dyDescent="0.4">
      <c r="A3390" s="7" t="s">
        <v>637</v>
      </c>
      <c r="B3390" s="12" t="s">
        <v>638</v>
      </c>
      <c r="C3390" s="12" t="s">
        <v>2933</v>
      </c>
      <c r="D3390" s="12" t="s">
        <v>19</v>
      </c>
      <c r="E3390" s="12" t="s">
        <v>34</v>
      </c>
      <c r="F3390" s="12">
        <v>0.43</v>
      </c>
      <c r="G3390" s="12" t="s">
        <v>21</v>
      </c>
      <c r="H3390" s="12">
        <v>200</v>
      </c>
      <c r="I3390" s="6">
        <v>115041225</v>
      </c>
      <c r="J3390" s="6">
        <v>990</v>
      </c>
      <c r="K3390" s="6">
        <v>59.825000000000003</v>
      </c>
      <c r="L3390" s="11" t="b">
        <f>COUNTIF('[1]2_배당성향 25% 이상 종목명'!$A$2:$A$471,'2_2번 조건 대상 종목'!A3390)&gt;0</f>
        <v>1</v>
      </c>
      <c r="M3390" s="14" t="b">
        <f t="shared" si="52"/>
        <v>1</v>
      </c>
      <c r="N3390" s="6">
        <v>100265937750</v>
      </c>
      <c r="O3390" s="6"/>
      <c r="P3390" s="6"/>
      <c r="Q3390" s="6"/>
      <c r="R3390" s="6">
        <v>4.18</v>
      </c>
      <c r="S3390" s="6">
        <v>2289320377500</v>
      </c>
      <c r="T3390" s="7">
        <v>9.7100000000000009</v>
      </c>
      <c r="U3390" s="7">
        <v>1.38</v>
      </c>
      <c r="V3390" s="7">
        <v>2049</v>
      </c>
    </row>
    <row r="3391" spans="1:22" hidden="1" x14ac:dyDescent="0.4">
      <c r="A3391" s="4" t="s">
        <v>2148</v>
      </c>
      <c r="B3391" s="5" t="s">
        <v>2149</v>
      </c>
      <c r="C3391" s="5" t="s">
        <v>24</v>
      </c>
      <c r="D3391" s="5" t="s">
        <v>19</v>
      </c>
      <c r="E3391" s="9" t="s">
        <v>25</v>
      </c>
      <c r="F3391" s="9">
        <v>0.23</v>
      </c>
      <c r="G3391" s="5" t="s">
        <v>21</v>
      </c>
      <c r="H3391" s="9">
        <v>500</v>
      </c>
      <c r="I3391" s="11">
        <v>14704872</v>
      </c>
      <c r="J3391" s="11">
        <v>50</v>
      </c>
      <c r="K3391" s="11">
        <v>14.010999999999999</v>
      </c>
      <c r="L3391" s="11" t="b">
        <f>COUNTIF('[1]2_배당성향 25% 이상 종목명'!$A$2:$A$471,'2_2번 조건 대상 종목'!A3391)&gt;0</f>
        <v>0</v>
      </c>
      <c r="M3391" s="14" t="b">
        <f t="shared" si="52"/>
        <v>0</v>
      </c>
      <c r="N3391" s="11">
        <v>728575850</v>
      </c>
      <c r="O3391" s="11"/>
      <c r="P3391" s="11"/>
      <c r="Q3391" s="11"/>
      <c r="R3391" s="11">
        <v>0.3</v>
      </c>
      <c r="S3391" s="6">
        <v>208220987520</v>
      </c>
      <c r="T3391" s="7" t="s">
        <v>21</v>
      </c>
      <c r="U3391" s="7">
        <v>1.1000000000000001</v>
      </c>
      <c r="V3391" s="7" t="s">
        <v>21</v>
      </c>
    </row>
    <row r="3392" spans="1:22" hidden="1" x14ac:dyDescent="0.4">
      <c r="A3392" s="4" t="s">
        <v>2148</v>
      </c>
      <c r="B3392" s="5" t="s">
        <v>2149</v>
      </c>
      <c r="C3392" s="5" t="s">
        <v>18</v>
      </c>
      <c r="D3392" s="5" t="s">
        <v>19</v>
      </c>
      <c r="E3392" s="9" t="s">
        <v>25</v>
      </c>
      <c r="F3392" s="9">
        <v>0.28999999999999998</v>
      </c>
      <c r="G3392" s="5" t="s">
        <v>21</v>
      </c>
      <c r="H3392" s="9">
        <v>500</v>
      </c>
      <c r="I3392" s="11">
        <v>14704872</v>
      </c>
      <c r="J3392" s="11">
        <v>50</v>
      </c>
      <c r="K3392" s="11">
        <v>-4.8540000000000001</v>
      </c>
      <c r="L3392" s="11" t="b">
        <f>COUNTIF('[1]2_배당성향 25% 이상 종목명'!$A$2:$A$471,'2_2번 조건 대상 종목'!A3392)&gt;0</f>
        <v>0</v>
      </c>
      <c r="M3392" s="14" t="b">
        <f t="shared" si="52"/>
        <v>0</v>
      </c>
      <c r="N3392" s="11">
        <v>728575850</v>
      </c>
      <c r="O3392" s="11"/>
      <c r="P3392" s="11"/>
      <c r="Q3392" s="11"/>
      <c r="R3392" s="11">
        <v>0.2</v>
      </c>
      <c r="S3392" s="6">
        <v>208220987520</v>
      </c>
      <c r="T3392" s="7" t="s">
        <v>21</v>
      </c>
      <c r="U3392" s="7">
        <v>1.1000000000000001</v>
      </c>
      <c r="V3392" s="7" t="s">
        <v>21</v>
      </c>
    </row>
    <row r="3393" spans="1:22" hidden="1" x14ac:dyDescent="0.4">
      <c r="A3393" s="7" t="s">
        <v>2148</v>
      </c>
      <c r="B3393" s="12" t="s">
        <v>2149</v>
      </c>
      <c r="C3393" s="12" t="s">
        <v>2933</v>
      </c>
      <c r="D3393" s="12" t="s">
        <v>19</v>
      </c>
      <c r="E3393" s="12" t="s">
        <v>25</v>
      </c>
      <c r="F3393" s="12">
        <v>0.12</v>
      </c>
      <c r="G3393" s="12" t="s">
        <v>21</v>
      </c>
      <c r="H3393" s="12">
        <v>500</v>
      </c>
      <c r="I3393" s="6">
        <v>14704872</v>
      </c>
      <c r="J3393" s="6">
        <v>65</v>
      </c>
      <c r="K3393" s="6">
        <v>-6.3259999999999996</v>
      </c>
      <c r="L3393" s="11" t="b">
        <f>COUNTIF('[1]2_배당성향 25% 이상 종목명'!$A$2:$A$471,'2_2번 조건 대상 종목'!A3393)&gt;0</f>
        <v>0</v>
      </c>
      <c r="M3393" s="14" t="b">
        <f t="shared" si="52"/>
        <v>0</v>
      </c>
      <c r="N3393" s="6">
        <v>948007970</v>
      </c>
      <c r="O3393" s="6"/>
      <c r="P3393" s="6"/>
      <c r="Q3393" s="6"/>
      <c r="R3393" s="6">
        <v>0.2</v>
      </c>
      <c r="S3393" s="6">
        <v>208220987520</v>
      </c>
      <c r="T3393" s="7" t="s">
        <v>21</v>
      </c>
      <c r="U3393" s="7">
        <v>1.1000000000000001</v>
      </c>
      <c r="V3393" s="7" t="s">
        <v>21</v>
      </c>
    </row>
    <row r="3394" spans="1:22" hidden="1" x14ac:dyDescent="0.4">
      <c r="A3394" s="4" t="s">
        <v>408</v>
      </c>
      <c r="B3394" s="5" t="s">
        <v>409</v>
      </c>
      <c r="C3394" s="5" t="s">
        <v>18</v>
      </c>
      <c r="D3394" s="5" t="s">
        <v>19</v>
      </c>
      <c r="E3394" s="9" t="s">
        <v>129</v>
      </c>
      <c r="F3394" s="9">
        <v>2.0099999999999998</v>
      </c>
      <c r="G3394" s="5" t="s">
        <v>21</v>
      </c>
      <c r="H3394" s="9">
        <v>500</v>
      </c>
      <c r="I3394" s="11">
        <v>10000000</v>
      </c>
      <c r="J3394" s="11">
        <v>270</v>
      </c>
      <c r="K3394" s="11">
        <v>88.06</v>
      </c>
      <c r="L3394" s="11" t="b">
        <f>COUNTIF('[1]2_배당성향 25% 이상 종목명'!$A$2:$A$471,'2_2번 조건 대상 종목'!A3394)&gt;0</f>
        <v>1</v>
      </c>
      <c r="M3394" s="14" t="b">
        <f t="shared" si="52"/>
        <v>1</v>
      </c>
      <c r="N3394" s="11">
        <v>1943478900</v>
      </c>
      <c r="O3394" s="11"/>
      <c r="P3394" s="11"/>
      <c r="Q3394" s="11"/>
      <c r="R3394" s="11">
        <v>3</v>
      </c>
      <c r="S3394" s="6">
        <v>94668000000</v>
      </c>
      <c r="T3394" s="7">
        <v>10.96</v>
      </c>
      <c r="U3394" s="7">
        <v>0.65</v>
      </c>
      <c r="V3394" s="7">
        <v>881</v>
      </c>
    </row>
    <row r="3395" spans="1:22" x14ac:dyDescent="0.4">
      <c r="A3395" s="4" t="s">
        <v>441</v>
      </c>
      <c r="B3395" s="5" t="s">
        <v>442</v>
      </c>
      <c r="C3395" s="5" t="s">
        <v>30</v>
      </c>
      <c r="D3395" s="5" t="s">
        <v>19</v>
      </c>
      <c r="E3395" s="9" t="s">
        <v>40</v>
      </c>
      <c r="F3395" s="9">
        <v>1.95</v>
      </c>
      <c r="G3395" s="5" t="s">
        <v>21</v>
      </c>
      <c r="H3395" s="9">
        <v>500</v>
      </c>
      <c r="I3395" s="11">
        <v>6621120</v>
      </c>
      <c r="J3395" s="11">
        <v>1100</v>
      </c>
      <c r="K3395" s="11">
        <v>69.296000000000006</v>
      </c>
      <c r="L3395" s="11" t="b">
        <f>COUNTIF('[1]2_배당성향 25% 이상 종목명'!$A$2:$A$471,'2_2번 조건 대상 종목'!A3493)&gt;0</f>
        <v>1</v>
      </c>
      <c r="M3395" s="14" t="b">
        <f t="shared" ref="M3395:M3458" si="53">COUNTIF($A$2:$A$4678,A3395)=4</f>
        <v>1</v>
      </c>
      <c r="N3395" s="11">
        <v>7279540400</v>
      </c>
      <c r="O3395" s="11" t="b">
        <f>N3395&gt;=VLOOKUP(A3395,'[1]2023년만'!$A$2:$Q$1181,12,0)</f>
        <v>1</v>
      </c>
      <c r="P3395" s="11">
        <f>VLOOKUP(A3395,'[1]2_피벗 테이블'!$A$4:$B$376,2,0)</f>
        <v>4963323000</v>
      </c>
      <c r="Q3395" s="11" t="b">
        <f>N3395&gt;=(P3395*1.05)</f>
        <v>1</v>
      </c>
      <c r="R3395" s="11">
        <v>6.3</v>
      </c>
      <c r="S3395" s="6">
        <v>126264758400</v>
      </c>
      <c r="T3395" s="7">
        <v>12.31</v>
      </c>
      <c r="U3395" s="7">
        <v>1.46</v>
      </c>
      <c r="V3395" s="7">
        <v>1549</v>
      </c>
    </row>
    <row r="3396" spans="1:22" hidden="1" x14ac:dyDescent="0.4">
      <c r="A3396" s="4" t="s">
        <v>408</v>
      </c>
      <c r="B3396" s="5" t="s">
        <v>409</v>
      </c>
      <c r="C3396" s="5" t="s">
        <v>24</v>
      </c>
      <c r="D3396" s="5" t="s">
        <v>19</v>
      </c>
      <c r="E3396" s="9" t="s">
        <v>129</v>
      </c>
      <c r="F3396" s="9">
        <v>4.51</v>
      </c>
      <c r="G3396" s="5" t="s">
        <v>21</v>
      </c>
      <c r="H3396" s="9">
        <v>500</v>
      </c>
      <c r="I3396" s="11">
        <v>10000000</v>
      </c>
      <c r="J3396" s="11">
        <v>300</v>
      </c>
      <c r="K3396" s="11">
        <v>18.899999999999999</v>
      </c>
      <c r="L3396" s="11" t="b">
        <f>COUNTIF('[1]2_배당성향 25% 이상 종목명'!$A$2:$A$471,'2_2번 조건 대상 종목'!A3396)&gt;0</f>
        <v>1</v>
      </c>
      <c r="M3396" s="14" t="b">
        <f t="shared" si="53"/>
        <v>1</v>
      </c>
      <c r="N3396" s="11">
        <v>2063354700</v>
      </c>
      <c r="O3396" s="11"/>
      <c r="P3396" s="11"/>
      <c r="Q3396" s="11"/>
      <c r="R3396" s="11">
        <v>3.5</v>
      </c>
      <c r="S3396" s="6">
        <v>94668000000</v>
      </c>
      <c r="T3396" s="7">
        <v>10.96</v>
      </c>
      <c r="U3396" s="7">
        <v>0.65</v>
      </c>
      <c r="V3396" s="7">
        <v>881</v>
      </c>
    </row>
    <row r="3397" spans="1:22" hidden="1" x14ac:dyDescent="0.4">
      <c r="A3397" s="7" t="s">
        <v>408</v>
      </c>
      <c r="B3397" s="12" t="s">
        <v>409</v>
      </c>
      <c r="C3397" s="12" t="s">
        <v>2933</v>
      </c>
      <c r="D3397" s="12" t="s">
        <v>19</v>
      </c>
      <c r="E3397" s="12" t="s">
        <v>129</v>
      </c>
      <c r="F3397" s="12">
        <v>1.8</v>
      </c>
      <c r="G3397" s="12" t="s">
        <v>21</v>
      </c>
      <c r="H3397" s="12">
        <v>500</v>
      </c>
      <c r="I3397" s="6">
        <v>10000000</v>
      </c>
      <c r="J3397" s="6">
        <v>270</v>
      </c>
      <c r="K3397" s="6">
        <v>32.725999999999999</v>
      </c>
      <c r="L3397" s="11" t="b">
        <f>COUNTIF('[1]2_배당성향 25% 이상 종목명'!$A$2:$A$471,'2_2번 조건 대상 종목'!A3397)&gt;0</f>
        <v>1</v>
      </c>
      <c r="M3397" s="14" t="b">
        <f t="shared" si="53"/>
        <v>1</v>
      </c>
      <c r="N3397" s="6">
        <v>1994679000</v>
      </c>
      <c r="O3397" s="6"/>
      <c r="P3397" s="6"/>
      <c r="Q3397" s="6"/>
      <c r="R3397" s="6">
        <v>3</v>
      </c>
      <c r="S3397" s="6">
        <v>94668000000</v>
      </c>
      <c r="T3397" s="7">
        <v>10.96</v>
      </c>
      <c r="U3397" s="7">
        <v>0.65</v>
      </c>
      <c r="V3397" s="7">
        <v>881</v>
      </c>
    </row>
    <row r="3398" spans="1:22" hidden="1" x14ac:dyDescent="0.4">
      <c r="A3398" s="4" t="s">
        <v>1299</v>
      </c>
      <c r="B3398" s="5" t="s">
        <v>1300</v>
      </c>
      <c r="C3398" s="5" t="s">
        <v>18</v>
      </c>
      <c r="D3398" s="5" t="s">
        <v>19</v>
      </c>
      <c r="E3398" s="9" t="s">
        <v>81</v>
      </c>
      <c r="F3398" s="9">
        <v>0.38</v>
      </c>
      <c r="G3398" s="5" t="s">
        <v>21</v>
      </c>
      <c r="H3398" s="9">
        <v>500</v>
      </c>
      <c r="I3398" s="11">
        <v>11110000</v>
      </c>
      <c r="J3398" s="11">
        <v>200</v>
      </c>
      <c r="K3398" s="11">
        <v>30.055</v>
      </c>
      <c r="L3398" s="11" t="b">
        <f>COUNTIF('[1]2_배당성향 25% 이상 종목명'!$A$2:$A$471,'2_2번 조건 대상 종목'!A3398)&gt;0</f>
        <v>0</v>
      </c>
      <c r="M3398" s="14" t="b">
        <f t="shared" si="53"/>
        <v>1</v>
      </c>
      <c r="N3398" s="11">
        <v>2222000000</v>
      </c>
      <c r="O3398" s="11"/>
      <c r="P3398" s="11"/>
      <c r="Q3398" s="11"/>
      <c r="R3398" s="11">
        <v>2.04</v>
      </c>
      <c r="S3398" s="6">
        <v>243086800000</v>
      </c>
      <c r="T3398" s="7">
        <v>23.58</v>
      </c>
      <c r="U3398" s="7">
        <v>1.59</v>
      </c>
      <c r="V3398" s="7">
        <v>464</v>
      </c>
    </row>
    <row r="3399" spans="1:22" hidden="1" x14ac:dyDescent="0.4">
      <c r="A3399" s="4" t="s">
        <v>1299</v>
      </c>
      <c r="B3399" s="5" t="s">
        <v>1300</v>
      </c>
      <c r="C3399" s="5" t="s">
        <v>24</v>
      </c>
      <c r="D3399" s="5" t="s">
        <v>19</v>
      </c>
      <c r="E3399" s="9" t="s">
        <v>81</v>
      </c>
      <c r="F3399" s="9">
        <v>0.23</v>
      </c>
      <c r="G3399" s="5" t="s">
        <v>21</v>
      </c>
      <c r="H3399" s="9">
        <v>500</v>
      </c>
      <c r="I3399" s="11">
        <v>11110000</v>
      </c>
      <c r="J3399" s="11">
        <v>200</v>
      </c>
      <c r="K3399" s="11">
        <v>27.744</v>
      </c>
      <c r="L3399" s="11" t="b">
        <f>COUNTIF('[1]2_배당성향 25% 이상 종목명'!$A$2:$A$471,'2_2번 조건 대상 종목'!A3399)&gt;0</f>
        <v>0</v>
      </c>
      <c r="M3399" s="14" t="b">
        <f t="shared" si="53"/>
        <v>1</v>
      </c>
      <c r="N3399" s="11">
        <v>2222000000</v>
      </c>
      <c r="O3399" s="11"/>
      <c r="P3399" s="11"/>
      <c r="Q3399" s="11"/>
      <c r="R3399" s="11">
        <v>1.98</v>
      </c>
      <c r="S3399" s="6">
        <v>243086800000</v>
      </c>
      <c r="T3399" s="7">
        <v>23.58</v>
      </c>
      <c r="U3399" s="7">
        <v>1.59</v>
      </c>
      <c r="V3399" s="7">
        <v>464</v>
      </c>
    </row>
    <row r="3400" spans="1:22" hidden="1" x14ac:dyDescent="0.4">
      <c r="A3400" s="4" t="s">
        <v>1299</v>
      </c>
      <c r="B3400" s="5" t="s">
        <v>1300</v>
      </c>
      <c r="C3400" s="5" t="s">
        <v>30</v>
      </c>
      <c r="D3400" s="5" t="s">
        <v>19</v>
      </c>
      <c r="E3400" s="9" t="s">
        <v>81</v>
      </c>
      <c r="F3400" s="9">
        <v>0.51</v>
      </c>
      <c r="G3400" s="5" t="s">
        <v>21</v>
      </c>
      <c r="H3400" s="9">
        <v>500</v>
      </c>
      <c r="I3400" s="11">
        <v>22220000</v>
      </c>
      <c r="J3400" s="11">
        <v>100</v>
      </c>
      <c r="K3400" s="11">
        <v>21.326000000000001</v>
      </c>
      <c r="L3400" s="11" t="b">
        <f>COUNTIF('[1]2_배당성향 25% 이상 종목명'!$A$2:$A$471,'2_2번 조건 대상 종목'!A3400)&gt;0</f>
        <v>0</v>
      </c>
      <c r="M3400" s="14" t="b">
        <f t="shared" si="53"/>
        <v>1</v>
      </c>
      <c r="N3400" s="11">
        <v>2222000000</v>
      </c>
      <c r="O3400" s="11" t="b">
        <f>N3400&gt;=VLOOKUP(A3400,'[1]2023년만'!$A$2:$Q$1181,12,0)</f>
        <v>1</v>
      </c>
      <c r="P3400" s="11"/>
      <c r="Q3400" s="11"/>
      <c r="R3400" s="11">
        <v>0.99</v>
      </c>
      <c r="S3400" s="6">
        <v>243086800000</v>
      </c>
      <c r="T3400" s="7">
        <v>23.58</v>
      </c>
      <c r="U3400" s="7">
        <v>1.59</v>
      </c>
      <c r="V3400" s="7">
        <v>464</v>
      </c>
    </row>
    <row r="3401" spans="1:22" hidden="1" x14ac:dyDescent="0.4">
      <c r="A3401" s="7" t="s">
        <v>1299</v>
      </c>
      <c r="B3401" s="12" t="s">
        <v>1300</v>
      </c>
      <c r="C3401" s="12" t="s">
        <v>2933</v>
      </c>
      <c r="D3401" s="12" t="s">
        <v>19</v>
      </c>
      <c r="E3401" s="12" t="s">
        <v>81</v>
      </c>
      <c r="F3401" s="12">
        <v>0.23</v>
      </c>
      <c r="G3401" s="12" t="s">
        <v>21</v>
      </c>
      <c r="H3401" s="12">
        <v>500</v>
      </c>
      <c r="I3401" s="6">
        <v>11110000</v>
      </c>
      <c r="J3401" s="6">
        <v>300</v>
      </c>
      <c r="K3401" s="6">
        <v>25.821000000000002</v>
      </c>
      <c r="L3401" s="11" t="b">
        <f>COUNTIF('[1]2_배당성향 25% 이상 종목명'!$A$2:$A$471,'2_2번 조건 대상 종목'!A3401)&gt;0</f>
        <v>0</v>
      </c>
      <c r="M3401" s="14" t="b">
        <f t="shared" si="53"/>
        <v>1</v>
      </c>
      <c r="N3401" s="6">
        <v>3333000000</v>
      </c>
      <c r="O3401" s="6"/>
      <c r="P3401" s="6"/>
      <c r="Q3401" s="6"/>
      <c r="R3401" s="6">
        <v>1.7</v>
      </c>
      <c r="S3401" s="6">
        <v>243086800000</v>
      </c>
      <c r="T3401" s="7">
        <v>23.58</v>
      </c>
      <c r="U3401" s="7">
        <v>1.59</v>
      </c>
      <c r="V3401" s="7">
        <v>464</v>
      </c>
    </row>
    <row r="3402" spans="1:22" hidden="1" x14ac:dyDescent="0.4">
      <c r="A3402" s="4" t="s">
        <v>2425</v>
      </c>
      <c r="B3402" s="5" t="s">
        <v>2426</v>
      </c>
      <c r="C3402" s="5" t="s">
        <v>18</v>
      </c>
      <c r="D3402" s="5" t="s">
        <v>19</v>
      </c>
      <c r="E3402" s="9" t="s">
        <v>43</v>
      </c>
      <c r="F3402" s="9">
        <v>0.91</v>
      </c>
      <c r="G3402" s="5" t="s">
        <v>21</v>
      </c>
      <c r="H3402" s="9">
        <v>500</v>
      </c>
      <c r="I3402" s="11">
        <v>9000000</v>
      </c>
      <c r="J3402" s="11">
        <v>120</v>
      </c>
      <c r="K3402" s="11">
        <v>9.1709999999999994</v>
      </c>
      <c r="L3402" s="11" t="b">
        <f>COUNTIF('[1]2_배당성향 25% 이상 종목명'!$A$2:$A$471,'2_2번 조건 대상 종목'!A3402)&gt;0</f>
        <v>0</v>
      </c>
      <c r="M3402" s="14" t="b">
        <f t="shared" si="53"/>
        <v>1</v>
      </c>
      <c r="N3402" s="11">
        <v>997920000</v>
      </c>
      <c r="O3402" s="11"/>
      <c r="P3402" s="11"/>
      <c r="Q3402" s="11"/>
      <c r="R3402" s="11">
        <v>1.6</v>
      </c>
      <c r="S3402" s="6">
        <v>58320000000</v>
      </c>
      <c r="T3402" s="7">
        <v>2.61</v>
      </c>
      <c r="U3402" s="7">
        <v>0.41</v>
      </c>
      <c r="V3402" s="7">
        <v>2485</v>
      </c>
    </row>
    <row r="3403" spans="1:22" hidden="1" x14ac:dyDescent="0.4">
      <c r="A3403" s="4" t="s">
        <v>2425</v>
      </c>
      <c r="B3403" s="5" t="s">
        <v>2426</v>
      </c>
      <c r="C3403" s="5" t="s">
        <v>24</v>
      </c>
      <c r="D3403" s="5" t="s">
        <v>19</v>
      </c>
      <c r="E3403" s="9" t="s">
        <v>43</v>
      </c>
      <c r="F3403" s="9">
        <v>0.94</v>
      </c>
      <c r="G3403" s="5" t="s">
        <v>21</v>
      </c>
      <c r="H3403" s="9">
        <v>500</v>
      </c>
      <c r="I3403" s="11">
        <v>9000000</v>
      </c>
      <c r="J3403" s="11">
        <v>180</v>
      </c>
      <c r="K3403" s="11">
        <v>5.7469999999999999</v>
      </c>
      <c r="L3403" s="11" t="b">
        <f>COUNTIF('[1]2_배당성향 25% 이상 종목명'!$A$2:$A$471,'2_2번 조건 대상 종목'!A3403)&gt;0</f>
        <v>0</v>
      </c>
      <c r="M3403" s="14" t="b">
        <f t="shared" si="53"/>
        <v>1</v>
      </c>
      <c r="N3403" s="11">
        <v>1496880000</v>
      </c>
      <c r="O3403" s="11"/>
      <c r="P3403" s="11"/>
      <c r="Q3403" s="11"/>
      <c r="R3403" s="11">
        <v>2</v>
      </c>
      <c r="S3403" s="6">
        <v>58320000000</v>
      </c>
      <c r="T3403" s="7">
        <v>2.61</v>
      </c>
      <c r="U3403" s="7">
        <v>0.41</v>
      </c>
      <c r="V3403" s="7">
        <v>2485</v>
      </c>
    </row>
    <row r="3404" spans="1:22" hidden="1" x14ac:dyDescent="0.4">
      <c r="A3404" s="4" t="s">
        <v>2425</v>
      </c>
      <c r="B3404" s="5" t="s">
        <v>2426</v>
      </c>
      <c r="C3404" s="5" t="s">
        <v>30</v>
      </c>
      <c r="D3404" s="5" t="s">
        <v>19</v>
      </c>
      <c r="E3404" s="9" t="s">
        <v>43</v>
      </c>
      <c r="F3404" s="9">
        <v>1.34</v>
      </c>
      <c r="G3404" s="5" t="s">
        <v>21</v>
      </c>
      <c r="H3404" s="9">
        <v>500</v>
      </c>
      <c r="I3404" s="11">
        <v>9000000</v>
      </c>
      <c r="J3404" s="11">
        <v>120</v>
      </c>
      <c r="K3404" s="11">
        <v>4.7569999999999997</v>
      </c>
      <c r="L3404" s="11" t="b">
        <f>COUNTIF('[1]2_배당성향 25% 이상 종목명'!$A$2:$A$471,'2_2번 조건 대상 종목'!A3404)&gt;0</f>
        <v>0</v>
      </c>
      <c r="M3404" s="14" t="b">
        <f t="shared" si="53"/>
        <v>1</v>
      </c>
      <c r="N3404" s="11">
        <v>997920000</v>
      </c>
      <c r="O3404" s="11" t="b">
        <f>N3404&gt;=VLOOKUP(A3404,'[1]2023년만'!$A$2:$Q$1181,12,0)</f>
        <v>0</v>
      </c>
      <c r="P3404" s="11"/>
      <c r="Q3404" s="11"/>
      <c r="R3404" s="11">
        <v>2</v>
      </c>
      <c r="S3404" s="6">
        <v>58320000000</v>
      </c>
      <c r="T3404" s="7">
        <v>2.61</v>
      </c>
      <c r="U3404" s="7">
        <v>0.41</v>
      </c>
      <c r="V3404" s="7">
        <v>2485</v>
      </c>
    </row>
    <row r="3405" spans="1:22" hidden="1" x14ac:dyDescent="0.4">
      <c r="A3405" s="7" t="s">
        <v>2425</v>
      </c>
      <c r="B3405" s="12" t="s">
        <v>2426</v>
      </c>
      <c r="C3405" s="12" t="s">
        <v>2933</v>
      </c>
      <c r="D3405" s="12" t="s">
        <v>19</v>
      </c>
      <c r="E3405" s="12" t="s">
        <v>43</v>
      </c>
      <c r="F3405" s="12">
        <v>0.87</v>
      </c>
      <c r="G3405" s="12" t="s">
        <v>21</v>
      </c>
      <c r="H3405" s="12">
        <v>500</v>
      </c>
      <c r="I3405" s="6">
        <v>9000000</v>
      </c>
      <c r="J3405" s="6">
        <v>50</v>
      </c>
      <c r="K3405" s="6">
        <v>55.737000000000002</v>
      </c>
      <c r="L3405" s="11" t="b">
        <f>COUNTIF('[1]2_배당성향 25% 이상 종목명'!$A$2:$A$471,'2_2번 조건 대상 종목'!A3405)&gt;0</f>
        <v>0</v>
      </c>
      <c r="M3405" s="14" t="b">
        <f t="shared" si="53"/>
        <v>1</v>
      </c>
      <c r="N3405" s="6">
        <v>415800000</v>
      </c>
      <c r="O3405" s="6"/>
      <c r="P3405" s="6"/>
      <c r="Q3405" s="6"/>
      <c r="R3405" s="6">
        <v>0.7</v>
      </c>
      <c r="S3405" s="6">
        <v>58320000000</v>
      </c>
      <c r="T3405" s="7">
        <v>2.61</v>
      </c>
      <c r="U3405" s="7">
        <v>0.41</v>
      </c>
      <c r="V3405" s="7">
        <v>2485</v>
      </c>
    </row>
    <row r="3406" spans="1:22" hidden="1" x14ac:dyDescent="0.4">
      <c r="A3406" s="4" t="s">
        <v>2712</v>
      </c>
      <c r="B3406" s="5" t="s">
        <v>2713</v>
      </c>
      <c r="C3406" s="5" t="s">
        <v>30</v>
      </c>
      <c r="D3406" s="5" t="s">
        <v>19</v>
      </c>
      <c r="E3406" s="9" t="s">
        <v>34</v>
      </c>
      <c r="F3406" s="9">
        <v>1.84</v>
      </c>
      <c r="G3406" s="5" t="s">
        <v>21</v>
      </c>
      <c r="H3406" s="9">
        <v>500</v>
      </c>
      <c r="I3406" s="11">
        <v>15973355</v>
      </c>
      <c r="J3406" s="11">
        <v>50</v>
      </c>
      <c r="K3406" s="11">
        <v>-0.27600000000000002</v>
      </c>
      <c r="L3406" s="11" t="b">
        <f>COUNTIF('[1]2_배당성향 25% 이상 종목명'!$A$2:$A$471,'2_2번 조건 대상 종목'!A3406)&gt;0</f>
        <v>0</v>
      </c>
      <c r="M3406" s="14" t="b">
        <f t="shared" si="53"/>
        <v>1</v>
      </c>
      <c r="N3406" s="11">
        <v>183232100</v>
      </c>
      <c r="O3406" s="11" t="b">
        <f>N3406&gt;=VLOOKUP(A3406,'[1]2023년만'!$A$2:$Q$1181,12,0)</f>
        <v>0</v>
      </c>
      <c r="P3406" s="11"/>
      <c r="Q3406" s="11"/>
      <c r="R3406" s="11">
        <v>0.6</v>
      </c>
      <c r="S3406" s="6">
        <v>140725257550</v>
      </c>
      <c r="T3406" s="7" t="s">
        <v>21</v>
      </c>
      <c r="U3406" s="7">
        <v>0.44</v>
      </c>
      <c r="V3406" s="7" t="s">
        <v>21</v>
      </c>
    </row>
    <row r="3407" spans="1:22" hidden="1" x14ac:dyDescent="0.4">
      <c r="A3407" s="4" t="s">
        <v>2712</v>
      </c>
      <c r="B3407" s="5" t="s">
        <v>2713</v>
      </c>
      <c r="C3407" s="5" t="s">
        <v>18</v>
      </c>
      <c r="D3407" s="5" t="s">
        <v>19</v>
      </c>
      <c r="E3407" s="9" t="s">
        <v>34</v>
      </c>
      <c r="F3407" s="9">
        <v>0.78</v>
      </c>
      <c r="G3407" s="5" t="s">
        <v>21</v>
      </c>
      <c r="H3407" s="9">
        <v>500</v>
      </c>
      <c r="I3407" s="11">
        <v>15973355</v>
      </c>
      <c r="J3407" s="11">
        <v>50</v>
      </c>
      <c r="K3407" s="11">
        <v>-0.92300000000000004</v>
      </c>
      <c r="L3407" s="11" t="b">
        <f>COUNTIF('[1]2_배당성향 25% 이상 종목명'!$A$2:$A$471,'2_2번 조건 대상 종목'!A3407)&gt;0</f>
        <v>0</v>
      </c>
      <c r="M3407" s="14" t="b">
        <f t="shared" si="53"/>
        <v>1</v>
      </c>
      <c r="N3407" s="11">
        <v>767556250</v>
      </c>
      <c r="O3407" s="11"/>
      <c r="P3407" s="11"/>
      <c r="Q3407" s="11"/>
      <c r="R3407" s="11">
        <v>0.4</v>
      </c>
      <c r="S3407" s="6">
        <v>140725257550</v>
      </c>
      <c r="T3407" s="7" t="s">
        <v>21</v>
      </c>
      <c r="U3407" s="7">
        <v>0.44</v>
      </c>
      <c r="V3407" s="7" t="s">
        <v>21</v>
      </c>
    </row>
    <row r="3408" spans="1:22" hidden="1" x14ac:dyDescent="0.4">
      <c r="A3408" s="4" t="s">
        <v>2712</v>
      </c>
      <c r="B3408" s="5" t="s">
        <v>2713</v>
      </c>
      <c r="C3408" s="5" t="s">
        <v>24</v>
      </c>
      <c r="D3408" s="5" t="s">
        <v>19</v>
      </c>
      <c r="E3408" s="9" t="s">
        <v>34</v>
      </c>
      <c r="F3408" s="9">
        <v>0.87</v>
      </c>
      <c r="G3408" s="5" t="s">
        <v>21</v>
      </c>
      <c r="H3408" s="9">
        <v>500</v>
      </c>
      <c r="I3408" s="11">
        <v>15973355</v>
      </c>
      <c r="J3408" s="11">
        <v>50</v>
      </c>
      <c r="K3408" s="11">
        <v>-5.7969999999999997</v>
      </c>
      <c r="L3408" s="11" t="b">
        <f>COUNTIF('[1]2_배당성향 25% 이상 종목명'!$A$2:$A$471,'2_2번 조건 대상 종목'!A3408)&gt;0</f>
        <v>0</v>
      </c>
      <c r="M3408" s="14" t="b">
        <f t="shared" si="53"/>
        <v>1</v>
      </c>
      <c r="N3408" s="11">
        <v>767556250</v>
      </c>
      <c r="O3408" s="11"/>
      <c r="P3408" s="11"/>
      <c r="Q3408" s="11"/>
      <c r="R3408" s="11">
        <v>0.4</v>
      </c>
      <c r="S3408" s="6">
        <v>140725257550</v>
      </c>
      <c r="T3408" s="7" t="s">
        <v>21</v>
      </c>
      <c r="U3408" s="7">
        <v>0.44</v>
      </c>
      <c r="V3408" s="7" t="s">
        <v>21</v>
      </c>
    </row>
    <row r="3409" spans="1:22" hidden="1" x14ac:dyDescent="0.4">
      <c r="A3409" s="7" t="s">
        <v>2712</v>
      </c>
      <c r="B3409" s="12" t="s">
        <v>2713</v>
      </c>
      <c r="C3409" s="12" t="s">
        <v>2933</v>
      </c>
      <c r="D3409" s="12" t="s">
        <v>19</v>
      </c>
      <c r="E3409" s="12" t="s">
        <v>34</v>
      </c>
      <c r="F3409" s="12">
        <v>0.43</v>
      </c>
      <c r="G3409" s="12" t="s">
        <v>21</v>
      </c>
      <c r="H3409" s="12">
        <v>500</v>
      </c>
      <c r="I3409" s="6">
        <v>15973355</v>
      </c>
      <c r="J3409" s="6">
        <v>65</v>
      </c>
      <c r="K3409" s="6">
        <v>-7.7530000000000001</v>
      </c>
      <c r="L3409" s="11" t="b">
        <f>COUNTIF('[1]2_배당성향 25% 이상 종목명'!$A$2:$A$471,'2_2번 조건 대상 종목'!A3409)&gt;0</f>
        <v>0</v>
      </c>
      <c r="M3409" s="14" t="b">
        <f t="shared" si="53"/>
        <v>1</v>
      </c>
      <c r="N3409" s="6">
        <v>997823125</v>
      </c>
      <c r="O3409" s="6"/>
      <c r="P3409" s="6"/>
      <c r="Q3409" s="6"/>
      <c r="R3409" s="6">
        <v>0.4</v>
      </c>
      <c r="S3409" s="6">
        <v>140725257550</v>
      </c>
      <c r="T3409" s="7" t="s">
        <v>21</v>
      </c>
      <c r="U3409" s="7">
        <v>0.44</v>
      </c>
      <c r="V3409" s="7" t="s">
        <v>21</v>
      </c>
    </row>
    <row r="3410" spans="1:22" hidden="1" x14ac:dyDescent="0.4">
      <c r="A3410" s="4" t="s">
        <v>602</v>
      </c>
      <c r="B3410" s="5" t="s">
        <v>603</v>
      </c>
      <c r="C3410" s="5" t="s">
        <v>24</v>
      </c>
      <c r="D3410" s="5" t="s">
        <v>19</v>
      </c>
      <c r="E3410" s="9" t="s">
        <v>604</v>
      </c>
      <c r="F3410" s="9" t="s">
        <v>21</v>
      </c>
      <c r="G3410" s="5" t="s">
        <v>21</v>
      </c>
      <c r="H3410" s="10">
        <v>5000</v>
      </c>
      <c r="I3410" s="11">
        <v>32128774</v>
      </c>
      <c r="J3410" s="11">
        <v>100</v>
      </c>
      <c r="K3410" s="11">
        <v>62.984999999999999</v>
      </c>
      <c r="L3410" s="11" t="b">
        <f>COUNTIF('[1]2_배당성향 25% 이상 종목명'!$A$2:$A$471,'2_2번 조건 대상 종목'!A3410)&gt;0</f>
        <v>1</v>
      </c>
      <c r="M3410" s="14" t="b">
        <f t="shared" si="53"/>
        <v>1</v>
      </c>
      <c r="N3410" s="11">
        <v>3212877400</v>
      </c>
      <c r="O3410" s="11"/>
      <c r="P3410" s="11"/>
      <c r="Q3410" s="11"/>
      <c r="R3410" s="11">
        <v>0.8</v>
      </c>
      <c r="S3410" s="6">
        <v>568112311710</v>
      </c>
      <c r="T3410" s="7">
        <v>90.54</v>
      </c>
      <c r="U3410" s="7">
        <v>0.82</v>
      </c>
      <c r="V3410" s="7">
        <v>166</v>
      </c>
    </row>
    <row r="3411" spans="1:22" hidden="1" x14ac:dyDescent="0.4">
      <c r="A3411" s="4" t="s">
        <v>602</v>
      </c>
      <c r="B3411" s="5" t="s">
        <v>603</v>
      </c>
      <c r="C3411" s="5" t="s">
        <v>30</v>
      </c>
      <c r="D3411" s="5" t="s">
        <v>19</v>
      </c>
      <c r="E3411" s="9" t="s">
        <v>604</v>
      </c>
      <c r="F3411" s="9" t="s">
        <v>21</v>
      </c>
      <c r="G3411" s="5" t="s">
        <v>21</v>
      </c>
      <c r="H3411" s="10">
        <v>5000</v>
      </c>
      <c r="I3411" s="11">
        <v>32128774</v>
      </c>
      <c r="J3411" s="11">
        <v>100</v>
      </c>
      <c r="K3411" s="11">
        <v>30.846</v>
      </c>
      <c r="L3411" s="11" t="b">
        <f>COUNTIF('[1]2_배당성향 25% 이상 종목명'!$A$2:$A$471,'2_2번 조건 대상 종목'!A3411)&gt;0</f>
        <v>1</v>
      </c>
      <c r="M3411" s="14" t="b">
        <f t="shared" si="53"/>
        <v>1</v>
      </c>
      <c r="N3411" s="11">
        <v>3212877400</v>
      </c>
      <c r="O3411" s="11" t="b">
        <f>N3411&gt;=VLOOKUP(A3411,'[1]2023년만'!$A$2:$Q$1181,12,0)</f>
        <v>1</v>
      </c>
      <c r="P3411" s="11">
        <f>VLOOKUP(A3411,'[1]2_피벗 테이블'!$A$4:$B$376,2,0)</f>
        <v>3212877400</v>
      </c>
      <c r="Q3411" s="11" t="b">
        <f>N3411&gt;=(P3411*1.05)</f>
        <v>0</v>
      </c>
      <c r="R3411" s="11">
        <v>1.3</v>
      </c>
      <c r="S3411" s="6">
        <v>568112311710</v>
      </c>
      <c r="T3411" s="7">
        <v>90.54</v>
      </c>
      <c r="U3411" s="7">
        <v>0.82</v>
      </c>
      <c r="V3411" s="7">
        <v>166</v>
      </c>
    </row>
    <row r="3412" spans="1:22" hidden="1" x14ac:dyDescent="0.4">
      <c r="A3412" s="4" t="s">
        <v>602</v>
      </c>
      <c r="B3412" s="5" t="s">
        <v>603</v>
      </c>
      <c r="C3412" s="5" t="s">
        <v>18</v>
      </c>
      <c r="D3412" s="5" t="s">
        <v>19</v>
      </c>
      <c r="E3412" s="9" t="s">
        <v>604</v>
      </c>
      <c r="F3412" s="9" t="s">
        <v>21</v>
      </c>
      <c r="G3412" s="5" t="s">
        <v>21</v>
      </c>
      <c r="H3412" s="10">
        <v>5000</v>
      </c>
      <c r="I3412" s="11">
        <v>32128774</v>
      </c>
      <c r="J3412" s="11">
        <v>100</v>
      </c>
      <c r="K3412" s="11">
        <v>14.079000000000001</v>
      </c>
      <c r="L3412" s="11" t="b">
        <f>COUNTIF('[1]2_배당성향 25% 이상 종목명'!$A$2:$A$471,'2_2번 조건 대상 종목'!A3412)&gt;0</f>
        <v>1</v>
      </c>
      <c r="M3412" s="14" t="b">
        <f t="shared" si="53"/>
        <v>1</v>
      </c>
      <c r="N3412" s="11">
        <v>3212877400</v>
      </c>
      <c r="O3412" s="11"/>
      <c r="P3412" s="11"/>
      <c r="Q3412" s="11"/>
      <c r="R3412" s="11">
        <v>1</v>
      </c>
      <c r="S3412" s="6">
        <v>568112311710</v>
      </c>
      <c r="T3412" s="7">
        <v>90.54</v>
      </c>
      <c r="U3412" s="7">
        <v>0.82</v>
      </c>
      <c r="V3412" s="7">
        <v>166</v>
      </c>
    </row>
    <row r="3413" spans="1:22" hidden="1" x14ac:dyDescent="0.4">
      <c r="A3413" s="7" t="s">
        <v>602</v>
      </c>
      <c r="B3413" s="12" t="s">
        <v>603</v>
      </c>
      <c r="C3413" s="12" t="s">
        <v>2933</v>
      </c>
      <c r="D3413" s="12" t="s">
        <v>19</v>
      </c>
      <c r="E3413" s="12" t="s">
        <v>604</v>
      </c>
      <c r="F3413" s="12">
        <v>0.98</v>
      </c>
      <c r="G3413" s="12" t="s">
        <v>21</v>
      </c>
      <c r="H3413" s="12">
        <v>5000</v>
      </c>
      <c r="I3413" s="6">
        <v>32128774</v>
      </c>
      <c r="J3413" s="6">
        <v>100</v>
      </c>
      <c r="K3413" s="6">
        <v>17.417999999999999</v>
      </c>
      <c r="L3413" s="11" t="b">
        <f>COUNTIF('[1]2_배당성향 25% 이상 종목명'!$A$2:$A$471,'2_2번 조건 대상 종목'!A3413)&gt;0</f>
        <v>1</v>
      </c>
      <c r="M3413" s="14" t="b">
        <f t="shared" si="53"/>
        <v>1</v>
      </c>
      <c r="N3413" s="6">
        <v>3212877400</v>
      </c>
      <c r="O3413" s="6"/>
      <c r="P3413" s="6"/>
      <c r="Q3413" s="6"/>
      <c r="R3413" s="6">
        <v>1.5</v>
      </c>
      <c r="S3413" s="6">
        <v>568112311710</v>
      </c>
      <c r="T3413" s="7">
        <v>90.54</v>
      </c>
      <c r="U3413" s="7">
        <v>0.82</v>
      </c>
      <c r="V3413" s="7">
        <v>166</v>
      </c>
    </row>
    <row r="3414" spans="1:22" hidden="1" x14ac:dyDescent="0.4">
      <c r="A3414" s="4" t="s">
        <v>1536</v>
      </c>
      <c r="B3414" s="5" t="s">
        <v>1537</v>
      </c>
      <c r="C3414" s="5" t="s">
        <v>30</v>
      </c>
      <c r="D3414" s="5" t="s">
        <v>19</v>
      </c>
      <c r="E3414" s="9" t="s">
        <v>52</v>
      </c>
      <c r="F3414" s="9">
        <v>0.72</v>
      </c>
      <c r="G3414" s="5" t="s">
        <v>21</v>
      </c>
      <c r="H3414" s="9">
        <v>500</v>
      </c>
      <c r="I3414" s="11">
        <v>29311547</v>
      </c>
      <c r="J3414" s="11">
        <v>180</v>
      </c>
      <c r="K3414" s="11">
        <v>25.209</v>
      </c>
      <c r="L3414" s="11" t="b">
        <f>COUNTIF('[1]2_배당성향 25% 이상 종목명'!$A$2:$A$471,'2_2번 조건 대상 종목'!A3414)&gt;0</f>
        <v>1</v>
      </c>
      <c r="M3414" s="14" t="b">
        <f t="shared" si="53"/>
        <v>0</v>
      </c>
      <c r="N3414" s="11">
        <v>5276078460</v>
      </c>
      <c r="O3414" s="11" t="b">
        <f>N3414&gt;=VLOOKUP(A3414,'[1]2023년만'!$A$2:$Q$1181,12,0)</f>
        <v>1</v>
      </c>
      <c r="P3414" s="11"/>
      <c r="Q3414" s="11"/>
      <c r="R3414" s="11">
        <v>2.8</v>
      </c>
      <c r="S3414" s="6">
        <v>161362665000</v>
      </c>
      <c r="T3414" s="7">
        <v>7.65</v>
      </c>
      <c r="U3414" s="7">
        <v>1.43</v>
      </c>
      <c r="V3414" s="7">
        <v>706</v>
      </c>
    </row>
    <row r="3415" spans="1:22" hidden="1" x14ac:dyDescent="0.4">
      <c r="A3415" s="4" t="s">
        <v>1536</v>
      </c>
      <c r="B3415" s="5" t="s">
        <v>1537</v>
      </c>
      <c r="C3415" s="5" t="s">
        <v>24</v>
      </c>
      <c r="D3415" s="5" t="s">
        <v>19</v>
      </c>
      <c r="E3415" s="9" t="s">
        <v>90</v>
      </c>
      <c r="F3415" s="9">
        <v>0.77</v>
      </c>
      <c r="G3415" s="5" t="s">
        <v>21</v>
      </c>
      <c r="H3415" s="9">
        <v>500</v>
      </c>
      <c r="I3415" s="11">
        <v>29266589</v>
      </c>
      <c r="J3415" s="11">
        <v>80</v>
      </c>
      <c r="K3415" s="11">
        <v>19.149000000000001</v>
      </c>
      <c r="L3415" s="11" t="b">
        <f>COUNTIF('[1]2_배당성향 25% 이상 종목명'!$A$2:$A$471,'2_2번 조건 대상 종목'!A3415)&gt;0</f>
        <v>1</v>
      </c>
      <c r="M3415" s="14" t="b">
        <f t="shared" si="53"/>
        <v>0</v>
      </c>
      <c r="N3415" s="11">
        <v>2341327120</v>
      </c>
      <c r="O3415" s="11"/>
      <c r="P3415" s="11"/>
      <c r="Q3415" s="11"/>
      <c r="R3415" s="11">
        <v>1.5</v>
      </c>
      <c r="S3415" s="6">
        <v>161362665000</v>
      </c>
      <c r="T3415" s="7">
        <v>7.65</v>
      </c>
      <c r="U3415" s="7">
        <v>1.43</v>
      </c>
      <c r="V3415" s="7">
        <v>706</v>
      </c>
    </row>
    <row r="3416" spans="1:22" hidden="1" x14ac:dyDescent="0.4">
      <c r="A3416" s="7" t="s">
        <v>1536</v>
      </c>
      <c r="B3416" s="12" t="s">
        <v>1537</v>
      </c>
      <c r="C3416" s="12" t="s">
        <v>2933</v>
      </c>
      <c r="D3416" s="12" t="s">
        <v>19</v>
      </c>
      <c r="E3416" s="12" t="s">
        <v>90</v>
      </c>
      <c r="F3416" s="12">
        <v>0.89</v>
      </c>
      <c r="G3416" s="12" t="s">
        <v>21</v>
      </c>
      <c r="H3416" s="12">
        <v>500</v>
      </c>
      <c r="I3416" s="6">
        <v>29572416</v>
      </c>
      <c r="J3416" s="6">
        <v>40</v>
      </c>
      <c r="K3416" s="6">
        <v>15.087999999999999</v>
      </c>
      <c r="L3416" s="11" t="b">
        <f>COUNTIF('[1]2_배당성향 25% 이상 종목명'!$A$2:$A$471,'2_2번 조건 대상 종목'!A3416)&gt;0</f>
        <v>1</v>
      </c>
      <c r="M3416" s="14" t="b">
        <f t="shared" si="53"/>
        <v>0</v>
      </c>
      <c r="N3416" s="6">
        <v>1171150200</v>
      </c>
      <c r="O3416" s="6"/>
      <c r="P3416" s="6"/>
      <c r="Q3416" s="6"/>
      <c r="R3416" s="6">
        <v>0.4</v>
      </c>
      <c r="S3416" s="6">
        <v>161362665000</v>
      </c>
      <c r="T3416" s="7">
        <v>7.65</v>
      </c>
      <c r="U3416" s="7">
        <v>1.43</v>
      </c>
      <c r="V3416" s="7">
        <v>706</v>
      </c>
    </row>
    <row r="3417" spans="1:22" hidden="1" x14ac:dyDescent="0.4">
      <c r="A3417" s="4" t="s">
        <v>901</v>
      </c>
      <c r="B3417" s="5" t="s">
        <v>902</v>
      </c>
      <c r="C3417" s="5" t="s">
        <v>24</v>
      </c>
      <c r="D3417" s="5" t="s">
        <v>19</v>
      </c>
      <c r="E3417" s="9" t="s">
        <v>49</v>
      </c>
      <c r="F3417" s="9">
        <v>2.11</v>
      </c>
      <c r="G3417" s="5" t="s">
        <v>21</v>
      </c>
      <c r="H3417" s="9">
        <v>500</v>
      </c>
      <c r="I3417" s="11">
        <v>12800000</v>
      </c>
      <c r="J3417" s="11">
        <v>200</v>
      </c>
      <c r="K3417" s="11">
        <v>42.695</v>
      </c>
      <c r="L3417" s="11" t="b">
        <f>COUNTIF('[1]2_배당성향 25% 이상 종목명'!$A$2:$A$471,'2_2번 조건 대상 종목'!A3417)&gt;0</f>
        <v>0</v>
      </c>
      <c r="M3417" s="14" t="b">
        <f t="shared" si="53"/>
        <v>1</v>
      </c>
      <c r="N3417" s="11">
        <v>2032292600</v>
      </c>
      <c r="O3417" s="11"/>
      <c r="P3417" s="11"/>
      <c r="Q3417" s="11"/>
      <c r="R3417" s="11">
        <v>3.15</v>
      </c>
      <c r="S3417" s="6">
        <v>75776000000</v>
      </c>
      <c r="T3417" s="7">
        <v>3.78</v>
      </c>
      <c r="U3417" s="7">
        <v>0.32</v>
      </c>
      <c r="V3417" s="7">
        <v>1567</v>
      </c>
    </row>
    <row r="3418" spans="1:22" hidden="1" x14ac:dyDescent="0.4">
      <c r="A3418" s="4" t="s">
        <v>901</v>
      </c>
      <c r="B3418" s="5" t="s">
        <v>902</v>
      </c>
      <c r="C3418" s="5" t="s">
        <v>30</v>
      </c>
      <c r="D3418" s="5" t="s">
        <v>19</v>
      </c>
      <c r="E3418" s="9" t="s">
        <v>49</v>
      </c>
      <c r="F3418" s="9">
        <v>1.64</v>
      </c>
      <c r="G3418" s="5" t="s">
        <v>21</v>
      </c>
      <c r="H3418" s="9">
        <v>500</v>
      </c>
      <c r="I3418" s="11">
        <v>12800000</v>
      </c>
      <c r="J3418" s="11">
        <v>200</v>
      </c>
      <c r="K3418" s="11">
        <v>12.807</v>
      </c>
      <c r="L3418" s="11" t="b">
        <f>COUNTIF('[1]2_배당성향 25% 이상 종목명'!$A$2:$A$471,'2_2번 조건 대상 종목'!A3418)&gt;0</f>
        <v>0</v>
      </c>
      <c r="M3418" s="14" t="b">
        <f t="shared" si="53"/>
        <v>1</v>
      </c>
      <c r="N3418" s="11">
        <v>2046911600</v>
      </c>
      <c r="O3418" s="11" t="b">
        <f>N3418&gt;=VLOOKUP(A3418,'[1]2023년만'!$A$2:$Q$1181,12,0)</f>
        <v>1</v>
      </c>
      <c r="P3418" s="11"/>
      <c r="Q3418" s="11"/>
      <c r="R3418" s="11">
        <v>3.24</v>
      </c>
      <c r="S3418" s="6">
        <v>75776000000</v>
      </c>
      <c r="T3418" s="7">
        <v>3.78</v>
      </c>
      <c r="U3418" s="7">
        <v>0.32</v>
      </c>
      <c r="V3418" s="7">
        <v>1567</v>
      </c>
    </row>
    <row r="3419" spans="1:22" hidden="1" x14ac:dyDescent="0.4">
      <c r="A3419" s="4" t="s">
        <v>901</v>
      </c>
      <c r="B3419" s="5" t="s">
        <v>902</v>
      </c>
      <c r="C3419" s="5" t="s">
        <v>18</v>
      </c>
      <c r="D3419" s="5" t="s">
        <v>19</v>
      </c>
      <c r="E3419" s="9" t="s">
        <v>49</v>
      </c>
      <c r="F3419" s="9">
        <v>2.41</v>
      </c>
      <c r="G3419" s="5" t="s">
        <v>21</v>
      </c>
      <c r="H3419" s="9">
        <v>500</v>
      </c>
      <c r="I3419" s="11">
        <v>12800000</v>
      </c>
      <c r="J3419" s="11">
        <v>100</v>
      </c>
      <c r="K3419" s="11">
        <v>-14.013999999999999</v>
      </c>
      <c r="L3419" s="11" t="b">
        <f>COUNTIF('[1]2_배당성향 25% 이상 종목명'!$A$2:$A$471,'2_2번 조건 대상 종목'!A3419)&gt;0</f>
        <v>0</v>
      </c>
      <c r="M3419" s="14" t="b">
        <f t="shared" si="53"/>
        <v>1</v>
      </c>
      <c r="N3419" s="11">
        <v>1016146300</v>
      </c>
      <c r="O3419" s="11"/>
      <c r="P3419" s="11"/>
      <c r="Q3419" s="11"/>
      <c r="R3419" s="11">
        <v>1.29</v>
      </c>
      <c r="S3419" s="6">
        <v>75776000000</v>
      </c>
      <c r="T3419" s="7">
        <v>3.78</v>
      </c>
      <c r="U3419" s="7">
        <v>0.32</v>
      </c>
      <c r="V3419" s="7">
        <v>1567</v>
      </c>
    </row>
    <row r="3420" spans="1:22" hidden="1" x14ac:dyDescent="0.4">
      <c r="A3420" s="7" t="s">
        <v>901</v>
      </c>
      <c r="B3420" s="12" t="s">
        <v>902</v>
      </c>
      <c r="C3420" s="12" t="s">
        <v>2933</v>
      </c>
      <c r="D3420" s="12" t="s">
        <v>19</v>
      </c>
      <c r="E3420" s="12" t="s">
        <v>49</v>
      </c>
      <c r="F3420" s="12">
        <v>1.1000000000000001</v>
      </c>
      <c r="G3420" s="12" t="s">
        <v>21</v>
      </c>
      <c r="H3420" s="12">
        <v>500</v>
      </c>
      <c r="I3420" s="6">
        <v>12800000</v>
      </c>
      <c r="J3420" s="6">
        <v>100</v>
      </c>
      <c r="K3420" s="6">
        <v>-4.1459999999999999</v>
      </c>
      <c r="L3420" s="11" t="b">
        <f>COUNTIF('[1]2_배당성향 25% 이상 종목명'!$A$2:$A$471,'2_2번 조건 대상 종목'!A3420)&gt;0</f>
        <v>0</v>
      </c>
      <c r="M3420" s="14" t="b">
        <f t="shared" si="53"/>
        <v>1</v>
      </c>
      <c r="N3420" s="6">
        <v>1011300000</v>
      </c>
      <c r="O3420" s="6"/>
      <c r="P3420" s="6"/>
      <c r="Q3420" s="6"/>
      <c r="R3420" s="6">
        <v>1.17</v>
      </c>
      <c r="S3420" s="6">
        <v>75776000000</v>
      </c>
      <c r="T3420" s="7">
        <v>3.78</v>
      </c>
      <c r="U3420" s="7">
        <v>0.32</v>
      </c>
      <c r="V3420" s="7">
        <v>1567</v>
      </c>
    </row>
    <row r="3421" spans="1:22" hidden="1" x14ac:dyDescent="0.4">
      <c r="A3421" s="7" t="s">
        <v>2900</v>
      </c>
      <c r="B3421" s="12" t="s">
        <v>2901</v>
      </c>
      <c r="C3421" s="12" t="s">
        <v>2933</v>
      </c>
      <c r="D3421" s="12" t="s">
        <v>19</v>
      </c>
      <c r="E3421" s="12" t="s">
        <v>21</v>
      </c>
      <c r="F3421" s="12" t="s">
        <v>21</v>
      </c>
      <c r="G3421" s="12" t="s">
        <v>21</v>
      </c>
      <c r="H3421" s="12">
        <v>5000</v>
      </c>
      <c r="I3421" s="6">
        <v>6649138</v>
      </c>
      <c r="J3421" s="6">
        <v>300</v>
      </c>
      <c r="K3421" s="6">
        <v>9.5129999999999999</v>
      </c>
      <c r="L3421" s="11" t="b">
        <f>COUNTIF('[1]2_배당성향 25% 이상 종목명'!$A$2:$A$471,'2_2번 조건 대상 종목'!A3421)&gt;0</f>
        <v>0</v>
      </c>
      <c r="M3421" s="14" t="b">
        <f t="shared" si="53"/>
        <v>0</v>
      </c>
      <c r="N3421" s="6">
        <v>1065876900</v>
      </c>
      <c r="O3421" s="6"/>
      <c r="P3421" s="6"/>
      <c r="Q3421" s="6"/>
      <c r="R3421" s="6">
        <v>0.6</v>
      </c>
      <c r="S3421" s="6">
        <v>415571125000</v>
      </c>
      <c r="T3421" s="7">
        <v>17.62</v>
      </c>
      <c r="U3421" s="7">
        <v>0.41</v>
      </c>
      <c r="V3421" s="7">
        <v>3548</v>
      </c>
    </row>
    <row r="3422" spans="1:22" hidden="1" x14ac:dyDescent="0.4">
      <c r="A3422" s="4" t="s">
        <v>229</v>
      </c>
      <c r="B3422" s="5" t="s">
        <v>230</v>
      </c>
      <c r="C3422" s="5" t="s">
        <v>30</v>
      </c>
      <c r="D3422" s="5" t="s">
        <v>19</v>
      </c>
      <c r="E3422" s="9" t="s">
        <v>129</v>
      </c>
      <c r="F3422" s="9">
        <v>4.47</v>
      </c>
      <c r="G3422" s="5" t="s">
        <v>21</v>
      </c>
      <c r="H3422" s="9">
        <v>500</v>
      </c>
      <c r="I3422" s="11">
        <v>11855168</v>
      </c>
      <c r="J3422" s="11">
        <v>1000</v>
      </c>
      <c r="K3422" s="11">
        <v>178.39699999999999</v>
      </c>
      <c r="L3422" s="11" t="b">
        <f>COUNTIF('[1]2_배당성향 25% 이상 종목명'!$A$2:$A$471,'2_2번 조건 대상 종목'!A3422)&gt;0</f>
        <v>1</v>
      </c>
      <c r="M3422" s="14" t="b">
        <f t="shared" si="53"/>
        <v>0</v>
      </c>
      <c r="N3422" s="11">
        <v>11849134000</v>
      </c>
      <c r="O3422" s="11" t="e">
        <f>N3422&gt;=VLOOKUP(A3422,'[1]2023년만'!$A$2:$Q$1181,12,0)</f>
        <v>#N/A</v>
      </c>
      <c r="P3422" s="11"/>
      <c r="Q3422" s="11"/>
      <c r="R3422" s="11">
        <v>1.26</v>
      </c>
      <c r="S3422" s="6">
        <v>167750627200</v>
      </c>
      <c r="T3422" s="7">
        <v>28.76</v>
      </c>
      <c r="U3422" s="7">
        <v>0.76</v>
      </c>
      <c r="V3422" s="7">
        <v>492</v>
      </c>
    </row>
    <row r="3423" spans="1:22" hidden="1" x14ac:dyDescent="0.4">
      <c r="A3423" s="4" t="s">
        <v>2130</v>
      </c>
      <c r="B3423" s="5" t="s">
        <v>2131</v>
      </c>
      <c r="C3423" s="5" t="s">
        <v>18</v>
      </c>
      <c r="D3423" s="5" t="s">
        <v>19</v>
      </c>
      <c r="E3423" s="9" t="s">
        <v>20</v>
      </c>
      <c r="F3423" s="9">
        <v>1.49</v>
      </c>
      <c r="G3423" s="5" t="s">
        <v>21</v>
      </c>
      <c r="H3423" s="9">
        <v>500</v>
      </c>
      <c r="I3423" s="11">
        <v>1257651</v>
      </c>
      <c r="J3423" s="11">
        <v>1500</v>
      </c>
      <c r="K3423" s="11">
        <v>14.385</v>
      </c>
      <c r="L3423" s="11" t="b">
        <f>COUNTIF('[1]2_배당성향 25% 이상 종목명'!$A$2:$A$471,'2_2번 조건 대상 종목'!A3423)&gt;0</f>
        <v>0</v>
      </c>
      <c r="M3423" s="14" t="b">
        <f t="shared" si="53"/>
        <v>1</v>
      </c>
      <c r="N3423" s="11">
        <v>1513551000</v>
      </c>
      <c r="O3423" s="11"/>
      <c r="P3423" s="11"/>
      <c r="Q3423" s="11"/>
      <c r="R3423" s="11">
        <v>1.4</v>
      </c>
      <c r="S3423" s="6">
        <v>128909227500</v>
      </c>
      <c r="T3423" s="7">
        <v>6.18</v>
      </c>
      <c r="U3423" s="7">
        <v>0.62</v>
      </c>
      <c r="V3423" s="7">
        <v>16590</v>
      </c>
    </row>
    <row r="3424" spans="1:22" hidden="1" x14ac:dyDescent="0.4">
      <c r="A3424" s="4" t="s">
        <v>2130</v>
      </c>
      <c r="B3424" s="5" t="s">
        <v>2131</v>
      </c>
      <c r="C3424" s="5" t="s">
        <v>24</v>
      </c>
      <c r="D3424" s="5" t="s">
        <v>19</v>
      </c>
      <c r="E3424" s="9" t="s">
        <v>20</v>
      </c>
      <c r="F3424" s="9">
        <v>1.1299999999999999</v>
      </c>
      <c r="G3424" s="5" t="s">
        <v>21</v>
      </c>
      <c r="H3424" s="9">
        <v>500</v>
      </c>
      <c r="I3424" s="11">
        <v>1257651</v>
      </c>
      <c r="J3424" s="11">
        <v>500</v>
      </c>
      <c r="K3424" s="11">
        <v>3.8450000000000002</v>
      </c>
      <c r="L3424" s="11" t="b">
        <f>COUNTIF('[1]2_배당성향 25% 이상 종목명'!$A$2:$A$471,'2_2번 조건 대상 종목'!A3424)&gt;0</f>
        <v>0</v>
      </c>
      <c r="M3424" s="14" t="b">
        <f t="shared" si="53"/>
        <v>1</v>
      </c>
      <c r="N3424" s="11">
        <v>500017000</v>
      </c>
      <c r="O3424" s="11"/>
      <c r="P3424" s="11"/>
      <c r="Q3424" s="11"/>
      <c r="R3424" s="11">
        <v>0.5</v>
      </c>
      <c r="S3424" s="6">
        <v>128909227500</v>
      </c>
      <c r="T3424" s="7">
        <v>6.18</v>
      </c>
      <c r="U3424" s="7">
        <v>0.62</v>
      </c>
      <c r="V3424" s="7">
        <v>16590</v>
      </c>
    </row>
    <row r="3425" spans="1:22" hidden="1" x14ac:dyDescent="0.4">
      <c r="A3425" s="4" t="s">
        <v>2130</v>
      </c>
      <c r="B3425" s="5" t="s">
        <v>2131</v>
      </c>
      <c r="C3425" s="5" t="s">
        <v>30</v>
      </c>
      <c r="D3425" s="5" t="s">
        <v>19</v>
      </c>
      <c r="E3425" s="9" t="s">
        <v>43</v>
      </c>
      <c r="F3425" s="9">
        <v>2.46</v>
      </c>
      <c r="G3425" s="5" t="s">
        <v>21</v>
      </c>
      <c r="H3425" s="9">
        <v>500</v>
      </c>
      <c r="I3425" s="11">
        <v>1257651</v>
      </c>
      <c r="J3425" s="11">
        <v>500</v>
      </c>
      <c r="K3425" s="11">
        <v>2.919</v>
      </c>
      <c r="L3425" s="11" t="b">
        <f>COUNTIF('[1]2_배당성향 25% 이상 종목명'!$A$2:$A$471,'2_2번 조건 대상 종목'!A3425)&gt;0</f>
        <v>0</v>
      </c>
      <c r="M3425" s="14" t="b">
        <f t="shared" si="53"/>
        <v>1</v>
      </c>
      <c r="N3425" s="11">
        <v>475042500</v>
      </c>
      <c r="O3425" s="11" t="b">
        <f>N3425&gt;=VLOOKUP(A3425,'[1]2023년만'!$A$2:$Q$1181,12,0)</f>
        <v>0</v>
      </c>
      <c r="P3425" s="11"/>
      <c r="Q3425" s="11"/>
      <c r="R3425" s="11">
        <v>0.5</v>
      </c>
      <c r="S3425" s="6">
        <v>128909227500</v>
      </c>
      <c r="T3425" s="7">
        <v>6.18</v>
      </c>
      <c r="U3425" s="7">
        <v>0.62</v>
      </c>
      <c r="V3425" s="7">
        <v>16590</v>
      </c>
    </row>
    <row r="3426" spans="1:22" hidden="1" x14ac:dyDescent="0.4">
      <c r="A3426" s="7" t="s">
        <v>2130</v>
      </c>
      <c r="B3426" s="12" t="s">
        <v>2131</v>
      </c>
      <c r="C3426" s="12" t="s">
        <v>2933</v>
      </c>
      <c r="D3426" s="12" t="s">
        <v>19</v>
      </c>
      <c r="E3426" s="12" t="s">
        <v>20</v>
      </c>
      <c r="F3426" s="12">
        <v>0.76</v>
      </c>
      <c r="G3426" s="12" t="s">
        <v>21</v>
      </c>
      <c r="H3426" s="12">
        <v>500</v>
      </c>
      <c r="I3426" s="6">
        <v>1257651</v>
      </c>
      <c r="J3426" s="6">
        <v>1500</v>
      </c>
      <c r="K3426" s="6">
        <v>10.457000000000001</v>
      </c>
      <c r="L3426" s="11" t="b">
        <f>COUNTIF('[1]2_배당성향 25% 이상 종목명'!$A$2:$A$471,'2_2번 조건 대상 종목'!A3426)&gt;0</f>
        <v>0</v>
      </c>
      <c r="M3426" s="14" t="b">
        <f t="shared" si="53"/>
        <v>1</v>
      </c>
      <c r="N3426" s="6">
        <v>1520751000</v>
      </c>
      <c r="O3426" s="6"/>
      <c r="P3426" s="6"/>
      <c r="Q3426" s="6"/>
      <c r="R3426" s="6">
        <v>1.4</v>
      </c>
      <c r="S3426" s="6">
        <v>128909227500</v>
      </c>
      <c r="T3426" s="7">
        <v>6.18</v>
      </c>
      <c r="U3426" s="7">
        <v>0.62</v>
      </c>
      <c r="V3426" s="7">
        <v>16590</v>
      </c>
    </row>
    <row r="3427" spans="1:22" hidden="1" x14ac:dyDescent="0.4">
      <c r="A3427" s="4" t="s">
        <v>55</v>
      </c>
      <c r="B3427" s="5" t="s">
        <v>56</v>
      </c>
      <c r="C3427" s="5" t="s">
        <v>24</v>
      </c>
      <c r="D3427" s="5" t="s">
        <v>19</v>
      </c>
      <c r="E3427" s="9" t="s">
        <v>40</v>
      </c>
      <c r="F3427" s="9">
        <v>1.7</v>
      </c>
      <c r="G3427" s="5" t="s">
        <v>21</v>
      </c>
      <c r="H3427" s="10">
        <v>5000</v>
      </c>
      <c r="I3427" s="11">
        <v>600000</v>
      </c>
      <c r="J3427" s="11">
        <v>6000</v>
      </c>
      <c r="K3427" s="11">
        <v>1014.085</v>
      </c>
      <c r="L3427" s="11" t="b">
        <f>COUNTIF('[1]2_배당성향 25% 이상 종목명'!$A$2:$A$471,'2_2번 조건 대상 종목'!A3427)&gt;0</f>
        <v>1</v>
      </c>
      <c r="M3427" s="14" t="b">
        <f t="shared" si="53"/>
        <v>1</v>
      </c>
      <c r="N3427" s="11">
        <v>3600000000</v>
      </c>
      <c r="O3427" s="11"/>
      <c r="P3427" s="11"/>
      <c r="Q3427" s="11"/>
      <c r="R3427" s="11">
        <v>3.5</v>
      </c>
      <c r="S3427" s="6">
        <v>91500000000</v>
      </c>
      <c r="T3427" s="7">
        <v>36.39</v>
      </c>
      <c r="U3427" s="7">
        <v>0.62</v>
      </c>
      <c r="V3427" s="7">
        <v>4191</v>
      </c>
    </row>
    <row r="3428" spans="1:22" hidden="1" x14ac:dyDescent="0.4">
      <c r="A3428" s="4" t="s">
        <v>55</v>
      </c>
      <c r="B3428" s="5" t="s">
        <v>56</v>
      </c>
      <c r="C3428" s="5" t="s">
        <v>30</v>
      </c>
      <c r="D3428" s="5" t="s">
        <v>19</v>
      </c>
      <c r="E3428" s="9" t="s">
        <v>40</v>
      </c>
      <c r="F3428" s="9">
        <v>2.63</v>
      </c>
      <c r="G3428" s="5" t="s">
        <v>21</v>
      </c>
      <c r="H3428" s="10">
        <v>5000</v>
      </c>
      <c r="I3428" s="11">
        <v>600000</v>
      </c>
      <c r="J3428" s="11">
        <v>6000</v>
      </c>
      <c r="K3428" s="11">
        <v>143.19800000000001</v>
      </c>
      <c r="L3428" s="11" t="b">
        <f>COUNTIF('[1]2_배당성향 25% 이상 종목명'!$A$2:$A$471,'2_2번 조건 대상 종목'!A3428)&gt;0</f>
        <v>1</v>
      </c>
      <c r="M3428" s="14" t="b">
        <f t="shared" si="53"/>
        <v>1</v>
      </c>
      <c r="N3428" s="11">
        <v>3600000000</v>
      </c>
      <c r="O3428" s="11" t="b">
        <f>N3428&gt;=VLOOKUP(A3428,'[1]2023년만'!$A$2:$Q$1181,12,0)</f>
        <v>1</v>
      </c>
      <c r="P3428" s="11">
        <f>VLOOKUP(A3428,'[1]2_피벗 테이블'!$A$4:$B$376,2,0)</f>
        <v>3800000000</v>
      </c>
      <c r="Q3428" s="11" t="b">
        <f>N3428&gt;=(P3428*1.05)</f>
        <v>0</v>
      </c>
      <c r="R3428" s="11">
        <v>3.5</v>
      </c>
      <c r="S3428" s="6">
        <v>91500000000</v>
      </c>
      <c r="T3428" s="7">
        <v>36.39</v>
      </c>
      <c r="U3428" s="7">
        <v>0.62</v>
      </c>
      <c r="V3428" s="7">
        <v>4191</v>
      </c>
    </row>
    <row r="3429" spans="1:22" hidden="1" x14ac:dyDescent="0.4">
      <c r="A3429" s="4" t="s">
        <v>55</v>
      </c>
      <c r="B3429" s="5" t="s">
        <v>56</v>
      </c>
      <c r="C3429" s="5" t="s">
        <v>18</v>
      </c>
      <c r="D3429" s="5" t="s">
        <v>19</v>
      </c>
      <c r="E3429" s="9" t="s">
        <v>40</v>
      </c>
      <c r="F3429" s="9">
        <v>1.43</v>
      </c>
      <c r="G3429" s="5" t="s">
        <v>21</v>
      </c>
      <c r="H3429" s="10">
        <v>5000</v>
      </c>
      <c r="I3429" s="11">
        <v>600000</v>
      </c>
      <c r="J3429" s="11">
        <v>6500</v>
      </c>
      <c r="K3429" s="11">
        <v>35.036999999999999</v>
      </c>
      <c r="L3429" s="11" t="b">
        <f>COUNTIF('[1]2_배당성향 25% 이상 종목명'!$A$2:$A$471,'2_2번 조건 대상 종목'!A3429)&gt;0</f>
        <v>1</v>
      </c>
      <c r="M3429" s="14" t="b">
        <f t="shared" si="53"/>
        <v>1</v>
      </c>
      <c r="N3429" s="11">
        <v>3900000000</v>
      </c>
      <c r="O3429" s="11"/>
      <c r="P3429" s="11"/>
      <c r="Q3429" s="11"/>
      <c r="R3429" s="11">
        <v>3.2</v>
      </c>
      <c r="S3429" s="6">
        <v>91500000000</v>
      </c>
      <c r="T3429" s="7">
        <v>36.39</v>
      </c>
      <c r="U3429" s="7">
        <v>0.62</v>
      </c>
      <c r="V3429" s="7">
        <v>4191</v>
      </c>
    </row>
    <row r="3430" spans="1:22" hidden="1" x14ac:dyDescent="0.4">
      <c r="A3430" s="7" t="s">
        <v>55</v>
      </c>
      <c r="B3430" s="12" t="s">
        <v>56</v>
      </c>
      <c r="C3430" s="12" t="s">
        <v>2933</v>
      </c>
      <c r="D3430" s="12" t="s">
        <v>19</v>
      </c>
      <c r="E3430" s="12" t="s">
        <v>40</v>
      </c>
      <c r="F3430" s="12">
        <v>1.34</v>
      </c>
      <c r="G3430" s="12" t="s">
        <v>21</v>
      </c>
      <c r="H3430" s="12">
        <v>5000</v>
      </c>
      <c r="I3430" s="6">
        <v>600000</v>
      </c>
      <c r="J3430" s="6">
        <v>6500</v>
      </c>
      <c r="K3430" s="6">
        <v>24.260999999999999</v>
      </c>
      <c r="L3430" s="11" t="b">
        <f>COUNTIF('[1]2_배당성향 25% 이상 종목명'!$A$2:$A$471,'2_2번 조건 대상 종목'!A3430)&gt;0</f>
        <v>1</v>
      </c>
      <c r="M3430" s="14" t="b">
        <f t="shared" si="53"/>
        <v>1</v>
      </c>
      <c r="N3430" s="6">
        <v>3900000000</v>
      </c>
      <c r="O3430" s="6"/>
      <c r="P3430" s="6"/>
      <c r="Q3430" s="6"/>
      <c r="R3430" s="6">
        <v>3.4</v>
      </c>
      <c r="S3430" s="6">
        <v>91500000000</v>
      </c>
      <c r="T3430" s="7">
        <v>36.39</v>
      </c>
      <c r="U3430" s="7">
        <v>0.62</v>
      </c>
      <c r="V3430" s="7">
        <v>4191</v>
      </c>
    </row>
    <row r="3431" spans="1:22" hidden="1" x14ac:dyDescent="0.4">
      <c r="A3431" s="4" t="s">
        <v>2126</v>
      </c>
      <c r="B3431" s="5" t="s">
        <v>2127</v>
      </c>
      <c r="C3431" s="5" t="s">
        <v>18</v>
      </c>
      <c r="D3431" s="5" t="s">
        <v>19</v>
      </c>
      <c r="E3431" s="9" t="s">
        <v>25</v>
      </c>
      <c r="F3431" s="9">
        <v>0.28999999999999998</v>
      </c>
      <c r="G3431" s="5" t="s">
        <v>21</v>
      </c>
      <c r="H3431" s="10">
        <v>2500</v>
      </c>
      <c r="I3431" s="11">
        <v>11988038</v>
      </c>
      <c r="J3431" s="11">
        <v>1000</v>
      </c>
      <c r="K3431" s="11">
        <v>14.515000000000001</v>
      </c>
      <c r="L3431" s="11" t="b">
        <f>COUNTIF('[1]2_배당성향 25% 이상 종목명'!$A$2:$A$471,'2_2번 조건 대상 종목'!A3431)&gt;0</f>
        <v>0</v>
      </c>
      <c r="M3431" s="14" t="b">
        <f t="shared" si="53"/>
        <v>1</v>
      </c>
      <c r="N3431" s="11">
        <v>11608529000</v>
      </c>
      <c r="O3431" s="11"/>
      <c r="P3431" s="11"/>
      <c r="Q3431" s="11"/>
      <c r="R3431" s="11">
        <v>1.1000000000000001</v>
      </c>
      <c r="S3431" s="6">
        <v>1145630740000</v>
      </c>
      <c r="T3431" s="7">
        <v>10.55</v>
      </c>
      <c r="U3431" s="7">
        <v>1.22</v>
      </c>
      <c r="V3431" s="7">
        <v>7866</v>
      </c>
    </row>
    <row r="3432" spans="1:22" hidden="1" x14ac:dyDescent="0.4">
      <c r="A3432" s="4" t="s">
        <v>2126</v>
      </c>
      <c r="B3432" s="5" t="s">
        <v>2127</v>
      </c>
      <c r="C3432" s="5" t="s">
        <v>30</v>
      </c>
      <c r="D3432" s="5" t="s">
        <v>19</v>
      </c>
      <c r="E3432" s="9" t="s">
        <v>25</v>
      </c>
      <c r="F3432" s="9">
        <v>0.21</v>
      </c>
      <c r="G3432" s="5" t="s">
        <v>21</v>
      </c>
      <c r="H3432" s="10">
        <v>2500</v>
      </c>
      <c r="I3432" s="11">
        <v>13174420</v>
      </c>
      <c r="J3432" s="11">
        <v>1100</v>
      </c>
      <c r="K3432" s="11">
        <v>12.404999999999999</v>
      </c>
      <c r="L3432" s="11" t="b">
        <f>COUNTIF('[1]2_배당성향 25% 이상 종목명'!$A$2:$A$471,'2_2번 조건 대상 종목'!A3432)&gt;0</f>
        <v>0</v>
      </c>
      <c r="M3432" s="14" t="b">
        <f t="shared" si="53"/>
        <v>1</v>
      </c>
      <c r="N3432" s="11">
        <v>13823939800</v>
      </c>
      <c r="O3432" s="11" t="b">
        <f>N3432&gt;=VLOOKUP(A3432,'[1]2023년만'!$A$2:$Q$1181,12,0)</f>
        <v>1</v>
      </c>
      <c r="P3432" s="11"/>
      <c r="Q3432" s="11"/>
      <c r="R3432" s="11">
        <v>1.2</v>
      </c>
      <c r="S3432" s="6">
        <v>1145630740000</v>
      </c>
      <c r="T3432" s="7">
        <v>10.55</v>
      </c>
      <c r="U3432" s="7">
        <v>1.22</v>
      </c>
      <c r="V3432" s="7">
        <v>7866</v>
      </c>
    </row>
    <row r="3433" spans="1:22" hidden="1" x14ac:dyDescent="0.4">
      <c r="A3433" s="4" t="s">
        <v>2126</v>
      </c>
      <c r="B3433" s="5" t="s">
        <v>2127</v>
      </c>
      <c r="C3433" s="5" t="s">
        <v>24</v>
      </c>
      <c r="D3433" s="5" t="s">
        <v>19</v>
      </c>
      <c r="E3433" s="9" t="s">
        <v>25</v>
      </c>
      <c r="F3433" s="9">
        <v>0.23</v>
      </c>
      <c r="G3433" s="5" t="s">
        <v>21</v>
      </c>
      <c r="H3433" s="10">
        <v>2500</v>
      </c>
      <c r="I3433" s="11">
        <v>12568464</v>
      </c>
      <c r="J3433" s="11">
        <v>1100</v>
      </c>
      <c r="K3433" s="11">
        <v>6.2409999999999997</v>
      </c>
      <c r="L3433" s="11" t="b">
        <f>COUNTIF('[1]2_배당성향 25% 이상 종목명'!$A$2:$A$471,'2_2번 조건 대상 종목'!A3433)&gt;0</f>
        <v>0</v>
      </c>
      <c r="M3433" s="14" t="b">
        <f t="shared" si="53"/>
        <v>1</v>
      </c>
      <c r="N3433" s="11">
        <v>13331034200</v>
      </c>
      <c r="O3433" s="11"/>
      <c r="P3433" s="11"/>
      <c r="Q3433" s="11"/>
      <c r="R3433" s="11">
        <v>0.8</v>
      </c>
      <c r="S3433" s="6">
        <v>1145630740000</v>
      </c>
      <c r="T3433" s="7">
        <v>10.55</v>
      </c>
      <c r="U3433" s="7">
        <v>1.22</v>
      </c>
      <c r="V3433" s="7">
        <v>7866</v>
      </c>
    </row>
    <row r="3434" spans="1:22" hidden="1" x14ac:dyDescent="0.4">
      <c r="A3434" s="7" t="s">
        <v>2126</v>
      </c>
      <c r="B3434" s="12" t="s">
        <v>2127</v>
      </c>
      <c r="C3434" s="12" t="s">
        <v>2933</v>
      </c>
      <c r="D3434" s="12" t="s">
        <v>19</v>
      </c>
      <c r="E3434" s="12" t="s">
        <v>25</v>
      </c>
      <c r="F3434" s="12">
        <v>0.12</v>
      </c>
      <c r="G3434" s="12" t="s">
        <v>21</v>
      </c>
      <c r="H3434" s="12">
        <v>2500</v>
      </c>
      <c r="I3434" s="6">
        <v>11426099</v>
      </c>
      <c r="J3434" s="6">
        <v>1000</v>
      </c>
      <c r="K3434" s="6">
        <v>26.533999999999999</v>
      </c>
      <c r="L3434" s="11" t="b">
        <f>COUNTIF('[1]2_배당성향 25% 이상 종목명'!$A$2:$A$471,'2_2번 조건 대상 종목'!A3434)&gt;0</f>
        <v>0</v>
      </c>
      <c r="M3434" s="14" t="b">
        <f t="shared" si="53"/>
        <v>1</v>
      </c>
      <c r="N3434" s="6">
        <v>11238797000</v>
      </c>
      <c r="O3434" s="6"/>
      <c r="P3434" s="6"/>
      <c r="Q3434" s="6"/>
      <c r="R3434" s="6">
        <v>0.8</v>
      </c>
      <c r="S3434" s="6">
        <v>1145630740000</v>
      </c>
      <c r="T3434" s="7">
        <v>10.55</v>
      </c>
      <c r="U3434" s="7">
        <v>1.22</v>
      </c>
      <c r="V3434" s="7">
        <v>7866</v>
      </c>
    </row>
    <row r="3435" spans="1:22" hidden="1" x14ac:dyDescent="0.4">
      <c r="A3435" s="4" t="s">
        <v>2571</v>
      </c>
      <c r="B3435" s="5" t="s">
        <v>2572</v>
      </c>
      <c r="C3435" s="5" t="s">
        <v>30</v>
      </c>
      <c r="D3435" s="5" t="s">
        <v>19</v>
      </c>
      <c r="E3435" s="9" t="s">
        <v>25</v>
      </c>
      <c r="F3435" s="9">
        <v>0.21</v>
      </c>
      <c r="G3435" s="5" t="s">
        <v>21</v>
      </c>
      <c r="H3435" s="10">
        <v>2500</v>
      </c>
      <c r="I3435" s="11">
        <v>5485962</v>
      </c>
      <c r="J3435" s="11">
        <v>100</v>
      </c>
      <c r="K3435" s="11">
        <v>6.3049999999999997</v>
      </c>
      <c r="L3435" s="11" t="b">
        <f>COUNTIF('[1]2_배당성향 25% 이상 종목명'!$A$2:$A$471,'2_2번 조건 대상 종목'!A3435)&gt;0</f>
        <v>0</v>
      </c>
      <c r="M3435" s="14" t="b">
        <f t="shared" si="53"/>
        <v>0</v>
      </c>
      <c r="N3435" s="11">
        <v>548595900</v>
      </c>
      <c r="O3435" s="11" t="e">
        <f>N3435&gt;=VLOOKUP(A3435,'[1]2023년만'!$A$2:$Q$1181,12,0)</f>
        <v>#N/A</v>
      </c>
      <c r="P3435" s="11"/>
      <c r="Q3435" s="11"/>
      <c r="R3435" s="11">
        <v>0.5</v>
      </c>
      <c r="S3435" s="6">
        <v>125079933600</v>
      </c>
      <c r="T3435" s="7">
        <v>14.38</v>
      </c>
      <c r="U3435" s="7">
        <v>0.95</v>
      </c>
      <c r="V3435" s="7">
        <v>1586</v>
      </c>
    </row>
    <row r="3436" spans="1:22" hidden="1" x14ac:dyDescent="0.4">
      <c r="A3436" s="7" t="s">
        <v>2571</v>
      </c>
      <c r="B3436" s="12" t="s">
        <v>2572</v>
      </c>
      <c r="C3436" s="12" t="s">
        <v>2933</v>
      </c>
      <c r="D3436" s="12" t="s">
        <v>19</v>
      </c>
      <c r="E3436" s="12" t="s">
        <v>25</v>
      </c>
      <c r="F3436" s="12">
        <v>0.12</v>
      </c>
      <c r="G3436" s="12" t="s">
        <v>21</v>
      </c>
      <c r="H3436" s="12">
        <v>2500</v>
      </c>
      <c r="I3436" s="6">
        <v>5485962</v>
      </c>
      <c r="J3436" s="6">
        <v>100</v>
      </c>
      <c r="K3436" s="6">
        <v>-8.3409999999999993</v>
      </c>
      <c r="L3436" s="11" t="b">
        <f>COUNTIF('[1]2_배당성향 25% 이상 종목명'!$A$2:$A$471,'2_2번 조건 대상 종목'!A3436)&gt;0</f>
        <v>0</v>
      </c>
      <c r="M3436" s="14" t="b">
        <f t="shared" si="53"/>
        <v>0</v>
      </c>
      <c r="N3436" s="6">
        <v>548596100</v>
      </c>
      <c r="O3436" s="6"/>
      <c r="P3436" s="6"/>
      <c r="Q3436" s="6"/>
      <c r="R3436" s="6">
        <v>0.2</v>
      </c>
      <c r="S3436" s="6">
        <v>125079933600</v>
      </c>
      <c r="T3436" s="7">
        <v>14.38</v>
      </c>
      <c r="U3436" s="7">
        <v>0.95</v>
      </c>
      <c r="V3436" s="7">
        <v>1586</v>
      </c>
    </row>
    <row r="3437" spans="1:22" hidden="1" x14ac:dyDescent="0.4">
      <c r="A3437" s="4" t="s">
        <v>1991</v>
      </c>
      <c r="B3437" s="5" t="s">
        <v>1992</v>
      </c>
      <c r="C3437" s="5" t="s">
        <v>30</v>
      </c>
      <c r="D3437" s="5" t="s">
        <v>19</v>
      </c>
      <c r="E3437" s="9" t="s">
        <v>25</v>
      </c>
      <c r="F3437" s="9">
        <v>0.21</v>
      </c>
      <c r="G3437" s="5" t="s">
        <v>21</v>
      </c>
      <c r="H3437" s="10">
        <v>2500</v>
      </c>
      <c r="I3437" s="11">
        <v>5009861</v>
      </c>
      <c r="J3437" s="11">
        <v>1400</v>
      </c>
      <c r="K3437" s="11">
        <v>16.54</v>
      </c>
      <c r="L3437" s="11" t="b">
        <f>COUNTIF('[1]2_배당성향 25% 이상 종목명'!$A$2:$A$471,'2_2번 조건 대상 종목'!A3437)&gt;0</f>
        <v>0</v>
      </c>
      <c r="M3437" s="14" t="b">
        <f t="shared" si="53"/>
        <v>1</v>
      </c>
      <c r="N3437" s="11">
        <v>6664785400</v>
      </c>
      <c r="O3437" s="11" t="b">
        <f>N3437&gt;=VLOOKUP(A3437,'[1]2023년만'!$A$2:$Q$1181,12,0)</f>
        <v>1</v>
      </c>
      <c r="P3437" s="11"/>
      <c r="Q3437" s="11"/>
      <c r="R3437" s="11">
        <v>2.8</v>
      </c>
      <c r="S3437" s="6">
        <v>237717904450</v>
      </c>
      <c r="T3437" s="7">
        <v>6.72</v>
      </c>
      <c r="U3437" s="7">
        <v>0.38</v>
      </c>
      <c r="V3437" s="7">
        <v>7057</v>
      </c>
    </row>
    <row r="3438" spans="1:22" hidden="1" x14ac:dyDescent="0.4">
      <c r="A3438" s="4" t="s">
        <v>1991</v>
      </c>
      <c r="B3438" s="5" t="s">
        <v>1992</v>
      </c>
      <c r="C3438" s="5" t="s">
        <v>24</v>
      </c>
      <c r="D3438" s="5" t="s">
        <v>19</v>
      </c>
      <c r="E3438" s="9" t="s">
        <v>25</v>
      </c>
      <c r="F3438" s="9">
        <v>0.23</v>
      </c>
      <c r="G3438" s="5" t="s">
        <v>21</v>
      </c>
      <c r="H3438" s="10">
        <v>2500</v>
      </c>
      <c r="I3438" s="11">
        <v>5009861</v>
      </c>
      <c r="J3438" s="11">
        <v>1400</v>
      </c>
      <c r="K3438" s="11">
        <v>16.425999999999998</v>
      </c>
      <c r="L3438" s="11" t="b">
        <f>COUNTIF('[1]2_배당성향 25% 이상 종목명'!$A$2:$A$471,'2_2번 조건 대상 종목'!A3438)&gt;0</f>
        <v>0</v>
      </c>
      <c r="M3438" s="14" t="b">
        <f t="shared" si="53"/>
        <v>1</v>
      </c>
      <c r="N3438" s="11">
        <v>6664785400</v>
      </c>
      <c r="O3438" s="11"/>
      <c r="P3438" s="11"/>
      <c r="Q3438" s="11"/>
      <c r="R3438" s="11">
        <v>2.4</v>
      </c>
      <c r="S3438" s="6">
        <v>237717904450</v>
      </c>
      <c r="T3438" s="7">
        <v>6.72</v>
      </c>
      <c r="U3438" s="7">
        <v>0.38</v>
      </c>
      <c r="V3438" s="7">
        <v>7057</v>
      </c>
    </row>
    <row r="3439" spans="1:22" hidden="1" x14ac:dyDescent="0.4">
      <c r="A3439" s="4" t="s">
        <v>1991</v>
      </c>
      <c r="B3439" s="5" t="s">
        <v>1992</v>
      </c>
      <c r="C3439" s="5" t="s">
        <v>18</v>
      </c>
      <c r="D3439" s="5" t="s">
        <v>19</v>
      </c>
      <c r="E3439" s="9" t="s">
        <v>25</v>
      </c>
      <c r="F3439" s="9">
        <v>0.28999999999999998</v>
      </c>
      <c r="G3439" s="5" t="s">
        <v>21</v>
      </c>
      <c r="H3439" s="10">
        <v>2500</v>
      </c>
      <c r="I3439" s="11">
        <v>5009861</v>
      </c>
      <c r="J3439" s="11">
        <v>1400</v>
      </c>
      <c r="K3439" s="11">
        <v>-30.042000000000002</v>
      </c>
      <c r="L3439" s="11" t="b">
        <f>COUNTIF('[1]2_배당성향 25% 이상 종목명'!$A$2:$A$471,'2_2번 조건 대상 종목'!A3439)&gt;0</f>
        <v>0</v>
      </c>
      <c r="M3439" s="14" t="b">
        <f t="shared" si="53"/>
        <v>1</v>
      </c>
      <c r="N3439" s="11">
        <v>6808699800</v>
      </c>
      <c r="O3439" s="11"/>
      <c r="P3439" s="11"/>
      <c r="Q3439" s="11"/>
      <c r="R3439" s="11">
        <v>2.5</v>
      </c>
      <c r="S3439" s="6">
        <v>237717904450</v>
      </c>
      <c r="T3439" s="7">
        <v>6.72</v>
      </c>
      <c r="U3439" s="7">
        <v>0.38</v>
      </c>
      <c r="V3439" s="7">
        <v>7057</v>
      </c>
    </row>
    <row r="3440" spans="1:22" hidden="1" x14ac:dyDescent="0.4">
      <c r="A3440" s="7" t="s">
        <v>1991</v>
      </c>
      <c r="B3440" s="12" t="s">
        <v>1992</v>
      </c>
      <c r="C3440" s="12" t="s">
        <v>2933</v>
      </c>
      <c r="D3440" s="12" t="s">
        <v>19</v>
      </c>
      <c r="E3440" s="12" t="s">
        <v>25</v>
      </c>
      <c r="F3440" s="12">
        <v>0.12</v>
      </c>
      <c r="G3440" s="12" t="s">
        <v>21</v>
      </c>
      <c r="H3440" s="12">
        <v>2500</v>
      </c>
      <c r="I3440" s="6">
        <v>5009861</v>
      </c>
      <c r="J3440" s="6">
        <v>1400</v>
      </c>
      <c r="K3440" s="6">
        <v>26.817</v>
      </c>
      <c r="L3440" s="11" t="b">
        <f>COUNTIF('[1]2_배당성향 25% 이상 종목명'!$A$2:$A$471,'2_2번 조건 대상 종목'!A3440)&gt;0</f>
        <v>0</v>
      </c>
      <c r="M3440" s="14" t="b">
        <f t="shared" si="53"/>
        <v>1</v>
      </c>
      <c r="N3440" s="6">
        <v>6925588600</v>
      </c>
      <c r="O3440" s="6"/>
      <c r="P3440" s="6"/>
      <c r="Q3440" s="6"/>
      <c r="R3440" s="6">
        <v>1.8</v>
      </c>
      <c r="S3440" s="6">
        <v>237717904450</v>
      </c>
      <c r="T3440" s="7">
        <v>6.72</v>
      </c>
      <c r="U3440" s="7">
        <v>0.38</v>
      </c>
      <c r="V3440" s="7">
        <v>7057</v>
      </c>
    </row>
    <row r="3441" spans="1:22" hidden="1" x14ac:dyDescent="0.4">
      <c r="A3441" s="4" t="s">
        <v>2260</v>
      </c>
      <c r="B3441" s="5" t="s">
        <v>2261</v>
      </c>
      <c r="C3441" s="5" t="s">
        <v>30</v>
      </c>
      <c r="D3441" s="5" t="s">
        <v>19</v>
      </c>
      <c r="E3441" s="9" t="s">
        <v>20</v>
      </c>
      <c r="F3441" s="9">
        <v>0.68</v>
      </c>
      <c r="G3441" s="5" t="s">
        <v>21</v>
      </c>
      <c r="H3441" s="9">
        <v>500</v>
      </c>
      <c r="I3441" s="11">
        <v>47268321</v>
      </c>
      <c r="J3441" s="11">
        <v>287</v>
      </c>
      <c r="K3441" s="11">
        <v>12.278</v>
      </c>
      <c r="L3441" s="11" t="b">
        <f>COUNTIF('[1]2_배당성향 25% 이상 종목명'!$A$2:$A$471,'2_2번 조건 대상 종목'!A3441)&gt;0</f>
        <v>0</v>
      </c>
      <c r="M3441" s="14" t="b">
        <f t="shared" si="53"/>
        <v>1</v>
      </c>
      <c r="N3441" s="11">
        <v>13114155614</v>
      </c>
      <c r="O3441" s="11" t="b">
        <f>N3441&gt;=VLOOKUP(A3441,'[1]2023년만'!$A$2:$Q$1181,12,0)</f>
        <v>1</v>
      </c>
      <c r="P3441" s="11"/>
      <c r="Q3441" s="11"/>
      <c r="R3441" s="11">
        <v>1</v>
      </c>
      <c r="S3441" s="6">
        <v>1344783732450</v>
      </c>
      <c r="T3441" s="7">
        <v>12.52</v>
      </c>
      <c r="U3441" s="7">
        <v>2.29</v>
      </c>
      <c r="V3441" s="7">
        <v>2272</v>
      </c>
    </row>
    <row r="3442" spans="1:22" hidden="1" x14ac:dyDescent="0.4">
      <c r="A3442" s="4" t="s">
        <v>2260</v>
      </c>
      <c r="B3442" s="5" t="s">
        <v>2261</v>
      </c>
      <c r="C3442" s="5" t="s">
        <v>18</v>
      </c>
      <c r="D3442" s="5" t="s">
        <v>19</v>
      </c>
      <c r="E3442" s="9" t="s">
        <v>95</v>
      </c>
      <c r="F3442" s="9">
        <v>0.96</v>
      </c>
      <c r="G3442" s="5" t="s">
        <v>21</v>
      </c>
      <c r="H3442" s="9">
        <v>500</v>
      </c>
      <c r="I3442" s="11">
        <v>48249212</v>
      </c>
      <c r="J3442" s="11">
        <v>193</v>
      </c>
      <c r="K3442" s="11">
        <v>8.7059999999999995</v>
      </c>
      <c r="L3442" s="11" t="b">
        <f>COUNTIF('[1]2_배당성향 25% 이상 종목명'!$A$2:$A$471,'2_2번 조건 대상 종목'!A3442)&gt;0</f>
        <v>0</v>
      </c>
      <c r="M3442" s="14" t="b">
        <f t="shared" si="53"/>
        <v>1</v>
      </c>
      <c r="N3442" s="11">
        <v>9243353053</v>
      </c>
      <c r="O3442" s="11"/>
      <c r="P3442" s="11"/>
      <c r="Q3442" s="11"/>
      <c r="R3442" s="11">
        <v>1.71</v>
      </c>
      <c r="S3442" s="6">
        <v>1344783732450</v>
      </c>
      <c r="T3442" s="7">
        <v>12.52</v>
      </c>
      <c r="U3442" s="7">
        <v>2.29</v>
      </c>
      <c r="V3442" s="7">
        <v>2272</v>
      </c>
    </row>
    <row r="3443" spans="1:22" hidden="1" x14ac:dyDescent="0.4">
      <c r="A3443" s="4" t="s">
        <v>2260</v>
      </c>
      <c r="B3443" s="5" t="s">
        <v>2261</v>
      </c>
      <c r="C3443" s="5" t="s">
        <v>24</v>
      </c>
      <c r="D3443" s="5" t="s">
        <v>19</v>
      </c>
      <c r="E3443" s="9" t="s">
        <v>95</v>
      </c>
      <c r="F3443" s="9">
        <v>0.59</v>
      </c>
      <c r="G3443" s="5" t="s">
        <v>21</v>
      </c>
      <c r="H3443" s="9">
        <v>500</v>
      </c>
      <c r="I3443" s="11">
        <v>48249212</v>
      </c>
      <c r="J3443" s="11">
        <v>50</v>
      </c>
      <c r="K3443" s="11">
        <v>6.9509999999999996</v>
      </c>
      <c r="L3443" s="11" t="b">
        <f>COUNTIF('[1]2_배당성향 25% 이상 종목명'!$A$2:$A$471,'2_2번 조건 대상 종목'!A3443)&gt;0</f>
        <v>0</v>
      </c>
      <c r="M3443" s="14" t="b">
        <f t="shared" si="53"/>
        <v>1</v>
      </c>
      <c r="N3443" s="11">
        <v>2363416050</v>
      </c>
      <c r="O3443" s="11"/>
      <c r="P3443" s="11"/>
      <c r="Q3443" s="11"/>
      <c r="R3443" s="11">
        <v>0.2</v>
      </c>
      <c r="S3443" s="6">
        <v>1344783732450</v>
      </c>
      <c r="T3443" s="7">
        <v>12.52</v>
      </c>
      <c r="U3443" s="7">
        <v>2.29</v>
      </c>
      <c r="V3443" s="7">
        <v>2272</v>
      </c>
    </row>
    <row r="3444" spans="1:22" hidden="1" x14ac:dyDescent="0.4">
      <c r="A3444" s="7" t="s">
        <v>2260</v>
      </c>
      <c r="B3444" s="12" t="s">
        <v>2261</v>
      </c>
      <c r="C3444" s="12" t="s">
        <v>2933</v>
      </c>
      <c r="D3444" s="12" t="s">
        <v>19</v>
      </c>
      <c r="E3444" s="12" t="s">
        <v>95</v>
      </c>
      <c r="F3444" s="12">
        <v>0.42</v>
      </c>
      <c r="G3444" s="12" t="s">
        <v>21</v>
      </c>
      <c r="H3444" s="12">
        <v>500</v>
      </c>
      <c r="I3444" s="6">
        <v>48249212</v>
      </c>
      <c r="J3444" s="6">
        <v>155</v>
      </c>
      <c r="K3444" s="6">
        <v>5.14</v>
      </c>
      <c r="L3444" s="11" t="b">
        <f>COUNTIF('[1]2_배당성향 25% 이상 종목명'!$A$2:$A$471,'2_2번 조건 대상 종목'!A3444)&gt;0</f>
        <v>0</v>
      </c>
      <c r="M3444" s="14" t="b">
        <f t="shared" si="53"/>
        <v>1</v>
      </c>
      <c r="N3444" s="6">
        <v>7478627860</v>
      </c>
      <c r="O3444" s="6"/>
      <c r="P3444" s="6"/>
      <c r="Q3444" s="6"/>
      <c r="R3444" s="6">
        <v>0.73</v>
      </c>
      <c r="S3444" s="6">
        <v>1344783732450</v>
      </c>
      <c r="T3444" s="7">
        <v>12.52</v>
      </c>
      <c r="U3444" s="7">
        <v>2.29</v>
      </c>
      <c r="V3444" s="7">
        <v>2272</v>
      </c>
    </row>
    <row r="3445" spans="1:22" hidden="1" x14ac:dyDescent="0.4">
      <c r="A3445" s="4" t="s">
        <v>1601</v>
      </c>
      <c r="B3445" s="5" t="s">
        <v>1602</v>
      </c>
      <c r="C3445" s="5" t="s">
        <v>24</v>
      </c>
      <c r="D3445" s="5" t="s">
        <v>19</v>
      </c>
      <c r="E3445" s="9" t="s">
        <v>25</v>
      </c>
      <c r="F3445" s="9">
        <v>0.41</v>
      </c>
      <c r="G3445" s="5" t="s">
        <v>21</v>
      </c>
      <c r="H3445" s="9">
        <v>500</v>
      </c>
      <c r="I3445" s="11">
        <v>9960000</v>
      </c>
      <c r="J3445" s="11">
        <v>150</v>
      </c>
      <c r="K3445" s="11">
        <v>24.155000000000001</v>
      </c>
      <c r="L3445" s="11" t="b">
        <f>COUNTIF('[1]2_배당성향 25% 이상 종목명'!$A$2:$A$471,'2_2번 조건 대상 종목'!A3445)&gt;0</f>
        <v>0</v>
      </c>
      <c r="M3445" s="14" t="b">
        <f t="shared" si="53"/>
        <v>1</v>
      </c>
      <c r="N3445" s="11">
        <v>1448803050</v>
      </c>
      <c r="O3445" s="11"/>
      <c r="P3445" s="11"/>
      <c r="Q3445" s="11"/>
      <c r="R3445" s="11">
        <v>1.36</v>
      </c>
      <c r="S3445" s="6">
        <v>95524414430</v>
      </c>
      <c r="T3445" s="7">
        <v>13.87</v>
      </c>
      <c r="U3445" s="7">
        <v>0.91</v>
      </c>
      <c r="V3445" s="7">
        <v>713</v>
      </c>
    </row>
    <row r="3446" spans="1:22" hidden="1" x14ac:dyDescent="0.4">
      <c r="A3446" s="4" t="s">
        <v>1601</v>
      </c>
      <c r="B3446" s="5" t="s">
        <v>1602</v>
      </c>
      <c r="C3446" s="5" t="s">
        <v>18</v>
      </c>
      <c r="D3446" s="5" t="s">
        <v>19</v>
      </c>
      <c r="E3446" s="9" t="s">
        <v>25</v>
      </c>
      <c r="F3446" s="9">
        <v>0.52</v>
      </c>
      <c r="G3446" s="5" t="s">
        <v>21</v>
      </c>
      <c r="H3446" s="9">
        <v>500</v>
      </c>
      <c r="I3446" s="11">
        <v>9960000</v>
      </c>
      <c r="J3446" s="11">
        <v>100</v>
      </c>
      <c r="K3446" s="11">
        <v>23.902999999999999</v>
      </c>
      <c r="L3446" s="11" t="b">
        <f>COUNTIF('[1]2_배당성향 25% 이상 종목명'!$A$2:$A$471,'2_2번 조건 대상 종목'!A3446)&gt;0</f>
        <v>0</v>
      </c>
      <c r="M3446" s="14" t="b">
        <f t="shared" si="53"/>
        <v>1</v>
      </c>
      <c r="N3446" s="11">
        <v>966633700</v>
      </c>
      <c r="O3446" s="11"/>
      <c r="P3446" s="11"/>
      <c r="Q3446" s="11"/>
      <c r="R3446" s="11">
        <v>0.9</v>
      </c>
      <c r="S3446" s="6">
        <v>95524414430</v>
      </c>
      <c r="T3446" s="7">
        <v>13.87</v>
      </c>
      <c r="U3446" s="7">
        <v>0.91</v>
      </c>
      <c r="V3446" s="7">
        <v>713</v>
      </c>
    </row>
    <row r="3447" spans="1:22" hidden="1" x14ac:dyDescent="0.4">
      <c r="A3447" s="4" t="s">
        <v>1601</v>
      </c>
      <c r="B3447" s="5" t="s">
        <v>1602</v>
      </c>
      <c r="C3447" s="5" t="s">
        <v>30</v>
      </c>
      <c r="D3447" s="5" t="s">
        <v>19</v>
      </c>
      <c r="E3447" s="9" t="s">
        <v>25</v>
      </c>
      <c r="F3447" s="9">
        <v>0.43</v>
      </c>
      <c r="G3447" s="5" t="s">
        <v>21</v>
      </c>
      <c r="H3447" s="9">
        <v>500</v>
      </c>
      <c r="I3447" s="11">
        <v>9658687</v>
      </c>
      <c r="J3447" s="11">
        <v>170</v>
      </c>
      <c r="K3447" s="11">
        <v>23.722000000000001</v>
      </c>
      <c r="L3447" s="11" t="b">
        <f>COUNTIF('[1]2_배당성향 25% 이상 종목명'!$A$2:$A$471,'2_2번 조건 대상 종목'!A3447)&gt;0</f>
        <v>0</v>
      </c>
      <c r="M3447" s="14" t="b">
        <f t="shared" si="53"/>
        <v>1</v>
      </c>
      <c r="N3447" s="11">
        <v>1624976790</v>
      </c>
      <c r="O3447" s="11" t="b">
        <f>N3447&gt;=VLOOKUP(A3447,'[1]2023년만'!$A$2:$Q$1181,12,0)</f>
        <v>1</v>
      </c>
      <c r="P3447" s="11"/>
      <c r="Q3447" s="11"/>
      <c r="R3447" s="11">
        <v>1.7</v>
      </c>
      <c r="S3447" s="6">
        <v>95524414430</v>
      </c>
      <c r="T3447" s="7">
        <v>13.87</v>
      </c>
      <c r="U3447" s="7">
        <v>0.91</v>
      </c>
      <c r="V3447" s="7">
        <v>713</v>
      </c>
    </row>
    <row r="3448" spans="1:22" hidden="1" x14ac:dyDescent="0.4">
      <c r="A3448" s="7" t="s">
        <v>1601</v>
      </c>
      <c r="B3448" s="12" t="s">
        <v>1602</v>
      </c>
      <c r="C3448" s="12" t="s">
        <v>2933</v>
      </c>
      <c r="D3448" s="12" t="s">
        <v>19</v>
      </c>
      <c r="E3448" s="12" t="s">
        <v>25</v>
      </c>
      <c r="F3448" s="12">
        <v>0.3</v>
      </c>
      <c r="G3448" s="12" t="s">
        <v>21</v>
      </c>
      <c r="H3448" s="12">
        <v>500</v>
      </c>
      <c r="I3448" s="6">
        <v>9960000</v>
      </c>
      <c r="J3448" s="6">
        <v>100</v>
      </c>
      <c r="K3448" s="6">
        <v>12.837</v>
      </c>
      <c r="L3448" s="11" t="b">
        <f>COUNTIF('[1]2_배당성향 25% 이상 종목명'!$A$2:$A$471,'2_2번 조건 대상 종목'!A3448)&gt;0</f>
        <v>0</v>
      </c>
      <c r="M3448" s="14" t="b">
        <f t="shared" si="53"/>
        <v>1</v>
      </c>
      <c r="N3448" s="6">
        <v>975868700</v>
      </c>
      <c r="O3448" s="6"/>
      <c r="P3448" s="6"/>
      <c r="Q3448" s="6"/>
      <c r="R3448" s="6">
        <v>0.7</v>
      </c>
      <c r="S3448" s="6">
        <v>95524414430</v>
      </c>
      <c r="T3448" s="7">
        <v>13.87</v>
      </c>
      <c r="U3448" s="7">
        <v>0.91</v>
      </c>
      <c r="V3448" s="7">
        <v>713</v>
      </c>
    </row>
    <row r="3449" spans="1:22" hidden="1" x14ac:dyDescent="0.4">
      <c r="A3449" s="4" t="s">
        <v>158</v>
      </c>
      <c r="B3449" s="5" t="s">
        <v>159</v>
      </c>
      <c r="C3449" s="5" t="s">
        <v>18</v>
      </c>
      <c r="D3449" s="5" t="s">
        <v>19</v>
      </c>
      <c r="E3449" s="9" t="s">
        <v>69</v>
      </c>
      <c r="F3449" s="9">
        <v>0.81</v>
      </c>
      <c r="G3449" s="5" t="s">
        <v>21</v>
      </c>
      <c r="H3449" s="9">
        <v>500</v>
      </c>
      <c r="I3449" s="11">
        <v>6227130</v>
      </c>
      <c r="J3449" s="11">
        <v>320</v>
      </c>
      <c r="K3449" s="11">
        <v>283.76499999999999</v>
      </c>
      <c r="L3449" s="11" t="b">
        <f>COUNTIF('[1]2_배당성향 25% 이상 종목명'!$A$2:$A$471,'2_2번 조건 대상 종목'!A3449)&gt;0</f>
        <v>0</v>
      </c>
      <c r="M3449" s="14" t="b">
        <f t="shared" si="53"/>
        <v>1</v>
      </c>
      <c r="N3449" s="11">
        <v>1418827200</v>
      </c>
      <c r="O3449" s="11"/>
      <c r="P3449" s="11"/>
      <c r="Q3449" s="11"/>
      <c r="R3449" s="11">
        <v>1.5</v>
      </c>
      <c r="S3449" s="6">
        <v>92908779600</v>
      </c>
      <c r="T3449" s="7" t="s">
        <v>21</v>
      </c>
      <c r="U3449" s="7">
        <v>1.21</v>
      </c>
      <c r="V3449" s="7" t="s">
        <v>21</v>
      </c>
    </row>
    <row r="3450" spans="1:22" hidden="1" x14ac:dyDescent="0.4">
      <c r="A3450" s="4" t="s">
        <v>158</v>
      </c>
      <c r="B3450" s="5" t="s">
        <v>159</v>
      </c>
      <c r="C3450" s="5" t="s">
        <v>30</v>
      </c>
      <c r="D3450" s="5" t="s">
        <v>19</v>
      </c>
      <c r="E3450" s="9" t="s">
        <v>69</v>
      </c>
      <c r="F3450" s="9">
        <v>0.93</v>
      </c>
      <c r="G3450" s="5" t="s">
        <v>21</v>
      </c>
      <c r="H3450" s="9">
        <v>500</v>
      </c>
      <c r="I3450" s="11">
        <v>6227130</v>
      </c>
      <c r="J3450" s="11">
        <v>320</v>
      </c>
      <c r="K3450" s="11">
        <v>-150.459</v>
      </c>
      <c r="L3450" s="11" t="b">
        <f>COUNTIF('[1]2_배당성향 25% 이상 종목명'!$A$2:$A$471,'2_2번 조건 대상 종목'!A3450)&gt;0</f>
        <v>0</v>
      </c>
      <c r="M3450" s="14" t="b">
        <f t="shared" si="53"/>
        <v>1</v>
      </c>
      <c r="N3450" s="11">
        <v>1418827200</v>
      </c>
      <c r="O3450" s="11" t="b">
        <f>N3450&gt;=VLOOKUP(A3450,'[1]2023년만'!$A$2:$Q$1181,12,0)</f>
        <v>1</v>
      </c>
      <c r="P3450" s="11"/>
      <c r="Q3450" s="11"/>
      <c r="R3450" s="11">
        <v>2</v>
      </c>
      <c r="S3450" s="6">
        <v>92908779600</v>
      </c>
      <c r="T3450" s="7" t="s">
        <v>21</v>
      </c>
      <c r="U3450" s="7">
        <v>1.21</v>
      </c>
      <c r="V3450" s="7" t="s">
        <v>21</v>
      </c>
    </row>
    <row r="3451" spans="1:22" hidden="1" x14ac:dyDescent="0.4">
      <c r="A3451" s="4" t="s">
        <v>158</v>
      </c>
      <c r="B3451" s="5" t="s">
        <v>159</v>
      </c>
      <c r="C3451" s="5" t="s">
        <v>24</v>
      </c>
      <c r="D3451" s="5" t="s">
        <v>19</v>
      </c>
      <c r="E3451" s="9" t="s">
        <v>69</v>
      </c>
      <c r="F3451" s="9">
        <v>0.63</v>
      </c>
      <c r="G3451" s="5" t="s">
        <v>21</v>
      </c>
      <c r="H3451" s="9">
        <v>500</v>
      </c>
      <c r="I3451" s="11">
        <v>6227130</v>
      </c>
      <c r="J3451" s="11">
        <v>320</v>
      </c>
      <c r="K3451" s="11">
        <v>-565.27</v>
      </c>
      <c r="L3451" s="11" t="b">
        <f>COUNTIF('[1]2_배당성향 25% 이상 종목명'!$A$2:$A$471,'2_2번 조건 대상 종목'!A3451)&gt;0</f>
        <v>0</v>
      </c>
      <c r="M3451" s="14" t="b">
        <f t="shared" si="53"/>
        <v>1</v>
      </c>
      <c r="N3451" s="11">
        <v>1418827200</v>
      </c>
      <c r="O3451" s="11"/>
      <c r="P3451" s="11"/>
      <c r="Q3451" s="11"/>
      <c r="R3451" s="11">
        <v>1.8</v>
      </c>
      <c r="S3451" s="6">
        <v>92908779600</v>
      </c>
      <c r="T3451" s="7" t="s">
        <v>21</v>
      </c>
      <c r="U3451" s="7">
        <v>1.21</v>
      </c>
      <c r="V3451" s="7" t="s">
        <v>21</v>
      </c>
    </row>
    <row r="3452" spans="1:22" hidden="1" x14ac:dyDescent="0.4">
      <c r="A3452" s="7" t="s">
        <v>158</v>
      </c>
      <c r="B3452" s="12" t="s">
        <v>159</v>
      </c>
      <c r="C3452" s="12" t="s">
        <v>2933</v>
      </c>
      <c r="D3452" s="12" t="s">
        <v>19</v>
      </c>
      <c r="E3452" s="12" t="s">
        <v>69</v>
      </c>
      <c r="F3452" s="12">
        <v>0.36</v>
      </c>
      <c r="G3452" s="12" t="s">
        <v>21</v>
      </c>
      <c r="H3452" s="12">
        <v>500</v>
      </c>
      <c r="I3452" s="6">
        <v>6227130</v>
      </c>
      <c r="J3452" s="6">
        <v>320</v>
      </c>
      <c r="K3452" s="6">
        <v>565.27</v>
      </c>
      <c r="L3452" s="11" t="b">
        <f>COUNTIF('[1]2_배당성향 25% 이상 종목명'!$A$2:$A$471,'2_2번 조건 대상 종목'!A3452)&gt;0</f>
        <v>0</v>
      </c>
      <c r="M3452" s="14" t="b">
        <f t="shared" si="53"/>
        <v>1</v>
      </c>
      <c r="N3452" s="6">
        <v>1418827200</v>
      </c>
      <c r="O3452" s="6"/>
      <c r="P3452" s="6"/>
      <c r="Q3452" s="6"/>
      <c r="R3452" s="6">
        <v>1.9</v>
      </c>
      <c r="S3452" s="6">
        <v>92908779600</v>
      </c>
      <c r="T3452" s="7" t="s">
        <v>21</v>
      </c>
      <c r="U3452" s="7">
        <v>1.21</v>
      </c>
      <c r="V3452" s="7" t="s">
        <v>21</v>
      </c>
    </row>
    <row r="3453" spans="1:22" hidden="1" x14ac:dyDescent="0.4">
      <c r="A3453" s="4" t="s">
        <v>1119</v>
      </c>
      <c r="B3453" s="5" t="s">
        <v>1120</v>
      </c>
      <c r="C3453" s="5" t="s">
        <v>24</v>
      </c>
      <c r="D3453" s="5" t="s">
        <v>19</v>
      </c>
      <c r="E3453" s="9" t="s">
        <v>21</v>
      </c>
      <c r="F3453" s="9" t="s">
        <v>21</v>
      </c>
      <c r="G3453" s="5" t="s">
        <v>21</v>
      </c>
      <c r="H3453" s="9">
        <v>500</v>
      </c>
      <c r="I3453" s="11">
        <v>20735204</v>
      </c>
      <c r="J3453" s="11">
        <v>90</v>
      </c>
      <c r="K3453" s="11">
        <v>34.277000000000001</v>
      </c>
      <c r="L3453" s="11" t="b">
        <f>COUNTIF('[1]2_배당성향 25% 이상 종목명'!$A$2:$A$471,'2_2번 조건 대상 종목'!A3453)&gt;0</f>
        <v>0</v>
      </c>
      <c r="M3453" s="14" t="b">
        <f t="shared" si="53"/>
        <v>1</v>
      </c>
      <c r="N3453" s="11">
        <v>1815646230</v>
      </c>
      <c r="O3453" s="11"/>
      <c r="P3453" s="11"/>
      <c r="Q3453" s="11"/>
      <c r="R3453" s="11">
        <v>0.6</v>
      </c>
      <c r="S3453" s="6">
        <v>418831120320</v>
      </c>
      <c r="T3453" s="7" t="s">
        <v>21</v>
      </c>
      <c r="U3453" s="7">
        <v>0.61</v>
      </c>
      <c r="V3453" s="7" t="s">
        <v>21</v>
      </c>
    </row>
    <row r="3454" spans="1:22" hidden="1" x14ac:dyDescent="0.4">
      <c r="A3454" s="4" t="s">
        <v>1119</v>
      </c>
      <c r="B3454" s="5" t="s">
        <v>1120</v>
      </c>
      <c r="C3454" s="5" t="s">
        <v>18</v>
      </c>
      <c r="D3454" s="5" t="s">
        <v>19</v>
      </c>
      <c r="E3454" s="9" t="s">
        <v>21</v>
      </c>
      <c r="F3454" s="9" t="s">
        <v>21</v>
      </c>
      <c r="G3454" s="5" t="s">
        <v>21</v>
      </c>
      <c r="H3454" s="9">
        <v>500</v>
      </c>
      <c r="I3454" s="11">
        <v>18900676</v>
      </c>
      <c r="J3454" s="11">
        <v>530</v>
      </c>
      <c r="K3454" s="11">
        <v>33.103000000000002</v>
      </c>
      <c r="L3454" s="11" t="b">
        <f>COUNTIF('[1]2_배당성향 25% 이상 종목명'!$A$2:$A$471,'2_2번 조건 대상 종목'!A3454)&gt;0</f>
        <v>0</v>
      </c>
      <c r="M3454" s="14" t="b">
        <f t="shared" si="53"/>
        <v>1</v>
      </c>
      <c r="N3454" s="11">
        <v>9722999990</v>
      </c>
      <c r="O3454" s="11"/>
      <c r="P3454" s="11"/>
      <c r="Q3454" s="11"/>
      <c r="R3454" s="11">
        <v>1.44</v>
      </c>
      <c r="S3454" s="6">
        <v>418831120320</v>
      </c>
      <c r="T3454" s="7" t="s">
        <v>21</v>
      </c>
      <c r="U3454" s="7">
        <v>0.61</v>
      </c>
      <c r="V3454" s="7" t="s">
        <v>21</v>
      </c>
    </row>
    <row r="3455" spans="1:22" hidden="1" x14ac:dyDescent="0.4">
      <c r="A3455" s="4" t="s">
        <v>1119</v>
      </c>
      <c r="B3455" s="5" t="s">
        <v>1120</v>
      </c>
      <c r="C3455" s="5" t="s">
        <v>30</v>
      </c>
      <c r="D3455" s="5" t="s">
        <v>19</v>
      </c>
      <c r="E3455" s="9" t="s">
        <v>21</v>
      </c>
      <c r="F3455" s="9" t="s">
        <v>21</v>
      </c>
      <c r="G3455" s="5" t="s">
        <v>21</v>
      </c>
      <c r="H3455" s="9">
        <v>500</v>
      </c>
      <c r="I3455" s="11">
        <v>22254576</v>
      </c>
      <c r="J3455" s="11">
        <v>90</v>
      </c>
      <c r="K3455" s="11">
        <v>-29.027999999999999</v>
      </c>
      <c r="L3455" s="11" t="b">
        <f>COUNTIF('[1]2_배당성향 25% 이상 종목명'!$A$2:$A$471,'2_2번 조건 대상 종목'!A3455)&gt;0</f>
        <v>0</v>
      </c>
      <c r="M3455" s="14" t="b">
        <f t="shared" si="53"/>
        <v>1</v>
      </c>
      <c r="N3455" s="11">
        <v>1973323170</v>
      </c>
      <c r="O3455" s="11" t="b">
        <f>N3455&gt;=VLOOKUP(A3455,'[1]2023년만'!$A$2:$Q$1181,12,0)</f>
        <v>1</v>
      </c>
      <c r="P3455" s="11"/>
      <c r="Q3455" s="11"/>
      <c r="R3455" s="11">
        <v>0.4</v>
      </c>
      <c r="S3455" s="6">
        <v>418831120320</v>
      </c>
      <c r="T3455" s="7" t="s">
        <v>21</v>
      </c>
      <c r="U3455" s="7">
        <v>0.61</v>
      </c>
      <c r="V3455" s="7" t="s">
        <v>21</v>
      </c>
    </row>
    <row r="3456" spans="1:22" hidden="1" x14ac:dyDescent="0.4">
      <c r="A3456" s="7" t="s">
        <v>1119</v>
      </c>
      <c r="B3456" s="12" t="s">
        <v>1120</v>
      </c>
      <c r="C3456" s="12" t="s">
        <v>2933</v>
      </c>
      <c r="D3456" s="12" t="s">
        <v>19</v>
      </c>
      <c r="E3456" s="12" t="s">
        <v>21</v>
      </c>
      <c r="F3456" s="12" t="s">
        <v>21</v>
      </c>
      <c r="G3456" s="12" t="s">
        <v>21</v>
      </c>
      <c r="H3456" s="12">
        <v>500</v>
      </c>
      <c r="I3456" s="6">
        <v>15800450</v>
      </c>
      <c r="J3456" s="6">
        <v>850</v>
      </c>
      <c r="K3456" s="6">
        <v>15.879</v>
      </c>
      <c r="L3456" s="11" t="b">
        <f>COUNTIF('[1]2_배당성향 25% 이상 종목명'!$A$2:$A$471,'2_2번 조건 대상 종목'!A3456)&gt;0</f>
        <v>0</v>
      </c>
      <c r="M3456" s="14" t="b">
        <f t="shared" si="53"/>
        <v>1</v>
      </c>
      <c r="N3456" s="6">
        <v>8202644500</v>
      </c>
      <c r="O3456" s="6"/>
      <c r="P3456" s="6"/>
      <c r="Q3456" s="6"/>
      <c r="R3456" s="6">
        <v>1.1000000000000001</v>
      </c>
      <c r="S3456" s="6">
        <v>418831120320</v>
      </c>
      <c r="T3456" s="7" t="s">
        <v>21</v>
      </c>
      <c r="U3456" s="7">
        <v>0.61</v>
      </c>
      <c r="V3456" s="7" t="s">
        <v>21</v>
      </c>
    </row>
    <row r="3457" spans="1:22" hidden="1" x14ac:dyDescent="0.4">
      <c r="A3457" s="4" t="s">
        <v>1415</v>
      </c>
      <c r="B3457" s="5" t="s">
        <v>1416</v>
      </c>
      <c r="C3457" s="5" t="s">
        <v>24</v>
      </c>
      <c r="D3457" s="5" t="s">
        <v>19</v>
      </c>
      <c r="E3457" s="9" t="s">
        <v>61</v>
      </c>
      <c r="F3457" s="9">
        <v>0.55000000000000004</v>
      </c>
      <c r="G3457" s="5" t="s">
        <v>21</v>
      </c>
      <c r="H3457" s="9">
        <v>500</v>
      </c>
      <c r="I3457" s="11">
        <v>9444600</v>
      </c>
      <c r="J3457" s="11">
        <v>200</v>
      </c>
      <c r="K3457" s="11">
        <v>27.623000000000001</v>
      </c>
      <c r="L3457" s="11" t="b">
        <f>COUNTIF('[1]2_배당성향 25% 이상 종목명'!$A$2:$A$471,'2_2번 조건 대상 종목'!A3457)&gt;0</f>
        <v>0</v>
      </c>
      <c r="M3457" s="14" t="b">
        <f t="shared" si="53"/>
        <v>1</v>
      </c>
      <c r="N3457" s="11">
        <v>1725327000</v>
      </c>
      <c r="O3457" s="11"/>
      <c r="P3457" s="11"/>
      <c r="Q3457" s="11"/>
      <c r="R3457" s="11">
        <v>1.6</v>
      </c>
      <c r="S3457" s="6">
        <v>170424092000</v>
      </c>
      <c r="T3457" s="7">
        <v>14.85</v>
      </c>
      <c r="U3457" s="7">
        <v>2.85</v>
      </c>
      <c r="V3457" s="7">
        <v>1264</v>
      </c>
    </row>
    <row r="3458" spans="1:22" hidden="1" x14ac:dyDescent="0.4">
      <c r="A3458" s="4" t="s">
        <v>1415</v>
      </c>
      <c r="B3458" s="5" t="s">
        <v>1416</v>
      </c>
      <c r="C3458" s="5" t="s">
        <v>30</v>
      </c>
      <c r="D3458" s="5" t="s">
        <v>19</v>
      </c>
      <c r="E3458" s="9" t="s">
        <v>52</v>
      </c>
      <c r="F3458" s="9">
        <v>0.72</v>
      </c>
      <c r="G3458" s="5" t="s">
        <v>21</v>
      </c>
      <c r="H3458" s="9">
        <v>500</v>
      </c>
      <c r="I3458" s="11">
        <v>9079600</v>
      </c>
      <c r="J3458" s="11">
        <v>250</v>
      </c>
      <c r="K3458" s="11">
        <v>19.77</v>
      </c>
      <c r="L3458" s="11" t="b">
        <f>COUNTIF('[1]2_배당성향 25% 이상 종목명'!$A$2:$A$471,'2_2번 조건 대상 종목'!A3458)&gt;0</f>
        <v>0</v>
      </c>
      <c r="M3458" s="14" t="b">
        <f t="shared" si="53"/>
        <v>1</v>
      </c>
      <c r="N3458" s="11">
        <v>2156717250</v>
      </c>
      <c r="O3458" s="11" t="b">
        <f>N3458&gt;=VLOOKUP(A3458,'[1]2023년만'!$A$2:$Q$1181,12,0)</f>
        <v>1</v>
      </c>
      <c r="P3458" s="11"/>
      <c r="Q3458" s="11"/>
      <c r="R3458" s="11">
        <v>2.7</v>
      </c>
      <c r="S3458" s="6">
        <v>170424092000</v>
      </c>
      <c r="T3458" s="7">
        <v>14.85</v>
      </c>
      <c r="U3458" s="7">
        <v>2.85</v>
      </c>
      <c r="V3458" s="7">
        <v>1264</v>
      </c>
    </row>
    <row r="3459" spans="1:22" hidden="1" x14ac:dyDescent="0.4">
      <c r="A3459" s="4" t="s">
        <v>1415</v>
      </c>
      <c r="B3459" s="5" t="s">
        <v>1416</v>
      </c>
      <c r="C3459" s="5" t="s">
        <v>18</v>
      </c>
      <c r="D3459" s="5" t="s">
        <v>19</v>
      </c>
      <c r="E3459" s="9" t="s">
        <v>61</v>
      </c>
      <c r="F3459" s="9">
        <v>0.76</v>
      </c>
      <c r="G3459" s="5" t="s">
        <v>21</v>
      </c>
      <c r="H3459" s="9">
        <v>500</v>
      </c>
      <c r="I3459" s="11">
        <v>9444600</v>
      </c>
      <c r="J3459" s="11">
        <v>150</v>
      </c>
      <c r="K3459" s="11">
        <v>18.524999999999999</v>
      </c>
      <c r="L3459" s="11" t="b">
        <f>COUNTIF('[1]2_배당성향 25% 이상 종목명'!$A$2:$A$471,'2_2번 조건 대상 종목'!A3459)&gt;0</f>
        <v>0</v>
      </c>
      <c r="M3459" s="14" t="b">
        <f t="shared" ref="M3459:M3522" si="54">COUNTIF($A$2:$A$4678,A3459)=4</f>
        <v>1</v>
      </c>
      <c r="N3459" s="11">
        <v>1323789750</v>
      </c>
      <c r="O3459" s="11"/>
      <c r="P3459" s="11"/>
      <c r="Q3459" s="11"/>
      <c r="R3459" s="11">
        <v>1.7</v>
      </c>
      <c r="S3459" s="6">
        <v>170424092000</v>
      </c>
      <c r="T3459" s="7">
        <v>14.85</v>
      </c>
      <c r="U3459" s="7">
        <v>2.85</v>
      </c>
      <c r="V3459" s="7">
        <v>1264</v>
      </c>
    </row>
    <row r="3460" spans="1:22" hidden="1" x14ac:dyDescent="0.4">
      <c r="A3460" s="7" t="s">
        <v>1415</v>
      </c>
      <c r="B3460" s="12" t="s">
        <v>1416</v>
      </c>
      <c r="C3460" s="12" t="s">
        <v>2933</v>
      </c>
      <c r="D3460" s="12" t="s">
        <v>19</v>
      </c>
      <c r="E3460" s="12" t="s">
        <v>61</v>
      </c>
      <c r="F3460" s="12">
        <v>0.32</v>
      </c>
      <c r="G3460" s="12" t="s">
        <v>21</v>
      </c>
      <c r="H3460" s="12">
        <v>500</v>
      </c>
      <c r="I3460" s="6">
        <v>9444600</v>
      </c>
      <c r="J3460" s="6">
        <v>120</v>
      </c>
      <c r="K3460" s="6">
        <v>17.152999999999999</v>
      </c>
      <c r="L3460" s="11" t="b">
        <f>COUNTIF('[1]2_배당성향 25% 이상 종목명'!$A$2:$A$471,'2_2번 조건 대상 종목'!A3460)&gt;0</f>
        <v>0</v>
      </c>
      <c r="M3460" s="14" t="b">
        <f t="shared" si="54"/>
        <v>1</v>
      </c>
      <c r="N3460" s="6">
        <v>1059031800</v>
      </c>
      <c r="O3460" s="6"/>
      <c r="P3460" s="6"/>
      <c r="Q3460" s="6"/>
      <c r="R3460" s="6">
        <v>1</v>
      </c>
      <c r="S3460" s="6">
        <v>170424092000</v>
      </c>
      <c r="T3460" s="7">
        <v>14.85</v>
      </c>
      <c r="U3460" s="7">
        <v>2.85</v>
      </c>
      <c r="V3460" s="7">
        <v>1264</v>
      </c>
    </row>
    <row r="3461" spans="1:22" hidden="1" x14ac:dyDescent="0.4">
      <c r="A3461" s="4" t="s">
        <v>32</v>
      </c>
      <c r="B3461" s="5" t="s">
        <v>33</v>
      </c>
      <c r="C3461" s="5" t="s">
        <v>24</v>
      </c>
      <c r="D3461" s="5" t="s">
        <v>19</v>
      </c>
      <c r="E3461" s="9" t="s">
        <v>34</v>
      </c>
      <c r="F3461" s="9">
        <v>0.56000000000000005</v>
      </c>
      <c r="G3461" s="5" t="s">
        <v>21</v>
      </c>
      <c r="H3461" s="9">
        <v>500</v>
      </c>
      <c r="I3461" s="11">
        <v>15800344</v>
      </c>
      <c r="J3461" s="11">
        <v>100</v>
      </c>
      <c r="K3461" s="11">
        <v>1901.6</v>
      </c>
      <c r="L3461" s="11" t="b">
        <f>COUNTIF('[1]2_배당성향 25% 이상 종목명'!$A$2:$A$471,'2_2번 조건 대상 종목'!A3461)&gt;0</f>
        <v>0</v>
      </c>
      <c r="M3461" s="14" t="b">
        <f t="shared" si="54"/>
        <v>0</v>
      </c>
      <c r="N3461" s="11">
        <v>1502264100</v>
      </c>
      <c r="O3461" s="11"/>
      <c r="P3461" s="11"/>
      <c r="Q3461" s="11"/>
      <c r="R3461" s="11">
        <v>0.2</v>
      </c>
      <c r="S3461" s="6">
        <v>319166948800</v>
      </c>
      <c r="T3461" s="7" t="s">
        <v>21</v>
      </c>
      <c r="U3461" s="7">
        <v>0.66</v>
      </c>
      <c r="V3461" s="7" t="s">
        <v>21</v>
      </c>
    </row>
    <row r="3462" spans="1:22" hidden="1" x14ac:dyDescent="0.4">
      <c r="A3462" s="4" t="s">
        <v>32</v>
      </c>
      <c r="B3462" s="5" t="s">
        <v>33</v>
      </c>
      <c r="C3462" s="5" t="s">
        <v>18</v>
      </c>
      <c r="D3462" s="5" t="s">
        <v>19</v>
      </c>
      <c r="E3462" s="9" t="s">
        <v>34</v>
      </c>
      <c r="F3462" s="9">
        <v>1.01</v>
      </c>
      <c r="G3462" s="5" t="s">
        <v>21</v>
      </c>
      <c r="H3462" s="9">
        <v>500</v>
      </c>
      <c r="I3462" s="11">
        <v>15800344</v>
      </c>
      <c r="J3462" s="11">
        <v>350</v>
      </c>
      <c r="K3462" s="11">
        <v>21.745999999999999</v>
      </c>
      <c r="L3462" s="11" t="b">
        <f>COUNTIF('[1]2_배당성향 25% 이상 종목명'!$A$2:$A$471,'2_2번 조건 대상 종목'!A3462)&gt;0</f>
        <v>0</v>
      </c>
      <c r="M3462" s="14" t="b">
        <f t="shared" si="54"/>
        <v>0</v>
      </c>
      <c r="N3462" s="11">
        <v>5255828200</v>
      </c>
      <c r="O3462" s="11"/>
      <c r="P3462" s="11"/>
      <c r="Q3462" s="11"/>
      <c r="R3462" s="11">
        <v>0.7</v>
      </c>
      <c r="S3462" s="6">
        <v>319166948800</v>
      </c>
      <c r="T3462" s="7" t="s">
        <v>21</v>
      </c>
      <c r="U3462" s="7">
        <v>0.66</v>
      </c>
      <c r="V3462" s="7" t="s">
        <v>21</v>
      </c>
    </row>
    <row r="3463" spans="1:22" hidden="1" x14ac:dyDescent="0.4">
      <c r="A3463" s="4" t="s">
        <v>1627</v>
      </c>
      <c r="B3463" s="5" t="s">
        <v>1628</v>
      </c>
      <c r="C3463" s="5" t="s">
        <v>24</v>
      </c>
      <c r="D3463" s="5" t="s">
        <v>19</v>
      </c>
      <c r="E3463" s="9" t="s">
        <v>20</v>
      </c>
      <c r="F3463" s="9">
        <v>0.49</v>
      </c>
      <c r="G3463" s="5" t="s">
        <v>21</v>
      </c>
      <c r="H3463" s="9">
        <v>100</v>
      </c>
      <c r="I3463" s="11">
        <v>39357140</v>
      </c>
      <c r="J3463" s="11">
        <v>36</v>
      </c>
      <c r="K3463" s="11">
        <v>23.62</v>
      </c>
      <c r="L3463" s="11" t="b">
        <f>COUNTIF('[1]2_배당성향 25% 이상 종목명'!$A$2:$A$471,'2_2번 조건 대상 종목'!A3463)&gt;0</f>
        <v>0</v>
      </c>
      <c r="M3463" s="14" t="b">
        <f t="shared" si="54"/>
        <v>1</v>
      </c>
      <c r="N3463" s="11">
        <v>1703696319</v>
      </c>
      <c r="O3463" s="11"/>
      <c r="P3463" s="11"/>
      <c r="Q3463" s="11"/>
      <c r="R3463" s="11">
        <v>1.1299999999999999</v>
      </c>
      <c r="S3463" s="6">
        <v>85601779500</v>
      </c>
      <c r="T3463" s="7">
        <v>16.11</v>
      </c>
      <c r="U3463" s="7">
        <v>1.03</v>
      </c>
      <c r="V3463" s="7">
        <v>135</v>
      </c>
    </row>
    <row r="3464" spans="1:22" hidden="1" x14ac:dyDescent="0.4">
      <c r="A3464" s="4" t="s">
        <v>1627</v>
      </c>
      <c r="B3464" s="5" t="s">
        <v>1628</v>
      </c>
      <c r="C3464" s="5" t="s">
        <v>18</v>
      </c>
      <c r="D3464" s="5" t="s">
        <v>19</v>
      </c>
      <c r="E3464" s="9" t="s">
        <v>20</v>
      </c>
      <c r="F3464" s="9">
        <v>0.77</v>
      </c>
      <c r="G3464" s="5" t="s">
        <v>21</v>
      </c>
      <c r="H3464" s="9">
        <v>100</v>
      </c>
      <c r="I3464" s="11">
        <v>39357140</v>
      </c>
      <c r="J3464" s="11">
        <v>34</v>
      </c>
      <c r="K3464" s="11">
        <v>20.375</v>
      </c>
      <c r="L3464" s="11" t="b">
        <f>COUNTIF('[1]2_배당성향 25% 이상 종목명'!$A$2:$A$471,'2_2번 조건 대상 종목'!A3464)&gt;0</f>
        <v>0</v>
      </c>
      <c r="M3464" s="14" t="b">
        <f t="shared" si="54"/>
        <v>1</v>
      </c>
      <c r="N3464" s="11">
        <v>1313349586</v>
      </c>
      <c r="O3464" s="11"/>
      <c r="P3464" s="11"/>
      <c r="Q3464" s="11"/>
      <c r="R3464" s="11">
        <v>0.99</v>
      </c>
      <c r="S3464" s="6">
        <v>85601779500</v>
      </c>
      <c r="T3464" s="7">
        <v>16.11</v>
      </c>
      <c r="U3464" s="7">
        <v>1.03</v>
      </c>
      <c r="V3464" s="7">
        <v>135</v>
      </c>
    </row>
    <row r="3465" spans="1:22" hidden="1" x14ac:dyDescent="0.4">
      <c r="A3465" s="4" t="s">
        <v>1627</v>
      </c>
      <c r="B3465" s="5" t="s">
        <v>1628</v>
      </c>
      <c r="C3465" s="5" t="s">
        <v>30</v>
      </c>
      <c r="D3465" s="5" t="s">
        <v>19</v>
      </c>
      <c r="E3465" s="9" t="s">
        <v>20</v>
      </c>
      <c r="F3465" s="9">
        <v>0.68</v>
      </c>
      <c r="G3465" s="5" t="s">
        <v>21</v>
      </c>
      <c r="H3465" s="9">
        <v>100</v>
      </c>
      <c r="I3465" s="11">
        <v>39357140</v>
      </c>
      <c r="J3465" s="11">
        <v>11</v>
      </c>
      <c r="K3465" s="11">
        <v>11.897</v>
      </c>
      <c r="L3465" s="11" t="b">
        <f>COUNTIF('[1]2_배당성향 25% 이상 종목명'!$A$2:$A$471,'2_2번 조건 대상 종목'!A3465)&gt;0</f>
        <v>0</v>
      </c>
      <c r="M3465" s="14" t="b">
        <f t="shared" si="54"/>
        <v>1</v>
      </c>
      <c r="N3465" s="11">
        <v>733118094</v>
      </c>
      <c r="O3465" s="11" t="b">
        <f>N3465&gt;=VLOOKUP(A3465,'[1]2023년만'!$A$2:$Q$1181,12,0)</f>
        <v>0</v>
      </c>
      <c r="P3465" s="11"/>
      <c r="Q3465" s="11"/>
      <c r="R3465" s="11">
        <v>0.56000000000000005</v>
      </c>
      <c r="S3465" s="6">
        <v>85601779500</v>
      </c>
      <c r="T3465" s="7">
        <v>16.11</v>
      </c>
      <c r="U3465" s="7">
        <v>1.03</v>
      </c>
      <c r="V3465" s="7">
        <v>135</v>
      </c>
    </row>
    <row r="3466" spans="1:22" hidden="1" x14ac:dyDescent="0.4">
      <c r="A3466" s="7" t="s">
        <v>1627</v>
      </c>
      <c r="B3466" s="12" t="s">
        <v>1628</v>
      </c>
      <c r="C3466" s="12" t="s">
        <v>2933</v>
      </c>
      <c r="D3466" s="12" t="s">
        <v>19</v>
      </c>
      <c r="E3466" s="12" t="s">
        <v>20</v>
      </c>
      <c r="F3466" s="12">
        <v>0.53</v>
      </c>
      <c r="G3466" s="12" t="s">
        <v>21</v>
      </c>
      <c r="H3466" s="12">
        <v>500</v>
      </c>
      <c r="I3466" s="6">
        <v>7871428</v>
      </c>
      <c r="J3466" s="6">
        <v>110</v>
      </c>
      <c r="K3466" s="6">
        <v>20.196999999999999</v>
      </c>
      <c r="L3466" s="11" t="b">
        <f>COUNTIF('[1]2_배당성향 25% 이상 종목명'!$A$2:$A$471,'2_2번 조건 대상 종목'!A3466)&gt;0</f>
        <v>0</v>
      </c>
      <c r="M3466" s="14" t="b">
        <f t="shared" si="54"/>
        <v>1</v>
      </c>
      <c r="N3466" s="6">
        <v>865857080</v>
      </c>
      <c r="O3466" s="6"/>
      <c r="P3466" s="6"/>
      <c r="Q3466" s="6"/>
      <c r="R3466" s="6">
        <v>0.5</v>
      </c>
      <c r="S3466" s="6">
        <v>85601779500</v>
      </c>
      <c r="T3466" s="7">
        <v>16.11</v>
      </c>
      <c r="U3466" s="7">
        <v>1.03</v>
      </c>
      <c r="V3466" s="7">
        <v>135</v>
      </c>
    </row>
    <row r="3467" spans="1:22" hidden="1" x14ac:dyDescent="0.4">
      <c r="A3467" s="4" t="s">
        <v>1144</v>
      </c>
      <c r="B3467" s="5" t="s">
        <v>1145</v>
      </c>
      <c r="C3467" s="5" t="s">
        <v>30</v>
      </c>
      <c r="D3467" s="5" t="s">
        <v>19</v>
      </c>
      <c r="E3467" s="9" t="s">
        <v>21</v>
      </c>
      <c r="F3467" s="9" t="s">
        <v>21</v>
      </c>
      <c r="G3467" s="5" t="s">
        <v>21</v>
      </c>
      <c r="H3467" s="9">
        <v>500</v>
      </c>
      <c r="I3467" s="11">
        <v>29987597</v>
      </c>
      <c r="J3467" s="11">
        <v>40</v>
      </c>
      <c r="K3467" s="11">
        <v>33.665999999999997</v>
      </c>
      <c r="L3467" s="11" t="b">
        <f>COUNTIF('[1]2_배당성향 25% 이상 종목명'!$A$2:$A$471,'2_2번 조건 대상 종목'!A3467)&gt;0</f>
        <v>1</v>
      </c>
      <c r="M3467" s="14" t="b">
        <f t="shared" si="54"/>
        <v>1</v>
      </c>
      <c r="N3467" s="11">
        <v>1199503880</v>
      </c>
      <c r="O3467" s="11" t="b">
        <f>N3467&gt;=VLOOKUP(A3467,'[1]2023년만'!$A$2:$Q$1181,12,0)</f>
        <v>1</v>
      </c>
      <c r="P3467" s="11">
        <f>VLOOKUP(A3467,'[1]2_피벗 테이블'!$A$4:$B$376,2,0)</f>
        <v>1184288266.6666667</v>
      </c>
      <c r="Q3467" s="11" t="b">
        <f>N3467&gt;=(P3467*1.05)</f>
        <v>0</v>
      </c>
      <c r="R3467" s="11">
        <v>1.2</v>
      </c>
      <c r="S3467" s="6">
        <v>83515457645</v>
      </c>
      <c r="T3467" s="7">
        <v>23.4</v>
      </c>
      <c r="U3467" s="7">
        <v>0.88</v>
      </c>
      <c r="V3467" s="7">
        <v>119</v>
      </c>
    </row>
    <row r="3468" spans="1:22" hidden="1" x14ac:dyDescent="0.4">
      <c r="A3468" s="4" t="s">
        <v>1144</v>
      </c>
      <c r="B3468" s="5" t="s">
        <v>1145</v>
      </c>
      <c r="C3468" s="5" t="s">
        <v>24</v>
      </c>
      <c r="D3468" s="5" t="s">
        <v>19</v>
      </c>
      <c r="E3468" s="9" t="s">
        <v>21</v>
      </c>
      <c r="F3468" s="9" t="s">
        <v>21</v>
      </c>
      <c r="G3468" s="5" t="s">
        <v>21</v>
      </c>
      <c r="H3468" s="9">
        <v>500</v>
      </c>
      <c r="I3468" s="11">
        <v>29987597</v>
      </c>
      <c r="J3468" s="11">
        <v>40</v>
      </c>
      <c r="K3468" s="11">
        <v>21.466000000000001</v>
      </c>
      <c r="L3468" s="11" t="b">
        <f>COUNTIF('[1]2_배당성향 25% 이상 종목명'!$A$2:$A$471,'2_2번 조건 대상 종목'!A3468)&gt;0</f>
        <v>1</v>
      </c>
      <c r="M3468" s="14" t="b">
        <f t="shared" si="54"/>
        <v>1</v>
      </c>
      <c r="N3468" s="11">
        <v>1199503880</v>
      </c>
      <c r="O3468" s="11"/>
      <c r="P3468" s="11"/>
      <c r="Q3468" s="11"/>
      <c r="R3468" s="11">
        <v>1.1000000000000001</v>
      </c>
      <c r="S3468" s="6">
        <v>83515457645</v>
      </c>
      <c r="T3468" s="7">
        <v>23.4</v>
      </c>
      <c r="U3468" s="7">
        <v>0.88</v>
      </c>
      <c r="V3468" s="7">
        <v>119</v>
      </c>
    </row>
    <row r="3469" spans="1:22" hidden="1" x14ac:dyDescent="0.4">
      <c r="A3469" s="4" t="s">
        <v>1144</v>
      </c>
      <c r="B3469" s="5" t="s">
        <v>1145</v>
      </c>
      <c r="C3469" s="5" t="s">
        <v>18</v>
      </c>
      <c r="D3469" s="5" t="s">
        <v>19</v>
      </c>
      <c r="E3469" s="9" t="s">
        <v>21</v>
      </c>
      <c r="F3469" s="9" t="s">
        <v>21</v>
      </c>
      <c r="G3469" s="5" t="s">
        <v>21</v>
      </c>
      <c r="H3469" s="9">
        <v>500</v>
      </c>
      <c r="I3469" s="11">
        <v>29987597</v>
      </c>
      <c r="J3469" s="11">
        <v>40</v>
      </c>
      <c r="K3469" s="11">
        <v>20.324000000000002</v>
      </c>
      <c r="L3469" s="11" t="b">
        <f>COUNTIF('[1]2_배당성향 25% 이상 종목명'!$A$2:$A$471,'2_2번 조건 대상 종목'!A3469)&gt;0</f>
        <v>1</v>
      </c>
      <c r="M3469" s="14" t="b">
        <f t="shared" si="54"/>
        <v>1</v>
      </c>
      <c r="N3469" s="11">
        <v>1199503880</v>
      </c>
      <c r="O3469" s="11"/>
      <c r="P3469" s="11"/>
      <c r="Q3469" s="11"/>
      <c r="R3469" s="11">
        <v>0.8</v>
      </c>
      <c r="S3469" s="6">
        <v>83515457645</v>
      </c>
      <c r="T3469" s="7">
        <v>23.4</v>
      </c>
      <c r="U3469" s="7">
        <v>0.88</v>
      </c>
      <c r="V3469" s="7">
        <v>119</v>
      </c>
    </row>
    <row r="3470" spans="1:22" hidden="1" x14ac:dyDescent="0.4">
      <c r="A3470" s="7" t="s">
        <v>1144</v>
      </c>
      <c r="B3470" s="12" t="s">
        <v>1145</v>
      </c>
      <c r="C3470" s="12" t="s">
        <v>2933</v>
      </c>
      <c r="D3470" s="12" t="s">
        <v>19</v>
      </c>
      <c r="E3470" s="12" t="s">
        <v>21</v>
      </c>
      <c r="F3470" s="12" t="s">
        <v>21</v>
      </c>
      <c r="G3470" s="12" t="s">
        <v>21</v>
      </c>
      <c r="H3470" s="12">
        <v>500</v>
      </c>
      <c r="I3470" s="6">
        <v>29987597</v>
      </c>
      <c r="J3470" s="6">
        <v>40</v>
      </c>
      <c r="K3470" s="6">
        <v>28.315999999999999</v>
      </c>
      <c r="L3470" s="11" t="b">
        <f>COUNTIF('[1]2_배당성향 25% 이상 종목명'!$A$2:$A$471,'2_2번 조건 대상 종목'!A3470)&gt;0</f>
        <v>1</v>
      </c>
      <c r="M3470" s="14" t="b">
        <f t="shared" si="54"/>
        <v>1</v>
      </c>
      <c r="N3470" s="6">
        <v>1153857040</v>
      </c>
      <c r="O3470" s="6"/>
      <c r="P3470" s="6"/>
      <c r="Q3470" s="6"/>
      <c r="R3470" s="6">
        <v>1.5</v>
      </c>
      <c r="S3470" s="6">
        <v>83515457645</v>
      </c>
      <c r="T3470" s="7">
        <v>23.4</v>
      </c>
      <c r="U3470" s="7">
        <v>0.88</v>
      </c>
      <c r="V3470" s="7">
        <v>119</v>
      </c>
    </row>
    <row r="3471" spans="1:22" hidden="1" x14ac:dyDescent="0.4">
      <c r="A3471" s="4" t="s">
        <v>2457</v>
      </c>
      <c r="B3471" s="5" t="s">
        <v>2458</v>
      </c>
      <c r="C3471" s="5" t="s">
        <v>18</v>
      </c>
      <c r="D3471" s="5" t="s">
        <v>19</v>
      </c>
      <c r="E3471" s="9" t="s">
        <v>21</v>
      </c>
      <c r="F3471" s="9" t="s">
        <v>21</v>
      </c>
      <c r="G3471" s="5" t="s">
        <v>21</v>
      </c>
      <c r="H3471" s="9">
        <v>500</v>
      </c>
      <c r="I3471" s="11">
        <v>4871460</v>
      </c>
      <c r="J3471" s="11">
        <v>100</v>
      </c>
      <c r="K3471" s="11">
        <v>8.69</v>
      </c>
      <c r="L3471" s="11" t="b">
        <f>COUNTIF('[1]2_배당성향 25% 이상 종목명'!$A$2:$A$471,'2_2번 조건 대상 종목'!A3471)&gt;0</f>
        <v>0</v>
      </c>
      <c r="M3471" s="14" t="b">
        <f t="shared" si="54"/>
        <v>1</v>
      </c>
      <c r="N3471" s="11">
        <v>486961100</v>
      </c>
      <c r="O3471" s="11"/>
      <c r="P3471" s="11"/>
      <c r="Q3471" s="11"/>
      <c r="R3471" s="11">
        <v>1.7</v>
      </c>
      <c r="S3471" s="6">
        <v>26305884000</v>
      </c>
      <c r="T3471" s="7" t="e">
        <v>#N/A</v>
      </c>
      <c r="U3471" s="7" t="e">
        <v>#N/A</v>
      </c>
      <c r="V3471" s="7" t="e">
        <v>#N/A</v>
      </c>
    </row>
    <row r="3472" spans="1:22" hidden="1" x14ac:dyDescent="0.4">
      <c r="A3472" s="4" t="s">
        <v>2457</v>
      </c>
      <c r="B3472" s="5" t="s">
        <v>2458</v>
      </c>
      <c r="C3472" s="5" t="s">
        <v>24</v>
      </c>
      <c r="D3472" s="5" t="s">
        <v>19</v>
      </c>
      <c r="E3472" s="9" t="s">
        <v>21</v>
      </c>
      <c r="F3472" s="9" t="s">
        <v>21</v>
      </c>
      <c r="G3472" s="5" t="s">
        <v>21</v>
      </c>
      <c r="H3472" s="9">
        <v>500</v>
      </c>
      <c r="I3472" s="11">
        <v>4871460</v>
      </c>
      <c r="J3472" s="11">
        <v>100</v>
      </c>
      <c r="K3472" s="11">
        <v>7.4269999999999996</v>
      </c>
      <c r="L3472" s="11" t="b">
        <f>COUNTIF('[1]2_배당성향 25% 이상 종목명'!$A$2:$A$471,'2_2번 조건 대상 종목'!A3472)&gt;0</f>
        <v>0</v>
      </c>
      <c r="M3472" s="14" t="b">
        <f t="shared" si="54"/>
        <v>1</v>
      </c>
      <c r="N3472" s="11">
        <v>486961100</v>
      </c>
      <c r="O3472" s="11"/>
      <c r="P3472" s="11"/>
      <c r="Q3472" s="11"/>
      <c r="R3472" s="11">
        <v>1.6</v>
      </c>
      <c r="S3472" s="6">
        <v>26305884000</v>
      </c>
      <c r="T3472" s="7" t="e">
        <v>#N/A</v>
      </c>
      <c r="U3472" s="7" t="e">
        <v>#N/A</v>
      </c>
      <c r="V3472" s="7" t="e">
        <v>#N/A</v>
      </c>
    </row>
    <row r="3473" spans="1:22" hidden="1" x14ac:dyDescent="0.4">
      <c r="A3473" s="4" t="s">
        <v>2457</v>
      </c>
      <c r="B3473" s="5" t="s">
        <v>2458</v>
      </c>
      <c r="C3473" s="5" t="s">
        <v>30</v>
      </c>
      <c r="D3473" s="5" t="s">
        <v>19</v>
      </c>
      <c r="E3473" s="9" t="s">
        <v>21</v>
      </c>
      <c r="F3473" s="9" t="s">
        <v>21</v>
      </c>
      <c r="G3473" s="5" t="s">
        <v>21</v>
      </c>
      <c r="H3473" s="9">
        <v>500</v>
      </c>
      <c r="I3473" s="11">
        <v>4871460</v>
      </c>
      <c r="J3473" s="11">
        <v>150</v>
      </c>
      <c r="K3473" s="11">
        <v>3.9910000000000001</v>
      </c>
      <c r="L3473" s="11" t="b">
        <f>COUNTIF('[1]2_배당성향 25% 이상 종목명'!$A$2:$A$471,'2_2번 조건 대상 종목'!A3473)&gt;0</f>
        <v>0</v>
      </c>
      <c r="M3473" s="14" t="b">
        <f t="shared" si="54"/>
        <v>1</v>
      </c>
      <c r="N3473" s="11">
        <v>581437500</v>
      </c>
      <c r="O3473" s="11" t="b">
        <f>N3473&gt;=VLOOKUP(A3473,'[1]2023년만'!$A$2:$Q$1181,12,0)</f>
        <v>1</v>
      </c>
      <c r="P3473" s="11"/>
      <c r="Q3473" s="11"/>
      <c r="R3473" s="11">
        <v>2.7</v>
      </c>
      <c r="S3473" s="6">
        <v>26305884000</v>
      </c>
      <c r="T3473" s="7" t="e">
        <v>#N/A</v>
      </c>
      <c r="U3473" s="7" t="e">
        <v>#N/A</v>
      </c>
      <c r="V3473" s="7" t="e">
        <v>#N/A</v>
      </c>
    </row>
    <row r="3474" spans="1:22" hidden="1" x14ac:dyDescent="0.4">
      <c r="A3474" s="7" t="s">
        <v>2457</v>
      </c>
      <c r="B3474" s="12" t="s">
        <v>2458</v>
      </c>
      <c r="C3474" s="12" t="s">
        <v>2933</v>
      </c>
      <c r="D3474" s="12" t="s">
        <v>19</v>
      </c>
      <c r="E3474" s="12" t="s">
        <v>21</v>
      </c>
      <c r="F3474" s="12" t="s">
        <v>21</v>
      </c>
      <c r="G3474" s="12" t="s">
        <v>21</v>
      </c>
      <c r="H3474" s="12">
        <v>500</v>
      </c>
      <c r="I3474" s="6">
        <v>4871460</v>
      </c>
      <c r="J3474" s="6">
        <v>100</v>
      </c>
      <c r="K3474" s="6">
        <v>7.47</v>
      </c>
      <c r="L3474" s="11" t="b">
        <f>COUNTIF('[1]2_배당성향 25% 이상 종목명'!$A$2:$A$471,'2_2번 조건 대상 종목'!A3474)&gt;0</f>
        <v>0</v>
      </c>
      <c r="M3474" s="14" t="b">
        <f t="shared" si="54"/>
        <v>1</v>
      </c>
      <c r="N3474" s="6">
        <v>486961100</v>
      </c>
      <c r="O3474" s="6"/>
      <c r="P3474" s="6"/>
      <c r="Q3474" s="6"/>
      <c r="R3474" s="6">
        <v>1.2</v>
      </c>
      <c r="S3474" s="6">
        <v>26305884000</v>
      </c>
      <c r="T3474" s="7" t="e">
        <v>#N/A</v>
      </c>
      <c r="U3474" s="7" t="e">
        <v>#N/A</v>
      </c>
      <c r="V3474" s="7" t="e">
        <v>#N/A</v>
      </c>
    </row>
    <row r="3475" spans="1:22" hidden="1" x14ac:dyDescent="0.4">
      <c r="A3475" s="4" t="s">
        <v>2447</v>
      </c>
      <c r="B3475" s="5" t="s">
        <v>2448</v>
      </c>
      <c r="C3475" s="5" t="s">
        <v>24</v>
      </c>
      <c r="D3475" s="5" t="s">
        <v>19</v>
      </c>
      <c r="E3475" s="9" t="s">
        <v>81</v>
      </c>
      <c r="F3475" s="9">
        <v>0.23</v>
      </c>
      <c r="G3475" s="5" t="s">
        <v>21</v>
      </c>
      <c r="H3475" s="9">
        <v>500</v>
      </c>
      <c r="I3475" s="11">
        <v>16448909</v>
      </c>
      <c r="J3475" s="11">
        <v>70</v>
      </c>
      <c r="K3475" s="11">
        <v>8.8889999999999993</v>
      </c>
      <c r="L3475" s="11" t="b">
        <f>COUNTIF('[1]2_배당성향 25% 이상 종목명'!$A$2:$A$471,'2_2번 조건 대상 종목'!A3475)&gt;0</f>
        <v>0</v>
      </c>
      <c r="M3475" s="14" t="b">
        <f t="shared" si="54"/>
        <v>1</v>
      </c>
      <c r="N3475" s="11">
        <v>1040436670</v>
      </c>
      <c r="O3475" s="11"/>
      <c r="P3475" s="11"/>
      <c r="Q3475" s="11"/>
      <c r="R3475" s="11">
        <v>1.6</v>
      </c>
      <c r="S3475" s="6">
        <v>512383515350</v>
      </c>
      <c r="T3475" s="7">
        <v>12.06</v>
      </c>
      <c r="U3475" s="7">
        <v>2.92</v>
      </c>
      <c r="V3475" s="7">
        <v>2582</v>
      </c>
    </row>
    <row r="3476" spans="1:22" hidden="1" x14ac:dyDescent="0.4">
      <c r="A3476" s="4" t="s">
        <v>2447</v>
      </c>
      <c r="B3476" s="5" t="s">
        <v>2448</v>
      </c>
      <c r="C3476" s="5" t="s">
        <v>30</v>
      </c>
      <c r="D3476" s="5" t="s">
        <v>19</v>
      </c>
      <c r="E3476" s="9" t="s">
        <v>81</v>
      </c>
      <c r="F3476" s="9">
        <v>0.51</v>
      </c>
      <c r="G3476" s="5" t="s">
        <v>21</v>
      </c>
      <c r="H3476" s="9">
        <v>500</v>
      </c>
      <c r="I3476" s="11">
        <v>16448909</v>
      </c>
      <c r="J3476" s="11">
        <v>100</v>
      </c>
      <c r="K3476" s="11">
        <v>3.8380000000000001</v>
      </c>
      <c r="L3476" s="11" t="b">
        <f>COUNTIF('[1]2_배당성향 25% 이상 종목명'!$A$2:$A$471,'2_2번 조건 대상 종목'!A3476)&gt;0</f>
        <v>0</v>
      </c>
      <c r="M3476" s="14" t="b">
        <f t="shared" si="54"/>
        <v>1</v>
      </c>
      <c r="N3476" s="11">
        <v>1491494700</v>
      </c>
      <c r="O3476" s="11" t="b">
        <f>N3476&gt;=VLOOKUP(A3476,'[1]2023년만'!$A$2:$Q$1181,12,0)</f>
        <v>1</v>
      </c>
      <c r="P3476" s="11"/>
      <c r="Q3476" s="11"/>
      <c r="R3476" s="11">
        <v>1.1000000000000001</v>
      </c>
      <c r="S3476" s="6">
        <v>512383515350</v>
      </c>
      <c r="T3476" s="7">
        <v>12.06</v>
      </c>
      <c r="U3476" s="7">
        <v>2.92</v>
      </c>
      <c r="V3476" s="7">
        <v>2582</v>
      </c>
    </row>
    <row r="3477" spans="1:22" hidden="1" x14ac:dyDescent="0.4">
      <c r="A3477" s="4" t="s">
        <v>2447</v>
      </c>
      <c r="B3477" s="5" t="s">
        <v>2448</v>
      </c>
      <c r="C3477" s="5" t="s">
        <v>18</v>
      </c>
      <c r="D3477" s="5" t="s">
        <v>19</v>
      </c>
      <c r="E3477" s="9" t="s">
        <v>81</v>
      </c>
      <c r="F3477" s="9">
        <v>0.38</v>
      </c>
      <c r="G3477" s="5" t="s">
        <v>21</v>
      </c>
      <c r="H3477" s="9">
        <v>500</v>
      </c>
      <c r="I3477" s="11">
        <v>16448909</v>
      </c>
      <c r="J3477" s="11">
        <v>50</v>
      </c>
      <c r="K3477" s="11">
        <v>3.0510000000000002</v>
      </c>
      <c r="L3477" s="11" t="b">
        <f>COUNTIF('[1]2_배당성향 25% 이상 종목명'!$A$2:$A$471,'2_2번 조건 대상 종목'!A3477)&gt;0</f>
        <v>0</v>
      </c>
      <c r="M3477" s="14" t="b">
        <f t="shared" si="54"/>
        <v>1</v>
      </c>
      <c r="N3477" s="11">
        <v>793169050</v>
      </c>
      <c r="O3477" s="11"/>
      <c r="P3477" s="11"/>
      <c r="Q3477" s="11"/>
      <c r="R3477" s="11">
        <v>1.3</v>
      </c>
      <c r="S3477" s="6">
        <v>512383515350</v>
      </c>
      <c r="T3477" s="7">
        <v>12.06</v>
      </c>
      <c r="U3477" s="7">
        <v>2.92</v>
      </c>
      <c r="V3477" s="7">
        <v>2582</v>
      </c>
    </row>
    <row r="3478" spans="1:22" hidden="1" x14ac:dyDescent="0.4">
      <c r="A3478" s="7" t="s">
        <v>2447</v>
      </c>
      <c r="B3478" s="12" t="s">
        <v>2448</v>
      </c>
      <c r="C3478" s="12" t="s">
        <v>2933</v>
      </c>
      <c r="D3478" s="12" t="s">
        <v>19</v>
      </c>
      <c r="E3478" s="12" t="s">
        <v>81</v>
      </c>
      <c r="F3478" s="12">
        <v>0.23</v>
      </c>
      <c r="G3478" s="12" t="s">
        <v>21</v>
      </c>
      <c r="H3478" s="12">
        <v>500</v>
      </c>
      <c r="I3478" s="6">
        <v>16448909</v>
      </c>
      <c r="J3478" s="6">
        <v>50</v>
      </c>
      <c r="K3478" s="6">
        <v>21.117000000000001</v>
      </c>
      <c r="L3478" s="11" t="b">
        <f>COUNTIF('[1]2_배당성향 25% 이상 종목명'!$A$2:$A$471,'2_2번 조건 대상 종목'!A3478)&gt;0</f>
        <v>0</v>
      </c>
      <c r="M3478" s="14" t="b">
        <f t="shared" si="54"/>
        <v>1</v>
      </c>
      <c r="N3478" s="6">
        <v>793169050</v>
      </c>
      <c r="O3478" s="6"/>
      <c r="P3478" s="6"/>
      <c r="Q3478" s="6"/>
      <c r="R3478" s="6">
        <v>1.1000000000000001</v>
      </c>
      <c r="S3478" s="6">
        <v>512383515350</v>
      </c>
      <c r="T3478" s="7">
        <v>12.06</v>
      </c>
      <c r="U3478" s="7">
        <v>2.92</v>
      </c>
      <c r="V3478" s="7">
        <v>2582</v>
      </c>
    </row>
    <row r="3479" spans="1:22" x14ac:dyDescent="0.4">
      <c r="A3479" s="4" t="s">
        <v>540</v>
      </c>
      <c r="B3479" s="5" t="s">
        <v>541</v>
      </c>
      <c r="C3479" s="5" t="s">
        <v>30</v>
      </c>
      <c r="D3479" s="5" t="s">
        <v>19</v>
      </c>
      <c r="E3479" s="9" t="s">
        <v>49</v>
      </c>
      <c r="F3479" s="9">
        <v>1.64</v>
      </c>
      <c r="G3479" s="5" t="s">
        <v>21</v>
      </c>
      <c r="H3479" s="9">
        <v>500</v>
      </c>
      <c r="I3479" s="11">
        <v>34869420</v>
      </c>
      <c r="J3479" s="11">
        <v>200</v>
      </c>
      <c r="K3479" s="11">
        <v>69.838999999999999</v>
      </c>
      <c r="L3479" s="11" t="b">
        <f>COUNTIF('[1]2_배당성향 25% 이상 종목명'!$A$2:$A$471,'2_2번 조건 대상 종목'!A783)&gt;0</f>
        <v>1</v>
      </c>
      <c r="M3479" s="14" t="b">
        <f t="shared" si="54"/>
        <v>1</v>
      </c>
      <c r="N3479" s="11">
        <v>6733884000</v>
      </c>
      <c r="O3479" s="11" t="b">
        <f>N3479&gt;=VLOOKUP(A3479,'[1]2023년만'!$A$2:$Q$1181,12,0)</f>
        <v>1</v>
      </c>
      <c r="P3479" s="11">
        <f>VLOOKUP(A3479,'[1]2_피벗 테이블'!$A$4:$B$376,2,0)</f>
        <v>6284958400</v>
      </c>
      <c r="Q3479" s="11" t="b">
        <f>N3479&gt;=(P3479*1.05)</f>
        <v>1</v>
      </c>
      <c r="R3479" s="11">
        <v>5.48</v>
      </c>
      <c r="S3479" s="6">
        <v>118904722200</v>
      </c>
      <c r="T3479" s="7">
        <v>12.77</v>
      </c>
      <c r="U3479" s="7">
        <v>0.56000000000000005</v>
      </c>
      <c r="V3479" s="7">
        <v>267</v>
      </c>
    </row>
    <row r="3480" spans="1:22" hidden="1" x14ac:dyDescent="0.4">
      <c r="A3480" s="4" t="s">
        <v>1198</v>
      </c>
      <c r="B3480" s="5" t="s">
        <v>1199</v>
      </c>
      <c r="C3480" s="5" t="s">
        <v>24</v>
      </c>
      <c r="D3480" s="5" t="s">
        <v>19</v>
      </c>
      <c r="E3480" s="9" t="s">
        <v>37</v>
      </c>
      <c r="F3480" s="9">
        <v>2.09</v>
      </c>
      <c r="G3480" s="5" t="s">
        <v>21</v>
      </c>
      <c r="H3480" s="9">
        <v>500</v>
      </c>
      <c r="I3480" s="11">
        <v>19072280</v>
      </c>
      <c r="J3480" s="11">
        <v>150</v>
      </c>
      <c r="K3480" s="11">
        <v>26.457000000000001</v>
      </c>
      <c r="L3480" s="11" t="b">
        <f>COUNTIF('[1]2_배당성향 25% 이상 종목명'!$A$2:$A$471,'2_2번 조건 대상 종목'!A3480)&gt;0</f>
        <v>1</v>
      </c>
      <c r="M3480" s="14" t="b">
        <f t="shared" si="54"/>
        <v>1</v>
      </c>
      <c r="N3480" s="11">
        <v>2860842000</v>
      </c>
      <c r="O3480" s="11"/>
      <c r="P3480" s="11"/>
      <c r="Q3480" s="11"/>
      <c r="R3480" s="11">
        <v>3.5</v>
      </c>
      <c r="S3480" s="6">
        <v>76575204200</v>
      </c>
      <c r="T3480" s="7">
        <v>4.9800000000000004</v>
      </c>
      <c r="U3480" s="7">
        <v>0.28000000000000003</v>
      </c>
      <c r="V3480" s="7">
        <v>806</v>
      </c>
    </row>
    <row r="3481" spans="1:22" hidden="1" x14ac:dyDescent="0.4">
      <c r="A3481" s="4" t="s">
        <v>1198</v>
      </c>
      <c r="B3481" s="5" t="s">
        <v>1199</v>
      </c>
      <c r="C3481" s="5" t="s">
        <v>18</v>
      </c>
      <c r="D3481" s="5" t="s">
        <v>19</v>
      </c>
      <c r="E3481" s="9" t="s">
        <v>37</v>
      </c>
      <c r="F3481" s="9">
        <v>2.2599999999999998</v>
      </c>
      <c r="G3481" s="5" t="s">
        <v>21</v>
      </c>
      <c r="H3481" s="9">
        <v>500</v>
      </c>
      <c r="I3481" s="11">
        <v>19072280</v>
      </c>
      <c r="J3481" s="11">
        <v>80</v>
      </c>
      <c r="K3481" s="11">
        <v>12.62</v>
      </c>
      <c r="L3481" s="11" t="b">
        <f>COUNTIF('[1]2_배당성향 25% 이상 종목명'!$A$2:$A$471,'2_2번 조건 대상 종목'!A3481)&gt;0</f>
        <v>1</v>
      </c>
      <c r="M3481" s="14" t="b">
        <f t="shared" si="54"/>
        <v>1</v>
      </c>
      <c r="N3481" s="11">
        <v>1525782400</v>
      </c>
      <c r="O3481" s="11"/>
      <c r="P3481" s="11"/>
      <c r="Q3481" s="11"/>
      <c r="R3481" s="11">
        <v>1.7</v>
      </c>
      <c r="S3481" s="6">
        <v>76575204200</v>
      </c>
      <c r="T3481" s="7">
        <v>4.9800000000000004</v>
      </c>
      <c r="U3481" s="7">
        <v>0.28000000000000003</v>
      </c>
      <c r="V3481" s="7">
        <v>806</v>
      </c>
    </row>
    <row r="3482" spans="1:22" hidden="1" x14ac:dyDescent="0.4">
      <c r="A3482" s="7" t="s">
        <v>1198</v>
      </c>
      <c r="B3482" s="12" t="s">
        <v>1199</v>
      </c>
      <c r="C3482" s="12" t="s">
        <v>2933</v>
      </c>
      <c r="D3482" s="12" t="s">
        <v>19</v>
      </c>
      <c r="E3482" s="12" t="s">
        <v>37</v>
      </c>
      <c r="F3482" s="12">
        <v>1.02</v>
      </c>
      <c r="G3482" s="12" t="s">
        <v>21</v>
      </c>
      <c r="H3482" s="12">
        <v>500</v>
      </c>
      <c r="I3482" s="6">
        <v>19072280</v>
      </c>
      <c r="J3482" s="6">
        <v>80</v>
      </c>
      <c r="K3482" s="6">
        <v>14.53</v>
      </c>
      <c r="L3482" s="11" t="b">
        <f>COUNTIF('[1]2_배당성향 25% 이상 종목명'!$A$2:$A$471,'2_2번 조건 대상 종목'!A3482)&gt;0</f>
        <v>1</v>
      </c>
      <c r="M3482" s="14" t="b">
        <f t="shared" si="54"/>
        <v>1</v>
      </c>
      <c r="N3482" s="6">
        <v>1525782400</v>
      </c>
      <c r="O3482" s="6"/>
      <c r="P3482" s="6"/>
      <c r="Q3482" s="6"/>
      <c r="R3482" s="6">
        <v>1.4</v>
      </c>
      <c r="S3482" s="6">
        <v>76575204200</v>
      </c>
      <c r="T3482" s="7">
        <v>4.9800000000000004</v>
      </c>
      <c r="U3482" s="7">
        <v>0.28000000000000003</v>
      </c>
      <c r="V3482" s="7">
        <v>806</v>
      </c>
    </row>
    <row r="3483" spans="1:22" hidden="1" x14ac:dyDescent="0.4">
      <c r="A3483" s="4" t="s">
        <v>1713</v>
      </c>
      <c r="B3483" s="5" t="s">
        <v>1714</v>
      </c>
      <c r="C3483" s="5" t="s">
        <v>30</v>
      </c>
      <c r="D3483" s="5" t="s">
        <v>19</v>
      </c>
      <c r="E3483" s="9" t="s">
        <v>275</v>
      </c>
      <c r="F3483" s="9">
        <v>0.35</v>
      </c>
      <c r="G3483" s="5" t="s">
        <v>21</v>
      </c>
      <c r="H3483" s="10">
        <v>5000</v>
      </c>
      <c r="I3483" s="11">
        <v>11578744</v>
      </c>
      <c r="J3483" s="11">
        <v>3879</v>
      </c>
      <c r="K3483" s="11">
        <v>21.401</v>
      </c>
      <c r="L3483" s="11" t="b">
        <f>COUNTIF('[1]2_배당성향 25% 이상 종목명'!$A$2:$A$471,'2_2번 조건 대상 종목'!A3483)&gt;0</f>
        <v>0</v>
      </c>
      <c r="M3483" s="14" t="b">
        <f t="shared" si="54"/>
        <v>0</v>
      </c>
      <c r="N3483" s="11">
        <v>44913947976</v>
      </c>
      <c r="O3483" s="11" t="e">
        <f>N3483&gt;=VLOOKUP(A3483,'[1]2023년만'!$A$2:$Q$1181,12,0)</f>
        <v>#N/A</v>
      </c>
      <c r="P3483" s="11"/>
      <c r="Q3483" s="11"/>
      <c r="R3483" s="11">
        <v>8.5</v>
      </c>
      <c r="S3483" s="6">
        <v>912405027200</v>
      </c>
      <c r="T3483" s="7">
        <v>4.68</v>
      </c>
      <c r="U3483" s="7">
        <v>0.4</v>
      </c>
      <c r="V3483" s="7">
        <v>16850</v>
      </c>
    </row>
    <row r="3484" spans="1:22" hidden="1" x14ac:dyDescent="0.4">
      <c r="A3484" s="7" t="s">
        <v>1713</v>
      </c>
      <c r="B3484" s="12" t="s">
        <v>1714</v>
      </c>
      <c r="C3484" s="12" t="s">
        <v>2933</v>
      </c>
      <c r="D3484" s="12" t="s">
        <v>19</v>
      </c>
      <c r="E3484" s="12" t="s">
        <v>275</v>
      </c>
      <c r="F3484" s="12">
        <v>4.22</v>
      </c>
      <c r="G3484" s="12" t="s">
        <v>21</v>
      </c>
      <c r="H3484" s="12">
        <v>5000</v>
      </c>
      <c r="I3484" s="6">
        <v>11578744</v>
      </c>
      <c r="J3484" s="6">
        <v>797</v>
      </c>
      <c r="K3484" s="6">
        <v>43.003999999999998</v>
      </c>
      <c r="L3484" s="11" t="b">
        <f>COUNTIF('[1]2_배당성향 25% 이상 종목명'!$A$2:$A$471,'2_2번 조건 대상 종목'!A3484)&gt;0</f>
        <v>0</v>
      </c>
      <c r="M3484" s="14" t="b">
        <f t="shared" si="54"/>
        <v>0</v>
      </c>
      <c r="N3484" s="6">
        <v>9228258968</v>
      </c>
      <c r="O3484" s="6"/>
      <c r="P3484" s="6"/>
      <c r="Q3484" s="6"/>
      <c r="R3484" s="6">
        <v>2.1</v>
      </c>
      <c r="S3484" s="6">
        <v>912405027200</v>
      </c>
      <c r="T3484" s="7">
        <v>4.68</v>
      </c>
      <c r="U3484" s="7">
        <v>0.4</v>
      </c>
      <c r="V3484" s="7">
        <v>16850</v>
      </c>
    </row>
    <row r="3485" spans="1:22" hidden="1" x14ac:dyDescent="0.4">
      <c r="A3485" s="4" t="s">
        <v>1768</v>
      </c>
      <c r="B3485" s="5" t="s">
        <v>1769</v>
      </c>
      <c r="C3485" s="5" t="s">
        <v>30</v>
      </c>
      <c r="D3485" s="5" t="s">
        <v>19</v>
      </c>
      <c r="E3485" s="9" t="s">
        <v>81</v>
      </c>
      <c r="F3485" s="9">
        <v>0.51</v>
      </c>
      <c r="G3485" s="5" t="s">
        <v>21</v>
      </c>
      <c r="H3485" s="9">
        <v>500</v>
      </c>
      <c r="I3485" s="11">
        <v>12614560</v>
      </c>
      <c r="J3485" s="11">
        <v>50</v>
      </c>
      <c r="K3485" s="11">
        <v>20.346</v>
      </c>
      <c r="L3485" s="11" t="b">
        <f>COUNTIF('[1]2_배당성향 25% 이상 종목명'!$A$2:$A$471,'2_2번 조건 대상 종목'!A3485)&gt;0</f>
        <v>0</v>
      </c>
      <c r="M3485" s="14" t="b">
        <f t="shared" si="54"/>
        <v>0</v>
      </c>
      <c r="N3485" s="11">
        <v>630728000</v>
      </c>
      <c r="O3485" s="11" t="e">
        <f>N3485&gt;=VLOOKUP(A3485,'[1]2023년만'!$A$2:$Q$1181,12,0)</f>
        <v>#N/A</v>
      </c>
      <c r="P3485" s="11"/>
      <c r="Q3485" s="11"/>
      <c r="R3485" s="11">
        <v>0.7</v>
      </c>
      <c r="S3485" s="6">
        <v>84895988800</v>
      </c>
      <c r="T3485" s="7">
        <v>25.3</v>
      </c>
      <c r="U3485" s="7">
        <v>1.58</v>
      </c>
      <c r="V3485" s="7">
        <v>266</v>
      </c>
    </row>
    <row r="3486" spans="1:22" hidden="1" x14ac:dyDescent="0.4">
      <c r="A3486" s="4" t="s">
        <v>1768</v>
      </c>
      <c r="B3486" s="5" t="s">
        <v>1769</v>
      </c>
      <c r="C3486" s="5" t="s">
        <v>18</v>
      </c>
      <c r="D3486" s="5" t="s">
        <v>19</v>
      </c>
      <c r="E3486" s="9" t="s">
        <v>81</v>
      </c>
      <c r="F3486" s="9">
        <v>0.38</v>
      </c>
      <c r="G3486" s="5" t="s">
        <v>21</v>
      </c>
      <c r="H3486" s="9">
        <v>500</v>
      </c>
      <c r="I3486" s="11">
        <v>6307280</v>
      </c>
      <c r="J3486" s="11">
        <v>100</v>
      </c>
      <c r="K3486" s="11">
        <v>9.4359999999999999</v>
      </c>
      <c r="L3486" s="11" t="b">
        <f>COUNTIF('[1]2_배당성향 25% 이상 종목명'!$A$2:$A$471,'2_2번 조건 대상 종목'!A3486)&gt;0</f>
        <v>0</v>
      </c>
      <c r="M3486" s="14" t="b">
        <f t="shared" si="54"/>
        <v>0</v>
      </c>
      <c r="N3486" s="11">
        <v>630728000</v>
      </c>
      <c r="O3486" s="11"/>
      <c r="P3486" s="11"/>
      <c r="Q3486" s="11"/>
      <c r="R3486" s="11">
        <v>0.5</v>
      </c>
      <c r="S3486" s="6">
        <v>84895988800</v>
      </c>
      <c r="T3486" s="7">
        <v>25.3</v>
      </c>
      <c r="U3486" s="7">
        <v>1.58</v>
      </c>
      <c r="V3486" s="7">
        <v>266</v>
      </c>
    </row>
    <row r="3487" spans="1:22" hidden="1" x14ac:dyDescent="0.4">
      <c r="A3487" s="7" t="s">
        <v>1768</v>
      </c>
      <c r="B3487" s="12" t="s">
        <v>1769</v>
      </c>
      <c r="C3487" s="12" t="s">
        <v>2933</v>
      </c>
      <c r="D3487" s="12" t="s">
        <v>19</v>
      </c>
      <c r="E3487" s="12" t="s">
        <v>81</v>
      </c>
      <c r="F3487" s="12">
        <v>0.23</v>
      </c>
      <c r="G3487" s="12" t="s">
        <v>21</v>
      </c>
      <c r="H3487" s="12">
        <v>500</v>
      </c>
      <c r="I3487" s="6">
        <v>6193410</v>
      </c>
      <c r="J3487" s="6">
        <v>100</v>
      </c>
      <c r="K3487" s="6">
        <v>11.654999999999999</v>
      </c>
      <c r="L3487" s="11" t="b">
        <f>COUNTIF('[1]2_배당성향 25% 이상 종목명'!$A$2:$A$471,'2_2번 조건 대상 종목'!A3487)&gt;0</f>
        <v>0</v>
      </c>
      <c r="M3487" s="14" t="b">
        <f t="shared" si="54"/>
        <v>0</v>
      </c>
      <c r="N3487" s="6">
        <v>619341000</v>
      </c>
      <c r="O3487" s="6"/>
      <c r="P3487" s="6"/>
      <c r="Q3487" s="6"/>
      <c r="R3487" s="6">
        <v>0.3</v>
      </c>
      <c r="S3487" s="6">
        <v>84895988800</v>
      </c>
      <c r="T3487" s="7">
        <v>25.3</v>
      </c>
      <c r="U3487" s="7">
        <v>1.58</v>
      </c>
      <c r="V3487" s="7">
        <v>266</v>
      </c>
    </row>
    <row r="3488" spans="1:22" hidden="1" x14ac:dyDescent="0.4">
      <c r="A3488" s="4" t="s">
        <v>939</v>
      </c>
      <c r="B3488" s="5" t="s">
        <v>940</v>
      </c>
      <c r="C3488" s="5" t="s">
        <v>30</v>
      </c>
      <c r="D3488" s="5" t="s">
        <v>19</v>
      </c>
      <c r="E3488" s="9" t="s">
        <v>69</v>
      </c>
      <c r="F3488" s="9">
        <v>2.73</v>
      </c>
      <c r="G3488" s="5" t="s">
        <v>21</v>
      </c>
      <c r="H3488" s="9">
        <v>500</v>
      </c>
      <c r="I3488" s="11">
        <v>12447744</v>
      </c>
      <c r="J3488" s="11">
        <v>30</v>
      </c>
      <c r="K3488" s="11">
        <v>41.103999999999999</v>
      </c>
      <c r="L3488" s="11" t="b">
        <f>COUNTIF('[1]2_배당성향 25% 이상 종목명'!$A$2:$A$471,'2_2번 조건 대상 종목'!A3488)&gt;0</f>
        <v>1</v>
      </c>
      <c r="M3488" s="14" t="b">
        <f t="shared" si="54"/>
        <v>1</v>
      </c>
      <c r="N3488" s="11">
        <v>374044720</v>
      </c>
      <c r="O3488" s="11" t="b">
        <f>N3488&gt;=VLOOKUP(A3488,'[1]2023년만'!$A$2:$Q$1181,12,0)</f>
        <v>0</v>
      </c>
      <c r="P3488" s="11">
        <f>VLOOKUP(A3488,'[1]2_피벗 테이블'!$A$4:$B$376,2,0)</f>
        <v>664818693.33333337</v>
      </c>
      <c r="Q3488" s="11" t="b">
        <f>N3488&gt;=(P3488*1.05)</f>
        <v>0</v>
      </c>
      <c r="R3488" s="11">
        <v>1.75</v>
      </c>
      <c r="S3488" s="6">
        <v>23401758720</v>
      </c>
      <c r="T3488" s="7">
        <v>25.75</v>
      </c>
      <c r="U3488" s="7">
        <v>0.22</v>
      </c>
      <c r="V3488" s="7">
        <v>73</v>
      </c>
    </row>
    <row r="3489" spans="1:22" hidden="1" x14ac:dyDescent="0.4">
      <c r="A3489" s="4" t="s">
        <v>939</v>
      </c>
      <c r="B3489" s="5" t="s">
        <v>940</v>
      </c>
      <c r="C3489" s="5" t="s">
        <v>18</v>
      </c>
      <c r="D3489" s="5" t="s">
        <v>19</v>
      </c>
      <c r="E3489" s="9" t="s">
        <v>69</v>
      </c>
      <c r="F3489" s="9">
        <v>2.79</v>
      </c>
      <c r="G3489" s="5" t="s">
        <v>21</v>
      </c>
      <c r="H3489" s="9">
        <v>500</v>
      </c>
      <c r="I3489" s="11">
        <v>12447744</v>
      </c>
      <c r="J3489" s="11">
        <v>70</v>
      </c>
      <c r="K3489" s="11">
        <v>19.085000000000001</v>
      </c>
      <c r="L3489" s="11" t="b">
        <f>COUNTIF('[1]2_배당성향 25% 이상 종목명'!$A$2:$A$471,'2_2번 조건 대상 종목'!A3489)&gt;0</f>
        <v>1</v>
      </c>
      <c r="M3489" s="14" t="b">
        <f t="shared" si="54"/>
        <v>1</v>
      </c>
      <c r="N3489" s="11">
        <v>872566880</v>
      </c>
      <c r="O3489" s="11"/>
      <c r="P3489" s="11"/>
      <c r="Q3489" s="11"/>
      <c r="R3489" s="11">
        <v>2.56</v>
      </c>
      <c r="S3489" s="6">
        <v>23401758720</v>
      </c>
      <c r="T3489" s="7">
        <v>25.75</v>
      </c>
      <c r="U3489" s="7">
        <v>0.22</v>
      </c>
      <c r="V3489" s="7">
        <v>73</v>
      </c>
    </row>
    <row r="3490" spans="1:22" hidden="1" x14ac:dyDescent="0.4">
      <c r="A3490" s="4" t="s">
        <v>939</v>
      </c>
      <c r="B3490" s="5" t="s">
        <v>940</v>
      </c>
      <c r="C3490" s="5" t="s">
        <v>24</v>
      </c>
      <c r="D3490" s="5" t="s">
        <v>19</v>
      </c>
      <c r="E3490" s="9" t="s">
        <v>69</v>
      </c>
      <c r="F3490" s="9">
        <v>2.13</v>
      </c>
      <c r="G3490" s="5" t="s">
        <v>21</v>
      </c>
      <c r="H3490" s="9">
        <v>500</v>
      </c>
      <c r="I3490" s="11">
        <v>12447744</v>
      </c>
      <c r="J3490" s="11">
        <v>50</v>
      </c>
      <c r="K3490" s="11">
        <v>14.195</v>
      </c>
      <c r="L3490" s="11" t="b">
        <f>COUNTIF('[1]2_배당성향 25% 이상 종목명'!$A$2:$A$471,'2_2번 조건 대상 종목'!A3490)&gt;0</f>
        <v>1</v>
      </c>
      <c r="M3490" s="14" t="b">
        <f t="shared" si="54"/>
        <v>1</v>
      </c>
      <c r="N3490" s="11">
        <v>623305800</v>
      </c>
      <c r="O3490" s="11"/>
      <c r="P3490" s="11"/>
      <c r="Q3490" s="11"/>
      <c r="R3490" s="11">
        <v>2.41</v>
      </c>
      <c r="S3490" s="6">
        <v>23401758720</v>
      </c>
      <c r="T3490" s="7">
        <v>25.75</v>
      </c>
      <c r="U3490" s="7">
        <v>0.22</v>
      </c>
      <c r="V3490" s="7">
        <v>73</v>
      </c>
    </row>
    <row r="3491" spans="1:22" hidden="1" x14ac:dyDescent="0.4">
      <c r="A3491" s="7" t="s">
        <v>939</v>
      </c>
      <c r="B3491" s="12" t="s">
        <v>940</v>
      </c>
      <c r="C3491" s="12" t="s">
        <v>2933</v>
      </c>
      <c r="D3491" s="12" t="s">
        <v>19</v>
      </c>
      <c r="E3491" s="12" t="s">
        <v>69</v>
      </c>
      <c r="F3491" s="12">
        <v>1.59</v>
      </c>
      <c r="G3491" s="12" t="s">
        <v>21</v>
      </c>
      <c r="H3491" s="12">
        <v>500</v>
      </c>
      <c r="I3491" s="6">
        <v>12447744</v>
      </c>
      <c r="J3491" s="6">
        <v>40</v>
      </c>
      <c r="K3491" s="6">
        <v>13.974</v>
      </c>
      <c r="L3491" s="11" t="b">
        <f>COUNTIF('[1]2_배당성향 25% 이상 종목명'!$A$2:$A$471,'2_2번 조건 대상 종목'!A3491)&gt;0</f>
        <v>1</v>
      </c>
      <c r="M3491" s="14" t="b">
        <f t="shared" si="54"/>
        <v>1</v>
      </c>
      <c r="N3491" s="6">
        <v>498583400</v>
      </c>
      <c r="O3491" s="6"/>
      <c r="P3491" s="6"/>
      <c r="Q3491" s="6"/>
      <c r="R3491" s="6">
        <v>1.45</v>
      </c>
      <c r="S3491" s="6">
        <v>23401758720</v>
      </c>
      <c r="T3491" s="7">
        <v>25.75</v>
      </c>
      <c r="U3491" s="7">
        <v>0.22</v>
      </c>
      <c r="V3491" s="7">
        <v>73</v>
      </c>
    </row>
    <row r="3492" spans="1:22" hidden="1" x14ac:dyDescent="0.4">
      <c r="A3492" s="4" t="s">
        <v>441</v>
      </c>
      <c r="B3492" s="5" t="s">
        <v>442</v>
      </c>
      <c r="C3492" s="5" t="s">
        <v>18</v>
      </c>
      <c r="D3492" s="5" t="s">
        <v>19</v>
      </c>
      <c r="E3492" s="9" t="s">
        <v>40</v>
      </c>
      <c r="F3492" s="9">
        <v>1.31</v>
      </c>
      <c r="G3492" s="5" t="s">
        <v>21</v>
      </c>
      <c r="H3492" s="9">
        <v>500</v>
      </c>
      <c r="I3492" s="11">
        <v>6621120</v>
      </c>
      <c r="J3492" s="11">
        <v>450</v>
      </c>
      <c r="K3492" s="11">
        <v>82.63</v>
      </c>
      <c r="L3492" s="11" t="b">
        <f>COUNTIF('[1]2_배당성향 25% 이상 종목명'!$A$2:$A$471,'2_2번 조건 대상 종목'!A3492)&gt;0</f>
        <v>1</v>
      </c>
      <c r="M3492" s="14" t="b">
        <f t="shared" si="54"/>
        <v>1</v>
      </c>
      <c r="N3492" s="11">
        <v>2977993800</v>
      </c>
      <c r="O3492" s="11"/>
      <c r="P3492" s="11"/>
      <c r="Q3492" s="11"/>
      <c r="R3492" s="11">
        <v>2</v>
      </c>
      <c r="S3492" s="6">
        <v>126264758400</v>
      </c>
      <c r="T3492" s="7">
        <v>12.31</v>
      </c>
      <c r="U3492" s="7">
        <v>1.46</v>
      </c>
      <c r="V3492" s="7">
        <v>1549</v>
      </c>
    </row>
    <row r="3493" spans="1:22" x14ac:dyDescent="0.4">
      <c r="A3493" s="4" t="s">
        <v>166</v>
      </c>
      <c r="B3493" s="5" t="s">
        <v>167</v>
      </c>
      <c r="C3493" s="5" t="s">
        <v>30</v>
      </c>
      <c r="D3493" s="5" t="s">
        <v>19</v>
      </c>
      <c r="E3493" s="9" t="s">
        <v>25</v>
      </c>
      <c r="F3493" s="9">
        <v>0.43</v>
      </c>
      <c r="G3493" s="5" t="s">
        <v>21</v>
      </c>
      <c r="H3493" s="9">
        <v>500</v>
      </c>
      <c r="I3493" s="11">
        <v>13042420</v>
      </c>
      <c r="J3493" s="11">
        <v>440</v>
      </c>
      <c r="K3493" s="11">
        <v>30.599</v>
      </c>
      <c r="L3493" s="11" t="b">
        <f>COUNTIF('[1]2_배당성향 25% 이상 종목명'!$A$2:$A$471,'2_2번 조건 대상 종목'!A2475)&gt;0</f>
        <v>1</v>
      </c>
      <c r="M3493" s="14" t="b">
        <f t="shared" si="54"/>
        <v>1</v>
      </c>
      <c r="N3493" s="11">
        <v>5000760600</v>
      </c>
      <c r="O3493" s="11" t="b">
        <f>N3493&gt;=VLOOKUP(A3493,'[1]2023년만'!$A$2:$Q$1181,12,0)</f>
        <v>1</v>
      </c>
      <c r="P3493" s="11">
        <f>VLOOKUP(A3493,'[1]2_피벗 테이블'!$A$4:$B$376,2,0)</f>
        <v>2503968060</v>
      </c>
      <c r="Q3493" s="11" t="b">
        <f>N3493&gt;=(P3493*1.05)</f>
        <v>1</v>
      </c>
      <c r="R3493" s="11">
        <v>6.6</v>
      </c>
      <c r="S3493" s="6">
        <v>103426390600</v>
      </c>
      <c r="T3493" s="7">
        <v>5.35</v>
      </c>
      <c r="U3493" s="7">
        <v>0.54</v>
      </c>
      <c r="V3493" s="7">
        <v>1482</v>
      </c>
    </row>
    <row r="3494" spans="1:22" hidden="1" x14ac:dyDescent="0.4">
      <c r="A3494" s="4" t="s">
        <v>441</v>
      </c>
      <c r="B3494" s="5" t="s">
        <v>442</v>
      </c>
      <c r="C3494" s="5" t="s">
        <v>24</v>
      </c>
      <c r="D3494" s="5" t="s">
        <v>19</v>
      </c>
      <c r="E3494" s="9" t="s">
        <v>40</v>
      </c>
      <c r="F3494" s="9">
        <v>0.97</v>
      </c>
      <c r="G3494" s="5" t="s">
        <v>21</v>
      </c>
      <c r="H3494" s="9">
        <v>500</v>
      </c>
      <c r="I3494" s="11">
        <v>6621120</v>
      </c>
      <c r="J3494" s="11">
        <v>650</v>
      </c>
      <c r="K3494" s="11">
        <v>66.433000000000007</v>
      </c>
      <c r="L3494" s="11" t="b">
        <f>COUNTIF('[1]2_배당성향 25% 이상 종목명'!$A$2:$A$471,'2_2번 조건 대상 종목'!A3494)&gt;0</f>
        <v>1</v>
      </c>
      <c r="M3494" s="14" t="b">
        <f t="shared" si="54"/>
        <v>1</v>
      </c>
      <c r="N3494" s="11">
        <v>4301546600</v>
      </c>
      <c r="O3494" s="11"/>
      <c r="P3494" s="11"/>
      <c r="Q3494" s="11"/>
      <c r="R3494" s="11">
        <v>4</v>
      </c>
      <c r="S3494" s="6">
        <v>126264758400</v>
      </c>
      <c r="T3494" s="7">
        <v>12.31</v>
      </c>
      <c r="U3494" s="7">
        <v>1.46</v>
      </c>
      <c r="V3494" s="7">
        <v>1549</v>
      </c>
    </row>
    <row r="3495" spans="1:22" hidden="1" x14ac:dyDescent="0.4">
      <c r="A3495" s="7" t="s">
        <v>441</v>
      </c>
      <c r="B3495" s="12" t="s">
        <v>442</v>
      </c>
      <c r="C3495" s="12" t="s">
        <v>2933</v>
      </c>
      <c r="D3495" s="12" t="s">
        <v>19</v>
      </c>
      <c r="E3495" s="12" t="s">
        <v>40</v>
      </c>
      <c r="F3495" s="12">
        <v>0.86</v>
      </c>
      <c r="G3495" s="12" t="s">
        <v>21</v>
      </c>
      <c r="H3495" s="12">
        <v>500</v>
      </c>
      <c r="I3495" s="6">
        <v>6621120</v>
      </c>
      <c r="J3495" s="6">
        <v>1150</v>
      </c>
      <c r="K3495" s="6">
        <v>79.866</v>
      </c>
      <c r="L3495" s="11" t="b">
        <f>COUNTIF('[1]2_배당성향 25% 이상 종목명'!$A$2:$A$471,'2_2번 조건 대상 종목'!A3495)&gt;0</f>
        <v>1</v>
      </c>
      <c r="M3495" s="14" t="b">
        <f t="shared" si="54"/>
        <v>1</v>
      </c>
      <c r="N3495" s="6">
        <v>7610428600</v>
      </c>
      <c r="O3495" s="6"/>
      <c r="P3495" s="6"/>
      <c r="Q3495" s="6"/>
      <c r="R3495" s="6">
        <v>3.62</v>
      </c>
      <c r="S3495" s="6">
        <v>126264758400</v>
      </c>
      <c r="T3495" s="7">
        <v>12.31</v>
      </c>
      <c r="U3495" s="7">
        <v>1.46</v>
      </c>
      <c r="V3495" s="7">
        <v>1549</v>
      </c>
    </row>
    <row r="3496" spans="1:22" hidden="1" x14ac:dyDescent="0.4">
      <c r="A3496" s="4" t="s">
        <v>1855</v>
      </c>
      <c r="B3496" s="5" t="s">
        <v>1856</v>
      </c>
      <c r="C3496" s="5" t="s">
        <v>30</v>
      </c>
      <c r="D3496" s="5" t="s">
        <v>19</v>
      </c>
      <c r="E3496" s="9" t="s">
        <v>20</v>
      </c>
      <c r="F3496" s="9">
        <v>0.68</v>
      </c>
      <c r="G3496" s="5" t="s">
        <v>21</v>
      </c>
      <c r="H3496" s="9">
        <v>500</v>
      </c>
      <c r="I3496" s="11">
        <v>22482268</v>
      </c>
      <c r="J3496" s="11">
        <v>200</v>
      </c>
      <c r="K3496" s="11">
        <v>19.068999999999999</v>
      </c>
      <c r="L3496" s="11" t="b">
        <f>COUNTIF('[1]2_배당성향 25% 이상 종목명'!$A$2:$A$471,'2_2번 조건 대상 종목'!A3496)&gt;0</f>
        <v>0</v>
      </c>
      <c r="M3496" s="14" t="b">
        <f t="shared" si="54"/>
        <v>1</v>
      </c>
      <c r="N3496" s="11">
        <v>3997098400</v>
      </c>
      <c r="O3496" s="11" t="b">
        <f>N3496&gt;=VLOOKUP(A3496,'[1]2023년만'!$A$2:$Q$1181,12,0)</f>
        <v>1</v>
      </c>
      <c r="P3496" s="11"/>
      <c r="Q3496" s="11"/>
      <c r="R3496" s="11">
        <v>2.2000000000000002</v>
      </c>
      <c r="S3496" s="6">
        <v>283276576800</v>
      </c>
      <c r="T3496" s="7">
        <v>12.01</v>
      </c>
      <c r="U3496" s="7">
        <v>0.96</v>
      </c>
      <c r="V3496" s="7">
        <v>1049</v>
      </c>
    </row>
    <row r="3497" spans="1:22" hidden="1" x14ac:dyDescent="0.4">
      <c r="A3497" s="4" t="s">
        <v>1855</v>
      </c>
      <c r="B3497" s="5" t="s">
        <v>1856</v>
      </c>
      <c r="C3497" s="5" t="s">
        <v>24</v>
      </c>
      <c r="D3497" s="5" t="s">
        <v>19</v>
      </c>
      <c r="E3497" s="9" t="s">
        <v>20</v>
      </c>
      <c r="F3497" s="9">
        <v>0.49</v>
      </c>
      <c r="G3497" s="5" t="s">
        <v>21</v>
      </c>
      <c r="H3497" s="9">
        <v>500</v>
      </c>
      <c r="I3497" s="11">
        <v>22482268</v>
      </c>
      <c r="J3497" s="11">
        <v>200</v>
      </c>
      <c r="K3497" s="11">
        <v>14.071</v>
      </c>
      <c r="L3497" s="11" t="b">
        <f>COUNTIF('[1]2_배당성향 25% 이상 종목명'!$A$2:$A$471,'2_2번 조건 대상 종목'!A3497)&gt;0</f>
        <v>0</v>
      </c>
      <c r="M3497" s="14" t="b">
        <f t="shared" si="54"/>
        <v>1</v>
      </c>
      <c r="N3497" s="11">
        <v>3997098400</v>
      </c>
      <c r="O3497" s="11"/>
      <c r="P3497" s="11"/>
      <c r="Q3497" s="11"/>
      <c r="R3497" s="11">
        <v>1.86</v>
      </c>
      <c r="S3497" s="6">
        <v>283276576800</v>
      </c>
      <c r="T3497" s="7">
        <v>12.01</v>
      </c>
      <c r="U3497" s="7">
        <v>0.96</v>
      </c>
      <c r="V3497" s="7">
        <v>1049</v>
      </c>
    </row>
    <row r="3498" spans="1:22" hidden="1" x14ac:dyDescent="0.4">
      <c r="A3498" s="4" t="s">
        <v>1855</v>
      </c>
      <c r="B3498" s="5" t="s">
        <v>1856</v>
      </c>
      <c r="C3498" s="5" t="s">
        <v>18</v>
      </c>
      <c r="D3498" s="5" t="s">
        <v>19</v>
      </c>
      <c r="E3498" s="9" t="s">
        <v>20</v>
      </c>
      <c r="F3498" s="9">
        <v>0.77</v>
      </c>
      <c r="G3498" s="5" t="s">
        <v>21</v>
      </c>
      <c r="H3498" s="9">
        <v>500</v>
      </c>
      <c r="I3498" s="11">
        <v>22482268</v>
      </c>
      <c r="J3498" s="11">
        <v>300</v>
      </c>
      <c r="K3498" s="11">
        <v>13.183</v>
      </c>
      <c r="L3498" s="11" t="b">
        <f>COUNTIF('[1]2_배당성향 25% 이상 종목명'!$A$2:$A$471,'2_2번 조건 대상 종목'!A3498)&gt;0</f>
        <v>0</v>
      </c>
      <c r="M3498" s="14" t="b">
        <f t="shared" si="54"/>
        <v>1</v>
      </c>
      <c r="N3498" s="11">
        <v>5989287300</v>
      </c>
      <c r="O3498" s="11"/>
      <c r="P3498" s="11"/>
      <c r="Q3498" s="11"/>
      <c r="R3498" s="11">
        <v>2.2999999999999998</v>
      </c>
      <c r="S3498" s="6">
        <v>283276576800</v>
      </c>
      <c r="T3498" s="7">
        <v>12.01</v>
      </c>
      <c r="U3498" s="7">
        <v>0.96</v>
      </c>
      <c r="V3498" s="7">
        <v>1049</v>
      </c>
    </row>
    <row r="3499" spans="1:22" hidden="1" x14ac:dyDescent="0.4">
      <c r="A3499" s="7" t="s">
        <v>1855</v>
      </c>
      <c r="B3499" s="12" t="s">
        <v>1856</v>
      </c>
      <c r="C3499" s="12" t="s">
        <v>2933</v>
      </c>
      <c r="D3499" s="12" t="s">
        <v>19</v>
      </c>
      <c r="E3499" s="12" t="s">
        <v>20</v>
      </c>
      <c r="F3499" s="12">
        <v>0.53</v>
      </c>
      <c r="G3499" s="12" t="s">
        <v>21</v>
      </c>
      <c r="H3499" s="12">
        <v>500</v>
      </c>
      <c r="I3499" s="6">
        <v>22482268</v>
      </c>
      <c r="J3499" s="6">
        <v>200</v>
      </c>
      <c r="K3499" s="6">
        <v>23.376000000000001</v>
      </c>
      <c r="L3499" s="11" t="b">
        <f>COUNTIF('[1]2_배당성향 25% 이상 종목명'!$A$2:$A$471,'2_2번 조건 대상 종목'!A3499)&gt;0</f>
        <v>0</v>
      </c>
      <c r="M3499" s="14" t="b">
        <f t="shared" si="54"/>
        <v>1</v>
      </c>
      <c r="N3499" s="6">
        <v>3992858200</v>
      </c>
      <c r="O3499" s="6"/>
      <c r="P3499" s="6"/>
      <c r="Q3499" s="6"/>
      <c r="R3499" s="6">
        <v>2</v>
      </c>
      <c r="S3499" s="6">
        <v>283276576800</v>
      </c>
      <c r="T3499" s="7">
        <v>12.01</v>
      </c>
      <c r="U3499" s="7">
        <v>0.96</v>
      </c>
      <c r="V3499" s="7">
        <v>1049</v>
      </c>
    </row>
    <row r="3500" spans="1:22" hidden="1" x14ac:dyDescent="0.4">
      <c r="A3500" s="4" t="s">
        <v>917</v>
      </c>
      <c r="B3500" s="5" t="s">
        <v>918</v>
      </c>
      <c r="C3500" s="5" t="s">
        <v>18</v>
      </c>
      <c r="D3500" s="5" t="s">
        <v>19</v>
      </c>
      <c r="E3500" s="9" t="s">
        <v>49</v>
      </c>
      <c r="F3500" s="9">
        <v>2.41</v>
      </c>
      <c r="G3500" s="5" t="s">
        <v>21</v>
      </c>
      <c r="H3500" s="9">
        <v>500</v>
      </c>
      <c r="I3500" s="11">
        <v>13000000</v>
      </c>
      <c r="J3500" s="11">
        <v>200</v>
      </c>
      <c r="K3500" s="11">
        <v>42.372999999999998</v>
      </c>
      <c r="L3500" s="11" t="b">
        <f>COUNTIF('[1]2_배당성향 25% 이상 종목명'!$A$2:$A$471,'2_2번 조건 대상 종목'!A3500)&gt;0</f>
        <v>1</v>
      </c>
      <c r="M3500" s="14" t="b">
        <f t="shared" si="54"/>
        <v>1</v>
      </c>
      <c r="N3500" s="11">
        <v>2600000000</v>
      </c>
      <c r="O3500" s="11"/>
      <c r="P3500" s="11"/>
      <c r="Q3500" s="11"/>
      <c r="R3500" s="11">
        <v>3.1</v>
      </c>
      <c r="S3500" s="6">
        <v>76440000000</v>
      </c>
      <c r="T3500" s="7">
        <v>7.61</v>
      </c>
      <c r="U3500" s="7">
        <v>1.19</v>
      </c>
      <c r="V3500" s="7">
        <v>773</v>
      </c>
    </row>
    <row r="3501" spans="1:22" hidden="1" x14ac:dyDescent="0.4">
      <c r="A3501" s="4" t="s">
        <v>917</v>
      </c>
      <c r="B3501" s="5" t="s">
        <v>918</v>
      </c>
      <c r="C3501" s="5" t="s">
        <v>24</v>
      </c>
      <c r="D3501" s="5" t="s">
        <v>19</v>
      </c>
      <c r="E3501" s="9" t="s">
        <v>49</v>
      </c>
      <c r="F3501" s="9">
        <v>2.11</v>
      </c>
      <c r="G3501" s="5" t="s">
        <v>21</v>
      </c>
      <c r="H3501" s="9">
        <v>500</v>
      </c>
      <c r="I3501" s="11">
        <v>13000000</v>
      </c>
      <c r="J3501" s="11">
        <v>250</v>
      </c>
      <c r="K3501" s="11">
        <v>38.253</v>
      </c>
      <c r="L3501" s="11" t="b">
        <f>COUNTIF('[1]2_배당성향 25% 이상 종목명'!$A$2:$A$471,'2_2번 조건 대상 종목'!A3501)&gt;0</f>
        <v>1</v>
      </c>
      <c r="M3501" s="14" t="b">
        <f t="shared" si="54"/>
        <v>1</v>
      </c>
      <c r="N3501" s="11">
        <v>3250000000</v>
      </c>
      <c r="O3501" s="11"/>
      <c r="P3501" s="11"/>
      <c r="Q3501" s="11"/>
      <c r="R3501" s="11">
        <v>3.7</v>
      </c>
      <c r="S3501" s="6">
        <v>76440000000</v>
      </c>
      <c r="T3501" s="7">
        <v>7.61</v>
      </c>
      <c r="U3501" s="7">
        <v>1.19</v>
      </c>
      <c r="V3501" s="7">
        <v>773</v>
      </c>
    </row>
    <row r="3502" spans="1:22" x14ac:dyDescent="0.4">
      <c r="A3502" s="4" t="s">
        <v>292</v>
      </c>
      <c r="B3502" s="5" t="s">
        <v>293</v>
      </c>
      <c r="C3502" s="5" t="s">
        <v>30</v>
      </c>
      <c r="D3502" s="5" t="s">
        <v>19</v>
      </c>
      <c r="E3502" s="9" t="s">
        <v>81</v>
      </c>
      <c r="F3502" s="9">
        <v>0.51</v>
      </c>
      <c r="G3502" s="5" t="s">
        <v>21</v>
      </c>
      <c r="H3502" s="9">
        <v>500</v>
      </c>
      <c r="I3502" s="11">
        <v>11520000</v>
      </c>
      <c r="J3502" s="11">
        <v>300</v>
      </c>
      <c r="K3502" s="11">
        <v>25.722000000000001</v>
      </c>
      <c r="L3502" s="11" t="b">
        <f>COUNTIF('[1]2_배당성향 25% 이상 종목명'!$A$2:$A$471,'2_2번 조건 대상 종목'!A3033)&gt;0</f>
        <v>1</v>
      </c>
      <c r="M3502" s="14" t="b">
        <f t="shared" si="54"/>
        <v>1</v>
      </c>
      <c r="N3502" s="11">
        <v>3435885600</v>
      </c>
      <c r="O3502" s="11" t="b">
        <f>N3502&gt;=VLOOKUP(A3502,'[1]2023년만'!$A$2:$Q$1181,12,0)</f>
        <v>1</v>
      </c>
      <c r="P3502" s="11">
        <f>VLOOKUP(A3502,'[1]2_피벗 테이블'!$A$4:$B$376,2,0)</f>
        <v>1488883760</v>
      </c>
      <c r="Q3502" s="11" t="b">
        <f>N3502&gt;=(P3502*1.05)</f>
        <v>1</v>
      </c>
      <c r="R3502" s="11">
        <v>3.8</v>
      </c>
      <c r="S3502" s="6">
        <v>99648000000</v>
      </c>
      <c r="T3502" s="7">
        <v>7.42</v>
      </c>
      <c r="U3502" s="7">
        <v>0.68</v>
      </c>
      <c r="V3502" s="7">
        <v>1166</v>
      </c>
    </row>
    <row r="3503" spans="1:22" hidden="1" x14ac:dyDescent="0.4">
      <c r="A3503" s="7" t="s">
        <v>917</v>
      </c>
      <c r="B3503" s="12" t="s">
        <v>918</v>
      </c>
      <c r="C3503" s="12" t="s">
        <v>2933</v>
      </c>
      <c r="D3503" s="12" t="s">
        <v>19</v>
      </c>
      <c r="E3503" s="12" t="s">
        <v>49</v>
      </c>
      <c r="F3503" s="12">
        <v>1.1000000000000001</v>
      </c>
      <c r="G3503" s="12" t="s">
        <v>21</v>
      </c>
      <c r="H3503" s="12">
        <v>500</v>
      </c>
      <c r="I3503" s="6">
        <v>13000000</v>
      </c>
      <c r="J3503" s="6">
        <v>175</v>
      </c>
      <c r="K3503" s="6">
        <v>36.704999999999998</v>
      </c>
      <c r="L3503" s="11" t="b">
        <f>COUNTIF('[1]2_배당성향 25% 이상 종목명'!$A$2:$A$471,'2_2번 조건 대상 종목'!A3503)&gt;0</f>
        <v>1</v>
      </c>
      <c r="M3503" s="14" t="b">
        <f t="shared" si="54"/>
        <v>1</v>
      </c>
      <c r="N3503" s="6">
        <v>2275000000</v>
      </c>
      <c r="O3503" s="6"/>
      <c r="P3503" s="6"/>
      <c r="Q3503" s="6"/>
      <c r="R3503" s="6">
        <v>2.1</v>
      </c>
      <c r="S3503" s="6">
        <v>76440000000</v>
      </c>
      <c r="T3503" s="7">
        <v>7.61</v>
      </c>
      <c r="U3503" s="7">
        <v>1.19</v>
      </c>
      <c r="V3503" s="7">
        <v>773</v>
      </c>
    </row>
    <row r="3504" spans="1:22" hidden="1" x14ac:dyDescent="0.4">
      <c r="A3504" s="4" t="s">
        <v>2199</v>
      </c>
      <c r="B3504" s="5" t="s">
        <v>2200</v>
      </c>
      <c r="C3504" s="5" t="s">
        <v>18</v>
      </c>
      <c r="D3504" s="5" t="s">
        <v>19</v>
      </c>
      <c r="E3504" s="9" t="s">
        <v>25</v>
      </c>
      <c r="F3504" s="9">
        <v>0.52</v>
      </c>
      <c r="G3504" s="5" t="s">
        <v>21</v>
      </c>
      <c r="H3504" s="9">
        <v>500</v>
      </c>
      <c r="I3504" s="11">
        <v>12000000</v>
      </c>
      <c r="J3504" s="11">
        <v>150</v>
      </c>
      <c r="K3504" s="11">
        <v>13.132</v>
      </c>
      <c r="L3504" s="11" t="b">
        <f>COUNTIF('[1]2_배당성향 25% 이상 종목명'!$A$2:$A$471,'2_2번 조건 대상 종목'!A3504)&gt;0</f>
        <v>0</v>
      </c>
      <c r="M3504" s="14" t="b">
        <f t="shared" si="54"/>
        <v>1</v>
      </c>
      <c r="N3504" s="11">
        <v>1616341350</v>
      </c>
      <c r="O3504" s="11"/>
      <c r="P3504" s="11"/>
      <c r="Q3504" s="11"/>
      <c r="R3504" s="11">
        <v>2.2000000000000002</v>
      </c>
      <c r="S3504" s="6">
        <v>79419972400</v>
      </c>
      <c r="T3504" s="7">
        <v>2.23</v>
      </c>
      <c r="U3504" s="7">
        <v>0.56999999999999995</v>
      </c>
      <c r="V3504" s="7">
        <v>2692</v>
      </c>
    </row>
    <row r="3505" spans="1:22" hidden="1" x14ac:dyDescent="0.4">
      <c r="A3505" s="4" t="s">
        <v>2199</v>
      </c>
      <c r="B3505" s="5" t="s">
        <v>2200</v>
      </c>
      <c r="C3505" s="5" t="s">
        <v>24</v>
      </c>
      <c r="D3505" s="5" t="s">
        <v>19</v>
      </c>
      <c r="E3505" s="9" t="s">
        <v>25</v>
      </c>
      <c r="F3505" s="9">
        <v>0.41</v>
      </c>
      <c r="G3505" s="5" t="s">
        <v>21</v>
      </c>
      <c r="H3505" s="9">
        <v>500</v>
      </c>
      <c r="I3505" s="11">
        <v>12016877</v>
      </c>
      <c r="J3505" s="11">
        <v>150</v>
      </c>
      <c r="K3505" s="11">
        <v>12.788</v>
      </c>
      <c r="L3505" s="11" t="b">
        <f>COUNTIF('[1]2_배당성향 25% 이상 종목명'!$A$2:$A$471,'2_2번 조건 대상 종목'!A3505)&gt;0</f>
        <v>0</v>
      </c>
      <c r="M3505" s="14" t="b">
        <f t="shared" si="54"/>
        <v>1</v>
      </c>
      <c r="N3505" s="11">
        <v>1618872900</v>
      </c>
      <c r="O3505" s="11"/>
      <c r="P3505" s="11"/>
      <c r="Q3505" s="11"/>
      <c r="R3505" s="11">
        <v>2.4</v>
      </c>
      <c r="S3505" s="6">
        <v>79419972400</v>
      </c>
      <c r="T3505" s="7">
        <v>2.23</v>
      </c>
      <c r="U3505" s="7">
        <v>0.56999999999999995</v>
      </c>
      <c r="V3505" s="7">
        <v>2692</v>
      </c>
    </row>
    <row r="3506" spans="1:22" hidden="1" x14ac:dyDescent="0.4">
      <c r="A3506" s="4" t="s">
        <v>2199</v>
      </c>
      <c r="B3506" s="5" t="s">
        <v>2200</v>
      </c>
      <c r="C3506" s="5" t="s">
        <v>30</v>
      </c>
      <c r="D3506" s="5" t="s">
        <v>19</v>
      </c>
      <c r="E3506" s="9" t="s">
        <v>25</v>
      </c>
      <c r="F3506" s="9">
        <v>0.43</v>
      </c>
      <c r="G3506" s="5" t="s">
        <v>21</v>
      </c>
      <c r="H3506" s="9">
        <v>500</v>
      </c>
      <c r="I3506" s="11">
        <v>12651173</v>
      </c>
      <c r="J3506" s="11">
        <v>150</v>
      </c>
      <c r="K3506" s="11">
        <v>5.7720000000000002</v>
      </c>
      <c r="L3506" s="11" t="b">
        <f>COUNTIF('[1]2_배당성향 25% 이상 종목명'!$A$2:$A$471,'2_2번 조건 대상 종목'!A3506)&gt;0</f>
        <v>0</v>
      </c>
      <c r="M3506" s="14" t="b">
        <f t="shared" si="54"/>
        <v>1</v>
      </c>
      <c r="N3506" s="11">
        <v>1714017300</v>
      </c>
      <c r="O3506" s="11" t="b">
        <f>N3506&gt;=VLOOKUP(A3506,'[1]2023년만'!$A$2:$Q$1181,12,0)</f>
        <v>1</v>
      </c>
      <c r="P3506" s="11"/>
      <c r="Q3506" s="11"/>
      <c r="R3506" s="11">
        <v>2.5</v>
      </c>
      <c r="S3506" s="6">
        <v>79419972400</v>
      </c>
      <c r="T3506" s="7">
        <v>2.23</v>
      </c>
      <c r="U3506" s="7">
        <v>0.56999999999999995</v>
      </c>
      <c r="V3506" s="7">
        <v>2692</v>
      </c>
    </row>
    <row r="3507" spans="1:22" hidden="1" x14ac:dyDescent="0.4">
      <c r="A3507" s="7" t="s">
        <v>2199</v>
      </c>
      <c r="B3507" s="12" t="s">
        <v>2200</v>
      </c>
      <c r="C3507" s="12" t="s">
        <v>2933</v>
      </c>
      <c r="D3507" s="12" t="s">
        <v>19</v>
      </c>
      <c r="E3507" s="12" t="s">
        <v>25</v>
      </c>
      <c r="F3507" s="12">
        <v>0.3</v>
      </c>
      <c r="G3507" s="12" t="s">
        <v>21</v>
      </c>
      <c r="H3507" s="12">
        <v>500</v>
      </c>
      <c r="I3507" s="6">
        <v>12000000</v>
      </c>
      <c r="J3507" s="6">
        <v>100</v>
      </c>
      <c r="K3507" s="6">
        <v>11.72</v>
      </c>
      <c r="L3507" s="11" t="b">
        <f>COUNTIF('[1]2_배당성향 25% 이상 종목명'!$A$2:$A$471,'2_2번 조건 대상 종목'!A3507)&gt;0</f>
        <v>0</v>
      </c>
      <c r="M3507" s="14" t="b">
        <f t="shared" si="54"/>
        <v>1</v>
      </c>
      <c r="N3507" s="6">
        <v>1117744300</v>
      </c>
      <c r="O3507" s="6"/>
      <c r="P3507" s="6"/>
      <c r="Q3507" s="6"/>
      <c r="R3507" s="6">
        <v>1.4</v>
      </c>
      <c r="S3507" s="6">
        <v>79419972400</v>
      </c>
      <c r="T3507" s="7">
        <v>2.23</v>
      </c>
      <c r="U3507" s="7">
        <v>0.56999999999999995</v>
      </c>
      <c r="V3507" s="7">
        <v>2692</v>
      </c>
    </row>
    <row r="3508" spans="1:22" hidden="1" x14ac:dyDescent="0.4">
      <c r="A3508" s="4" t="s">
        <v>639</v>
      </c>
      <c r="B3508" s="5" t="s">
        <v>640</v>
      </c>
      <c r="C3508" s="5" t="s">
        <v>30</v>
      </c>
      <c r="D3508" s="5" t="s">
        <v>19</v>
      </c>
      <c r="E3508" s="9" t="s">
        <v>37</v>
      </c>
      <c r="F3508" s="9">
        <v>1.48</v>
      </c>
      <c r="G3508" s="5" t="s">
        <v>21</v>
      </c>
      <c r="H3508" s="9">
        <v>500</v>
      </c>
      <c r="I3508" s="11">
        <v>42170000</v>
      </c>
      <c r="J3508" s="11">
        <v>150</v>
      </c>
      <c r="K3508" s="11">
        <v>30.693000000000001</v>
      </c>
      <c r="L3508" s="11" t="b">
        <f>COUNTIF('[1]2_배당성향 25% 이상 종목명'!$A$2:$A$471,'2_2번 조건 대상 종목'!A2686)&gt;0</f>
        <v>1</v>
      </c>
      <c r="M3508" s="14" t="b">
        <f t="shared" si="54"/>
        <v>1</v>
      </c>
      <c r="N3508" s="11">
        <v>6260454600</v>
      </c>
      <c r="O3508" s="11" t="b">
        <f>N3508&gt;=VLOOKUP(A3508,'[1]2023년만'!$A$2:$Q$1181,12,0)</f>
        <v>0</v>
      </c>
      <c r="P3508" s="11">
        <f>VLOOKUP(A3508,'[1]2_피벗 테이블'!$A$4:$B$376,2,0)</f>
        <v>4514654440</v>
      </c>
      <c r="Q3508" s="11" t="b">
        <f>N3508&gt;=(P3508*1.05)</f>
        <v>1</v>
      </c>
      <c r="R3508" s="11">
        <v>6</v>
      </c>
      <c r="S3508" s="6">
        <v>99521200000</v>
      </c>
      <c r="T3508" s="7">
        <v>8.43</v>
      </c>
      <c r="U3508" s="7">
        <v>0.43</v>
      </c>
      <c r="V3508" s="7">
        <v>280</v>
      </c>
    </row>
    <row r="3509" spans="1:22" hidden="1" x14ac:dyDescent="0.4">
      <c r="A3509" s="4" t="s">
        <v>475</v>
      </c>
      <c r="B3509" s="5" t="s">
        <v>476</v>
      </c>
      <c r="C3509" s="5" t="s">
        <v>24</v>
      </c>
      <c r="D3509" s="5" t="s">
        <v>19</v>
      </c>
      <c r="E3509" s="9" t="s">
        <v>49</v>
      </c>
      <c r="F3509" s="9">
        <v>2.11</v>
      </c>
      <c r="G3509" s="5" t="s">
        <v>21</v>
      </c>
      <c r="H3509" s="9">
        <v>500</v>
      </c>
      <c r="I3509" s="11">
        <v>10000000</v>
      </c>
      <c r="J3509" s="11">
        <v>250</v>
      </c>
      <c r="K3509" s="11">
        <v>68.230999999999995</v>
      </c>
      <c r="L3509" s="11" t="b">
        <f>COUNTIF('[1]2_배당성향 25% 이상 종목명'!$A$2:$A$471,'2_2번 조건 대상 종목'!A3509)&gt;0</f>
        <v>1</v>
      </c>
      <c r="M3509" s="14" t="b">
        <f t="shared" si="54"/>
        <v>1</v>
      </c>
      <c r="N3509" s="11">
        <v>2500000000</v>
      </c>
      <c r="O3509" s="11"/>
      <c r="P3509" s="11"/>
      <c r="Q3509" s="11"/>
      <c r="R3509" s="11">
        <v>3.9</v>
      </c>
      <c r="S3509" s="6">
        <v>40200000000</v>
      </c>
      <c r="T3509" s="7">
        <v>12.72</v>
      </c>
      <c r="U3509" s="7">
        <v>1.23</v>
      </c>
      <c r="V3509" s="7">
        <v>316</v>
      </c>
    </row>
    <row r="3510" spans="1:22" hidden="1" x14ac:dyDescent="0.4">
      <c r="A3510" s="4" t="s">
        <v>475</v>
      </c>
      <c r="B3510" s="5" t="s">
        <v>476</v>
      </c>
      <c r="C3510" s="5" t="s">
        <v>18</v>
      </c>
      <c r="D3510" s="5" t="s">
        <v>19</v>
      </c>
      <c r="E3510" s="9" t="s">
        <v>49</v>
      </c>
      <c r="F3510" s="9">
        <v>2.41</v>
      </c>
      <c r="G3510" s="5" t="s">
        <v>21</v>
      </c>
      <c r="H3510" s="9">
        <v>500</v>
      </c>
      <c r="I3510" s="11">
        <v>10000000</v>
      </c>
      <c r="J3510" s="11">
        <v>200</v>
      </c>
      <c r="K3510" s="11">
        <v>57.256999999999998</v>
      </c>
      <c r="L3510" s="11" t="b">
        <f>COUNTIF('[1]2_배당성향 25% 이상 종목명'!$A$2:$A$471,'2_2번 조건 대상 종목'!A3510)&gt;0</f>
        <v>1</v>
      </c>
      <c r="M3510" s="14" t="b">
        <f t="shared" si="54"/>
        <v>1</v>
      </c>
      <c r="N3510" s="11">
        <v>2000000000</v>
      </c>
      <c r="O3510" s="11"/>
      <c r="P3510" s="11"/>
      <c r="Q3510" s="11"/>
      <c r="R3510" s="11">
        <v>4.4000000000000004</v>
      </c>
      <c r="S3510" s="6">
        <v>40200000000</v>
      </c>
      <c r="T3510" s="7">
        <v>12.72</v>
      </c>
      <c r="U3510" s="7">
        <v>1.23</v>
      </c>
      <c r="V3510" s="7">
        <v>316</v>
      </c>
    </row>
    <row r="3511" spans="1:22" hidden="1" x14ac:dyDescent="0.4">
      <c r="A3511" s="7" t="s">
        <v>475</v>
      </c>
      <c r="B3511" s="12" t="s">
        <v>476</v>
      </c>
      <c r="C3511" s="12" t="s">
        <v>2933</v>
      </c>
      <c r="D3511" s="12" t="s">
        <v>19</v>
      </c>
      <c r="E3511" s="12" t="s">
        <v>49</v>
      </c>
      <c r="F3511" s="12">
        <v>1.1000000000000001</v>
      </c>
      <c r="G3511" s="12" t="s">
        <v>21</v>
      </c>
      <c r="H3511" s="12">
        <v>500</v>
      </c>
      <c r="I3511" s="6">
        <v>10000000</v>
      </c>
      <c r="J3511" s="6">
        <v>175</v>
      </c>
      <c r="K3511" s="6">
        <v>46.027999999999999</v>
      </c>
      <c r="L3511" s="11" t="b">
        <f>COUNTIF('[1]2_배당성향 25% 이상 종목명'!$A$2:$A$471,'2_2번 조건 대상 종목'!A3511)&gt;0</f>
        <v>1</v>
      </c>
      <c r="M3511" s="14" t="b">
        <f t="shared" si="54"/>
        <v>1</v>
      </c>
      <c r="N3511" s="6">
        <v>1750000000</v>
      </c>
      <c r="O3511" s="6"/>
      <c r="P3511" s="6"/>
      <c r="Q3511" s="6"/>
      <c r="R3511" s="6">
        <v>2.2000000000000002</v>
      </c>
      <c r="S3511" s="6">
        <v>40200000000</v>
      </c>
      <c r="T3511" s="7">
        <v>12.72</v>
      </c>
      <c r="U3511" s="7">
        <v>1.23</v>
      </c>
      <c r="V3511" s="7">
        <v>316</v>
      </c>
    </row>
    <row r="3512" spans="1:22" hidden="1" x14ac:dyDescent="0.4">
      <c r="A3512" s="4" t="s">
        <v>1242</v>
      </c>
      <c r="B3512" s="5" t="s">
        <v>1243</v>
      </c>
      <c r="C3512" s="5" t="s">
        <v>30</v>
      </c>
      <c r="D3512" s="5" t="s">
        <v>19</v>
      </c>
      <c r="E3512" s="9" t="s">
        <v>49</v>
      </c>
      <c r="F3512" s="9">
        <v>0.6</v>
      </c>
      <c r="G3512" s="5" t="s">
        <v>21</v>
      </c>
      <c r="H3512" s="9">
        <v>500</v>
      </c>
      <c r="I3512" s="11">
        <v>7190391</v>
      </c>
      <c r="J3512" s="11">
        <v>420</v>
      </c>
      <c r="K3512" s="11">
        <v>31.12</v>
      </c>
      <c r="L3512" s="11" t="b">
        <f>COUNTIF('[1]2_배당성향 25% 이상 종목명'!$A$2:$A$471,'2_2번 조건 대상 종목'!A1082)&gt;0</f>
        <v>1</v>
      </c>
      <c r="M3512" s="14" t="b">
        <f t="shared" si="54"/>
        <v>1</v>
      </c>
      <c r="N3512" s="11">
        <v>3012740220</v>
      </c>
      <c r="O3512" s="11" t="b">
        <f>N3512&gt;=VLOOKUP(A3512,'[1]2023년만'!$A$2:$Q$1181,12,0)</f>
        <v>0</v>
      </c>
      <c r="P3512" s="11">
        <f>VLOOKUP(A3512,'[1]2_피벗 테이블'!$A$4:$B$376,2,0)</f>
        <v>2749723216.6666665</v>
      </c>
      <c r="Q3512" s="11" t="b">
        <f>N3512&gt;=(P3512*1.05)</f>
        <v>1</v>
      </c>
      <c r="R3512" s="11">
        <v>3.2</v>
      </c>
      <c r="S3512" s="6">
        <v>96207431580</v>
      </c>
      <c r="T3512" s="7">
        <v>9.91</v>
      </c>
      <c r="U3512" s="7">
        <v>0.55000000000000004</v>
      </c>
      <c r="V3512" s="7">
        <v>1350</v>
      </c>
    </row>
    <row r="3513" spans="1:22" hidden="1" x14ac:dyDescent="0.4">
      <c r="A3513" s="4" t="s">
        <v>713</v>
      </c>
      <c r="B3513" s="5" t="s">
        <v>714</v>
      </c>
      <c r="C3513" s="5" t="s">
        <v>18</v>
      </c>
      <c r="D3513" s="5" t="s">
        <v>19</v>
      </c>
      <c r="E3513" s="9" t="s">
        <v>49</v>
      </c>
      <c r="F3513" s="9">
        <v>2.41</v>
      </c>
      <c r="G3513" s="5" t="s">
        <v>21</v>
      </c>
      <c r="H3513" s="9">
        <v>500</v>
      </c>
      <c r="I3513" s="11">
        <v>55895292</v>
      </c>
      <c r="J3513" s="11">
        <v>200</v>
      </c>
      <c r="K3513" s="11">
        <v>38.381999999999998</v>
      </c>
      <c r="L3513" s="11" t="b">
        <f>COUNTIF('[1]2_배당성향 25% 이상 종목명'!$A$2:$A$471,'2_2번 조건 대상 종목'!A3513)&gt;0</f>
        <v>1</v>
      </c>
      <c r="M3513" s="14" t="b">
        <f t="shared" si="54"/>
        <v>1</v>
      </c>
      <c r="N3513" s="11">
        <v>10704068400</v>
      </c>
      <c r="O3513" s="11"/>
      <c r="P3513" s="11"/>
      <c r="Q3513" s="11"/>
      <c r="R3513" s="11">
        <v>6.2</v>
      </c>
      <c r="S3513" s="6">
        <v>186969751740</v>
      </c>
      <c r="T3513" s="7">
        <v>12.12</v>
      </c>
      <c r="U3513" s="7">
        <v>0.51</v>
      </c>
      <c r="V3513" s="7">
        <v>276</v>
      </c>
    </row>
    <row r="3514" spans="1:22" hidden="1" x14ac:dyDescent="0.4">
      <c r="A3514" s="4" t="s">
        <v>713</v>
      </c>
      <c r="B3514" s="5" t="s">
        <v>714</v>
      </c>
      <c r="C3514" s="5" t="s">
        <v>24</v>
      </c>
      <c r="D3514" s="5" t="s">
        <v>19</v>
      </c>
      <c r="E3514" s="9" t="s">
        <v>49</v>
      </c>
      <c r="F3514" s="9">
        <v>2.11</v>
      </c>
      <c r="G3514" s="5" t="s">
        <v>21</v>
      </c>
      <c r="H3514" s="9">
        <v>500</v>
      </c>
      <c r="I3514" s="11">
        <v>55895292</v>
      </c>
      <c r="J3514" s="11">
        <v>200</v>
      </c>
      <c r="K3514" s="11">
        <v>28.024000000000001</v>
      </c>
      <c r="L3514" s="11" t="b">
        <f>COUNTIF('[1]2_배당성향 25% 이상 종목명'!$A$2:$A$471,'2_2번 조건 대상 종목'!A3514)&gt;0</f>
        <v>1</v>
      </c>
      <c r="M3514" s="14" t="b">
        <f t="shared" si="54"/>
        <v>1</v>
      </c>
      <c r="N3514" s="11">
        <v>10703738400</v>
      </c>
      <c r="O3514" s="11"/>
      <c r="P3514" s="11"/>
      <c r="Q3514" s="11"/>
      <c r="R3514" s="11">
        <v>6.1</v>
      </c>
      <c r="S3514" s="6">
        <v>186969751740</v>
      </c>
      <c r="T3514" s="7">
        <v>12.12</v>
      </c>
      <c r="U3514" s="7">
        <v>0.51</v>
      </c>
      <c r="V3514" s="7">
        <v>276</v>
      </c>
    </row>
    <row r="3515" spans="1:22" hidden="1" x14ac:dyDescent="0.4">
      <c r="A3515" s="7" t="s">
        <v>713</v>
      </c>
      <c r="B3515" s="12" t="s">
        <v>714</v>
      </c>
      <c r="C3515" s="12" t="s">
        <v>2933</v>
      </c>
      <c r="D3515" s="12" t="s">
        <v>19</v>
      </c>
      <c r="E3515" s="12" t="s">
        <v>49</v>
      </c>
      <c r="F3515" s="12">
        <v>1.1000000000000001</v>
      </c>
      <c r="G3515" s="12" t="s">
        <v>21</v>
      </c>
      <c r="H3515" s="12">
        <v>500</v>
      </c>
      <c r="I3515" s="6">
        <v>55895292</v>
      </c>
      <c r="J3515" s="6">
        <v>170</v>
      </c>
      <c r="K3515" s="6">
        <v>62.209000000000003</v>
      </c>
      <c r="L3515" s="11" t="b">
        <f>COUNTIF('[1]2_배당성향 25% 이상 종목명'!$A$2:$A$471,'2_2번 조건 대상 종목'!A3515)&gt;0</f>
        <v>1</v>
      </c>
      <c r="M3515" s="14" t="b">
        <f t="shared" si="54"/>
        <v>1</v>
      </c>
      <c r="N3515" s="6">
        <v>9315199640</v>
      </c>
      <c r="O3515" s="6"/>
      <c r="P3515" s="6"/>
      <c r="Q3515" s="6"/>
      <c r="R3515" s="6">
        <v>4.2</v>
      </c>
      <c r="S3515" s="6">
        <v>186969751740</v>
      </c>
      <c r="T3515" s="7">
        <v>12.12</v>
      </c>
      <c r="U3515" s="7">
        <v>0.51</v>
      </c>
      <c r="V3515" s="7">
        <v>276</v>
      </c>
    </row>
    <row r="3516" spans="1:22" hidden="1" x14ac:dyDescent="0.4">
      <c r="A3516" s="4" t="s">
        <v>38</v>
      </c>
      <c r="B3516" s="5" t="s">
        <v>39</v>
      </c>
      <c r="C3516" s="5" t="s">
        <v>18</v>
      </c>
      <c r="D3516" s="5" t="s">
        <v>19</v>
      </c>
      <c r="E3516" s="9" t="s">
        <v>40</v>
      </c>
      <c r="F3516" s="9">
        <v>1.31</v>
      </c>
      <c r="G3516" s="5" t="s">
        <v>21</v>
      </c>
      <c r="H3516" s="9">
        <v>500</v>
      </c>
      <c r="I3516" s="11">
        <v>9190885</v>
      </c>
      <c r="J3516" s="11">
        <v>500</v>
      </c>
      <c r="K3516" s="11">
        <v>1268.788</v>
      </c>
      <c r="L3516" s="11" t="b">
        <f>COUNTIF('[1]2_배당성향 25% 이상 종목명'!$A$2:$A$471,'2_2번 조건 대상 종목'!A3516)&gt;0</f>
        <v>1</v>
      </c>
      <c r="M3516" s="14" t="b">
        <f t="shared" si="54"/>
        <v>1</v>
      </c>
      <c r="N3516" s="11">
        <v>3793675500</v>
      </c>
      <c r="O3516" s="11"/>
      <c r="P3516" s="11"/>
      <c r="Q3516" s="11"/>
      <c r="R3516" s="11">
        <v>4.3</v>
      </c>
      <c r="S3516" s="6">
        <v>94114662400</v>
      </c>
      <c r="T3516" s="7">
        <v>6.21</v>
      </c>
      <c r="U3516" s="7">
        <v>0.57999999999999996</v>
      </c>
      <c r="V3516" s="7">
        <v>1650</v>
      </c>
    </row>
    <row r="3517" spans="1:22" x14ac:dyDescent="0.4">
      <c r="A3517" s="4" t="s">
        <v>627</v>
      </c>
      <c r="B3517" s="5" t="s">
        <v>628</v>
      </c>
      <c r="C3517" s="5" t="s">
        <v>30</v>
      </c>
      <c r="D3517" s="5" t="s">
        <v>19</v>
      </c>
      <c r="E3517" s="9" t="s">
        <v>52</v>
      </c>
      <c r="F3517" s="9">
        <v>0.72</v>
      </c>
      <c r="G3517" s="5" t="s">
        <v>21</v>
      </c>
      <c r="H3517" s="9">
        <v>500</v>
      </c>
      <c r="I3517" s="11">
        <v>11410332</v>
      </c>
      <c r="J3517" s="11">
        <v>220</v>
      </c>
      <c r="K3517" s="11">
        <v>61.180999999999997</v>
      </c>
      <c r="L3517" s="11" t="b">
        <f>COUNTIF('[1]2_배당성향 25% 이상 종목명'!$A$2:$A$471,'2_2번 조건 대상 종목'!A2666)&gt;0</f>
        <v>1</v>
      </c>
      <c r="M3517" s="14" t="b">
        <f t="shared" si="54"/>
        <v>1</v>
      </c>
      <c r="N3517" s="11">
        <v>2510273040</v>
      </c>
      <c r="O3517" s="11" t="b">
        <f>N3517&gt;=VLOOKUP(A3517,'[1]2023년만'!$A$2:$Q$1181,12,0)</f>
        <v>1</v>
      </c>
      <c r="P3517" s="11">
        <f>VLOOKUP(A3517,'[1]2_피벗 테이블'!$A$4:$B$376,2,0)</f>
        <v>1888753406.6666667</v>
      </c>
      <c r="Q3517" s="11" t="b">
        <f>N3517&gt;=(P3517*1.05)</f>
        <v>1</v>
      </c>
      <c r="R3517" s="11">
        <v>2.7</v>
      </c>
      <c r="S3517" s="6">
        <v>95846788800</v>
      </c>
      <c r="T3517" s="7">
        <v>23.46</v>
      </c>
      <c r="U3517" s="7">
        <v>1.56</v>
      </c>
      <c r="V3517" s="7">
        <v>358</v>
      </c>
    </row>
    <row r="3518" spans="1:22" hidden="1" x14ac:dyDescent="0.4">
      <c r="A3518" s="4" t="s">
        <v>38</v>
      </c>
      <c r="B3518" s="5" t="s">
        <v>39</v>
      </c>
      <c r="C3518" s="5" t="s">
        <v>24</v>
      </c>
      <c r="D3518" s="5" t="s">
        <v>19</v>
      </c>
      <c r="E3518" s="9" t="s">
        <v>40</v>
      </c>
      <c r="F3518" s="9">
        <v>0.97</v>
      </c>
      <c r="G3518" s="5" t="s">
        <v>21</v>
      </c>
      <c r="H3518" s="9">
        <v>500</v>
      </c>
      <c r="I3518" s="11">
        <v>9190885</v>
      </c>
      <c r="J3518" s="11">
        <v>600</v>
      </c>
      <c r="K3518" s="11">
        <v>-124.145</v>
      </c>
      <c r="L3518" s="11" t="b">
        <f>COUNTIF('[1]2_배당성향 25% 이상 종목명'!$A$2:$A$471,'2_2번 조건 대상 종목'!A3518)&gt;0</f>
        <v>1</v>
      </c>
      <c r="M3518" s="14" t="b">
        <f t="shared" si="54"/>
        <v>1</v>
      </c>
      <c r="N3518" s="11">
        <v>4552410600</v>
      </c>
      <c r="O3518" s="11"/>
      <c r="P3518" s="11"/>
      <c r="Q3518" s="11"/>
      <c r="R3518" s="11">
        <v>6.1</v>
      </c>
      <c r="S3518" s="6">
        <v>94114662400</v>
      </c>
      <c r="T3518" s="7">
        <v>6.21</v>
      </c>
      <c r="U3518" s="7">
        <v>0.57999999999999996</v>
      </c>
      <c r="V3518" s="7">
        <v>1650</v>
      </c>
    </row>
    <row r="3519" spans="1:22" hidden="1" x14ac:dyDescent="0.4">
      <c r="A3519" s="7" t="s">
        <v>38</v>
      </c>
      <c r="B3519" s="12" t="s">
        <v>39</v>
      </c>
      <c r="C3519" s="12" t="s">
        <v>2933</v>
      </c>
      <c r="D3519" s="12" t="s">
        <v>19</v>
      </c>
      <c r="E3519" s="12" t="s">
        <v>40</v>
      </c>
      <c r="F3519" s="12">
        <v>0.86</v>
      </c>
      <c r="G3519" s="12" t="s">
        <v>21</v>
      </c>
      <c r="H3519" s="12">
        <v>500</v>
      </c>
      <c r="I3519" s="6">
        <v>9190885</v>
      </c>
      <c r="J3519" s="6">
        <v>600</v>
      </c>
      <c r="K3519" s="6">
        <v>45.203000000000003</v>
      </c>
      <c r="L3519" s="11" t="b">
        <f>COUNTIF('[1]2_배당성향 25% 이상 종목명'!$A$2:$A$471,'2_2번 조건 대상 종목'!A3519)&gt;0</f>
        <v>1</v>
      </c>
      <c r="M3519" s="14" t="b">
        <f t="shared" si="54"/>
        <v>1</v>
      </c>
      <c r="N3519" s="6">
        <v>4552410600</v>
      </c>
      <c r="O3519" s="6"/>
      <c r="P3519" s="6"/>
      <c r="Q3519" s="6"/>
      <c r="R3519" s="6">
        <v>4.3600000000000003</v>
      </c>
      <c r="S3519" s="6">
        <v>94114662400</v>
      </c>
      <c r="T3519" s="7">
        <v>6.21</v>
      </c>
      <c r="U3519" s="7">
        <v>0.57999999999999996</v>
      </c>
      <c r="V3519" s="7">
        <v>1650</v>
      </c>
    </row>
    <row r="3520" spans="1:22" hidden="1" x14ac:dyDescent="0.4">
      <c r="A3520" s="4" t="s">
        <v>2291</v>
      </c>
      <c r="B3520" s="5" t="s">
        <v>2292</v>
      </c>
      <c r="C3520" s="5" t="s">
        <v>18</v>
      </c>
      <c r="D3520" s="5" t="s">
        <v>19</v>
      </c>
      <c r="E3520" s="9" t="s">
        <v>49</v>
      </c>
      <c r="F3520" s="9">
        <v>0.56000000000000005</v>
      </c>
      <c r="G3520" s="5" t="s">
        <v>21</v>
      </c>
      <c r="H3520" s="9">
        <v>500</v>
      </c>
      <c r="I3520" s="11">
        <v>10000000</v>
      </c>
      <c r="J3520" s="11">
        <v>500</v>
      </c>
      <c r="K3520" s="11">
        <v>11.590999999999999</v>
      </c>
      <c r="L3520" s="11" t="b">
        <f>COUNTIF('[1]2_배당성향 25% 이상 종목명'!$A$2:$A$471,'2_2번 조건 대상 종목'!A3520)&gt;0</f>
        <v>0</v>
      </c>
      <c r="M3520" s="14" t="b">
        <f t="shared" si="54"/>
        <v>0</v>
      </c>
      <c r="N3520" s="11">
        <v>4965000000</v>
      </c>
      <c r="O3520" s="11"/>
      <c r="P3520" s="11"/>
      <c r="Q3520" s="11"/>
      <c r="R3520" s="11">
        <v>0.21</v>
      </c>
      <c r="S3520" s="6">
        <v>492000000000</v>
      </c>
      <c r="T3520" s="7" t="s">
        <v>21</v>
      </c>
      <c r="U3520" s="7">
        <v>1.34</v>
      </c>
      <c r="V3520" s="7" t="s">
        <v>21</v>
      </c>
    </row>
    <row r="3521" spans="1:22" hidden="1" x14ac:dyDescent="0.4">
      <c r="A3521" s="7" t="s">
        <v>2291</v>
      </c>
      <c r="B3521" s="12" t="s">
        <v>2292</v>
      </c>
      <c r="C3521" s="12" t="s">
        <v>2933</v>
      </c>
      <c r="D3521" s="12" t="s">
        <v>19</v>
      </c>
      <c r="E3521" s="12" t="s">
        <v>49</v>
      </c>
      <c r="F3521" s="12">
        <v>0.41</v>
      </c>
      <c r="G3521" s="12" t="s">
        <v>21</v>
      </c>
      <c r="H3521" s="12">
        <v>500</v>
      </c>
      <c r="I3521" s="6">
        <v>10000000</v>
      </c>
      <c r="J3521" s="6">
        <v>300</v>
      </c>
      <c r="K3521" s="6">
        <v>6.2039999999999997</v>
      </c>
      <c r="L3521" s="11" t="b">
        <f>COUNTIF('[1]2_배당성향 25% 이상 종목명'!$A$2:$A$471,'2_2번 조건 대상 종목'!A3521)&gt;0</f>
        <v>0</v>
      </c>
      <c r="M3521" s="14" t="b">
        <f t="shared" si="54"/>
        <v>0</v>
      </c>
      <c r="N3521" s="6">
        <v>2979000000</v>
      </c>
      <c r="O3521" s="6"/>
      <c r="P3521" s="6"/>
      <c r="Q3521" s="6"/>
      <c r="R3521" s="6">
        <v>0.09</v>
      </c>
      <c r="S3521" s="6">
        <v>492000000000</v>
      </c>
      <c r="T3521" s="7" t="s">
        <v>21</v>
      </c>
      <c r="U3521" s="7">
        <v>1.34</v>
      </c>
      <c r="V3521" s="7" t="s">
        <v>21</v>
      </c>
    </row>
    <row r="3522" spans="1:22" hidden="1" x14ac:dyDescent="0.4">
      <c r="A3522" s="7" t="s">
        <v>2902</v>
      </c>
      <c r="B3522" s="12" t="s">
        <v>2903</v>
      </c>
      <c r="C3522" s="12" t="s">
        <v>2933</v>
      </c>
      <c r="D3522" s="12" t="s">
        <v>19</v>
      </c>
      <c r="E3522" s="12" t="s">
        <v>773</v>
      </c>
      <c r="F3522" s="12">
        <v>0.4</v>
      </c>
      <c r="G3522" s="12" t="s">
        <v>21</v>
      </c>
      <c r="H3522" s="12">
        <v>5000</v>
      </c>
      <c r="I3522" s="6">
        <v>1429220</v>
      </c>
      <c r="J3522" s="6">
        <v>2500</v>
      </c>
      <c r="K3522" s="6">
        <v>-628.10500000000002</v>
      </c>
      <c r="L3522" s="11" t="b">
        <f>COUNTIF('[1]2_배당성향 25% 이상 종목명'!$A$2:$A$471,'2_2번 조건 대상 종목'!A3522)&gt;0</f>
        <v>0</v>
      </c>
      <c r="M3522" s="14" t="b">
        <f t="shared" si="54"/>
        <v>0</v>
      </c>
      <c r="N3522" s="6">
        <v>3567635000</v>
      </c>
      <c r="O3522" s="6"/>
      <c r="P3522" s="6"/>
      <c r="Q3522" s="6"/>
      <c r="R3522" s="6">
        <v>3.6</v>
      </c>
      <c r="S3522" s="6">
        <v>59812857000</v>
      </c>
      <c r="T3522" s="7" t="s">
        <v>21</v>
      </c>
      <c r="U3522" s="7">
        <v>4.24</v>
      </c>
      <c r="V3522" s="7" t="s">
        <v>21</v>
      </c>
    </row>
    <row r="3523" spans="1:22" hidden="1" x14ac:dyDescent="0.4">
      <c r="A3523" s="4" t="s">
        <v>1790</v>
      </c>
      <c r="B3523" s="5" t="s">
        <v>1791</v>
      </c>
      <c r="C3523" s="5" t="s">
        <v>30</v>
      </c>
      <c r="D3523" s="5" t="s">
        <v>19</v>
      </c>
      <c r="E3523" s="9" t="s">
        <v>81</v>
      </c>
      <c r="F3523" s="9">
        <v>0.51</v>
      </c>
      <c r="G3523" s="5" t="s">
        <v>21</v>
      </c>
      <c r="H3523" s="9">
        <v>500</v>
      </c>
      <c r="I3523" s="11">
        <v>20823124</v>
      </c>
      <c r="J3523" s="11">
        <v>100</v>
      </c>
      <c r="K3523" s="11">
        <v>20.039000000000001</v>
      </c>
      <c r="L3523" s="11" t="b">
        <f>COUNTIF('[1]2_배당성향 25% 이상 종목명'!$A$2:$A$471,'2_2번 조건 대상 종목'!A3523)&gt;0</f>
        <v>0</v>
      </c>
      <c r="M3523" s="14" t="b">
        <f t="shared" ref="M3523:M3586" si="55">COUNTIF($A$2:$A$4678,A3523)=4</f>
        <v>0</v>
      </c>
      <c r="N3523" s="11">
        <v>2005693700</v>
      </c>
      <c r="O3523" s="11" t="e">
        <f>N3523&gt;=VLOOKUP(A3523,'[1]2023년만'!$A$2:$Q$1181,12,0)</f>
        <v>#N/A</v>
      </c>
      <c r="P3523" s="11"/>
      <c r="Q3523" s="11"/>
      <c r="R3523" s="11">
        <v>0.6</v>
      </c>
      <c r="S3523" s="6">
        <v>343688861540</v>
      </c>
      <c r="T3523" s="7">
        <v>33.29</v>
      </c>
      <c r="U3523" s="7">
        <v>4.29</v>
      </c>
      <c r="V3523" s="7">
        <v>487</v>
      </c>
    </row>
    <row r="3524" spans="1:22" hidden="1" x14ac:dyDescent="0.4">
      <c r="A3524" s="4" t="s">
        <v>1790</v>
      </c>
      <c r="B3524" s="5" t="s">
        <v>1791</v>
      </c>
      <c r="C3524" s="5" t="s">
        <v>18</v>
      </c>
      <c r="D3524" s="5" t="s">
        <v>19</v>
      </c>
      <c r="E3524" s="9" t="s">
        <v>95</v>
      </c>
      <c r="F3524" s="9">
        <v>0.96</v>
      </c>
      <c r="G3524" s="5" t="s">
        <v>21</v>
      </c>
      <c r="H3524" s="9">
        <v>500</v>
      </c>
      <c r="I3524" s="11">
        <v>9640315</v>
      </c>
      <c r="J3524" s="11">
        <v>196</v>
      </c>
      <c r="K3524" s="11">
        <v>19.984999999999999</v>
      </c>
      <c r="L3524" s="11" t="b">
        <f>COUNTIF('[1]2_배당성향 25% 이상 종목명'!$A$2:$A$471,'2_2번 조건 대상 종목'!A3524)&gt;0</f>
        <v>0</v>
      </c>
      <c r="M3524" s="14" t="b">
        <f t="shared" si="55"/>
        <v>0</v>
      </c>
      <c r="N3524" s="11">
        <v>1991135384</v>
      </c>
      <c r="O3524" s="11"/>
      <c r="P3524" s="11"/>
      <c r="Q3524" s="11"/>
      <c r="R3524" s="11">
        <v>1.3</v>
      </c>
      <c r="S3524" s="6">
        <v>343688861540</v>
      </c>
      <c r="T3524" s="7">
        <v>33.29</v>
      </c>
      <c r="U3524" s="7">
        <v>4.29</v>
      </c>
      <c r="V3524" s="7">
        <v>487</v>
      </c>
    </row>
    <row r="3525" spans="1:22" hidden="1" x14ac:dyDescent="0.4">
      <c r="A3525" s="7" t="s">
        <v>1790</v>
      </c>
      <c r="B3525" s="12" t="s">
        <v>1791</v>
      </c>
      <c r="C3525" s="12" t="s">
        <v>2933</v>
      </c>
      <c r="D3525" s="12" t="s">
        <v>19</v>
      </c>
      <c r="E3525" s="12" t="s">
        <v>95</v>
      </c>
      <c r="F3525" s="12">
        <v>0.42</v>
      </c>
      <c r="G3525" s="12" t="s">
        <v>21</v>
      </c>
      <c r="H3525" s="12">
        <v>500</v>
      </c>
      <c r="I3525" s="6">
        <v>9640315</v>
      </c>
      <c r="J3525" s="6">
        <v>163</v>
      </c>
      <c r="K3525" s="6">
        <v>25.065000000000001</v>
      </c>
      <c r="L3525" s="11" t="b">
        <f>COUNTIF('[1]2_배당성향 25% 이상 종목명'!$A$2:$A$471,'2_2번 조건 대상 종목'!A3525)&gt;0</f>
        <v>0</v>
      </c>
      <c r="M3525" s="14" t="b">
        <f t="shared" si="55"/>
        <v>0</v>
      </c>
      <c r="N3525" s="6">
        <v>1571065883</v>
      </c>
      <c r="O3525" s="6"/>
      <c r="P3525" s="6"/>
      <c r="Q3525" s="6"/>
      <c r="R3525" s="6">
        <v>0.7</v>
      </c>
      <c r="S3525" s="6">
        <v>343688861540</v>
      </c>
      <c r="T3525" s="7">
        <v>33.29</v>
      </c>
      <c r="U3525" s="7">
        <v>4.29</v>
      </c>
      <c r="V3525" s="7">
        <v>487</v>
      </c>
    </row>
    <row r="3526" spans="1:22" hidden="1" x14ac:dyDescent="0.4">
      <c r="A3526" s="4" t="s">
        <v>1877</v>
      </c>
      <c r="B3526" s="5" t="s">
        <v>1878</v>
      </c>
      <c r="C3526" s="5" t="s">
        <v>30</v>
      </c>
      <c r="D3526" s="5" t="s">
        <v>19</v>
      </c>
      <c r="E3526" s="9" t="s">
        <v>69</v>
      </c>
      <c r="F3526" s="9">
        <v>0.93</v>
      </c>
      <c r="G3526" s="5" t="s">
        <v>21</v>
      </c>
      <c r="H3526" s="9">
        <v>500</v>
      </c>
      <c r="I3526" s="11">
        <v>26493538</v>
      </c>
      <c r="J3526" s="11">
        <v>10</v>
      </c>
      <c r="K3526" s="11">
        <v>18.745000000000001</v>
      </c>
      <c r="L3526" s="11" t="b">
        <f>COUNTIF('[1]2_배당성향 25% 이상 종목명'!$A$2:$A$471,'2_2번 조건 대상 종목'!A3526)&gt;0</f>
        <v>0</v>
      </c>
      <c r="M3526" s="14" t="b">
        <f t="shared" si="55"/>
        <v>1</v>
      </c>
      <c r="N3526" s="11">
        <v>245743190</v>
      </c>
      <c r="O3526" s="11" t="b">
        <f>N3526&gt;=VLOOKUP(A3526,'[1]2023년만'!$A$2:$Q$1181,12,0)</f>
        <v>1</v>
      </c>
      <c r="P3526" s="11"/>
      <c r="Q3526" s="11"/>
      <c r="R3526" s="11">
        <v>0.5</v>
      </c>
      <c r="S3526" s="6">
        <v>33381857880</v>
      </c>
      <c r="T3526" s="7">
        <v>23.77</v>
      </c>
      <c r="U3526" s="7">
        <v>0.44</v>
      </c>
      <c r="V3526" s="7">
        <v>53</v>
      </c>
    </row>
    <row r="3527" spans="1:22" hidden="1" x14ac:dyDescent="0.4">
      <c r="A3527" s="4" t="s">
        <v>1877</v>
      </c>
      <c r="B3527" s="5" t="s">
        <v>1878</v>
      </c>
      <c r="C3527" s="5" t="s">
        <v>24</v>
      </c>
      <c r="D3527" s="5" t="s">
        <v>19</v>
      </c>
      <c r="E3527" s="9" t="s">
        <v>69</v>
      </c>
      <c r="F3527" s="9">
        <v>0.63</v>
      </c>
      <c r="G3527" s="5" t="s">
        <v>21</v>
      </c>
      <c r="H3527" s="9">
        <v>500</v>
      </c>
      <c r="I3527" s="11">
        <v>26493538</v>
      </c>
      <c r="J3527" s="11">
        <v>10</v>
      </c>
      <c r="K3527" s="11">
        <v>14.172000000000001</v>
      </c>
      <c r="L3527" s="11" t="b">
        <f>COUNTIF('[1]2_배당성향 25% 이상 종목명'!$A$2:$A$471,'2_2번 조건 대상 종목'!A3527)&gt;0</f>
        <v>0</v>
      </c>
      <c r="M3527" s="14" t="b">
        <f t="shared" si="55"/>
        <v>1</v>
      </c>
      <c r="N3527" s="11">
        <v>245743190</v>
      </c>
      <c r="O3527" s="11"/>
      <c r="P3527" s="11"/>
      <c r="Q3527" s="11"/>
      <c r="R3527" s="11">
        <v>0.67</v>
      </c>
      <c r="S3527" s="6">
        <v>33381857880</v>
      </c>
      <c r="T3527" s="7">
        <v>23.77</v>
      </c>
      <c r="U3527" s="7">
        <v>0.44</v>
      </c>
      <c r="V3527" s="7">
        <v>53</v>
      </c>
    </row>
    <row r="3528" spans="1:22" hidden="1" x14ac:dyDescent="0.4">
      <c r="A3528" s="4" t="s">
        <v>1877</v>
      </c>
      <c r="B3528" s="5" t="s">
        <v>1878</v>
      </c>
      <c r="C3528" s="5" t="s">
        <v>18</v>
      </c>
      <c r="D3528" s="5" t="s">
        <v>19</v>
      </c>
      <c r="E3528" s="9" t="s">
        <v>69</v>
      </c>
      <c r="F3528" s="9">
        <v>0.81</v>
      </c>
      <c r="G3528" s="5" t="s">
        <v>21</v>
      </c>
      <c r="H3528" s="9">
        <v>500</v>
      </c>
      <c r="I3528" s="11">
        <v>26493538</v>
      </c>
      <c r="J3528" s="11">
        <v>10</v>
      </c>
      <c r="K3528" s="11">
        <v>8.9719999999999995</v>
      </c>
      <c r="L3528" s="11" t="b">
        <f>COUNTIF('[1]2_배당성향 25% 이상 종목명'!$A$2:$A$471,'2_2번 조건 대상 종목'!A3528)&gt;0</f>
        <v>0</v>
      </c>
      <c r="M3528" s="14" t="b">
        <f t="shared" si="55"/>
        <v>1</v>
      </c>
      <c r="N3528" s="11">
        <v>245743190</v>
      </c>
      <c r="O3528" s="11"/>
      <c r="P3528" s="11"/>
      <c r="Q3528" s="11"/>
      <c r="R3528" s="11">
        <v>0.56000000000000005</v>
      </c>
      <c r="S3528" s="6">
        <v>33381857880</v>
      </c>
      <c r="T3528" s="7">
        <v>23.77</v>
      </c>
      <c r="U3528" s="7">
        <v>0.44</v>
      </c>
      <c r="V3528" s="7">
        <v>53</v>
      </c>
    </row>
    <row r="3529" spans="1:22" hidden="1" x14ac:dyDescent="0.4">
      <c r="A3529" s="7" t="s">
        <v>1877</v>
      </c>
      <c r="B3529" s="12" t="s">
        <v>1878</v>
      </c>
      <c r="C3529" s="12" t="s">
        <v>2933</v>
      </c>
      <c r="D3529" s="12" t="s">
        <v>19</v>
      </c>
      <c r="E3529" s="12" t="s">
        <v>69</v>
      </c>
      <c r="F3529" s="12">
        <v>0.36</v>
      </c>
      <c r="G3529" s="12" t="s">
        <v>21</v>
      </c>
      <c r="H3529" s="12">
        <v>500</v>
      </c>
      <c r="I3529" s="6">
        <v>23944698</v>
      </c>
      <c r="J3529" s="6">
        <v>15</v>
      </c>
      <c r="K3529" s="6">
        <v>-13.557</v>
      </c>
      <c r="L3529" s="11" t="b">
        <f>COUNTIF('[1]2_배당성향 25% 이상 종목명'!$A$2:$A$471,'2_2번 조건 대상 종목'!A3529)&gt;0</f>
        <v>0</v>
      </c>
      <c r="M3529" s="14" t="b">
        <f t="shared" si="55"/>
        <v>1</v>
      </c>
      <c r="N3529" s="6">
        <v>349498455</v>
      </c>
      <c r="O3529" s="6"/>
      <c r="P3529" s="6"/>
      <c r="Q3529" s="6"/>
      <c r="R3529" s="6">
        <v>0.32</v>
      </c>
      <c r="S3529" s="6">
        <v>33381857880</v>
      </c>
      <c r="T3529" s="7">
        <v>23.77</v>
      </c>
      <c r="U3529" s="7">
        <v>0.44</v>
      </c>
      <c r="V3529" s="7">
        <v>53</v>
      </c>
    </row>
    <row r="3530" spans="1:22" hidden="1" x14ac:dyDescent="0.4">
      <c r="A3530" s="4" t="s">
        <v>2677</v>
      </c>
      <c r="B3530" s="5" t="s">
        <v>2678</v>
      </c>
      <c r="C3530" s="5" t="s">
        <v>18</v>
      </c>
      <c r="D3530" s="5" t="s">
        <v>19</v>
      </c>
      <c r="E3530" s="9" t="s">
        <v>34</v>
      </c>
      <c r="F3530" s="9">
        <v>0.78</v>
      </c>
      <c r="G3530" s="5" t="s">
        <v>21</v>
      </c>
      <c r="H3530" s="9">
        <v>100</v>
      </c>
      <c r="I3530" s="11">
        <v>445410387</v>
      </c>
      <c r="J3530" s="11">
        <v>60</v>
      </c>
      <c r="K3530" s="11">
        <v>2.4660000000000002</v>
      </c>
      <c r="L3530" s="11" t="b">
        <f>COUNTIF('[1]2_배당성향 25% 이상 종목명'!$A$2:$A$471,'2_2번 조건 대상 종목'!A3530)&gt;0</f>
        <v>0</v>
      </c>
      <c r="M3530" s="14" t="b">
        <f t="shared" si="55"/>
        <v>1</v>
      </c>
      <c r="N3530" s="11">
        <v>26201943720</v>
      </c>
      <c r="O3530" s="11"/>
      <c r="P3530" s="11"/>
      <c r="Q3530" s="11"/>
      <c r="R3530" s="11">
        <v>0.1</v>
      </c>
      <c r="S3530" s="6">
        <v>28472837055600</v>
      </c>
      <c r="T3530" s="7">
        <v>511.11</v>
      </c>
      <c r="U3530" s="7">
        <v>2.79</v>
      </c>
      <c r="V3530" s="7">
        <v>126</v>
      </c>
    </row>
    <row r="3531" spans="1:22" hidden="1" x14ac:dyDescent="0.4">
      <c r="A3531" s="4" t="s">
        <v>2677</v>
      </c>
      <c r="B3531" s="5" t="s">
        <v>2678</v>
      </c>
      <c r="C3531" s="5" t="s">
        <v>24</v>
      </c>
      <c r="D3531" s="5" t="s">
        <v>19</v>
      </c>
      <c r="E3531" s="9" t="s">
        <v>34</v>
      </c>
      <c r="F3531" s="9">
        <v>0.87</v>
      </c>
      <c r="G3531" s="5" t="s">
        <v>21</v>
      </c>
      <c r="H3531" s="9">
        <v>100</v>
      </c>
      <c r="I3531" s="11">
        <v>444749160</v>
      </c>
      <c r="J3531" s="11">
        <v>61</v>
      </c>
      <c r="K3531" s="11">
        <v>-1.4950000000000001</v>
      </c>
      <c r="L3531" s="11" t="b">
        <f>COUNTIF('[1]2_배당성향 25% 이상 종목명'!$A$2:$A$471,'2_2번 조건 대상 종목'!A3531)&gt;0</f>
        <v>0</v>
      </c>
      <c r="M3531" s="14" t="b">
        <f t="shared" si="55"/>
        <v>1</v>
      </c>
      <c r="N3531" s="11">
        <v>27154354350</v>
      </c>
      <c r="O3531" s="11"/>
      <c r="P3531" s="11"/>
      <c r="Q3531" s="11"/>
      <c r="R3531" s="11">
        <v>0.1</v>
      </c>
      <c r="S3531" s="6">
        <v>28472837055600</v>
      </c>
      <c r="T3531" s="7">
        <v>511.11</v>
      </c>
      <c r="U3531" s="7">
        <v>2.79</v>
      </c>
      <c r="V3531" s="7">
        <v>126</v>
      </c>
    </row>
    <row r="3532" spans="1:22" hidden="1" x14ac:dyDescent="0.4">
      <c r="A3532" s="4" t="s">
        <v>2677</v>
      </c>
      <c r="B3532" s="5" t="s">
        <v>2678</v>
      </c>
      <c r="C3532" s="5" t="s">
        <v>30</v>
      </c>
      <c r="D3532" s="5" t="s">
        <v>19</v>
      </c>
      <c r="E3532" s="9" t="s">
        <v>52</v>
      </c>
      <c r="F3532" s="9">
        <v>0.68</v>
      </c>
      <c r="G3532" s="5" t="s">
        <v>21</v>
      </c>
      <c r="H3532" s="9">
        <v>100</v>
      </c>
      <c r="I3532" s="11">
        <v>443563481</v>
      </c>
      <c r="J3532" s="11">
        <v>68</v>
      </c>
      <c r="K3532" s="11">
        <v>-18.445</v>
      </c>
      <c r="L3532" s="11" t="b">
        <f>COUNTIF('[1]2_배당성향 25% 이상 종목명'!$A$2:$A$471,'2_2번 조건 대상 종목'!A3532)&gt;0</f>
        <v>0</v>
      </c>
      <c r="M3532" s="14" t="b">
        <f t="shared" si="55"/>
        <v>1</v>
      </c>
      <c r="N3532" s="11">
        <v>29856669220</v>
      </c>
      <c r="O3532" s="11" t="b">
        <f>N3532&gt;=VLOOKUP(A3532,'[1]2023년만'!$A$2:$Q$1181,12,0)</f>
        <v>1</v>
      </c>
      <c r="P3532" s="11"/>
      <c r="Q3532" s="11"/>
      <c r="R3532" s="11">
        <v>0.2</v>
      </c>
      <c r="S3532" s="6">
        <v>28472837055600</v>
      </c>
      <c r="T3532" s="7">
        <v>511.11</v>
      </c>
      <c r="U3532" s="7">
        <v>2.79</v>
      </c>
      <c r="V3532" s="7">
        <v>126</v>
      </c>
    </row>
    <row r="3533" spans="1:22" hidden="1" x14ac:dyDescent="0.4">
      <c r="A3533" s="7" t="s">
        <v>2677</v>
      </c>
      <c r="B3533" s="12" t="s">
        <v>2678</v>
      </c>
      <c r="C3533" s="12" t="s">
        <v>2933</v>
      </c>
      <c r="D3533" s="12" t="s">
        <v>19</v>
      </c>
      <c r="E3533" s="12" t="s">
        <v>34</v>
      </c>
      <c r="F3533" s="12">
        <v>0.43</v>
      </c>
      <c r="G3533" s="12" t="s">
        <v>21</v>
      </c>
      <c r="H3533" s="12">
        <v>100</v>
      </c>
      <c r="I3533" s="6">
        <v>445784877</v>
      </c>
      <c r="J3533" s="6">
        <v>53</v>
      </c>
      <c r="K3533" s="6">
        <v>1.397</v>
      </c>
      <c r="L3533" s="11" t="b">
        <f>COUNTIF('[1]2_배당성향 25% 이상 종목명'!$A$2:$A$471,'2_2번 조건 대상 종목'!A3533)&gt;0</f>
        <v>0</v>
      </c>
      <c r="M3533" s="14" t="b">
        <f t="shared" si="55"/>
        <v>1</v>
      </c>
      <c r="N3533" s="6">
        <v>22989645700</v>
      </c>
      <c r="O3533" s="6"/>
      <c r="P3533" s="6"/>
      <c r="Q3533" s="6"/>
      <c r="R3533" s="6">
        <v>0.05</v>
      </c>
      <c r="S3533" s="6">
        <v>28472837055600</v>
      </c>
      <c r="T3533" s="7">
        <v>511.11</v>
      </c>
      <c r="U3533" s="7">
        <v>2.79</v>
      </c>
      <c r="V3533" s="7">
        <v>126</v>
      </c>
    </row>
    <row r="3534" spans="1:22" hidden="1" x14ac:dyDescent="0.4">
      <c r="A3534" s="4" t="s">
        <v>989</v>
      </c>
      <c r="B3534" s="5" t="s">
        <v>990</v>
      </c>
      <c r="C3534" s="5" t="s">
        <v>30</v>
      </c>
      <c r="D3534" s="5" t="s">
        <v>19</v>
      </c>
      <c r="E3534" s="9" t="s">
        <v>604</v>
      </c>
      <c r="F3534" s="9" t="s">
        <v>21</v>
      </c>
      <c r="G3534" s="5" t="s">
        <v>21</v>
      </c>
      <c r="H3534" s="10">
        <v>5000</v>
      </c>
      <c r="I3534" s="11">
        <v>476968637</v>
      </c>
      <c r="J3534" s="11">
        <v>360</v>
      </c>
      <c r="K3534" s="11">
        <v>38.975999999999999</v>
      </c>
      <c r="L3534" s="11" t="b">
        <f>COUNTIF('[1]2_배당성향 25% 이상 종목명'!$A$2:$A$471,'2_2번 조건 대상 종목'!A3534)&gt;0</f>
        <v>1</v>
      </c>
      <c r="M3534" s="14" t="b">
        <f t="shared" si="55"/>
        <v>0</v>
      </c>
      <c r="N3534" s="11">
        <v>171519769080</v>
      </c>
      <c r="O3534" s="11" t="b">
        <f>N3534&gt;=VLOOKUP(A3534,'[1]2023년만'!$A$2:$Q$1181,12,0)</f>
        <v>1</v>
      </c>
      <c r="P3534" s="11"/>
      <c r="Q3534" s="11"/>
      <c r="R3534" s="11">
        <v>1.5</v>
      </c>
      <c r="S3534" s="6">
        <v>12711795146050</v>
      </c>
      <c r="T3534" s="7">
        <v>28.84</v>
      </c>
      <c r="U3534" s="7">
        <v>1.94</v>
      </c>
      <c r="V3534" s="7">
        <v>924</v>
      </c>
    </row>
    <row r="3535" spans="1:22" hidden="1" x14ac:dyDescent="0.4">
      <c r="A3535" s="4" t="s">
        <v>989</v>
      </c>
      <c r="B3535" s="5" t="s">
        <v>990</v>
      </c>
      <c r="C3535" s="5" t="s">
        <v>24</v>
      </c>
      <c r="D3535" s="5" t="s">
        <v>19</v>
      </c>
      <c r="E3535" s="9" t="s">
        <v>604</v>
      </c>
      <c r="F3535" s="9" t="s">
        <v>21</v>
      </c>
      <c r="G3535" s="5" t="s">
        <v>21</v>
      </c>
      <c r="H3535" s="10">
        <v>5000</v>
      </c>
      <c r="I3535" s="11">
        <v>476837137</v>
      </c>
      <c r="J3535" s="11">
        <v>150</v>
      </c>
      <c r="K3535" s="11">
        <v>20.132000000000001</v>
      </c>
      <c r="L3535" s="11" t="b">
        <f>COUNTIF('[1]2_배당성향 25% 이상 종목명'!$A$2:$A$471,'2_2번 조건 대상 종목'!A3535)&gt;0</f>
        <v>1</v>
      </c>
      <c r="M3535" s="14" t="b">
        <f t="shared" si="55"/>
        <v>0</v>
      </c>
      <c r="N3535" s="11">
        <v>71450970450</v>
      </c>
      <c r="O3535" s="11"/>
      <c r="P3535" s="11"/>
      <c r="Q3535" s="11"/>
      <c r="R3535" s="11">
        <v>0.55000000000000004</v>
      </c>
      <c r="S3535" s="6">
        <v>12711795146050</v>
      </c>
      <c r="T3535" s="7">
        <v>28.84</v>
      </c>
      <c r="U3535" s="7">
        <v>1.94</v>
      </c>
      <c r="V3535" s="7">
        <v>924</v>
      </c>
    </row>
    <row r="3536" spans="1:22" hidden="1" x14ac:dyDescent="0.4">
      <c r="A3536" s="4" t="s">
        <v>989</v>
      </c>
      <c r="B3536" s="5" t="s">
        <v>990</v>
      </c>
      <c r="C3536" s="5" t="s">
        <v>18</v>
      </c>
      <c r="D3536" s="5" t="s">
        <v>19</v>
      </c>
      <c r="E3536" s="9" t="s">
        <v>604</v>
      </c>
      <c r="F3536" s="9" t="s">
        <v>21</v>
      </c>
      <c r="G3536" s="5" t="s">
        <v>21</v>
      </c>
      <c r="H3536" s="10">
        <v>5000</v>
      </c>
      <c r="I3536" s="11">
        <v>476723937</v>
      </c>
      <c r="J3536" s="11">
        <v>80</v>
      </c>
      <c r="K3536" s="11">
        <v>14.496</v>
      </c>
      <c r="L3536" s="11" t="b">
        <f>COUNTIF('[1]2_배당성향 25% 이상 종목명'!$A$2:$A$471,'2_2번 조건 대상 종목'!A3536)&gt;0</f>
        <v>1</v>
      </c>
      <c r="M3536" s="14" t="b">
        <f t="shared" si="55"/>
        <v>0</v>
      </c>
      <c r="N3536" s="11">
        <v>38138450960</v>
      </c>
      <c r="O3536" s="11"/>
      <c r="P3536" s="11"/>
      <c r="Q3536" s="11"/>
      <c r="R3536" s="11">
        <v>0.3</v>
      </c>
      <c r="S3536" s="6">
        <v>12711795146050</v>
      </c>
      <c r="T3536" s="7">
        <v>28.84</v>
      </c>
      <c r="U3536" s="7">
        <v>1.94</v>
      </c>
      <c r="V3536" s="7">
        <v>924</v>
      </c>
    </row>
    <row r="3537" spans="1:22" hidden="1" x14ac:dyDescent="0.4">
      <c r="A3537" s="7" t="s">
        <v>2904</v>
      </c>
      <c r="B3537" s="12" t="s">
        <v>2905</v>
      </c>
      <c r="C3537" s="12" t="s">
        <v>2933</v>
      </c>
      <c r="D3537" s="12" t="s">
        <v>19</v>
      </c>
      <c r="E3537" s="12" t="s">
        <v>81</v>
      </c>
      <c r="F3537" s="12">
        <v>0.23</v>
      </c>
      <c r="G3537" s="12" t="s">
        <v>21</v>
      </c>
      <c r="H3537" s="12">
        <v>500</v>
      </c>
      <c r="I3537" s="6">
        <v>4862000</v>
      </c>
      <c r="J3537" s="6">
        <v>80</v>
      </c>
      <c r="K3537" s="6">
        <v>-134.27000000000001</v>
      </c>
      <c r="L3537" s="11" t="b">
        <f>COUNTIF('[1]2_배당성향 25% 이상 종목명'!$A$2:$A$471,'2_2번 조건 대상 종목'!A3537)&gt;0</f>
        <v>0</v>
      </c>
      <c r="M3537" s="14" t="b">
        <f t="shared" si="55"/>
        <v>0</v>
      </c>
      <c r="N3537" s="6">
        <v>397440000</v>
      </c>
      <c r="O3537" s="6"/>
      <c r="P3537" s="6"/>
      <c r="Q3537" s="6"/>
      <c r="R3537" s="6">
        <v>0.4</v>
      </c>
      <c r="S3537" s="6">
        <v>34854348460</v>
      </c>
      <c r="T3537" s="7" t="s">
        <v>21</v>
      </c>
      <c r="U3537" s="7">
        <v>1.2</v>
      </c>
      <c r="V3537" s="7" t="s">
        <v>21</v>
      </c>
    </row>
    <row r="3538" spans="1:22" hidden="1" x14ac:dyDescent="0.4">
      <c r="A3538" s="4" t="s">
        <v>1792</v>
      </c>
      <c r="B3538" s="5" t="s">
        <v>1793</v>
      </c>
      <c r="C3538" s="5" t="s">
        <v>30</v>
      </c>
      <c r="D3538" s="5" t="s">
        <v>19</v>
      </c>
      <c r="E3538" s="9" t="s">
        <v>66</v>
      </c>
      <c r="F3538" s="9">
        <v>0.71</v>
      </c>
      <c r="G3538" s="5" t="s">
        <v>21</v>
      </c>
      <c r="H3538" s="9">
        <v>200</v>
      </c>
      <c r="I3538" s="11">
        <v>14096380</v>
      </c>
      <c r="J3538" s="11">
        <v>26</v>
      </c>
      <c r="K3538" s="11">
        <v>19.995000000000001</v>
      </c>
      <c r="L3538" s="11" t="b">
        <f>COUNTIF('[1]2_배당성향 25% 이상 종목명'!$A$2:$A$471,'2_2번 조건 대상 종목'!A3538)&gt;0</f>
        <v>0</v>
      </c>
      <c r="M3538" s="14" t="b">
        <f t="shared" si="55"/>
        <v>0</v>
      </c>
      <c r="N3538" s="11">
        <v>366505880</v>
      </c>
      <c r="O3538" s="11" t="b">
        <f>N3538&gt;=VLOOKUP(A3538,'[1]2023년만'!$A$2:$Q$1181,12,0)</f>
        <v>0</v>
      </c>
      <c r="P3538" s="11"/>
      <c r="Q3538" s="11"/>
      <c r="R3538" s="11">
        <v>1</v>
      </c>
      <c r="S3538" s="6">
        <v>46179972625</v>
      </c>
      <c r="T3538" s="7">
        <v>25.19</v>
      </c>
      <c r="U3538" s="7">
        <v>1.43</v>
      </c>
      <c r="V3538" s="7">
        <v>130</v>
      </c>
    </row>
    <row r="3539" spans="1:22" hidden="1" x14ac:dyDescent="0.4">
      <c r="A3539" s="4" t="s">
        <v>1792</v>
      </c>
      <c r="B3539" s="5" t="s">
        <v>1793</v>
      </c>
      <c r="C3539" s="5" t="s">
        <v>24</v>
      </c>
      <c r="D3539" s="5" t="s">
        <v>19</v>
      </c>
      <c r="E3539" s="9" t="s">
        <v>66</v>
      </c>
      <c r="F3539" s="9">
        <v>0.34</v>
      </c>
      <c r="G3539" s="5" t="s">
        <v>21</v>
      </c>
      <c r="H3539" s="9">
        <v>200</v>
      </c>
      <c r="I3539" s="11">
        <v>13994505</v>
      </c>
      <c r="J3539" s="11">
        <v>42</v>
      </c>
      <c r="K3539" s="11">
        <v>-13.622</v>
      </c>
      <c r="L3539" s="11" t="b">
        <f>COUNTIF('[1]2_배당성향 25% 이상 종목명'!$A$2:$A$471,'2_2번 조건 대상 종목'!A3539)&gt;0</f>
        <v>0</v>
      </c>
      <c r="M3539" s="14" t="b">
        <f t="shared" si="55"/>
        <v>0</v>
      </c>
      <c r="N3539" s="11">
        <v>587769210</v>
      </c>
      <c r="O3539" s="11"/>
      <c r="P3539" s="11"/>
      <c r="Q3539" s="11"/>
      <c r="R3539" s="11">
        <v>1</v>
      </c>
      <c r="S3539" s="6">
        <v>46179972625</v>
      </c>
      <c r="T3539" s="7">
        <v>25.19</v>
      </c>
      <c r="U3539" s="7">
        <v>1.43</v>
      </c>
      <c r="V3539" s="7">
        <v>130</v>
      </c>
    </row>
    <row r="3540" spans="1:22" hidden="1" x14ac:dyDescent="0.4">
      <c r="A3540" s="4" t="s">
        <v>2213</v>
      </c>
      <c r="B3540" s="5" t="s">
        <v>2214</v>
      </c>
      <c r="C3540" s="5" t="s">
        <v>30</v>
      </c>
      <c r="D3540" s="5" t="s">
        <v>19</v>
      </c>
      <c r="E3540" s="9" t="s">
        <v>21</v>
      </c>
      <c r="F3540" s="9" t="s">
        <v>21</v>
      </c>
      <c r="G3540" s="5" t="s">
        <v>21</v>
      </c>
      <c r="H3540" s="9">
        <v>0</v>
      </c>
      <c r="I3540" s="11">
        <v>64041675</v>
      </c>
      <c r="J3540" s="11">
        <v>10.7</v>
      </c>
      <c r="K3540" s="11">
        <v>12.939</v>
      </c>
      <c r="L3540" s="11" t="b">
        <f>COUNTIF('[1]2_배당성향 25% 이상 종목명'!$A$2:$A$471,'2_2번 조건 대상 종목'!A3540)&gt;0</f>
        <v>0</v>
      </c>
      <c r="M3540" s="14" t="b">
        <f t="shared" si="55"/>
        <v>0</v>
      </c>
      <c r="N3540" s="11">
        <v>687950000</v>
      </c>
      <c r="O3540" s="11" t="e">
        <f>N3540&gt;=VLOOKUP(A3540,'[1]2023년만'!$A$2:$Q$1181,12,0)</f>
        <v>#N/A</v>
      </c>
      <c r="P3540" s="11"/>
      <c r="Q3540" s="11"/>
      <c r="R3540" s="11">
        <v>1.2</v>
      </c>
      <c r="S3540" s="6">
        <v>43292172300</v>
      </c>
      <c r="T3540" s="7" t="e">
        <v>#N/A</v>
      </c>
      <c r="U3540" s="7" t="e">
        <v>#N/A</v>
      </c>
      <c r="V3540" s="7" t="e">
        <v>#N/A</v>
      </c>
    </row>
    <row r="3541" spans="1:22" hidden="1" x14ac:dyDescent="0.4">
      <c r="A3541" s="4" t="s">
        <v>533</v>
      </c>
      <c r="B3541" s="5" t="s">
        <v>534</v>
      </c>
      <c r="C3541" s="5" t="s">
        <v>24</v>
      </c>
      <c r="D3541" s="5" t="s">
        <v>19</v>
      </c>
      <c r="E3541" s="9" t="s">
        <v>535</v>
      </c>
      <c r="F3541" s="9">
        <v>0.42</v>
      </c>
      <c r="G3541" s="5" t="s">
        <v>21</v>
      </c>
      <c r="H3541" s="9">
        <v>500</v>
      </c>
      <c r="I3541" s="11">
        <v>12737755</v>
      </c>
      <c r="J3541" s="11">
        <v>2600</v>
      </c>
      <c r="K3541" s="11">
        <v>70.534000000000006</v>
      </c>
      <c r="L3541" s="11" t="b">
        <f>COUNTIF('[1]2_배당성향 25% 이상 종목명'!$A$2:$A$471,'2_2번 조건 대상 종목'!A3541)&gt;0</f>
        <v>0</v>
      </c>
      <c r="M3541" s="14" t="b">
        <f t="shared" si="55"/>
        <v>1</v>
      </c>
      <c r="N3541" s="11">
        <v>29689207600</v>
      </c>
      <c r="O3541" s="11"/>
      <c r="P3541" s="11"/>
      <c r="Q3541" s="11"/>
      <c r="R3541" s="11">
        <v>4.5</v>
      </c>
      <c r="S3541" s="6">
        <v>480850251250</v>
      </c>
      <c r="T3541" s="7" t="s">
        <v>21</v>
      </c>
      <c r="U3541" s="7">
        <v>0.45</v>
      </c>
      <c r="V3541" s="7" t="s">
        <v>21</v>
      </c>
    </row>
    <row r="3542" spans="1:22" hidden="1" x14ac:dyDescent="0.4">
      <c r="A3542" s="4" t="s">
        <v>533</v>
      </c>
      <c r="B3542" s="5" t="s">
        <v>534</v>
      </c>
      <c r="C3542" s="5" t="s">
        <v>30</v>
      </c>
      <c r="D3542" s="5" t="s">
        <v>19</v>
      </c>
      <c r="E3542" s="9" t="s">
        <v>52</v>
      </c>
      <c r="F3542" s="9">
        <v>0.72</v>
      </c>
      <c r="G3542" s="5" t="s">
        <v>21</v>
      </c>
      <c r="H3542" s="9">
        <v>500</v>
      </c>
      <c r="I3542" s="11">
        <v>12737755</v>
      </c>
      <c r="J3542" s="11">
        <v>1300</v>
      </c>
      <c r="K3542" s="11">
        <v>-9.77</v>
      </c>
      <c r="L3542" s="11" t="b">
        <f>COUNTIF('[1]2_배당성향 25% 이상 종목명'!$A$2:$A$471,'2_2번 조건 대상 종목'!A3542)&gt;0</f>
        <v>0</v>
      </c>
      <c r="M3542" s="14" t="b">
        <f t="shared" si="55"/>
        <v>1</v>
      </c>
      <c r="N3542" s="11">
        <v>14848302300</v>
      </c>
      <c r="O3542" s="11" t="b">
        <f>N3542&gt;=VLOOKUP(A3542,'[1]2023년만'!$A$2:$Q$1181,12,0)</f>
        <v>0</v>
      </c>
      <c r="P3542" s="11"/>
      <c r="Q3542" s="11"/>
      <c r="R3542" s="11">
        <v>2.6</v>
      </c>
      <c r="S3542" s="6">
        <v>480850251250</v>
      </c>
      <c r="T3542" s="7" t="s">
        <v>21</v>
      </c>
      <c r="U3542" s="7">
        <v>0.45</v>
      </c>
      <c r="V3542" s="7" t="s">
        <v>21</v>
      </c>
    </row>
    <row r="3543" spans="1:22" hidden="1" x14ac:dyDescent="0.4">
      <c r="A3543" s="4" t="s">
        <v>533</v>
      </c>
      <c r="B3543" s="5" t="s">
        <v>534</v>
      </c>
      <c r="C3543" s="5" t="s">
        <v>18</v>
      </c>
      <c r="D3543" s="5" t="s">
        <v>19</v>
      </c>
      <c r="E3543" s="9" t="s">
        <v>535</v>
      </c>
      <c r="F3543" s="9">
        <v>0.34</v>
      </c>
      <c r="G3543" s="5" t="s">
        <v>21</v>
      </c>
      <c r="H3543" s="9">
        <v>500</v>
      </c>
      <c r="I3543" s="11">
        <v>12866420</v>
      </c>
      <c r="J3543" s="11">
        <v>1300</v>
      </c>
      <c r="K3543" s="11">
        <v>-165.72800000000001</v>
      </c>
      <c r="L3543" s="11" t="b">
        <f>COUNTIF('[1]2_배당성향 25% 이상 종목명'!$A$2:$A$471,'2_2번 조건 대상 종목'!A3543)&gt;0</f>
        <v>0</v>
      </c>
      <c r="M3543" s="14" t="b">
        <f t="shared" si="55"/>
        <v>1</v>
      </c>
      <c r="N3543" s="11">
        <v>15454153000</v>
      </c>
      <c r="O3543" s="11"/>
      <c r="P3543" s="11"/>
      <c r="Q3543" s="11"/>
      <c r="R3543" s="11">
        <v>2.2000000000000002</v>
      </c>
      <c r="S3543" s="6">
        <v>480850251250</v>
      </c>
      <c r="T3543" s="7" t="s">
        <v>21</v>
      </c>
      <c r="U3543" s="7">
        <v>0.45</v>
      </c>
      <c r="V3543" s="7" t="s">
        <v>21</v>
      </c>
    </row>
    <row r="3544" spans="1:22" hidden="1" x14ac:dyDescent="0.4">
      <c r="A3544" s="7" t="s">
        <v>533</v>
      </c>
      <c r="B3544" s="12" t="s">
        <v>534</v>
      </c>
      <c r="C3544" s="12" t="s">
        <v>2933</v>
      </c>
      <c r="D3544" s="12" t="s">
        <v>19</v>
      </c>
      <c r="E3544" s="12" t="s">
        <v>535</v>
      </c>
      <c r="F3544" s="12">
        <v>0.1</v>
      </c>
      <c r="G3544" s="12" t="s">
        <v>21</v>
      </c>
      <c r="H3544" s="12">
        <v>500</v>
      </c>
      <c r="I3544" s="6">
        <v>12866420</v>
      </c>
      <c r="J3544" s="6">
        <v>1300</v>
      </c>
      <c r="K3544" s="6">
        <v>12.709</v>
      </c>
      <c r="L3544" s="11" t="b">
        <f>COUNTIF('[1]2_배당성향 25% 이상 종목명'!$A$2:$A$471,'2_2번 조건 대상 종목'!A3544)&gt;0</f>
        <v>0</v>
      </c>
      <c r="M3544" s="14" t="b">
        <f t="shared" si="55"/>
        <v>1</v>
      </c>
      <c r="N3544" s="6">
        <v>15446613000</v>
      </c>
      <c r="O3544" s="6"/>
      <c r="P3544" s="6"/>
      <c r="Q3544" s="6"/>
      <c r="R3544" s="6">
        <v>0.8</v>
      </c>
      <c r="S3544" s="6">
        <v>480850251250</v>
      </c>
      <c r="T3544" s="7" t="s">
        <v>21</v>
      </c>
      <c r="U3544" s="7">
        <v>0.45</v>
      </c>
      <c r="V3544" s="7" t="s">
        <v>21</v>
      </c>
    </row>
    <row r="3545" spans="1:22" hidden="1" x14ac:dyDescent="0.4">
      <c r="A3545" s="7" t="s">
        <v>2906</v>
      </c>
      <c r="B3545" s="12" t="s">
        <v>2907</v>
      </c>
      <c r="C3545" s="12" t="s">
        <v>2933</v>
      </c>
      <c r="D3545" s="12" t="s">
        <v>19</v>
      </c>
      <c r="E3545" s="12" t="s">
        <v>66</v>
      </c>
      <c r="F3545" s="12">
        <v>1.34</v>
      </c>
      <c r="G3545" s="12" t="s">
        <v>21</v>
      </c>
      <c r="H3545" s="12">
        <v>500</v>
      </c>
      <c r="I3545" s="6">
        <v>15610000</v>
      </c>
      <c r="J3545" s="6">
        <v>250</v>
      </c>
      <c r="K3545" s="6">
        <v>20.658999999999999</v>
      </c>
      <c r="L3545" s="11" t="b">
        <f>COUNTIF('[1]2_배당성향 25% 이상 종목명'!$A$2:$A$471,'2_2번 조건 대상 종목'!A3545)&gt;0</f>
        <v>0</v>
      </c>
      <c r="M3545" s="14" t="b">
        <f t="shared" si="55"/>
        <v>0</v>
      </c>
      <c r="N3545" s="6">
        <v>3902500000</v>
      </c>
      <c r="O3545" s="6"/>
      <c r="P3545" s="6"/>
      <c r="Q3545" s="6"/>
      <c r="R3545" s="6">
        <v>3.18</v>
      </c>
      <c r="S3545" s="6">
        <v>105211400000</v>
      </c>
      <c r="T3545" s="7">
        <v>50.3</v>
      </c>
      <c r="U3545" s="7">
        <v>1.41</v>
      </c>
      <c r="V3545" s="7">
        <v>134</v>
      </c>
    </row>
    <row r="3546" spans="1:22" hidden="1" x14ac:dyDescent="0.4">
      <c r="A3546" s="4" t="s">
        <v>366</v>
      </c>
      <c r="B3546" s="5" t="s">
        <v>367</v>
      </c>
      <c r="C3546" s="5" t="s">
        <v>30</v>
      </c>
      <c r="D3546" s="5" t="s">
        <v>19</v>
      </c>
      <c r="E3546" s="9" t="s">
        <v>25</v>
      </c>
      <c r="F3546" s="9">
        <v>0.43</v>
      </c>
      <c r="G3546" s="5" t="s">
        <v>21</v>
      </c>
      <c r="H3546" s="9">
        <v>100</v>
      </c>
      <c r="I3546" s="11">
        <v>53715000</v>
      </c>
      <c r="J3546" s="11">
        <v>640</v>
      </c>
      <c r="K3546" s="11">
        <v>96.986999999999995</v>
      </c>
      <c r="L3546" s="11" t="b">
        <f>COUNTIF('[1]2_배당성향 25% 이상 종목명'!$A$2:$A$471,'2_2번 조건 대상 종목'!A3546)&gt;0</f>
        <v>1</v>
      </c>
      <c r="M3546" s="14" t="b">
        <f t="shared" si="55"/>
        <v>0</v>
      </c>
      <c r="N3546" s="11">
        <v>31340530000</v>
      </c>
      <c r="O3546" s="11" t="b">
        <f>N3546&gt;=VLOOKUP(A3546,'[1]2023년만'!$A$2:$Q$1181,12,0)</f>
        <v>0</v>
      </c>
      <c r="P3546" s="11"/>
      <c r="Q3546" s="11"/>
      <c r="R3546" s="11">
        <v>2.29</v>
      </c>
      <c r="S3546" s="6">
        <v>2634720750000</v>
      </c>
      <c r="T3546" s="7">
        <v>74.540000000000006</v>
      </c>
      <c r="U3546" s="7">
        <v>10.75</v>
      </c>
      <c r="V3546" s="7">
        <v>658</v>
      </c>
    </row>
    <row r="3547" spans="1:22" hidden="1" x14ac:dyDescent="0.4">
      <c r="A3547" s="4" t="s">
        <v>366</v>
      </c>
      <c r="B3547" s="5" t="s">
        <v>367</v>
      </c>
      <c r="C3547" s="5" t="s">
        <v>24</v>
      </c>
      <c r="D3547" s="5" t="s">
        <v>19</v>
      </c>
      <c r="E3547" s="9" t="s">
        <v>25</v>
      </c>
      <c r="F3547" s="9">
        <v>0.41</v>
      </c>
      <c r="G3547" s="5" t="s">
        <v>21</v>
      </c>
      <c r="H3547" s="9">
        <v>100</v>
      </c>
      <c r="I3547" s="11">
        <v>53715000</v>
      </c>
      <c r="J3547" s="11">
        <v>640</v>
      </c>
      <c r="K3547" s="11">
        <v>78.753</v>
      </c>
      <c r="L3547" s="11" t="b">
        <f>COUNTIF('[1]2_배당성향 25% 이상 종목명'!$A$2:$A$471,'2_2번 조건 대상 종목'!A3547)&gt;0</f>
        <v>1</v>
      </c>
      <c r="M3547" s="14" t="b">
        <f t="shared" si="55"/>
        <v>0</v>
      </c>
      <c r="N3547" s="11">
        <v>31445910400</v>
      </c>
      <c r="O3547" s="11"/>
      <c r="P3547" s="11"/>
      <c r="Q3547" s="11"/>
      <c r="R3547" s="11">
        <v>2.2999999999999998</v>
      </c>
      <c r="S3547" s="6">
        <v>2634720750000</v>
      </c>
      <c r="T3547" s="7">
        <v>74.540000000000006</v>
      </c>
      <c r="U3547" s="7">
        <v>10.75</v>
      </c>
      <c r="V3547" s="7">
        <v>658</v>
      </c>
    </row>
    <row r="3548" spans="1:22" hidden="1" x14ac:dyDescent="0.4">
      <c r="A3548" s="7" t="s">
        <v>366</v>
      </c>
      <c r="B3548" s="12" t="s">
        <v>367</v>
      </c>
      <c r="C3548" s="12" t="s">
        <v>2933</v>
      </c>
      <c r="D3548" s="12" t="s">
        <v>19</v>
      </c>
      <c r="E3548" s="12" t="s">
        <v>25</v>
      </c>
      <c r="F3548" s="12">
        <v>0.3</v>
      </c>
      <c r="G3548" s="12" t="s">
        <v>21</v>
      </c>
      <c r="H3548" s="12">
        <v>500</v>
      </c>
      <c r="I3548" s="6">
        <v>10743000</v>
      </c>
      <c r="J3548" s="6">
        <v>2300</v>
      </c>
      <c r="K3548" s="6">
        <v>89.555000000000007</v>
      </c>
      <c r="L3548" s="11" t="b">
        <f>COUNTIF('[1]2_배당성향 25% 이상 종목명'!$A$2:$A$471,'2_2번 조건 대상 종목'!A3548)&gt;0</f>
        <v>1</v>
      </c>
      <c r="M3548" s="14" t="b">
        <f t="shared" si="55"/>
        <v>0</v>
      </c>
      <c r="N3548" s="6">
        <v>22553632100</v>
      </c>
      <c r="O3548" s="6"/>
      <c r="P3548" s="6"/>
      <c r="Q3548" s="6"/>
      <c r="R3548" s="6">
        <v>3.5</v>
      </c>
      <c r="S3548" s="6">
        <v>2634720750000</v>
      </c>
      <c r="T3548" s="7">
        <v>74.540000000000006</v>
      </c>
      <c r="U3548" s="7">
        <v>10.75</v>
      </c>
      <c r="V3548" s="7">
        <v>658</v>
      </c>
    </row>
    <row r="3549" spans="1:22" hidden="1" x14ac:dyDescent="0.4">
      <c r="A3549" s="4" t="s">
        <v>1065</v>
      </c>
      <c r="B3549" s="5" t="s">
        <v>1066</v>
      </c>
      <c r="C3549" s="5" t="s">
        <v>24</v>
      </c>
      <c r="D3549" s="5" t="s">
        <v>19</v>
      </c>
      <c r="E3549" s="9" t="s">
        <v>49</v>
      </c>
      <c r="F3549" s="9">
        <v>0.48</v>
      </c>
      <c r="G3549" s="5" t="s">
        <v>21</v>
      </c>
      <c r="H3549" s="9">
        <v>500</v>
      </c>
      <c r="I3549" s="11">
        <v>4034800</v>
      </c>
      <c r="J3549" s="11">
        <v>500</v>
      </c>
      <c r="K3549" s="11">
        <v>35.942</v>
      </c>
      <c r="L3549" s="11" t="b">
        <f>COUNTIF('[1]2_배당성향 25% 이상 종목명'!$A$2:$A$471,'2_2번 조건 대상 종목'!A3549)&gt;0</f>
        <v>1</v>
      </c>
      <c r="M3549" s="14" t="b">
        <f t="shared" si="55"/>
        <v>1</v>
      </c>
      <c r="N3549" s="11">
        <v>1910678500</v>
      </c>
      <c r="O3549" s="11"/>
      <c r="P3549" s="11"/>
      <c r="Q3549" s="11"/>
      <c r="R3549" s="11">
        <v>4</v>
      </c>
      <c r="S3549" s="6">
        <v>45996720000</v>
      </c>
      <c r="T3549" s="7">
        <v>8.01</v>
      </c>
      <c r="U3549" s="7">
        <v>0.42</v>
      </c>
      <c r="V3549" s="7">
        <v>1424</v>
      </c>
    </row>
    <row r="3550" spans="1:22" hidden="1" x14ac:dyDescent="0.4">
      <c r="A3550" s="4" t="s">
        <v>1065</v>
      </c>
      <c r="B3550" s="5" t="s">
        <v>1066</v>
      </c>
      <c r="C3550" s="5" t="s">
        <v>30</v>
      </c>
      <c r="D3550" s="5" t="s">
        <v>19</v>
      </c>
      <c r="E3550" s="9" t="s">
        <v>49</v>
      </c>
      <c r="F3550" s="9">
        <v>0.6</v>
      </c>
      <c r="G3550" s="5" t="s">
        <v>21</v>
      </c>
      <c r="H3550" s="9">
        <v>500</v>
      </c>
      <c r="I3550" s="11">
        <v>4034800</v>
      </c>
      <c r="J3550" s="11">
        <v>500</v>
      </c>
      <c r="K3550" s="11">
        <v>34.759</v>
      </c>
      <c r="L3550" s="11" t="b">
        <f>COUNTIF('[1]2_배당성향 25% 이상 종목명'!$A$2:$A$471,'2_2번 조건 대상 종목'!A3550)&gt;0</f>
        <v>1</v>
      </c>
      <c r="M3550" s="14" t="b">
        <f t="shared" si="55"/>
        <v>1</v>
      </c>
      <c r="N3550" s="11">
        <v>1872440500</v>
      </c>
      <c r="O3550" s="11" t="b">
        <f>N3550&gt;=VLOOKUP(A3550,'[1]2023년만'!$A$2:$Q$1181,12,0)</f>
        <v>0</v>
      </c>
      <c r="P3550" s="11">
        <f>VLOOKUP(A3550,'[1]2_피벗 테이블'!$A$4:$B$376,2,0)</f>
        <v>1821513503.3333333</v>
      </c>
      <c r="Q3550" s="11" t="b">
        <f>N3550&gt;=(P3550*1.05)</f>
        <v>0</v>
      </c>
      <c r="R3550" s="11">
        <v>4.4000000000000004</v>
      </c>
      <c r="S3550" s="6">
        <v>45996720000</v>
      </c>
      <c r="T3550" s="7">
        <v>8.01</v>
      </c>
      <c r="U3550" s="7">
        <v>0.42</v>
      </c>
      <c r="V3550" s="7">
        <v>1424</v>
      </c>
    </row>
    <row r="3551" spans="1:22" hidden="1" x14ac:dyDescent="0.4">
      <c r="A3551" s="4" t="s">
        <v>1065</v>
      </c>
      <c r="B3551" s="5" t="s">
        <v>1066</v>
      </c>
      <c r="C3551" s="5" t="s">
        <v>18</v>
      </c>
      <c r="D3551" s="5" t="s">
        <v>19</v>
      </c>
      <c r="E3551" s="9" t="s">
        <v>49</v>
      </c>
      <c r="F3551" s="9">
        <v>0.56000000000000005</v>
      </c>
      <c r="G3551" s="5" t="s">
        <v>21</v>
      </c>
      <c r="H3551" s="9">
        <v>500</v>
      </c>
      <c r="I3551" s="11">
        <v>4034800</v>
      </c>
      <c r="J3551" s="11">
        <v>430</v>
      </c>
      <c r="K3551" s="11">
        <v>20.132000000000001</v>
      </c>
      <c r="L3551" s="11" t="b">
        <f>COUNTIF('[1]2_배당성향 25% 이상 종목명'!$A$2:$A$471,'2_2번 조건 대상 종목'!A3551)&gt;0</f>
        <v>1</v>
      </c>
      <c r="M3551" s="14" t="b">
        <f t="shared" si="55"/>
        <v>1</v>
      </c>
      <c r="N3551" s="11">
        <v>1643183510</v>
      </c>
      <c r="O3551" s="11"/>
      <c r="P3551" s="11"/>
      <c r="Q3551" s="11"/>
      <c r="R3551" s="11">
        <v>3.1</v>
      </c>
      <c r="S3551" s="6">
        <v>45996720000</v>
      </c>
      <c r="T3551" s="7">
        <v>8.01</v>
      </c>
      <c r="U3551" s="7">
        <v>0.42</v>
      </c>
      <c r="V3551" s="7">
        <v>1424</v>
      </c>
    </row>
    <row r="3552" spans="1:22" hidden="1" x14ac:dyDescent="0.4">
      <c r="A3552" s="7" t="s">
        <v>1065</v>
      </c>
      <c r="B3552" s="12" t="s">
        <v>1066</v>
      </c>
      <c r="C3552" s="12" t="s">
        <v>2933</v>
      </c>
      <c r="D3552" s="12" t="s">
        <v>19</v>
      </c>
      <c r="E3552" s="12" t="s">
        <v>49</v>
      </c>
      <c r="F3552" s="12">
        <v>0.41</v>
      </c>
      <c r="G3552" s="12" t="s">
        <v>21</v>
      </c>
      <c r="H3552" s="12">
        <v>500</v>
      </c>
      <c r="I3552" s="6">
        <v>4034800</v>
      </c>
      <c r="J3552" s="6">
        <v>500</v>
      </c>
      <c r="K3552" s="6">
        <v>23.88</v>
      </c>
      <c r="L3552" s="11" t="b">
        <f>COUNTIF('[1]2_배당성향 25% 이상 종목명'!$A$2:$A$471,'2_2번 조건 대상 종목'!A3552)&gt;0</f>
        <v>1</v>
      </c>
      <c r="M3552" s="14" t="b">
        <f t="shared" si="55"/>
        <v>1</v>
      </c>
      <c r="N3552" s="6">
        <v>1910678500</v>
      </c>
      <c r="O3552" s="6"/>
      <c r="P3552" s="6"/>
      <c r="Q3552" s="6"/>
      <c r="R3552" s="6">
        <v>2.4</v>
      </c>
      <c r="S3552" s="6">
        <v>45996720000</v>
      </c>
      <c r="T3552" s="7">
        <v>8.01</v>
      </c>
      <c r="U3552" s="7">
        <v>0.42</v>
      </c>
      <c r="V3552" s="7">
        <v>1424</v>
      </c>
    </row>
    <row r="3553" spans="1:22" hidden="1" x14ac:dyDescent="0.4">
      <c r="A3553" s="4" t="s">
        <v>138</v>
      </c>
      <c r="B3553" s="5" t="s">
        <v>139</v>
      </c>
      <c r="C3553" s="5" t="s">
        <v>30</v>
      </c>
      <c r="D3553" s="5" t="s">
        <v>19</v>
      </c>
      <c r="E3553" s="9" t="s">
        <v>52</v>
      </c>
      <c r="F3553" s="9">
        <v>0.72</v>
      </c>
      <c r="G3553" s="5" t="s">
        <v>21</v>
      </c>
      <c r="H3553" s="10">
        <v>1000</v>
      </c>
      <c r="I3553" s="11">
        <v>7067125</v>
      </c>
      <c r="J3553" s="11">
        <v>200</v>
      </c>
      <c r="K3553" s="11">
        <v>315.24599999999998</v>
      </c>
      <c r="L3553" s="11" t="b">
        <f>COUNTIF('[1]2_배당성향 25% 이상 종목명'!$A$2:$A$471,'2_2번 조건 대상 종목'!A3553)&gt;0</f>
        <v>1</v>
      </c>
      <c r="M3553" s="14" t="b">
        <f t="shared" si="55"/>
        <v>1</v>
      </c>
      <c r="N3553" s="11">
        <v>1368166000</v>
      </c>
      <c r="O3553" s="11" t="b">
        <f>N3553&gt;=VLOOKUP(A3553,'[1]2023년만'!$A$2:$Q$1181,12,0)</f>
        <v>1</v>
      </c>
      <c r="P3553" s="11">
        <f>VLOOKUP(A3553,'[1]2_피벗 테이블'!$A$4:$B$376,2,0)</f>
        <v>1388689700</v>
      </c>
      <c r="Q3553" s="11" t="b">
        <f>N3553&gt;=(P3553*1.05)</f>
        <v>0</v>
      </c>
      <c r="R3553" s="11">
        <v>2.54</v>
      </c>
      <c r="S3553" s="6">
        <v>77455690000</v>
      </c>
      <c r="T3553" s="7">
        <v>44.73</v>
      </c>
      <c r="U3553" s="7">
        <v>0.84</v>
      </c>
      <c r="V3553" s="7">
        <v>245</v>
      </c>
    </row>
    <row r="3554" spans="1:22" hidden="1" x14ac:dyDescent="0.4">
      <c r="A3554" s="4" t="s">
        <v>138</v>
      </c>
      <c r="B3554" s="5" t="s">
        <v>139</v>
      </c>
      <c r="C3554" s="5" t="s">
        <v>18</v>
      </c>
      <c r="D3554" s="5" t="s">
        <v>19</v>
      </c>
      <c r="E3554" s="9" t="s">
        <v>61</v>
      </c>
      <c r="F3554" s="9">
        <v>0.76</v>
      </c>
      <c r="G3554" s="5" t="s">
        <v>21</v>
      </c>
      <c r="H3554" s="9">
        <v>100</v>
      </c>
      <c r="I3554" s="11">
        <v>70671257</v>
      </c>
      <c r="J3554" s="11">
        <v>30</v>
      </c>
      <c r="K3554" s="11">
        <v>35.628</v>
      </c>
      <c r="L3554" s="11" t="b">
        <f>COUNTIF('[1]2_배당성향 25% 이상 종목명'!$A$2:$A$471,'2_2번 조건 대상 종목'!A3554)&gt;0</f>
        <v>1</v>
      </c>
      <c r="M3554" s="14" t="b">
        <f t="shared" si="55"/>
        <v>1</v>
      </c>
      <c r="N3554" s="11">
        <v>2092768830</v>
      </c>
      <c r="O3554" s="11"/>
      <c r="P3554" s="11"/>
      <c r="Q3554" s="11"/>
      <c r="R3554" s="11">
        <v>1.88</v>
      </c>
      <c r="S3554" s="6">
        <v>77455690000</v>
      </c>
      <c r="T3554" s="7">
        <v>44.73</v>
      </c>
      <c r="U3554" s="7">
        <v>0.84</v>
      </c>
      <c r="V3554" s="7">
        <v>245</v>
      </c>
    </row>
    <row r="3555" spans="1:22" hidden="1" x14ac:dyDescent="0.4">
      <c r="A3555" s="4" t="s">
        <v>138</v>
      </c>
      <c r="B3555" s="5" t="s">
        <v>139</v>
      </c>
      <c r="C3555" s="5" t="s">
        <v>24</v>
      </c>
      <c r="D3555" s="5" t="s">
        <v>19</v>
      </c>
      <c r="E3555" s="9" t="s">
        <v>61</v>
      </c>
      <c r="F3555" s="9">
        <v>0.55000000000000004</v>
      </c>
      <c r="G3555" s="5" t="s">
        <v>21</v>
      </c>
      <c r="H3555" s="9">
        <v>100</v>
      </c>
      <c r="I3555" s="11">
        <v>70671257</v>
      </c>
      <c r="J3555" s="11">
        <v>15</v>
      </c>
      <c r="K3555" s="11">
        <v>21.475000000000001</v>
      </c>
      <c r="L3555" s="11" t="b">
        <f>COUNTIF('[1]2_배당성향 25% 이상 종목명'!$A$2:$A$471,'2_2번 조건 대상 종목'!A3555)&gt;0</f>
        <v>1</v>
      </c>
      <c r="M3555" s="14" t="b">
        <f t="shared" si="55"/>
        <v>1</v>
      </c>
      <c r="N3555" s="11">
        <v>1026915855</v>
      </c>
      <c r="O3555" s="11"/>
      <c r="P3555" s="11"/>
      <c r="Q3555" s="11"/>
      <c r="R3555" s="11">
        <v>1.1599999999999999</v>
      </c>
      <c r="S3555" s="6">
        <v>77455690000</v>
      </c>
      <c r="T3555" s="7">
        <v>44.73</v>
      </c>
      <c r="U3555" s="7">
        <v>0.84</v>
      </c>
      <c r="V3555" s="7">
        <v>245</v>
      </c>
    </row>
    <row r="3556" spans="1:22" hidden="1" x14ac:dyDescent="0.4">
      <c r="A3556" s="7" t="s">
        <v>138</v>
      </c>
      <c r="B3556" s="12" t="s">
        <v>139</v>
      </c>
      <c r="C3556" s="12" t="s">
        <v>2933</v>
      </c>
      <c r="D3556" s="12" t="s">
        <v>19</v>
      </c>
      <c r="E3556" s="12" t="s">
        <v>61</v>
      </c>
      <c r="F3556" s="12">
        <v>0.32</v>
      </c>
      <c r="G3556" s="12" t="s">
        <v>21</v>
      </c>
      <c r="H3556" s="12">
        <v>100</v>
      </c>
      <c r="I3556" s="6">
        <v>70671257</v>
      </c>
      <c r="J3556" s="6">
        <v>15</v>
      </c>
      <c r="K3556" s="6">
        <v>17.344000000000001</v>
      </c>
      <c r="L3556" s="11" t="b">
        <f>COUNTIF('[1]2_배당성향 25% 이상 종목명'!$A$2:$A$471,'2_2번 조건 대상 종목'!A3556)&gt;0</f>
        <v>1</v>
      </c>
      <c r="M3556" s="14" t="b">
        <f t="shared" si="55"/>
        <v>1</v>
      </c>
      <c r="N3556" s="6">
        <v>1046384415</v>
      </c>
      <c r="O3556" s="6"/>
      <c r="P3556" s="6"/>
      <c r="Q3556" s="6"/>
      <c r="R3556" s="6">
        <v>0.62</v>
      </c>
      <c r="S3556" s="6">
        <v>77455690000</v>
      </c>
      <c r="T3556" s="7">
        <v>44.73</v>
      </c>
      <c r="U3556" s="7">
        <v>0.84</v>
      </c>
      <c r="V3556" s="7">
        <v>245</v>
      </c>
    </row>
    <row r="3557" spans="1:22" hidden="1" x14ac:dyDescent="0.4">
      <c r="A3557" s="4" t="s">
        <v>2537</v>
      </c>
      <c r="B3557" s="5" t="s">
        <v>2538</v>
      </c>
      <c r="C3557" s="5" t="s">
        <v>30</v>
      </c>
      <c r="D3557" s="5" t="s">
        <v>19</v>
      </c>
      <c r="E3557" s="9" t="s">
        <v>31</v>
      </c>
      <c r="F3557" s="9">
        <v>0.49</v>
      </c>
      <c r="G3557" s="5" t="s">
        <v>21</v>
      </c>
      <c r="H3557" s="9">
        <v>500</v>
      </c>
      <c r="I3557" s="11">
        <v>13554044</v>
      </c>
      <c r="J3557" s="11">
        <v>320</v>
      </c>
      <c r="K3557" s="11">
        <v>6.9119999999999999</v>
      </c>
      <c r="L3557" s="11" t="b">
        <f>COUNTIF('[1]2_배당성향 25% 이상 종목명'!$A$2:$A$471,'2_2번 조건 대상 종목'!A3557)&gt;0</f>
        <v>0</v>
      </c>
      <c r="M3557" s="14" t="b">
        <f t="shared" si="55"/>
        <v>1</v>
      </c>
      <c r="N3557" s="11">
        <v>3557147520</v>
      </c>
      <c r="O3557" s="11" t="b">
        <f>N3557&gt;=VLOOKUP(A3557,'[1]2023년만'!$A$2:$Q$1181,12,0)</f>
        <v>1</v>
      </c>
      <c r="P3557" s="11"/>
      <c r="Q3557" s="11"/>
      <c r="R3557" s="11">
        <v>2</v>
      </c>
      <c r="S3557" s="6">
        <v>311596243650</v>
      </c>
      <c r="T3557" s="7">
        <v>6.04</v>
      </c>
      <c r="U3557" s="7">
        <v>0.35</v>
      </c>
      <c r="V3557" s="7">
        <v>3902</v>
      </c>
    </row>
    <row r="3558" spans="1:22" hidden="1" x14ac:dyDescent="0.4">
      <c r="A3558" s="4" t="s">
        <v>2537</v>
      </c>
      <c r="B3558" s="5" t="s">
        <v>2538</v>
      </c>
      <c r="C3558" s="5" t="s">
        <v>24</v>
      </c>
      <c r="D3558" s="5" t="s">
        <v>19</v>
      </c>
      <c r="E3558" s="9" t="s">
        <v>31</v>
      </c>
      <c r="F3558" s="9">
        <v>2.77</v>
      </c>
      <c r="G3558" s="5" t="s">
        <v>21</v>
      </c>
      <c r="H3558" s="9">
        <v>500</v>
      </c>
      <c r="I3558" s="11">
        <v>13554044</v>
      </c>
      <c r="J3558" s="11">
        <v>260</v>
      </c>
      <c r="K3558" s="11">
        <v>5.149</v>
      </c>
      <c r="L3558" s="11" t="b">
        <f>COUNTIF('[1]2_배당성향 25% 이상 종목명'!$A$2:$A$471,'2_2번 조건 대상 종목'!A3558)&gt;0</f>
        <v>0</v>
      </c>
      <c r="M3558" s="14" t="b">
        <f t="shared" si="55"/>
        <v>1</v>
      </c>
      <c r="N3558" s="11">
        <v>3163986800</v>
      </c>
      <c r="O3558" s="11"/>
      <c r="P3558" s="11"/>
      <c r="Q3558" s="11"/>
      <c r="R3558" s="11">
        <v>1.4</v>
      </c>
      <c r="S3558" s="6">
        <v>311596243650</v>
      </c>
      <c r="T3558" s="7">
        <v>6.04</v>
      </c>
      <c r="U3558" s="7">
        <v>0.35</v>
      </c>
      <c r="V3558" s="7">
        <v>3902</v>
      </c>
    </row>
    <row r="3559" spans="1:22" hidden="1" x14ac:dyDescent="0.4">
      <c r="A3559" s="4" t="s">
        <v>2537</v>
      </c>
      <c r="B3559" s="5" t="s">
        <v>2538</v>
      </c>
      <c r="C3559" s="5" t="s">
        <v>18</v>
      </c>
      <c r="D3559" s="5" t="s">
        <v>19</v>
      </c>
      <c r="E3559" s="9" t="s">
        <v>31</v>
      </c>
      <c r="F3559" s="9">
        <v>2.75</v>
      </c>
      <c r="G3559" s="5" t="s">
        <v>21</v>
      </c>
      <c r="H3559" s="9">
        <v>500</v>
      </c>
      <c r="I3559" s="11">
        <v>13554044</v>
      </c>
      <c r="J3559" s="11">
        <v>350</v>
      </c>
      <c r="K3559" s="11">
        <v>3.585</v>
      </c>
      <c r="L3559" s="11" t="b">
        <f>COUNTIF('[1]2_배당성향 25% 이상 종목명'!$A$2:$A$471,'2_2번 조건 대상 종목'!A3559)&gt;0</f>
        <v>0</v>
      </c>
      <c r="M3559" s="14" t="b">
        <f t="shared" si="55"/>
        <v>1</v>
      </c>
      <c r="N3559" s="11">
        <v>4259213000</v>
      </c>
      <c r="O3559" s="11"/>
      <c r="P3559" s="11"/>
      <c r="Q3559" s="11"/>
      <c r="R3559" s="11">
        <v>2</v>
      </c>
      <c r="S3559" s="6">
        <v>311596243650</v>
      </c>
      <c r="T3559" s="7">
        <v>6.04</v>
      </c>
      <c r="U3559" s="7">
        <v>0.35</v>
      </c>
      <c r="V3559" s="7">
        <v>3902</v>
      </c>
    </row>
    <row r="3560" spans="1:22" hidden="1" x14ac:dyDescent="0.4">
      <c r="A3560" s="7" t="s">
        <v>2537</v>
      </c>
      <c r="B3560" s="12" t="s">
        <v>2538</v>
      </c>
      <c r="C3560" s="12" t="s">
        <v>2933</v>
      </c>
      <c r="D3560" s="12" t="s">
        <v>19</v>
      </c>
      <c r="E3560" s="12" t="s">
        <v>31</v>
      </c>
      <c r="F3560" s="12">
        <v>0.79</v>
      </c>
      <c r="G3560" s="12" t="s">
        <v>21</v>
      </c>
      <c r="H3560" s="12">
        <v>500</v>
      </c>
      <c r="I3560" s="6">
        <v>13554044</v>
      </c>
      <c r="J3560" s="6">
        <v>300</v>
      </c>
      <c r="K3560" s="6">
        <v>5.8520000000000003</v>
      </c>
      <c r="L3560" s="11" t="b">
        <f>COUNTIF('[1]2_배당성향 25% 이상 종목명'!$A$2:$A$471,'2_2번 조건 대상 종목'!A3560)&gt;0</f>
        <v>0</v>
      </c>
      <c r="M3560" s="14" t="b">
        <f t="shared" si="55"/>
        <v>1</v>
      </c>
      <c r="N3560" s="6">
        <v>3731162400</v>
      </c>
      <c r="O3560" s="6"/>
      <c r="P3560" s="6"/>
      <c r="Q3560" s="6"/>
      <c r="R3560" s="6">
        <v>1.4</v>
      </c>
      <c r="S3560" s="6">
        <v>311596243650</v>
      </c>
      <c r="T3560" s="7">
        <v>6.04</v>
      </c>
      <c r="U3560" s="7">
        <v>0.35</v>
      </c>
      <c r="V3560" s="7">
        <v>3902</v>
      </c>
    </row>
    <row r="3561" spans="1:22" hidden="1" x14ac:dyDescent="0.4">
      <c r="A3561" s="4" t="s">
        <v>194</v>
      </c>
      <c r="B3561" s="5" t="s">
        <v>195</v>
      </c>
      <c r="C3561" s="5" t="s">
        <v>18</v>
      </c>
      <c r="D3561" s="5" t="s">
        <v>19</v>
      </c>
      <c r="E3561" s="9" t="s">
        <v>49</v>
      </c>
      <c r="F3561" s="9">
        <v>2.41</v>
      </c>
      <c r="G3561" s="5" t="s">
        <v>21</v>
      </c>
      <c r="H3561" s="10">
        <v>5000</v>
      </c>
      <c r="I3561" s="11">
        <v>8886471</v>
      </c>
      <c r="J3561" s="11">
        <v>8000</v>
      </c>
      <c r="K3561" s="11">
        <v>205.26599999999999</v>
      </c>
      <c r="L3561" s="11" t="b">
        <f>COUNTIF('[1]2_배당성향 25% 이상 종목명'!$A$2:$A$471,'2_2번 조건 대상 종목'!A3561)&gt;0</f>
        <v>1</v>
      </c>
      <c r="M3561" s="14" t="b">
        <f t="shared" si="55"/>
        <v>1</v>
      </c>
      <c r="N3561" s="11">
        <v>58833368000</v>
      </c>
      <c r="O3561" s="11"/>
      <c r="P3561" s="11"/>
      <c r="Q3561" s="11"/>
      <c r="R3561" s="11">
        <v>3.6</v>
      </c>
      <c r="S3561" s="6">
        <v>3359086038000</v>
      </c>
      <c r="T3561" s="7">
        <v>8.9499999999999993</v>
      </c>
      <c r="U3561" s="7">
        <v>0.55000000000000004</v>
      </c>
      <c r="V3561" s="7">
        <v>42230</v>
      </c>
    </row>
    <row r="3562" spans="1:22" hidden="1" x14ac:dyDescent="0.4">
      <c r="A3562" s="4" t="s">
        <v>194</v>
      </c>
      <c r="B3562" s="5" t="s">
        <v>195</v>
      </c>
      <c r="C3562" s="5" t="s">
        <v>24</v>
      </c>
      <c r="D3562" s="5" t="s">
        <v>19</v>
      </c>
      <c r="E3562" s="9" t="s">
        <v>49</v>
      </c>
      <c r="F3562" s="9">
        <v>2.11</v>
      </c>
      <c r="G3562" s="5" t="s">
        <v>21</v>
      </c>
      <c r="H3562" s="10">
        <v>5000</v>
      </c>
      <c r="I3562" s="11">
        <v>8886471</v>
      </c>
      <c r="J3562" s="11">
        <v>8000</v>
      </c>
      <c r="K3562" s="11">
        <v>63.601999999999997</v>
      </c>
      <c r="L3562" s="11" t="b">
        <f>COUNTIF('[1]2_배당성향 25% 이상 종목명'!$A$2:$A$471,'2_2번 조건 대상 종목'!A3562)&gt;0</f>
        <v>1</v>
      </c>
      <c r="M3562" s="14" t="b">
        <f t="shared" si="55"/>
        <v>1</v>
      </c>
      <c r="N3562" s="11">
        <v>58833368000</v>
      </c>
      <c r="O3562" s="11"/>
      <c r="P3562" s="11"/>
      <c r="Q3562" s="11"/>
      <c r="R3562" s="11">
        <v>3</v>
      </c>
      <c r="S3562" s="6">
        <v>3359086038000</v>
      </c>
      <c r="T3562" s="7">
        <v>8.9499999999999993</v>
      </c>
      <c r="U3562" s="7">
        <v>0.55000000000000004</v>
      </c>
      <c r="V3562" s="7">
        <v>42230</v>
      </c>
    </row>
    <row r="3563" spans="1:22" x14ac:dyDescent="0.4">
      <c r="A3563" s="4" t="s">
        <v>671</v>
      </c>
      <c r="B3563" s="5" t="s">
        <v>672</v>
      </c>
      <c r="C3563" s="5" t="s">
        <v>30</v>
      </c>
      <c r="D3563" s="5" t="s">
        <v>19</v>
      </c>
      <c r="E3563" s="9" t="s">
        <v>20</v>
      </c>
      <c r="F3563" s="9">
        <v>0.68</v>
      </c>
      <c r="G3563" s="5" t="s">
        <v>21</v>
      </c>
      <c r="H3563" s="9">
        <v>500</v>
      </c>
      <c r="I3563" s="11">
        <v>9125174</v>
      </c>
      <c r="J3563" s="11">
        <v>250</v>
      </c>
      <c r="K3563" s="11">
        <v>56.398000000000003</v>
      </c>
      <c r="L3563" s="11" t="b">
        <f>COUNTIF('[1]2_배당성향 25% 이상 종목명'!$A$2:$A$471,'2_2번 조건 대상 종목'!A1724)&gt;0</f>
        <v>1</v>
      </c>
      <c r="M3563" s="14" t="b">
        <f t="shared" si="55"/>
        <v>1</v>
      </c>
      <c r="N3563" s="11">
        <v>2281293500</v>
      </c>
      <c r="O3563" s="11" t="b">
        <f>N3563&gt;=VLOOKUP(A3563,'[1]2023년만'!$A$2:$Q$1181,12,0)</f>
        <v>1</v>
      </c>
      <c r="P3563" s="11">
        <f>VLOOKUP(A3563,'[1]2_피벗 테이블'!$A$4:$B$376,2,0)</f>
        <v>1776102550</v>
      </c>
      <c r="Q3563" s="11" t="b">
        <f>N3563&gt;=(P3563*1.05)</f>
        <v>1</v>
      </c>
      <c r="R3563" s="11">
        <v>3.24</v>
      </c>
      <c r="S3563" s="6">
        <v>94810557860</v>
      </c>
      <c r="T3563" s="7">
        <v>23.04</v>
      </c>
      <c r="U3563" s="7">
        <v>0.77</v>
      </c>
      <c r="V3563" s="7">
        <v>451</v>
      </c>
    </row>
    <row r="3564" spans="1:22" hidden="1" x14ac:dyDescent="0.4">
      <c r="A3564" s="7" t="s">
        <v>194</v>
      </c>
      <c r="B3564" s="12" t="s">
        <v>195</v>
      </c>
      <c r="C3564" s="12" t="s">
        <v>2933</v>
      </c>
      <c r="D3564" s="12" t="s">
        <v>19</v>
      </c>
      <c r="E3564" s="12" t="s">
        <v>49</v>
      </c>
      <c r="F3564" s="12">
        <v>1.1000000000000001</v>
      </c>
      <c r="G3564" s="12" t="s">
        <v>21</v>
      </c>
      <c r="H3564" s="12">
        <v>5000</v>
      </c>
      <c r="I3564" s="6">
        <v>8886471</v>
      </c>
      <c r="J3564" s="6">
        <v>7000</v>
      </c>
      <c r="K3564" s="6">
        <v>-100.744</v>
      </c>
      <c r="L3564" s="11" t="b">
        <f>COUNTIF('[1]2_배당성향 25% 이상 종목명'!$A$2:$A$471,'2_2번 조건 대상 종목'!A3564)&gt;0</f>
        <v>1</v>
      </c>
      <c r="M3564" s="14" t="b">
        <f t="shared" si="55"/>
        <v>1</v>
      </c>
      <c r="N3564" s="6">
        <v>53607071000</v>
      </c>
      <c r="O3564" s="6"/>
      <c r="P3564" s="6"/>
      <c r="Q3564" s="6"/>
      <c r="R3564" s="6">
        <v>2.2999999999999998</v>
      </c>
      <c r="S3564" s="6">
        <v>3359086038000</v>
      </c>
      <c r="T3564" s="7">
        <v>8.9499999999999993</v>
      </c>
      <c r="U3564" s="7">
        <v>0.55000000000000004</v>
      </c>
      <c r="V3564" s="7">
        <v>42230</v>
      </c>
    </row>
    <row r="3565" spans="1:22" hidden="1" x14ac:dyDescent="0.4">
      <c r="A3565" s="4" t="s">
        <v>493</v>
      </c>
      <c r="B3565" s="5" t="s">
        <v>494</v>
      </c>
      <c r="C3565" s="5" t="s">
        <v>30</v>
      </c>
      <c r="D3565" s="5" t="s">
        <v>19</v>
      </c>
      <c r="E3565" s="9" t="s">
        <v>129</v>
      </c>
      <c r="F3565" s="9">
        <v>4.47</v>
      </c>
      <c r="G3565" s="5" t="s">
        <v>21</v>
      </c>
      <c r="H3565" s="10">
        <v>1000</v>
      </c>
      <c r="I3565" s="11">
        <v>15970512</v>
      </c>
      <c r="J3565" s="11">
        <v>1800</v>
      </c>
      <c r="K3565" s="11">
        <v>77.661000000000001</v>
      </c>
      <c r="L3565" s="11" t="b">
        <f>COUNTIF('[1]2_배당성향 25% 이상 종목명'!$A$2:$A$471,'2_2번 조건 대상 종목'!A3565)&gt;0</f>
        <v>1</v>
      </c>
      <c r="M3565" s="14" t="b">
        <f t="shared" si="55"/>
        <v>1</v>
      </c>
      <c r="N3565" s="11">
        <v>28697999400</v>
      </c>
      <c r="O3565" s="11" t="b">
        <f>N3565&gt;=VLOOKUP(A3565,'[1]2023년만'!$A$2:$Q$1181,12,0)</f>
        <v>0</v>
      </c>
      <c r="P3565" s="11">
        <f>VLOOKUP(A3565,'[1]2_피벗 테이블'!$A$4:$B$376,2,0)</f>
        <v>37201110333.333336</v>
      </c>
      <c r="Q3565" s="11" t="b">
        <f>N3565&gt;=(P3565*1.05)</f>
        <v>0</v>
      </c>
      <c r="R3565" s="11">
        <v>5.31</v>
      </c>
      <c r="S3565" s="6">
        <v>489496192800</v>
      </c>
      <c r="T3565" s="7">
        <v>13.22</v>
      </c>
      <c r="U3565" s="7">
        <v>0.33</v>
      </c>
      <c r="V3565" s="7">
        <v>2318</v>
      </c>
    </row>
    <row r="3566" spans="1:22" hidden="1" x14ac:dyDescent="0.4">
      <c r="A3566" s="4" t="s">
        <v>493</v>
      </c>
      <c r="B3566" s="5" t="s">
        <v>494</v>
      </c>
      <c r="C3566" s="5" t="s">
        <v>24</v>
      </c>
      <c r="D3566" s="5" t="s">
        <v>19</v>
      </c>
      <c r="E3566" s="9" t="s">
        <v>129</v>
      </c>
      <c r="F3566" s="9">
        <v>4.51</v>
      </c>
      <c r="G3566" s="5" t="s">
        <v>21</v>
      </c>
      <c r="H3566" s="10">
        <v>1000</v>
      </c>
      <c r="I3566" s="11">
        <v>15970512</v>
      </c>
      <c r="J3566" s="11">
        <v>2200</v>
      </c>
      <c r="K3566" s="11">
        <v>42.923000000000002</v>
      </c>
      <c r="L3566" s="11" t="b">
        <f>COUNTIF('[1]2_배당성향 25% 이상 종목명'!$A$2:$A$471,'2_2번 조건 대상 종목'!A3566)&gt;0</f>
        <v>1</v>
      </c>
      <c r="M3566" s="14" t="b">
        <f t="shared" si="55"/>
        <v>1</v>
      </c>
      <c r="N3566" s="11">
        <v>35075332600</v>
      </c>
      <c r="O3566" s="11"/>
      <c r="P3566" s="11"/>
      <c r="Q3566" s="11"/>
      <c r="R3566" s="11">
        <v>5.18</v>
      </c>
      <c r="S3566" s="6">
        <v>489496192800</v>
      </c>
      <c r="T3566" s="7">
        <v>13.22</v>
      </c>
      <c r="U3566" s="7">
        <v>0.33</v>
      </c>
      <c r="V3566" s="7">
        <v>2318</v>
      </c>
    </row>
    <row r="3567" spans="1:22" hidden="1" x14ac:dyDescent="0.4">
      <c r="A3567" s="4" t="s">
        <v>493</v>
      </c>
      <c r="B3567" s="5" t="s">
        <v>494</v>
      </c>
      <c r="C3567" s="5" t="s">
        <v>18</v>
      </c>
      <c r="D3567" s="5" t="s">
        <v>19</v>
      </c>
      <c r="E3567" s="9" t="s">
        <v>129</v>
      </c>
      <c r="F3567" s="9">
        <v>2.0099999999999998</v>
      </c>
      <c r="G3567" s="5" t="s">
        <v>21</v>
      </c>
      <c r="H3567" s="10">
        <v>1000</v>
      </c>
      <c r="I3567" s="11">
        <v>15970512</v>
      </c>
      <c r="J3567" s="11">
        <v>2400</v>
      </c>
      <c r="K3567" s="11">
        <v>40.716999999999999</v>
      </c>
      <c r="L3567" s="11" t="b">
        <f>COUNTIF('[1]2_배당성향 25% 이상 종목명'!$A$2:$A$471,'2_2번 조건 대상 종목'!A3567)&gt;0</f>
        <v>1</v>
      </c>
      <c r="M3567" s="14" t="b">
        <f t="shared" si="55"/>
        <v>1</v>
      </c>
      <c r="N3567" s="11">
        <v>38263999200</v>
      </c>
      <c r="O3567" s="11"/>
      <c r="P3567" s="11"/>
      <c r="Q3567" s="11"/>
      <c r="R3567" s="11">
        <v>6.3</v>
      </c>
      <c r="S3567" s="6">
        <v>489496192800</v>
      </c>
      <c r="T3567" s="7">
        <v>13.22</v>
      </c>
      <c r="U3567" s="7">
        <v>0.33</v>
      </c>
      <c r="V3567" s="7">
        <v>2318</v>
      </c>
    </row>
    <row r="3568" spans="1:22" hidden="1" x14ac:dyDescent="0.4">
      <c r="A3568" s="7" t="s">
        <v>493</v>
      </c>
      <c r="B3568" s="12" t="s">
        <v>494</v>
      </c>
      <c r="C3568" s="12" t="s">
        <v>2933</v>
      </c>
      <c r="D3568" s="12" t="s">
        <v>19</v>
      </c>
      <c r="E3568" s="12" t="s">
        <v>129</v>
      </c>
      <c r="F3568" s="12">
        <v>1.8</v>
      </c>
      <c r="G3568" s="12" t="s">
        <v>21</v>
      </c>
      <c r="H3568" s="12">
        <v>1000</v>
      </c>
      <c r="I3568" s="6">
        <v>15970512</v>
      </c>
      <c r="J3568" s="6">
        <v>2400</v>
      </c>
      <c r="K3568" s="6">
        <v>32.642000000000003</v>
      </c>
      <c r="L3568" s="11" t="b">
        <f>COUNTIF('[1]2_배당성향 25% 이상 종목명'!$A$2:$A$471,'2_2번 조건 대상 종목'!A3568)&gt;0</f>
        <v>1</v>
      </c>
      <c r="M3568" s="14" t="b">
        <f t="shared" si="55"/>
        <v>1</v>
      </c>
      <c r="N3568" s="6">
        <v>38263999200</v>
      </c>
      <c r="O3568" s="6"/>
      <c r="P3568" s="6"/>
      <c r="Q3568" s="6"/>
      <c r="R3568" s="6">
        <v>4</v>
      </c>
      <c r="S3568" s="6">
        <v>489496192800</v>
      </c>
      <c r="T3568" s="7">
        <v>13.22</v>
      </c>
      <c r="U3568" s="7">
        <v>0.33</v>
      </c>
      <c r="V3568" s="7">
        <v>2318</v>
      </c>
    </row>
    <row r="3569" spans="1:22" hidden="1" x14ac:dyDescent="0.4">
      <c r="A3569" s="4" t="s">
        <v>199</v>
      </c>
      <c r="B3569" s="5" t="s">
        <v>200</v>
      </c>
      <c r="C3569" s="5" t="s">
        <v>18</v>
      </c>
      <c r="D3569" s="5" t="s">
        <v>19</v>
      </c>
      <c r="E3569" s="9" t="s">
        <v>157</v>
      </c>
      <c r="F3569" s="9">
        <v>0.95</v>
      </c>
      <c r="G3569" s="5" t="s">
        <v>21</v>
      </c>
      <c r="H3569" s="9">
        <v>500</v>
      </c>
      <c r="I3569" s="11">
        <v>12000000</v>
      </c>
      <c r="J3569" s="11">
        <v>140</v>
      </c>
      <c r="K3569" s="11">
        <v>202.654</v>
      </c>
      <c r="L3569" s="11" t="b">
        <f>COUNTIF('[1]2_배당성향 25% 이상 종목명'!$A$2:$A$471,'2_2번 조건 대상 종목'!A3569)&gt;0</f>
        <v>1</v>
      </c>
      <c r="M3569" s="14" t="b">
        <f t="shared" si="55"/>
        <v>1</v>
      </c>
      <c r="N3569" s="11">
        <v>1680000000</v>
      </c>
      <c r="O3569" s="11"/>
      <c r="P3569" s="11"/>
      <c r="Q3569" s="11"/>
      <c r="R3569" s="11">
        <v>2.5</v>
      </c>
      <c r="S3569" s="6">
        <v>116280000000</v>
      </c>
      <c r="T3569" s="7">
        <v>58.02</v>
      </c>
      <c r="U3569" s="7">
        <v>6.16</v>
      </c>
      <c r="V3569" s="7">
        <v>167</v>
      </c>
    </row>
    <row r="3570" spans="1:22" hidden="1" x14ac:dyDescent="0.4">
      <c r="A3570" s="4" t="s">
        <v>199</v>
      </c>
      <c r="B3570" s="5" t="s">
        <v>200</v>
      </c>
      <c r="C3570" s="5" t="s">
        <v>30</v>
      </c>
      <c r="D3570" s="5" t="s">
        <v>19</v>
      </c>
      <c r="E3570" s="9" t="s">
        <v>52</v>
      </c>
      <c r="F3570" s="9">
        <v>0.72</v>
      </c>
      <c r="G3570" s="5" t="s">
        <v>21</v>
      </c>
      <c r="H3570" s="9">
        <v>500</v>
      </c>
      <c r="I3570" s="11">
        <v>12000000</v>
      </c>
      <c r="J3570" s="11">
        <v>180</v>
      </c>
      <c r="K3570" s="11">
        <v>108.054</v>
      </c>
      <c r="L3570" s="11" t="b">
        <f>COUNTIF('[1]2_배당성향 25% 이상 종목명'!$A$2:$A$471,'2_2번 조건 대상 종목'!A3570)&gt;0</f>
        <v>1</v>
      </c>
      <c r="M3570" s="14" t="b">
        <f t="shared" si="55"/>
        <v>1</v>
      </c>
      <c r="N3570" s="11">
        <v>2160000000</v>
      </c>
      <c r="O3570" s="11" t="b">
        <f>N3570&gt;=VLOOKUP(A3570,'[1]2023년만'!$A$2:$Q$1181,12,0)</f>
        <v>1</v>
      </c>
      <c r="P3570" s="11">
        <f>VLOOKUP(A3570,'[1]2_피벗 테이블'!$A$4:$B$376,2,0)</f>
        <v>2160000000</v>
      </c>
      <c r="Q3570" s="11" t="b">
        <f>N3570&gt;=(P3570*1.05)</f>
        <v>0</v>
      </c>
      <c r="R3570" s="11">
        <v>1.8</v>
      </c>
      <c r="S3570" s="6">
        <v>116280000000</v>
      </c>
      <c r="T3570" s="7">
        <v>58.02</v>
      </c>
      <c r="U3570" s="7">
        <v>6.16</v>
      </c>
      <c r="V3570" s="7">
        <v>167</v>
      </c>
    </row>
    <row r="3571" spans="1:22" hidden="1" x14ac:dyDescent="0.4">
      <c r="A3571" s="4" t="s">
        <v>199</v>
      </c>
      <c r="B3571" s="5" t="s">
        <v>200</v>
      </c>
      <c r="C3571" s="5" t="s">
        <v>24</v>
      </c>
      <c r="D3571" s="5" t="s">
        <v>19</v>
      </c>
      <c r="E3571" s="9" t="s">
        <v>157</v>
      </c>
      <c r="F3571" s="9">
        <v>0.75</v>
      </c>
      <c r="G3571" s="5" t="s">
        <v>21</v>
      </c>
      <c r="H3571" s="9">
        <v>500</v>
      </c>
      <c r="I3571" s="11">
        <v>12000000</v>
      </c>
      <c r="J3571" s="11">
        <v>180</v>
      </c>
      <c r="K3571" s="11">
        <v>78.007000000000005</v>
      </c>
      <c r="L3571" s="11" t="b">
        <f>COUNTIF('[1]2_배당성향 25% 이상 종목명'!$A$2:$A$471,'2_2번 조건 대상 종목'!A3571)&gt;0</f>
        <v>1</v>
      </c>
      <c r="M3571" s="14" t="b">
        <f t="shared" si="55"/>
        <v>1</v>
      </c>
      <c r="N3571" s="11">
        <v>2160000000</v>
      </c>
      <c r="O3571" s="11"/>
      <c r="P3571" s="11"/>
      <c r="Q3571" s="11"/>
      <c r="R3571" s="11">
        <v>2.6</v>
      </c>
      <c r="S3571" s="6">
        <v>116280000000</v>
      </c>
      <c r="T3571" s="7">
        <v>58.02</v>
      </c>
      <c r="U3571" s="7">
        <v>6.16</v>
      </c>
      <c r="V3571" s="7">
        <v>167</v>
      </c>
    </row>
    <row r="3572" spans="1:22" hidden="1" x14ac:dyDescent="0.4">
      <c r="A3572" s="7" t="s">
        <v>199</v>
      </c>
      <c r="B3572" s="12" t="s">
        <v>200</v>
      </c>
      <c r="C3572" s="12" t="s">
        <v>2933</v>
      </c>
      <c r="D3572" s="12" t="s">
        <v>19</v>
      </c>
      <c r="E3572" s="12" t="s">
        <v>157</v>
      </c>
      <c r="F3572" s="12">
        <v>0.55000000000000004</v>
      </c>
      <c r="G3572" s="12" t="s">
        <v>21</v>
      </c>
      <c r="H3572" s="12">
        <v>500</v>
      </c>
      <c r="I3572" s="6">
        <v>12000000</v>
      </c>
      <c r="J3572" s="6">
        <v>220</v>
      </c>
      <c r="K3572" s="6">
        <v>98.433999999999997</v>
      </c>
      <c r="L3572" s="11" t="b">
        <f>COUNTIF('[1]2_배당성향 25% 이상 종목명'!$A$2:$A$471,'2_2번 조건 대상 종목'!A3572)&gt;0</f>
        <v>1</v>
      </c>
      <c r="M3572" s="14" t="b">
        <f t="shared" si="55"/>
        <v>1</v>
      </c>
      <c r="N3572" s="6">
        <v>2640000000</v>
      </c>
      <c r="O3572" s="6"/>
      <c r="P3572" s="6"/>
      <c r="Q3572" s="6"/>
      <c r="R3572" s="6">
        <v>3.3</v>
      </c>
      <c r="S3572" s="6">
        <v>116280000000</v>
      </c>
      <c r="T3572" s="7">
        <v>58.02</v>
      </c>
      <c r="U3572" s="7">
        <v>6.16</v>
      </c>
      <c r="V3572" s="7">
        <v>167</v>
      </c>
    </row>
    <row r="3573" spans="1:22" hidden="1" x14ac:dyDescent="0.4">
      <c r="A3573" s="4" t="s">
        <v>2295</v>
      </c>
      <c r="B3573" s="5" t="s">
        <v>2296</v>
      </c>
      <c r="C3573" s="5" t="s">
        <v>24</v>
      </c>
      <c r="D3573" s="5" t="s">
        <v>19</v>
      </c>
      <c r="E3573" s="9" t="s">
        <v>31</v>
      </c>
      <c r="F3573" s="9">
        <v>2.77</v>
      </c>
      <c r="G3573" s="5" t="s">
        <v>21</v>
      </c>
      <c r="H3573" s="9">
        <v>500</v>
      </c>
      <c r="I3573" s="11">
        <v>20861556</v>
      </c>
      <c r="J3573" s="11">
        <v>180</v>
      </c>
      <c r="K3573" s="11">
        <v>11.521000000000001</v>
      </c>
      <c r="L3573" s="11" t="b">
        <f>COUNTIF('[1]2_배당성향 25% 이상 종목명'!$A$2:$A$471,'2_2번 조건 대상 종목'!A3573)&gt;0</f>
        <v>0</v>
      </c>
      <c r="M3573" s="14" t="b">
        <f t="shared" si="55"/>
        <v>1</v>
      </c>
      <c r="N3573" s="11">
        <v>3652210980</v>
      </c>
      <c r="O3573" s="11"/>
      <c r="P3573" s="11"/>
      <c r="Q3573" s="11"/>
      <c r="R3573" s="11">
        <v>0.7</v>
      </c>
      <c r="S3573" s="6">
        <v>723126788850</v>
      </c>
      <c r="T3573" s="7">
        <v>13.37</v>
      </c>
      <c r="U3573" s="7">
        <v>1.43</v>
      </c>
      <c r="V3573" s="7">
        <v>2615</v>
      </c>
    </row>
    <row r="3574" spans="1:22" hidden="1" x14ac:dyDescent="0.4">
      <c r="A3574" s="4" t="s">
        <v>2295</v>
      </c>
      <c r="B3574" s="5" t="s">
        <v>2296</v>
      </c>
      <c r="C3574" s="5" t="s">
        <v>30</v>
      </c>
      <c r="D3574" s="5" t="s">
        <v>19</v>
      </c>
      <c r="E3574" s="9" t="s">
        <v>31</v>
      </c>
      <c r="F3574" s="9">
        <v>0.49</v>
      </c>
      <c r="G3574" s="5" t="s">
        <v>21</v>
      </c>
      <c r="H3574" s="9">
        <v>500</v>
      </c>
      <c r="I3574" s="11">
        <v>20861556</v>
      </c>
      <c r="J3574" s="11">
        <v>270</v>
      </c>
      <c r="K3574" s="11">
        <v>10.108000000000001</v>
      </c>
      <c r="L3574" s="11" t="b">
        <f>COUNTIF('[1]2_배당성향 25% 이상 종목명'!$A$2:$A$471,'2_2번 조건 대상 종목'!A3574)&gt;0</f>
        <v>0</v>
      </c>
      <c r="M3574" s="14" t="b">
        <f t="shared" si="55"/>
        <v>1</v>
      </c>
      <c r="N3574" s="11">
        <v>5325275610</v>
      </c>
      <c r="O3574" s="11" t="b">
        <f>N3574&gt;=VLOOKUP(A3574,'[1]2023년만'!$A$2:$Q$1181,12,0)</f>
        <v>1</v>
      </c>
      <c r="P3574" s="11"/>
      <c r="Q3574" s="11"/>
      <c r="R3574" s="11">
        <v>0.9</v>
      </c>
      <c r="S3574" s="6">
        <v>723126788850</v>
      </c>
      <c r="T3574" s="7">
        <v>13.37</v>
      </c>
      <c r="U3574" s="7">
        <v>1.43</v>
      </c>
      <c r="V3574" s="7">
        <v>2615</v>
      </c>
    </row>
    <row r="3575" spans="1:22" hidden="1" x14ac:dyDescent="0.4">
      <c r="A3575" s="4" t="s">
        <v>2295</v>
      </c>
      <c r="B3575" s="5" t="s">
        <v>2296</v>
      </c>
      <c r="C3575" s="5" t="s">
        <v>18</v>
      </c>
      <c r="D3575" s="5" t="s">
        <v>19</v>
      </c>
      <c r="E3575" s="9" t="s">
        <v>31</v>
      </c>
      <c r="F3575" s="9">
        <v>2.75</v>
      </c>
      <c r="G3575" s="5" t="s">
        <v>21</v>
      </c>
      <c r="H3575" s="9">
        <v>500</v>
      </c>
      <c r="I3575" s="11">
        <v>20861556</v>
      </c>
      <c r="J3575" s="11">
        <v>250</v>
      </c>
      <c r="K3575" s="11">
        <v>9.1579999999999995</v>
      </c>
      <c r="L3575" s="11" t="b">
        <f>COUNTIF('[1]2_배당성향 25% 이상 종목명'!$A$2:$A$471,'2_2번 조건 대상 종목'!A3575)&gt;0</f>
        <v>0</v>
      </c>
      <c r="M3575" s="14" t="b">
        <f t="shared" si="55"/>
        <v>1</v>
      </c>
      <c r="N3575" s="11">
        <v>5072515250</v>
      </c>
      <c r="O3575" s="11"/>
      <c r="P3575" s="11"/>
      <c r="Q3575" s="11"/>
      <c r="R3575" s="11" t="s">
        <v>21</v>
      </c>
      <c r="S3575" s="6">
        <v>723126788850</v>
      </c>
      <c r="T3575" s="7">
        <v>13.37</v>
      </c>
      <c r="U3575" s="7">
        <v>1.43</v>
      </c>
      <c r="V3575" s="7">
        <v>2615</v>
      </c>
    </row>
    <row r="3576" spans="1:22" hidden="1" x14ac:dyDescent="0.4">
      <c r="A3576" s="7" t="s">
        <v>2295</v>
      </c>
      <c r="B3576" s="12" t="s">
        <v>2296</v>
      </c>
      <c r="C3576" s="12" t="s">
        <v>2933</v>
      </c>
      <c r="D3576" s="12" t="s">
        <v>19</v>
      </c>
      <c r="E3576" s="12" t="s">
        <v>31</v>
      </c>
      <c r="F3576" s="12">
        <v>0.79</v>
      </c>
      <c r="G3576" s="12" t="s">
        <v>21</v>
      </c>
      <c r="H3576" s="12">
        <v>500</v>
      </c>
      <c r="I3576" s="6">
        <v>20861556</v>
      </c>
      <c r="J3576" s="6">
        <v>220</v>
      </c>
      <c r="K3576" s="6">
        <v>10.939</v>
      </c>
      <c r="L3576" s="11" t="b">
        <f>COUNTIF('[1]2_배당성향 25% 이상 종목명'!$A$2:$A$471,'2_2번 조건 대상 종목'!A3576)&gt;0</f>
        <v>0</v>
      </c>
      <c r="M3576" s="14" t="b">
        <f t="shared" si="55"/>
        <v>1</v>
      </c>
      <c r="N3576" s="6">
        <v>4588491160</v>
      </c>
      <c r="O3576" s="6"/>
      <c r="P3576" s="6"/>
      <c r="Q3576" s="6"/>
      <c r="R3576" s="6">
        <v>0.9</v>
      </c>
      <c r="S3576" s="6">
        <v>723126788850</v>
      </c>
      <c r="T3576" s="7">
        <v>13.37</v>
      </c>
      <c r="U3576" s="7">
        <v>1.43</v>
      </c>
      <c r="V3576" s="7">
        <v>2615</v>
      </c>
    </row>
    <row r="3577" spans="1:22" hidden="1" x14ac:dyDescent="0.4">
      <c r="A3577" s="4" t="s">
        <v>257</v>
      </c>
      <c r="B3577" s="5" t="s">
        <v>258</v>
      </c>
      <c r="C3577" s="5" t="s">
        <v>18</v>
      </c>
      <c r="D3577" s="5" t="s">
        <v>19</v>
      </c>
      <c r="E3577" s="9" t="s">
        <v>157</v>
      </c>
      <c r="F3577" s="9">
        <v>0.95</v>
      </c>
      <c r="G3577" s="5" t="s">
        <v>21</v>
      </c>
      <c r="H3577" s="9">
        <v>500</v>
      </c>
      <c r="I3577" s="11">
        <v>17150000</v>
      </c>
      <c r="J3577" s="11">
        <v>60</v>
      </c>
      <c r="K3577" s="11">
        <v>152.44399999999999</v>
      </c>
      <c r="L3577" s="11" t="b">
        <f>COUNTIF('[1]2_배당성향 25% 이상 종목명'!$A$2:$A$471,'2_2번 조건 대상 종목'!A3577)&gt;0</f>
        <v>1</v>
      </c>
      <c r="M3577" s="14" t="b">
        <f t="shared" si="55"/>
        <v>1</v>
      </c>
      <c r="N3577" s="11">
        <v>1029000000</v>
      </c>
      <c r="O3577" s="11"/>
      <c r="P3577" s="11"/>
      <c r="Q3577" s="11"/>
      <c r="R3577" s="11">
        <v>1.8</v>
      </c>
      <c r="S3577" s="6">
        <v>59424750000</v>
      </c>
      <c r="T3577" s="7">
        <v>67.94</v>
      </c>
      <c r="U3577" s="7">
        <v>1.76</v>
      </c>
      <c r="V3577" s="7">
        <v>51</v>
      </c>
    </row>
    <row r="3578" spans="1:22" x14ac:dyDescent="0.4">
      <c r="A3578" s="4" t="s">
        <v>408</v>
      </c>
      <c r="B3578" s="5" t="s">
        <v>409</v>
      </c>
      <c r="C3578" s="5" t="s">
        <v>30</v>
      </c>
      <c r="D3578" s="5" t="s">
        <v>19</v>
      </c>
      <c r="E3578" s="9" t="s">
        <v>129</v>
      </c>
      <c r="F3578" s="9">
        <v>4.47</v>
      </c>
      <c r="G3578" s="5" t="s">
        <v>21</v>
      </c>
      <c r="H3578" s="9">
        <v>500</v>
      </c>
      <c r="I3578" s="11">
        <v>9900000</v>
      </c>
      <c r="J3578" s="11">
        <v>320</v>
      </c>
      <c r="K3578" s="11">
        <v>35.738999999999997</v>
      </c>
      <c r="L3578" s="11" t="b">
        <f>COUNTIF('[1]2_배당성향 25% 이상 종목명'!$A$2:$A$471,'2_2번 조건 대상 종목'!A3395)&gt;0</f>
        <v>1</v>
      </c>
      <c r="M3578" s="14" t="b">
        <f t="shared" si="55"/>
        <v>1</v>
      </c>
      <c r="N3578" s="11">
        <v>2146854720</v>
      </c>
      <c r="O3578" s="11" t="b">
        <f>N3578&gt;=VLOOKUP(A3578,'[1]2023년만'!$A$2:$Q$1181,12,0)</f>
        <v>1</v>
      </c>
      <c r="P3578" s="11">
        <f>VLOOKUP(A3578,'[1]2_피벗 테이블'!$A$4:$B$376,2,0)</f>
        <v>2000504200</v>
      </c>
      <c r="Q3578" s="11" t="b">
        <f>N3578&gt;=(P3578*1.05)</f>
        <v>1</v>
      </c>
      <c r="R3578" s="11">
        <v>3.54</v>
      </c>
      <c r="S3578" s="6">
        <v>94668000000</v>
      </c>
      <c r="T3578" s="7">
        <v>10.96</v>
      </c>
      <c r="U3578" s="7">
        <v>0.65</v>
      </c>
      <c r="V3578" s="7">
        <v>881</v>
      </c>
    </row>
    <row r="3579" spans="1:22" hidden="1" x14ac:dyDescent="0.4">
      <c r="A3579" s="4" t="s">
        <v>257</v>
      </c>
      <c r="B3579" s="5" t="s">
        <v>258</v>
      </c>
      <c r="C3579" s="5" t="s">
        <v>24</v>
      </c>
      <c r="D3579" s="5" t="s">
        <v>19</v>
      </c>
      <c r="E3579" s="9" t="s">
        <v>157</v>
      </c>
      <c r="F3579" s="9">
        <v>0.75</v>
      </c>
      <c r="G3579" s="5" t="s">
        <v>21</v>
      </c>
      <c r="H3579" s="9">
        <v>500</v>
      </c>
      <c r="I3579" s="11">
        <v>17150000</v>
      </c>
      <c r="J3579" s="11">
        <v>60</v>
      </c>
      <c r="K3579" s="11">
        <v>89.013999999999996</v>
      </c>
      <c r="L3579" s="11" t="b">
        <f>COUNTIF('[1]2_배당성향 25% 이상 종목명'!$A$2:$A$471,'2_2번 조건 대상 종목'!A3579)&gt;0</f>
        <v>1</v>
      </c>
      <c r="M3579" s="14" t="b">
        <f t="shared" si="55"/>
        <v>1</v>
      </c>
      <c r="N3579" s="11">
        <v>1029000000</v>
      </c>
      <c r="O3579" s="11"/>
      <c r="P3579" s="11"/>
      <c r="Q3579" s="11"/>
      <c r="R3579" s="11">
        <v>2.1</v>
      </c>
      <c r="S3579" s="6">
        <v>59424750000</v>
      </c>
      <c r="T3579" s="7">
        <v>67.94</v>
      </c>
      <c r="U3579" s="7">
        <v>1.76</v>
      </c>
      <c r="V3579" s="7">
        <v>51</v>
      </c>
    </row>
    <row r="3580" spans="1:22" hidden="1" x14ac:dyDescent="0.4">
      <c r="A3580" s="7" t="s">
        <v>257</v>
      </c>
      <c r="B3580" s="12" t="s">
        <v>258</v>
      </c>
      <c r="C3580" s="12" t="s">
        <v>2933</v>
      </c>
      <c r="D3580" s="12" t="s">
        <v>19</v>
      </c>
      <c r="E3580" s="12" t="s">
        <v>157</v>
      </c>
      <c r="F3580" s="12">
        <v>0.55000000000000004</v>
      </c>
      <c r="G3580" s="12" t="s">
        <v>21</v>
      </c>
      <c r="H3580" s="12">
        <v>500</v>
      </c>
      <c r="I3580" s="6">
        <v>17150000</v>
      </c>
      <c r="J3580" s="6">
        <v>50</v>
      </c>
      <c r="K3580" s="6">
        <v>358.78699999999998</v>
      </c>
      <c r="L3580" s="11" t="b">
        <f>COUNTIF('[1]2_배당성향 25% 이상 종목명'!$A$2:$A$471,'2_2번 조건 대상 종목'!A3580)&gt;0</f>
        <v>1</v>
      </c>
      <c r="M3580" s="14" t="b">
        <f t="shared" si="55"/>
        <v>1</v>
      </c>
      <c r="N3580" s="6">
        <v>857500000</v>
      </c>
      <c r="O3580" s="6"/>
      <c r="P3580" s="6"/>
      <c r="Q3580" s="6"/>
      <c r="R3580" s="6">
        <v>0.87</v>
      </c>
      <c r="S3580" s="6">
        <v>59424750000</v>
      </c>
      <c r="T3580" s="7">
        <v>67.94</v>
      </c>
      <c r="U3580" s="7">
        <v>1.76</v>
      </c>
      <c r="V3580" s="7">
        <v>51</v>
      </c>
    </row>
    <row r="3581" spans="1:22" hidden="1" x14ac:dyDescent="0.4">
      <c r="A3581" s="4" t="s">
        <v>2482</v>
      </c>
      <c r="B3581" s="5" t="s">
        <v>2483</v>
      </c>
      <c r="C3581" s="5" t="s">
        <v>30</v>
      </c>
      <c r="D3581" s="5" t="s">
        <v>19</v>
      </c>
      <c r="E3581" s="9" t="s">
        <v>773</v>
      </c>
      <c r="F3581" s="9">
        <v>2.5299999999999998</v>
      </c>
      <c r="G3581" s="5" t="s">
        <v>21</v>
      </c>
      <c r="H3581" s="9">
        <v>500</v>
      </c>
      <c r="I3581" s="11">
        <v>30000000</v>
      </c>
      <c r="J3581" s="11">
        <v>75</v>
      </c>
      <c r="K3581" s="11">
        <v>8.1170000000000009</v>
      </c>
      <c r="L3581" s="11" t="b">
        <f>COUNTIF('[1]2_배당성향 25% 이상 종목명'!$A$2:$A$471,'2_2번 조건 대상 종목'!A3581)&gt;0</f>
        <v>0</v>
      </c>
      <c r="M3581" s="14" t="b">
        <f t="shared" si="55"/>
        <v>1</v>
      </c>
      <c r="N3581" s="11">
        <v>2242931250</v>
      </c>
      <c r="O3581" s="11" t="b">
        <f>N3581&gt;=VLOOKUP(A3581,'[1]2023년만'!$A$2:$Q$1181,12,0)</f>
        <v>1</v>
      </c>
      <c r="P3581" s="11"/>
      <c r="Q3581" s="11"/>
      <c r="R3581" s="11">
        <v>1.89</v>
      </c>
      <c r="S3581" s="6">
        <v>166500000000</v>
      </c>
      <c r="T3581" s="7">
        <v>6.45</v>
      </c>
      <c r="U3581" s="7">
        <v>0.56000000000000005</v>
      </c>
      <c r="V3581" s="7">
        <v>860</v>
      </c>
    </row>
    <row r="3582" spans="1:22" hidden="1" x14ac:dyDescent="0.4">
      <c r="A3582" s="4" t="s">
        <v>2482</v>
      </c>
      <c r="B3582" s="5" t="s">
        <v>2483</v>
      </c>
      <c r="C3582" s="5" t="s">
        <v>24</v>
      </c>
      <c r="D3582" s="5" t="s">
        <v>19</v>
      </c>
      <c r="E3582" s="9" t="s">
        <v>773</v>
      </c>
      <c r="F3582" s="9">
        <v>2.66</v>
      </c>
      <c r="G3582" s="5" t="s">
        <v>21</v>
      </c>
      <c r="H3582" s="9">
        <v>500</v>
      </c>
      <c r="I3582" s="11">
        <v>30000000</v>
      </c>
      <c r="J3582" s="11">
        <v>70</v>
      </c>
      <c r="K3582" s="11">
        <v>7.327</v>
      </c>
      <c r="L3582" s="11" t="b">
        <f>COUNTIF('[1]2_배당성향 25% 이상 종목명'!$A$2:$A$471,'2_2번 조건 대상 종목'!A3582)&gt;0</f>
        <v>0</v>
      </c>
      <c r="M3582" s="14" t="b">
        <f t="shared" si="55"/>
        <v>1</v>
      </c>
      <c r="N3582" s="11">
        <v>2093402500</v>
      </c>
      <c r="O3582" s="11"/>
      <c r="P3582" s="11"/>
      <c r="Q3582" s="11"/>
      <c r="R3582" s="11">
        <v>1.72</v>
      </c>
      <c r="S3582" s="6">
        <v>166500000000</v>
      </c>
      <c r="T3582" s="7">
        <v>6.45</v>
      </c>
      <c r="U3582" s="7">
        <v>0.56000000000000005</v>
      </c>
      <c r="V3582" s="7">
        <v>860</v>
      </c>
    </row>
    <row r="3583" spans="1:22" hidden="1" x14ac:dyDescent="0.4">
      <c r="A3583" s="4" t="s">
        <v>2482</v>
      </c>
      <c r="B3583" s="5" t="s">
        <v>2483</v>
      </c>
      <c r="C3583" s="5" t="s">
        <v>18</v>
      </c>
      <c r="D3583" s="5" t="s">
        <v>19</v>
      </c>
      <c r="E3583" s="9" t="s">
        <v>773</v>
      </c>
      <c r="F3583" s="9">
        <v>1.35</v>
      </c>
      <c r="G3583" s="5" t="s">
        <v>21</v>
      </c>
      <c r="H3583" s="9">
        <v>500</v>
      </c>
      <c r="I3583" s="11">
        <v>30000000</v>
      </c>
      <c r="J3583" s="11">
        <v>60</v>
      </c>
      <c r="K3583" s="11">
        <v>6.3860000000000001</v>
      </c>
      <c r="L3583" s="11" t="b">
        <f>COUNTIF('[1]2_배당성향 25% 이상 종목명'!$A$2:$A$471,'2_2번 조건 대상 종목'!A3583)&gt;0</f>
        <v>0</v>
      </c>
      <c r="M3583" s="14" t="b">
        <f t="shared" si="55"/>
        <v>1</v>
      </c>
      <c r="N3583" s="11">
        <v>1794345000</v>
      </c>
      <c r="O3583" s="11"/>
      <c r="P3583" s="11"/>
      <c r="Q3583" s="11"/>
      <c r="R3583" s="11">
        <v>1.3</v>
      </c>
      <c r="S3583" s="6">
        <v>166500000000</v>
      </c>
      <c r="T3583" s="7">
        <v>6.45</v>
      </c>
      <c r="U3583" s="7">
        <v>0.56000000000000005</v>
      </c>
      <c r="V3583" s="7">
        <v>860</v>
      </c>
    </row>
    <row r="3584" spans="1:22" hidden="1" x14ac:dyDescent="0.4">
      <c r="A3584" s="7" t="s">
        <v>2482</v>
      </c>
      <c r="B3584" s="12" t="s">
        <v>2483</v>
      </c>
      <c r="C3584" s="12" t="s">
        <v>2933</v>
      </c>
      <c r="D3584" s="12" t="s">
        <v>19</v>
      </c>
      <c r="E3584" s="12" t="s">
        <v>773</v>
      </c>
      <c r="F3584" s="12">
        <v>0.4</v>
      </c>
      <c r="G3584" s="12" t="s">
        <v>21</v>
      </c>
      <c r="H3584" s="12">
        <v>500</v>
      </c>
      <c r="I3584" s="6">
        <v>30000000</v>
      </c>
      <c r="J3584" s="6">
        <v>60</v>
      </c>
      <c r="K3584" s="6">
        <v>8.4139999999999997</v>
      </c>
      <c r="L3584" s="11" t="b">
        <f>COUNTIF('[1]2_배당성향 25% 이상 종목명'!$A$2:$A$471,'2_2번 조건 대상 종목'!A3584)&gt;0</f>
        <v>0</v>
      </c>
      <c r="M3584" s="14" t="b">
        <f t="shared" si="55"/>
        <v>1</v>
      </c>
      <c r="N3584" s="6">
        <v>1794345000</v>
      </c>
      <c r="O3584" s="6"/>
      <c r="P3584" s="6"/>
      <c r="Q3584" s="6"/>
      <c r="R3584" s="6">
        <v>0.86</v>
      </c>
      <c r="S3584" s="6">
        <v>166500000000</v>
      </c>
      <c r="T3584" s="7">
        <v>6.45</v>
      </c>
      <c r="U3584" s="7">
        <v>0.56000000000000005</v>
      </c>
      <c r="V3584" s="7">
        <v>860</v>
      </c>
    </row>
    <row r="3585" spans="1:22" hidden="1" x14ac:dyDescent="0.4">
      <c r="A3585" s="4" t="s">
        <v>1663</v>
      </c>
      <c r="B3585" s="5" t="s">
        <v>1664</v>
      </c>
      <c r="C3585" s="5" t="s">
        <v>30</v>
      </c>
      <c r="D3585" s="5" t="s">
        <v>19</v>
      </c>
      <c r="E3585" s="9" t="s">
        <v>40</v>
      </c>
      <c r="F3585" s="9">
        <v>1.95</v>
      </c>
      <c r="G3585" s="5" t="s">
        <v>21</v>
      </c>
      <c r="H3585" s="9">
        <v>500</v>
      </c>
      <c r="I3585" s="11">
        <v>16715858</v>
      </c>
      <c r="J3585" s="11">
        <v>100</v>
      </c>
      <c r="K3585" s="11">
        <v>22.521000000000001</v>
      </c>
      <c r="L3585" s="11" t="b">
        <f>COUNTIF('[1]2_배당성향 25% 이상 종목명'!$A$2:$A$471,'2_2번 조건 대상 종목'!A3585)&gt;0</f>
        <v>0</v>
      </c>
      <c r="M3585" s="14" t="b">
        <f t="shared" si="55"/>
        <v>1</v>
      </c>
      <c r="N3585" s="11">
        <v>1578513600</v>
      </c>
      <c r="O3585" s="11" t="b">
        <f>N3585&gt;=VLOOKUP(A3585,'[1]2023년만'!$A$2:$Q$1181,12,0)</f>
        <v>1</v>
      </c>
      <c r="P3585" s="11"/>
      <c r="Q3585" s="11"/>
      <c r="R3585" s="11">
        <v>3.7</v>
      </c>
      <c r="S3585" s="6">
        <v>44714920150</v>
      </c>
      <c r="T3585" s="7">
        <v>6.18</v>
      </c>
      <c r="U3585" s="7">
        <v>0.59</v>
      </c>
      <c r="V3585" s="7">
        <v>433</v>
      </c>
    </row>
    <row r="3586" spans="1:22" hidden="1" x14ac:dyDescent="0.4">
      <c r="A3586" s="4" t="s">
        <v>1663</v>
      </c>
      <c r="B3586" s="5" t="s">
        <v>1664</v>
      </c>
      <c r="C3586" s="5" t="s">
        <v>18</v>
      </c>
      <c r="D3586" s="5" t="s">
        <v>19</v>
      </c>
      <c r="E3586" s="9" t="s">
        <v>40</v>
      </c>
      <c r="F3586" s="9">
        <v>1.31</v>
      </c>
      <c r="G3586" s="5" t="s">
        <v>21</v>
      </c>
      <c r="H3586" s="9">
        <v>500</v>
      </c>
      <c r="I3586" s="11">
        <v>16715858</v>
      </c>
      <c r="J3586" s="11">
        <v>50</v>
      </c>
      <c r="K3586" s="11">
        <v>18.684999999999999</v>
      </c>
      <c r="L3586" s="11" t="b">
        <f>COUNTIF('[1]2_배당성향 25% 이상 종목명'!$A$2:$A$471,'2_2번 조건 대상 종목'!A3586)&gt;0</f>
        <v>0</v>
      </c>
      <c r="M3586" s="14" t="b">
        <f t="shared" si="55"/>
        <v>1</v>
      </c>
      <c r="N3586" s="11">
        <v>789256800</v>
      </c>
      <c r="O3586" s="11"/>
      <c r="P3586" s="11"/>
      <c r="Q3586" s="11"/>
      <c r="R3586" s="11">
        <v>1.8</v>
      </c>
      <c r="S3586" s="6">
        <v>44714920150</v>
      </c>
      <c r="T3586" s="7">
        <v>6.18</v>
      </c>
      <c r="U3586" s="7">
        <v>0.59</v>
      </c>
      <c r="V3586" s="7">
        <v>433</v>
      </c>
    </row>
    <row r="3587" spans="1:22" hidden="1" x14ac:dyDescent="0.4">
      <c r="A3587" s="4" t="s">
        <v>1663</v>
      </c>
      <c r="B3587" s="5" t="s">
        <v>1664</v>
      </c>
      <c r="C3587" s="5" t="s">
        <v>24</v>
      </c>
      <c r="D3587" s="5" t="s">
        <v>19</v>
      </c>
      <c r="E3587" s="9" t="s">
        <v>40</v>
      </c>
      <c r="F3587" s="9">
        <v>0.97</v>
      </c>
      <c r="G3587" s="5" t="s">
        <v>21</v>
      </c>
      <c r="H3587" s="9">
        <v>500</v>
      </c>
      <c r="I3587" s="11">
        <v>16715858</v>
      </c>
      <c r="J3587" s="11">
        <v>75</v>
      </c>
      <c r="K3587" s="11">
        <v>17.643999999999998</v>
      </c>
      <c r="L3587" s="11" t="b">
        <f>COUNTIF('[1]2_배당성향 25% 이상 종목명'!$A$2:$A$471,'2_2번 조건 대상 종목'!A3587)&gt;0</f>
        <v>0</v>
      </c>
      <c r="M3587" s="14" t="b">
        <f t="shared" ref="M3587:M3650" si="56">COUNTIF($A$2:$A$4678,A3587)=4</f>
        <v>1</v>
      </c>
      <c r="N3587" s="11">
        <v>1183885200</v>
      </c>
      <c r="O3587" s="11"/>
      <c r="P3587" s="11"/>
      <c r="Q3587" s="11"/>
      <c r="R3587" s="11">
        <v>3</v>
      </c>
      <c r="S3587" s="6">
        <v>44714920150</v>
      </c>
      <c r="T3587" s="7">
        <v>6.18</v>
      </c>
      <c r="U3587" s="7">
        <v>0.59</v>
      </c>
      <c r="V3587" s="7">
        <v>433</v>
      </c>
    </row>
    <row r="3588" spans="1:22" hidden="1" x14ac:dyDescent="0.4">
      <c r="A3588" s="7" t="s">
        <v>1663</v>
      </c>
      <c r="B3588" s="12" t="s">
        <v>1664</v>
      </c>
      <c r="C3588" s="12" t="s">
        <v>2933</v>
      </c>
      <c r="D3588" s="12" t="s">
        <v>19</v>
      </c>
      <c r="E3588" s="12" t="s">
        <v>40</v>
      </c>
      <c r="F3588" s="12">
        <v>0.86</v>
      </c>
      <c r="G3588" s="12" t="s">
        <v>21</v>
      </c>
      <c r="H3588" s="12">
        <v>500</v>
      </c>
      <c r="I3588" s="6">
        <v>16715858</v>
      </c>
      <c r="J3588" s="6">
        <v>40</v>
      </c>
      <c r="K3588" s="6">
        <v>14.632999999999999</v>
      </c>
      <c r="L3588" s="11" t="b">
        <f>COUNTIF('[1]2_배당성향 25% 이상 종목명'!$A$2:$A$471,'2_2번 조건 대상 종목'!A3588)&gt;0</f>
        <v>0</v>
      </c>
      <c r="M3588" s="14" t="b">
        <f t="shared" si="56"/>
        <v>1</v>
      </c>
      <c r="N3588" s="6">
        <v>631405440</v>
      </c>
      <c r="O3588" s="6"/>
      <c r="P3588" s="6"/>
      <c r="Q3588" s="6"/>
      <c r="R3588" s="6">
        <v>1.3</v>
      </c>
      <c r="S3588" s="6">
        <v>44714920150</v>
      </c>
      <c r="T3588" s="7">
        <v>6.18</v>
      </c>
      <c r="U3588" s="7">
        <v>0.59</v>
      </c>
      <c r="V3588" s="7">
        <v>433</v>
      </c>
    </row>
    <row r="3589" spans="1:22" hidden="1" x14ac:dyDescent="0.4">
      <c r="A3589" s="4" t="s">
        <v>2025</v>
      </c>
      <c r="B3589" s="5" t="s">
        <v>2026</v>
      </c>
      <c r="C3589" s="5" t="s">
        <v>30</v>
      </c>
      <c r="D3589" s="5" t="s">
        <v>19</v>
      </c>
      <c r="E3589" s="9" t="s">
        <v>52</v>
      </c>
      <c r="F3589" s="9">
        <v>0.72</v>
      </c>
      <c r="G3589" s="5" t="s">
        <v>21</v>
      </c>
      <c r="H3589" s="9">
        <v>500</v>
      </c>
      <c r="I3589" s="11">
        <v>4880000</v>
      </c>
      <c r="J3589" s="11">
        <v>600</v>
      </c>
      <c r="K3589" s="11">
        <v>15.824999999999999</v>
      </c>
      <c r="L3589" s="11" t="b">
        <f>COUNTIF('[1]2_배당성향 25% 이상 종목명'!$A$2:$A$471,'2_2번 조건 대상 종목'!A3589)&gt;0</f>
        <v>0</v>
      </c>
      <c r="M3589" s="14" t="b">
        <f t="shared" si="56"/>
        <v>1</v>
      </c>
      <c r="N3589" s="11">
        <v>2902102200</v>
      </c>
      <c r="O3589" s="11" t="b">
        <f>N3589&gt;=VLOOKUP(A3589,'[1]2023년만'!$A$2:$Q$1181,12,0)</f>
        <v>1</v>
      </c>
      <c r="P3589" s="11"/>
      <c r="Q3589" s="11"/>
      <c r="R3589" s="11">
        <v>0.8</v>
      </c>
      <c r="S3589" s="6">
        <v>404064000000</v>
      </c>
      <c r="T3589" s="7">
        <v>22.16</v>
      </c>
      <c r="U3589" s="7">
        <v>2.12</v>
      </c>
      <c r="V3589" s="7">
        <v>3736</v>
      </c>
    </row>
    <row r="3590" spans="1:22" hidden="1" x14ac:dyDescent="0.4">
      <c r="A3590" s="4" t="s">
        <v>2025</v>
      </c>
      <c r="B3590" s="5" t="s">
        <v>2026</v>
      </c>
      <c r="C3590" s="5" t="s">
        <v>24</v>
      </c>
      <c r="D3590" s="5" t="s">
        <v>19</v>
      </c>
      <c r="E3590" s="9" t="s">
        <v>90</v>
      </c>
      <c r="F3590" s="9">
        <v>0.77</v>
      </c>
      <c r="G3590" s="5" t="s">
        <v>21</v>
      </c>
      <c r="H3590" s="9">
        <v>500</v>
      </c>
      <c r="I3590" s="11">
        <v>4880000</v>
      </c>
      <c r="J3590" s="11">
        <v>600</v>
      </c>
      <c r="K3590" s="11">
        <v>10.772</v>
      </c>
      <c r="L3590" s="11" t="b">
        <f>COUNTIF('[1]2_배당성향 25% 이상 종목명'!$A$2:$A$471,'2_2번 조건 대상 종목'!A3590)&gt;0</f>
        <v>0</v>
      </c>
      <c r="M3590" s="14" t="b">
        <f t="shared" si="56"/>
        <v>1</v>
      </c>
      <c r="N3590" s="11">
        <v>2902102200</v>
      </c>
      <c r="O3590" s="11"/>
      <c r="P3590" s="11"/>
      <c r="Q3590" s="11"/>
      <c r="R3590" s="11">
        <v>0.6</v>
      </c>
      <c r="S3590" s="6">
        <v>404064000000</v>
      </c>
      <c r="T3590" s="7">
        <v>22.16</v>
      </c>
      <c r="U3590" s="7">
        <v>2.12</v>
      </c>
      <c r="V3590" s="7">
        <v>3736</v>
      </c>
    </row>
    <row r="3591" spans="1:22" hidden="1" x14ac:dyDescent="0.4">
      <c r="A3591" s="4" t="s">
        <v>2025</v>
      </c>
      <c r="B3591" s="5" t="s">
        <v>2026</v>
      </c>
      <c r="C3591" s="5" t="s">
        <v>18</v>
      </c>
      <c r="D3591" s="5" t="s">
        <v>19</v>
      </c>
      <c r="E3591" s="9" t="s">
        <v>90</v>
      </c>
      <c r="F3591" s="9">
        <v>0.88</v>
      </c>
      <c r="G3591" s="5" t="s">
        <v>21</v>
      </c>
      <c r="H3591" s="9">
        <v>500</v>
      </c>
      <c r="I3591" s="11">
        <v>4880000</v>
      </c>
      <c r="J3591" s="11">
        <v>600</v>
      </c>
      <c r="K3591" s="11">
        <v>10.616</v>
      </c>
      <c r="L3591" s="11" t="b">
        <f>COUNTIF('[1]2_배당성향 25% 이상 종목명'!$A$2:$A$471,'2_2번 조건 대상 종목'!A3591)&gt;0</f>
        <v>0</v>
      </c>
      <c r="M3591" s="14" t="b">
        <f t="shared" si="56"/>
        <v>1</v>
      </c>
      <c r="N3591" s="11">
        <v>2902102200</v>
      </c>
      <c r="O3591" s="11"/>
      <c r="P3591" s="11"/>
      <c r="Q3591" s="11"/>
      <c r="R3591" s="11">
        <v>1.1000000000000001</v>
      </c>
      <c r="S3591" s="6">
        <v>404064000000</v>
      </c>
      <c r="T3591" s="7">
        <v>22.16</v>
      </c>
      <c r="U3591" s="7">
        <v>2.12</v>
      </c>
      <c r="V3591" s="7">
        <v>3736</v>
      </c>
    </row>
    <row r="3592" spans="1:22" hidden="1" x14ac:dyDescent="0.4">
      <c r="A3592" s="7" t="s">
        <v>2025</v>
      </c>
      <c r="B3592" s="12" t="s">
        <v>2026</v>
      </c>
      <c r="C3592" s="12" t="s">
        <v>2933</v>
      </c>
      <c r="D3592" s="12" t="s">
        <v>19</v>
      </c>
      <c r="E3592" s="12" t="s">
        <v>90</v>
      </c>
      <c r="F3592" s="12">
        <v>0.89</v>
      </c>
      <c r="G3592" s="12" t="s">
        <v>21</v>
      </c>
      <c r="H3592" s="12">
        <v>500</v>
      </c>
      <c r="I3592" s="6">
        <v>4880000</v>
      </c>
      <c r="J3592" s="6">
        <v>500</v>
      </c>
      <c r="K3592" s="6">
        <v>14.866</v>
      </c>
      <c r="L3592" s="11" t="b">
        <f>COUNTIF('[1]2_배당성향 25% 이상 종목명'!$A$2:$A$471,'2_2번 조건 대상 종목'!A3592)&gt;0</f>
        <v>0</v>
      </c>
      <c r="M3592" s="14" t="b">
        <f t="shared" si="56"/>
        <v>1</v>
      </c>
      <c r="N3592" s="6">
        <v>2438402000</v>
      </c>
      <c r="O3592" s="6"/>
      <c r="P3592" s="6"/>
      <c r="Q3592" s="6"/>
      <c r="R3592" s="6">
        <v>1</v>
      </c>
      <c r="S3592" s="6">
        <v>404064000000</v>
      </c>
      <c r="T3592" s="7">
        <v>22.16</v>
      </c>
      <c r="U3592" s="7">
        <v>2.12</v>
      </c>
      <c r="V3592" s="7">
        <v>3736</v>
      </c>
    </row>
    <row r="3593" spans="1:22" hidden="1" x14ac:dyDescent="0.4">
      <c r="A3593" s="4" t="s">
        <v>2647</v>
      </c>
      <c r="B3593" s="5" t="s">
        <v>2648</v>
      </c>
      <c r="C3593" s="5" t="s">
        <v>30</v>
      </c>
      <c r="D3593" s="5" t="s">
        <v>19</v>
      </c>
      <c r="E3593" s="9" t="s">
        <v>20</v>
      </c>
      <c r="F3593" s="9">
        <v>0.68</v>
      </c>
      <c r="G3593" s="5" t="s">
        <v>21</v>
      </c>
      <c r="H3593" s="9">
        <v>500</v>
      </c>
      <c r="I3593" s="11">
        <v>40191250</v>
      </c>
      <c r="J3593" s="11">
        <v>15</v>
      </c>
      <c r="K3593" s="11">
        <v>3.931</v>
      </c>
      <c r="L3593" s="11" t="b">
        <f>COUNTIF('[1]2_배당성향 25% 이상 종목명'!$A$2:$A$471,'2_2번 조건 대상 종목'!A3593)&gt;0</f>
        <v>0</v>
      </c>
      <c r="M3593" s="14" t="b">
        <f t="shared" si="56"/>
        <v>0</v>
      </c>
      <c r="N3593" s="11">
        <v>601040910</v>
      </c>
      <c r="O3593" s="11" t="b">
        <f>N3593&gt;=VLOOKUP(A3593,'[1]2023년만'!$A$2:$Q$1181,12,0)</f>
        <v>1</v>
      </c>
      <c r="P3593" s="11"/>
      <c r="Q3593" s="11"/>
      <c r="R3593" s="11">
        <v>0.3</v>
      </c>
      <c r="S3593" s="6">
        <v>191511306250</v>
      </c>
      <c r="T3593" s="7">
        <v>12.31</v>
      </c>
      <c r="U3593" s="7">
        <v>2.67</v>
      </c>
      <c r="V3593" s="7">
        <v>387</v>
      </c>
    </row>
    <row r="3594" spans="1:22" hidden="1" x14ac:dyDescent="0.4">
      <c r="A3594" s="4" t="s">
        <v>2647</v>
      </c>
      <c r="B3594" s="5" t="s">
        <v>2648</v>
      </c>
      <c r="C3594" s="5" t="s">
        <v>24</v>
      </c>
      <c r="D3594" s="5" t="s">
        <v>19</v>
      </c>
      <c r="E3594" s="9" t="s">
        <v>20</v>
      </c>
      <c r="F3594" s="9">
        <v>0.49</v>
      </c>
      <c r="G3594" s="5" t="s">
        <v>21</v>
      </c>
      <c r="H3594" s="9">
        <v>500</v>
      </c>
      <c r="I3594" s="11">
        <v>36192257</v>
      </c>
      <c r="J3594" s="11">
        <v>10</v>
      </c>
      <c r="K3594" s="11">
        <v>2.8250000000000002</v>
      </c>
      <c r="L3594" s="11" t="b">
        <f>COUNTIF('[1]2_배당성향 25% 이상 종목명'!$A$2:$A$471,'2_2번 조건 대상 종목'!A3594)&gt;0</f>
        <v>0</v>
      </c>
      <c r="M3594" s="14" t="b">
        <f t="shared" si="56"/>
        <v>0</v>
      </c>
      <c r="N3594" s="11">
        <v>360704010</v>
      </c>
      <c r="O3594" s="11"/>
      <c r="P3594" s="11"/>
      <c r="Q3594" s="11"/>
      <c r="R3594" s="11">
        <v>0.3</v>
      </c>
      <c r="S3594" s="6">
        <v>191511306250</v>
      </c>
      <c r="T3594" s="7">
        <v>12.31</v>
      </c>
      <c r="U3594" s="7">
        <v>2.67</v>
      </c>
      <c r="V3594" s="7">
        <v>387</v>
      </c>
    </row>
    <row r="3595" spans="1:22" hidden="1" x14ac:dyDescent="0.4">
      <c r="A3595" s="4" t="s">
        <v>1115</v>
      </c>
      <c r="B3595" s="5" t="s">
        <v>1116</v>
      </c>
      <c r="C3595" s="5" t="s">
        <v>24</v>
      </c>
      <c r="D3595" s="5" t="s">
        <v>19</v>
      </c>
      <c r="E3595" s="9" t="s">
        <v>20</v>
      </c>
      <c r="F3595" s="9">
        <v>0.49</v>
      </c>
      <c r="G3595" s="5" t="s">
        <v>21</v>
      </c>
      <c r="H3595" s="9">
        <v>500</v>
      </c>
      <c r="I3595" s="11">
        <v>12999807</v>
      </c>
      <c r="J3595" s="11">
        <v>300</v>
      </c>
      <c r="K3595" s="11">
        <v>34.506999999999998</v>
      </c>
      <c r="L3595" s="11" t="b">
        <f>COUNTIF('[1]2_배당성향 25% 이상 종목명'!$A$2:$A$471,'2_2번 조건 대상 종목'!A3595)&gt;0</f>
        <v>1</v>
      </c>
      <c r="M3595" s="14" t="b">
        <f t="shared" si="56"/>
        <v>1</v>
      </c>
      <c r="N3595" s="11">
        <v>3887548800</v>
      </c>
      <c r="O3595" s="11"/>
      <c r="P3595" s="11"/>
      <c r="Q3595" s="11"/>
      <c r="R3595" s="11">
        <v>1.6</v>
      </c>
      <c r="S3595" s="6">
        <v>148977788220</v>
      </c>
      <c r="T3595" s="7">
        <v>10.94</v>
      </c>
      <c r="U3595" s="7">
        <v>0.8</v>
      </c>
      <c r="V3595" s="7">
        <v>1048</v>
      </c>
    </row>
    <row r="3596" spans="1:22" hidden="1" x14ac:dyDescent="0.4">
      <c r="A3596" s="4" t="s">
        <v>1115</v>
      </c>
      <c r="B3596" s="5" t="s">
        <v>1116</v>
      </c>
      <c r="C3596" s="5" t="s">
        <v>30</v>
      </c>
      <c r="D3596" s="5" t="s">
        <v>19</v>
      </c>
      <c r="E3596" s="9" t="s">
        <v>20</v>
      </c>
      <c r="F3596" s="9">
        <v>0.68</v>
      </c>
      <c r="G3596" s="5" t="s">
        <v>21</v>
      </c>
      <c r="H3596" s="9">
        <v>500</v>
      </c>
      <c r="I3596" s="11">
        <v>12999807</v>
      </c>
      <c r="J3596" s="11">
        <v>300</v>
      </c>
      <c r="K3596" s="11">
        <v>28.934000000000001</v>
      </c>
      <c r="L3596" s="11" t="b">
        <f>COUNTIF('[1]2_배당성향 25% 이상 종목명'!$A$2:$A$471,'2_2번 조건 대상 종목'!A3596)&gt;0</f>
        <v>1</v>
      </c>
      <c r="M3596" s="14" t="b">
        <f t="shared" si="56"/>
        <v>1</v>
      </c>
      <c r="N3596" s="11">
        <v>3887548800</v>
      </c>
      <c r="O3596" s="11" t="b">
        <f>N3596&gt;=VLOOKUP(A3596,'[1]2023년만'!$A$2:$Q$1181,12,0)</f>
        <v>1</v>
      </c>
      <c r="P3596" s="11">
        <f>VLOOKUP(A3596,'[1]2_피벗 테이블'!$A$4:$B$376,2,0)</f>
        <v>3887548800</v>
      </c>
      <c r="Q3596" s="11" t="b">
        <f>N3596&gt;=(P3596*1.05)</f>
        <v>0</v>
      </c>
      <c r="R3596" s="11">
        <v>2.2999999999999998</v>
      </c>
      <c r="S3596" s="6">
        <v>148977788220</v>
      </c>
      <c r="T3596" s="7">
        <v>10.94</v>
      </c>
      <c r="U3596" s="7">
        <v>0.8</v>
      </c>
      <c r="V3596" s="7">
        <v>1048</v>
      </c>
    </row>
    <row r="3597" spans="1:22" hidden="1" x14ac:dyDescent="0.4">
      <c r="A3597" s="4" t="s">
        <v>1115</v>
      </c>
      <c r="B3597" s="5" t="s">
        <v>1116</v>
      </c>
      <c r="C3597" s="5" t="s">
        <v>18</v>
      </c>
      <c r="D3597" s="5" t="s">
        <v>19</v>
      </c>
      <c r="E3597" s="9" t="s">
        <v>20</v>
      </c>
      <c r="F3597" s="9">
        <v>0.77</v>
      </c>
      <c r="G3597" s="5" t="s">
        <v>21</v>
      </c>
      <c r="H3597" s="9">
        <v>500</v>
      </c>
      <c r="I3597" s="11">
        <v>12999807</v>
      </c>
      <c r="J3597" s="11">
        <v>300</v>
      </c>
      <c r="K3597" s="11">
        <v>24.305</v>
      </c>
      <c r="L3597" s="11" t="b">
        <f>COUNTIF('[1]2_배당성향 25% 이상 종목명'!$A$2:$A$471,'2_2번 조건 대상 종목'!A3597)&gt;0</f>
        <v>1</v>
      </c>
      <c r="M3597" s="14" t="b">
        <f t="shared" si="56"/>
        <v>1</v>
      </c>
      <c r="N3597" s="11">
        <v>3887548800</v>
      </c>
      <c r="O3597" s="11"/>
      <c r="P3597" s="11"/>
      <c r="Q3597" s="11"/>
      <c r="R3597" s="11">
        <v>3.2</v>
      </c>
      <c r="S3597" s="6">
        <v>148977788220</v>
      </c>
      <c r="T3597" s="7">
        <v>10.94</v>
      </c>
      <c r="U3597" s="7">
        <v>0.8</v>
      </c>
      <c r="V3597" s="7">
        <v>1048</v>
      </c>
    </row>
    <row r="3598" spans="1:22" hidden="1" x14ac:dyDescent="0.4">
      <c r="A3598" s="7" t="s">
        <v>1115</v>
      </c>
      <c r="B3598" s="12" t="s">
        <v>1116</v>
      </c>
      <c r="C3598" s="12" t="s">
        <v>2933</v>
      </c>
      <c r="D3598" s="12" t="s">
        <v>19</v>
      </c>
      <c r="E3598" s="12" t="s">
        <v>20</v>
      </c>
      <c r="F3598" s="12">
        <v>0.53</v>
      </c>
      <c r="G3598" s="12" t="s">
        <v>21</v>
      </c>
      <c r="H3598" s="12">
        <v>500</v>
      </c>
      <c r="I3598" s="6">
        <v>12999807</v>
      </c>
      <c r="J3598" s="6">
        <v>300</v>
      </c>
      <c r="K3598" s="6">
        <v>44.277000000000001</v>
      </c>
      <c r="L3598" s="11" t="b">
        <f>COUNTIF('[1]2_배당성향 25% 이상 종목명'!$A$2:$A$471,'2_2번 조건 대상 종목'!A3598)&gt;0</f>
        <v>1</v>
      </c>
      <c r="M3598" s="14" t="b">
        <f t="shared" si="56"/>
        <v>1</v>
      </c>
      <c r="N3598" s="6">
        <v>3887548800</v>
      </c>
      <c r="O3598" s="6"/>
      <c r="P3598" s="6"/>
      <c r="Q3598" s="6"/>
      <c r="R3598" s="6">
        <v>2</v>
      </c>
      <c r="S3598" s="6">
        <v>148977788220</v>
      </c>
      <c r="T3598" s="7">
        <v>10.94</v>
      </c>
      <c r="U3598" s="7">
        <v>0.8</v>
      </c>
      <c r="V3598" s="7">
        <v>1048</v>
      </c>
    </row>
    <row r="3599" spans="1:22" hidden="1" x14ac:dyDescent="0.4">
      <c r="A3599" s="4" t="s">
        <v>1623</v>
      </c>
      <c r="B3599" s="5" t="s">
        <v>1624</v>
      </c>
      <c r="C3599" s="5" t="s">
        <v>18</v>
      </c>
      <c r="D3599" s="5" t="s">
        <v>19</v>
      </c>
      <c r="E3599" s="9" t="s">
        <v>347</v>
      </c>
      <c r="F3599" s="9">
        <v>1.1100000000000001</v>
      </c>
      <c r="G3599" s="5" t="s">
        <v>21</v>
      </c>
      <c r="H3599" s="9">
        <v>500</v>
      </c>
      <c r="I3599" s="11">
        <v>24154730</v>
      </c>
      <c r="J3599" s="11">
        <v>80</v>
      </c>
      <c r="K3599" s="11">
        <v>23.709</v>
      </c>
      <c r="L3599" s="11" t="b">
        <f>COUNTIF('[1]2_배당성향 25% 이상 종목명'!$A$2:$A$471,'2_2번 조건 대상 종목'!A3599)&gt;0</f>
        <v>0</v>
      </c>
      <c r="M3599" s="14" t="b">
        <f t="shared" si="56"/>
        <v>0</v>
      </c>
      <c r="N3599" s="11">
        <v>1766092720</v>
      </c>
      <c r="O3599" s="11"/>
      <c r="P3599" s="11"/>
      <c r="Q3599" s="11"/>
      <c r="R3599" s="11">
        <v>3.1</v>
      </c>
      <c r="S3599" s="6">
        <v>72584963650</v>
      </c>
      <c r="T3599" s="7">
        <v>7.63</v>
      </c>
      <c r="U3599" s="7">
        <v>1.07</v>
      </c>
      <c r="V3599" s="7">
        <v>394</v>
      </c>
    </row>
    <row r="3600" spans="1:22" hidden="1" x14ac:dyDescent="0.4">
      <c r="A3600" s="4" t="s">
        <v>1623</v>
      </c>
      <c r="B3600" s="5" t="s">
        <v>1624</v>
      </c>
      <c r="C3600" s="5" t="s">
        <v>30</v>
      </c>
      <c r="D3600" s="5" t="s">
        <v>19</v>
      </c>
      <c r="E3600" s="9" t="s">
        <v>116</v>
      </c>
      <c r="F3600" s="9">
        <v>1.69</v>
      </c>
      <c r="G3600" s="5" t="s">
        <v>21</v>
      </c>
      <c r="H3600" s="9">
        <v>500</v>
      </c>
      <c r="I3600" s="11">
        <v>24154730</v>
      </c>
      <c r="J3600" s="11">
        <v>100</v>
      </c>
      <c r="K3600" s="11">
        <v>23.61</v>
      </c>
      <c r="L3600" s="11" t="b">
        <f>COUNTIF('[1]2_배당성향 25% 이상 종목명'!$A$2:$A$471,'2_2번 조건 대상 종목'!A3600)&gt;0</f>
        <v>0</v>
      </c>
      <c r="M3600" s="14" t="b">
        <f t="shared" si="56"/>
        <v>0</v>
      </c>
      <c r="N3600" s="11">
        <v>2110740900</v>
      </c>
      <c r="O3600" s="11" t="e">
        <f>N3600&gt;=VLOOKUP(A3600,'[1]2023년만'!$A$2:$Q$1181,12,0)</f>
        <v>#N/A</v>
      </c>
      <c r="P3600" s="11"/>
      <c r="Q3600" s="11"/>
      <c r="R3600" s="11">
        <v>3.8</v>
      </c>
      <c r="S3600" s="6">
        <v>72584963650</v>
      </c>
      <c r="T3600" s="7">
        <v>7.63</v>
      </c>
      <c r="U3600" s="7">
        <v>1.07</v>
      </c>
      <c r="V3600" s="7">
        <v>394</v>
      </c>
    </row>
    <row r="3601" spans="1:22" hidden="1" x14ac:dyDescent="0.4">
      <c r="A3601" s="7" t="s">
        <v>1623</v>
      </c>
      <c r="B3601" s="12" t="s">
        <v>1624</v>
      </c>
      <c r="C3601" s="12" t="s">
        <v>2933</v>
      </c>
      <c r="D3601" s="12" t="s">
        <v>19</v>
      </c>
      <c r="E3601" s="12" t="s">
        <v>347</v>
      </c>
      <c r="F3601" s="12">
        <v>0.68</v>
      </c>
      <c r="G3601" s="12" t="s">
        <v>21</v>
      </c>
      <c r="H3601" s="12">
        <v>500</v>
      </c>
      <c r="I3601" s="6">
        <v>24154730</v>
      </c>
      <c r="J3601" s="6">
        <v>80</v>
      </c>
      <c r="K3601" s="6">
        <v>27.064</v>
      </c>
      <c r="L3601" s="11" t="b">
        <f>COUNTIF('[1]2_배당성향 25% 이상 종목명'!$A$2:$A$471,'2_2번 조건 대상 종목'!A3601)&gt;0</f>
        <v>0</v>
      </c>
      <c r="M3601" s="14" t="b">
        <f t="shared" si="56"/>
        <v>0</v>
      </c>
      <c r="N3601" s="6">
        <v>1765124720</v>
      </c>
      <c r="O3601" s="6"/>
      <c r="P3601" s="6"/>
      <c r="Q3601" s="6"/>
      <c r="R3601" s="6">
        <v>2.1</v>
      </c>
      <c r="S3601" s="6">
        <v>72584963650</v>
      </c>
      <c r="T3601" s="7">
        <v>7.63</v>
      </c>
      <c r="U3601" s="7">
        <v>1.07</v>
      </c>
      <c r="V3601" s="7">
        <v>394</v>
      </c>
    </row>
    <row r="3602" spans="1:22" hidden="1" x14ac:dyDescent="0.4">
      <c r="A3602" s="4" t="s">
        <v>2539</v>
      </c>
      <c r="B3602" s="5" t="s">
        <v>2540</v>
      </c>
      <c r="C3602" s="5" t="s">
        <v>18</v>
      </c>
      <c r="D3602" s="5" t="s">
        <v>19</v>
      </c>
      <c r="E3602" s="9" t="s">
        <v>133</v>
      </c>
      <c r="F3602" s="9">
        <v>2.16</v>
      </c>
      <c r="G3602" s="5" t="s">
        <v>2301</v>
      </c>
      <c r="H3602" s="9">
        <v>500</v>
      </c>
      <c r="I3602" s="11">
        <v>11251616</v>
      </c>
      <c r="J3602" s="11">
        <v>50</v>
      </c>
      <c r="K3602" s="11">
        <v>6.7759999999999998</v>
      </c>
      <c r="L3602" s="11" t="b">
        <f>COUNTIF('[1]2_배당성향 25% 이상 종목명'!$A$2:$A$471,'2_2번 조건 대상 종목'!A3602)&gt;0</f>
        <v>0</v>
      </c>
      <c r="M3602" s="14" t="b">
        <f t="shared" si="56"/>
        <v>1</v>
      </c>
      <c r="N3602" s="11">
        <v>521073250</v>
      </c>
      <c r="O3602" s="11"/>
      <c r="P3602" s="11"/>
      <c r="Q3602" s="11"/>
      <c r="R3602" s="11">
        <v>0.78</v>
      </c>
      <c r="S3602" s="6">
        <v>40860048485</v>
      </c>
      <c r="T3602" s="7" t="s">
        <v>21</v>
      </c>
      <c r="U3602" s="7">
        <v>0.3</v>
      </c>
      <c r="V3602" s="7" t="s">
        <v>21</v>
      </c>
    </row>
    <row r="3603" spans="1:22" hidden="1" x14ac:dyDescent="0.4">
      <c r="A3603" s="4" t="s">
        <v>2539</v>
      </c>
      <c r="B3603" s="5" t="s">
        <v>2540</v>
      </c>
      <c r="C3603" s="5" t="s">
        <v>24</v>
      </c>
      <c r="D3603" s="5" t="s">
        <v>19</v>
      </c>
      <c r="E3603" s="9" t="s">
        <v>133</v>
      </c>
      <c r="F3603" s="9">
        <v>1.98</v>
      </c>
      <c r="G3603" s="5" t="s">
        <v>2748</v>
      </c>
      <c r="H3603" s="9">
        <v>500</v>
      </c>
      <c r="I3603" s="11">
        <v>11772689</v>
      </c>
      <c r="J3603" s="11">
        <v>30</v>
      </c>
      <c r="K3603" s="11">
        <v>-8.9700000000000006</v>
      </c>
      <c r="L3603" s="11" t="b">
        <f>COUNTIF('[1]2_배당성향 25% 이상 종목명'!$A$2:$A$471,'2_2번 조건 대상 종목'!A3603)&gt;0</f>
        <v>0</v>
      </c>
      <c r="M3603" s="14" t="b">
        <f t="shared" si="56"/>
        <v>1</v>
      </c>
      <c r="N3603" s="11">
        <v>328111230</v>
      </c>
      <c r="O3603" s="11"/>
      <c r="P3603" s="11"/>
      <c r="Q3603" s="11"/>
      <c r="R3603" s="11">
        <v>0.63</v>
      </c>
      <c r="S3603" s="6">
        <v>40860048485</v>
      </c>
      <c r="T3603" s="7" t="s">
        <v>21</v>
      </c>
      <c r="U3603" s="7">
        <v>0.3</v>
      </c>
      <c r="V3603" s="7" t="s">
        <v>21</v>
      </c>
    </row>
    <row r="3604" spans="1:22" hidden="1" x14ac:dyDescent="0.4">
      <c r="A3604" s="4" t="s">
        <v>2539</v>
      </c>
      <c r="B3604" s="5" t="s">
        <v>2540</v>
      </c>
      <c r="C3604" s="5" t="s">
        <v>30</v>
      </c>
      <c r="D3604" s="5" t="s">
        <v>19</v>
      </c>
      <c r="E3604" s="9" t="s">
        <v>133</v>
      </c>
      <c r="F3604" s="9">
        <v>1.74</v>
      </c>
      <c r="G3604" s="5" t="s">
        <v>213</v>
      </c>
      <c r="H3604" s="9">
        <v>500</v>
      </c>
      <c r="I3604" s="11">
        <v>12374226</v>
      </c>
      <c r="J3604" s="11">
        <v>20</v>
      </c>
      <c r="K3604" s="11">
        <v>-9.7240000000000002</v>
      </c>
      <c r="L3604" s="11" t="b">
        <f>COUNTIF('[1]2_배당성향 25% 이상 종목명'!$A$2:$A$471,'2_2번 조건 대상 종목'!A3604)&gt;0</f>
        <v>0</v>
      </c>
      <c r="M3604" s="14" t="b">
        <f t="shared" si="56"/>
        <v>1</v>
      </c>
      <c r="N3604" s="11">
        <v>230664720</v>
      </c>
      <c r="O3604" s="11" t="b">
        <f>N3604&gt;=VLOOKUP(A3604,'[1]2023년만'!$A$2:$Q$1181,12,0)</f>
        <v>0</v>
      </c>
      <c r="P3604" s="11"/>
      <c r="Q3604" s="11"/>
      <c r="R3604" s="11">
        <v>0.68</v>
      </c>
      <c r="S3604" s="6">
        <v>40860048485</v>
      </c>
      <c r="T3604" s="7" t="s">
        <v>21</v>
      </c>
      <c r="U3604" s="7">
        <v>0.3</v>
      </c>
      <c r="V3604" s="7" t="s">
        <v>21</v>
      </c>
    </row>
    <row r="3605" spans="1:22" hidden="1" x14ac:dyDescent="0.4">
      <c r="A3605" s="7" t="s">
        <v>2539</v>
      </c>
      <c r="B3605" s="12" t="s">
        <v>2540</v>
      </c>
      <c r="C3605" s="12" t="s">
        <v>2933</v>
      </c>
      <c r="D3605" s="12" t="s">
        <v>19</v>
      </c>
      <c r="E3605" s="12" t="s">
        <v>133</v>
      </c>
      <c r="F3605" s="12">
        <v>0.7</v>
      </c>
      <c r="G3605" s="12" t="s">
        <v>2937</v>
      </c>
      <c r="H3605" s="12">
        <v>500</v>
      </c>
      <c r="I3605" s="6">
        <v>10755114</v>
      </c>
      <c r="J3605" s="6">
        <v>70</v>
      </c>
      <c r="K3605" s="6">
        <v>9.3680000000000003</v>
      </c>
      <c r="L3605" s="11" t="b">
        <f>COUNTIF('[1]2_배당성향 25% 이상 종목명'!$A$2:$A$471,'2_2번 조건 대상 종목'!A3605)&gt;0</f>
        <v>0</v>
      </c>
      <c r="M3605" s="14" t="b">
        <f t="shared" si="56"/>
        <v>1</v>
      </c>
      <c r="N3605" s="6">
        <v>695103430</v>
      </c>
      <c r="O3605" s="6"/>
      <c r="P3605" s="6"/>
      <c r="Q3605" s="6"/>
      <c r="R3605" s="6">
        <v>0.8</v>
      </c>
      <c r="S3605" s="6">
        <v>40860048485</v>
      </c>
      <c r="T3605" s="7" t="s">
        <v>21</v>
      </c>
      <c r="U3605" s="7">
        <v>0.3</v>
      </c>
      <c r="V3605" s="7" t="s">
        <v>21</v>
      </c>
    </row>
    <row r="3606" spans="1:22" hidden="1" x14ac:dyDescent="0.4">
      <c r="A3606" s="4" t="s">
        <v>1631</v>
      </c>
      <c r="B3606" s="5" t="s">
        <v>1632</v>
      </c>
      <c r="C3606" s="5" t="s">
        <v>18</v>
      </c>
      <c r="D3606" s="5" t="s">
        <v>19</v>
      </c>
      <c r="E3606" s="9" t="s">
        <v>69</v>
      </c>
      <c r="F3606" s="9">
        <v>0.81</v>
      </c>
      <c r="G3606" s="5" t="s">
        <v>21</v>
      </c>
      <c r="H3606" s="9">
        <v>500</v>
      </c>
      <c r="I3606" s="11">
        <v>27174135</v>
      </c>
      <c r="J3606" s="11">
        <v>35</v>
      </c>
      <c r="K3606" s="11">
        <v>23.279</v>
      </c>
      <c r="L3606" s="11" t="b">
        <f>COUNTIF('[1]2_배당성향 25% 이상 종목명'!$A$2:$A$471,'2_2번 조건 대상 종목'!A3606)&gt;0</f>
        <v>0</v>
      </c>
      <c r="M3606" s="14" t="b">
        <f t="shared" si="56"/>
        <v>0</v>
      </c>
      <c r="N3606" s="11">
        <v>937444725</v>
      </c>
      <c r="O3606" s="11"/>
      <c r="P3606" s="11"/>
      <c r="Q3606" s="11"/>
      <c r="R3606" s="11">
        <v>0.7</v>
      </c>
      <c r="S3606" s="6">
        <v>130972500100</v>
      </c>
      <c r="T3606" s="7" t="s">
        <v>21</v>
      </c>
      <c r="U3606" s="7">
        <v>1.1299999999999999</v>
      </c>
      <c r="V3606" s="7" t="s">
        <v>21</v>
      </c>
    </row>
    <row r="3607" spans="1:22" hidden="1" x14ac:dyDescent="0.4">
      <c r="A3607" s="4" t="s">
        <v>300</v>
      </c>
      <c r="B3607" s="5" t="s">
        <v>301</v>
      </c>
      <c r="C3607" s="5" t="s">
        <v>24</v>
      </c>
      <c r="D3607" s="5" t="s">
        <v>19</v>
      </c>
      <c r="E3607" s="9" t="s">
        <v>69</v>
      </c>
      <c r="F3607" s="9">
        <v>2.13</v>
      </c>
      <c r="G3607" s="5" t="s">
        <v>21</v>
      </c>
      <c r="H3607" s="9">
        <v>500</v>
      </c>
      <c r="I3607" s="11">
        <v>48182073</v>
      </c>
      <c r="J3607" s="11">
        <v>760</v>
      </c>
      <c r="K3607" s="11">
        <v>128.90100000000001</v>
      </c>
      <c r="L3607" s="11" t="b">
        <f>COUNTIF('[1]2_배당성향 25% 이상 종목명'!$A$2:$A$471,'2_2번 조건 대상 종목'!A3607)&gt;0</f>
        <v>1</v>
      </c>
      <c r="M3607" s="14" t="b">
        <f t="shared" si="56"/>
        <v>1</v>
      </c>
      <c r="N3607" s="11">
        <v>36563917680</v>
      </c>
      <c r="O3607" s="11"/>
      <c r="P3607" s="11"/>
      <c r="Q3607" s="11"/>
      <c r="R3607" s="11">
        <v>6.6</v>
      </c>
      <c r="S3607" s="6">
        <v>727549302300</v>
      </c>
      <c r="T3607" s="7">
        <v>16.559999999999999</v>
      </c>
      <c r="U3607" s="7">
        <v>3.22</v>
      </c>
      <c r="V3607" s="7">
        <v>912</v>
      </c>
    </row>
    <row r="3608" spans="1:22" x14ac:dyDescent="0.4">
      <c r="A3608" s="4" t="s">
        <v>38</v>
      </c>
      <c r="B3608" s="5" t="s">
        <v>39</v>
      </c>
      <c r="C3608" s="5" t="s">
        <v>30</v>
      </c>
      <c r="D3608" s="5" t="s">
        <v>19</v>
      </c>
      <c r="E3608" s="9" t="s">
        <v>40</v>
      </c>
      <c r="F3608" s="9">
        <v>1.95</v>
      </c>
      <c r="G3608" s="5" t="s">
        <v>21</v>
      </c>
      <c r="H3608" s="9">
        <v>500</v>
      </c>
      <c r="I3608" s="11">
        <v>9190885</v>
      </c>
      <c r="J3608" s="11">
        <v>600</v>
      </c>
      <c r="K3608" s="11">
        <v>36.588999999999999</v>
      </c>
      <c r="L3608" s="11" t="b">
        <f>COUNTIF('[1]2_배당성향 25% 이상 종목명'!$A$2:$A$471,'2_2번 조건 대상 종목'!A3517)&gt;0</f>
        <v>1</v>
      </c>
      <c r="M3608" s="14" t="b">
        <f t="shared" si="56"/>
        <v>1</v>
      </c>
      <c r="N3608" s="11">
        <v>4552410600</v>
      </c>
      <c r="O3608" s="11" t="b">
        <f>N3608&gt;=VLOOKUP(A3608,'[1]2023년만'!$A$2:$Q$1181,12,0)</f>
        <v>1</v>
      </c>
      <c r="P3608" s="11">
        <f>VLOOKUP(A3608,'[1]2_피벗 테이블'!$A$4:$B$376,2,0)</f>
        <v>4299498900</v>
      </c>
      <c r="Q3608" s="11" t="b">
        <f>N3608&gt;=(P3608*1.05)</f>
        <v>1</v>
      </c>
      <c r="R3608" s="11">
        <v>6.4</v>
      </c>
      <c r="S3608" s="6">
        <v>94114662400</v>
      </c>
      <c r="T3608" s="7">
        <v>6.21</v>
      </c>
      <c r="U3608" s="7">
        <v>0.57999999999999996</v>
      </c>
      <c r="V3608" s="7">
        <v>1650</v>
      </c>
    </row>
    <row r="3609" spans="1:22" hidden="1" x14ac:dyDescent="0.4">
      <c r="A3609" s="4" t="s">
        <v>300</v>
      </c>
      <c r="B3609" s="5" t="s">
        <v>301</v>
      </c>
      <c r="C3609" s="5" t="s">
        <v>18</v>
      </c>
      <c r="D3609" s="5" t="s">
        <v>19</v>
      </c>
      <c r="E3609" s="9" t="s">
        <v>69</v>
      </c>
      <c r="F3609" s="9">
        <v>2.79</v>
      </c>
      <c r="G3609" s="5" t="s">
        <v>21</v>
      </c>
      <c r="H3609" s="9">
        <v>500</v>
      </c>
      <c r="I3609" s="11">
        <v>48086533</v>
      </c>
      <c r="J3609" s="11">
        <v>760</v>
      </c>
      <c r="K3609" s="11">
        <v>120.35899999999999</v>
      </c>
      <c r="L3609" s="11" t="b">
        <f>COUNTIF('[1]2_배당성향 25% 이상 종목명'!$A$2:$A$471,'2_2번 조건 대상 종목'!A3609)&gt;0</f>
        <v>1</v>
      </c>
      <c r="M3609" s="14" t="b">
        <f t="shared" si="56"/>
        <v>1</v>
      </c>
      <c r="N3609" s="11">
        <v>36545765080</v>
      </c>
      <c r="O3609" s="11"/>
      <c r="P3609" s="11"/>
      <c r="Q3609" s="11"/>
      <c r="R3609" s="11">
        <v>5.7</v>
      </c>
      <c r="S3609" s="6">
        <v>727549302300</v>
      </c>
      <c r="T3609" s="7">
        <v>16.559999999999999</v>
      </c>
      <c r="U3609" s="7">
        <v>3.22</v>
      </c>
      <c r="V3609" s="7">
        <v>912</v>
      </c>
    </row>
    <row r="3610" spans="1:22" hidden="1" x14ac:dyDescent="0.4">
      <c r="A3610" s="7" t="s">
        <v>300</v>
      </c>
      <c r="B3610" s="12" t="s">
        <v>301</v>
      </c>
      <c r="C3610" s="12" t="s">
        <v>2933</v>
      </c>
      <c r="D3610" s="12" t="s">
        <v>19</v>
      </c>
      <c r="E3610" s="12" t="s">
        <v>69</v>
      </c>
      <c r="F3610" s="12">
        <v>1.59</v>
      </c>
      <c r="G3610" s="12" t="s">
        <v>21</v>
      </c>
      <c r="H3610" s="12">
        <v>500</v>
      </c>
      <c r="I3610" s="6">
        <v>48086533</v>
      </c>
      <c r="J3610" s="6">
        <v>750</v>
      </c>
      <c r="K3610" s="6">
        <v>77.100999999999999</v>
      </c>
      <c r="L3610" s="11" t="b">
        <f>COUNTIF('[1]2_배당성향 25% 이상 종목명'!$A$2:$A$471,'2_2번 조건 대상 종목'!A3610)&gt;0</f>
        <v>1</v>
      </c>
      <c r="M3610" s="14" t="b">
        <f t="shared" si="56"/>
        <v>1</v>
      </c>
      <c r="N3610" s="6">
        <v>36064899750</v>
      </c>
      <c r="O3610" s="6"/>
      <c r="P3610" s="6"/>
      <c r="Q3610" s="6"/>
      <c r="R3610" s="6">
        <v>2.2999999999999998</v>
      </c>
      <c r="S3610" s="6">
        <v>727549302300</v>
      </c>
      <c r="T3610" s="7">
        <v>16.559999999999999</v>
      </c>
      <c r="U3610" s="7">
        <v>3.22</v>
      </c>
      <c r="V3610" s="7">
        <v>912</v>
      </c>
    </row>
    <row r="3611" spans="1:22" hidden="1" x14ac:dyDescent="0.4">
      <c r="A3611" s="4" t="s">
        <v>310</v>
      </c>
      <c r="B3611" s="5" t="s">
        <v>311</v>
      </c>
      <c r="C3611" s="5" t="s">
        <v>30</v>
      </c>
      <c r="D3611" s="5" t="s">
        <v>19</v>
      </c>
      <c r="E3611" s="9" t="s">
        <v>116</v>
      </c>
      <c r="F3611" s="9">
        <v>5.49</v>
      </c>
      <c r="G3611" s="5" t="s">
        <v>21</v>
      </c>
      <c r="H3611" s="10">
        <v>5000</v>
      </c>
      <c r="I3611" s="11">
        <v>252021685</v>
      </c>
      <c r="J3611" s="11">
        <v>2000</v>
      </c>
      <c r="K3611" s="11">
        <v>117.863</v>
      </c>
      <c r="L3611" s="11" t="b">
        <f>COUNTIF('[1]2_배당성향 25% 이상 종목명'!$A$2:$A$471,'2_2번 조건 대상 종목'!A3611)&gt;0</f>
        <v>1</v>
      </c>
      <c r="M3611" s="14" t="b">
        <f t="shared" si="56"/>
        <v>1</v>
      </c>
      <c r="N3611" s="11">
        <v>491601071500</v>
      </c>
      <c r="O3611" s="11" t="b">
        <f>N3611&gt;=VLOOKUP(A3611,'[1]2023년만'!$A$2:$Q$1181,12,0)</f>
        <v>1</v>
      </c>
      <c r="P3611" s="11">
        <f>VLOOKUP(A3611,'[1]2_피벗 테이블'!$A$4:$B$376,2,0)</f>
        <v>478402504953.33331</v>
      </c>
      <c r="Q3611" s="11" t="b">
        <f>N3611&gt;=(P3611*1.05)</f>
        <v>0</v>
      </c>
      <c r="R3611" s="11">
        <v>5</v>
      </c>
      <c r="S3611" s="6">
        <v>14037607854500</v>
      </c>
      <c r="T3611" s="7">
        <v>29.13</v>
      </c>
      <c r="U3611" s="7">
        <v>0.84</v>
      </c>
      <c r="V3611" s="7">
        <v>1912</v>
      </c>
    </row>
    <row r="3612" spans="1:22" hidden="1" x14ac:dyDescent="0.4">
      <c r="A3612" s="4" t="s">
        <v>310</v>
      </c>
      <c r="B3612" s="5" t="s">
        <v>311</v>
      </c>
      <c r="C3612" s="5" t="s">
        <v>24</v>
      </c>
      <c r="D3612" s="5" t="s">
        <v>19</v>
      </c>
      <c r="E3612" s="9" t="s">
        <v>116</v>
      </c>
      <c r="F3612" s="9">
        <v>6.11</v>
      </c>
      <c r="G3612" s="5" t="s">
        <v>21</v>
      </c>
      <c r="H3612" s="10">
        <v>5000</v>
      </c>
      <c r="I3612" s="11">
        <v>257860760</v>
      </c>
      <c r="J3612" s="11">
        <v>1960</v>
      </c>
      <c r="K3612" s="11">
        <v>48.847999999999999</v>
      </c>
      <c r="L3612" s="11" t="b">
        <f>COUNTIF('[1]2_배당성향 25% 이상 종목명'!$A$2:$A$471,'2_2번 조건 대상 종목'!A3612)&gt;0</f>
        <v>1</v>
      </c>
      <c r="M3612" s="14" t="b">
        <f t="shared" si="56"/>
        <v>1</v>
      </c>
      <c r="N3612" s="11">
        <v>482970307120</v>
      </c>
      <c r="O3612" s="11"/>
      <c r="P3612" s="11"/>
      <c r="Q3612" s="11"/>
      <c r="R3612" s="11">
        <v>5.5</v>
      </c>
      <c r="S3612" s="6">
        <v>14037607854500</v>
      </c>
      <c r="T3612" s="7">
        <v>29.13</v>
      </c>
      <c r="U3612" s="7">
        <v>0.84</v>
      </c>
      <c r="V3612" s="7">
        <v>1912</v>
      </c>
    </row>
    <row r="3613" spans="1:22" hidden="1" x14ac:dyDescent="0.4">
      <c r="A3613" s="4" t="s">
        <v>310</v>
      </c>
      <c r="B3613" s="5" t="s">
        <v>311</v>
      </c>
      <c r="C3613" s="5" t="s">
        <v>18</v>
      </c>
      <c r="D3613" s="5" t="s">
        <v>19</v>
      </c>
      <c r="E3613" s="9" t="s">
        <v>116</v>
      </c>
      <c r="F3613" s="9">
        <v>5.79</v>
      </c>
      <c r="G3613" s="5" t="s">
        <v>21</v>
      </c>
      <c r="H3613" s="10">
        <v>5000</v>
      </c>
      <c r="I3613" s="11">
        <v>261111808</v>
      </c>
      <c r="J3613" s="11">
        <v>1960</v>
      </c>
      <c r="K3613" s="11">
        <v>36.164999999999999</v>
      </c>
      <c r="L3613" s="11" t="b">
        <f>COUNTIF('[1]2_배당성향 25% 이상 종목명'!$A$2:$A$471,'2_2번 조건 대상 종목'!A3613)&gt;0</f>
        <v>1</v>
      </c>
      <c r="M3613" s="14" t="b">
        <f t="shared" si="56"/>
        <v>1</v>
      </c>
      <c r="N3613" s="11">
        <v>501843648880</v>
      </c>
      <c r="O3613" s="11"/>
      <c r="P3613" s="11"/>
      <c r="Q3613" s="11"/>
      <c r="R3613" s="11">
        <v>5.5</v>
      </c>
      <c r="S3613" s="6">
        <v>14037607854500</v>
      </c>
      <c r="T3613" s="7">
        <v>29.13</v>
      </c>
      <c r="U3613" s="7">
        <v>0.84</v>
      </c>
      <c r="V3613" s="7">
        <v>1912</v>
      </c>
    </row>
    <row r="3614" spans="1:22" hidden="1" x14ac:dyDescent="0.4">
      <c r="A3614" s="7" t="s">
        <v>310</v>
      </c>
      <c r="B3614" s="12" t="s">
        <v>311</v>
      </c>
      <c r="C3614" s="12" t="s">
        <v>2933</v>
      </c>
      <c r="D3614" s="12" t="s">
        <v>19</v>
      </c>
      <c r="E3614" s="12" t="s">
        <v>116</v>
      </c>
      <c r="F3614" s="12">
        <v>4.59</v>
      </c>
      <c r="G3614" s="12" t="s">
        <v>21</v>
      </c>
      <c r="H3614" s="12">
        <v>5000</v>
      </c>
      <c r="I3614" s="6">
        <v>261111808</v>
      </c>
      <c r="J3614" s="6">
        <v>1910</v>
      </c>
      <c r="K3614" s="6">
        <v>30.861999999999998</v>
      </c>
      <c r="L3614" s="11" t="b">
        <f>COUNTIF('[1]2_배당성향 25% 이상 종목명'!$A$2:$A$471,'2_2번 조건 대상 종목'!A3614)&gt;0</f>
        <v>1</v>
      </c>
      <c r="M3614" s="14" t="b">
        <f t="shared" si="56"/>
        <v>1</v>
      </c>
      <c r="N3614" s="6">
        <v>450393558860</v>
      </c>
      <c r="O3614" s="6"/>
      <c r="P3614" s="6"/>
      <c r="Q3614" s="6"/>
      <c r="R3614" s="6">
        <v>5.9</v>
      </c>
      <c r="S3614" s="6">
        <v>14037607854500</v>
      </c>
      <c r="T3614" s="7">
        <v>29.13</v>
      </c>
      <c r="U3614" s="7">
        <v>0.84</v>
      </c>
      <c r="V3614" s="7">
        <v>1912</v>
      </c>
    </row>
    <row r="3615" spans="1:22" hidden="1" x14ac:dyDescent="0.4">
      <c r="A3615" s="4" t="s">
        <v>514</v>
      </c>
      <c r="B3615" s="5" t="s">
        <v>515</v>
      </c>
      <c r="C3615" s="5" t="s">
        <v>18</v>
      </c>
      <c r="D3615" s="5" t="s">
        <v>19</v>
      </c>
      <c r="E3615" s="9" t="s">
        <v>34</v>
      </c>
      <c r="F3615" s="9">
        <v>0.78</v>
      </c>
      <c r="G3615" s="5" t="s">
        <v>21</v>
      </c>
      <c r="H3615" s="10">
        <v>2500</v>
      </c>
      <c r="I3615" s="11">
        <v>47821966</v>
      </c>
      <c r="J3615" s="11">
        <v>350</v>
      </c>
      <c r="K3615" s="11">
        <v>72.14</v>
      </c>
      <c r="L3615" s="11" t="b">
        <f>COUNTIF('[1]2_배당성향 25% 이상 종목명'!$A$2:$A$471,'2_2번 조건 대상 종목'!A3615)&gt;0</f>
        <v>0</v>
      </c>
      <c r="M3615" s="14" t="b">
        <f t="shared" si="56"/>
        <v>1</v>
      </c>
      <c r="N3615" s="11">
        <v>16654335950</v>
      </c>
      <c r="O3615" s="11"/>
      <c r="P3615" s="11"/>
      <c r="Q3615" s="11"/>
      <c r="R3615" s="11">
        <v>4.08</v>
      </c>
      <c r="S3615" s="6">
        <v>247594595550</v>
      </c>
      <c r="T3615" s="7" t="s">
        <v>21</v>
      </c>
      <c r="U3615" s="7">
        <v>0.45</v>
      </c>
      <c r="V3615" s="7" t="s">
        <v>21</v>
      </c>
    </row>
    <row r="3616" spans="1:22" hidden="1" x14ac:dyDescent="0.4">
      <c r="A3616" s="4" t="s">
        <v>514</v>
      </c>
      <c r="B3616" s="5" t="s">
        <v>515</v>
      </c>
      <c r="C3616" s="5" t="s">
        <v>30</v>
      </c>
      <c r="D3616" s="5" t="s">
        <v>19</v>
      </c>
      <c r="E3616" s="9" t="s">
        <v>46</v>
      </c>
      <c r="F3616" s="9">
        <v>1.88</v>
      </c>
      <c r="G3616" s="5" t="s">
        <v>21</v>
      </c>
      <c r="H3616" s="10">
        <v>2500</v>
      </c>
      <c r="I3616" s="11">
        <v>47522955</v>
      </c>
      <c r="J3616" s="11">
        <v>350</v>
      </c>
      <c r="K3616" s="11">
        <v>-10.606</v>
      </c>
      <c r="L3616" s="11" t="b">
        <f>COUNTIF('[1]2_배당성향 25% 이상 종목명'!$A$2:$A$471,'2_2번 조건 대상 종목'!A3616)&gt;0</f>
        <v>0</v>
      </c>
      <c r="M3616" s="14" t="b">
        <f t="shared" si="56"/>
        <v>1</v>
      </c>
      <c r="N3616" s="11">
        <v>16553546100</v>
      </c>
      <c r="O3616" s="11" t="b">
        <f>N3616&gt;=VLOOKUP(A3616,'[1]2023년만'!$A$2:$Q$1181,12,0)</f>
        <v>1</v>
      </c>
      <c r="P3616" s="11"/>
      <c r="Q3616" s="11"/>
      <c r="R3616" s="11">
        <v>7.07</v>
      </c>
      <c r="S3616" s="6">
        <v>247594595550</v>
      </c>
      <c r="T3616" s="7" t="s">
        <v>21</v>
      </c>
      <c r="U3616" s="7">
        <v>0.45</v>
      </c>
      <c r="V3616" s="7" t="s">
        <v>21</v>
      </c>
    </row>
    <row r="3617" spans="1:22" hidden="1" x14ac:dyDescent="0.4">
      <c r="A3617" s="4" t="s">
        <v>514</v>
      </c>
      <c r="B3617" s="5" t="s">
        <v>515</v>
      </c>
      <c r="C3617" s="5" t="s">
        <v>24</v>
      </c>
      <c r="D3617" s="5" t="s">
        <v>19</v>
      </c>
      <c r="E3617" s="9" t="s">
        <v>34</v>
      </c>
      <c r="F3617" s="9">
        <v>0.87</v>
      </c>
      <c r="G3617" s="5" t="s">
        <v>21</v>
      </c>
      <c r="H3617" s="10">
        <v>2500</v>
      </c>
      <c r="I3617" s="11">
        <v>47522955</v>
      </c>
      <c r="J3617" s="11">
        <v>350</v>
      </c>
      <c r="K3617" s="11">
        <v>-14.552</v>
      </c>
      <c r="L3617" s="11" t="b">
        <f>COUNTIF('[1]2_배당성향 25% 이상 종목명'!$A$2:$A$471,'2_2번 조건 대상 종목'!A3617)&gt;0</f>
        <v>0</v>
      </c>
      <c r="M3617" s="14" t="b">
        <f t="shared" si="56"/>
        <v>1</v>
      </c>
      <c r="N3617" s="11">
        <v>16551617600</v>
      </c>
      <c r="O3617" s="11"/>
      <c r="P3617" s="11"/>
      <c r="Q3617" s="11"/>
      <c r="R3617" s="11">
        <v>5.75</v>
      </c>
      <c r="S3617" s="6">
        <v>247594595550</v>
      </c>
      <c r="T3617" s="7" t="s">
        <v>21</v>
      </c>
      <c r="U3617" s="7">
        <v>0.45</v>
      </c>
      <c r="V3617" s="7" t="s">
        <v>21</v>
      </c>
    </row>
    <row r="3618" spans="1:22" hidden="1" x14ac:dyDescent="0.4">
      <c r="A3618" s="7" t="s">
        <v>514</v>
      </c>
      <c r="B3618" s="12" t="s">
        <v>515</v>
      </c>
      <c r="C3618" s="12" t="s">
        <v>2933</v>
      </c>
      <c r="D3618" s="12" t="s">
        <v>19</v>
      </c>
      <c r="E3618" s="12" t="s">
        <v>34</v>
      </c>
      <c r="F3618" s="12">
        <v>0.43</v>
      </c>
      <c r="G3618" s="12" t="s">
        <v>21</v>
      </c>
      <c r="H3618" s="12">
        <v>2500</v>
      </c>
      <c r="I3618" s="6">
        <v>47821966</v>
      </c>
      <c r="J3618" s="6">
        <v>350</v>
      </c>
      <c r="K3618" s="6">
        <v>26.724</v>
      </c>
      <c r="L3618" s="11" t="b">
        <f>COUNTIF('[1]2_배당성향 25% 이상 종목명'!$A$2:$A$471,'2_2번 조건 대상 종목'!A3618)&gt;0</f>
        <v>0</v>
      </c>
      <c r="M3618" s="14" t="b">
        <f t="shared" si="56"/>
        <v>1</v>
      </c>
      <c r="N3618" s="6">
        <v>16651591950</v>
      </c>
      <c r="O3618" s="6"/>
      <c r="P3618" s="6"/>
      <c r="Q3618" s="6"/>
      <c r="R3618" s="6">
        <v>3.72</v>
      </c>
      <c r="S3618" s="6">
        <v>247594595550</v>
      </c>
      <c r="T3618" s="7" t="s">
        <v>21</v>
      </c>
      <c r="U3618" s="7">
        <v>0.45</v>
      </c>
      <c r="V3618" s="7" t="s">
        <v>21</v>
      </c>
    </row>
    <row r="3619" spans="1:22" hidden="1" x14ac:dyDescent="0.4">
      <c r="A3619" s="4" t="s">
        <v>590</v>
      </c>
      <c r="B3619" s="5" t="s">
        <v>591</v>
      </c>
      <c r="C3619" s="5" t="s">
        <v>24</v>
      </c>
      <c r="D3619" s="5" t="s">
        <v>19</v>
      </c>
      <c r="E3619" s="9" t="s">
        <v>21</v>
      </c>
      <c r="F3619" s="9" t="s">
        <v>21</v>
      </c>
      <c r="G3619" s="5" t="s">
        <v>21</v>
      </c>
      <c r="H3619" s="10">
        <v>5000</v>
      </c>
      <c r="I3619" s="11">
        <v>133822497</v>
      </c>
      <c r="J3619" s="11">
        <v>5200</v>
      </c>
      <c r="K3619" s="11">
        <v>64.05</v>
      </c>
      <c r="L3619" s="11" t="b">
        <f>COUNTIF('[1]2_배당성향 25% 이상 종목명'!$A$2:$A$471,'2_2번 조건 대상 종목'!A3619)&gt;0</f>
        <v>1</v>
      </c>
      <c r="M3619" s="14" t="b">
        <f t="shared" si="56"/>
        <v>1</v>
      </c>
      <c r="N3619" s="11">
        <v>590775599600</v>
      </c>
      <c r="O3619" s="11"/>
      <c r="P3619" s="11"/>
      <c r="Q3619" s="11"/>
      <c r="R3619" s="11">
        <v>6</v>
      </c>
      <c r="S3619" s="6">
        <v>16319755848900</v>
      </c>
      <c r="T3619" s="7">
        <v>11.82</v>
      </c>
      <c r="U3619" s="7">
        <v>1.56</v>
      </c>
      <c r="V3619" s="7">
        <v>11314</v>
      </c>
    </row>
    <row r="3620" spans="1:22" hidden="1" x14ac:dyDescent="0.4">
      <c r="A3620" s="4" t="s">
        <v>590</v>
      </c>
      <c r="B3620" s="5" t="s">
        <v>591</v>
      </c>
      <c r="C3620" s="5" t="s">
        <v>18</v>
      </c>
      <c r="D3620" s="5" t="s">
        <v>19</v>
      </c>
      <c r="E3620" s="9" t="s">
        <v>21</v>
      </c>
      <c r="F3620" s="9" t="s">
        <v>21</v>
      </c>
      <c r="G3620" s="5" t="s">
        <v>21</v>
      </c>
      <c r="H3620" s="10">
        <v>5000</v>
      </c>
      <c r="I3620" s="11">
        <v>137292497</v>
      </c>
      <c r="J3620" s="11">
        <v>5000</v>
      </c>
      <c r="K3620" s="11">
        <v>57.832000000000001</v>
      </c>
      <c r="L3620" s="11" t="b">
        <f>COUNTIF('[1]2_배당성향 25% 이상 종목명'!$A$2:$A$471,'2_2번 조건 대상 종목'!A3620)&gt;0</f>
        <v>1</v>
      </c>
      <c r="M3620" s="14" t="b">
        <f t="shared" si="56"/>
        <v>1</v>
      </c>
      <c r="N3620" s="11">
        <v>581399615000</v>
      </c>
      <c r="O3620" s="11"/>
      <c r="P3620" s="11"/>
      <c r="Q3620" s="11"/>
      <c r="R3620" s="11">
        <v>5.2</v>
      </c>
      <c r="S3620" s="6">
        <v>16319755848900</v>
      </c>
      <c r="T3620" s="7">
        <v>11.82</v>
      </c>
      <c r="U3620" s="7">
        <v>1.56</v>
      </c>
      <c r="V3620" s="7">
        <v>11314</v>
      </c>
    </row>
    <row r="3621" spans="1:22" hidden="1" x14ac:dyDescent="0.4">
      <c r="A3621" s="4" t="s">
        <v>590</v>
      </c>
      <c r="B3621" s="5" t="s">
        <v>591</v>
      </c>
      <c r="C3621" s="5" t="s">
        <v>30</v>
      </c>
      <c r="D3621" s="5" t="s">
        <v>19</v>
      </c>
      <c r="E3621" s="9" t="s">
        <v>40</v>
      </c>
      <c r="F3621" s="9">
        <v>2.63</v>
      </c>
      <c r="G3621" s="5" t="s">
        <v>21</v>
      </c>
      <c r="H3621" s="10">
        <v>5000</v>
      </c>
      <c r="I3621" s="11">
        <v>125362497</v>
      </c>
      <c r="J3621" s="11">
        <v>5400</v>
      </c>
      <c r="K3621" s="11">
        <v>50.511000000000003</v>
      </c>
      <c r="L3621" s="11" t="b">
        <f>COUNTIF('[1]2_배당성향 25% 이상 종목명'!$A$2:$A$471,'2_2번 조건 대상 종목'!A3621)&gt;0</f>
        <v>1</v>
      </c>
      <c r="M3621" s="14" t="b">
        <f t="shared" si="56"/>
        <v>1</v>
      </c>
      <c r="N3621" s="11">
        <v>588447934800</v>
      </c>
      <c r="O3621" s="11" t="b">
        <f>N3621&gt;=VLOOKUP(A3621,'[1]2023년만'!$A$2:$Q$1181,12,0)</f>
        <v>0</v>
      </c>
      <c r="P3621" s="11">
        <f>VLOOKUP(A3621,'[1]2_피벗 테이블'!$A$4:$B$376,2,0)</f>
        <v>582692948333.33337</v>
      </c>
      <c r="Q3621" s="11" t="b">
        <f>N3621&gt;=(P3621*1.05)</f>
        <v>0</v>
      </c>
      <c r="R3621" s="11">
        <v>5.5</v>
      </c>
      <c r="S3621" s="6">
        <v>16319755848900</v>
      </c>
      <c r="T3621" s="7">
        <v>11.82</v>
      </c>
      <c r="U3621" s="7">
        <v>1.56</v>
      </c>
      <c r="V3621" s="7">
        <v>11314</v>
      </c>
    </row>
    <row r="3622" spans="1:22" hidden="1" x14ac:dyDescent="0.4">
      <c r="A3622" s="7" t="s">
        <v>590</v>
      </c>
      <c r="B3622" s="12" t="s">
        <v>591</v>
      </c>
      <c r="C3622" s="12" t="s">
        <v>2933</v>
      </c>
      <c r="D3622" s="12" t="s">
        <v>19</v>
      </c>
      <c r="E3622" s="12" t="s">
        <v>21</v>
      </c>
      <c r="F3622" s="12" t="s">
        <v>21</v>
      </c>
      <c r="G3622" s="12" t="s">
        <v>21</v>
      </c>
      <c r="H3622" s="12">
        <v>5000</v>
      </c>
      <c r="I3622" s="6">
        <v>137292497</v>
      </c>
      <c r="J3622" s="6">
        <v>4800</v>
      </c>
      <c r="K3622" s="6">
        <v>59.264000000000003</v>
      </c>
      <c r="L3622" s="11" t="b">
        <f>COUNTIF('[1]2_배당성향 25% 이상 종목명'!$A$2:$A$471,'2_2번 조건 대상 종목'!A3622)&gt;0</f>
        <v>1</v>
      </c>
      <c r="M3622" s="14" t="b">
        <f t="shared" si="56"/>
        <v>1</v>
      </c>
      <c r="N3622" s="6">
        <v>575903630400</v>
      </c>
      <c r="O3622" s="6"/>
      <c r="P3622" s="6"/>
      <c r="Q3622" s="6"/>
      <c r="R3622" s="6">
        <v>5.7</v>
      </c>
      <c r="S3622" s="6">
        <v>16319755848900</v>
      </c>
      <c r="T3622" s="7">
        <v>11.82</v>
      </c>
      <c r="U3622" s="7">
        <v>1.56</v>
      </c>
      <c r="V3622" s="7">
        <v>11314</v>
      </c>
    </row>
    <row r="3623" spans="1:22" x14ac:dyDescent="0.4">
      <c r="A3623" s="4" t="s">
        <v>205</v>
      </c>
      <c r="B3623" s="5" t="s">
        <v>206</v>
      </c>
      <c r="C3623" s="5" t="s">
        <v>30</v>
      </c>
      <c r="D3623" s="5" t="s">
        <v>19</v>
      </c>
      <c r="E3623" s="9" t="s">
        <v>129</v>
      </c>
      <c r="F3623" s="9">
        <v>4.47</v>
      </c>
      <c r="G3623" s="5" t="s">
        <v>21</v>
      </c>
      <c r="H3623" s="9">
        <v>500</v>
      </c>
      <c r="I3623" s="11">
        <v>41067062</v>
      </c>
      <c r="J3623" s="11">
        <v>100</v>
      </c>
      <c r="K3623" s="11">
        <v>64.373000000000005</v>
      </c>
      <c r="L3623" s="11" t="b">
        <f>COUNTIF('[1]2_배당성향 25% 이상 종목명'!$A$2:$A$471,'2_2번 조건 대상 종목'!A4167)&gt;0</f>
        <v>1</v>
      </c>
      <c r="M3623" s="14" t="b">
        <f t="shared" si="56"/>
        <v>1</v>
      </c>
      <c r="N3623" s="11">
        <v>3543710200</v>
      </c>
      <c r="O3623" s="11" t="b">
        <f>N3623&gt;=VLOOKUP(A3623,'[1]2023년만'!$A$2:$Q$1181,12,0)</f>
        <v>1</v>
      </c>
      <c r="P3623" s="11">
        <f>VLOOKUP(A3623,'[1]2_피벗 테이블'!$A$4:$B$376,2,0)</f>
        <v>1476545916.6666667</v>
      </c>
      <c r="Q3623" s="11" t="b">
        <f>N3623&gt;=(P3623*1.05)</f>
        <v>1</v>
      </c>
      <c r="R3623" s="11">
        <v>4.58</v>
      </c>
      <c r="S3623" s="6">
        <v>94043571980</v>
      </c>
      <c r="T3623" s="7">
        <v>14.77</v>
      </c>
      <c r="U3623" s="7">
        <v>0.45</v>
      </c>
      <c r="V3623" s="7">
        <v>155</v>
      </c>
    </row>
    <row r="3624" spans="1:22" hidden="1" x14ac:dyDescent="0.4">
      <c r="A3624" s="4" t="s">
        <v>843</v>
      </c>
      <c r="B3624" s="5" t="s">
        <v>844</v>
      </c>
      <c r="C3624" s="5" t="s">
        <v>24</v>
      </c>
      <c r="D3624" s="5" t="s">
        <v>19</v>
      </c>
      <c r="E3624" s="9" t="s">
        <v>37</v>
      </c>
      <c r="F3624" s="9">
        <v>0.89</v>
      </c>
      <c r="G3624" s="5" t="s">
        <v>21</v>
      </c>
      <c r="H3624" s="9">
        <v>500</v>
      </c>
      <c r="I3624" s="11">
        <v>30901728</v>
      </c>
      <c r="J3624" s="11">
        <v>300</v>
      </c>
      <c r="K3624" s="11">
        <v>31.187999999999999</v>
      </c>
      <c r="L3624" s="11" t="b">
        <f>COUNTIF('[1]2_배당성향 25% 이상 종목명'!$A$2:$A$471,'2_2번 조건 대상 종목'!A3624)&gt;0</f>
        <v>1</v>
      </c>
      <c r="M3624" s="14" t="b">
        <f t="shared" si="56"/>
        <v>1</v>
      </c>
      <c r="N3624" s="11">
        <v>8452387800</v>
      </c>
      <c r="O3624" s="11"/>
      <c r="P3624" s="11"/>
      <c r="Q3624" s="11"/>
      <c r="R3624" s="11">
        <v>6.9</v>
      </c>
      <c r="S3624" s="6">
        <v>239797409280</v>
      </c>
      <c r="T3624" s="7">
        <v>13.78</v>
      </c>
      <c r="U3624" s="7">
        <v>1.01</v>
      </c>
      <c r="V3624" s="7">
        <v>563</v>
      </c>
    </row>
    <row r="3625" spans="1:22" hidden="1" x14ac:dyDescent="0.4">
      <c r="A3625" s="4" t="s">
        <v>843</v>
      </c>
      <c r="B3625" s="5" t="s">
        <v>844</v>
      </c>
      <c r="C3625" s="5" t="s">
        <v>18</v>
      </c>
      <c r="D3625" s="5" t="s">
        <v>19</v>
      </c>
      <c r="E3625" s="9" t="s">
        <v>37</v>
      </c>
      <c r="F3625" s="9">
        <v>0.85</v>
      </c>
      <c r="G3625" s="5" t="s">
        <v>21</v>
      </c>
      <c r="H3625" s="9">
        <v>500</v>
      </c>
      <c r="I3625" s="11">
        <v>30901728</v>
      </c>
      <c r="J3625" s="11">
        <v>100</v>
      </c>
      <c r="K3625" s="11">
        <v>-551.05200000000002</v>
      </c>
      <c r="L3625" s="11" t="b">
        <f>COUNTIF('[1]2_배당성향 25% 이상 종목명'!$A$2:$A$471,'2_2번 조건 대상 종목'!A3625)&gt;0</f>
        <v>1</v>
      </c>
      <c r="M3625" s="14" t="b">
        <f t="shared" si="56"/>
        <v>1</v>
      </c>
      <c r="N3625" s="11">
        <v>2970172800</v>
      </c>
      <c r="O3625" s="11"/>
      <c r="P3625" s="11"/>
      <c r="Q3625" s="11"/>
      <c r="R3625" s="11">
        <v>2.2000000000000002</v>
      </c>
      <c r="S3625" s="6">
        <v>239797409280</v>
      </c>
      <c r="T3625" s="7">
        <v>13.78</v>
      </c>
      <c r="U3625" s="7">
        <v>1.01</v>
      </c>
      <c r="V3625" s="7">
        <v>563</v>
      </c>
    </row>
    <row r="3626" spans="1:22" hidden="1" x14ac:dyDescent="0.4">
      <c r="A3626" s="7" t="s">
        <v>843</v>
      </c>
      <c r="B3626" s="12" t="s">
        <v>844</v>
      </c>
      <c r="C3626" s="12" t="s">
        <v>2933</v>
      </c>
      <c r="D3626" s="12" t="s">
        <v>19</v>
      </c>
      <c r="E3626" s="12" t="s">
        <v>37</v>
      </c>
      <c r="F3626" s="12">
        <v>0.36</v>
      </c>
      <c r="G3626" s="12" t="s">
        <v>21</v>
      </c>
      <c r="H3626" s="12">
        <v>500</v>
      </c>
      <c r="I3626" s="6">
        <v>30901728</v>
      </c>
      <c r="J3626" s="6">
        <v>100</v>
      </c>
      <c r="K3626" s="6">
        <v>8.6270000000000007</v>
      </c>
      <c r="L3626" s="11" t="b">
        <f>COUNTIF('[1]2_배당성향 25% 이상 종목명'!$A$2:$A$471,'2_2번 조건 대상 종목'!A3626)&gt;0</f>
        <v>1</v>
      </c>
      <c r="M3626" s="14" t="b">
        <f t="shared" si="56"/>
        <v>1</v>
      </c>
      <c r="N3626" s="6">
        <v>3090172800</v>
      </c>
      <c r="O3626" s="6"/>
      <c r="P3626" s="6"/>
      <c r="Q3626" s="6"/>
      <c r="R3626" s="6">
        <v>2.2000000000000002</v>
      </c>
      <c r="S3626" s="6">
        <v>239797409280</v>
      </c>
      <c r="T3626" s="7">
        <v>13.78</v>
      </c>
      <c r="U3626" s="7">
        <v>1.01</v>
      </c>
      <c r="V3626" s="7">
        <v>563</v>
      </c>
    </row>
    <row r="3627" spans="1:22" hidden="1" x14ac:dyDescent="0.4">
      <c r="A3627" s="4" t="s">
        <v>2140</v>
      </c>
      <c r="B3627" s="5" t="s">
        <v>2141</v>
      </c>
      <c r="C3627" s="5" t="s">
        <v>18</v>
      </c>
      <c r="D3627" s="5" t="s">
        <v>19</v>
      </c>
      <c r="E3627" s="9" t="s">
        <v>43</v>
      </c>
      <c r="F3627" s="9">
        <v>0.91</v>
      </c>
      <c r="G3627" s="5" t="s">
        <v>21</v>
      </c>
      <c r="H3627" s="9">
        <v>500</v>
      </c>
      <c r="I3627" s="11">
        <v>19926733</v>
      </c>
      <c r="J3627" s="11">
        <v>140</v>
      </c>
      <c r="K3627" s="11">
        <v>14.045999999999999</v>
      </c>
      <c r="L3627" s="11" t="b">
        <f>COUNTIF('[1]2_배당성향 25% 이상 종목명'!$A$2:$A$471,'2_2번 조건 대상 종목'!A3627)&gt;0</f>
        <v>0</v>
      </c>
      <c r="M3627" s="14" t="b">
        <f t="shared" si="56"/>
        <v>0</v>
      </c>
      <c r="N3627" s="11">
        <v>2603204940</v>
      </c>
      <c r="O3627" s="11"/>
      <c r="P3627" s="11"/>
      <c r="Q3627" s="11"/>
      <c r="R3627" s="11">
        <v>2.6</v>
      </c>
      <c r="S3627" s="6">
        <v>99277430400</v>
      </c>
      <c r="T3627" s="7">
        <v>4.33</v>
      </c>
      <c r="U3627" s="7">
        <v>0.4</v>
      </c>
      <c r="V3627" s="7">
        <v>1108</v>
      </c>
    </row>
    <row r="3628" spans="1:22" hidden="1" x14ac:dyDescent="0.4">
      <c r="A3628" s="4" t="s">
        <v>2140</v>
      </c>
      <c r="B3628" s="5" t="s">
        <v>2141</v>
      </c>
      <c r="C3628" s="5" t="s">
        <v>24</v>
      </c>
      <c r="D3628" s="5" t="s">
        <v>19</v>
      </c>
      <c r="E3628" s="9" t="s">
        <v>43</v>
      </c>
      <c r="F3628" s="9">
        <v>0.94</v>
      </c>
      <c r="G3628" s="5" t="s">
        <v>21</v>
      </c>
      <c r="H3628" s="9">
        <v>500</v>
      </c>
      <c r="I3628" s="11">
        <v>20682798</v>
      </c>
      <c r="J3628" s="11">
        <v>150</v>
      </c>
      <c r="K3628" s="11">
        <v>13.083</v>
      </c>
      <c r="L3628" s="11" t="b">
        <f>COUNTIF('[1]2_배당성향 25% 이상 종목명'!$A$2:$A$471,'2_2번 조건 대상 종목'!A3628)&gt;0</f>
        <v>0</v>
      </c>
      <c r="M3628" s="14" t="b">
        <f t="shared" si="56"/>
        <v>0</v>
      </c>
      <c r="N3628" s="11">
        <v>2902557900</v>
      </c>
      <c r="O3628" s="11"/>
      <c r="P3628" s="11"/>
      <c r="Q3628" s="11"/>
      <c r="R3628" s="11">
        <v>3.2</v>
      </c>
      <c r="S3628" s="6">
        <v>99277430400</v>
      </c>
      <c r="T3628" s="7">
        <v>4.33</v>
      </c>
      <c r="U3628" s="7">
        <v>0.4</v>
      </c>
      <c r="V3628" s="7">
        <v>1108</v>
      </c>
    </row>
    <row r="3629" spans="1:22" hidden="1" x14ac:dyDescent="0.4">
      <c r="A3629" s="4" t="s">
        <v>2140</v>
      </c>
      <c r="B3629" s="5" t="s">
        <v>2141</v>
      </c>
      <c r="C3629" s="5" t="s">
        <v>30</v>
      </c>
      <c r="D3629" s="5" t="s">
        <v>19</v>
      </c>
      <c r="E3629" s="9" t="s">
        <v>43</v>
      </c>
      <c r="F3629" s="9">
        <v>1.34</v>
      </c>
      <c r="G3629" s="5" t="s">
        <v>21</v>
      </c>
      <c r="H3629" s="9">
        <v>500</v>
      </c>
      <c r="I3629" s="11">
        <v>20682798</v>
      </c>
      <c r="J3629" s="11">
        <v>150</v>
      </c>
      <c r="K3629" s="11">
        <v>12.1</v>
      </c>
      <c r="L3629" s="11" t="b">
        <f>COUNTIF('[1]2_배당성향 25% 이상 종목명'!$A$2:$A$471,'2_2번 조건 대상 종목'!A3629)&gt;0</f>
        <v>0</v>
      </c>
      <c r="M3629" s="14" t="b">
        <f t="shared" si="56"/>
        <v>0</v>
      </c>
      <c r="N3629" s="11">
        <v>2902557900</v>
      </c>
      <c r="O3629" s="11" t="b">
        <f>N3629&gt;=VLOOKUP(A3629,'[1]2023년만'!$A$2:$Q$1181,12,0)</f>
        <v>1</v>
      </c>
      <c r="P3629" s="11"/>
      <c r="Q3629" s="11"/>
      <c r="R3629" s="11">
        <v>3.4</v>
      </c>
      <c r="S3629" s="6">
        <v>99277430400</v>
      </c>
      <c r="T3629" s="7">
        <v>4.33</v>
      </c>
      <c r="U3629" s="7">
        <v>0.4</v>
      </c>
      <c r="V3629" s="7">
        <v>1108</v>
      </c>
    </row>
    <row r="3630" spans="1:22" hidden="1" x14ac:dyDescent="0.4">
      <c r="A3630" s="4" t="s">
        <v>812</v>
      </c>
      <c r="B3630" s="5" t="s">
        <v>813</v>
      </c>
      <c r="C3630" s="5" t="s">
        <v>18</v>
      </c>
      <c r="D3630" s="5" t="s">
        <v>19</v>
      </c>
      <c r="E3630" s="9" t="s">
        <v>49</v>
      </c>
      <c r="F3630" s="9">
        <v>0.56000000000000005</v>
      </c>
      <c r="G3630" s="5" t="s">
        <v>21</v>
      </c>
      <c r="H3630" s="9">
        <v>500</v>
      </c>
      <c r="I3630" s="11">
        <v>14858157</v>
      </c>
      <c r="J3630" s="11">
        <v>200</v>
      </c>
      <c r="K3630" s="11">
        <v>46.719000000000001</v>
      </c>
      <c r="L3630" s="11" t="b">
        <f>COUNTIF('[1]2_배당성향 25% 이상 종목명'!$A$2:$A$471,'2_2번 조건 대상 종목'!A3630)&gt;0</f>
        <v>0</v>
      </c>
      <c r="M3630" s="14" t="b">
        <f t="shared" si="56"/>
        <v>1</v>
      </c>
      <c r="N3630" s="11">
        <v>2885848400</v>
      </c>
      <c r="O3630" s="11"/>
      <c r="P3630" s="11"/>
      <c r="Q3630" s="11"/>
      <c r="R3630" s="11">
        <v>1.4</v>
      </c>
      <c r="S3630" s="6">
        <v>351156523400</v>
      </c>
      <c r="T3630" s="7">
        <v>16.72</v>
      </c>
      <c r="U3630" s="7">
        <v>1.77</v>
      </c>
      <c r="V3630" s="7">
        <v>1370</v>
      </c>
    </row>
    <row r="3631" spans="1:22" hidden="1" x14ac:dyDescent="0.4">
      <c r="A3631" s="4" t="s">
        <v>812</v>
      </c>
      <c r="B3631" s="5" t="s">
        <v>813</v>
      </c>
      <c r="C3631" s="5" t="s">
        <v>30</v>
      </c>
      <c r="D3631" s="5" t="s">
        <v>19</v>
      </c>
      <c r="E3631" s="9" t="s">
        <v>49</v>
      </c>
      <c r="F3631" s="9">
        <v>0.6</v>
      </c>
      <c r="G3631" s="5" t="s">
        <v>21</v>
      </c>
      <c r="H3631" s="9">
        <v>500</v>
      </c>
      <c r="I3631" s="11">
        <v>15334346</v>
      </c>
      <c r="J3631" s="11">
        <v>200</v>
      </c>
      <c r="K3631" s="11">
        <v>15.345000000000001</v>
      </c>
      <c r="L3631" s="11" t="b">
        <f>COUNTIF('[1]2_배당성향 25% 이상 종목명'!$A$2:$A$471,'2_2번 조건 대상 종목'!A3631)&gt;0</f>
        <v>0</v>
      </c>
      <c r="M3631" s="14" t="b">
        <f t="shared" si="56"/>
        <v>1</v>
      </c>
      <c r="N3631" s="11">
        <v>3281086101</v>
      </c>
      <c r="O3631" s="11" t="b">
        <f>N3631&gt;=VLOOKUP(A3631,'[1]2023년만'!$A$2:$Q$1181,12,0)</f>
        <v>1</v>
      </c>
      <c r="P3631" s="11"/>
      <c r="Q3631" s="11"/>
      <c r="R3631" s="11">
        <v>1.2</v>
      </c>
      <c r="S3631" s="6">
        <v>351156523400</v>
      </c>
      <c r="T3631" s="7">
        <v>16.72</v>
      </c>
      <c r="U3631" s="7">
        <v>1.77</v>
      </c>
      <c r="V3631" s="7">
        <v>1370</v>
      </c>
    </row>
    <row r="3632" spans="1:22" hidden="1" x14ac:dyDescent="0.4">
      <c r="A3632" s="4" t="s">
        <v>812</v>
      </c>
      <c r="B3632" s="5" t="s">
        <v>813</v>
      </c>
      <c r="C3632" s="5" t="s">
        <v>24</v>
      </c>
      <c r="D3632" s="5" t="s">
        <v>19</v>
      </c>
      <c r="E3632" s="9" t="s">
        <v>49</v>
      </c>
      <c r="F3632" s="9">
        <v>0.48</v>
      </c>
      <c r="G3632" s="5" t="s">
        <v>21</v>
      </c>
      <c r="H3632" s="9">
        <v>500</v>
      </c>
      <c r="I3632" s="11">
        <v>15167680</v>
      </c>
      <c r="J3632" s="11">
        <v>100</v>
      </c>
      <c r="K3632" s="11">
        <v>-24.774999999999999</v>
      </c>
      <c r="L3632" s="11" t="b">
        <f>COUNTIF('[1]2_배당성향 25% 이상 종목명'!$A$2:$A$471,'2_2번 조건 대상 종목'!A3632)&gt;0</f>
        <v>0</v>
      </c>
      <c r="M3632" s="14" t="b">
        <f t="shared" si="56"/>
        <v>1</v>
      </c>
      <c r="N3632" s="11">
        <v>1773876402</v>
      </c>
      <c r="O3632" s="11"/>
      <c r="P3632" s="11"/>
      <c r="Q3632" s="11"/>
      <c r="R3632" s="11">
        <v>0.4</v>
      </c>
      <c r="S3632" s="6">
        <v>351156523400</v>
      </c>
      <c r="T3632" s="7">
        <v>16.72</v>
      </c>
      <c r="U3632" s="7">
        <v>1.77</v>
      </c>
      <c r="V3632" s="7">
        <v>1370</v>
      </c>
    </row>
    <row r="3633" spans="1:22" hidden="1" x14ac:dyDescent="0.4">
      <c r="A3633" s="7" t="s">
        <v>812</v>
      </c>
      <c r="B3633" s="12" t="s">
        <v>813</v>
      </c>
      <c r="C3633" s="12" t="s">
        <v>2933</v>
      </c>
      <c r="D3633" s="12" t="s">
        <v>19</v>
      </c>
      <c r="E3633" s="12" t="s">
        <v>49</v>
      </c>
      <c r="F3633" s="12">
        <v>0.41</v>
      </c>
      <c r="G3633" s="12" t="s">
        <v>21</v>
      </c>
      <c r="H3633" s="12">
        <v>500</v>
      </c>
      <c r="I3633" s="6">
        <v>14858157</v>
      </c>
      <c r="J3633" s="6">
        <v>300</v>
      </c>
      <c r="K3633" s="6">
        <v>15.173</v>
      </c>
      <c r="L3633" s="11" t="b">
        <f>COUNTIF('[1]2_배당성향 25% 이상 종목명'!$A$2:$A$471,'2_2번 조건 대상 종목'!A3633)&gt;0</f>
        <v>0</v>
      </c>
      <c r="M3633" s="14" t="b">
        <f t="shared" si="56"/>
        <v>1</v>
      </c>
      <c r="N3633" s="6">
        <v>4328772600</v>
      </c>
      <c r="O3633" s="6"/>
      <c r="P3633" s="6"/>
      <c r="Q3633" s="6"/>
      <c r="R3633" s="6">
        <v>1.0900000000000001</v>
      </c>
      <c r="S3633" s="6">
        <v>351156523400</v>
      </c>
      <c r="T3633" s="7">
        <v>16.72</v>
      </c>
      <c r="U3633" s="7">
        <v>1.77</v>
      </c>
      <c r="V3633" s="7">
        <v>1370</v>
      </c>
    </row>
    <row r="3634" spans="1:22" hidden="1" x14ac:dyDescent="0.4">
      <c r="A3634" s="4" t="s">
        <v>2136</v>
      </c>
      <c r="B3634" s="5" t="s">
        <v>2137</v>
      </c>
      <c r="C3634" s="5" t="s">
        <v>18</v>
      </c>
      <c r="D3634" s="5" t="s">
        <v>19</v>
      </c>
      <c r="E3634" s="9" t="s">
        <v>21</v>
      </c>
      <c r="F3634" s="9" t="s">
        <v>21</v>
      </c>
      <c r="G3634" s="5" t="s">
        <v>21</v>
      </c>
      <c r="H3634" s="9">
        <v>500</v>
      </c>
      <c r="I3634" s="11">
        <v>5823333</v>
      </c>
      <c r="J3634" s="11">
        <v>35</v>
      </c>
      <c r="K3634" s="11">
        <v>14.223000000000001</v>
      </c>
      <c r="L3634" s="11" t="b">
        <f>COUNTIF('[1]2_배당성향 25% 이상 종목명'!$A$2:$A$471,'2_2번 조건 대상 종목'!A3634)&gt;0</f>
        <v>0</v>
      </c>
      <c r="M3634" s="14" t="b">
        <f t="shared" si="56"/>
        <v>0</v>
      </c>
      <c r="N3634" s="11">
        <v>203816655</v>
      </c>
      <c r="O3634" s="11"/>
      <c r="P3634" s="11"/>
      <c r="Q3634" s="11"/>
      <c r="R3634" s="11">
        <v>0.51</v>
      </c>
      <c r="S3634" s="6">
        <v>32552431470</v>
      </c>
      <c r="T3634" s="7" t="e">
        <v>#N/A</v>
      </c>
      <c r="U3634" s="7" t="e">
        <v>#N/A</v>
      </c>
      <c r="V3634" s="7" t="e">
        <v>#N/A</v>
      </c>
    </row>
    <row r="3635" spans="1:22" hidden="1" x14ac:dyDescent="0.4">
      <c r="A3635" s="4" t="s">
        <v>1182</v>
      </c>
      <c r="B3635" s="5" t="s">
        <v>1183</v>
      </c>
      <c r="C3635" s="5" t="s">
        <v>30</v>
      </c>
      <c r="D3635" s="5" t="s">
        <v>19</v>
      </c>
      <c r="E3635" s="9" t="s">
        <v>52</v>
      </c>
      <c r="F3635" s="9">
        <v>0.72</v>
      </c>
      <c r="G3635" s="5" t="s">
        <v>21</v>
      </c>
      <c r="H3635" s="9">
        <v>500</v>
      </c>
      <c r="I3635" s="11">
        <v>14899999</v>
      </c>
      <c r="J3635" s="11">
        <v>680</v>
      </c>
      <c r="K3635" s="11">
        <v>32.686999999999998</v>
      </c>
      <c r="L3635" s="11" t="b">
        <f>COUNTIF('[1]2_배당성향 25% 이상 종목명'!$A$2:$A$471,'2_2번 조건 대상 종목'!A3635)&gt;0</f>
        <v>1</v>
      </c>
      <c r="M3635" s="14" t="b">
        <f t="shared" si="56"/>
        <v>0</v>
      </c>
      <c r="N3635" s="11">
        <v>9859359440</v>
      </c>
      <c r="O3635" s="11" t="b">
        <f>N3635&gt;=VLOOKUP(A3635,'[1]2023년만'!$A$2:$Q$1181,12,0)</f>
        <v>1</v>
      </c>
      <c r="P3635" s="11"/>
      <c r="Q3635" s="11"/>
      <c r="R3635" s="11">
        <v>3.1</v>
      </c>
      <c r="S3635" s="6">
        <v>757291132000</v>
      </c>
      <c r="T3635" s="7">
        <v>24.6</v>
      </c>
      <c r="U3635" s="7">
        <v>3.8</v>
      </c>
      <c r="V3635" s="7">
        <v>2114</v>
      </c>
    </row>
    <row r="3636" spans="1:22" hidden="1" x14ac:dyDescent="0.4">
      <c r="A3636" s="4" t="s">
        <v>1182</v>
      </c>
      <c r="B3636" s="5" t="s">
        <v>1183</v>
      </c>
      <c r="C3636" s="5" t="s">
        <v>24</v>
      </c>
      <c r="D3636" s="5" t="s">
        <v>19</v>
      </c>
      <c r="E3636" s="9" t="s">
        <v>61</v>
      </c>
      <c r="F3636" s="9">
        <v>0.55000000000000004</v>
      </c>
      <c r="G3636" s="5" t="s">
        <v>21</v>
      </c>
      <c r="H3636" s="9">
        <v>500</v>
      </c>
      <c r="I3636" s="11">
        <v>14999999</v>
      </c>
      <c r="J3636" s="11">
        <v>500</v>
      </c>
      <c r="K3636" s="11">
        <v>23.213000000000001</v>
      </c>
      <c r="L3636" s="11" t="b">
        <f>COUNTIF('[1]2_배당성향 25% 이상 종목명'!$A$2:$A$471,'2_2번 조건 대상 종목'!A3636)&gt;0</f>
        <v>1</v>
      </c>
      <c r="M3636" s="14" t="b">
        <f t="shared" si="56"/>
        <v>0</v>
      </c>
      <c r="N3636" s="11">
        <v>6703526500</v>
      </c>
      <c r="O3636" s="11"/>
      <c r="P3636" s="11"/>
      <c r="Q3636" s="11"/>
      <c r="R3636" s="11">
        <v>2.8</v>
      </c>
      <c r="S3636" s="6">
        <v>757291132000</v>
      </c>
      <c r="T3636" s="7">
        <v>24.6</v>
      </c>
      <c r="U3636" s="7">
        <v>3.8</v>
      </c>
      <c r="V3636" s="7">
        <v>2114</v>
      </c>
    </row>
    <row r="3637" spans="1:22" hidden="1" x14ac:dyDescent="0.4">
      <c r="A3637" s="4" t="s">
        <v>312</v>
      </c>
      <c r="B3637" s="5" t="s">
        <v>313</v>
      </c>
      <c r="C3637" s="5" t="s">
        <v>30</v>
      </c>
      <c r="D3637" s="5" t="s">
        <v>19</v>
      </c>
      <c r="E3637" s="9" t="s">
        <v>20</v>
      </c>
      <c r="F3637" s="9">
        <v>0.68</v>
      </c>
      <c r="G3637" s="5" t="s">
        <v>21</v>
      </c>
      <c r="H3637" s="9">
        <v>500</v>
      </c>
      <c r="I3637" s="11">
        <v>10168513</v>
      </c>
      <c r="J3637" s="11">
        <v>250</v>
      </c>
      <c r="K3637" s="11">
        <v>116.834</v>
      </c>
      <c r="L3637" s="11" t="b">
        <f>COUNTIF('[1]2_배당성향 25% 이상 종목명'!$A$2:$A$471,'2_2번 조건 대상 종목'!A1390)&gt;0</f>
        <v>1</v>
      </c>
      <c r="M3637" s="14" t="b">
        <f t="shared" si="56"/>
        <v>1</v>
      </c>
      <c r="N3637" s="11">
        <v>2476878500</v>
      </c>
      <c r="O3637" s="11" t="b">
        <f>N3637&gt;=VLOOKUP(A3637,'[1]2023년만'!$A$2:$Q$1181,12,0)</f>
        <v>0</v>
      </c>
      <c r="P3637" s="11">
        <f>VLOOKUP(A3637,'[1]2_피벗 테이블'!$A$4:$B$376,2,0)</f>
        <v>2020220416.6666667</v>
      </c>
      <c r="Q3637" s="11" t="b">
        <f>N3637&gt;=(P3637*1.05)</f>
        <v>1</v>
      </c>
      <c r="R3637" s="11">
        <v>3.3</v>
      </c>
      <c r="S3637" s="6">
        <v>92940208820</v>
      </c>
      <c r="T3637" s="7">
        <v>43.52</v>
      </c>
      <c r="U3637" s="7">
        <v>0.69</v>
      </c>
      <c r="V3637" s="7">
        <v>210</v>
      </c>
    </row>
    <row r="3638" spans="1:22" hidden="1" x14ac:dyDescent="0.4">
      <c r="A3638" s="4" t="s">
        <v>697</v>
      </c>
      <c r="B3638" s="5" t="s">
        <v>698</v>
      </c>
      <c r="C3638" s="5" t="s">
        <v>18</v>
      </c>
      <c r="D3638" s="5" t="s">
        <v>198</v>
      </c>
      <c r="E3638" s="9" t="s">
        <v>66</v>
      </c>
      <c r="F3638" s="9">
        <v>1.28</v>
      </c>
      <c r="G3638" s="5" t="s">
        <v>21</v>
      </c>
      <c r="H3638" s="10">
        <v>5000</v>
      </c>
      <c r="I3638" s="11">
        <v>6388000</v>
      </c>
      <c r="J3638" s="11">
        <v>700</v>
      </c>
      <c r="K3638" s="11">
        <v>26.803000000000001</v>
      </c>
      <c r="L3638" s="11" t="b">
        <f>COUNTIF('[1]2_배당성향 25% 이상 종목명'!$A$2:$A$471,'2_2번 조건 대상 종목'!A3638)&gt;0</f>
        <v>1</v>
      </c>
      <c r="M3638" s="14" t="b">
        <f t="shared" si="56"/>
        <v>1</v>
      </c>
      <c r="N3638" s="11">
        <v>4471600000</v>
      </c>
      <c r="O3638" s="11"/>
      <c r="P3638" s="11"/>
      <c r="Q3638" s="11"/>
      <c r="R3638" s="11">
        <v>4.79</v>
      </c>
      <c r="S3638" s="6">
        <v>45099280000</v>
      </c>
      <c r="T3638" s="7">
        <v>7.77</v>
      </c>
      <c r="U3638" s="7">
        <v>0.48</v>
      </c>
      <c r="V3638" s="7">
        <v>909</v>
      </c>
    </row>
    <row r="3639" spans="1:22" hidden="1" x14ac:dyDescent="0.4">
      <c r="A3639" s="4" t="s">
        <v>697</v>
      </c>
      <c r="B3639" s="5" t="s">
        <v>698</v>
      </c>
      <c r="C3639" s="5" t="s">
        <v>24</v>
      </c>
      <c r="D3639" s="5" t="s">
        <v>198</v>
      </c>
      <c r="E3639" s="9" t="s">
        <v>66</v>
      </c>
      <c r="F3639" s="9">
        <v>0.67</v>
      </c>
      <c r="G3639" s="5" t="s">
        <v>21</v>
      </c>
      <c r="H3639" s="10">
        <v>5000</v>
      </c>
      <c r="I3639" s="11">
        <v>6388000</v>
      </c>
      <c r="J3639" s="11">
        <v>200</v>
      </c>
      <c r="K3639" s="11">
        <v>-46.173000000000002</v>
      </c>
      <c r="L3639" s="11" t="b">
        <f>COUNTIF('[1]2_배당성향 25% 이상 종목명'!$A$2:$A$471,'2_2번 조건 대상 종목'!A3639)&gt;0</f>
        <v>1</v>
      </c>
      <c r="M3639" s="14" t="b">
        <f t="shared" si="56"/>
        <v>1</v>
      </c>
      <c r="N3639" s="11">
        <v>1277600000</v>
      </c>
      <c r="O3639" s="11"/>
      <c r="P3639" s="11"/>
      <c r="Q3639" s="11"/>
      <c r="R3639" s="11">
        <v>2.48</v>
      </c>
      <c r="S3639" s="6">
        <v>45099280000</v>
      </c>
      <c r="T3639" s="7">
        <v>7.77</v>
      </c>
      <c r="U3639" s="7">
        <v>0.48</v>
      </c>
      <c r="V3639" s="7">
        <v>909</v>
      </c>
    </row>
    <row r="3640" spans="1:22" hidden="1" x14ac:dyDescent="0.4">
      <c r="A3640" s="7" t="s">
        <v>697</v>
      </c>
      <c r="B3640" s="12" t="s">
        <v>698</v>
      </c>
      <c r="C3640" s="12" t="s">
        <v>2933</v>
      </c>
      <c r="D3640" s="12" t="s">
        <v>198</v>
      </c>
      <c r="E3640" s="12" t="s">
        <v>66</v>
      </c>
      <c r="F3640" s="12">
        <v>0.78</v>
      </c>
      <c r="G3640" s="12" t="s">
        <v>21</v>
      </c>
      <c r="H3640" s="12">
        <v>5000</v>
      </c>
      <c r="I3640" s="6">
        <v>6388000</v>
      </c>
      <c r="J3640" s="6">
        <v>450</v>
      </c>
      <c r="K3640" s="6">
        <v>24.783000000000001</v>
      </c>
      <c r="L3640" s="11" t="b">
        <f>COUNTIF('[1]2_배당성향 25% 이상 종목명'!$A$2:$A$471,'2_2번 조건 대상 종목'!A3640)&gt;0</f>
        <v>1</v>
      </c>
      <c r="M3640" s="14" t="b">
        <f t="shared" si="56"/>
        <v>1</v>
      </c>
      <c r="N3640" s="6">
        <v>2874600000</v>
      </c>
      <c r="O3640" s="6"/>
      <c r="P3640" s="6"/>
      <c r="Q3640" s="6"/>
      <c r="R3640" s="6">
        <v>5.15</v>
      </c>
      <c r="S3640" s="6">
        <v>45099280000</v>
      </c>
      <c r="T3640" s="7">
        <v>7.77</v>
      </c>
      <c r="U3640" s="7">
        <v>0.48</v>
      </c>
      <c r="V3640" s="7">
        <v>909</v>
      </c>
    </row>
    <row r="3641" spans="1:22" hidden="1" x14ac:dyDescent="0.4">
      <c r="A3641" s="4" t="s">
        <v>1455</v>
      </c>
      <c r="B3641" s="5" t="s">
        <v>1456</v>
      </c>
      <c r="C3641" s="5" t="s">
        <v>18</v>
      </c>
      <c r="D3641" s="5" t="s">
        <v>19</v>
      </c>
      <c r="E3641" s="9" t="s">
        <v>37</v>
      </c>
      <c r="F3641" s="9">
        <v>0.85</v>
      </c>
      <c r="G3641" s="5" t="s">
        <v>21</v>
      </c>
      <c r="H3641" s="9">
        <v>100</v>
      </c>
      <c r="I3641" s="11">
        <v>27841064</v>
      </c>
      <c r="J3641" s="11">
        <v>80</v>
      </c>
      <c r="K3641" s="11">
        <v>26.922000000000001</v>
      </c>
      <c r="L3641" s="11" t="b">
        <f>COUNTIF('[1]2_배당성향 25% 이상 종목명'!$A$2:$A$471,'2_2번 조건 대상 종목'!A3641)&gt;0</f>
        <v>0</v>
      </c>
      <c r="M3641" s="14" t="b">
        <f t="shared" si="56"/>
        <v>1</v>
      </c>
      <c r="N3641" s="11">
        <v>2227284720</v>
      </c>
      <c r="O3641" s="11"/>
      <c r="P3641" s="11"/>
      <c r="Q3641" s="11"/>
      <c r="R3641" s="11">
        <v>3.15</v>
      </c>
      <c r="S3641" s="6">
        <v>149506513680</v>
      </c>
      <c r="T3641" s="7">
        <v>4.26</v>
      </c>
      <c r="U3641" s="7">
        <v>0.7</v>
      </c>
      <c r="V3641" s="7">
        <v>1261</v>
      </c>
    </row>
    <row r="3642" spans="1:22" hidden="1" x14ac:dyDescent="0.4">
      <c r="A3642" s="4" t="s">
        <v>1455</v>
      </c>
      <c r="B3642" s="5" t="s">
        <v>1456</v>
      </c>
      <c r="C3642" s="5" t="s">
        <v>30</v>
      </c>
      <c r="D3642" s="5" t="s">
        <v>19</v>
      </c>
      <c r="E3642" s="9" t="s">
        <v>37</v>
      </c>
      <c r="F3642" s="9">
        <v>1.48</v>
      </c>
      <c r="G3642" s="5" t="s">
        <v>21</v>
      </c>
      <c r="H3642" s="9">
        <v>100</v>
      </c>
      <c r="I3642" s="11">
        <v>27841064</v>
      </c>
      <c r="J3642" s="11">
        <v>150</v>
      </c>
      <c r="K3642" s="11">
        <v>11.802</v>
      </c>
      <c r="L3642" s="11" t="b">
        <f>COUNTIF('[1]2_배당성향 25% 이상 종목명'!$A$2:$A$471,'2_2번 조건 대상 종목'!A3642)&gt;0</f>
        <v>0</v>
      </c>
      <c r="M3642" s="14" t="b">
        <f t="shared" si="56"/>
        <v>1</v>
      </c>
      <c r="N3642" s="11">
        <v>4176158850</v>
      </c>
      <c r="O3642" s="11" t="b">
        <f>N3642&gt;=VLOOKUP(A3642,'[1]2023년만'!$A$2:$Q$1181,12,0)</f>
        <v>1</v>
      </c>
      <c r="P3642" s="11"/>
      <c r="Q3642" s="11"/>
      <c r="R3642" s="11">
        <v>3.3</v>
      </c>
      <c r="S3642" s="6">
        <v>149506513680</v>
      </c>
      <c r="T3642" s="7">
        <v>4.26</v>
      </c>
      <c r="U3642" s="7">
        <v>0.7</v>
      </c>
      <c r="V3642" s="7">
        <v>1261</v>
      </c>
    </row>
    <row r="3643" spans="1:22" hidden="1" x14ac:dyDescent="0.4">
      <c r="A3643" s="4" t="s">
        <v>1455</v>
      </c>
      <c r="B3643" s="5" t="s">
        <v>1456</v>
      </c>
      <c r="C3643" s="5" t="s">
        <v>24</v>
      </c>
      <c r="D3643" s="5" t="s">
        <v>19</v>
      </c>
      <c r="E3643" s="9" t="s">
        <v>37</v>
      </c>
      <c r="F3643" s="9">
        <v>0.89</v>
      </c>
      <c r="G3643" s="5" t="s">
        <v>21</v>
      </c>
      <c r="H3643" s="9">
        <v>100</v>
      </c>
      <c r="I3643" s="11">
        <v>27841064</v>
      </c>
      <c r="J3643" s="11">
        <v>120</v>
      </c>
      <c r="K3643" s="11">
        <v>11.013</v>
      </c>
      <c r="L3643" s="11" t="b">
        <f>COUNTIF('[1]2_배당성향 25% 이상 종목명'!$A$2:$A$471,'2_2번 조건 대상 종목'!A3643)&gt;0</f>
        <v>0</v>
      </c>
      <c r="M3643" s="14" t="b">
        <f t="shared" si="56"/>
        <v>1</v>
      </c>
      <c r="N3643" s="11">
        <v>3340927080</v>
      </c>
      <c r="O3643" s="11"/>
      <c r="P3643" s="11"/>
      <c r="Q3643" s="11"/>
      <c r="R3643" s="11">
        <v>3.3</v>
      </c>
      <c r="S3643" s="6">
        <v>149506513680</v>
      </c>
      <c r="T3643" s="7">
        <v>4.26</v>
      </c>
      <c r="U3643" s="7">
        <v>0.7</v>
      </c>
      <c r="V3643" s="7">
        <v>1261</v>
      </c>
    </row>
    <row r="3644" spans="1:22" hidden="1" x14ac:dyDescent="0.4">
      <c r="A3644" s="7" t="s">
        <v>1455</v>
      </c>
      <c r="B3644" s="12" t="s">
        <v>1456</v>
      </c>
      <c r="C3644" s="12" t="s">
        <v>2933</v>
      </c>
      <c r="D3644" s="12" t="s">
        <v>19</v>
      </c>
      <c r="E3644" s="12" t="s">
        <v>37</v>
      </c>
      <c r="F3644" s="12">
        <v>0.36</v>
      </c>
      <c r="G3644" s="12" t="s">
        <v>21</v>
      </c>
      <c r="H3644" s="12">
        <v>100</v>
      </c>
      <c r="I3644" s="6">
        <v>27841064</v>
      </c>
      <c r="J3644" s="6">
        <v>60</v>
      </c>
      <c r="K3644" s="6">
        <v>34.909999999999997</v>
      </c>
      <c r="L3644" s="11" t="b">
        <f>COUNTIF('[1]2_배당성향 25% 이상 종목명'!$A$2:$A$471,'2_2번 조건 대상 종목'!A3644)&gt;0</f>
        <v>0</v>
      </c>
      <c r="M3644" s="14" t="b">
        <f t="shared" si="56"/>
        <v>1</v>
      </c>
      <c r="N3644" s="6">
        <v>1670463540</v>
      </c>
      <c r="O3644" s="6"/>
      <c r="P3644" s="6"/>
      <c r="Q3644" s="6"/>
      <c r="R3644" s="6">
        <v>1.8</v>
      </c>
      <c r="S3644" s="6">
        <v>149506513680</v>
      </c>
      <c r="T3644" s="7">
        <v>4.26</v>
      </c>
      <c r="U3644" s="7">
        <v>0.7</v>
      </c>
      <c r="V3644" s="7">
        <v>1261</v>
      </c>
    </row>
    <row r="3645" spans="1:22" hidden="1" x14ac:dyDescent="0.4">
      <c r="A3645" s="4" t="s">
        <v>1154</v>
      </c>
      <c r="B3645" s="5" t="s">
        <v>1155</v>
      </c>
      <c r="C3645" s="5" t="s">
        <v>18</v>
      </c>
      <c r="D3645" s="5" t="s">
        <v>19</v>
      </c>
      <c r="E3645" s="9" t="s">
        <v>836</v>
      </c>
      <c r="F3645" s="9">
        <v>3.72</v>
      </c>
      <c r="G3645" s="5" t="s">
        <v>21</v>
      </c>
      <c r="H3645" s="9">
        <v>500</v>
      </c>
      <c r="I3645" s="11">
        <v>140822939</v>
      </c>
      <c r="J3645" s="11">
        <v>430</v>
      </c>
      <c r="K3645" s="11">
        <v>33.43</v>
      </c>
      <c r="L3645" s="11" t="b">
        <f>COUNTIF('[1]2_배당성향 25% 이상 종목명'!$A$2:$A$471,'2_2번 조건 대상 종목'!A3645)&gt;0</f>
        <v>1</v>
      </c>
      <c r="M3645" s="14" t="b">
        <f t="shared" si="56"/>
        <v>1</v>
      </c>
      <c r="N3645" s="11">
        <v>52770863770</v>
      </c>
      <c r="O3645" s="11"/>
      <c r="P3645" s="11"/>
      <c r="Q3645" s="11"/>
      <c r="R3645" s="11">
        <v>5.9</v>
      </c>
      <c r="S3645" s="6">
        <v>2137186710070</v>
      </c>
      <c r="T3645" s="7">
        <v>7.05</v>
      </c>
      <c r="U3645" s="7">
        <v>0.56000000000000005</v>
      </c>
      <c r="V3645" s="7">
        <v>1556</v>
      </c>
    </row>
    <row r="3646" spans="1:22" x14ac:dyDescent="0.4">
      <c r="A3646" s="4" t="s">
        <v>921</v>
      </c>
      <c r="B3646" s="5" t="s">
        <v>922</v>
      </c>
      <c r="C3646" s="5" t="s">
        <v>30</v>
      </c>
      <c r="D3646" s="5" t="s">
        <v>19</v>
      </c>
      <c r="E3646" s="9" t="s">
        <v>49</v>
      </c>
      <c r="F3646" s="9">
        <v>0.6</v>
      </c>
      <c r="G3646" s="5" t="s">
        <v>21</v>
      </c>
      <c r="H3646" s="9">
        <v>500</v>
      </c>
      <c r="I3646" s="11">
        <v>16354800</v>
      </c>
      <c r="J3646" s="11">
        <v>400</v>
      </c>
      <c r="K3646" s="11">
        <v>42.311</v>
      </c>
      <c r="L3646" s="11" t="b">
        <f>COUNTIF('[1]2_배당성향 25% 이상 종목명'!$A$2:$A$471,'2_2번 조건 대상 종목'!A209)&gt;0</f>
        <v>1</v>
      </c>
      <c r="M3646" s="14" t="b">
        <f t="shared" si="56"/>
        <v>1</v>
      </c>
      <c r="N3646" s="11">
        <v>6392706000</v>
      </c>
      <c r="O3646" s="11" t="b">
        <f>N3646&gt;=VLOOKUP(A3646,'[1]2023년만'!$A$2:$Q$1181,12,0)</f>
        <v>1</v>
      </c>
      <c r="P3646" s="11">
        <f>VLOOKUP(A3646,'[1]2_피벗 테이블'!$A$4:$B$376,2,0)</f>
        <v>3196353000</v>
      </c>
      <c r="Q3646" s="11" t="b">
        <f>N3646&gt;=(P3646*1.05)</f>
        <v>1</v>
      </c>
      <c r="R3646" s="11">
        <v>8.4</v>
      </c>
      <c r="S3646" s="6">
        <v>88970112000</v>
      </c>
      <c r="T3646" s="7">
        <v>5.76</v>
      </c>
      <c r="U3646" s="7">
        <v>0.71</v>
      </c>
      <c r="V3646" s="7">
        <v>945</v>
      </c>
    </row>
    <row r="3647" spans="1:22" hidden="1" x14ac:dyDescent="0.4">
      <c r="A3647" s="4" t="s">
        <v>1154</v>
      </c>
      <c r="B3647" s="5" t="s">
        <v>1155</v>
      </c>
      <c r="C3647" s="5" t="s">
        <v>24</v>
      </c>
      <c r="D3647" s="5" t="s">
        <v>19</v>
      </c>
      <c r="E3647" s="9" t="s">
        <v>836</v>
      </c>
      <c r="F3647" s="9">
        <v>3.78</v>
      </c>
      <c r="G3647" s="5" t="s">
        <v>21</v>
      </c>
      <c r="H3647" s="9">
        <v>500</v>
      </c>
      <c r="I3647" s="11">
        <v>165367526</v>
      </c>
      <c r="J3647" s="11">
        <v>540</v>
      </c>
      <c r="K3647" s="11">
        <v>28.013999999999999</v>
      </c>
      <c r="L3647" s="11" t="b">
        <f>COUNTIF('[1]2_배당성향 25% 이상 종목명'!$A$2:$A$471,'2_2번 조건 대상 종목'!A3647)&gt;0</f>
        <v>1</v>
      </c>
      <c r="M3647" s="14" t="b">
        <f t="shared" si="56"/>
        <v>1</v>
      </c>
      <c r="N3647" s="11">
        <v>79524464040</v>
      </c>
      <c r="O3647" s="11"/>
      <c r="P3647" s="11"/>
      <c r="Q3647" s="11"/>
      <c r="R3647" s="11">
        <v>6.8</v>
      </c>
      <c r="S3647" s="6">
        <v>2137186710070</v>
      </c>
      <c r="T3647" s="7">
        <v>7.05</v>
      </c>
      <c r="U3647" s="7">
        <v>0.56000000000000005</v>
      </c>
      <c r="V3647" s="7">
        <v>1556</v>
      </c>
    </row>
    <row r="3648" spans="1:22" hidden="1" x14ac:dyDescent="0.4">
      <c r="A3648" s="7" t="s">
        <v>1154</v>
      </c>
      <c r="B3648" s="12" t="s">
        <v>1155</v>
      </c>
      <c r="C3648" s="12" t="s">
        <v>2933</v>
      </c>
      <c r="D3648" s="12" t="s">
        <v>19</v>
      </c>
      <c r="E3648" s="12" t="s">
        <v>836</v>
      </c>
      <c r="F3648" s="12">
        <v>3.28</v>
      </c>
      <c r="G3648" s="12" t="s">
        <v>21</v>
      </c>
      <c r="H3648" s="12">
        <v>500</v>
      </c>
      <c r="I3648" s="6">
        <v>120369116</v>
      </c>
      <c r="J3648" s="6">
        <v>525</v>
      </c>
      <c r="K3648" s="6">
        <v>35.012999999999998</v>
      </c>
      <c r="L3648" s="11" t="b">
        <f>COUNTIF('[1]2_배당성향 25% 이상 종목명'!$A$2:$A$471,'2_2번 조건 대상 종목'!A3648)&gt;0</f>
        <v>1</v>
      </c>
      <c r="M3648" s="14" t="b">
        <f t="shared" si="56"/>
        <v>1</v>
      </c>
      <c r="N3648" s="6">
        <v>53691285900</v>
      </c>
      <c r="O3648" s="6"/>
      <c r="P3648" s="6"/>
      <c r="Q3648" s="6"/>
      <c r="R3648" s="6">
        <v>5.5</v>
      </c>
      <c r="S3648" s="6">
        <v>2137186710070</v>
      </c>
      <c r="T3648" s="7">
        <v>7.05</v>
      </c>
      <c r="U3648" s="7">
        <v>0.56000000000000005</v>
      </c>
      <c r="V3648" s="7">
        <v>1556</v>
      </c>
    </row>
    <row r="3649" spans="1:22" hidden="1" x14ac:dyDescent="0.4">
      <c r="A3649" s="4" t="s">
        <v>2761</v>
      </c>
      <c r="B3649" s="5" t="s">
        <v>2762</v>
      </c>
      <c r="C3649" s="5" t="s">
        <v>18</v>
      </c>
      <c r="D3649" s="5" t="s">
        <v>19</v>
      </c>
      <c r="E3649" s="9" t="s">
        <v>256</v>
      </c>
      <c r="F3649" s="9">
        <v>0.59</v>
      </c>
      <c r="G3649" s="5" t="s">
        <v>824</v>
      </c>
      <c r="H3649" s="9">
        <v>500</v>
      </c>
      <c r="I3649" s="11">
        <v>15593077</v>
      </c>
      <c r="J3649" s="11">
        <v>50</v>
      </c>
      <c r="K3649" s="11">
        <v>-14.91</v>
      </c>
      <c r="L3649" s="11" t="b">
        <f>COUNTIF('[1]2_배당성향 25% 이상 종목명'!$A$2:$A$471,'2_2번 조건 대상 종목'!A3649)&gt;0</f>
        <v>0</v>
      </c>
      <c r="M3649" s="14" t="b">
        <f t="shared" si="56"/>
        <v>0</v>
      </c>
      <c r="N3649" s="11">
        <v>779653850</v>
      </c>
      <c r="O3649" s="11"/>
      <c r="P3649" s="11"/>
      <c r="Q3649" s="11"/>
      <c r="R3649" s="11">
        <v>1.6</v>
      </c>
      <c r="S3649" s="6">
        <v>45885746130</v>
      </c>
      <c r="T3649" s="7" t="s">
        <v>21</v>
      </c>
      <c r="U3649" s="7">
        <v>1.81</v>
      </c>
      <c r="V3649" s="7" t="s">
        <v>21</v>
      </c>
    </row>
    <row r="3650" spans="1:22" hidden="1" x14ac:dyDescent="0.4">
      <c r="A3650" s="7" t="s">
        <v>2761</v>
      </c>
      <c r="B3650" s="12" t="s">
        <v>2762</v>
      </c>
      <c r="C3650" s="12" t="s">
        <v>2933</v>
      </c>
      <c r="D3650" s="12" t="s">
        <v>19</v>
      </c>
      <c r="E3650" s="12" t="s">
        <v>256</v>
      </c>
      <c r="F3650" s="12">
        <v>0.28000000000000003</v>
      </c>
      <c r="G3650" s="12" t="s">
        <v>2936</v>
      </c>
      <c r="H3650" s="12">
        <v>500</v>
      </c>
      <c r="I3650" s="6">
        <v>15287331</v>
      </c>
      <c r="J3650" s="6">
        <v>50</v>
      </c>
      <c r="K3650" s="6">
        <v>-5.41</v>
      </c>
      <c r="L3650" s="11" t="b">
        <f>COUNTIF('[1]2_배당성향 25% 이상 종목명'!$A$2:$A$471,'2_2번 조건 대상 종목'!A3650)&gt;0</f>
        <v>0</v>
      </c>
      <c r="M3650" s="14" t="b">
        <f t="shared" si="56"/>
        <v>0</v>
      </c>
      <c r="N3650" s="6">
        <v>764366550</v>
      </c>
      <c r="O3650" s="6"/>
      <c r="P3650" s="6"/>
      <c r="Q3650" s="6"/>
      <c r="R3650" s="6">
        <v>0.9</v>
      </c>
      <c r="S3650" s="6">
        <v>45885746130</v>
      </c>
      <c r="T3650" s="7" t="s">
        <v>21</v>
      </c>
      <c r="U3650" s="7">
        <v>1.81</v>
      </c>
      <c r="V3650" s="7" t="s">
        <v>21</v>
      </c>
    </row>
    <row r="3651" spans="1:22" hidden="1" x14ac:dyDescent="0.4">
      <c r="A3651" s="4" t="s">
        <v>2118</v>
      </c>
      <c r="B3651" s="5" t="s">
        <v>2119</v>
      </c>
      <c r="C3651" s="5" t="s">
        <v>24</v>
      </c>
      <c r="D3651" s="5" t="s">
        <v>19</v>
      </c>
      <c r="E3651" s="9" t="s">
        <v>31</v>
      </c>
      <c r="F3651" s="9">
        <v>0.46</v>
      </c>
      <c r="G3651" s="5" t="s">
        <v>21</v>
      </c>
      <c r="H3651" s="9">
        <v>500</v>
      </c>
      <c r="I3651" s="11">
        <v>9048000</v>
      </c>
      <c r="J3651" s="11">
        <v>250</v>
      </c>
      <c r="K3651" s="11">
        <v>14.662000000000001</v>
      </c>
      <c r="L3651" s="11" t="b">
        <f>COUNTIF('[1]2_배당성향 25% 이상 종목명'!$A$2:$A$471,'2_2번 조건 대상 종목'!A3651)&gt;0</f>
        <v>0</v>
      </c>
      <c r="M3651" s="14" t="b">
        <f t="shared" ref="M3651:M3714" si="57">COUNTIF($A$2:$A$4678,A3651)=4</f>
        <v>1</v>
      </c>
      <c r="N3651" s="11">
        <v>2246092500</v>
      </c>
      <c r="O3651" s="11"/>
      <c r="P3651" s="11"/>
      <c r="Q3651" s="11"/>
      <c r="R3651" s="11">
        <v>2.73</v>
      </c>
      <c r="S3651" s="6">
        <v>104052000000</v>
      </c>
      <c r="T3651" s="7">
        <v>3.79</v>
      </c>
      <c r="U3651" s="7">
        <v>0.44</v>
      </c>
      <c r="V3651" s="7">
        <v>3032</v>
      </c>
    </row>
    <row r="3652" spans="1:22" hidden="1" x14ac:dyDescent="0.4">
      <c r="A3652" s="4" t="s">
        <v>2118</v>
      </c>
      <c r="B3652" s="5" t="s">
        <v>2119</v>
      </c>
      <c r="C3652" s="5" t="s">
        <v>18</v>
      </c>
      <c r="D3652" s="5" t="s">
        <v>19</v>
      </c>
      <c r="E3652" s="9" t="s">
        <v>31</v>
      </c>
      <c r="F3652" s="9">
        <v>0.49</v>
      </c>
      <c r="G3652" s="5" t="s">
        <v>21</v>
      </c>
      <c r="H3652" s="9">
        <v>500</v>
      </c>
      <c r="I3652" s="11">
        <v>9048000</v>
      </c>
      <c r="J3652" s="11">
        <v>250</v>
      </c>
      <c r="K3652" s="11">
        <v>14.202</v>
      </c>
      <c r="L3652" s="11" t="b">
        <f>COUNTIF('[1]2_배당성향 25% 이상 종목명'!$A$2:$A$471,'2_2번 조건 대상 종목'!A3652)&gt;0</f>
        <v>0</v>
      </c>
      <c r="M3652" s="14" t="b">
        <f t="shared" si="57"/>
        <v>1</v>
      </c>
      <c r="N3652" s="11">
        <v>2246092500</v>
      </c>
      <c r="O3652" s="11"/>
      <c r="P3652" s="11"/>
      <c r="Q3652" s="11"/>
      <c r="R3652" s="11">
        <v>2.4700000000000002</v>
      </c>
      <c r="S3652" s="6">
        <v>104052000000</v>
      </c>
      <c r="T3652" s="7">
        <v>3.79</v>
      </c>
      <c r="U3652" s="7">
        <v>0.44</v>
      </c>
      <c r="V3652" s="7">
        <v>3032</v>
      </c>
    </row>
    <row r="3653" spans="1:22" hidden="1" x14ac:dyDescent="0.4">
      <c r="A3653" s="4" t="s">
        <v>2118</v>
      </c>
      <c r="B3653" s="5" t="s">
        <v>2119</v>
      </c>
      <c r="C3653" s="5" t="s">
        <v>30</v>
      </c>
      <c r="D3653" s="5" t="s">
        <v>19</v>
      </c>
      <c r="E3653" s="9" t="s">
        <v>31</v>
      </c>
      <c r="F3653" s="9">
        <v>0.46</v>
      </c>
      <c r="G3653" s="5" t="s">
        <v>21</v>
      </c>
      <c r="H3653" s="9">
        <v>500</v>
      </c>
      <c r="I3653" s="11">
        <v>9048000</v>
      </c>
      <c r="J3653" s="11">
        <v>300</v>
      </c>
      <c r="K3653" s="11">
        <v>9.891</v>
      </c>
      <c r="L3653" s="11" t="b">
        <f>COUNTIF('[1]2_배당성향 25% 이상 종목명'!$A$2:$A$471,'2_2번 조건 대상 종목'!A3653)&gt;0</f>
        <v>0</v>
      </c>
      <c r="M3653" s="14" t="b">
        <f t="shared" si="57"/>
        <v>1</v>
      </c>
      <c r="N3653" s="11">
        <v>2695311000</v>
      </c>
      <c r="O3653" s="11" t="b">
        <f>N3653&gt;=VLOOKUP(A3653,'[1]2023년만'!$A$2:$Q$1181,12,0)</f>
        <v>1</v>
      </c>
      <c r="P3653" s="11"/>
      <c r="Q3653" s="11"/>
      <c r="R3653" s="11">
        <v>2.8</v>
      </c>
      <c r="S3653" s="6">
        <v>104052000000</v>
      </c>
      <c r="T3653" s="7">
        <v>3.79</v>
      </c>
      <c r="U3653" s="7">
        <v>0.44</v>
      </c>
      <c r="V3653" s="7">
        <v>3032</v>
      </c>
    </row>
    <row r="3654" spans="1:22" hidden="1" x14ac:dyDescent="0.4">
      <c r="A3654" s="7" t="s">
        <v>2118</v>
      </c>
      <c r="B3654" s="12" t="s">
        <v>2119</v>
      </c>
      <c r="C3654" s="12" t="s">
        <v>2933</v>
      </c>
      <c r="D3654" s="12" t="s">
        <v>19</v>
      </c>
      <c r="E3654" s="12" t="s">
        <v>31</v>
      </c>
      <c r="F3654" s="12">
        <v>0.32</v>
      </c>
      <c r="G3654" s="12" t="s">
        <v>21</v>
      </c>
      <c r="H3654" s="12">
        <v>500</v>
      </c>
      <c r="I3654" s="6">
        <v>9048000</v>
      </c>
      <c r="J3654" s="6">
        <v>200</v>
      </c>
      <c r="K3654" s="6">
        <v>9.01</v>
      </c>
      <c r="L3654" s="11" t="b">
        <f>COUNTIF('[1]2_배당성향 25% 이상 종목명'!$A$2:$A$471,'2_2번 조건 대상 종목'!A3654)&gt;0</f>
        <v>0</v>
      </c>
      <c r="M3654" s="14" t="b">
        <f t="shared" si="57"/>
        <v>1</v>
      </c>
      <c r="N3654" s="6">
        <v>1796874000</v>
      </c>
      <c r="O3654" s="6"/>
      <c r="P3654" s="6"/>
      <c r="Q3654" s="6"/>
      <c r="R3654" s="6">
        <v>1.88</v>
      </c>
      <c r="S3654" s="6">
        <v>104052000000</v>
      </c>
      <c r="T3654" s="7">
        <v>3.79</v>
      </c>
      <c r="U3654" s="7">
        <v>0.44</v>
      </c>
      <c r="V3654" s="7">
        <v>3032</v>
      </c>
    </row>
    <row r="3655" spans="1:22" hidden="1" x14ac:dyDescent="0.4">
      <c r="A3655" s="4" t="s">
        <v>1625</v>
      </c>
      <c r="B3655" s="5" t="s">
        <v>1626</v>
      </c>
      <c r="C3655" s="5" t="s">
        <v>18</v>
      </c>
      <c r="D3655" s="5" t="s">
        <v>19</v>
      </c>
      <c r="E3655" s="9" t="s">
        <v>95</v>
      </c>
      <c r="F3655" s="9">
        <v>0.96</v>
      </c>
      <c r="G3655" s="5" t="s">
        <v>21</v>
      </c>
      <c r="H3655" s="9">
        <v>500</v>
      </c>
      <c r="I3655" s="11">
        <v>10020447</v>
      </c>
      <c r="J3655" s="11">
        <v>1000</v>
      </c>
      <c r="K3655" s="11">
        <v>23.687000000000001</v>
      </c>
      <c r="L3655" s="11" t="b">
        <f>COUNTIF('[1]2_배당성향 25% 이상 종목명'!$A$2:$A$471,'2_2번 조건 대상 종목'!A3655)&gt;0</f>
        <v>0</v>
      </c>
      <c r="M3655" s="14" t="b">
        <f t="shared" si="57"/>
        <v>1</v>
      </c>
      <c r="N3655" s="11">
        <v>9940569000</v>
      </c>
      <c r="O3655" s="11"/>
      <c r="P3655" s="11"/>
      <c r="Q3655" s="11"/>
      <c r="R3655" s="11">
        <v>2.2000000000000002</v>
      </c>
      <c r="S3655" s="6">
        <v>812795146800</v>
      </c>
      <c r="T3655" s="7">
        <v>14.38</v>
      </c>
      <c r="U3655" s="7">
        <v>2.95</v>
      </c>
      <c r="V3655" s="7">
        <v>5402</v>
      </c>
    </row>
    <row r="3656" spans="1:22" hidden="1" x14ac:dyDescent="0.4">
      <c r="A3656" s="4" t="s">
        <v>1625</v>
      </c>
      <c r="B3656" s="5" t="s">
        <v>1626</v>
      </c>
      <c r="C3656" s="5" t="s">
        <v>30</v>
      </c>
      <c r="D3656" s="5" t="s">
        <v>19</v>
      </c>
      <c r="E3656" s="9" t="s">
        <v>20</v>
      </c>
      <c r="F3656" s="9">
        <v>0.68</v>
      </c>
      <c r="G3656" s="5" t="s">
        <v>21</v>
      </c>
      <c r="H3656" s="9">
        <v>500</v>
      </c>
      <c r="I3656" s="11">
        <v>10460684</v>
      </c>
      <c r="J3656" s="11">
        <v>1000</v>
      </c>
      <c r="K3656" s="11">
        <v>11.579000000000001</v>
      </c>
      <c r="L3656" s="11" t="b">
        <f>COUNTIF('[1]2_배당성향 25% 이상 종목명'!$A$2:$A$471,'2_2번 조건 대상 종목'!A3656)&gt;0</f>
        <v>0</v>
      </c>
      <c r="M3656" s="14" t="b">
        <f t="shared" si="57"/>
        <v>1</v>
      </c>
      <c r="N3656" s="11">
        <v>10171356000</v>
      </c>
      <c r="O3656" s="11" t="b">
        <f>N3656&gt;=VLOOKUP(A3656,'[1]2023년만'!$A$2:$Q$1181,12,0)</f>
        <v>1</v>
      </c>
      <c r="P3656" s="11"/>
      <c r="Q3656" s="11"/>
      <c r="R3656" s="11">
        <v>2.7</v>
      </c>
      <c r="S3656" s="6">
        <v>812795146800</v>
      </c>
      <c r="T3656" s="7">
        <v>14.38</v>
      </c>
      <c r="U3656" s="7">
        <v>2.95</v>
      </c>
      <c r="V3656" s="7">
        <v>5402</v>
      </c>
    </row>
    <row r="3657" spans="1:22" hidden="1" x14ac:dyDescent="0.4">
      <c r="A3657" s="4" t="s">
        <v>1625</v>
      </c>
      <c r="B3657" s="5" t="s">
        <v>1626</v>
      </c>
      <c r="C3657" s="5" t="s">
        <v>24</v>
      </c>
      <c r="D3657" s="5" t="s">
        <v>19</v>
      </c>
      <c r="E3657" s="9" t="s">
        <v>95</v>
      </c>
      <c r="F3657" s="9">
        <v>0.59</v>
      </c>
      <c r="G3657" s="5" t="s">
        <v>21</v>
      </c>
      <c r="H3657" s="9">
        <v>500</v>
      </c>
      <c r="I3657" s="11">
        <v>10460684</v>
      </c>
      <c r="J3657" s="11">
        <v>400</v>
      </c>
      <c r="K3657" s="11">
        <v>9.1240000000000006</v>
      </c>
      <c r="L3657" s="11" t="b">
        <f>COUNTIF('[1]2_배당성향 25% 이상 종목명'!$A$2:$A$471,'2_2번 조건 대상 종목'!A3657)&gt;0</f>
        <v>0</v>
      </c>
      <c r="M3657" s="14" t="b">
        <f t="shared" si="57"/>
        <v>1</v>
      </c>
      <c r="N3657" s="11">
        <v>4152322400</v>
      </c>
      <c r="O3657" s="11"/>
      <c r="P3657" s="11"/>
      <c r="Q3657" s="11"/>
      <c r="R3657" s="11">
        <v>0.6</v>
      </c>
      <c r="S3657" s="6">
        <v>812795146800</v>
      </c>
      <c r="T3657" s="7">
        <v>14.38</v>
      </c>
      <c r="U3657" s="7">
        <v>2.95</v>
      </c>
      <c r="V3657" s="7">
        <v>5402</v>
      </c>
    </row>
    <row r="3658" spans="1:22" hidden="1" x14ac:dyDescent="0.4">
      <c r="A3658" s="7" t="s">
        <v>1625</v>
      </c>
      <c r="B3658" s="12" t="s">
        <v>1626</v>
      </c>
      <c r="C3658" s="12" t="s">
        <v>2933</v>
      </c>
      <c r="D3658" s="12" t="s">
        <v>19</v>
      </c>
      <c r="E3658" s="12" t="s">
        <v>95</v>
      </c>
      <c r="F3658" s="12">
        <v>0.42</v>
      </c>
      <c r="G3658" s="12" t="s">
        <v>21</v>
      </c>
      <c r="H3658" s="12">
        <v>500</v>
      </c>
      <c r="I3658" s="6">
        <v>10020447</v>
      </c>
      <c r="J3658" s="6">
        <v>550</v>
      </c>
      <c r="K3658" s="6">
        <v>11.645</v>
      </c>
      <c r="L3658" s="11" t="b">
        <f>COUNTIF('[1]2_배당성향 25% 이상 종목명'!$A$2:$A$471,'2_2번 조건 대상 종목'!A3658)&gt;0</f>
        <v>0</v>
      </c>
      <c r="M3658" s="14" t="b">
        <f t="shared" si="57"/>
        <v>1</v>
      </c>
      <c r="N3658" s="6">
        <v>5490662100</v>
      </c>
      <c r="O3658" s="6"/>
      <c r="P3658" s="6"/>
      <c r="Q3658" s="6"/>
      <c r="R3658" s="6">
        <v>0.8</v>
      </c>
      <c r="S3658" s="6">
        <v>812795146800</v>
      </c>
      <c r="T3658" s="7">
        <v>14.38</v>
      </c>
      <c r="U3658" s="7">
        <v>2.95</v>
      </c>
      <c r="V3658" s="7">
        <v>5402</v>
      </c>
    </row>
    <row r="3659" spans="1:22" hidden="1" x14ac:dyDescent="0.4">
      <c r="A3659" s="4" t="s">
        <v>1341</v>
      </c>
      <c r="B3659" s="5" t="s">
        <v>1342</v>
      </c>
      <c r="C3659" s="5" t="s">
        <v>30</v>
      </c>
      <c r="D3659" s="5" t="s">
        <v>19</v>
      </c>
      <c r="E3659" s="9" t="s">
        <v>49</v>
      </c>
      <c r="F3659" s="9">
        <v>1.64</v>
      </c>
      <c r="G3659" s="5" t="s">
        <v>21</v>
      </c>
      <c r="H3659" s="9">
        <v>500</v>
      </c>
      <c r="I3659" s="11">
        <v>11349509</v>
      </c>
      <c r="J3659" s="11">
        <v>2300</v>
      </c>
      <c r="K3659" s="11">
        <v>29.513999999999999</v>
      </c>
      <c r="L3659" s="11" t="b">
        <f>COUNTIF('[1]2_배당성향 25% 이상 종목명'!$A$2:$A$471,'2_2번 조건 대상 종목'!A3659)&gt;0</f>
        <v>1</v>
      </c>
      <c r="M3659" s="14" t="b">
        <f t="shared" si="57"/>
        <v>0</v>
      </c>
      <c r="N3659" s="11">
        <v>26095022600</v>
      </c>
      <c r="O3659" s="11" t="b">
        <f>N3659&gt;=VLOOKUP(A3659,'[1]2023년만'!$A$2:$Q$1181,12,0)</f>
        <v>1</v>
      </c>
      <c r="P3659" s="11"/>
      <c r="Q3659" s="11"/>
      <c r="R3659" s="11">
        <v>1.5</v>
      </c>
      <c r="S3659" s="6">
        <v>2157541660900</v>
      </c>
      <c r="T3659" s="7">
        <v>25.14</v>
      </c>
      <c r="U3659" s="7">
        <v>4.5599999999999996</v>
      </c>
      <c r="V3659" s="7">
        <v>7562</v>
      </c>
    </row>
    <row r="3660" spans="1:22" hidden="1" x14ac:dyDescent="0.4">
      <c r="A3660" s="4" t="s">
        <v>1341</v>
      </c>
      <c r="B3660" s="5" t="s">
        <v>1342</v>
      </c>
      <c r="C3660" s="5" t="s">
        <v>24</v>
      </c>
      <c r="D3660" s="5" t="s">
        <v>19</v>
      </c>
      <c r="E3660" s="9" t="s">
        <v>49</v>
      </c>
      <c r="F3660" s="9">
        <v>2.11</v>
      </c>
      <c r="G3660" s="5" t="s">
        <v>21</v>
      </c>
      <c r="H3660" s="9">
        <v>500</v>
      </c>
      <c r="I3660" s="11">
        <v>11349509</v>
      </c>
      <c r="J3660" s="11">
        <v>500</v>
      </c>
      <c r="K3660" s="11">
        <v>15.007</v>
      </c>
      <c r="L3660" s="11" t="b">
        <f>COUNTIF('[1]2_배당성향 25% 이상 종목명'!$A$2:$A$471,'2_2번 조건 대상 종목'!A3660)&gt;0</f>
        <v>1</v>
      </c>
      <c r="M3660" s="14" t="b">
        <f t="shared" si="57"/>
        <v>0</v>
      </c>
      <c r="N3660" s="11">
        <v>5672831000</v>
      </c>
      <c r="O3660" s="11"/>
      <c r="P3660" s="11"/>
      <c r="Q3660" s="11"/>
      <c r="R3660" s="11">
        <v>0.4</v>
      </c>
      <c r="S3660" s="6">
        <v>2157541660900</v>
      </c>
      <c r="T3660" s="7">
        <v>25.14</v>
      </c>
      <c r="U3660" s="7">
        <v>4.5599999999999996</v>
      </c>
      <c r="V3660" s="7">
        <v>7562</v>
      </c>
    </row>
    <row r="3661" spans="1:22" hidden="1" x14ac:dyDescent="0.4">
      <c r="A3661" s="7" t="s">
        <v>1341</v>
      </c>
      <c r="B3661" s="12" t="s">
        <v>1342</v>
      </c>
      <c r="C3661" s="12" t="s">
        <v>2933</v>
      </c>
      <c r="D3661" s="12" t="s">
        <v>19</v>
      </c>
      <c r="E3661" s="12" t="s">
        <v>49</v>
      </c>
      <c r="F3661" s="12">
        <v>1.1000000000000001</v>
      </c>
      <c r="G3661" s="12" t="s">
        <v>21</v>
      </c>
      <c r="H3661" s="12">
        <v>500</v>
      </c>
      <c r="I3661" s="6">
        <v>11349509</v>
      </c>
      <c r="J3661" s="6">
        <v>550</v>
      </c>
      <c r="K3661" s="6">
        <v>18.173999999999999</v>
      </c>
      <c r="L3661" s="11" t="b">
        <f>COUNTIF('[1]2_배당성향 25% 이상 종목명'!$A$2:$A$471,'2_2번 조건 대상 종목'!A3661)&gt;0</f>
        <v>1</v>
      </c>
      <c r="M3661" s="14" t="b">
        <f t="shared" si="57"/>
        <v>0</v>
      </c>
      <c r="N3661" s="6">
        <v>6240114100</v>
      </c>
      <c r="O3661" s="6"/>
      <c r="P3661" s="6"/>
      <c r="Q3661" s="6"/>
      <c r="R3661" s="6">
        <v>0.6</v>
      </c>
      <c r="S3661" s="6">
        <v>2157541660900</v>
      </c>
      <c r="T3661" s="7">
        <v>25.14</v>
      </c>
      <c r="U3661" s="7">
        <v>4.5599999999999996</v>
      </c>
      <c r="V3661" s="7">
        <v>7562</v>
      </c>
    </row>
    <row r="3662" spans="1:22" hidden="1" x14ac:dyDescent="0.4">
      <c r="A3662" s="4" t="s">
        <v>286</v>
      </c>
      <c r="B3662" s="5" t="s">
        <v>287</v>
      </c>
      <c r="C3662" s="5" t="s">
        <v>24</v>
      </c>
      <c r="D3662" s="5" t="s">
        <v>19</v>
      </c>
      <c r="E3662" s="9" t="s">
        <v>66</v>
      </c>
      <c r="F3662" s="9">
        <v>3.86</v>
      </c>
      <c r="G3662" s="5" t="s">
        <v>21</v>
      </c>
      <c r="H3662" s="9">
        <v>500</v>
      </c>
      <c r="I3662" s="11">
        <v>9603921</v>
      </c>
      <c r="J3662" s="11">
        <v>350</v>
      </c>
      <c r="K3662" s="11">
        <v>134.46700000000001</v>
      </c>
      <c r="L3662" s="11" t="b">
        <f>COUNTIF('[1]2_배당성향 25% 이상 종목명'!$A$2:$A$471,'2_2번 조건 대상 종목'!A3662)&gt;0</f>
        <v>1</v>
      </c>
      <c r="M3662" s="14" t="b">
        <f t="shared" si="57"/>
        <v>0</v>
      </c>
      <c r="N3662" s="11">
        <v>3344193650</v>
      </c>
      <c r="O3662" s="11"/>
      <c r="P3662" s="11"/>
      <c r="Q3662" s="11"/>
      <c r="R3662" s="11">
        <v>3.31</v>
      </c>
      <c r="S3662" s="6">
        <v>172102264320</v>
      </c>
      <c r="T3662" s="7">
        <v>10.41</v>
      </c>
      <c r="U3662" s="7">
        <v>0.68</v>
      </c>
      <c r="V3662" s="7">
        <v>1722</v>
      </c>
    </row>
    <row r="3663" spans="1:22" hidden="1" x14ac:dyDescent="0.4">
      <c r="A3663" s="4" t="s">
        <v>286</v>
      </c>
      <c r="B3663" s="5" t="s">
        <v>287</v>
      </c>
      <c r="C3663" s="5" t="s">
        <v>30</v>
      </c>
      <c r="D3663" s="5" t="s">
        <v>19</v>
      </c>
      <c r="E3663" s="9" t="s">
        <v>66</v>
      </c>
      <c r="F3663" s="9">
        <v>3.55</v>
      </c>
      <c r="G3663" s="5" t="s">
        <v>21</v>
      </c>
      <c r="H3663" s="9">
        <v>500</v>
      </c>
      <c r="I3663" s="11">
        <v>9603921</v>
      </c>
      <c r="J3663" s="11">
        <v>450</v>
      </c>
      <c r="K3663" s="11">
        <v>53.432000000000002</v>
      </c>
      <c r="L3663" s="11" t="b">
        <f>COUNTIF('[1]2_배당성향 25% 이상 종목명'!$A$2:$A$471,'2_2번 조건 대상 종목'!A3663)&gt;0</f>
        <v>1</v>
      </c>
      <c r="M3663" s="14" t="b">
        <f t="shared" si="57"/>
        <v>0</v>
      </c>
      <c r="N3663" s="11">
        <v>4299677550</v>
      </c>
      <c r="O3663" s="11" t="b">
        <f>N3663&gt;=VLOOKUP(A3663,'[1]2023년만'!$A$2:$Q$1181,12,0)</f>
        <v>1</v>
      </c>
      <c r="P3663" s="11"/>
      <c r="Q3663" s="11"/>
      <c r="R3663" s="11">
        <v>5.2</v>
      </c>
      <c r="S3663" s="6">
        <v>172102264320</v>
      </c>
      <c r="T3663" s="7">
        <v>10.41</v>
      </c>
      <c r="U3663" s="7">
        <v>0.68</v>
      </c>
      <c r="V3663" s="7">
        <v>1722</v>
      </c>
    </row>
    <row r="3664" spans="1:22" hidden="1" x14ac:dyDescent="0.4">
      <c r="A3664" s="7" t="s">
        <v>286</v>
      </c>
      <c r="B3664" s="12" t="s">
        <v>287</v>
      </c>
      <c r="C3664" s="12" t="s">
        <v>2933</v>
      </c>
      <c r="D3664" s="12" t="s">
        <v>19</v>
      </c>
      <c r="E3664" s="12" t="s">
        <v>66</v>
      </c>
      <c r="F3664" s="12">
        <v>2.61</v>
      </c>
      <c r="G3664" s="12" t="s">
        <v>21</v>
      </c>
      <c r="H3664" s="12">
        <v>500</v>
      </c>
      <c r="I3664" s="6">
        <v>9603921</v>
      </c>
      <c r="J3664" s="6">
        <v>260</v>
      </c>
      <c r="K3664" s="6">
        <v>57.201000000000001</v>
      </c>
      <c r="L3664" s="11" t="b">
        <f>COUNTIF('[1]2_배당성향 25% 이상 종목명'!$A$2:$A$471,'2_2번 조건 대상 종목'!A3664)&gt;0</f>
        <v>1</v>
      </c>
      <c r="M3664" s="14" t="b">
        <f t="shared" si="57"/>
        <v>0</v>
      </c>
      <c r="N3664" s="6">
        <v>2484258140</v>
      </c>
      <c r="O3664" s="6"/>
      <c r="P3664" s="6"/>
      <c r="Q3664" s="6"/>
      <c r="R3664" s="6">
        <v>2</v>
      </c>
      <c r="S3664" s="6">
        <v>172102264320</v>
      </c>
      <c r="T3664" s="7">
        <v>10.41</v>
      </c>
      <c r="U3664" s="7">
        <v>0.68</v>
      </c>
      <c r="V3664" s="7">
        <v>1722</v>
      </c>
    </row>
    <row r="3665" spans="1:22" hidden="1" x14ac:dyDescent="0.4">
      <c r="A3665" s="4" t="s">
        <v>2689</v>
      </c>
      <c r="B3665" s="5" t="s">
        <v>2690</v>
      </c>
      <c r="C3665" s="5" t="s">
        <v>30</v>
      </c>
      <c r="D3665" s="5" t="s">
        <v>19</v>
      </c>
      <c r="E3665" s="9" t="s">
        <v>49</v>
      </c>
      <c r="F3665" s="9">
        <v>0.6</v>
      </c>
      <c r="G3665" s="5" t="s">
        <v>21</v>
      </c>
      <c r="H3665" s="9">
        <v>500</v>
      </c>
      <c r="I3665" s="11">
        <v>10680000</v>
      </c>
      <c r="J3665" s="11">
        <v>100</v>
      </c>
      <c r="K3665" s="11">
        <v>1.9890000000000001</v>
      </c>
      <c r="L3665" s="11" t="b">
        <f>COUNTIF('[1]2_배당성향 25% 이상 종목명'!$A$2:$A$471,'2_2번 조건 대상 종목'!A3665)&gt;0</f>
        <v>0</v>
      </c>
      <c r="M3665" s="14" t="b">
        <f t="shared" si="57"/>
        <v>0</v>
      </c>
      <c r="N3665" s="11">
        <v>1068000000</v>
      </c>
      <c r="O3665" s="11" t="e">
        <f>N3665&gt;=VLOOKUP(A3665,'[1]2023년만'!$A$2:$Q$1181,12,0)</f>
        <v>#N/A</v>
      </c>
      <c r="P3665" s="11"/>
      <c r="Q3665" s="11"/>
      <c r="R3665" s="11">
        <v>0.2</v>
      </c>
      <c r="S3665" s="6">
        <v>667500000000</v>
      </c>
      <c r="T3665" s="7">
        <v>15.6</v>
      </c>
      <c r="U3665" s="7">
        <v>3.06</v>
      </c>
      <c r="V3665" s="7">
        <v>4007</v>
      </c>
    </row>
    <row r="3666" spans="1:22" hidden="1" x14ac:dyDescent="0.4">
      <c r="A3666" s="4" t="s">
        <v>778</v>
      </c>
      <c r="B3666" s="5" t="s">
        <v>779</v>
      </c>
      <c r="C3666" s="5" t="s">
        <v>24</v>
      </c>
      <c r="D3666" s="5" t="s">
        <v>19</v>
      </c>
      <c r="E3666" s="9" t="s">
        <v>66</v>
      </c>
      <c r="F3666" s="9">
        <v>3.86</v>
      </c>
      <c r="G3666" s="5" t="s">
        <v>21</v>
      </c>
      <c r="H3666" s="10">
        <v>5000</v>
      </c>
      <c r="I3666" s="11">
        <v>12626426</v>
      </c>
      <c r="J3666" s="11">
        <v>550</v>
      </c>
      <c r="K3666" s="11">
        <v>49.33</v>
      </c>
      <c r="L3666" s="11" t="b">
        <f>COUNTIF('[1]2_배당성향 25% 이상 종목명'!$A$2:$A$471,'2_2번 조건 대상 종목'!A3666)&gt;0</f>
        <v>0</v>
      </c>
      <c r="M3666" s="14" t="b">
        <f t="shared" si="57"/>
        <v>1</v>
      </c>
      <c r="N3666" s="11">
        <v>7590368300</v>
      </c>
      <c r="O3666" s="11"/>
      <c r="P3666" s="11"/>
      <c r="Q3666" s="11"/>
      <c r="R3666" s="11">
        <v>3.1</v>
      </c>
      <c r="S3666" s="6">
        <v>500006469600</v>
      </c>
      <c r="T3666" s="7">
        <v>3.19</v>
      </c>
      <c r="U3666" s="7">
        <v>0.33</v>
      </c>
      <c r="V3666" s="7">
        <v>12424</v>
      </c>
    </row>
    <row r="3667" spans="1:22" hidden="1" x14ac:dyDescent="0.4">
      <c r="A3667" s="4" t="s">
        <v>778</v>
      </c>
      <c r="B3667" s="5" t="s">
        <v>779</v>
      </c>
      <c r="C3667" s="5" t="s">
        <v>30</v>
      </c>
      <c r="D3667" s="5" t="s">
        <v>19</v>
      </c>
      <c r="E3667" s="9" t="s">
        <v>66</v>
      </c>
      <c r="F3667" s="9">
        <v>3.55</v>
      </c>
      <c r="G3667" s="5" t="s">
        <v>21</v>
      </c>
      <c r="H3667" s="10">
        <v>5000</v>
      </c>
      <c r="I3667" s="11">
        <v>12626426</v>
      </c>
      <c r="J3667" s="11">
        <v>550</v>
      </c>
      <c r="K3667" s="11">
        <v>4.8150000000000004</v>
      </c>
      <c r="L3667" s="11" t="b">
        <f>COUNTIF('[1]2_배당성향 25% 이상 종목명'!$A$2:$A$471,'2_2번 조건 대상 종목'!A3667)&gt;0</f>
        <v>0</v>
      </c>
      <c r="M3667" s="14" t="b">
        <f t="shared" si="57"/>
        <v>1</v>
      </c>
      <c r="N3667" s="11">
        <v>7590368300</v>
      </c>
      <c r="O3667" s="11" t="b">
        <f>N3667&gt;=VLOOKUP(A3667,'[1]2023년만'!$A$2:$Q$1181,12,0)</f>
        <v>1</v>
      </c>
      <c r="P3667" s="11"/>
      <c r="Q3667" s="11"/>
      <c r="R3667" s="11">
        <v>3.8</v>
      </c>
      <c r="S3667" s="6">
        <v>500006469600</v>
      </c>
      <c r="T3667" s="7">
        <v>3.19</v>
      </c>
      <c r="U3667" s="7">
        <v>0.33</v>
      </c>
      <c r="V3667" s="7">
        <v>12424</v>
      </c>
    </row>
    <row r="3668" spans="1:22" hidden="1" x14ac:dyDescent="0.4">
      <c r="A3668" s="4" t="s">
        <v>778</v>
      </c>
      <c r="B3668" s="5" t="s">
        <v>779</v>
      </c>
      <c r="C3668" s="5" t="s">
        <v>18</v>
      </c>
      <c r="D3668" s="5" t="s">
        <v>19</v>
      </c>
      <c r="E3668" s="9" t="s">
        <v>66</v>
      </c>
      <c r="F3668" s="9">
        <v>4.37</v>
      </c>
      <c r="G3668" s="5" t="s">
        <v>21</v>
      </c>
      <c r="H3668" s="10">
        <v>5000</v>
      </c>
      <c r="I3668" s="11">
        <v>12626426</v>
      </c>
      <c r="J3668" s="11">
        <v>550</v>
      </c>
      <c r="K3668" s="11">
        <v>4.548</v>
      </c>
      <c r="L3668" s="11" t="b">
        <f>COUNTIF('[1]2_배당성향 25% 이상 종목명'!$A$2:$A$471,'2_2번 조건 대상 종목'!A3668)&gt;0</f>
        <v>0</v>
      </c>
      <c r="M3668" s="14" t="b">
        <f t="shared" si="57"/>
        <v>1</v>
      </c>
      <c r="N3668" s="11">
        <v>7590368300</v>
      </c>
      <c r="O3668" s="11"/>
      <c r="P3668" s="11"/>
      <c r="Q3668" s="11"/>
      <c r="R3668" s="11">
        <v>2.4</v>
      </c>
      <c r="S3668" s="6">
        <v>500006469600</v>
      </c>
      <c r="T3668" s="7">
        <v>3.19</v>
      </c>
      <c r="U3668" s="7">
        <v>0.33</v>
      </c>
      <c r="V3668" s="7">
        <v>12424</v>
      </c>
    </row>
    <row r="3669" spans="1:22" hidden="1" x14ac:dyDescent="0.4">
      <c r="A3669" s="7" t="s">
        <v>778</v>
      </c>
      <c r="B3669" s="12" t="s">
        <v>779</v>
      </c>
      <c r="C3669" s="12" t="s">
        <v>2933</v>
      </c>
      <c r="D3669" s="12" t="s">
        <v>19</v>
      </c>
      <c r="E3669" s="12" t="s">
        <v>66</v>
      </c>
      <c r="F3669" s="12">
        <v>2.61</v>
      </c>
      <c r="G3669" s="12" t="s">
        <v>21</v>
      </c>
      <c r="H3669" s="12">
        <v>5000</v>
      </c>
      <c r="I3669" s="6">
        <v>12626426</v>
      </c>
      <c r="J3669" s="6">
        <v>550</v>
      </c>
      <c r="K3669" s="6">
        <v>4.4550000000000001</v>
      </c>
      <c r="L3669" s="11" t="b">
        <f>COUNTIF('[1]2_배당성향 25% 이상 종목명'!$A$2:$A$471,'2_2번 조건 대상 종목'!A3669)&gt;0</f>
        <v>0</v>
      </c>
      <c r="M3669" s="14" t="b">
        <f t="shared" si="57"/>
        <v>1</v>
      </c>
      <c r="N3669" s="6">
        <v>7590368300</v>
      </c>
      <c r="O3669" s="6"/>
      <c r="P3669" s="6"/>
      <c r="Q3669" s="6"/>
      <c r="R3669" s="6">
        <v>1.75</v>
      </c>
      <c r="S3669" s="6">
        <v>500006469600</v>
      </c>
      <c r="T3669" s="7">
        <v>3.19</v>
      </c>
      <c r="U3669" s="7">
        <v>0.33</v>
      </c>
      <c r="V3669" s="7">
        <v>12424</v>
      </c>
    </row>
    <row r="3670" spans="1:22" hidden="1" x14ac:dyDescent="0.4">
      <c r="A3670" s="4" t="s">
        <v>1845</v>
      </c>
      <c r="B3670" s="5" t="s">
        <v>1846</v>
      </c>
      <c r="C3670" s="5" t="s">
        <v>30</v>
      </c>
      <c r="D3670" s="5" t="s">
        <v>19</v>
      </c>
      <c r="E3670" s="9" t="s">
        <v>49</v>
      </c>
      <c r="F3670" s="9">
        <v>1.64</v>
      </c>
      <c r="G3670" s="5" t="s">
        <v>21</v>
      </c>
      <c r="H3670" s="10">
        <v>1000</v>
      </c>
      <c r="I3670" s="11">
        <v>38000000</v>
      </c>
      <c r="J3670" s="11">
        <v>200</v>
      </c>
      <c r="K3670" s="11">
        <v>19.242000000000001</v>
      </c>
      <c r="L3670" s="11" t="b">
        <f>COUNTIF('[1]2_배당성향 25% 이상 종목명'!$A$2:$A$471,'2_2번 조건 대상 종목'!A3670)&gt;0</f>
        <v>0</v>
      </c>
      <c r="M3670" s="14" t="b">
        <f t="shared" si="57"/>
        <v>1</v>
      </c>
      <c r="N3670" s="11">
        <v>7600000000</v>
      </c>
      <c r="O3670" s="11" t="b">
        <f>N3670&gt;=VLOOKUP(A3670,'[1]2023년만'!$A$2:$Q$1181,12,0)</f>
        <v>1</v>
      </c>
      <c r="P3670" s="11"/>
      <c r="Q3670" s="11"/>
      <c r="R3670" s="11">
        <v>3.6</v>
      </c>
      <c r="S3670" s="6">
        <v>251180000000</v>
      </c>
      <c r="T3670" s="7">
        <v>6.36</v>
      </c>
      <c r="U3670" s="7">
        <v>0.78</v>
      </c>
      <c r="V3670" s="7">
        <v>1039</v>
      </c>
    </row>
    <row r="3671" spans="1:22" hidden="1" x14ac:dyDescent="0.4">
      <c r="A3671" s="4" t="s">
        <v>1845</v>
      </c>
      <c r="B3671" s="5" t="s">
        <v>1846</v>
      </c>
      <c r="C3671" s="5" t="s">
        <v>18</v>
      </c>
      <c r="D3671" s="5" t="s">
        <v>19</v>
      </c>
      <c r="E3671" s="9" t="s">
        <v>49</v>
      </c>
      <c r="F3671" s="9">
        <v>2.41</v>
      </c>
      <c r="G3671" s="5" t="s">
        <v>21</v>
      </c>
      <c r="H3671" s="10">
        <v>1000</v>
      </c>
      <c r="I3671" s="11">
        <v>38000000</v>
      </c>
      <c r="J3671" s="11">
        <v>180</v>
      </c>
      <c r="K3671" s="11">
        <v>19.161999999999999</v>
      </c>
      <c r="L3671" s="11" t="b">
        <f>COUNTIF('[1]2_배당성향 25% 이상 종목명'!$A$2:$A$471,'2_2번 조건 대상 종목'!A3671)&gt;0</f>
        <v>0</v>
      </c>
      <c r="M3671" s="14" t="b">
        <f t="shared" si="57"/>
        <v>1</v>
      </c>
      <c r="N3671" s="11">
        <v>6840000000</v>
      </c>
      <c r="O3671" s="11"/>
      <c r="P3671" s="11"/>
      <c r="Q3671" s="11"/>
      <c r="R3671" s="11">
        <v>1.9</v>
      </c>
      <c r="S3671" s="6">
        <v>251180000000</v>
      </c>
      <c r="T3671" s="7">
        <v>6.36</v>
      </c>
      <c r="U3671" s="7">
        <v>0.78</v>
      </c>
      <c r="V3671" s="7">
        <v>1039</v>
      </c>
    </row>
    <row r="3672" spans="1:22" hidden="1" x14ac:dyDescent="0.4">
      <c r="A3672" s="4" t="s">
        <v>1845</v>
      </c>
      <c r="B3672" s="5" t="s">
        <v>1846</v>
      </c>
      <c r="C3672" s="5" t="s">
        <v>24</v>
      </c>
      <c r="D3672" s="5" t="s">
        <v>19</v>
      </c>
      <c r="E3672" s="9" t="s">
        <v>49</v>
      </c>
      <c r="F3672" s="9">
        <v>2.11</v>
      </c>
      <c r="G3672" s="5" t="s">
        <v>21</v>
      </c>
      <c r="H3672" s="10">
        <v>1000</v>
      </c>
      <c r="I3672" s="11">
        <v>38000000</v>
      </c>
      <c r="J3672" s="11">
        <v>160</v>
      </c>
      <c r="K3672" s="11">
        <v>18.516999999999999</v>
      </c>
      <c r="L3672" s="11" t="b">
        <f>COUNTIF('[1]2_배당성향 25% 이상 종목명'!$A$2:$A$471,'2_2번 조건 대상 종목'!A3672)&gt;0</f>
        <v>0</v>
      </c>
      <c r="M3672" s="14" t="b">
        <f t="shared" si="57"/>
        <v>1</v>
      </c>
      <c r="N3672" s="11">
        <v>6080000000</v>
      </c>
      <c r="O3672" s="11"/>
      <c r="P3672" s="11"/>
      <c r="Q3672" s="11"/>
      <c r="R3672" s="11">
        <v>2.1</v>
      </c>
      <c r="S3672" s="6">
        <v>251180000000</v>
      </c>
      <c r="T3672" s="7">
        <v>6.36</v>
      </c>
      <c r="U3672" s="7">
        <v>0.78</v>
      </c>
      <c r="V3672" s="7">
        <v>1039</v>
      </c>
    </row>
    <row r="3673" spans="1:22" hidden="1" x14ac:dyDescent="0.4">
      <c r="A3673" s="7" t="s">
        <v>1845</v>
      </c>
      <c r="B3673" s="12" t="s">
        <v>1846</v>
      </c>
      <c r="C3673" s="12" t="s">
        <v>2933</v>
      </c>
      <c r="D3673" s="12" t="s">
        <v>19</v>
      </c>
      <c r="E3673" s="12" t="s">
        <v>49</v>
      </c>
      <c r="F3673" s="12">
        <v>1.1000000000000001</v>
      </c>
      <c r="G3673" s="12" t="s">
        <v>21</v>
      </c>
      <c r="H3673" s="12">
        <v>1000</v>
      </c>
      <c r="I3673" s="6">
        <v>38000000</v>
      </c>
      <c r="J3673" s="6">
        <v>145</v>
      </c>
      <c r="K3673" s="6">
        <v>25.324999999999999</v>
      </c>
      <c r="L3673" s="11" t="b">
        <f>COUNTIF('[1]2_배당성향 25% 이상 종목명'!$A$2:$A$471,'2_2번 조건 대상 종목'!A3673)&gt;0</f>
        <v>0</v>
      </c>
      <c r="M3673" s="14" t="b">
        <f t="shared" si="57"/>
        <v>1</v>
      </c>
      <c r="N3673" s="6">
        <v>5510000000</v>
      </c>
      <c r="O3673" s="6"/>
      <c r="P3673" s="6"/>
      <c r="Q3673" s="6"/>
      <c r="R3673" s="6">
        <v>1.1000000000000001</v>
      </c>
      <c r="S3673" s="6">
        <v>251180000000</v>
      </c>
      <c r="T3673" s="7">
        <v>6.36</v>
      </c>
      <c r="U3673" s="7">
        <v>0.78</v>
      </c>
      <c r="V3673" s="7">
        <v>1039</v>
      </c>
    </row>
    <row r="3674" spans="1:22" hidden="1" x14ac:dyDescent="0.4">
      <c r="A3674" s="4" t="s">
        <v>1105</v>
      </c>
      <c r="B3674" s="5" t="s">
        <v>1106</v>
      </c>
      <c r="C3674" s="5" t="s">
        <v>30</v>
      </c>
      <c r="D3674" s="5" t="s">
        <v>19</v>
      </c>
      <c r="E3674" s="9" t="s">
        <v>416</v>
      </c>
      <c r="F3674" s="9">
        <v>2.23</v>
      </c>
      <c r="G3674" s="5" t="s">
        <v>21</v>
      </c>
      <c r="H3674" s="10">
        <v>5000</v>
      </c>
      <c r="I3674" s="11">
        <v>18932713</v>
      </c>
      <c r="J3674" s="11">
        <v>400</v>
      </c>
      <c r="K3674" s="11">
        <v>34.64</v>
      </c>
      <c r="L3674" s="11" t="b">
        <f>COUNTIF('[1]2_배당성향 25% 이상 종목명'!$A$2:$A$471,'2_2번 조건 대상 종목'!A3674)&gt;0</f>
        <v>1</v>
      </c>
      <c r="M3674" s="14" t="b">
        <f t="shared" si="57"/>
        <v>1</v>
      </c>
      <c r="N3674" s="11">
        <v>7873923550</v>
      </c>
      <c r="O3674" s="11" t="b">
        <f>N3674&gt;=VLOOKUP(A3674,'[1]2023년만'!$A$2:$Q$1181,12,0)</f>
        <v>1</v>
      </c>
      <c r="P3674" s="11">
        <f>VLOOKUP(A3674,'[1]2_피벗 테이블'!$A$4:$B$376,2,0)</f>
        <v>10343818116.666666</v>
      </c>
      <c r="Q3674" s="11" t="b">
        <f>N3674&gt;=(P3674*1.05)</f>
        <v>0</v>
      </c>
      <c r="R3674" s="11">
        <v>4.4000000000000004</v>
      </c>
      <c r="S3674" s="6">
        <v>177020866550</v>
      </c>
      <c r="T3674" s="7">
        <v>7.61</v>
      </c>
      <c r="U3674" s="7">
        <v>0.3</v>
      </c>
      <c r="V3674" s="7">
        <v>1228</v>
      </c>
    </row>
    <row r="3675" spans="1:22" hidden="1" x14ac:dyDescent="0.4">
      <c r="A3675" s="4" t="s">
        <v>1105</v>
      </c>
      <c r="B3675" s="5" t="s">
        <v>1106</v>
      </c>
      <c r="C3675" s="5" t="s">
        <v>18</v>
      </c>
      <c r="D3675" s="5" t="s">
        <v>19</v>
      </c>
      <c r="E3675" s="9" t="s">
        <v>416</v>
      </c>
      <c r="F3675" s="9">
        <v>3.18</v>
      </c>
      <c r="G3675" s="5" t="s">
        <v>21</v>
      </c>
      <c r="H3675" s="10">
        <v>5000</v>
      </c>
      <c r="I3675" s="11">
        <v>25210438</v>
      </c>
      <c r="J3675" s="11">
        <v>400</v>
      </c>
      <c r="K3675" s="11">
        <v>7.335</v>
      </c>
      <c r="L3675" s="11" t="b">
        <f>COUNTIF('[1]2_배당성향 25% 이상 종목명'!$A$2:$A$471,'2_2번 조건 대상 종목'!A3675)&gt;0</f>
        <v>1</v>
      </c>
      <c r="M3675" s="14" t="b">
        <f t="shared" si="57"/>
        <v>1</v>
      </c>
      <c r="N3675" s="11">
        <v>10424914750</v>
      </c>
      <c r="O3675" s="11"/>
      <c r="P3675" s="11"/>
      <c r="Q3675" s="11"/>
      <c r="R3675" s="11">
        <v>2</v>
      </c>
      <c r="S3675" s="6">
        <v>177020866550</v>
      </c>
      <c r="T3675" s="7">
        <v>7.61</v>
      </c>
      <c r="U3675" s="7">
        <v>0.3</v>
      </c>
      <c r="V3675" s="7">
        <v>1228</v>
      </c>
    </row>
    <row r="3676" spans="1:22" hidden="1" x14ac:dyDescent="0.4">
      <c r="A3676" s="4" t="s">
        <v>1105</v>
      </c>
      <c r="B3676" s="5" t="s">
        <v>1106</v>
      </c>
      <c r="C3676" s="5" t="s">
        <v>24</v>
      </c>
      <c r="D3676" s="5" t="s">
        <v>19</v>
      </c>
      <c r="E3676" s="9" t="s">
        <v>416</v>
      </c>
      <c r="F3676" s="9">
        <v>2.89</v>
      </c>
      <c r="G3676" s="5" t="s">
        <v>21</v>
      </c>
      <c r="H3676" s="10">
        <v>5000</v>
      </c>
      <c r="I3676" s="11">
        <v>18932713</v>
      </c>
      <c r="J3676" s="11">
        <v>400</v>
      </c>
      <c r="K3676" s="11">
        <v>-6729.8490000000002</v>
      </c>
      <c r="L3676" s="11" t="b">
        <f>COUNTIF('[1]2_배당성향 25% 이상 종목명'!$A$2:$A$471,'2_2번 조건 대상 종목'!A3676)&gt;0</f>
        <v>1</v>
      </c>
      <c r="M3676" s="14" t="b">
        <f t="shared" si="57"/>
        <v>1</v>
      </c>
      <c r="N3676" s="11">
        <v>7873923550</v>
      </c>
      <c r="O3676" s="11"/>
      <c r="P3676" s="11"/>
      <c r="Q3676" s="11"/>
      <c r="R3676" s="11">
        <v>3.4</v>
      </c>
      <c r="S3676" s="6">
        <v>177020866550</v>
      </c>
      <c r="T3676" s="7">
        <v>7.61</v>
      </c>
      <c r="U3676" s="7">
        <v>0.3</v>
      </c>
      <c r="V3676" s="7">
        <v>1228</v>
      </c>
    </row>
    <row r="3677" spans="1:22" hidden="1" x14ac:dyDescent="0.4">
      <c r="A3677" s="7" t="s">
        <v>1105</v>
      </c>
      <c r="B3677" s="12" t="s">
        <v>1106</v>
      </c>
      <c r="C3677" s="12" t="s">
        <v>2933</v>
      </c>
      <c r="D3677" s="12" t="s">
        <v>19</v>
      </c>
      <c r="E3677" s="12" t="s">
        <v>416</v>
      </c>
      <c r="F3677" s="12">
        <v>1.63</v>
      </c>
      <c r="G3677" s="12" t="s">
        <v>21</v>
      </c>
      <c r="H3677" s="12">
        <v>5000</v>
      </c>
      <c r="I3677" s="6">
        <v>25210438</v>
      </c>
      <c r="J3677" s="6">
        <v>500</v>
      </c>
      <c r="K3677" s="6">
        <v>9.2970000000000006</v>
      </c>
      <c r="L3677" s="11" t="b">
        <f>COUNTIF('[1]2_배당성향 25% 이상 종목명'!$A$2:$A$471,'2_2번 조건 대상 종목'!A3677)&gt;0</f>
        <v>1</v>
      </c>
      <c r="M3677" s="14" t="b">
        <f t="shared" si="57"/>
        <v>1</v>
      </c>
      <c r="N3677" s="6">
        <v>12732616050</v>
      </c>
      <c r="O3677" s="6"/>
      <c r="P3677" s="6"/>
      <c r="Q3677" s="6"/>
      <c r="R3677" s="6">
        <v>2.2000000000000002</v>
      </c>
      <c r="S3677" s="6">
        <v>177020866550</v>
      </c>
      <c r="T3677" s="7">
        <v>7.61</v>
      </c>
      <c r="U3677" s="7">
        <v>0.3</v>
      </c>
      <c r="V3677" s="7">
        <v>1228</v>
      </c>
    </row>
    <row r="3678" spans="1:22" hidden="1" x14ac:dyDescent="0.4">
      <c r="A3678" s="4" t="s">
        <v>1776</v>
      </c>
      <c r="B3678" s="5" t="s">
        <v>1777</v>
      </c>
      <c r="C3678" s="5" t="s">
        <v>24</v>
      </c>
      <c r="D3678" s="5" t="s">
        <v>19</v>
      </c>
      <c r="E3678" s="9" t="s">
        <v>69</v>
      </c>
      <c r="F3678" s="9">
        <v>2.13</v>
      </c>
      <c r="G3678" s="5" t="s">
        <v>21</v>
      </c>
      <c r="H3678" s="9">
        <v>500</v>
      </c>
      <c r="I3678" s="11">
        <v>62777250</v>
      </c>
      <c r="J3678" s="11">
        <v>40</v>
      </c>
      <c r="K3678" s="11">
        <v>20.291</v>
      </c>
      <c r="L3678" s="11" t="b">
        <f>COUNTIF('[1]2_배당성향 25% 이상 종목명'!$A$2:$A$471,'2_2번 조건 대상 종목'!A3678)&gt;0</f>
        <v>0</v>
      </c>
      <c r="M3678" s="14" t="b">
        <f t="shared" si="57"/>
        <v>0</v>
      </c>
      <c r="N3678" s="11">
        <v>2555421305</v>
      </c>
      <c r="O3678" s="11"/>
      <c r="P3678" s="11"/>
      <c r="Q3678" s="11"/>
      <c r="R3678" s="11">
        <v>1.3</v>
      </c>
      <c r="S3678" s="6">
        <v>249539568750</v>
      </c>
      <c r="T3678" s="7" t="s">
        <v>21</v>
      </c>
      <c r="U3678" s="7">
        <v>1</v>
      </c>
      <c r="V3678" s="7" t="s">
        <v>21</v>
      </c>
    </row>
    <row r="3679" spans="1:22" hidden="1" x14ac:dyDescent="0.4">
      <c r="A3679" s="4" t="s">
        <v>1776</v>
      </c>
      <c r="B3679" s="5" t="s">
        <v>1777</v>
      </c>
      <c r="C3679" s="5" t="s">
        <v>30</v>
      </c>
      <c r="D3679" s="5" t="s">
        <v>19</v>
      </c>
      <c r="E3679" s="9" t="s">
        <v>69</v>
      </c>
      <c r="F3679" s="9">
        <v>2.73</v>
      </c>
      <c r="G3679" s="5" t="s">
        <v>21</v>
      </c>
      <c r="H3679" s="9">
        <v>500</v>
      </c>
      <c r="I3679" s="11">
        <v>62777250</v>
      </c>
      <c r="J3679" s="11">
        <v>70</v>
      </c>
      <c r="K3679" s="11">
        <v>-35.628</v>
      </c>
      <c r="L3679" s="11" t="b">
        <f>COUNTIF('[1]2_배당성향 25% 이상 종목명'!$A$2:$A$471,'2_2번 조건 대상 종목'!A3679)&gt;0</f>
        <v>0</v>
      </c>
      <c r="M3679" s="14" t="b">
        <f t="shared" si="57"/>
        <v>0</v>
      </c>
      <c r="N3679" s="11">
        <v>4463473115</v>
      </c>
      <c r="O3679" s="11" t="b">
        <f>N3679&gt;=VLOOKUP(A3679,'[1]2023년만'!$A$2:$Q$1181,12,0)</f>
        <v>1</v>
      </c>
      <c r="P3679" s="11"/>
      <c r="Q3679" s="11"/>
      <c r="R3679" s="11">
        <v>2.7</v>
      </c>
      <c r="S3679" s="6">
        <v>249539568750</v>
      </c>
      <c r="T3679" s="7" t="s">
        <v>21</v>
      </c>
      <c r="U3679" s="7">
        <v>1</v>
      </c>
      <c r="V3679" s="7" t="s">
        <v>21</v>
      </c>
    </row>
    <row r="3680" spans="1:22" hidden="1" x14ac:dyDescent="0.4">
      <c r="A3680" s="4" t="s">
        <v>487</v>
      </c>
      <c r="B3680" s="5" t="s">
        <v>488</v>
      </c>
      <c r="C3680" s="5" t="s">
        <v>24</v>
      </c>
      <c r="D3680" s="5" t="s">
        <v>19</v>
      </c>
      <c r="E3680" s="9" t="s">
        <v>49</v>
      </c>
      <c r="F3680" s="9">
        <v>2.11</v>
      </c>
      <c r="G3680" s="5" t="s">
        <v>21</v>
      </c>
      <c r="H3680" s="10">
        <v>5000</v>
      </c>
      <c r="I3680" s="11">
        <v>27519091</v>
      </c>
      <c r="J3680" s="11">
        <v>1300</v>
      </c>
      <c r="K3680" s="11">
        <v>77.793999999999997</v>
      </c>
      <c r="L3680" s="11" t="b">
        <f>COUNTIF('[1]2_배당성향 25% 이상 종목명'!$A$2:$A$471,'2_2번 조건 대상 종목'!A3680)&gt;0</f>
        <v>1</v>
      </c>
      <c r="M3680" s="14" t="b">
        <f t="shared" si="57"/>
        <v>1</v>
      </c>
      <c r="N3680" s="11">
        <v>39502381300</v>
      </c>
      <c r="O3680" s="11"/>
      <c r="P3680" s="11"/>
      <c r="Q3680" s="11"/>
      <c r="R3680" s="11">
        <v>2.9</v>
      </c>
      <c r="S3680" s="6">
        <v>982431548700</v>
      </c>
      <c r="T3680" s="7">
        <v>13.65</v>
      </c>
      <c r="U3680" s="7">
        <v>0.3</v>
      </c>
      <c r="V3680" s="7">
        <v>2616</v>
      </c>
    </row>
    <row r="3681" spans="1:22" hidden="1" x14ac:dyDescent="0.4">
      <c r="A3681" s="4" t="s">
        <v>487</v>
      </c>
      <c r="B3681" s="5" t="s">
        <v>488</v>
      </c>
      <c r="C3681" s="5" t="s">
        <v>30</v>
      </c>
      <c r="D3681" s="5" t="s">
        <v>19</v>
      </c>
      <c r="E3681" s="9" t="s">
        <v>49</v>
      </c>
      <c r="F3681" s="9">
        <v>1.64</v>
      </c>
      <c r="G3681" s="5" t="s">
        <v>21</v>
      </c>
      <c r="H3681" s="10">
        <v>5000</v>
      </c>
      <c r="I3681" s="11">
        <v>27519091</v>
      </c>
      <c r="J3681" s="11">
        <v>1300</v>
      </c>
      <c r="K3681" s="11">
        <v>35.707000000000001</v>
      </c>
      <c r="L3681" s="11" t="b">
        <f>COUNTIF('[1]2_배당성향 25% 이상 종목명'!$A$2:$A$471,'2_2번 조건 대상 종목'!A3681)&gt;0</f>
        <v>1</v>
      </c>
      <c r="M3681" s="14" t="b">
        <f t="shared" si="57"/>
        <v>1</v>
      </c>
      <c r="N3681" s="11">
        <v>39502381300</v>
      </c>
      <c r="O3681" s="11" t="b">
        <f>N3681&gt;=VLOOKUP(A3681,'[1]2023년만'!$A$2:$Q$1181,12,0)</f>
        <v>1</v>
      </c>
      <c r="P3681" s="11">
        <f>VLOOKUP(A3681,'[1]2_피벗 테이블'!$A$4:$B$376,2,0)</f>
        <v>39505397300</v>
      </c>
      <c r="Q3681" s="11" t="b">
        <f>N3681&gt;=(P3681*1.05)</f>
        <v>0</v>
      </c>
      <c r="R3681" s="11">
        <v>4.4000000000000004</v>
      </c>
      <c r="S3681" s="6">
        <v>982431548700</v>
      </c>
      <c r="T3681" s="7">
        <v>13.65</v>
      </c>
      <c r="U3681" s="7">
        <v>0.3</v>
      </c>
      <c r="V3681" s="7">
        <v>2616</v>
      </c>
    </row>
    <row r="3682" spans="1:22" hidden="1" x14ac:dyDescent="0.4">
      <c r="A3682" s="4" t="s">
        <v>487</v>
      </c>
      <c r="B3682" s="5" t="s">
        <v>488</v>
      </c>
      <c r="C3682" s="5" t="s">
        <v>18</v>
      </c>
      <c r="D3682" s="5" t="s">
        <v>19</v>
      </c>
      <c r="E3682" s="9" t="s">
        <v>49</v>
      </c>
      <c r="F3682" s="9">
        <v>2.41</v>
      </c>
      <c r="G3682" s="5" t="s">
        <v>21</v>
      </c>
      <c r="H3682" s="10">
        <v>5000</v>
      </c>
      <c r="I3682" s="11">
        <v>27519091</v>
      </c>
      <c r="J3682" s="11">
        <v>1300</v>
      </c>
      <c r="K3682" s="11">
        <v>20.882999999999999</v>
      </c>
      <c r="L3682" s="11" t="b">
        <f>COUNTIF('[1]2_배당성향 25% 이상 종목명'!$A$2:$A$471,'2_2번 조건 대상 종목'!A3682)&gt;0</f>
        <v>1</v>
      </c>
      <c r="M3682" s="14" t="b">
        <f t="shared" si="57"/>
        <v>1</v>
      </c>
      <c r="N3682" s="11">
        <v>39502381300</v>
      </c>
      <c r="O3682" s="11"/>
      <c r="P3682" s="11"/>
      <c r="Q3682" s="11"/>
      <c r="R3682" s="11">
        <v>3</v>
      </c>
      <c r="S3682" s="6">
        <v>982431548700</v>
      </c>
      <c r="T3682" s="7">
        <v>13.65</v>
      </c>
      <c r="U3682" s="7">
        <v>0.3</v>
      </c>
      <c r="V3682" s="7">
        <v>2616</v>
      </c>
    </row>
    <row r="3683" spans="1:22" hidden="1" x14ac:dyDescent="0.4">
      <c r="A3683" s="7" t="s">
        <v>487</v>
      </c>
      <c r="B3683" s="12" t="s">
        <v>488</v>
      </c>
      <c r="C3683" s="12" t="s">
        <v>2933</v>
      </c>
      <c r="D3683" s="12" t="s">
        <v>19</v>
      </c>
      <c r="E3683" s="12" t="s">
        <v>49</v>
      </c>
      <c r="F3683" s="12">
        <v>1.1000000000000001</v>
      </c>
      <c r="G3683" s="12" t="s">
        <v>21</v>
      </c>
      <c r="H3683" s="12">
        <v>5000</v>
      </c>
      <c r="I3683" s="6">
        <v>27519091</v>
      </c>
      <c r="J3683" s="6">
        <v>1300</v>
      </c>
      <c r="K3683" s="6">
        <v>19.385000000000002</v>
      </c>
      <c r="L3683" s="11" t="b">
        <f>COUNTIF('[1]2_배당성향 25% 이상 종목명'!$A$2:$A$471,'2_2번 조건 대상 종목'!A3683)&gt;0</f>
        <v>1</v>
      </c>
      <c r="M3683" s="14" t="b">
        <f t="shared" si="57"/>
        <v>1</v>
      </c>
      <c r="N3683" s="6">
        <v>39511429300</v>
      </c>
      <c r="O3683" s="6"/>
      <c r="P3683" s="6"/>
      <c r="Q3683" s="6"/>
      <c r="R3683" s="6">
        <v>1.8</v>
      </c>
      <c r="S3683" s="6">
        <v>982431548700</v>
      </c>
      <c r="T3683" s="7">
        <v>13.65</v>
      </c>
      <c r="U3683" s="7">
        <v>0.3</v>
      </c>
      <c r="V3683" s="7">
        <v>2616</v>
      </c>
    </row>
    <row r="3684" spans="1:22" x14ac:dyDescent="0.4">
      <c r="A3684" s="4" t="s">
        <v>1283</v>
      </c>
      <c r="B3684" s="5" t="s">
        <v>1284</v>
      </c>
      <c r="C3684" s="5" t="s">
        <v>30</v>
      </c>
      <c r="D3684" s="5" t="s">
        <v>19</v>
      </c>
      <c r="E3684" s="9" t="s">
        <v>49</v>
      </c>
      <c r="F3684" s="9">
        <v>1.64</v>
      </c>
      <c r="G3684" s="5" t="s">
        <v>21</v>
      </c>
      <c r="H3684" s="9">
        <v>500</v>
      </c>
      <c r="I3684" s="11">
        <v>20000000</v>
      </c>
      <c r="J3684" s="11">
        <v>350</v>
      </c>
      <c r="K3684" s="11">
        <v>30.260999999999999</v>
      </c>
      <c r="L3684" s="11" t="b">
        <f>COUNTIF('[1]2_배당성향 25% 이상 종목명'!$A$2:$A$471,'2_2번 조건 대상 종목'!A2763)&gt;0</f>
        <v>1</v>
      </c>
      <c r="M3684" s="14" t="b">
        <f t="shared" si="57"/>
        <v>1</v>
      </c>
      <c r="N3684" s="11">
        <v>6825000000</v>
      </c>
      <c r="O3684" s="11" t="b">
        <f>N3684&gt;=VLOOKUP(A3684,'[1]2023년만'!$A$2:$Q$1181,12,0)</f>
        <v>1</v>
      </c>
      <c r="P3684" s="11">
        <f>VLOOKUP(A3684,'[1]2_피벗 테이블'!$A$4:$B$376,2,0)</f>
        <v>1300000000</v>
      </c>
      <c r="Q3684" s="11" t="b">
        <f>N3684&gt;=(P3684*1.05)</f>
        <v>1</v>
      </c>
      <c r="R3684" s="11">
        <v>9.6999999999999993</v>
      </c>
      <c r="S3684" s="6">
        <v>88300000000</v>
      </c>
      <c r="T3684" s="7">
        <v>3.82</v>
      </c>
      <c r="U3684" s="7">
        <v>0.47</v>
      </c>
      <c r="V3684" s="7">
        <v>1157</v>
      </c>
    </row>
    <row r="3685" spans="1:22" hidden="1" x14ac:dyDescent="0.4">
      <c r="A3685" s="4" t="s">
        <v>1152</v>
      </c>
      <c r="B3685" s="5" t="s">
        <v>1153</v>
      </c>
      <c r="C3685" s="5" t="s">
        <v>24</v>
      </c>
      <c r="D3685" s="5" t="s">
        <v>19</v>
      </c>
      <c r="E3685" s="9" t="s">
        <v>34</v>
      </c>
      <c r="F3685" s="9">
        <v>0.87</v>
      </c>
      <c r="G3685" s="5" t="s">
        <v>21</v>
      </c>
      <c r="H3685" s="9">
        <v>500</v>
      </c>
      <c r="I3685" s="11">
        <v>73799619</v>
      </c>
      <c r="J3685" s="11">
        <v>1350</v>
      </c>
      <c r="K3685" s="11">
        <v>20.797999999999998</v>
      </c>
      <c r="L3685" s="11" t="b">
        <f>COUNTIF('[1]2_배당성향 25% 이상 종목명'!$A$2:$A$471,'2_2번 조건 대상 종목'!A3685)&gt;0</f>
        <v>1</v>
      </c>
      <c r="M3685" s="14" t="b">
        <f t="shared" si="57"/>
        <v>1</v>
      </c>
      <c r="N3685" s="11">
        <v>97961055750</v>
      </c>
      <c r="O3685" s="11"/>
      <c r="P3685" s="11"/>
      <c r="Q3685" s="11"/>
      <c r="R3685" s="11">
        <v>2.4</v>
      </c>
      <c r="S3685" s="6">
        <v>7536077138400</v>
      </c>
      <c r="T3685" s="7">
        <v>13.37</v>
      </c>
      <c r="U3685" s="7">
        <v>2.36</v>
      </c>
      <c r="V3685" s="7">
        <v>7841</v>
      </c>
    </row>
    <row r="3686" spans="1:22" hidden="1" x14ac:dyDescent="0.4">
      <c r="A3686" s="4" t="s">
        <v>1152</v>
      </c>
      <c r="B3686" s="5" t="s">
        <v>1153</v>
      </c>
      <c r="C3686" s="5" t="s">
        <v>18</v>
      </c>
      <c r="D3686" s="5" t="s">
        <v>19</v>
      </c>
      <c r="E3686" s="9" t="s">
        <v>34</v>
      </c>
      <c r="F3686" s="9">
        <v>0.78</v>
      </c>
      <c r="G3686" s="5" t="s">
        <v>21</v>
      </c>
      <c r="H3686" s="9">
        <v>500</v>
      </c>
      <c r="I3686" s="11">
        <v>73799619</v>
      </c>
      <c r="J3686" s="11">
        <v>1300</v>
      </c>
      <c r="K3686" s="11">
        <v>20.606000000000002</v>
      </c>
      <c r="L3686" s="11" t="b">
        <f>COUNTIF('[1]2_배당성향 25% 이상 종목명'!$A$2:$A$471,'2_2번 조건 대상 종목'!A3686)&gt;0</f>
        <v>1</v>
      </c>
      <c r="M3686" s="14" t="b">
        <f t="shared" si="57"/>
        <v>1</v>
      </c>
      <c r="N3686" s="11">
        <v>94332868500</v>
      </c>
      <c r="O3686" s="11"/>
      <c r="P3686" s="11"/>
      <c r="Q3686" s="11"/>
      <c r="R3686" s="11">
        <v>2.2000000000000002</v>
      </c>
      <c r="S3686" s="6">
        <v>7536077138400</v>
      </c>
      <c r="T3686" s="7">
        <v>13.37</v>
      </c>
      <c r="U3686" s="7">
        <v>2.36</v>
      </c>
      <c r="V3686" s="7">
        <v>7841</v>
      </c>
    </row>
    <row r="3687" spans="1:22" hidden="1" x14ac:dyDescent="0.4">
      <c r="A3687" s="7" t="s">
        <v>1152</v>
      </c>
      <c r="B3687" s="12" t="s">
        <v>1153</v>
      </c>
      <c r="C3687" s="12" t="s">
        <v>2933</v>
      </c>
      <c r="D3687" s="12" t="s">
        <v>19</v>
      </c>
      <c r="E3687" s="12" t="s">
        <v>34</v>
      </c>
      <c r="F3687" s="12">
        <v>0.43</v>
      </c>
      <c r="G3687" s="12" t="s">
        <v>21</v>
      </c>
      <c r="H3687" s="12">
        <v>500</v>
      </c>
      <c r="I3687" s="6">
        <v>73799619</v>
      </c>
      <c r="J3687" s="6">
        <v>1250</v>
      </c>
      <c r="K3687" s="6">
        <v>19.484000000000002</v>
      </c>
      <c r="L3687" s="11" t="b">
        <f>COUNTIF('[1]2_배당성향 25% 이상 종목명'!$A$2:$A$471,'2_2번 조건 대상 종목'!A3687)&gt;0</f>
        <v>1</v>
      </c>
      <c r="M3687" s="14" t="b">
        <f t="shared" si="57"/>
        <v>1</v>
      </c>
      <c r="N3687" s="6">
        <v>90694531250</v>
      </c>
      <c r="O3687" s="6"/>
      <c r="P3687" s="6"/>
      <c r="Q3687" s="6"/>
      <c r="R3687" s="6">
        <v>1.6</v>
      </c>
      <c r="S3687" s="6">
        <v>7536077138400</v>
      </c>
      <c r="T3687" s="7">
        <v>13.37</v>
      </c>
      <c r="U3687" s="7">
        <v>2.36</v>
      </c>
      <c r="V3687" s="7">
        <v>7841</v>
      </c>
    </row>
    <row r="3688" spans="1:22" hidden="1" x14ac:dyDescent="0.4">
      <c r="A3688" s="4" t="s">
        <v>1550</v>
      </c>
      <c r="B3688" s="5" t="s">
        <v>1551</v>
      </c>
      <c r="C3688" s="5" t="s">
        <v>18</v>
      </c>
      <c r="D3688" s="5" t="s">
        <v>19</v>
      </c>
      <c r="E3688" s="9" t="s">
        <v>69</v>
      </c>
      <c r="F3688" s="9">
        <v>0.81</v>
      </c>
      <c r="G3688" s="5" t="s">
        <v>21</v>
      </c>
      <c r="H3688" s="9">
        <v>500</v>
      </c>
      <c r="I3688" s="11">
        <v>88500234</v>
      </c>
      <c r="J3688" s="11">
        <v>190</v>
      </c>
      <c r="K3688" s="11">
        <v>25.001999999999999</v>
      </c>
      <c r="L3688" s="11" t="b">
        <f>COUNTIF('[1]2_배당성향 25% 이상 종목명'!$A$2:$A$471,'2_2번 조건 대상 종목'!A3688)&gt;0</f>
        <v>0</v>
      </c>
      <c r="M3688" s="14" t="b">
        <f t="shared" si="57"/>
        <v>0</v>
      </c>
      <c r="N3688" s="11">
        <v>16220108570</v>
      </c>
      <c r="O3688" s="11"/>
      <c r="P3688" s="11"/>
      <c r="Q3688" s="11"/>
      <c r="R3688" s="11">
        <v>3.9</v>
      </c>
      <c r="S3688" s="6">
        <v>121859173170</v>
      </c>
      <c r="T3688" s="7">
        <v>6.66</v>
      </c>
      <c r="U3688" s="7">
        <v>0.33</v>
      </c>
      <c r="V3688" s="7">
        <v>326</v>
      </c>
    </row>
    <row r="3689" spans="1:22" hidden="1" x14ac:dyDescent="0.4">
      <c r="A3689" s="4" t="s">
        <v>1550</v>
      </c>
      <c r="B3689" s="5" t="s">
        <v>1551</v>
      </c>
      <c r="C3689" s="5" t="s">
        <v>24</v>
      </c>
      <c r="D3689" s="5" t="s">
        <v>19</v>
      </c>
      <c r="E3689" s="9" t="s">
        <v>69</v>
      </c>
      <c r="F3689" s="9">
        <v>0.63</v>
      </c>
      <c r="G3689" s="5" t="s">
        <v>21</v>
      </c>
      <c r="H3689" s="9">
        <v>500</v>
      </c>
      <c r="I3689" s="11">
        <v>88500234</v>
      </c>
      <c r="J3689" s="11">
        <v>160</v>
      </c>
      <c r="K3689" s="11">
        <v>23.021999999999998</v>
      </c>
      <c r="L3689" s="11" t="b">
        <f>COUNTIF('[1]2_배당성향 25% 이상 종목명'!$A$2:$A$471,'2_2번 조건 대상 종목'!A3689)&gt;0</f>
        <v>0</v>
      </c>
      <c r="M3689" s="14" t="b">
        <f t="shared" si="57"/>
        <v>0</v>
      </c>
      <c r="N3689" s="11">
        <v>10388174580</v>
      </c>
      <c r="O3689" s="11"/>
      <c r="P3689" s="11"/>
      <c r="Q3689" s="11"/>
      <c r="R3689" s="11">
        <v>2.7</v>
      </c>
      <c r="S3689" s="6">
        <v>121859173170</v>
      </c>
      <c r="T3689" s="7">
        <v>6.66</v>
      </c>
      <c r="U3689" s="7">
        <v>0.33</v>
      </c>
      <c r="V3689" s="7">
        <v>326</v>
      </c>
    </row>
    <row r="3690" spans="1:22" hidden="1" x14ac:dyDescent="0.4">
      <c r="A3690" s="7" t="s">
        <v>1550</v>
      </c>
      <c r="B3690" s="12" t="s">
        <v>1551</v>
      </c>
      <c r="C3690" s="12" t="s">
        <v>2933</v>
      </c>
      <c r="D3690" s="12" t="s">
        <v>19</v>
      </c>
      <c r="E3690" s="12" t="s">
        <v>69</v>
      </c>
      <c r="F3690" s="12">
        <v>0.36</v>
      </c>
      <c r="G3690" s="12" t="s">
        <v>21</v>
      </c>
      <c r="H3690" s="12">
        <v>500</v>
      </c>
      <c r="I3690" s="6">
        <v>88500234</v>
      </c>
      <c r="J3690" s="6">
        <v>130</v>
      </c>
      <c r="K3690" s="6">
        <v>17.042999999999999</v>
      </c>
      <c r="L3690" s="11" t="b">
        <f>COUNTIF('[1]2_배당성향 25% 이상 종목명'!$A$2:$A$471,'2_2번 조건 대상 종목'!A3690)&gt;0</f>
        <v>0</v>
      </c>
      <c r="M3690" s="14" t="b">
        <f t="shared" si="57"/>
        <v>0</v>
      </c>
      <c r="N3690" s="6">
        <v>11107911830</v>
      </c>
      <c r="O3690" s="6"/>
      <c r="P3690" s="6"/>
      <c r="Q3690" s="6"/>
      <c r="R3690" s="6">
        <v>1.8</v>
      </c>
      <c r="S3690" s="6">
        <v>121859173170</v>
      </c>
      <c r="T3690" s="7">
        <v>6.66</v>
      </c>
      <c r="U3690" s="7">
        <v>0.33</v>
      </c>
      <c r="V3690" s="7">
        <v>326</v>
      </c>
    </row>
    <row r="3691" spans="1:22" hidden="1" x14ac:dyDescent="0.4">
      <c r="A3691" s="4" t="s">
        <v>1093</v>
      </c>
      <c r="B3691" s="5" t="s">
        <v>1094</v>
      </c>
      <c r="C3691" s="5" t="s">
        <v>24</v>
      </c>
      <c r="D3691" s="5" t="s">
        <v>19</v>
      </c>
      <c r="E3691" s="9" t="s">
        <v>256</v>
      </c>
      <c r="F3691" s="9">
        <v>0.53</v>
      </c>
      <c r="G3691" s="5" t="s">
        <v>21</v>
      </c>
      <c r="H3691" s="9">
        <v>500</v>
      </c>
      <c r="I3691" s="11">
        <v>9796800</v>
      </c>
      <c r="J3691" s="11">
        <v>30</v>
      </c>
      <c r="K3691" s="11">
        <v>35.137</v>
      </c>
      <c r="L3691" s="11" t="b">
        <f>COUNTIF('[1]2_배당성향 25% 이상 종목명'!$A$2:$A$471,'2_2번 조건 대상 종목'!A3691)&gt;0</f>
        <v>0</v>
      </c>
      <c r="M3691" s="14" t="b">
        <f t="shared" si="57"/>
        <v>1</v>
      </c>
      <c r="N3691" s="11">
        <v>280393650</v>
      </c>
      <c r="O3691" s="11"/>
      <c r="P3691" s="11"/>
      <c r="Q3691" s="11"/>
      <c r="R3691" s="11">
        <v>0.5</v>
      </c>
      <c r="S3691" s="6">
        <v>51923040000</v>
      </c>
      <c r="T3691" s="7" t="s">
        <v>21</v>
      </c>
      <c r="U3691" s="7">
        <v>0.38</v>
      </c>
      <c r="V3691" s="7" t="s">
        <v>21</v>
      </c>
    </row>
    <row r="3692" spans="1:22" hidden="1" x14ac:dyDescent="0.4">
      <c r="A3692" s="4" t="s">
        <v>1093</v>
      </c>
      <c r="B3692" s="5" t="s">
        <v>1094</v>
      </c>
      <c r="C3692" s="5" t="s">
        <v>18</v>
      </c>
      <c r="D3692" s="5" t="s">
        <v>19</v>
      </c>
      <c r="E3692" s="9" t="s">
        <v>256</v>
      </c>
      <c r="F3692" s="9">
        <v>0.59</v>
      </c>
      <c r="G3692" s="5" t="s">
        <v>21</v>
      </c>
      <c r="H3692" s="9">
        <v>500</v>
      </c>
      <c r="I3692" s="11">
        <v>9796800</v>
      </c>
      <c r="J3692" s="11">
        <v>50</v>
      </c>
      <c r="K3692" s="11">
        <v>10.401</v>
      </c>
      <c r="L3692" s="11" t="b">
        <f>COUNTIF('[1]2_배당성향 25% 이상 종목명'!$A$2:$A$471,'2_2번 조건 대상 종목'!A3692)&gt;0</f>
        <v>0</v>
      </c>
      <c r="M3692" s="14" t="b">
        <f t="shared" si="57"/>
        <v>1</v>
      </c>
      <c r="N3692" s="11">
        <v>467322750</v>
      </c>
      <c r="O3692" s="11"/>
      <c r="P3692" s="11"/>
      <c r="Q3692" s="11"/>
      <c r="R3692" s="11">
        <v>0.7</v>
      </c>
      <c r="S3692" s="6">
        <v>51923040000</v>
      </c>
      <c r="T3692" s="7" t="s">
        <v>21</v>
      </c>
      <c r="U3692" s="7">
        <v>0.38</v>
      </c>
      <c r="V3692" s="7" t="s">
        <v>21</v>
      </c>
    </row>
    <row r="3693" spans="1:22" hidden="1" x14ac:dyDescent="0.4">
      <c r="A3693" s="4" t="s">
        <v>1093</v>
      </c>
      <c r="B3693" s="5" t="s">
        <v>1094</v>
      </c>
      <c r="C3693" s="5" t="s">
        <v>30</v>
      </c>
      <c r="D3693" s="5" t="s">
        <v>19</v>
      </c>
      <c r="E3693" s="9" t="s">
        <v>81</v>
      </c>
      <c r="F3693" s="9">
        <v>0.51</v>
      </c>
      <c r="G3693" s="5" t="s">
        <v>21</v>
      </c>
      <c r="H3693" s="9">
        <v>500</v>
      </c>
      <c r="I3693" s="11">
        <v>9796800</v>
      </c>
      <c r="J3693" s="11">
        <v>30</v>
      </c>
      <c r="K3693" s="11">
        <v>-6.734</v>
      </c>
      <c r="L3693" s="11" t="b">
        <f>COUNTIF('[1]2_배당성향 25% 이상 종목명'!$A$2:$A$471,'2_2번 조건 대상 종목'!A3693)&gt;0</f>
        <v>0</v>
      </c>
      <c r="M3693" s="14" t="b">
        <f t="shared" si="57"/>
        <v>1</v>
      </c>
      <c r="N3693" s="11">
        <v>274348020</v>
      </c>
      <c r="O3693" s="11" t="b">
        <f>N3693&gt;=VLOOKUP(A3693,'[1]2023년만'!$A$2:$Q$1181,12,0)</f>
        <v>0</v>
      </c>
      <c r="P3693" s="11"/>
      <c r="Q3693" s="11"/>
      <c r="R3693" s="11">
        <v>0.5</v>
      </c>
      <c r="S3693" s="6">
        <v>51923040000</v>
      </c>
      <c r="T3693" s="7" t="s">
        <v>21</v>
      </c>
      <c r="U3693" s="7">
        <v>0.38</v>
      </c>
      <c r="V3693" s="7" t="s">
        <v>21</v>
      </c>
    </row>
    <row r="3694" spans="1:22" hidden="1" x14ac:dyDescent="0.4">
      <c r="A3694" s="7" t="s">
        <v>1093</v>
      </c>
      <c r="B3694" s="12" t="s">
        <v>1094</v>
      </c>
      <c r="C3694" s="12" t="s">
        <v>2933</v>
      </c>
      <c r="D3694" s="12" t="s">
        <v>19</v>
      </c>
      <c r="E3694" s="12" t="s">
        <v>256</v>
      </c>
      <c r="F3694" s="12">
        <v>0.28000000000000003</v>
      </c>
      <c r="G3694" s="12" t="s">
        <v>21</v>
      </c>
      <c r="H3694" s="12">
        <v>500</v>
      </c>
      <c r="I3694" s="6">
        <v>9796800</v>
      </c>
      <c r="J3694" s="6">
        <v>70</v>
      </c>
      <c r="K3694" s="6">
        <v>9.33</v>
      </c>
      <c r="L3694" s="11" t="b">
        <f>COUNTIF('[1]2_배당성향 25% 이상 종목명'!$A$2:$A$471,'2_2번 조건 대상 종목'!A3694)&gt;0</f>
        <v>0</v>
      </c>
      <c r="M3694" s="14" t="b">
        <f t="shared" si="57"/>
        <v>1</v>
      </c>
      <c r="N3694" s="6">
        <v>654251850</v>
      </c>
      <c r="O3694" s="6"/>
      <c r="P3694" s="6"/>
      <c r="Q3694" s="6"/>
      <c r="R3694" s="6">
        <v>0.9</v>
      </c>
      <c r="S3694" s="6">
        <v>51923040000</v>
      </c>
      <c r="T3694" s="7" t="s">
        <v>21</v>
      </c>
      <c r="U3694" s="7">
        <v>0.38</v>
      </c>
      <c r="V3694" s="7" t="s">
        <v>21</v>
      </c>
    </row>
    <row r="3695" spans="1:22" hidden="1" x14ac:dyDescent="0.4">
      <c r="A3695" s="4" t="s">
        <v>1806</v>
      </c>
      <c r="B3695" s="5" t="s">
        <v>1807</v>
      </c>
      <c r="C3695" s="5" t="s">
        <v>30</v>
      </c>
      <c r="D3695" s="5" t="s">
        <v>19</v>
      </c>
      <c r="E3695" s="9" t="s">
        <v>20</v>
      </c>
      <c r="F3695" s="9">
        <v>0.68</v>
      </c>
      <c r="G3695" s="5" t="s">
        <v>1808</v>
      </c>
      <c r="H3695" s="9">
        <v>500</v>
      </c>
      <c r="I3695" s="11">
        <v>11141807</v>
      </c>
      <c r="J3695" s="11">
        <v>200</v>
      </c>
      <c r="K3695" s="11">
        <v>19.850999999999999</v>
      </c>
      <c r="L3695" s="11" t="b">
        <f>COUNTIF('[1]2_배당성향 25% 이상 종목명'!$A$2:$A$471,'2_2번 조건 대상 종목'!A3695)&gt;0</f>
        <v>0</v>
      </c>
      <c r="M3695" s="14" t="b">
        <f t="shared" si="57"/>
        <v>1</v>
      </c>
      <c r="N3695" s="11">
        <v>2183759800</v>
      </c>
      <c r="O3695" s="11" t="b">
        <f>N3695&gt;=VLOOKUP(A3695,'[1]2023년만'!$A$2:$Q$1181,12,0)</f>
        <v>0</v>
      </c>
      <c r="P3695" s="11"/>
      <c r="Q3695" s="11"/>
      <c r="R3695" s="11">
        <v>1.5</v>
      </c>
      <c r="S3695" s="6">
        <v>148413647800</v>
      </c>
      <c r="T3695" s="7">
        <v>9</v>
      </c>
      <c r="U3695" s="7">
        <v>0.82</v>
      </c>
      <c r="V3695" s="7">
        <v>1438</v>
      </c>
    </row>
    <row r="3696" spans="1:22" hidden="1" x14ac:dyDescent="0.4">
      <c r="A3696" s="4" t="s">
        <v>1806</v>
      </c>
      <c r="B3696" s="5" t="s">
        <v>1807</v>
      </c>
      <c r="C3696" s="5" t="s">
        <v>24</v>
      </c>
      <c r="D3696" s="5" t="s">
        <v>19</v>
      </c>
      <c r="E3696" s="9" t="s">
        <v>20</v>
      </c>
      <c r="F3696" s="9">
        <v>0.49</v>
      </c>
      <c r="G3696" s="5" t="s">
        <v>2282</v>
      </c>
      <c r="H3696" s="9">
        <v>500</v>
      </c>
      <c r="I3696" s="11">
        <v>10665618</v>
      </c>
      <c r="J3696" s="11">
        <v>250</v>
      </c>
      <c r="K3696" s="11">
        <v>11.734</v>
      </c>
      <c r="L3696" s="11" t="b">
        <f>COUNTIF('[1]2_배당성향 25% 이상 종목명'!$A$2:$A$471,'2_2번 조건 대상 종목'!A3696)&gt;0</f>
        <v>0</v>
      </c>
      <c r="M3696" s="14" t="b">
        <f t="shared" si="57"/>
        <v>1</v>
      </c>
      <c r="N3696" s="11">
        <v>2631872500</v>
      </c>
      <c r="O3696" s="11"/>
      <c r="P3696" s="11"/>
      <c r="Q3696" s="11"/>
      <c r="R3696" s="11">
        <v>0.9</v>
      </c>
      <c r="S3696" s="6">
        <v>148413647800</v>
      </c>
      <c r="T3696" s="7">
        <v>9</v>
      </c>
      <c r="U3696" s="7">
        <v>0.82</v>
      </c>
      <c r="V3696" s="7">
        <v>1438</v>
      </c>
    </row>
    <row r="3697" spans="1:22" hidden="1" x14ac:dyDescent="0.4">
      <c r="A3697" s="4" t="s">
        <v>1806</v>
      </c>
      <c r="B3697" s="5" t="s">
        <v>1807</v>
      </c>
      <c r="C3697" s="5" t="s">
        <v>18</v>
      </c>
      <c r="D3697" s="5" t="s">
        <v>19</v>
      </c>
      <c r="E3697" s="9" t="s">
        <v>20</v>
      </c>
      <c r="F3697" s="9">
        <v>0.77</v>
      </c>
      <c r="G3697" s="5" t="s">
        <v>2154</v>
      </c>
      <c r="H3697" s="9">
        <v>500</v>
      </c>
      <c r="I3697" s="11">
        <v>9750373</v>
      </c>
      <c r="J3697" s="11">
        <v>100</v>
      </c>
      <c r="K3697" s="11">
        <v>9.4879999999999995</v>
      </c>
      <c r="L3697" s="11" t="b">
        <f>COUNTIF('[1]2_배당성향 25% 이상 종목명'!$A$2:$A$471,'2_2번 조건 대상 종목'!A3697)&gt;0</f>
        <v>0</v>
      </c>
      <c r="M3697" s="14" t="b">
        <f t="shared" si="57"/>
        <v>1</v>
      </c>
      <c r="N3697" s="11">
        <v>944485400</v>
      </c>
      <c r="O3697" s="11"/>
      <c r="P3697" s="11"/>
      <c r="Q3697" s="11"/>
      <c r="R3697" s="11">
        <v>0.4</v>
      </c>
      <c r="S3697" s="6">
        <v>148413647800</v>
      </c>
      <c r="T3697" s="7">
        <v>9</v>
      </c>
      <c r="U3697" s="7">
        <v>0.82</v>
      </c>
      <c r="V3697" s="7">
        <v>1438</v>
      </c>
    </row>
    <row r="3698" spans="1:22" hidden="1" x14ac:dyDescent="0.4">
      <c r="A3698" s="7" t="s">
        <v>1806</v>
      </c>
      <c r="B3698" s="12" t="s">
        <v>1807</v>
      </c>
      <c r="C3698" s="12" t="s">
        <v>2933</v>
      </c>
      <c r="D3698" s="12" t="s">
        <v>19</v>
      </c>
      <c r="E3698" s="12" t="s">
        <v>20</v>
      </c>
      <c r="F3698" s="12">
        <v>0.53</v>
      </c>
      <c r="G3698" s="12" t="s">
        <v>2940</v>
      </c>
      <c r="H3698" s="12">
        <v>500</v>
      </c>
      <c r="I3698" s="6">
        <v>9475048</v>
      </c>
      <c r="J3698" s="6">
        <v>100</v>
      </c>
      <c r="K3698" s="6">
        <v>12.483000000000001</v>
      </c>
      <c r="L3698" s="11" t="b">
        <f>COUNTIF('[1]2_배당성향 25% 이상 종목명'!$A$2:$A$471,'2_2번 조건 대상 종목'!A3698)&gt;0</f>
        <v>0</v>
      </c>
      <c r="M3698" s="14" t="b">
        <f t="shared" si="57"/>
        <v>1</v>
      </c>
      <c r="N3698" s="6">
        <v>917752700</v>
      </c>
      <c r="O3698" s="6"/>
      <c r="P3698" s="6"/>
      <c r="Q3698" s="6"/>
      <c r="R3698" s="6">
        <v>0.3</v>
      </c>
      <c r="S3698" s="6">
        <v>148413647800</v>
      </c>
      <c r="T3698" s="7">
        <v>9</v>
      </c>
      <c r="U3698" s="7">
        <v>0.82</v>
      </c>
      <c r="V3698" s="7">
        <v>1438</v>
      </c>
    </row>
    <row r="3699" spans="1:22" hidden="1" x14ac:dyDescent="0.4">
      <c r="A3699" s="4" t="s">
        <v>2480</v>
      </c>
      <c r="B3699" s="5" t="s">
        <v>2481</v>
      </c>
      <c r="C3699" s="5" t="s">
        <v>30</v>
      </c>
      <c r="D3699" s="5" t="s">
        <v>19</v>
      </c>
      <c r="E3699" s="9" t="s">
        <v>81</v>
      </c>
      <c r="F3699" s="9">
        <v>0.51</v>
      </c>
      <c r="G3699" s="5" t="s">
        <v>21</v>
      </c>
      <c r="H3699" s="9">
        <v>100</v>
      </c>
      <c r="I3699" s="11">
        <v>5180589</v>
      </c>
      <c r="J3699" s="11">
        <v>150</v>
      </c>
      <c r="K3699" s="11">
        <v>8.1720000000000006</v>
      </c>
      <c r="L3699" s="11" t="b">
        <f>COUNTIF('[1]2_배당성향 25% 이상 종목명'!$A$2:$A$471,'2_2번 조건 대상 종목'!A3699)&gt;0</f>
        <v>0</v>
      </c>
      <c r="M3699" s="14" t="b">
        <f t="shared" si="57"/>
        <v>0</v>
      </c>
      <c r="N3699" s="11">
        <v>667925850</v>
      </c>
      <c r="O3699" s="11" t="e">
        <f>N3699&gt;=VLOOKUP(A3699,'[1]2023년만'!$A$2:$Q$1181,12,0)</f>
        <v>#N/A</v>
      </c>
      <c r="P3699" s="11"/>
      <c r="Q3699" s="11"/>
      <c r="R3699" s="11">
        <v>1.05</v>
      </c>
      <c r="S3699" s="6">
        <v>109683280650</v>
      </c>
      <c r="T3699" s="7">
        <v>11.13</v>
      </c>
      <c r="U3699" s="7">
        <v>2.0299999999999998</v>
      </c>
      <c r="V3699" s="7">
        <v>1873</v>
      </c>
    </row>
    <row r="3700" spans="1:22" hidden="1" x14ac:dyDescent="0.4">
      <c r="A3700" s="4" t="s">
        <v>796</v>
      </c>
      <c r="B3700" s="5" t="s">
        <v>797</v>
      </c>
      <c r="C3700" s="5" t="s">
        <v>30</v>
      </c>
      <c r="D3700" s="5" t="s">
        <v>19</v>
      </c>
      <c r="E3700" s="9" t="s">
        <v>81</v>
      </c>
      <c r="F3700" s="9">
        <v>0.51</v>
      </c>
      <c r="G3700" s="5" t="s">
        <v>21</v>
      </c>
      <c r="H3700" s="9">
        <v>500</v>
      </c>
      <c r="I3700" s="11">
        <v>17530500</v>
      </c>
      <c r="J3700" s="11">
        <v>70</v>
      </c>
      <c r="K3700" s="11">
        <v>48.37</v>
      </c>
      <c r="L3700" s="11" t="b">
        <f>COUNTIF('[1]2_배당성향 25% 이상 종목명'!$A$2:$A$471,'2_2번 조건 대상 종목'!A3700)&gt;0</f>
        <v>1</v>
      </c>
      <c r="M3700" s="14" t="b">
        <f t="shared" si="57"/>
        <v>0</v>
      </c>
      <c r="N3700" s="11">
        <v>1161855590</v>
      </c>
      <c r="O3700" s="11" t="b">
        <f>N3700&gt;=VLOOKUP(A3700,'[1]2023년만'!$A$2:$Q$1181,12,0)</f>
        <v>1</v>
      </c>
      <c r="P3700" s="11"/>
      <c r="Q3700" s="11"/>
      <c r="R3700" s="11">
        <v>1.6</v>
      </c>
      <c r="S3700" s="6">
        <v>71787397500</v>
      </c>
      <c r="T3700" s="7">
        <v>28.24</v>
      </c>
      <c r="U3700" s="7">
        <v>0.55000000000000004</v>
      </c>
      <c r="V3700" s="7">
        <v>145</v>
      </c>
    </row>
    <row r="3701" spans="1:22" hidden="1" x14ac:dyDescent="0.4">
      <c r="A3701" s="4" t="s">
        <v>796</v>
      </c>
      <c r="B3701" s="5" t="s">
        <v>797</v>
      </c>
      <c r="C3701" s="5" t="s">
        <v>24</v>
      </c>
      <c r="D3701" s="5" t="s">
        <v>19</v>
      </c>
      <c r="E3701" s="9" t="s">
        <v>256</v>
      </c>
      <c r="F3701" s="9">
        <v>0.53</v>
      </c>
      <c r="G3701" s="5" t="s">
        <v>21</v>
      </c>
      <c r="H3701" s="9">
        <v>500</v>
      </c>
      <c r="I3701" s="11">
        <v>17530500</v>
      </c>
      <c r="J3701" s="11">
        <v>70</v>
      </c>
      <c r="K3701" s="11">
        <v>38.344999999999999</v>
      </c>
      <c r="L3701" s="11" t="b">
        <f>COUNTIF('[1]2_배당성향 25% 이상 종목명'!$A$2:$A$471,'2_2번 조건 대상 종목'!A3701)&gt;0</f>
        <v>1</v>
      </c>
      <c r="M3701" s="14" t="b">
        <f t="shared" si="57"/>
        <v>0</v>
      </c>
      <c r="N3701" s="11">
        <v>1161855590</v>
      </c>
      <c r="O3701" s="11"/>
      <c r="P3701" s="11"/>
      <c r="Q3701" s="11"/>
      <c r="R3701" s="11">
        <v>1.5</v>
      </c>
      <c r="S3701" s="6">
        <v>71787397500</v>
      </c>
      <c r="T3701" s="7">
        <v>28.24</v>
      </c>
      <c r="U3701" s="7">
        <v>0.55000000000000004</v>
      </c>
      <c r="V3701" s="7">
        <v>145</v>
      </c>
    </row>
    <row r="3702" spans="1:22" hidden="1" x14ac:dyDescent="0.4">
      <c r="A3702" s="7" t="s">
        <v>796</v>
      </c>
      <c r="B3702" s="12" t="s">
        <v>797</v>
      </c>
      <c r="C3702" s="12" t="s">
        <v>2933</v>
      </c>
      <c r="D3702" s="12" t="s">
        <v>19</v>
      </c>
      <c r="E3702" s="12" t="s">
        <v>256</v>
      </c>
      <c r="F3702" s="12">
        <v>0.28000000000000003</v>
      </c>
      <c r="G3702" s="12" t="s">
        <v>21</v>
      </c>
      <c r="H3702" s="12">
        <v>500</v>
      </c>
      <c r="I3702" s="6">
        <v>17530500</v>
      </c>
      <c r="J3702" s="6">
        <v>110</v>
      </c>
      <c r="K3702" s="6">
        <v>42.341999999999999</v>
      </c>
      <c r="L3702" s="11" t="b">
        <f>COUNTIF('[1]2_배당성향 25% 이상 종목명'!$A$2:$A$471,'2_2번 조건 대상 종목'!A3702)&gt;0</f>
        <v>1</v>
      </c>
      <c r="M3702" s="14" t="b">
        <f t="shared" si="57"/>
        <v>0</v>
      </c>
      <c r="N3702" s="6">
        <v>1825773070</v>
      </c>
      <c r="O3702" s="6"/>
      <c r="P3702" s="6"/>
      <c r="Q3702" s="6"/>
      <c r="R3702" s="6">
        <v>1.7</v>
      </c>
      <c r="S3702" s="6">
        <v>71787397500</v>
      </c>
      <c r="T3702" s="7">
        <v>28.24</v>
      </c>
      <c r="U3702" s="7">
        <v>0.55000000000000004</v>
      </c>
      <c r="V3702" s="7">
        <v>145</v>
      </c>
    </row>
    <row r="3703" spans="1:22" hidden="1" x14ac:dyDescent="0.4">
      <c r="A3703" s="4" t="s">
        <v>1079</v>
      </c>
      <c r="B3703" s="5" t="s">
        <v>1080</v>
      </c>
      <c r="C3703" s="5" t="s">
        <v>24</v>
      </c>
      <c r="D3703" s="5" t="s">
        <v>19</v>
      </c>
      <c r="E3703" s="9" t="s">
        <v>451</v>
      </c>
      <c r="F3703" s="9">
        <v>1.18</v>
      </c>
      <c r="G3703" s="5" t="s">
        <v>21</v>
      </c>
      <c r="H3703" s="9">
        <v>500</v>
      </c>
      <c r="I3703" s="11">
        <v>15574552</v>
      </c>
      <c r="J3703" s="11">
        <v>200</v>
      </c>
      <c r="K3703" s="11">
        <v>35.692999999999998</v>
      </c>
      <c r="L3703" s="11" t="b">
        <f>COUNTIF('[1]2_배당성향 25% 이상 종목명'!$A$2:$A$471,'2_2번 조건 대상 종목'!A3703)&gt;0</f>
        <v>0</v>
      </c>
      <c r="M3703" s="14" t="b">
        <f t="shared" si="57"/>
        <v>0</v>
      </c>
      <c r="N3703" s="11">
        <v>2743371200</v>
      </c>
      <c r="O3703" s="11"/>
      <c r="P3703" s="11"/>
      <c r="Q3703" s="11"/>
      <c r="R3703" s="11">
        <v>3</v>
      </c>
      <c r="S3703" s="6">
        <v>158433373880</v>
      </c>
      <c r="T3703" s="7">
        <v>4.2699999999999996</v>
      </c>
      <c r="U3703" s="7">
        <v>0.34</v>
      </c>
      <c r="V3703" s="7">
        <v>2087</v>
      </c>
    </row>
    <row r="3704" spans="1:22" hidden="1" x14ac:dyDescent="0.4">
      <c r="A3704" s="4" t="s">
        <v>1079</v>
      </c>
      <c r="B3704" s="5" t="s">
        <v>1080</v>
      </c>
      <c r="C3704" s="5" t="s">
        <v>18</v>
      </c>
      <c r="D3704" s="5" t="s">
        <v>19</v>
      </c>
      <c r="E3704" s="9" t="s">
        <v>451</v>
      </c>
      <c r="F3704" s="9">
        <v>1.1399999999999999</v>
      </c>
      <c r="G3704" s="5" t="s">
        <v>21</v>
      </c>
      <c r="H3704" s="9">
        <v>500</v>
      </c>
      <c r="I3704" s="11">
        <v>15574552</v>
      </c>
      <c r="J3704" s="11">
        <v>250</v>
      </c>
      <c r="K3704" s="11">
        <v>12.295</v>
      </c>
      <c r="L3704" s="11" t="b">
        <f>COUNTIF('[1]2_배당성향 25% 이상 종목명'!$A$2:$A$471,'2_2번 조건 대상 종목'!A3704)&gt;0</f>
        <v>0</v>
      </c>
      <c r="M3704" s="14" t="b">
        <f t="shared" si="57"/>
        <v>0</v>
      </c>
      <c r="N3704" s="11">
        <v>3570289250</v>
      </c>
      <c r="O3704" s="11"/>
      <c r="P3704" s="11"/>
      <c r="Q3704" s="11"/>
      <c r="R3704" s="11">
        <v>2.7</v>
      </c>
      <c r="S3704" s="6">
        <v>158433373880</v>
      </c>
      <c r="T3704" s="7">
        <v>4.2699999999999996</v>
      </c>
      <c r="U3704" s="7">
        <v>0.34</v>
      </c>
      <c r="V3704" s="7">
        <v>2087</v>
      </c>
    </row>
    <row r="3705" spans="1:22" hidden="1" x14ac:dyDescent="0.4">
      <c r="A3705" s="4" t="s">
        <v>1079</v>
      </c>
      <c r="B3705" s="5" t="s">
        <v>1080</v>
      </c>
      <c r="C3705" s="5" t="s">
        <v>30</v>
      </c>
      <c r="D3705" s="5" t="s">
        <v>19</v>
      </c>
      <c r="E3705" s="9" t="s">
        <v>81</v>
      </c>
      <c r="F3705" s="9">
        <v>0.51</v>
      </c>
      <c r="G3705" s="5" t="s">
        <v>21</v>
      </c>
      <c r="H3705" s="9">
        <v>500</v>
      </c>
      <c r="I3705" s="11">
        <v>16527174</v>
      </c>
      <c r="J3705" s="11">
        <v>250</v>
      </c>
      <c r="K3705" s="11">
        <v>12.118</v>
      </c>
      <c r="L3705" s="11" t="b">
        <f>COUNTIF('[1]2_배당성향 25% 이상 종목명'!$A$2:$A$471,'2_2번 조건 대상 종목'!A3705)&gt;0</f>
        <v>0</v>
      </c>
      <c r="M3705" s="14" t="b">
        <f t="shared" si="57"/>
        <v>0</v>
      </c>
      <c r="N3705" s="11">
        <v>3228970500</v>
      </c>
      <c r="O3705" s="11" t="b">
        <f>N3705&gt;=VLOOKUP(A3705,'[1]2023년만'!$A$2:$Q$1181,12,0)</f>
        <v>1</v>
      </c>
      <c r="P3705" s="11"/>
      <c r="Q3705" s="11"/>
      <c r="R3705" s="11">
        <v>3.1</v>
      </c>
      <c r="S3705" s="6">
        <v>158433373880</v>
      </c>
      <c r="T3705" s="7">
        <v>4.2699999999999996</v>
      </c>
      <c r="U3705" s="7">
        <v>0.34</v>
      </c>
      <c r="V3705" s="7">
        <v>2087</v>
      </c>
    </row>
    <row r="3706" spans="1:22" hidden="1" x14ac:dyDescent="0.4">
      <c r="A3706" s="4" t="s">
        <v>2289</v>
      </c>
      <c r="B3706" s="5" t="s">
        <v>2290</v>
      </c>
      <c r="C3706" s="5" t="s">
        <v>24</v>
      </c>
      <c r="D3706" s="5" t="s">
        <v>19</v>
      </c>
      <c r="E3706" s="9" t="s">
        <v>46</v>
      </c>
      <c r="F3706" s="9">
        <v>0.41</v>
      </c>
      <c r="G3706" s="5" t="s">
        <v>21</v>
      </c>
      <c r="H3706" s="9">
        <v>100</v>
      </c>
      <c r="I3706" s="11">
        <v>37932613</v>
      </c>
      <c r="J3706" s="11">
        <v>10</v>
      </c>
      <c r="K3706" s="11">
        <v>11.595000000000001</v>
      </c>
      <c r="L3706" s="11" t="b">
        <f>COUNTIF('[1]2_배당성향 25% 이상 종목명'!$A$2:$A$471,'2_2번 조건 대상 종목'!A3706)&gt;0</f>
        <v>0</v>
      </c>
      <c r="M3706" s="14" t="b">
        <f t="shared" si="57"/>
        <v>0</v>
      </c>
      <c r="N3706" s="11">
        <v>368947500</v>
      </c>
      <c r="O3706" s="11"/>
      <c r="P3706" s="11"/>
      <c r="Q3706" s="11"/>
      <c r="R3706" s="11">
        <v>0.5</v>
      </c>
      <c r="S3706" s="6">
        <v>54319501816</v>
      </c>
      <c r="T3706" s="7" t="s">
        <v>21</v>
      </c>
      <c r="U3706" s="7">
        <v>1.67</v>
      </c>
      <c r="V3706" s="7" t="s">
        <v>21</v>
      </c>
    </row>
    <row r="3707" spans="1:22" hidden="1" x14ac:dyDescent="0.4">
      <c r="A3707" s="4" t="s">
        <v>2289</v>
      </c>
      <c r="B3707" s="5" t="s">
        <v>2290</v>
      </c>
      <c r="C3707" s="5" t="s">
        <v>18</v>
      </c>
      <c r="D3707" s="5" t="s">
        <v>19</v>
      </c>
      <c r="E3707" s="9" t="s">
        <v>46</v>
      </c>
      <c r="F3707" s="9">
        <v>0.2</v>
      </c>
      <c r="G3707" s="5" t="s">
        <v>21</v>
      </c>
      <c r="H3707" s="9">
        <v>100</v>
      </c>
      <c r="I3707" s="11">
        <v>36232911</v>
      </c>
      <c r="J3707" s="11">
        <v>10</v>
      </c>
      <c r="K3707" s="11">
        <v>-24.315000000000001</v>
      </c>
      <c r="L3707" s="11" t="b">
        <f>COUNTIF('[1]2_배당성향 25% 이상 종목명'!$A$2:$A$471,'2_2번 조건 대상 종목'!A3707)&gt;0</f>
        <v>0</v>
      </c>
      <c r="M3707" s="14" t="b">
        <f t="shared" si="57"/>
        <v>0</v>
      </c>
      <c r="N3707" s="11">
        <v>348194960</v>
      </c>
      <c r="O3707" s="11"/>
      <c r="P3707" s="11"/>
      <c r="Q3707" s="11"/>
      <c r="R3707" s="11">
        <v>0.4</v>
      </c>
      <c r="S3707" s="6">
        <v>54319501816</v>
      </c>
      <c r="T3707" s="7" t="s">
        <v>21</v>
      </c>
      <c r="U3707" s="7">
        <v>1.67</v>
      </c>
      <c r="V3707" s="7" t="s">
        <v>21</v>
      </c>
    </row>
    <row r="3708" spans="1:22" hidden="1" x14ac:dyDescent="0.4">
      <c r="A3708" s="7" t="s">
        <v>2289</v>
      </c>
      <c r="B3708" s="12" t="s">
        <v>2290</v>
      </c>
      <c r="C3708" s="12" t="s">
        <v>2933</v>
      </c>
      <c r="D3708" s="12" t="s">
        <v>19</v>
      </c>
      <c r="E3708" s="12" t="s">
        <v>46</v>
      </c>
      <c r="F3708" s="12">
        <v>0.04</v>
      </c>
      <c r="G3708" s="12" t="s">
        <v>21</v>
      </c>
      <c r="H3708" s="12">
        <v>100</v>
      </c>
      <c r="I3708" s="6">
        <v>35755674</v>
      </c>
      <c r="J3708" s="6">
        <v>15</v>
      </c>
      <c r="K3708" s="6">
        <v>6.3659999999999997</v>
      </c>
      <c r="L3708" s="11" t="b">
        <f>COUNTIF('[1]2_배당성향 25% 이상 종목명'!$A$2:$A$471,'2_2번 조건 대상 종목'!A3708)&gt;0</f>
        <v>0</v>
      </c>
      <c r="M3708" s="14" t="b">
        <f t="shared" si="57"/>
        <v>0</v>
      </c>
      <c r="N3708" s="6">
        <v>515133885</v>
      </c>
      <c r="O3708" s="6"/>
      <c r="P3708" s="6"/>
      <c r="Q3708" s="6"/>
      <c r="R3708" s="6">
        <v>0.5</v>
      </c>
      <c r="S3708" s="6">
        <v>54319501816</v>
      </c>
      <c r="T3708" s="7" t="s">
        <v>21</v>
      </c>
      <c r="U3708" s="7">
        <v>1.67</v>
      </c>
      <c r="V3708" s="7" t="s">
        <v>21</v>
      </c>
    </row>
    <row r="3709" spans="1:22" hidden="1" x14ac:dyDescent="0.4">
      <c r="A3709" s="4" t="s">
        <v>802</v>
      </c>
      <c r="B3709" s="5" t="s">
        <v>803</v>
      </c>
      <c r="C3709" s="5" t="s">
        <v>24</v>
      </c>
      <c r="D3709" s="5" t="s">
        <v>19</v>
      </c>
      <c r="E3709" s="9" t="s">
        <v>25</v>
      </c>
      <c r="F3709" s="9">
        <v>0.41</v>
      </c>
      <c r="G3709" s="5" t="s">
        <v>21</v>
      </c>
      <c r="H3709" s="9">
        <v>500</v>
      </c>
      <c r="I3709" s="11">
        <v>29543558</v>
      </c>
      <c r="J3709" s="11">
        <v>308</v>
      </c>
      <c r="K3709" s="11">
        <v>47.865000000000002</v>
      </c>
      <c r="L3709" s="11" t="b">
        <f>COUNTIF('[1]2_배당성향 25% 이상 종목명'!$A$2:$A$471,'2_2번 조건 대상 종목'!A3709)&gt;0</f>
        <v>0</v>
      </c>
      <c r="M3709" s="14" t="b">
        <f t="shared" si="57"/>
        <v>0</v>
      </c>
      <c r="N3709" s="11">
        <v>8968002736</v>
      </c>
      <c r="O3709" s="11"/>
      <c r="P3709" s="11"/>
      <c r="Q3709" s="11"/>
      <c r="R3709" s="11">
        <v>1.8</v>
      </c>
      <c r="S3709" s="6">
        <v>410641189680</v>
      </c>
      <c r="T3709" s="7">
        <v>22.48</v>
      </c>
      <c r="U3709" s="7">
        <v>1.01</v>
      </c>
      <c r="V3709" s="7">
        <v>621</v>
      </c>
    </row>
    <row r="3710" spans="1:22" hidden="1" x14ac:dyDescent="0.4">
      <c r="A3710" s="4" t="s">
        <v>802</v>
      </c>
      <c r="B3710" s="5" t="s">
        <v>803</v>
      </c>
      <c r="C3710" s="5" t="s">
        <v>18</v>
      </c>
      <c r="D3710" s="5" t="s">
        <v>19</v>
      </c>
      <c r="E3710" s="9" t="s">
        <v>25</v>
      </c>
      <c r="F3710" s="9">
        <v>0.52</v>
      </c>
      <c r="G3710" s="5" t="s">
        <v>21</v>
      </c>
      <c r="H3710" s="9">
        <v>500</v>
      </c>
      <c r="I3710" s="11">
        <v>29543558</v>
      </c>
      <c r="J3710" s="11">
        <v>308</v>
      </c>
      <c r="K3710" s="11">
        <v>22.533999999999999</v>
      </c>
      <c r="L3710" s="11" t="b">
        <f>COUNTIF('[1]2_배당성향 25% 이상 종목명'!$A$2:$A$471,'2_2번 조건 대상 종목'!A3710)&gt;0</f>
        <v>0</v>
      </c>
      <c r="M3710" s="14" t="b">
        <f t="shared" si="57"/>
        <v>0</v>
      </c>
      <c r="N3710" s="11">
        <v>9098748736</v>
      </c>
      <c r="O3710" s="11"/>
      <c r="P3710" s="11"/>
      <c r="Q3710" s="11"/>
      <c r="R3710" s="11">
        <v>1.1000000000000001</v>
      </c>
      <c r="S3710" s="6">
        <v>410641189680</v>
      </c>
      <c r="T3710" s="7">
        <v>22.48</v>
      </c>
      <c r="U3710" s="7">
        <v>1.01</v>
      </c>
      <c r="V3710" s="7">
        <v>621</v>
      </c>
    </row>
    <row r="3711" spans="1:22" hidden="1" x14ac:dyDescent="0.4">
      <c r="A3711" s="7" t="s">
        <v>802</v>
      </c>
      <c r="B3711" s="12" t="s">
        <v>803</v>
      </c>
      <c r="C3711" s="12" t="s">
        <v>2933</v>
      </c>
      <c r="D3711" s="12" t="s">
        <v>19</v>
      </c>
      <c r="E3711" s="12" t="s">
        <v>25</v>
      </c>
      <c r="F3711" s="12">
        <v>0.3</v>
      </c>
      <c r="G3711" s="12" t="s">
        <v>21</v>
      </c>
      <c r="H3711" s="12">
        <v>500</v>
      </c>
      <c r="I3711" s="6">
        <v>29543558</v>
      </c>
      <c r="J3711" s="6">
        <v>385</v>
      </c>
      <c r="K3711" s="6">
        <v>16.628</v>
      </c>
      <c r="L3711" s="11" t="b">
        <f>COUNTIF('[1]2_배당성향 25% 이상 종목명'!$A$2:$A$471,'2_2번 조건 대상 종목'!A3711)&gt;0</f>
        <v>0</v>
      </c>
      <c r="M3711" s="14" t="b">
        <f t="shared" si="57"/>
        <v>0</v>
      </c>
      <c r="N3711" s="6">
        <v>11373435920</v>
      </c>
      <c r="O3711" s="6"/>
      <c r="P3711" s="6"/>
      <c r="Q3711" s="6"/>
      <c r="R3711" s="6">
        <v>1.2</v>
      </c>
      <c r="S3711" s="6">
        <v>410641189680</v>
      </c>
      <c r="T3711" s="7">
        <v>22.48</v>
      </c>
      <c r="U3711" s="7">
        <v>1.01</v>
      </c>
      <c r="V3711" s="7">
        <v>621</v>
      </c>
    </row>
    <row r="3712" spans="1:22" hidden="1" x14ac:dyDescent="0.4">
      <c r="A3712" s="4" t="s">
        <v>331</v>
      </c>
      <c r="B3712" s="5" t="s">
        <v>332</v>
      </c>
      <c r="C3712" s="5" t="s">
        <v>24</v>
      </c>
      <c r="D3712" s="5" t="s">
        <v>19</v>
      </c>
      <c r="E3712" s="9" t="s">
        <v>66</v>
      </c>
      <c r="F3712" s="9">
        <v>3.86</v>
      </c>
      <c r="G3712" s="5" t="s">
        <v>21</v>
      </c>
      <c r="H3712" s="9">
        <v>500</v>
      </c>
      <c r="I3712" s="11">
        <v>36769520</v>
      </c>
      <c r="J3712" s="11">
        <v>180</v>
      </c>
      <c r="K3712" s="11">
        <v>108.449</v>
      </c>
      <c r="L3712" s="11" t="b">
        <f>COUNTIF('[1]2_배당성향 25% 이상 종목명'!$A$2:$A$471,'2_2번 조건 대상 종목'!A3712)&gt;0</f>
        <v>0</v>
      </c>
      <c r="M3712" s="14" t="b">
        <f t="shared" si="57"/>
        <v>1</v>
      </c>
      <c r="N3712" s="11">
        <v>6560081100</v>
      </c>
      <c r="O3712" s="11"/>
      <c r="P3712" s="11"/>
      <c r="Q3712" s="11"/>
      <c r="R3712" s="11">
        <v>2.2000000000000002</v>
      </c>
      <c r="S3712" s="6">
        <v>470201710890</v>
      </c>
      <c r="T3712" s="7">
        <v>19.36</v>
      </c>
      <c r="U3712" s="7">
        <v>0.78</v>
      </c>
      <c r="V3712" s="7">
        <v>708</v>
      </c>
    </row>
    <row r="3713" spans="1:22" hidden="1" x14ac:dyDescent="0.4">
      <c r="A3713" s="4" t="s">
        <v>331</v>
      </c>
      <c r="B3713" s="5" t="s">
        <v>332</v>
      </c>
      <c r="C3713" s="5" t="s">
        <v>18</v>
      </c>
      <c r="D3713" s="5" t="s">
        <v>19</v>
      </c>
      <c r="E3713" s="9" t="s">
        <v>66</v>
      </c>
      <c r="F3713" s="9">
        <v>4.37</v>
      </c>
      <c r="G3713" s="5" t="s">
        <v>21</v>
      </c>
      <c r="H3713" s="9">
        <v>500</v>
      </c>
      <c r="I3713" s="11">
        <v>18576719</v>
      </c>
      <c r="J3713" s="11">
        <v>300</v>
      </c>
      <c r="K3713" s="11">
        <v>42.566000000000003</v>
      </c>
      <c r="L3713" s="11" t="b">
        <f>COUNTIF('[1]2_배당성향 25% 이상 종목명'!$A$2:$A$471,'2_2번 조건 대상 종목'!A3713)&gt;0</f>
        <v>0</v>
      </c>
      <c r="M3713" s="14" t="b">
        <f t="shared" si="57"/>
        <v>1</v>
      </c>
      <c r="N3713" s="11">
        <v>5543765700</v>
      </c>
      <c r="O3713" s="11"/>
      <c r="P3713" s="11"/>
      <c r="Q3713" s="11"/>
      <c r="R3713" s="11">
        <v>1.9</v>
      </c>
      <c r="S3713" s="6">
        <v>470201710890</v>
      </c>
      <c r="T3713" s="7">
        <v>19.36</v>
      </c>
      <c r="U3713" s="7">
        <v>0.78</v>
      </c>
      <c r="V3713" s="7">
        <v>708</v>
      </c>
    </row>
    <row r="3714" spans="1:22" hidden="1" x14ac:dyDescent="0.4">
      <c r="A3714" s="4" t="s">
        <v>331</v>
      </c>
      <c r="B3714" s="5" t="s">
        <v>332</v>
      </c>
      <c r="C3714" s="5" t="s">
        <v>30</v>
      </c>
      <c r="D3714" s="5" t="s">
        <v>19</v>
      </c>
      <c r="E3714" s="9" t="s">
        <v>66</v>
      </c>
      <c r="F3714" s="9">
        <v>3.55</v>
      </c>
      <c r="G3714" s="5" t="s">
        <v>21</v>
      </c>
      <c r="H3714" s="9">
        <v>500</v>
      </c>
      <c r="I3714" s="11">
        <v>34296259</v>
      </c>
      <c r="J3714" s="11">
        <v>200</v>
      </c>
      <c r="K3714" s="11">
        <v>20.54</v>
      </c>
      <c r="L3714" s="11" t="b">
        <f>COUNTIF('[1]2_배당성향 25% 이상 종목명'!$A$2:$A$471,'2_2번 조건 대상 종목'!A3714)&gt;0</f>
        <v>0</v>
      </c>
      <c r="M3714" s="14" t="b">
        <f t="shared" si="57"/>
        <v>1</v>
      </c>
      <c r="N3714" s="11">
        <v>6859251800</v>
      </c>
      <c r="O3714" s="11" t="b">
        <f>N3714&gt;=VLOOKUP(A3714,'[1]2023년만'!$A$2:$Q$1181,12,0)</f>
        <v>1</v>
      </c>
      <c r="P3714" s="11"/>
      <c r="Q3714" s="11"/>
      <c r="R3714" s="11">
        <v>2.9</v>
      </c>
      <c r="S3714" s="6">
        <v>470201710890</v>
      </c>
      <c r="T3714" s="7">
        <v>19.36</v>
      </c>
      <c r="U3714" s="7">
        <v>0.78</v>
      </c>
      <c r="V3714" s="7">
        <v>708</v>
      </c>
    </row>
    <row r="3715" spans="1:22" hidden="1" x14ac:dyDescent="0.4">
      <c r="A3715" s="7" t="s">
        <v>331</v>
      </c>
      <c r="B3715" s="12" t="s">
        <v>332</v>
      </c>
      <c r="C3715" s="12" t="s">
        <v>2933</v>
      </c>
      <c r="D3715" s="12" t="s">
        <v>19</v>
      </c>
      <c r="E3715" s="12" t="s">
        <v>66</v>
      </c>
      <c r="F3715" s="12">
        <v>2.61</v>
      </c>
      <c r="G3715" s="12" t="s">
        <v>21</v>
      </c>
      <c r="H3715" s="12">
        <v>500</v>
      </c>
      <c r="I3715" s="6">
        <v>18576719</v>
      </c>
      <c r="J3715" s="6">
        <v>245</v>
      </c>
      <c r="K3715" s="6">
        <v>8.1869999999999994</v>
      </c>
      <c r="L3715" s="11" t="b">
        <f>COUNTIF('[1]2_배당성향 25% 이상 종목명'!$A$2:$A$471,'2_2번 조건 대상 종목'!A3715)&gt;0</f>
        <v>0</v>
      </c>
      <c r="M3715" s="14" t="b">
        <f t="shared" ref="M3715:M3778" si="58">COUNTIF($A$2:$A$4678,A3715)=4</f>
        <v>1</v>
      </c>
      <c r="N3715" s="6">
        <v>4800846050</v>
      </c>
      <c r="O3715" s="6"/>
      <c r="P3715" s="6"/>
      <c r="Q3715" s="6"/>
      <c r="R3715" s="6">
        <v>1.3</v>
      </c>
      <c r="S3715" s="6">
        <v>470201710890</v>
      </c>
      <c r="T3715" s="7">
        <v>19.36</v>
      </c>
      <c r="U3715" s="7">
        <v>0.78</v>
      </c>
      <c r="V3715" s="7">
        <v>708</v>
      </c>
    </row>
    <row r="3716" spans="1:22" hidden="1" x14ac:dyDescent="0.4">
      <c r="A3716" s="4" t="s">
        <v>1449</v>
      </c>
      <c r="B3716" s="5" t="s">
        <v>1450</v>
      </c>
      <c r="C3716" s="5" t="s">
        <v>18</v>
      </c>
      <c r="D3716" s="5" t="s">
        <v>19</v>
      </c>
      <c r="E3716" s="9" t="s">
        <v>61</v>
      </c>
      <c r="F3716" s="9">
        <v>0.76</v>
      </c>
      <c r="G3716" s="5" t="s">
        <v>21</v>
      </c>
      <c r="H3716" s="9">
        <v>500</v>
      </c>
      <c r="I3716" s="11">
        <v>10254685</v>
      </c>
      <c r="J3716" s="11">
        <v>100</v>
      </c>
      <c r="K3716" s="11">
        <v>26.998000000000001</v>
      </c>
      <c r="L3716" s="11" t="b">
        <f>COUNTIF('[1]2_배당성향 25% 이상 종목명'!$A$2:$A$471,'2_2번 조건 대상 종목'!A3716)&gt;0</f>
        <v>0</v>
      </c>
      <c r="M3716" s="14" t="b">
        <f t="shared" si="58"/>
        <v>1</v>
      </c>
      <c r="N3716" s="11">
        <v>1022402700</v>
      </c>
      <c r="O3716" s="11"/>
      <c r="P3716" s="11"/>
      <c r="Q3716" s="11"/>
      <c r="R3716" s="11">
        <v>0.32</v>
      </c>
      <c r="S3716" s="6">
        <v>384037953250</v>
      </c>
      <c r="T3716" s="7">
        <v>24.01</v>
      </c>
      <c r="U3716" s="7">
        <v>2.6</v>
      </c>
      <c r="V3716" s="7">
        <v>1560</v>
      </c>
    </row>
    <row r="3717" spans="1:22" hidden="1" x14ac:dyDescent="0.4">
      <c r="A3717" s="4" t="s">
        <v>1449</v>
      </c>
      <c r="B3717" s="5" t="s">
        <v>1450</v>
      </c>
      <c r="C3717" s="5" t="s">
        <v>24</v>
      </c>
      <c r="D3717" s="5" t="s">
        <v>19</v>
      </c>
      <c r="E3717" s="9" t="s">
        <v>61</v>
      </c>
      <c r="F3717" s="9">
        <v>0.55000000000000004</v>
      </c>
      <c r="G3717" s="5" t="s">
        <v>21</v>
      </c>
      <c r="H3717" s="9">
        <v>500</v>
      </c>
      <c r="I3717" s="11">
        <v>10254685</v>
      </c>
      <c r="J3717" s="11">
        <v>100</v>
      </c>
      <c r="K3717" s="11">
        <v>14.052</v>
      </c>
      <c r="L3717" s="11" t="b">
        <f>COUNTIF('[1]2_배당성향 25% 이상 종목명'!$A$2:$A$471,'2_2번 조건 대상 종목'!A3717)&gt;0</f>
        <v>0</v>
      </c>
      <c r="M3717" s="14" t="b">
        <f t="shared" si="58"/>
        <v>1</v>
      </c>
      <c r="N3717" s="11">
        <v>1008088500</v>
      </c>
      <c r="O3717" s="11"/>
      <c r="P3717" s="11"/>
      <c r="Q3717" s="11"/>
      <c r="R3717" s="11">
        <v>0.5</v>
      </c>
      <c r="S3717" s="6">
        <v>384037953250</v>
      </c>
      <c r="T3717" s="7">
        <v>24.01</v>
      </c>
      <c r="U3717" s="7">
        <v>2.6</v>
      </c>
      <c r="V3717" s="7">
        <v>1560</v>
      </c>
    </row>
    <row r="3718" spans="1:22" hidden="1" x14ac:dyDescent="0.4">
      <c r="A3718" s="4" t="s">
        <v>1449</v>
      </c>
      <c r="B3718" s="5" t="s">
        <v>1450</v>
      </c>
      <c r="C3718" s="5" t="s">
        <v>30</v>
      </c>
      <c r="D3718" s="5" t="s">
        <v>19</v>
      </c>
      <c r="E3718" s="9" t="s">
        <v>52</v>
      </c>
      <c r="F3718" s="9">
        <v>0.72</v>
      </c>
      <c r="G3718" s="5" t="s">
        <v>21</v>
      </c>
      <c r="H3718" s="9">
        <v>500</v>
      </c>
      <c r="I3718" s="11">
        <v>10254685</v>
      </c>
      <c r="J3718" s="11">
        <v>150</v>
      </c>
      <c r="K3718" s="11">
        <v>9.6959999999999997</v>
      </c>
      <c r="L3718" s="11" t="b">
        <f>COUNTIF('[1]2_배당성향 25% 이상 종목명'!$A$2:$A$471,'2_2번 조건 대상 종목'!A3718)&gt;0</f>
        <v>0</v>
      </c>
      <c r="M3718" s="14" t="b">
        <f t="shared" si="58"/>
        <v>1</v>
      </c>
      <c r="N3718" s="11">
        <v>1529667450</v>
      </c>
      <c r="O3718" s="11" t="b">
        <f>N3718&gt;=VLOOKUP(A3718,'[1]2023년만'!$A$2:$Q$1181,12,0)</f>
        <v>1</v>
      </c>
      <c r="P3718" s="11"/>
      <c r="Q3718" s="11"/>
      <c r="R3718" s="11">
        <v>0.91</v>
      </c>
      <c r="S3718" s="6">
        <v>384037953250</v>
      </c>
      <c r="T3718" s="7">
        <v>24.01</v>
      </c>
      <c r="U3718" s="7">
        <v>2.6</v>
      </c>
      <c r="V3718" s="7">
        <v>1560</v>
      </c>
    </row>
    <row r="3719" spans="1:22" hidden="1" x14ac:dyDescent="0.4">
      <c r="A3719" s="7" t="s">
        <v>1449</v>
      </c>
      <c r="B3719" s="12" t="s">
        <v>1450</v>
      </c>
      <c r="C3719" s="12" t="s">
        <v>2933</v>
      </c>
      <c r="D3719" s="12" t="s">
        <v>19</v>
      </c>
      <c r="E3719" s="12" t="s">
        <v>61</v>
      </c>
      <c r="F3719" s="12">
        <v>0.32</v>
      </c>
      <c r="G3719" s="12" t="s">
        <v>21</v>
      </c>
      <c r="H3719" s="12">
        <v>500</v>
      </c>
      <c r="I3719" s="6">
        <v>10091685</v>
      </c>
      <c r="J3719" s="6">
        <v>100</v>
      </c>
      <c r="K3719" s="6">
        <v>14.067</v>
      </c>
      <c r="L3719" s="11" t="b">
        <f>COUNTIF('[1]2_배당성향 25% 이상 종목명'!$A$2:$A$471,'2_2번 조건 대상 종목'!A3719)&gt;0</f>
        <v>0</v>
      </c>
      <c r="M3719" s="14" t="b">
        <f t="shared" si="58"/>
        <v>1</v>
      </c>
      <c r="N3719" s="6">
        <v>1007307000</v>
      </c>
      <c r="O3719" s="6"/>
      <c r="P3719" s="6"/>
      <c r="Q3719" s="6"/>
      <c r="R3719" s="6">
        <v>0.14000000000000001</v>
      </c>
      <c r="S3719" s="6">
        <v>384037953250</v>
      </c>
      <c r="T3719" s="7">
        <v>24.01</v>
      </c>
      <c r="U3719" s="7">
        <v>2.6</v>
      </c>
      <c r="V3719" s="7">
        <v>1560</v>
      </c>
    </row>
    <row r="3720" spans="1:22" x14ac:dyDescent="0.4">
      <c r="A3720" s="4" t="s">
        <v>790</v>
      </c>
      <c r="B3720" s="5" t="s">
        <v>791</v>
      </c>
      <c r="C3720" s="5" t="s">
        <v>30</v>
      </c>
      <c r="D3720" s="5" t="s">
        <v>19</v>
      </c>
      <c r="E3720" s="9" t="s">
        <v>773</v>
      </c>
      <c r="F3720" s="9">
        <v>2.5299999999999998</v>
      </c>
      <c r="G3720" s="5" t="s">
        <v>21</v>
      </c>
      <c r="H3720" s="9">
        <v>500</v>
      </c>
      <c r="I3720" s="11">
        <v>28155825</v>
      </c>
      <c r="J3720" s="11">
        <v>150</v>
      </c>
      <c r="K3720" s="11">
        <v>48.69</v>
      </c>
      <c r="L3720" s="11" t="b">
        <f>COUNTIF('[1]2_배당성향 25% 이상 종목명'!$A$2:$A$471,'2_2번 조건 대상 종목'!A4324)&gt;0</f>
        <v>1</v>
      </c>
      <c r="M3720" s="14" t="b">
        <f t="shared" si="58"/>
        <v>1</v>
      </c>
      <c r="N3720" s="11">
        <v>4222370100</v>
      </c>
      <c r="O3720" s="11" t="b">
        <f>N3720&gt;=VLOOKUP(A3720,'[1]2023년만'!$A$2:$Q$1181,12,0)</f>
        <v>1</v>
      </c>
      <c r="P3720" s="11">
        <f>VLOOKUP(A3720,'[1]2_피벗 테이블'!$A$4:$B$376,2,0)</f>
        <v>2115249606.6666667</v>
      </c>
      <c r="Q3720" s="11" t="b">
        <f>N3720&gt;=(P3720*1.05)</f>
        <v>1</v>
      </c>
      <c r="R3720" s="11">
        <v>7.1</v>
      </c>
      <c r="S3720" s="6">
        <v>87705394875</v>
      </c>
      <c r="T3720" s="7">
        <v>10.050000000000001</v>
      </c>
      <c r="U3720" s="7">
        <v>0.67</v>
      </c>
      <c r="V3720" s="7">
        <v>310</v>
      </c>
    </row>
    <row r="3721" spans="1:22" hidden="1" x14ac:dyDescent="0.4">
      <c r="A3721" s="4" t="s">
        <v>1437</v>
      </c>
      <c r="B3721" s="5" t="s">
        <v>1438</v>
      </c>
      <c r="C3721" s="5" t="s">
        <v>24</v>
      </c>
      <c r="D3721" s="5" t="s">
        <v>19</v>
      </c>
      <c r="E3721" s="9" t="s">
        <v>66</v>
      </c>
      <c r="F3721" s="9">
        <v>3.86</v>
      </c>
      <c r="G3721" s="5" t="s">
        <v>21</v>
      </c>
      <c r="H3721" s="9">
        <v>100</v>
      </c>
      <c r="I3721" s="11">
        <v>35562185</v>
      </c>
      <c r="J3721" s="11">
        <v>1100</v>
      </c>
      <c r="K3721" s="11">
        <v>26.271999999999998</v>
      </c>
      <c r="L3721" s="11" t="b">
        <f>COUNTIF('[1]2_배당성향 25% 이상 종목명'!$A$2:$A$471,'2_2번 조건 대상 종목'!A3721)&gt;0</f>
        <v>1</v>
      </c>
      <c r="M3721" s="14" t="b">
        <f t="shared" si="58"/>
        <v>1</v>
      </c>
      <c r="N3721" s="11">
        <v>34186223500</v>
      </c>
      <c r="O3721" s="11"/>
      <c r="P3721" s="11"/>
      <c r="Q3721" s="11"/>
      <c r="R3721" s="11">
        <v>6.6</v>
      </c>
      <c r="S3721" s="6">
        <v>1089980970250</v>
      </c>
      <c r="T3721" s="7">
        <v>6.94</v>
      </c>
      <c r="U3721" s="7">
        <v>0.8</v>
      </c>
      <c r="V3721" s="7">
        <v>4418</v>
      </c>
    </row>
    <row r="3722" spans="1:22" hidden="1" x14ac:dyDescent="0.4">
      <c r="A3722" s="4" t="s">
        <v>1437</v>
      </c>
      <c r="B3722" s="5" t="s">
        <v>1438</v>
      </c>
      <c r="C3722" s="5" t="s">
        <v>18</v>
      </c>
      <c r="D3722" s="5" t="s">
        <v>19</v>
      </c>
      <c r="E3722" s="9" t="s">
        <v>66</v>
      </c>
      <c r="F3722" s="9">
        <v>4.37</v>
      </c>
      <c r="G3722" s="5" t="s">
        <v>21</v>
      </c>
      <c r="H3722" s="9">
        <v>100</v>
      </c>
      <c r="I3722" s="11">
        <v>35562185</v>
      </c>
      <c r="J3722" s="11">
        <v>800</v>
      </c>
      <c r="K3722" s="11">
        <v>21.306999999999999</v>
      </c>
      <c r="L3722" s="11" t="b">
        <f>COUNTIF('[1]2_배당성향 25% 이상 종목명'!$A$2:$A$471,'2_2번 조건 대상 종목'!A3722)&gt;0</f>
        <v>1</v>
      </c>
      <c r="M3722" s="14" t="b">
        <f t="shared" si="58"/>
        <v>1</v>
      </c>
      <c r="N3722" s="11">
        <v>24862708000</v>
      </c>
      <c r="O3722" s="11"/>
      <c r="P3722" s="11"/>
      <c r="Q3722" s="11"/>
      <c r="R3722" s="11">
        <v>4.8</v>
      </c>
      <c r="S3722" s="6">
        <v>1089980970250</v>
      </c>
      <c r="T3722" s="7">
        <v>6.94</v>
      </c>
      <c r="U3722" s="7">
        <v>0.8</v>
      </c>
      <c r="V3722" s="7">
        <v>4418</v>
      </c>
    </row>
    <row r="3723" spans="1:22" hidden="1" x14ac:dyDescent="0.4">
      <c r="A3723" s="7" t="s">
        <v>1437</v>
      </c>
      <c r="B3723" s="12" t="s">
        <v>1438</v>
      </c>
      <c r="C3723" s="12" t="s">
        <v>2933</v>
      </c>
      <c r="D3723" s="12" t="s">
        <v>19</v>
      </c>
      <c r="E3723" s="12" t="s">
        <v>66</v>
      </c>
      <c r="F3723" s="12">
        <v>2.61</v>
      </c>
      <c r="G3723" s="12" t="s">
        <v>21</v>
      </c>
      <c r="H3723" s="12">
        <v>100</v>
      </c>
      <c r="I3723" s="6">
        <v>35562185</v>
      </c>
      <c r="J3723" s="6">
        <v>700</v>
      </c>
      <c r="K3723" s="6">
        <v>15.021000000000001</v>
      </c>
      <c r="L3723" s="11" t="b">
        <f>COUNTIF('[1]2_배당성향 25% 이상 종목명'!$A$2:$A$471,'2_2번 조건 대상 종목'!A3723)&gt;0</f>
        <v>1</v>
      </c>
      <c r="M3723" s="14" t="b">
        <f t="shared" si="58"/>
        <v>1</v>
      </c>
      <c r="N3723" s="6">
        <v>21754869500</v>
      </c>
      <c r="O3723" s="6"/>
      <c r="P3723" s="6"/>
      <c r="Q3723" s="6"/>
      <c r="R3723" s="6">
        <v>3.6</v>
      </c>
      <c r="S3723" s="6">
        <v>1089980970250</v>
      </c>
      <c r="T3723" s="7">
        <v>6.94</v>
      </c>
      <c r="U3723" s="7">
        <v>0.8</v>
      </c>
      <c r="V3723" s="7">
        <v>4418</v>
      </c>
    </row>
    <row r="3724" spans="1:22" hidden="1" x14ac:dyDescent="0.4">
      <c r="A3724" s="4" t="s">
        <v>1999</v>
      </c>
      <c r="B3724" s="5" t="s">
        <v>2000</v>
      </c>
      <c r="C3724" s="5" t="s">
        <v>30</v>
      </c>
      <c r="D3724" s="5" t="s">
        <v>19</v>
      </c>
      <c r="E3724" s="9" t="s">
        <v>34</v>
      </c>
      <c r="F3724" s="9">
        <v>1.84</v>
      </c>
      <c r="G3724" s="5" t="s">
        <v>21</v>
      </c>
      <c r="H3724" s="9">
        <v>100</v>
      </c>
      <c r="I3724" s="11">
        <v>22437330</v>
      </c>
      <c r="J3724" s="11">
        <v>1000</v>
      </c>
      <c r="K3724" s="11">
        <v>16.471</v>
      </c>
      <c r="L3724" s="11" t="b">
        <f>COUNTIF('[1]2_배당성향 25% 이상 종목명'!$A$2:$A$471,'2_2번 조건 대상 종목'!A3724)&gt;0</f>
        <v>0</v>
      </c>
      <c r="M3724" s="14" t="b">
        <f t="shared" si="58"/>
        <v>1</v>
      </c>
      <c r="N3724" s="11">
        <v>22422380000</v>
      </c>
      <c r="O3724" s="11" t="b">
        <f>N3724&gt;=VLOOKUP(A3724,'[1]2023년만'!$A$2:$Q$1181,12,0)</f>
        <v>1</v>
      </c>
      <c r="P3724" s="11"/>
      <c r="Q3724" s="11"/>
      <c r="R3724" s="11">
        <v>4.8</v>
      </c>
      <c r="S3724" s="6">
        <v>646195104000</v>
      </c>
      <c r="T3724" s="7">
        <v>5.27</v>
      </c>
      <c r="U3724" s="7">
        <v>0.69</v>
      </c>
      <c r="V3724" s="7">
        <v>5460</v>
      </c>
    </row>
    <row r="3725" spans="1:22" hidden="1" x14ac:dyDescent="0.4">
      <c r="A3725" s="4" t="s">
        <v>1999</v>
      </c>
      <c r="B3725" s="5" t="s">
        <v>2000</v>
      </c>
      <c r="C3725" s="5" t="s">
        <v>24</v>
      </c>
      <c r="D3725" s="5" t="s">
        <v>19</v>
      </c>
      <c r="E3725" s="9" t="s">
        <v>34</v>
      </c>
      <c r="F3725" s="9">
        <v>0.87</v>
      </c>
      <c r="G3725" s="5" t="s">
        <v>21</v>
      </c>
      <c r="H3725" s="9">
        <v>100</v>
      </c>
      <c r="I3725" s="11">
        <v>22437330</v>
      </c>
      <c r="J3725" s="11">
        <v>800</v>
      </c>
      <c r="K3725" s="11">
        <v>14.788</v>
      </c>
      <c r="L3725" s="11" t="b">
        <f>COUNTIF('[1]2_배당성향 25% 이상 종목명'!$A$2:$A$471,'2_2번 조건 대상 종목'!A3725)&gt;0</f>
        <v>0</v>
      </c>
      <c r="M3725" s="14" t="b">
        <f t="shared" si="58"/>
        <v>1</v>
      </c>
      <c r="N3725" s="11">
        <v>17937904000</v>
      </c>
      <c r="O3725" s="11"/>
      <c r="P3725" s="11"/>
      <c r="Q3725" s="11"/>
      <c r="R3725" s="11">
        <v>3.7</v>
      </c>
      <c r="S3725" s="6">
        <v>646195104000</v>
      </c>
      <c r="T3725" s="7">
        <v>5.27</v>
      </c>
      <c r="U3725" s="7">
        <v>0.69</v>
      </c>
      <c r="V3725" s="7">
        <v>5460</v>
      </c>
    </row>
    <row r="3726" spans="1:22" hidden="1" x14ac:dyDescent="0.4">
      <c r="A3726" s="4" t="s">
        <v>1999</v>
      </c>
      <c r="B3726" s="5" t="s">
        <v>2000</v>
      </c>
      <c r="C3726" s="5" t="s">
        <v>18</v>
      </c>
      <c r="D3726" s="5" t="s">
        <v>19</v>
      </c>
      <c r="E3726" s="9" t="s">
        <v>34</v>
      </c>
      <c r="F3726" s="9">
        <v>0.78</v>
      </c>
      <c r="G3726" s="5" t="s">
        <v>21</v>
      </c>
      <c r="H3726" s="9">
        <v>100</v>
      </c>
      <c r="I3726" s="11">
        <v>22437330</v>
      </c>
      <c r="J3726" s="11">
        <v>700</v>
      </c>
      <c r="K3726" s="11">
        <v>13.702</v>
      </c>
      <c r="L3726" s="11" t="b">
        <f>COUNTIF('[1]2_배당성향 25% 이상 종목명'!$A$2:$A$471,'2_2번 조건 대상 종목'!A3726)&gt;0</f>
        <v>0</v>
      </c>
      <c r="M3726" s="14" t="b">
        <f t="shared" si="58"/>
        <v>1</v>
      </c>
      <c r="N3726" s="11">
        <v>15695666000</v>
      </c>
      <c r="O3726" s="11"/>
      <c r="P3726" s="11"/>
      <c r="Q3726" s="11"/>
      <c r="R3726" s="11">
        <v>2.2000000000000002</v>
      </c>
      <c r="S3726" s="6">
        <v>646195104000</v>
      </c>
      <c r="T3726" s="7">
        <v>5.27</v>
      </c>
      <c r="U3726" s="7">
        <v>0.69</v>
      </c>
      <c r="V3726" s="7">
        <v>5460</v>
      </c>
    </row>
    <row r="3727" spans="1:22" hidden="1" x14ac:dyDescent="0.4">
      <c r="A3727" s="7" t="s">
        <v>1999</v>
      </c>
      <c r="B3727" s="12" t="s">
        <v>2000</v>
      </c>
      <c r="C3727" s="12" t="s">
        <v>2933</v>
      </c>
      <c r="D3727" s="12" t="s">
        <v>19</v>
      </c>
      <c r="E3727" s="12" t="s">
        <v>34</v>
      </c>
      <c r="F3727" s="12">
        <v>0.43</v>
      </c>
      <c r="G3727" s="12" t="s">
        <v>21</v>
      </c>
      <c r="H3727" s="12">
        <v>100</v>
      </c>
      <c r="I3727" s="6">
        <v>22437330</v>
      </c>
      <c r="J3727" s="6">
        <v>650</v>
      </c>
      <c r="K3727" s="6">
        <v>8.6150000000000002</v>
      </c>
      <c r="L3727" s="11" t="b">
        <f>COUNTIF('[1]2_배당성향 25% 이상 종목명'!$A$2:$A$471,'2_2번 조건 대상 종목'!A3727)&gt;0</f>
        <v>0</v>
      </c>
      <c r="M3727" s="14" t="b">
        <f t="shared" si="58"/>
        <v>1</v>
      </c>
      <c r="N3727" s="6">
        <v>14574547000</v>
      </c>
      <c r="O3727" s="6"/>
      <c r="P3727" s="6"/>
      <c r="Q3727" s="6"/>
      <c r="R3727" s="6">
        <v>1.68</v>
      </c>
      <c r="S3727" s="6">
        <v>646195104000</v>
      </c>
      <c r="T3727" s="7">
        <v>5.27</v>
      </c>
      <c r="U3727" s="7">
        <v>0.69</v>
      </c>
      <c r="V3727" s="7">
        <v>5460</v>
      </c>
    </row>
    <row r="3728" spans="1:22" hidden="1" x14ac:dyDescent="0.4">
      <c r="A3728" s="4" t="s">
        <v>184</v>
      </c>
      <c r="B3728" s="5" t="s">
        <v>185</v>
      </c>
      <c r="C3728" s="5" t="s">
        <v>24</v>
      </c>
      <c r="D3728" s="5" t="s">
        <v>19</v>
      </c>
      <c r="E3728" s="9" t="s">
        <v>34</v>
      </c>
      <c r="F3728" s="9">
        <v>0.56000000000000005</v>
      </c>
      <c r="G3728" s="5" t="s">
        <v>21</v>
      </c>
      <c r="H3728" s="9">
        <v>500</v>
      </c>
      <c r="I3728" s="11">
        <v>11988108</v>
      </c>
      <c r="J3728" s="11">
        <v>480</v>
      </c>
      <c r="K3728" s="11">
        <v>219.29499999999999</v>
      </c>
      <c r="L3728" s="11" t="b">
        <f>COUNTIF('[1]2_배당성향 25% 이상 종목명'!$A$2:$A$471,'2_2번 조건 대상 종목'!A3728)&gt;0</f>
        <v>1</v>
      </c>
      <c r="M3728" s="14" t="b">
        <f t="shared" si="58"/>
        <v>0</v>
      </c>
      <c r="N3728" s="11">
        <v>5754291840</v>
      </c>
      <c r="O3728" s="11"/>
      <c r="P3728" s="11"/>
      <c r="Q3728" s="11"/>
      <c r="R3728" s="11">
        <v>3.1</v>
      </c>
      <c r="S3728" s="6">
        <v>158654875910</v>
      </c>
      <c r="T3728" s="7">
        <v>54.24</v>
      </c>
      <c r="U3728" s="7">
        <v>1.67</v>
      </c>
      <c r="V3728" s="7">
        <v>238</v>
      </c>
    </row>
    <row r="3729" spans="1:22" hidden="1" x14ac:dyDescent="0.4">
      <c r="A3729" s="4" t="s">
        <v>184</v>
      </c>
      <c r="B3729" s="5" t="s">
        <v>185</v>
      </c>
      <c r="C3729" s="5" t="s">
        <v>30</v>
      </c>
      <c r="D3729" s="5" t="s">
        <v>19</v>
      </c>
      <c r="E3729" s="9" t="s">
        <v>34</v>
      </c>
      <c r="F3729" s="9">
        <v>0.48</v>
      </c>
      <c r="G3729" s="5" t="s">
        <v>21</v>
      </c>
      <c r="H3729" s="9">
        <v>500</v>
      </c>
      <c r="I3729" s="11">
        <v>12289301</v>
      </c>
      <c r="J3729" s="11">
        <v>480</v>
      </c>
      <c r="K3729" s="11">
        <v>196.27500000000001</v>
      </c>
      <c r="L3729" s="11" t="b">
        <f>COUNTIF('[1]2_배당성향 25% 이상 종목명'!$A$2:$A$471,'2_2번 조건 대상 종목'!A3729)&gt;0</f>
        <v>1</v>
      </c>
      <c r="M3729" s="14" t="b">
        <f t="shared" si="58"/>
        <v>0</v>
      </c>
      <c r="N3729" s="11">
        <v>5607584640</v>
      </c>
      <c r="O3729" s="11" t="b">
        <f>N3729&gt;=VLOOKUP(A3729,'[1]2023년만'!$A$2:$Q$1181,12,0)</f>
        <v>0</v>
      </c>
      <c r="P3729" s="11"/>
      <c r="Q3729" s="11"/>
      <c r="R3729" s="11">
        <v>4.0999999999999996</v>
      </c>
      <c r="S3729" s="6">
        <v>158654875910</v>
      </c>
      <c r="T3729" s="7">
        <v>54.24</v>
      </c>
      <c r="U3729" s="7">
        <v>1.67</v>
      </c>
      <c r="V3729" s="7">
        <v>238</v>
      </c>
    </row>
    <row r="3730" spans="1:22" hidden="1" x14ac:dyDescent="0.4">
      <c r="A3730" s="4" t="s">
        <v>184</v>
      </c>
      <c r="B3730" s="5" t="s">
        <v>185</v>
      </c>
      <c r="C3730" s="5" t="s">
        <v>18</v>
      </c>
      <c r="D3730" s="5" t="s">
        <v>19</v>
      </c>
      <c r="E3730" s="9" t="s">
        <v>34</v>
      </c>
      <c r="F3730" s="9">
        <v>1.01</v>
      </c>
      <c r="G3730" s="5" t="s">
        <v>21</v>
      </c>
      <c r="H3730" s="9">
        <v>500</v>
      </c>
      <c r="I3730" s="11">
        <v>3984556</v>
      </c>
      <c r="J3730" s="11">
        <v>480</v>
      </c>
      <c r="K3730" s="11">
        <v>89.179000000000002</v>
      </c>
      <c r="L3730" s="11" t="b">
        <f>COUNTIF('[1]2_배당성향 25% 이상 종목명'!$A$2:$A$471,'2_2번 조건 대상 종목'!A3730)&gt;0</f>
        <v>1</v>
      </c>
      <c r="M3730" s="14" t="b">
        <f t="shared" si="58"/>
        <v>0</v>
      </c>
      <c r="N3730" s="11">
        <v>5737760640</v>
      </c>
      <c r="O3730" s="11"/>
      <c r="P3730" s="11"/>
      <c r="Q3730" s="11"/>
      <c r="R3730" s="11">
        <v>4</v>
      </c>
      <c r="S3730" s="6">
        <v>158654875910</v>
      </c>
      <c r="T3730" s="7">
        <v>54.24</v>
      </c>
      <c r="U3730" s="7">
        <v>1.67</v>
      </c>
      <c r="V3730" s="7">
        <v>238</v>
      </c>
    </row>
    <row r="3731" spans="1:22" hidden="1" x14ac:dyDescent="0.4">
      <c r="A3731" s="4" t="s">
        <v>1146</v>
      </c>
      <c r="B3731" s="5" t="s">
        <v>1147</v>
      </c>
      <c r="C3731" s="5" t="s">
        <v>24</v>
      </c>
      <c r="D3731" s="5" t="s">
        <v>19</v>
      </c>
      <c r="E3731" s="9" t="s">
        <v>95</v>
      </c>
      <c r="F3731" s="9">
        <v>0.59</v>
      </c>
      <c r="G3731" s="5" t="s">
        <v>21</v>
      </c>
      <c r="H3731" s="9">
        <v>500</v>
      </c>
      <c r="I3731" s="11">
        <v>9271621</v>
      </c>
      <c r="J3731" s="11">
        <v>100</v>
      </c>
      <c r="K3731" s="11">
        <v>33.642000000000003</v>
      </c>
      <c r="L3731" s="11" t="b">
        <f>COUNTIF('[1]2_배당성향 25% 이상 종목명'!$A$2:$A$471,'2_2번 조건 대상 종목'!A3731)&gt;0</f>
        <v>1</v>
      </c>
      <c r="M3731" s="14" t="b">
        <f t="shared" si="58"/>
        <v>1</v>
      </c>
      <c r="N3731" s="11">
        <v>912375300</v>
      </c>
      <c r="O3731" s="11"/>
      <c r="P3731" s="11"/>
      <c r="Q3731" s="11"/>
      <c r="R3731" s="11">
        <v>1.04</v>
      </c>
      <c r="S3731" s="6">
        <v>72411360010</v>
      </c>
      <c r="T3731" s="7">
        <v>21.69</v>
      </c>
      <c r="U3731" s="7">
        <v>0.82</v>
      </c>
      <c r="V3731" s="7">
        <v>360</v>
      </c>
    </row>
    <row r="3732" spans="1:22" hidden="1" x14ac:dyDescent="0.4">
      <c r="A3732" s="4" t="s">
        <v>1146</v>
      </c>
      <c r="B3732" s="5" t="s">
        <v>1147</v>
      </c>
      <c r="C3732" s="5" t="s">
        <v>30</v>
      </c>
      <c r="D3732" s="5" t="s">
        <v>19</v>
      </c>
      <c r="E3732" s="9" t="s">
        <v>81</v>
      </c>
      <c r="F3732" s="9">
        <v>0.51</v>
      </c>
      <c r="G3732" s="5" t="s">
        <v>21</v>
      </c>
      <c r="H3732" s="9">
        <v>500</v>
      </c>
      <c r="I3732" s="11">
        <v>9271621</v>
      </c>
      <c r="J3732" s="11">
        <v>100</v>
      </c>
      <c r="K3732" s="11">
        <v>26.721</v>
      </c>
      <c r="L3732" s="11" t="b">
        <f>COUNTIF('[1]2_배당성향 25% 이상 종목명'!$A$2:$A$471,'2_2번 조건 대상 종목'!A3732)&gt;0</f>
        <v>1</v>
      </c>
      <c r="M3732" s="14" t="b">
        <f t="shared" si="58"/>
        <v>1</v>
      </c>
      <c r="N3732" s="11">
        <v>869233200</v>
      </c>
      <c r="O3732" s="11" t="b">
        <f>N3732&gt;=VLOOKUP(A3732,'[1]2023년만'!$A$2:$Q$1181,12,0)</f>
        <v>0</v>
      </c>
      <c r="P3732" s="11">
        <f>VLOOKUP(A3732,'[1]2_피벗 테이블'!$A$4:$B$376,2,0)</f>
        <v>916990283.33333337</v>
      </c>
      <c r="Q3732" s="11" t="b">
        <f>N3732&gt;=(P3732*1.05)</f>
        <v>0</v>
      </c>
      <c r="R3732" s="11">
        <v>1.3</v>
      </c>
      <c r="S3732" s="6">
        <v>72411360010</v>
      </c>
      <c r="T3732" s="7">
        <v>21.69</v>
      </c>
      <c r="U3732" s="7">
        <v>0.82</v>
      </c>
      <c r="V3732" s="7">
        <v>360</v>
      </c>
    </row>
    <row r="3733" spans="1:22" hidden="1" x14ac:dyDescent="0.4">
      <c r="A3733" s="4" t="s">
        <v>1146</v>
      </c>
      <c r="B3733" s="5" t="s">
        <v>1147</v>
      </c>
      <c r="C3733" s="5" t="s">
        <v>18</v>
      </c>
      <c r="D3733" s="5" t="s">
        <v>19</v>
      </c>
      <c r="E3733" s="9" t="s">
        <v>95</v>
      </c>
      <c r="F3733" s="9">
        <v>0.96</v>
      </c>
      <c r="G3733" s="5" t="s">
        <v>21</v>
      </c>
      <c r="H3733" s="9">
        <v>500</v>
      </c>
      <c r="I3733" s="11">
        <v>9271621</v>
      </c>
      <c r="J3733" s="11">
        <v>100</v>
      </c>
      <c r="K3733" s="11">
        <v>12.999000000000001</v>
      </c>
      <c r="L3733" s="11" t="b">
        <f>COUNTIF('[1]2_배당성향 25% 이상 종목명'!$A$2:$A$471,'2_2번 조건 대상 종목'!A3733)&gt;0</f>
        <v>1</v>
      </c>
      <c r="M3733" s="14" t="b">
        <f t="shared" si="58"/>
        <v>1</v>
      </c>
      <c r="N3733" s="11">
        <v>911000400</v>
      </c>
      <c r="O3733" s="11"/>
      <c r="P3733" s="11"/>
      <c r="Q3733" s="11"/>
      <c r="R3733" s="11">
        <v>1</v>
      </c>
      <c r="S3733" s="6">
        <v>72411360010</v>
      </c>
      <c r="T3733" s="7">
        <v>21.69</v>
      </c>
      <c r="U3733" s="7">
        <v>0.82</v>
      </c>
      <c r="V3733" s="7">
        <v>360</v>
      </c>
    </row>
    <row r="3734" spans="1:22" hidden="1" x14ac:dyDescent="0.4">
      <c r="A3734" s="7" t="s">
        <v>1146</v>
      </c>
      <c r="B3734" s="12" t="s">
        <v>1147</v>
      </c>
      <c r="C3734" s="12" t="s">
        <v>2933</v>
      </c>
      <c r="D3734" s="12" t="s">
        <v>19</v>
      </c>
      <c r="E3734" s="12" t="s">
        <v>95</v>
      </c>
      <c r="F3734" s="12">
        <v>0.42</v>
      </c>
      <c r="G3734" s="12" t="s">
        <v>21</v>
      </c>
      <c r="H3734" s="12">
        <v>500</v>
      </c>
      <c r="I3734" s="6">
        <v>8881362</v>
      </c>
      <c r="J3734" s="6">
        <v>100</v>
      </c>
      <c r="K3734" s="6">
        <v>59.499000000000002</v>
      </c>
      <c r="L3734" s="11" t="b">
        <f>COUNTIF('[1]2_배당성향 25% 이상 종목명'!$A$2:$A$471,'2_2번 조건 대상 종목'!A3734)&gt;0</f>
        <v>1</v>
      </c>
      <c r="M3734" s="14" t="b">
        <f t="shared" si="58"/>
        <v>1</v>
      </c>
      <c r="N3734" s="6">
        <v>927595150</v>
      </c>
      <c r="O3734" s="6"/>
      <c r="P3734" s="6"/>
      <c r="Q3734" s="6"/>
      <c r="R3734" s="6">
        <v>0.4</v>
      </c>
      <c r="S3734" s="6">
        <v>72411360010</v>
      </c>
      <c r="T3734" s="7">
        <v>21.69</v>
      </c>
      <c r="U3734" s="7">
        <v>0.82</v>
      </c>
      <c r="V3734" s="7">
        <v>360</v>
      </c>
    </row>
    <row r="3735" spans="1:22" hidden="1" x14ac:dyDescent="0.4">
      <c r="A3735" s="4" t="s">
        <v>1719</v>
      </c>
      <c r="B3735" s="5" t="s">
        <v>1720</v>
      </c>
      <c r="C3735" s="5" t="s">
        <v>30</v>
      </c>
      <c r="D3735" s="5" t="s">
        <v>19</v>
      </c>
      <c r="E3735" s="9" t="s">
        <v>40</v>
      </c>
      <c r="F3735" s="9">
        <v>2.63</v>
      </c>
      <c r="G3735" s="5" t="s">
        <v>21</v>
      </c>
      <c r="H3735" s="9">
        <v>200</v>
      </c>
      <c r="I3735" s="11">
        <v>12523850</v>
      </c>
      <c r="J3735" s="11">
        <v>280</v>
      </c>
      <c r="K3735" s="11">
        <v>21.355</v>
      </c>
      <c r="L3735" s="11" t="b">
        <f>COUNTIF('[1]2_배당성향 25% 이상 종목명'!$A$2:$A$471,'2_2번 조건 대상 종목'!A3735)&gt;0</f>
        <v>0</v>
      </c>
      <c r="M3735" s="14" t="b">
        <f t="shared" si="58"/>
        <v>1</v>
      </c>
      <c r="N3735" s="11">
        <v>3582496118</v>
      </c>
      <c r="O3735" s="11" t="b">
        <f>N3735&gt;=VLOOKUP(A3735,'[1]2023년만'!$A$2:$Q$1181,12,0)</f>
        <v>1</v>
      </c>
      <c r="P3735" s="11"/>
      <c r="Q3735" s="11"/>
      <c r="R3735" s="11">
        <v>3.49</v>
      </c>
      <c r="S3735" s="6">
        <v>118475621000</v>
      </c>
      <c r="T3735" s="7">
        <v>7.21</v>
      </c>
      <c r="U3735" s="7">
        <v>0.56000000000000005</v>
      </c>
      <c r="V3735" s="7">
        <v>1312</v>
      </c>
    </row>
    <row r="3736" spans="1:22" hidden="1" x14ac:dyDescent="0.4">
      <c r="A3736" s="4" t="s">
        <v>1719</v>
      </c>
      <c r="B3736" s="5" t="s">
        <v>1720</v>
      </c>
      <c r="C3736" s="5" t="s">
        <v>24</v>
      </c>
      <c r="D3736" s="5" t="s">
        <v>19</v>
      </c>
      <c r="E3736" s="9" t="s">
        <v>40</v>
      </c>
      <c r="F3736" s="9">
        <v>1.7</v>
      </c>
      <c r="G3736" s="5" t="s">
        <v>21</v>
      </c>
      <c r="H3736" s="9">
        <v>200</v>
      </c>
      <c r="I3736" s="11">
        <v>12523850</v>
      </c>
      <c r="J3736" s="11">
        <v>250</v>
      </c>
      <c r="K3736" s="11">
        <v>13.638999999999999</v>
      </c>
      <c r="L3736" s="11" t="b">
        <f>COUNTIF('[1]2_배당성향 25% 이상 종목명'!$A$2:$A$471,'2_2번 조건 대상 종목'!A3736)&gt;0</f>
        <v>0</v>
      </c>
      <c r="M3736" s="14" t="b">
        <f t="shared" si="58"/>
        <v>1</v>
      </c>
      <c r="N3736" s="11">
        <v>3198822878</v>
      </c>
      <c r="O3736" s="11"/>
      <c r="P3736" s="11"/>
      <c r="Q3736" s="11"/>
      <c r="R3736" s="11">
        <v>2.97</v>
      </c>
      <c r="S3736" s="6">
        <v>118475621000</v>
      </c>
      <c r="T3736" s="7">
        <v>7.21</v>
      </c>
      <c r="U3736" s="7">
        <v>0.56000000000000005</v>
      </c>
      <c r="V3736" s="7">
        <v>1312</v>
      </c>
    </row>
    <row r="3737" spans="1:22" hidden="1" x14ac:dyDescent="0.4">
      <c r="A3737" s="4" t="s">
        <v>1719</v>
      </c>
      <c r="B3737" s="5" t="s">
        <v>1720</v>
      </c>
      <c r="C3737" s="5" t="s">
        <v>18</v>
      </c>
      <c r="D3737" s="5" t="s">
        <v>19</v>
      </c>
      <c r="E3737" s="9" t="s">
        <v>40</v>
      </c>
      <c r="F3737" s="9">
        <v>1.43</v>
      </c>
      <c r="G3737" s="5" t="s">
        <v>21</v>
      </c>
      <c r="H3737" s="9">
        <v>200</v>
      </c>
      <c r="I3737" s="11">
        <v>12523850</v>
      </c>
      <c r="J3737" s="11">
        <v>250</v>
      </c>
      <c r="K3737" s="11">
        <v>11.823</v>
      </c>
      <c r="L3737" s="11" t="b">
        <f>COUNTIF('[1]2_배당성향 25% 이상 종목명'!$A$2:$A$471,'2_2번 조건 대상 종목'!A3737)&gt;0</f>
        <v>0</v>
      </c>
      <c r="M3737" s="14" t="b">
        <f t="shared" si="58"/>
        <v>1</v>
      </c>
      <c r="N3737" s="11">
        <v>3198822878</v>
      </c>
      <c r="O3737" s="11"/>
      <c r="P3737" s="11"/>
      <c r="Q3737" s="11"/>
      <c r="R3737" s="11">
        <v>2.81</v>
      </c>
      <c r="S3737" s="6">
        <v>118475621000</v>
      </c>
      <c r="T3737" s="7">
        <v>7.21</v>
      </c>
      <c r="U3737" s="7">
        <v>0.56000000000000005</v>
      </c>
      <c r="V3737" s="7">
        <v>1312</v>
      </c>
    </row>
    <row r="3738" spans="1:22" hidden="1" x14ac:dyDescent="0.4">
      <c r="A3738" s="7" t="s">
        <v>1719</v>
      </c>
      <c r="B3738" s="12" t="s">
        <v>1720</v>
      </c>
      <c r="C3738" s="12" t="s">
        <v>2933</v>
      </c>
      <c r="D3738" s="12" t="s">
        <v>19</v>
      </c>
      <c r="E3738" s="12" t="s">
        <v>40</v>
      </c>
      <c r="F3738" s="12">
        <v>1.34</v>
      </c>
      <c r="G3738" s="12" t="s">
        <v>21</v>
      </c>
      <c r="H3738" s="12">
        <v>200</v>
      </c>
      <c r="I3738" s="6">
        <v>12523850</v>
      </c>
      <c r="J3738" s="6">
        <v>250</v>
      </c>
      <c r="K3738" s="6">
        <v>24.422000000000001</v>
      </c>
      <c r="L3738" s="11" t="b">
        <f>COUNTIF('[1]2_배당성향 25% 이상 종목명'!$A$2:$A$471,'2_2번 조건 대상 종목'!A3738)&gt;0</f>
        <v>0</v>
      </c>
      <c r="M3738" s="14" t="b">
        <f t="shared" si="58"/>
        <v>1</v>
      </c>
      <c r="N3738" s="6">
        <v>3198822878</v>
      </c>
      <c r="O3738" s="6"/>
      <c r="P3738" s="6"/>
      <c r="Q3738" s="6"/>
      <c r="R3738" s="6">
        <v>2.69</v>
      </c>
      <c r="S3738" s="6">
        <v>118475621000</v>
      </c>
      <c r="T3738" s="7">
        <v>7.21</v>
      </c>
      <c r="U3738" s="7">
        <v>0.56000000000000005</v>
      </c>
      <c r="V3738" s="7">
        <v>1312</v>
      </c>
    </row>
    <row r="3739" spans="1:22" hidden="1" x14ac:dyDescent="0.4">
      <c r="A3739" s="4" t="s">
        <v>2569</v>
      </c>
      <c r="B3739" s="5" t="s">
        <v>2570</v>
      </c>
      <c r="C3739" s="5" t="s">
        <v>18</v>
      </c>
      <c r="D3739" s="5" t="s">
        <v>19</v>
      </c>
      <c r="E3739" s="9" t="s">
        <v>66</v>
      </c>
      <c r="F3739" s="9">
        <v>4.37</v>
      </c>
      <c r="G3739" s="5" t="s">
        <v>21</v>
      </c>
      <c r="H3739" s="9">
        <v>500</v>
      </c>
      <c r="I3739" s="11">
        <v>14847347</v>
      </c>
      <c r="J3739" s="11">
        <v>100</v>
      </c>
      <c r="K3739" s="11">
        <v>6.3079999999999998</v>
      </c>
      <c r="L3739" s="11" t="b">
        <f>COUNTIF('[1]2_배당성향 25% 이상 종목명'!$A$2:$A$471,'2_2번 조건 대상 종목'!A3739)&gt;0</f>
        <v>0</v>
      </c>
      <c r="M3739" s="14" t="b">
        <f t="shared" si="58"/>
        <v>1</v>
      </c>
      <c r="N3739" s="11">
        <v>1498189335</v>
      </c>
      <c r="O3739" s="11"/>
      <c r="P3739" s="11"/>
      <c r="Q3739" s="11"/>
      <c r="R3739" s="11">
        <v>1.48</v>
      </c>
      <c r="S3739" s="6">
        <v>113285257610</v>
      </c>
      <c r="T3739" s="7">
        <v>4.79</v>
      </c>
      <c r="U3739" s="7">
        <v>0.34</v>
      </c>
      <c r="V3739" s="7">
        <v>1594</v>
      </c>
    </row>
    <row r="3740" spans="1:22" hidden="1" x14ac:dyDescent="0.4">
      <c r="A3740" s="4" t="s">
        <v>2569</v>
      </c>
      <c r="B3740" s="5" t="s">
        <v>2570</v>
      </c>
      <c r="C3740" s="5" t="s">
        <v>30</v>
      </c>
      <c r="D3740" s="5" t="s">
        <v>19</v>
      </c>
      <c r="E3740" s="9" t="s">
        <v>66</v>
      </c>
      <c r="F3740" s="9">
        <v>3.55</v>
      </c>
      <c r="G3740" s="5" t="s">
        <v>21</v>
      </c>
      <c r="H3740" s="9">
        <v>500</v>
      </c>
      <c r="I3740" s="11">
        <v>14847347</v>
      </c>
      <c r="J3740" s="11">
        <v>130</v>
      </c>
      <c r="K3740" s="11">
        <v>4.46</v>
      </c>
      <c r="L3740" s="11" t="b">
        <f>COUNTIF('[1]2_배당성향 25% 이상 종목명'!$A$2:$A$471,'2_2번 조건 대상 종목'!A3740)&gt;0</f>
        <v>0</v>
      </c>
      <c r="M3740" s="14" t="b">
        <f t="shared" si="58"/>
        <v>1</v>
      </c>
      <c r="N3740" s="11">
        <v>1946790195</v>
      </c>
      <c r="O3740" s="11" t="b">
        <f>N3740&gt;=VLOOKUP(A3740,'[1]2023년만'!$A$2:$Q$1181,12,0)</f>
        <v>1</v>
      </c>
      <c r="P3740" s="11"/>
      <c r="Q3740" s="11"/>
      <c r="R3740" s="11">
        <v>2.2999999999999998</v>
      </c>
      <c r="S3740" s="6">
        <v>113285257610</v>
      </c>
      <c r="T3740" s="7">
        <v>4.79</v>
      </c>
      <c r="U3740" s="7">
        <v>0.34</v>
      </c>
      <c r="V3740" s="7">
        <v>1594</v>
      </c>
    </row>
    <row r="3741" spans="1:22" hidden="1" x14ac:dyDescent="0.4">
      <c r="A3741" s="4" t="s">
        <v>2569</v>
      </c>
      <c r="B3741" s="5" t="s">
        <v>2570</v>
      </c>
      <c r="C3741" s="5" t="s">
        <v>24</v>
      </c>
      <c r="D3741" s="5" t="s">
        <v>19</v>
      </c>
      <c r="E3741" s="9" t="s">
        <v>66</v>
      </c>
      <c r="F3741" s="9">
        <v>3.86</v>
      </c>
      <c r="G3741" s="5" t="s">
        <v>21</v>
      </c>
      <c r="H3741" s="9">
        <v>500</v>
      </c>
      <c r="I3741" s="11">
        <v>14847347</v>
      </c>
      <c r="J3741" s="11">
        <v>100</v>
      </c>
      <c r="K3741" s="11">
        <v>3.6259999999999999</v>
      </c>
      <c r="L3741" s="11" t="b">
        <f>COUNTIF('[1]2_배당성향 25% 이상 종목명'!$A$2:$A$471,'2_2번 조건 대상 종목'!A3741)&gt;0</f>
        <v>0</v>
      </c>
      <c r="M3741" s="14" t="b">
        <f t="shared" si="58"/>
        <v>1</v>
      </c>
      <c r="N3741" s="11">
        <v>1498189335</v>
      </c>
      <c r="O3741" s="11"/>
      <c r="P3741" s="11"/>
      <c r="Q3741" s="11"/>
      <c r="R3741" s="11">
        <v>1.71</v>
      </c>
      <c r="S3741" s="6">
        <v>113285257610</v>
      </c>
      <c r="T3741" s="7">
        <v>4.79</v>
      </c>
      <c r="U3741" s="7">
        <v>0.34</v>
      </c>
      <c r="V3741" s="7">
        <v>1594</v>
      </c>
    </row>
    <row r="3742" spans="1:22" hidden="1" x14ac:dyDescent="0.4">
      <c r="A3742" s="7" t="s">
        <v>2569</v>
      </c>
      <c r="B3742" s="12" t="s">
        <v>2570</v>
      </c>
      <c r="C3742" s="12" t="s">
        <v>2933</v>
      </c>
      <c r="D3742" s="12" t="s">
        <v>19</v>
      </c>
      <c r="E3742" s="12" t="s">
        <v>66</v>
      </c>
      <c r="F3742" s="12">
        <v>2.61</v>
      </c>
      <c r="G3742" s="12" t="s">
        <v>21</v>
      </c>
      <c r="H3742" s="12">
        <v>500</v>
      </c>
      <c r="I3742" s="6">
        <v>14847347</v>
      </c>
      <c r="J3742" s="6">
        <v>100</v>
      </c>
      <c r="K3742" s="6">
        <v>13.395</v>
      </c>
      <c r="L3742" s="11" t="b">
        <f>COUNTIF('[1]2_배당성향 25% 이상 종목명'!$A$2:$A$471,'2_2번 조건 대상 종목'!A3742)&gt;0</f>
        <v>0</v>
      </c>
      <c r="M3742" s="14" t="b">
        <f t="shared" si="58"/>
        <v>1</v>
      </c>
      <c r="N3742" s="6">
        <v>1498189335</v>
      </c>
      <c r="O3742" s="6"/>
      <c r="P3742" s="6"/>
      <c r="Q3742" s="6"/>
      <c r="R3742" s="6">
        <v>1.17</v>
      </c>
      <c r="S3742" s="6">
        <v>113285257610</v>
      </c>
      <c r="T3742" s="7">
        <v>4.79</v>
      </c>
      <c r="U3742" s="7">
        <v>0.34</v>
      </c>
      <c r="V3742" s="7">
        <v>1594</v>
      </c>
    </row>
    <row r="3743" spans="1:22" hidden="1" x14ac:dyDescent="0.4">
      <c r="A3743" s="4" t="s">
        <v>142</v>
      </c>
      <c r="B3743" s="5" t="s">
        <v>143</v>
      </c>
      <c r="C3743" s="5" t="s">
        <v>18</v>
      </c>
      <c r="D3743" s="5" t="s">
        <v>19</v>
      </c>
      <c r="E3743" s="9" t="s">
        <v>34</v>
      </c>
      <c r="F3743" s="9">
        <v>1.01</v>
      </c>
      <c r="G3743" s="5" t="s">
        <v>21</v>
      </c>
      <c r="H3743" s="9">
        <v>500</v>
      </c>
      <c r="I3743" s="11">
        <v>11543764</v>
      </c>
      <c r="J3743" s="11">
        <v>1800</v>
      </c>
      <c r="K3743" s="11">
        <v>308.47399999999999</v>
      </c>
      <c r="L3743" s="11" t="b">
        <f>COUNTIF('[1]2_배당성향 25% 이상 종목명'!$A$2:$A$471,'2_2번 조건 대상 종목'!A3743)&gt;0</f>
        <v>1</v>
      </c>
      <c r="M3743" s="14" t="b">
        <f t="shared" si="58"/>
        <v>1</v>
      </c>
      <c r="N3743" s="11">
        <v>14886939000</v>
      </c>
      <c r="O3743" s="11"/>
      <c r="P3743" s="11"/>
      <c r="Q3743" s="11"/>
      <c r="R3743" s="11">
        <v>9.1</v>
      </c>
      <c r="S3743" s="6">
        <v>153261356800</v>
      </c>
      <c r="T3743" s="7">
        <v>15.25</v>
      </c>
      <c r="U3743" s="7">
        <v>2.88</v>
      </c>
      <c r="V3743" s="7">
        <v>902</v>
      </c>
    </row>
    <row r="3744" spans="1:22" hidden="1" x14ac:dyDescent="0.4">
      <c r="A3744" s="4" t="s">
        <v>142</v>
      </c>
      <c r="B3744" s="5" t="s">
        <v>143</v>
      </c>
      <c r="C3744" s="5" t="s">
        <v>30</v>
      </c>
      <c r="D3744" s="5" t="s">
        <v>19</v>
      </c>
      <c r="E3744" s="9" t="s">
        <v>34</v>
      </c>
      <c r="F3744" s="9">
        <v>0.48</v>
      </c>
      <c r="G3744" s="5" t="s">
        <v>21</v>
      </c>
      <c r="H3744" s="9">
        <v>500</v>
      </c>
      <c r="I3744" s="11">
        <v>11138180</v>
      </c>
      <c r="J3744" s="11">
        <v>1500</v>
      </c>
      <c r="K3744" s="11">
        <v>192.82900000000001</v>
      </c>
      <c r="L3744" s="11" t="b">
        <f>COUNTIF('[1]2_배당성향 25% 이상 종목명'!$A$2:$A$471,'2_2번 조건 대상 종목'!A3744)&gt;0</f>
        <v>1</v>
      </c>
      <c r="M3744" s="14" t="b">
        <f t="shared" si="58"/>
        <v>1</v>
      </c>
      <c r="N3744" s="11">
        <v>12653410500</v>
      </c>
      <c r="O3744" s="11" t="b">
        <f>N3744&gt;=VLOOKUP(A3744,'[1]2023년만'!$A$2:$Q$1181,12,0)</f>
        <v>0</v>
      </c>
      <c r="P3744" s="11">
        <f>VLOOKUP(A3744,'[1]2_피벗 테이블'!$A$4:$B$376,2,0)</f>
        <v>15508601666.666666</v>
      </c>
      <c r="Q3744" s="11" t="b">
        <f>N3744&gt;=(P3744*1.05)</f>
        <v>0</v>
      </c>
      <c r="R3744" s="11">
        <v>10.4</v>
      </c>
      <c r="S3744" s="6">
        <v>153261356800</v>
      </c>
      <c r="T3744" s="7">
        <v>15.25</v>
      </c>
      <c r="U3744" s="7">
        <v>2.88</v>
      </c>
      <c r="V3744" s="7">
        <v>902</v>
      </c>
    </row>
    <row r="3745" spans="1:22" hidden="1" x14ac:dyDescent="0.4">
      <c r="A3745" s="4" t="s">
        <v>142</v>
      </c>
      <c r="B3745" s="5" t="s">
        <v>143</v>
      </c>
      <c r="C3745" s="5" t="s">
        <v>24</v>
      </c>
      <c r="D3745" s="5" t="s">
        <v>19</v>
      </c>
      <c r="E3745" s="9" t="s">
        <v>34</v>
      </c>
      <c r="F3745" s="9">
        <v>0.56000000000000005</v>
      </c>
      <c r="G3745" s="5" t="s">
        <v>21</v>
      </c>
      <c r="H3745" s="9">
        <v>500</v>
      </c>
      <c r="I3745" s="11">
        <v>11338180</v>
      </c>
      <c r="J3745" s="11">
        <v>2000</v>
      </c>
      <c r="K3745" s="11">
        <v>108.504</v>
      </c>
      <c r="L3745" s="11" t="b">
        <f>COUNTIF('[1]2_배당성향 25% 이상 종목명'!$A$2:$A$471,'2_2번 조건 대상 종목'!A3745)&gt;0</f>
        <v>1</v>
      </c>
      <c r="M3745" s="14" t="b">
        <f t="shared" si="58"/>
        <v>1</v>
      </c>
      <c r="N3745" s="11">
        <v>16641214000</v>
      </c>
      <c r="O3745" s="11"/>
      <c r="P3745" s="11"/>
      <c r="Q3745" s="11"/>
      <c r="R3745" s="11">
        <v>11.9</v>
      </c>
      <c r="S3745" s="6">
        <v>153261356800</v>
      </c>
      <c r="T3745" s="7">
        <v>15.25</v>
      </c>
      <c r="U3745" s="7">
        <v>2.88</v>
      </c>
      <c r="V3745" s="7">
        <v>902</v>
      </c>
    </row>
    <row r="3746" spans="1:22" hidden="1" x14ac:dyDescent="0.4">
      <c r="A3746" s="7" t="s">
        <v>142</v>
      </c>
      <c r="B3746" s="12" t="s">
        <v>143</v>
      </c>
      <c r="C3746" s="12" t="s">
        <v>2933</v>
      </c>
      <c r="D3746" s="12" t="s">
        <v>19</v>
      </c>
      <c r="E3746" s="12" t="s">
        <v>34</v>
      </c>
      <c r="F3746" s="12">
        <v>0.5</v>
      </c>
      <c r="G3746" s="12" t="s">
        <v>21</v>
      </c>
      <c r="H3746" s="12">
        <v>500</v>
      </c>
      <c r="I3746" s="6">
        <v>7523826</v>
      </c>
      <c r="J3746" s="6">
        <v>2000</v>
      </c>
      <c r="K3746" s="6">
        <v>80.915000000000006</v>
      </c>
      <c r="L3746" s="11" t="b">
        <f>COUNTIF('[1]2_배당성향 25% 이상 종목명'!$A$2:$A$471,'2_2번 조건 대상 종목'!A3746)&gt;0</f>
        <v>1</v>
      </c>
      <c r="M3746" s="14" t="b">
        <f t="shared" si="58"/>
        <v>1</v>
      </c>
      <c r="N3746" s="6">
        <v>14997652000</v>
      </c>
      <c r="O3746" s="6"/>
      <c r="P3746" s="6"/>
      <c r="Q3746" s="6"/>
      <c r="R3746" s="6">
        <v>6</v>
      </c>
      <c r="S3746" s="6">
        <v>153261356800</v>
      </c>
      <c r="T3746" s="7">
        <v>15.25</v>
      </c>
      <c r="U3746" s="7">
        <v>2.88</v>
      </c>
      <c r="V3746" s="7">
        <v>902</v>
      </c>
    </row>
    <row r="3747" spans="1:22" hidden="1" x14ac:dyDescent="0.4">
      <c r="A3747" s="4" t="s">
        <v>1451</v>
      </c>
      <c r="B3747" s="5" t="s">
        <v>1452</v>
      </c>
      <c r="C3747" s="5" t="s">
        <v>24</v>
      </c>
      <c r="D3747" s="5" t="s">
        <v>19</v>
      </c>
      <c r="E3747" s="9" t="s">
        <v>133</v>
      </c>
      <c r="F3747" s="9">
        <v>1.98</v>
      </c>
      <c r="G3747" s="5" t="s">
        <v>21</v>
      </c>
      <c r="H3747" s="9">
        <v>500</v>
      </c>
      <c r="I3747" s="11">
        <v>23430960</v>
      </c>
      <c r="J3747" s="11">
        <v>300</v>
      </c>
      <c r="K3747" s="11">
        <v>26.96</v>
      </c>
      <c r="L3747" s="11" t="b">
        <f>COUNTIF('[1]2_배당성향 25% 이상 종목명'!$A$2:$A$471,'2_2번 조건 대상 종목'!A3747)&gt;0</f>
        <v>0</v>
      </c>
      <c r="M3747" s="14" t="b">
        <f t="shared" si="58"/>
        <v>1</v>
      </c>
      <c r="N3747" s="11">
        <v>6263661300</v>
      </c>
      <c r="O3747" s="11"/>
      <c r="P3747" s="11"/>
      <c r="Q3747" s="11"/>
      <c r="R3747" s="11">
        <v>3.5</v>
      </c>
      <c r="S3747" s="6">
        <v>113405846400</v>
      </c>
      <c r="T3747" s="7" t="s">
        <v>21</v>
      </c>
      <c r="U3747" s="7">
        <v>0.28000000000000003</v>
      </c>
      <c r="V3747" s="7" t="s">
        <v>21</v>
      </c>
    </row>
    <row r="3748" spans="1:22" hidden="1" x14ac:dyDescent="0.4">
      <c r="A3748" s="4" t="s">
        <v>1451</v>
      </c>
      <c r="B3748" s="5" t="s">
        <v>1452</v>
      </c>
      <c r="C3748" s="5" t="s">
        <v>18</v>
      </c>
      <c r="D3748" s="5" t="s">
        <v>19</v>
      </c>
      <c r="E3748" s="9" t="s">
        <v>133</v>
      </c>
      <c r="F3748" s="9">
        <v>2.16</v>
      </c>
      <c r="G3748" s="5" t="s">
        <v>21</v>
      </c>
      <c r="H3748" s="10">
        <v>1000</v>
      </c>
      <c r="I3748" s="11">
        <v>11715480</v>
      </c>
      <c r="J3748" s="11">
        <v>500</v>
      </c>
      <c r="K3748" s="11">
        <v>20.305</v>
      </c>
      <c r="L3748" s="11" t="b">
        <f>COUNTIF('[1]2_배당성향 25% 이상 종목명'!$A$2:$A$471,'2_2번 조건 대상 종목'!A3748)&gt;0</f>
        <v>0</v>
      </c>
      <c r="M3748" s="14" t="b">
        <f t="shared" si="58"/>
        <v>1</v>
      </c>
      <c r="N3748" s="11">
        <v>5352918500</v>
      </c>
      <c r="O3748" s="11"/>
      <c r="P3748" s="11"/>
      <c r="Q3748" s="11"/>
      <c r="R3748" s="11">
        <v>2.2999999999999998</v>
      </c>
      <c r="S3748" s="6">
        <v>113405846400</v>
      </c>
      <c r="T3748" s="7" t="s">
        <v>21</v>
      </c>
      <c r="U3748" s="7">
        <v>0.28000000000000003</v>
      </c>
      <c r="V3748" s="7" t="s">
        <v>21</v>
      </c>
    </row>
    <row r="3749" spans="1:22" hidden="1" x14ac:dyDescent="0.4">
      <c r="A3749" s="4" t="s">
        <v>1451</v>
      </c>
      <c r="B3749" s="5" t="s">
        <v>1452</v>
      </c>
      <c r="C3749" s="5" t="s">
        <v>30</v>
      </c>
      <c r="D3749" s="5" t="s">
        <v>19</v>
      </c>
      <c r="E3749" s="9" t="s">
        <v>133</v>
      </c>
      <c r="F3749" s="9">
        <v>1.74</v>
      </c>
      <c r="G3749" s="5" t="s">
        <v>21</v>
      </c>
      <c r="H3749" s="9">
        <v>500</v>
      </c>
      <c r="I3749" s="11">
        <v>23430960</v>
      </c>
      <c r="J3749" s="11">
        <v>200</v>
      </c>
      <c r="K3749" s="11">
        <v>-16.596</v>
      </c>
      <c r="L3749" s="11" t="b">
        <f>COUNTIF('[1]2_배당성향 25% 이상 종목명'!$A$2:$A$471,'2_2번 조건 대상 종목'!A3749)&gt;0</f>
        <v>0</v>
      </c>
      <c r="M3749" s="14" t="b">
        <f t="shared" si="58"/>
        <v>1</v>
      </c>
      <c r="N3749" s="11">
        <v>4172183200</v>
      </c>
      <c r="O3749" s="11" t="b">
        <f>N3749&gt;=VLOOKUP(A3749,'[1]2023년만'!$A$2:$Q$1181,12,0)</f>
        <v>0</v>
      </c>
      <c r="P3749" s="11"/>
      <c r="Q3749" s="11"/>
      <c r="R3749" s="11">
        <v>4</v>
      </c>
      <c r="S3749" s="6">
        <v>113405846400</v>
      </c>
      <c r="T3749" s="7" t="s">
        <v>21</v>
      </c>
      <c r="U3749" s="7">
        <v>0.28000000000000003</v>
      </c>
      <c r="V3749" s="7" t="s">
        <v>21</v>
      </c>
    </row>
    <row r="3750" spans="1:22" hidden="1" x14ac:dyDescent="0.4">
      <c r="A3750" s="7" t="s">
        <v>1451</v>
      </c>
      <c r="B3750" s="12" t="s">
        <v>1452</v>
      </c>
      <c r="C3750" s="12" t="s">
        <v>2933</v>
      </c>
      <c r="D3750" s="12" t="s">
        <v>19</v>
      </c>
      <c r="E3750" s="12" t="s">
        <v>133</v>
      </c>
      <c r="F3750" s="12">
        <v>0.7</v>
      </c>
      <c r="G3750" s="12" t="s">
        <v>21</v>
      </c>
      <c r="H3750" s="12">
        <v>1000</v>
      </c>
      <c r="I3750" s="6">
        <v>11715480</v>
      </c>
      <c r="J3750" s="6">
        <v>1000</v>
      </c>
      <c r="K3750" s="6">
        <v>16.145</v>
      </c>
      <c r="L3750" s="11" t="b">
        <f>COUNTIF('[1]2_배당성향 25% 이상 종목명'!$A$2:$A$471,'2_2번 조건 대상 종목'!A3750)&gt;0</f>
        <v>0</v>
      </c>
      <c r="M3750" s="14" t="b">
        <f t="shared" si="58"/>
        <v>1</v>
      </c>
      <c r="N3750" s="6">
        <v>10999994000</v>
      </c>
      <c r="O3750" s="6"/>
      <c r="P3750" s="6"/>
      <c r="Q3750" s="6"/>
      <c r="R3750" s="6">
        <v>2.2999999999999998</v>
      </c>
      <c r="S3750" s="6">
        <v>113405846400</v>
      </c>
      <c r="T3750" s="7" t="s">
        <v>21</v>
      </c>
      <c r="U3750" s="7">
        <v>0.28000000000000003</v>
      </c>
      <c r="V3750" s="7" t="s">
        <v>21</v>
      </c>
    </row>
    <row r="3751" spans="1:22" hidden="1" x14ac:dyDescent="0.4">
      <c r="A3751" s="7" t="s">
        <v>2908</v>
      </c>
      <c r="B3751" s="12" t="s">
        <v>2909</v>
      </c>
      <c r="C3751" s="12" t="s">
        <v>2933</v>
      </c>
      <c r="D3751" s="12" t="s">
        <v>19</v>
      </c>
      <c r="E3751" s="12" t="s">
        <v>20</v>
      </c>
      <c r="F3751" s="12">
        <v>0.53</v>
      </c>
      <c r="G3751" s="12" t="s">
        <v>21</v>
      </c>
      <c r="H3751" s="12">
        <v>500</v>
      </c>
      <c r="I3751" s="6">
        <v>6500000</v>
      </c>
      <c r="J3751" s="6">
        <v>150</v>
      </c>
      <c r="K3751" s="6">
        <v>-12.651</v>
      </c>
      <c r="L3751" s="11" t="b">
        <f>COUNTIF('[1]2_배당성향 25% 이상 종목명'!$A$2:$A$471,'2_2번 조건 대상 종목'!A3751)&gt;0</f>
        <v>0</v>
      </c>
      <c r="M3751" s="14" t="b">
        <f t="shared" si="58"/>
        <v>0</v>
      </c>
      <c r="N3751" s="6">
        <v>917550000</v>
      </c>
      <c r="O3751" s="6"/>
      <c r="P3751" s="6"/>
      <c r="Q3751" s="6"/>
      <c r="R3751" s="6">
        <v>0.75</v>
      </c>
      <c r="S3751" s="6">
        <v>26975000000</v>
      </c>
      <c r="T3751" s="7" t="s">
        <v>21</v>
      </c>
      <c r="U3751" s="7">
        <v>1.29</v>
      </c>
      <c r="V3751" s="7" t="s">
        <v>21</v>
      </c>
    </row>
    <row r="3752" spans="1:22" hidden="1" x14ac:dyDescent="0.4">
      <c r="A3752" s="4" t="s">
        <v>1949</v>
      </c>
      <c r="B3752" s="5" t="s">
        <v>1950</v>
      </c>
      <c r="C3752" s="5" t="s">
        <v>30</v>
      </c>
      <c r="D3752" s="5" t="s">
        <v>19</v>
      </c>
      <c r="E3752" s="9" t="s">
        <v>31</v>
      </c>
      <c r="F3752" s="9">
        <v>0.46</v>
      </c>
      <c r="G3752" s="5" t="s">
        <v>21</v>
      </c>
      <c r="H3752" s="9">
        <v>100</v>
      </c>
      <c r="I3752" s="11">
        <v>65505659</v>
      </c>
      <c r="J3752" s="11">
        <v>257</v>
      </c>
      <c r="K3752" s="11">
        <v>17.257999999999999</v>
      </c>
      <c r="L3752" s="11" t="b">
        <f>COUNTIF('[1]2_배당성향 25% 이상 종목명'!$A$2:$A$471,'2_2번 조건 대상 종목'!A3752)&gt;0</f>
        <v>0</v>
      </c>
      <c r="M3752" s="14" t="b">
        <f t="shared" si="58"/>
        <v>1</v>
      </c>
      <c r="N3752" s="11">
        <v>16833843352</v>
      </c>
      <c r="O3752" s="11" t="b">
        <f>N3752&gt;=VLOOKUP(A3752,'[1]2023년만'!$A$2:$Q$1181,12,0)</f>
        <v>1</v>
      </c>
      <c r="P3752" s="11"/>
      <c r="Q3752" s="11"/>
      <c r="R3752" s="11">
        <v>0.5</v>
      </c>
      <c r="S3752" s="6">
        <v>3681418035800</v>
      </c>
      <c r="T3752" s="7">
        <v>37.049999999999997</v>
      </c>
      <c r="U3752" s="7">
        <v>8.11</v>
      </c>
      <c r="V3752" s="7">
        <v>1517</v>
      </c>
    </row>
    <row r="3753" spans="1:22" hidden="1" x14ac:dyDescent="0.4">
      <c r="A3753" s="4" t="s">
        <v>1949</v>
      </c>
      <c r="B3753" s="5" t="s">
        <v>1950</v>
      </c>
      <c r="C3753" s="5" t="s">
        <v>24</v>
      </c>
      <c r="D3753" s="5" t="s">
        <v>19</v>
      </c>
      <c r="E3753" s="9" t="s">
        <v>31</v>
      </c>
      <c r="F3753" s="9">
        <v>0.46</v>
      </c>
      <c r="G3753" s="5" t="s">
        <v>21</v>
      </c>
      <c r="H3753" s="9">
        <v>100</v>
      </c>
      <c r="I3753" s="11">
        <v>64776702</v>
      </c>
      <c r="J3753" s="11">
        <v>200</v>
      </c>
      <c r="K3753" s="11">
        <v>17.245000000000001</v>
      </c>
      <c r="L3753" s="11" t="b">
        <f>COUNTIF('[1]2_배당성향 25% 이상 종목명'!$A$2:$A$471,'2_2번 조건 대상 종목'!A3753)&gt;0</f>
        <v>0</v>
      </c>
      <c r="M3753" s="14" t="b">
        <f t="shared" si="58"/>
        <v>1</v>
      </c>
      <c r="N3753" s="11">
        <v>12799903800</v>
      </c>
      <c r="O3753" s="11"/>
      <c r="P3753" s="11"/>
      <c r="Q3753" s="11"/>
      <c r="R3753" s="11">
        <v>0.5</v>
      </c>
      <c r="S3753" s="6">
        <v>3681418035800</v>
      </c>
      <c r="T3753" s="7">
        <v>37.049999999999997</v>
      </c>
      <c r="U3753" s="7">
        <v>8.11</v>
      </c>
      <c r="V3753" s="7">
        <v>1517</v>
      </c>
    </row>
    <row r="3754" spans="1:22" hidden="1" x14ac:dyDescent="0.4">
      <c r="A3754" s="4" t="s">
        <v>1949</v>
      </c>
      <c r="B3754" s="5" t="s">
        <v>1950</v>
      </c>
      <c r="C3754" s="5" t="s">
        <v>18</v>
      </c>
      <c r="D3754" s="5" t="s">
        <v>19</v>
      </c>
      <c r="E3754" s="9" t="s">
        <v>31</v>
      </c>
      <c r="F3754" s="9">
        <v>0.49</v>
      </c>
      <c r="G3754" s="5" t="s">
        <v>21</v>
      </c>
      <c r="H3754" s="9">
        <v>100</v>
      </c>
      <c r="I3754" s="11">
        <v>64776702</v>
      </c>
      <c r="J3754" s="11">
        <v>116</v>
      </c>
      <c r="K3754" s="11">
        <v>9.9120000000000008</v>
      </c>
      <c r="L3754" s="11" t="b">
        <f>COUNTIF('[1]2_배당성향 25% 이상 종목명'!$A$2:$A$471,'2_2번 조건 대상 종목'!A3754)&gt;0</f>
        <v>0</v>
      </c>
      <c r="M3754" s="14" t="b">
        <f t="shared" si="58"/>
        <v>1</v>
      </c>
      <c r="N3754" s="11">
        <v>7471451656</v>
      </c>
      <c r="O3754" s="11"/>
      <c r="P3754" s="11"/>
      <c r="Q3754" s="11"/>
      <c r="R3754" s="11">
        <v>0.6</v>
      </c>
      <c r="S3754" s="6">
        <v>3681418035800</v>
      </c>
      <c r="T3754" s="7">
        <v>37.049999999999997</v>
      </c>
      <c r="U3754" s="7">
        <v>8.11</v>
      </c>
      <c r="V3754" s="7">
        <v>1517</v>
      </c>
    </row>
    <row r="3755" spans="1:22" hidden="1" x14ac:dyDescent="0.4">
      <c r="A3755" s="7" t="s">
        <v>1949</v>
      </c>
      <c r="B3755" s="12" t="s">
        <v>1950</v>
      </c>
      <c r="C3755" s="12" t="s">
        <v>2933</v>
      </c>
      <c r="D3755" s="12" t="s">
        <v>19</v>
      </c>
      <c r="E3755" s="12" t="s">
        <v>31</v>
      </c>
      <c r="F3755" s="12">
        <v>0.32</v>
      </c>
      <c r="G3755" s="12" t="s">
        <v>21</v>
      </c>
      <c r="H3755" s="12">
        <v>100</v>
      </c>
      <c r="I3755" s="6">
        <v>64716864</v>
      </c>
      <c r="J3755" s="6">
        <v>66</v>
      </c>
      <c r="K3755" s="6">
        <v>9.7509999999999994</v>
      </c>
      <c r="L3755" s="11" t="b">
        <f>COUNTIF('[1]2_배당성향 25% 이상 종목명'!$A$2:$A$471,'2_2번 조건 대상 종목'!A3755)&gt;0</f>
        <v>0</v>
      </c>
      <c r="M3755" s="14" t="b">
        <f t="shared" si="58"/>
        <v>1</v>
      </c>
      <c r="N3755" s="6">
        <v>4271313024</v>
      </c>
      <c r="O3755" s="6"/>
      <c r="P3755" s="6"/>
      <c r="Q3755" s="6"/>
      <c r="R3755" s="6">
        <v>0.35</v>
      </c>
      <c r="S3755" s="6">
        <v>3681418035800</v>
      </c>
      <c r="T3755" s="7">
        <v>37.049999999999997</v>
      </c>
      <c r="U3755" s="7">
        <v>8.11</v>
      </c>
      <c r="V3755" s="7">
        <v>1517</v>
      </c>
    </row>
    <row r="3756" spans="1:22" hidden="1" x14ac:dyDescent="0.4">
      <c r="A3756" s="4" t="s">
        <v>1113</v>
      </c>
      <c r="B3756" s="5" t="s">
        <v>1114</v>
      </c>
      <c r="C3756" s="5" t="s">
        <v>18</v>
      </c>
      <c r="D3756" s="5" t="s">
        <v>19</v>
      </c>
      <c r="E3756" s="9" t="s">
        <v>49</v>
      </c>
      <c r="F3756" s="9">
        <v>0.56000000000000005</v>
      </c>
      <c r="G3756" s="5" t="s">
        <v>21</v>
      </c>
      <c r="H3756" s="9">
        <v>500</v>
      </c>
      <c r="I3756" s="11">
        <v>18071353</v>
      </c>
      <c r="J3756" s="11">
        <v>200</v>
      </c>
      <c r="K3756" s="11">
        <v>34.573999999999998</v>
      </c>
      <c r="L3756" s="11" t="b">
        <f>COUNTIF('[1]2_배당성향 25% 이상 종목명'!$A$2:$A$471,'2_2번 조건 대상 종목'!A3756)&gt;0</f>
        <v>1</v>
      </c>
      <c r="M3756" s="14" t="b">
        <f t="shared" si="58"/>
        <v>1</v>
      </c>
      <c r="N3756" s="11">
        <v>3501984600</v>
      </c>
      <c r="O3756" s="11"/>
      <c r="P3756" s="11"/>
      <c r="Q3756" s="11"/>
      <c r="R3756" s="11">
        <v>1.3</v>
      </c>
      <c r="S3756" s="6">
        <v>263841753800</v>
      </c>
      <c r="T3756" s="7">
        <v>9.42</v>
      </c>
      <c r="U3756" s="7">
        <v>1.0900000000000001</v>
      </c>
      <c r="V3756" s="7">
        <v>1550</v>
      </c>
    </row>
    <row r="3757" spans="1:22" hidden="1" x14ac:dyDescent="0.4">
      <c r="A3757" s="4" t="s">
        <v>542</v>
      </c>
      <c r="B3757" s="5" t="s">
        <v>543</v>
      </c>
      <c r="C3757" s="5" t="s">
        <v>30</v>
      </c>
      <c r="D3757" s="5" t="s">
        <v>19</v>
      </c>
      <c r="E3757" s="9" t="s">
        <v>40</v>
      </c>
      <c r="F3757" s="9">
        <v>1.95</v>
      </c>
      <c r="G3757" s="5" t="s">
        <v>21</v>
      </c>
      <c r="H3757" s="9">
        <v>100</v>
      </c>
      <c r="I3757" s="11">
        <v>32684246</v>
      </c>
      <c r="J3757" s="11">
        <v>250</v>
      </c>
      <c r="K3757" s="11">
        <v>69.275999999999996</v>
      </c>
      <c r="L3757" s="11" t="b">
        <f>COUNTIF('[1]2_배당성향 25% 이상 종목명'!$A$2:$A$471,'2_2번 조건 대상 종목'!A3325)&gt;0</f>
        <v>1</v>
      </c>
      <c r="M3757" s="14" t="b">
        <f t="shared" si="58"/>
        <v>1</v>
      </c>
      <c r="N3757" s="11">
        <v>8171059000</v>
      </c>
      <c r="O3757" s="11" t="b">
        <f>N3757&gt;=VLOOKUP(A3757,'[1]2023년만'!$A$2:$Q$1181,12,0)</f>
        <v>0</v>
      </c>
      <c r="P3757" s="11">
        <f>VLOOKUP(A3757,'[1]2_피벗 테이블'!$A$4:$B$376,2,0)</f>
        <v>5447372666.666667</v>
      </c>
      <c r="Q3757" s="11" t="b">
        <f>N3757&gt;=(P3757*1.05)</f>
        <v>1</v>
      </c>
      <c r="R3757" s="11">
        <v>8.4</v>
      </c>
      <c r="S3757" s="6">
        <v>87593779280</v>
      </c>
      <c r="T3757" s="7">
        <v>7.36</v>
      </c>
      <c r="U3757" s="7">
        <v>0.66</v>
      </c>
      <c r="V3757" s="7">
        <v>364</v>
      </c>
    </row>
    <row r="3758" spans="1:22" hidden="1" x14ac:dyDescent="0.4">
      <c r="A3758" s="4" t="s">
        <v>1113</v>
      </c>
      <c r="B3758" s="5" t="s">
        <v>1114</v>
      </c>
      <c r="C3758" s="5" t="s">
        <v>24</v>
      </c>
      <c r="D3758" s="5" t="s">
        <v>19</v>
      </c>
      <c r="E3758" s="9" t="s">
        <v>49</v>
      </c>
      <c r="F3758" s="9">
        <v>0.48</v>
      </c>
      <c r="G3758" s="5" t="s">
        <v>21</v>
      </c>
      <c r="H3758" s="9">
        <v>500</v>
      </c>
      <c r="I3758" s="11">
        <v>18071353</v>
      </c>
      <c r="J3758" s="11">
        <v>400</v>
      </c>
      <c r="K3758" s="11">
        <v>25.638000000000002</v>
      </c>
      <c r="L3758" s="11" t="b">
        <f>COUNTIF('[1]2_배당성향 25% 이상 종목명'!$A$2:$A$471,'2_2번 조건 대상 종목'!A3758)&gt;0</f>
        <v>1</v>
      </c>
      <c r="M3758" s="14" t="b">
        <f t="shared" si="58"/>
        <v>1</v>
      </c>
      <c r="N3758" s="11">
        <v>7003969200</v>
      </c>
      <c r="O3758" s="11"/>
      <c r="P3758" s="11"/>
      <c r="Q3758" s="11"/>
      <c r="R3758" s="11">
        <v>1.3</v>
      </c>
      <c r="S3758" s="6">
        <v>263841753800</v>
      </c>
      <c r="T3758" s="7">
        <v>9.42</v>
      </c>
      <c r="U3758" s="7">
        <v>1.0900000000000001</v>
      </c>
      <c r="V3758" s="7">
        <v>1550</v>
      </c>
    </row>
    <row r="3759" spans="1:22" hidden="1" x14ac:dyDescent="0.4">
      <c r="A3759" s="7" t="s">
        <v>1113</v>
      </c>
      <c r="B3759" s="12" t="s">
        <v>1114</v>
      </c>
      <c r="C3759" s="12" t="s">
        <v>2933</v>
      </c>
      <c r="D3759" s="12" t="s">
        <v>19</v>
      </c>
      <c r="E3759" s="12" t="s">
        <v>49</v>
      </c>
      <c r="F3759" s="12">
        <v>0.41</v>
      </c>
      <c r="G3759" s="12" t="s">
        <v>21</v>
      </c>
      <c r="H3759" s="12">
        <v>500</v>
      </c>
      <c r="I3759" s="6">
        <v>17453743</v>
      </c>
      <c r="J3759" s="6">
        <v>150</v>
      </c>
      <c r="K3759" s="6">
        <v>27.343</v>
      </c>
      <c r="L3759" s="11" t="b">
        <f>COUNTIF('[1]2_배당성향 25% 이상 종목명'!$A$2:$A$471,'2_2번 조건 대상 종목'!A3759)&gt;0</f>
        <v>1</v>
      </c>
      <c r="M3759" s="14" t="b">
        <f t="shared" si="58"/>
        <v>1</v>
      </c>
      <c r="N3759" s="6">
        <v>2533846950</v>
      </c>
      <c r="O3759" s="6"/>
      <c r="P3759" s="6"/>
      <c r="Q3759" s="6"/>
      <c r="R3759" s="6">
        <v>0.8</v>
      </c>
      <c r="S3759" s="6">
        <v>263841753800</v>
      </c>
      <c r="T3759" s="7">
        <v>9.42</v>
      </c>
      <c r="U3759" s="7">
        <v>1.0900000000000001</v>
      </c>
      <c r="V3759" s="7">
        <v>1550</v>
      </c>
    </row>
    <row r="3760" spans="1:22" hidden="1" x14ac:dyDescent="0.4">
      <c r="A3760" s="4" t="s">
        <v>2796</v>
      </c>
      <c r="B3760" s="5" t="s">
        <v>2797</v>
      </c>
      <c r="C3760" s="5" t="s">
        <v>18</v>
      </c>
      <c r="D3760" s="5" t="s">
        <v>19</v>
      </c>
      <c r="E3760" s="9" t="s">
        <v>34</v>
      </c>
      <c r="F3760" s="9">
        <v>0.78</v>
      </c>
      <c r="G3760" s="5" t="s">
        <v>21</v>
      </c>
      <c r="H3760" s="9">
        <v>500</v>
      </c>
      <c r="I3760" s="11">
        <v>36600741</v>
      </c>
      <c r="J3760" s="11">
        <v>50</v>
      </c>
      <c r="K3760" s="11">
        <v>-72.763999999999996</v>
      </c>
      <c r="L3760" s="11" t="b">
        <f>COUNTIF('[1]2_배당성향 25% 이상 종목명'!$A$2:$A$471,'2_2번 조건 대상 종목'!A3760)&gt;0</f>
        <v>0</v>
      </c>
      <c r="M3760" s="14" t="b">
        <f t="shared" si="58"/>
        <v>0</v>
      </c>
      <c r="N3760" s="11">
        <v>1848209600</v>
      </c>
      <c r="O3760" s="11"/>
      <c r="P3760" s="11"/>
      <c r="Q3760" s="11"/>
      <c r="R3760" s="11">
        <v>0.6</v>
      </c>
      <c r="S3760" s="6">
        <v>151405484110</v>
      </c>
      <c r="T3760" s="7" t="s">
        <v>21</v>
      </c>
      <c r="U3760" s="7">
        <v>0.76</v>
      </c>
      <c r="V3760" s="7" t="s">
        <v>21</v>
      </c>
    </row>
    <row r="3761" spans="1:22" hidden="1" x14ac:dyDescent="0.4">
      <c r="A3761" s="4" t="s">
        <v>1573</v>
      </c>
      <c r="B3761" s="5" t="s">
        <v>1574</v>
      </c>
      <c r="C3761" s="5" t="s">
        <v>30</v>
      </c>
      <c r="D3761" s="5" t="s">
        <v>19</v>
      </c>
      <c r="E3761" s="9" t="s">
        <v>247</v>
      </c>
      <c r="F3761" s="9">
        <v>3.56</v>
      </c>
      <c r="G3761" s="5" t="s">
        <v>21</v>
      </c>
      <c r="H3761" s="10">
        <v>5000</v>
      </c>
      <c r="I3761" s="11">
        <v>25526706</v>
      </c>
      <c r="J3761" s="11">
        <v>7500</v>
      </c>
      <c r="K3761" s="11">
        <v>24.631</v>
      </c>
      <c r="L3761" s="11" t="b">
        <f>COUNTIF('[1]2_배당성향 25% 이상 종목명'!$A$2:$A$471,'2_2번 조건 대상 종목'!A3761)&gt;0</f>
        <v>0</v>
      </c>
      <c r="M3761" s="14" t="b">
        <f t="shared" si="58"/>
        <v>1</v>
      </c>
      <c r="N3761" s="11">
        <v>205678630143</v>
      </c>
      <c r="O3761" s="11" t="b">
        <f>N3761&gt;=VLOOKUP(A3761,'[1]2023년만'!$A$2:$Q$1181,12,0)</f>
        <v>1</v>
      </c>
      <c r="P3761" s="11"/>
      <c r="Q3761" s="11"/>
      <c r="R3761" s="11">
        <v>6.2</v>
      </c>
      <c r="S3761" s="6">
        <v>5509958116500</v>
      </c>
      <c r="T3761" s="7">
        <v>6.73</v>
      </c>
      <c r="U3761" s="7">
        <v>1</v>
      </c>
      <c r="V3761" s="7">
        <v>31269</v>
      </c>
    </row>
    <row r="3762" spans="1:22" hidden="1" x14ac:dyDescent="0.4">
      <c r="A3762" s="4" t="s">
        <v>1573</v>
      </c>
      <c r="B3762" s="5" t="s">
        <v>1574</v>
      </c>
      <c r="C3762" s="5" t="s">
        <v>24</v>
      </c>
      <c r="D3762" s="5" t="s">
        <v>19</v>
      </c>
      <c r="E3762" s="9" t="s">
        <v>247</v>
      </c>
      <c r="F3762" s="9">
        <v>3.7</v>
      </c>
      <c r="G3762" s="5" t="s">
        <v>21</v>
      </c>
      <c r="H3762" s="10">
        <v>5000</v>
      </c>
      <c r="I3762" s="11">
        <v>26226706</v>
      </c>
      <c r="J3762" s="11">
        <v>3000</v>
      </c>
      <c r="K3762" s="11">
        <v>20.193000000000001</v>
      </c>
      <c r="L3762" s="11" t="b">
        <f>COUNTIF('[1]2_배당성향 25% 이상 종목명'!$A$2:$A$471,'2_2번 조건 대상 종목'!A3762)&gt;0</f>
        <v>0</v>
      </c>
      <c r="M3762" s="14" t="b">
        <f t="shared" si="58"/>
        <v>1</v>
      </c>
      <c r="N3762" s="11">
        <v>88098525146</v>
      </c>
      <c r="O3762" s="11"/>
      <c r="P3762" s="11"/>
      <c r="Q3762" s="11"/>
      <c r="R3762" s="11">
        <v>3</v>
      </c>
      <c r="S3762" s="6">
        <v>5509958116500</v>
      </c>
      <c r="T3762" s="7">
        <v>6.73</v>
      </c>
      <c r="U3762" s="7">
        <v>1</v>
      </c>
      <c r="V3762" s="7">
        <v>31269</v>
      </c>
    </row>
    <row r="3763" spans="1:22" hidden="1" x14ac:dyDescent="0.4">
      <c r="A3763" s="4" t="s">
        <v>1573</v>
      </c>
      <c r="B3763" s="5" t="s">
        <v>1574</v>
      </c>
      <c r="C3763" s="5" t="s">
        <v>18</v>
      </c>
      <c r="D3763" s="5" t="s">
        <v>19</v>
      </c>
      <c r="E3763" s="9" t="s">
        <v>247</v>
      </c>
      <c r="F3763" s="9">
        <v>6.19</v>
      </c>
      <c r="G3763" s="5" t="s">
        <v>21</v>
      </c>
      <c r="H3763" s="10">
        <v>5000</v>
      </c>
      <c r="I3763" s="11">
        <v>26219513</v>
      </c>
      <c r="J3763" s="11">
        <v>3000</v>
      </c>
      <c r="K3763" s="11">
        <v>17.585999999999999</v>
      </c>
      <c r="L3763" s="11" t="b">
        <f>COUNTIF('[1]2_배당성향 25% 이상 종목명'!$A$2:$A$471,'2_2번 조건 대상 종목'!A3763)&gt;0</f>
        <v>0</v>
      </c>
      <c r="M3763" s="14" t="b">
        <f t="shared" si="58"/>
        <v>1</v>
      </c>
      <c r="N3763" s="11">
        <v>89218468479</v>
      </c>
      <c r="O3763" s="11"/>
      <c r="P3763" s="11"/>
      <c r="Q3763" s="11"/>
      <c r="R3763" s="11">
        <v>3.3</v>
      </c>
      <c r="S3763" s="6">
        <v>5509958116500</v>
      </c>
      <c r="T3763" s="7">
        <v>6.73</v>
      </c>
      <c r="U3763" s="7">
        <v>1</v>
      </c>
      <c r="V3763" s="7">
        <v>31269</v>
      </c>
    </row>
    <row r="3764" spans="1:22" hidden="1" x14ac:dyDescent="0.4">
      <c r="A3764" s="7" t="s">
        <v>1573</v>
      </c>
      <c r="B3764" s="12" t="s">
        <v>1574</v>
      </c>
      <c r="C3764" s="12" t="s">
        <v>2933</v>
      </c>
      <c r="D3764" s="12" t="s">
        <v>19</v>
      </c>
      <c r="E3764" s="12" t="s">
        <v>247</v>
      </c>
      <c r="F3764" s="12">
        <v>3.64</v>
      </c>
      <c r="G3764" s="12" t="s">
        <v>21</v>
      </c>
      <c r="H3764" s="12">
        <v>5000</v>
      </c>
      <c r="I3764" s="6">
        <v>26219513</v>
      </c>
      <c r="J3764" s="6">
        <v>3500</v>
      </c>
      <c r="K3764" s="6">
        <v>11.593999999999999</v>
      </c>
      <c r="L3764" s="11" t="b">
        <f>COUNTIF('[1]2_배당성향 25% 이상 종목명'!$A$2:$A$471,'2_2번 조건 대상 종목'!A3764)&gt;0</f>
        <v>0</v>
      </c>
      <c r="M3764" s="14" t="b">
        <f t="shared" si="58"/>
        <v>1</v>
      </c>
      <c r="N3764" s="6">
        <v>104778224979</v>
      </c>
      <c r="O3764" s="6"/>
      <c r="P3764" s="6"/>
      <c r="Q3764" s="6"/>
      <c r="R3764" s="6">
        <v>3.2</v>
      </c>
      <c r="S3764" s="6">
        <v>5509958116500</v>
      </c>
      <c r="T3764" s="7">
        <v>6.73</v>
      </c>
      <c r="U3764" s="7">
        <v>1</v>
      </c>
      <c r="V3764" s="7">
        <v>31269</v>
      </c>
    </row>
    <row r="3765" spans="1:22" hidden="1" x14ac:dyDescent="0.4">
      <c r="A3765" s="4" t="s">
        <v>2387</v>
      </c>
      <c r="B3765" s="5" t="s">
        <v>2388</v>
      </c>
      <c r="C3765" s="5" t="s">
        <v>30</v>
      </c>
      <c r="D3765" s="5" t="s">
        <v>19</v>
      </c>
      <c r="E3765" s="9" t="s">
        <v>81</v>
      </c>
      <c r="F3765" s="9">
        <v>0.51</v>
      </c>
      <c r="G3765" s="5" t="s">
        <v>21</v>
      </c>
      <c r="H3765" s="9">
        <v>500</v>
      </c>
      <c r="I3765" s="11">
        <v>19572779</v>
      </c>
      <c r="J3765" s="11">
        <v>100</v>
      </c>
      <c r="K3765" s="11">
        <v>9.8420000000000005</v>
      </c>
      <c r="L3765" s="11" t="b">
        <f>COUNTIF('[1]2_배당성향 25% 이상 종목명'!$A$2:$A$471,'2_2번 조건 대상 종목'!A3765)&gt;0</f>
        <v>0</v>
      </c>
      <c r="M3765" s="14" t="b">
        <f t="shared" si="58"/>
        <v>0</v>
      </c>
      <c r="N3765" s="11">
        <v>1957277900</v>
      </c>
      <c r="O3765" s="11" t="e">
        <f>N3765&gt;=VLOOKUP(A3765,'[1]2023년만'!$A$2:$Q$1181,12,0)</f>
        <v>#N/A</v>
      </c>
      <c r="P3765" s="11"/>
      <c r="Q3765" s="11"/>
      <c r="R3765" s="11">
        <v>1</v>
      </c>
      <c r="S3765" s="6">
        <v>166368621500</v>
      </c>
      <c r="T3765" s="7">
        <v>7.33</v>
      </c>
      <c r="U3765" s="7">
        <v>0.92</v>
      </c>
      <c r="V3765" s="7">
        <v>580</v>
      </c>
    </row>
    <row r="3766" spans="1:22" hidden="1" x14ac:dyDescent="0.4">
      <c r="A3766" s="4" t="s">
        <v>1907</v>
      </c>
      <c r="B3766" s="5" t="s">
        <v>1908</v>
      </c>
      <c r="C3766" s="5" t="s">
        <v>24</v>
      </c>
      <c r="D3766" s="5" t="s">
        <v>19</v>
      </c>
      <c r="E3766" s="9" t="s">
        <v>81</v>
      </c>
      <c r="F3766" s="9">
        <v>0.23</v>
      </c>
      <c r="G3766" s="5" t="s">
        <v>21</v>
      </c>
      <c r="H3766" s="9">
        <v>500</v>
      </c>
      <c r="I3766" s="11">
        <v>7984343</v>
      </c>
      <c r="J3766" s="11">
        <v>400</v>
      </c>
      <c r="K3766" s="11">
        <v>18.170999999999999</v>
      </c>
      <c r="L3766" s="11" t="b">
        <f>COUNTIF('[1]2_배당성향 25% 이상 종목명'!$A$2:$A$471,'2_2번 조건 대상 종목'!A3766)&gt;0</f>
        <v>0</v>
      </c>
      <c r="M3766" s="14" t="b">
        <f t="shared" si="58"/>
        <v>0</v>
      </c>
      <c r="N3766" s="11">
        <v>3192937200</v>
      </c>
      <c r="O3766" s="11"/>
      <c r="P3766" s="11"/>
      <c r="Q3766" s="11"/>
      <c r="R3766" s="11">
        <v>0.7</v>
      </c>
      <c r="S3766" s="6">
        <v>209289055100</v>
      </c>
      <c r="T3766" s="7" t="s">
        <v>21</v>
      </c>
      <c r="U3766" s="7">
        <v>1.46</v>
      </c>
      <c r="V3766" s="7" t="s">
        <v>21</v>
      </c>
    </row>
    <row r="3767" spans="1:22" hidden="1" x14ac:dyDescent="0.4">
      <c r="A3767" s="7" t="s">
        <v>2910</v>
      </c>
      <c r="B3767" s="12" t="s">
        <v>2911</v>
      </c>
      <c r="C3767" s="12" t="s">
        <v>2933</v>
      </c>
      <c r="D3767" s="12" t="s">
        <v>19</v>
      </c>
      <c r="E3767" s="12" t="s">
        <v>21</v>
      </c>
      <c r="F3767" s="12" t="s">
        <v>21</v>
      </c>
      <c r="G3767" s="12" t="s">
        <v>21</v>
      </c>
      <c r="H3767" s="12">
        <v>500</v>
      </c>
      <c r="I3767" s="6">
        <v>8806666</v>
      </c>
      <c r="J3767" s="6">
        <v>100</v>
      </c>
      <c r="K3767" s="6">
        <v>7.9180000000000001</v>
      </c>
      <c r="L3767" s="11" t="b">
        <f>COUNTIF('[1]2_배당성향 25% 이상 종목명'!$A$2:$A$471,'2_2번 조건 대상 종목'!A3767)&gt;0</f>
        <v>0</v>
      </c>
      <c r="M3767" s="14" t="b">
        <f t="shared" si="58"/>
        <v>0</v>
      </c>
      <c r="N3767" s="6">
        <v>880666600</v>
      </c>
      <c r="O3767" s="6"/>
      <c r="P3767" s="6"/>
      <c r="Q3767" s="6"/>
      <c r="R3767" s="6">
        <v>0.71</v>
      </c>
      <c r="S3767" s="6">
        <v>94411426600</v>
      </c>
      <c r="T3767" s="7" t="e">
        <v>#N/A</v>
      </c>
      <c r="U3767" s="7" t="e">
        <v>#N/A</v>
      </c>
      <c r="V3767" s="7" t="e">
        <v>#N/A</v>
      </c>
    </row>
    <row r="3768" spans="1:22" hidden="1" x14ac:dyDescent="0.4">
      <c r="A3768" s="4" t="s">
        <v>2243</v>
      </c>
      <c r="B3768" s="5" t="s">
        <v>2244</v>
      </c>
      <c r="C3768" s="5" t="s">
        <v>18</v>
      </c>
      <c r="D3768" s="5" t="s">
        <v>19</v>
      </c>
      <c r="E3768" s="9" t="s">
        <v>129</v>
      </c>
      <c r="F3768" s="9">
        <v>2.0099999999999998</v>
      </c>
      <c r="G3768" s="5" t="s">
        <v>21</v>
      </c>
      <c r="H3768" s="9">
        <v>500</v>
      </c>
      <c r="I3768" s="11">
        <v>27583100</v>
      </c>
      <c r="J3768" s="11">
        <v>130</v>
      </c>
      <c r="K3768" s="11">
        <v>12.443</v>
      </c>
      <c r="L3768" s="11" t="b">
        <f>COUNTIF('[1]2_배당성향 25% 이상 종목명'!$A$2:$A$471,'2_2번 조건 대상 종목'!A3768)&gt;0</f>
        <v>0</v>
      </c>
      <c r="M3768" s="14" t="b">
        <f t="shared" si="58"/>
        <v>1</v>
      </c>
      <c r="N3768" s="11">
        <v>3585803000</v>
      </c>
      <c r="O3768" s="11"/>
      <c r="P3768" s="11"/>
      <c r="Q3768" s="11"/>
      <c r="R3768" s="11">
        <v>2.4</v>
      </c>
      <c r="S3768" s="6">
        <v>142328796000</v>
      </c>
      <c r="T3768" s="7">
        <v>5.21</v>
      </c>
      <c r="U3768" s="7">
        <v>0.66</v>
      </c>
      <c r="V3768" s="7">
        <v>991</v>
      </c>
    </row>
    <row r="3769" spans="1:22" hidden="1" x14ac:dyDescent="0.4">
      <c r="A3769" s="4" t="s">
        <v>2243</v>
      </c>
      <c r="B3769" s="5" t="s">
        <v>2244</v>
      </c>
      <c r="C3769" s="5" t="s">
        <v>30</v>
      </c>
      <c r="D3769" s="5" t="s">
        <v>19</v>
      </c>
      <c r="E3769" s="9" t="s">
        <v>129</v>
      </c>
      <c r="F3769" s="9">
        <v>4.47</v>
      </c>
      <c r="G3769" s="5" t="s">
        <v>21</v>
      </c>
      <c r="H3769" s="9">
        <v>500</v>
      </c>
      <c r="I3769" s="11">
        <v>27583100</v>
      </c>
      <c r="J3769" s="11">
        <v>150</v>
      </c>
      <c r="K3769" s="11">
        <v>11.888</v>
      </c>
      <c r="L3769" s="11" t="b">
        <f>COUNTIF('[1]2_배당성향 25% 이상 종목명'!$A$2:$A$471,'2_2번 조건 대상 종목'!A3769)&gt;0</f>
        <v>0</v>
      </c>
      <c r="M3769" s="14" t="b">
        <f t="shared" si="58"/>
        <v>1</v>
      </c>
      <c r="N3769" s="11">
        <v>4137465000</v>
      </c>
      <c r="O3769" s="11" t="b">
        <f>N3769&gt;=VLOOKUP(A3769,'[1]2023년만'!$A$2:$Q$1181,12,0)</f>
        <v>1</v>
      </c>
      <c r="P3769" s="11"/>
      <c r="Q3769" s="11"/>
      <c r="R3769" s="11">
        <v>3.2</v>
      </c>
      <c r="S3769" s="6">
        <v>142328796000</v>
      </c>
      <c r="T3769" s="7">
        <v>5.21</v>
      </c>
      <c r="U3769" s="7">
        <v>0.66</v>
      </c>
      <c r="V3769" s="7">
        <v>991</v>
      </c>
    </row>
    <row r="3770" spans="1:22" hidden="1" x14ac:dyDescent="0.4">
      <c r="A3770" s="4" t="s">
        <v>2243</v>
      </c>
      <c r="B3770" s="5" t="s">
        <v>2244</v>
      </c>
      <c r="C3770" s="5" t="s">
        <v>24</v>
      </c>
      <c r="D3770" s="5" t="s">
        <v>19</v>
      </c>
      <c r="E3770" s="9" t="s">
        <v>129</v>
      </c>
      <c r="F3770" s="9">
        <v>4.51</v>
      </c>
      <c r="G3770" s="5" t="s">
        <v>21</v>
      </c>
      <c r="H3770" s="9">
        <v>500</v>
      </c>
      <c r="I3770" s="11">
        <v>27583100</v>
      </c>
      <c r="J3770" s="11">
        <v>130</v>
      </c>
      <c r="K3770" s="11">
        <v>10.468</v>
      </c>
      <c r="L3770" s="11" t="b">
        <f>COUNTIF('[1]2_배당성향 25% 이상 종목명'!$A$2:$A$471,'2_2번 조건 대상 종목'!A3770)&gt;0</f>
        <v>0</v>
      </c>
      <c r="M3770" s="14" t="b">
        <f t="shared" si="58"/>
        <v>1</v>
      </c>
      <c r="N3770" s="11">
        <v>3585803000</v>
      </c>
      <c r="O3770" s="11"/>
      <c r="P3770" s="11"/>
      <c r="Q3770" s="11"/>
      <c r="R3770" s="11">
        <v>1.9</v>
      </c>
      <c r="S3770" s="6">
        <v>142328796000</v>
      </c>
      <c r="T3770" s="7">
        <v>5.21</v>
      </c>
      <c r="U3770" s="7">
        <v>0.66</v>
      </c>
      <c r="V3770" s="7">
        <v>991</v>
      </c>
    </row>
    <row r="3771" spans="1:22" hidden="1" x14ac:dyDescent="0.4">
      <c r="A3771" s="7" t="s">
        <v>2243</v>
      </c>
      <c r="B3771" s="12" t="s">
        <v>2244</v>
      </c>
      <c r="C3771" s="12" t="s">
        <v>2933</v>
      </c>
      <c r="D3771" s="12" t="s">
        <v>19</v>
      </c>
      <c r="E3771" s="12" t="s">
        <v>129</v>
      </c>
      <c r="F3771" s="12">
        <v>1.8</v>
      </c>
      <c r="G3771" s="12" t="s">
        <v>21</v>
      </c>
      <c r="H3771" s="12">
        <v>500</v>
      </c>
      <c r="I3771" s="6">
        <v>27583100</v>
      </c>
      <c r="J3771" s="6">
        <v>110</v>
      </c>
      <c r="K3771" s="6">
        <v>19.585999999999999</v>
      </c>
      <c r="L3771" s="11" t="b">
        <f>COUNTIF('[1]2_배당성향 25% 이상 종목명'!$A$2:$A$471,'2_2번 조건 대상 종목'!A3771)&gt;0</f>
        <v>0</v>
      </c>
      <c r="M3771" s="14" t="b">
        <f t="shared" si="58"/>
        <v>1</v>
      </c>
      <c r="N3771" s="6">
        <v>3034141000</v>
      </c>
      <c r="O3771" s="6"/>
      <c r="P3771" s="6"/>
      <c r="Q3771" s="6"/>
      <c r="R3771" s="6">
        <v>2.2000000000000002</v>
      </c>
      <c r="S3771" s="6">
        <v>142328796000</v>
      </c>
      <c r="T3771" s="7">
        <v>5.21</v>
      </c>
      <c r="U3771" s="7">
        <v>0.66</v>
      </c>
      <c r="V3771" s="7">
        <v>991</v>
      </c>
    </row>
    <row r="3772" spans="1:22" hidden="1" x14ac:dyDescent="0.4">
      <c r="A3772" s="4" t="s">
        <v>1661</v>
      </c>
      <c r="B3772" s="5" t="s">
        <v>1662</v>
      </c>
      <c r="C3772" s="5" t="s">
        <v>18</v>
      </c>
      <c r="D3772" s="5" t="s">
        <v>19</v>
      </c>
      <c r="E3772" s="9" t="s">
        <v>49</v>
      </c>
      <c r="F3772" s="9">
        <v>2.41</v>
      </c>
      <c r="G3772" s="5" t="s">
        <v>21</v>
      </c>
      <c r="H3772" s="9">
        <v>500</v>
      </c>
      <c r="I3772" s="11">
        <v>29228750</v>
      </c>
      <c r="J3772" s="11">
        <v>300</v>
      </c>
      <c r="K3772" s="11">
        <v>22.616</v>
      </c>
      <c r="L3772" s="11" t="b">
        <f>COUNTIF('[1]2_배당성향 25% 이상 종목명'!$A$2:$A$471,'2_2번 조건 대상 종목'!A3772)&gt;0</f>
        <v>0</v>
      </c>
      <c r="M3772" s="14" t="b">
        <f t="shared" si="58"/>
        <v>1</v>
      </c>
      <c r="N3772" s="11">
        <v>8472906600</v>
      </c>
      <c r="O3772" s="11"/>
      <c r="P3772" s="11"/>
      <c r="Q3772" s="11"/>
      <c r="R3772" s="11">
        <v>4.5</v>
      </c>
      <c r="S3772" s="6">
        <v>161050412500</v>
      </c>
      <c r="T3772" s="7">
        <v>5.66</v>
      </c>
      <c r="U3772" s="7">
        <v>0.51</v>
      </c>
      <c r="V3772" s="7">
        <v>974</v>
      </c>
    </row>
    <row r="3773" spans="1:22" hidden="1" x14ac:dyDescent="0.4">
      <c r="A3773" s="4" t="s">
        <v>1661</v>
      </c>
      <c r="B3773" s="5" t="s">
        <v>1662</v>
      </c>
      <c r="C3773" s="5" t="s">
        <v>24</v>
      </c>
      <c r="D3773" s="5" t="s">
        <v>19</v>
      </c>
      <c r="E3773" s="9" t="s">
        <v>49</v>
      </c>
      <c r="F3773" s="9">
        <v>2.11</v>
      </c>
      <c r="G3773" s="5" t="s">
        <v>21</v>
      </c>
      <c r="H3773" s="9">
        <v>500</v>
      </c>
      <c r="I3773" s="11">
        <v>29228750</v>
      </c>
      <c r="J3773" s="11">
        <v>270</v>
      </c>
      <c r="K3773" s="11">
        <v>21.818000000000001</v>
      </c>
      <c r="L3773" s="11" t="b">
        <f>COUNTIF('[1]2_배당성향 25% 이상 종목명'!$A$2:$A$471,'2_2번 조건 대상 종목'!A3773)&gt;0</f>
        <v>0</v>
      </c>
      <c r="M3773" s="14" t="b">
        <f t="shared" si="58"/>
        <v>1</v>
      </c>
      <c r="N3773" s="11">
        <v>7891762500</v>
      </c>
      <c r="O3773" s="11"/>
      <c r="P3773" s="11"/>
      <c r="Q3773" s="11"/>
      <c r="R3773" s="11">
        <v>4</v>
      </c>
      <c r="S3773" s="6">
        <v>161050412500</v>
      </c>
      <c r="T3773" s="7">
        <v>5.66</v>
      </c>
      <c r="U3773" s="7">
        <v>0.51</v>
      </c>
      <c r="V3773" s="7">
        <v>974</v>
      </c>
    </row>
    <row r="3774" spans="1:22" hidden="1" x14ac:dyDescent="0.4">
      <c r="A3774" s="4" t="s">
        <v>1661</v>
      </c>
      <c r="B3774" s="5" t="s">
        <v>1662</v>
      </c>
      <c r="C3774" s="5" t="s">
        <v>30</v>
      </c>
      <c r="D3774" s="5" t="s">
        <v>19</v>
      </c>
      <c r="E3774" s="9" t="s">
        <v>49</v>
      </c>
      <c r="F3774" s="9">
        <v>1.64</v>
      </c>
      <c r="G3774" s="5" t="s">
        <v>21</v>
      </c>
      <c r="H3774" s="9">
        <v>500</v>
      </c>
      <c r="I3774" s="11">
        <v>29228750</v>
      </c>
      <c r="J3774" s="11">
        <v>250</v>
      </c>
      <c r="K3774" s="11">
        <v>18.242000000000001</v>
      </c>
      <c r="L3774" s="11" t="b">
        <f>COUNTIF('[1]2_배당성향 25% 이상 종목명'!$A$2:$A$471,'2_2번 조건 대상 종목'!A3774)&gt;0</f>
        <v>0</v>
      </c>
      <c r="M3774" s="14" t="b">
        <f t="shared" si="58"/>
        <v>1</v>
      </c>
      <c r="N3774" s="11">
        <v>7307187500</v>
      </c>
      <c r="O3774" s="11" t="b">
        <f>N3774&gt;=VLOOKUP(A3774,'[1]2023년만'!$A$2:$Q$1181,12,0)</f>
        <v>0</v>
      </c>
      <c r="P3774" s="11"/>
      <c r="Q3774" s="11"/>
      <c r="R3774" s="11">
        <v>4.9000000000000004</v>
      </c>
      <c r="S3774" s="6">
        <v>161050412500</v>
      </c>
      <c r="T3774" s="7">
        <v>5.66</v>
      </c>
      <c r="U3774" s="7">
        <v>0.51</v>
      </c>
      <c r="V3774" s="7">
        <v>974</v>
      </c>
    </row>
    <row r="3775" spans="1:22" hidden="1" x14ac:dyDescent="0.4">
      <c r="A3775" s="7" t="s">
        <v>1661</v>
      </c>
      <c r="B3775" s="12" t="s">
        <v>1662</v>
      </c>
      <c r="C3775" s="12" t="s">
        <v>2933</v>
      </c>
      <c r="D3775" s="12" t="s">
        <v>19</v>
      </c>
      <c r="E3775" s="12" t="s">
        <v>49</v>
      </c>
      <c r="F3775" s="12">
        <v>1.1000000000000001</v>
      </c>
      <c r="G3775" s="12" t="s">
        <v>21</v>
      </c>
      <c r="H3775" s="12">
        <v>500</v>
      </c>
      <c r="I3775" s="6">
        <v>29228750</v>
      </c>
      <c r="J3775" s="6">
        <v>270</v>
      </c>
      <c r="K3775" s="6">
        <v>26.969000000000001</v>
      </c>
      <c r="L3775" s="11" t="b">
        <f>COUNTIF('[1]2_배당성향 25% 이상 종목명'!$A$2:$A$471,'2_2번 조건 대상 종목'!A3775)&gt;0</f>
        <v>0</v>
      </c>
      <c r="M3775" s="14" t="b">
        <f t="shared" si="58"/>
        <v>1</v>
      </c>
      <c r="N3775" s="6">
        <v>7625615940</v>
      </c>
      <c r="O3775" s="6"/>
      <c r="P3775" s="6"/>
      <c r="Q3775" s="6"/>
      <c r="R3775" s="6">
        <v>4</v>
      </c>
      <c r="S3775" s="6">
        <v>161050412500</v>
      </c>
      <c r="T3775" s="7">
        <v>5.66</v>
      </c>
      <c r="U3775" s="7">
        <v>0.51</v>
      </c>
      <c r="V3775" s="7">
        <v>974</v>
      </c>
    </row>
    <row r="3776" spans="1:22" hidden="1" x14ac:dyDescent="0.4">
      <c r="A3776" s="4" t="s">
        <v>1508</v>
      </c>
      <c r="B3776" s="5" t="s">
        <v>1509</v>
      </c>
      <c r="C3776" s="5" t="s">
        <v>18</v>
      </c>
      <c r="D3776" s="5" t="s">
        <v>19</v>
      </c>
      <c r="E3776" s="9" t="s">
        <v>49</v>
      </c>
      <c r="F3776" s="9">
        <v>2.41</v>
      </c>
      <c r="G3776" s="5" t="s">
        <v>21</v>
      </c>
      <c r="H3776" s="9">
        <v>500</v>
      </c>
      <c r="I3776" s="11">
        <v>11600000</v>
      </c>
      <c r="J3776" s="11">
        <v>200</v>
      </c>
      <c r="K3776" s="11">
        <v>25.959</v>
      </c>
      <c r="L3776" s="11" t="b">
        <f>COUNTIF('[1]2_배당성향 25% 이상 종목명'!$A$2:$A$471,'2_2번 조건 대상 종목'!A3776)&gt;0</f>
        <v>0</v>
      </c>
      <c r="M3776" s="14" t="b">
        <f t="shared" si="58"/>
        <v>1</v>
      </c>
      <c r="N3776" s="11">
        <v>2266779800</v>
      </c>
      <c r="O3776" s="11"/>
      <c r="P3776" s="11"/>
      <c r="Q3776" s="11"/>
      <c r="R3776" s="11">
        <v>1.8</v>
      </c>
      <c r="S3776" s="6">
        <v>116116000000</v>
      </c>
      <c r="T3776" s="7">
        <v>8.99</v>
      </c>
      <c r="U3776" s="7">
        <v>0.69</v>
      </c>
      <c r="V3776" s="7">
        <v>1113</v>
      </c>
    </row>
    <row r="3777" spans="1:22" hidden="1" x14ac:dyDescent="0.4">
      <c r="A3777" s="4" t="s">
        <v>1508</v>
      </c>
      <c r="B3777" s="5" t="s">
        <v>1509</v>
      </c>
      <c r="C3777" s="5" t="s">
        <v>30</v>
      </c>
      <c r="D3777" s="5" t="s">
        <v>19</v>
      </c>
      <c r="E3777" s="9" t="s">
        <v>49</v>
      </c>
      <c r="F3777" s="9">
        <v>1.64</v>
      </c>
      <c r="G3777" s="5" t="s">
        <v>21</v>
      </c>
      <c r="H3777" s="9">
        <v>500</v>
      </c>
      <c r="I3777" s="11">
        <v>11600000</v>
      </c>
      <c r="J3777" s="11">
        <v>180</v>
      </c>
      <c r="K3777" s="11">
        <v>16.152000000000001</v>
      </c>
      <c r="L3777" s="11" t="b">
        <f>COUNTIF('[1]2_배당성향 25% 이상 종목명'!$A$2:$A$471,'2_2번 조건 대상 종목'!A3777)&gt;0</f>
        <v>0</v>
      </c>
      <c r="M3777" s="14" t="b">
        <f t="shared" si="58"/>
        <v>1</v>
      </c>
      <c r="N3777" s="11">
        <v>2040101820</v>
      </c>
      <c r="O3777" s="11" t="b">
        <f>N3777&gt;=VLOOKUP(A3777,'[1]2023년만'!$A$2:$Q$1181,12,0)</f>
        <v>0</v>
      </c>
      <c r="P3777" s="11"/>
      <c r="Q3777" s="11"/>
      <c r="R3777" s="11">
        <v>1.6</v>
      </c>
      <c r="S3777" s="6">
        <v>116116000000</v>
      </c>
      <c r="T3777" s="7">
        <v>8.99</v>
      </c>
      <c r="U3777" s="7">
        <v>0.69</v>
      </c>
      <c r="V3777" s="7">
        <v>1113</v>
      </c>
    </row>
    <row r="3778" spans="1:22" hidden="1" x14ac:dyDescent="0.4">
      <c r="A3778" s="4" t="s">
        <v>1508</v>
      </c>
      <c r="B3778" s="5" t="s">
        <v>1509</v>
      </c>
      <c r="C3778" s="5" t="s">
        <v>24</v>
      </c>
      <c r="D3778" s="5" t="s">
        <v>19</v>
      </c>
      <c r="E3778" s="9" t="s">
        <v>49</v>
      </c>
      <c r="F3778" s="9">
        <v>2.11</v>
      </c>
      <c r="G3778" s="5" t="s">
        <v>21</v>
      </c>
      <c r="H3778" s="9">
        <v>500</v>
      </c>
      <c r="I3778" s="11">
        <v>11600000</v>
      </c>
      <c r="J3778" s="11">
        <v>200</v>
      </c>
      <c r="K3778" s="11">
        <v>13.048</v>
      </c>
      <c r="L3778" s="11" t="b">
        <f>COUNTIF('[1]2_배당성향 25% 이상 종목명'!$A$2:$A$471,'2_2번 조건 대상 종목'!A3778)&gt;0</f>
        <v>0</v>
      </c>
      <c r="M3778" s="14" t="b">
        <f t="shared" si="58"/>
        <v>1</v>
      </c>
      <c r="N3778" s="11">
        <v>2266779800</v>
      </c>
      <c r="O3778" s="11"/>
      <c r="P3778" s="11"/>
      <c r="Q3778" s="11"/>
      <c r="R3778" s="11">
        <v>1.5</v>
      </c>
      <c r="S3778" s="6">
        <v>116116000000</v>
      </c>
      <c r="T3778" s="7">
        <v>8.99</v>
      </c>
      <c r="U3778" s="7">
        <v>0.69</v>
      </c>
      <c r="V3778" s="7">
        <v>1113</v>
      </c>
    </row>
    <row r="3779" spans="1:22" hidden="1" x14ac:dyDescent="0.4">
      <c r="A3779" s="7" t="s">
        <v>1508</v>
      </c>
      <c r="B3779" s="12" t="s">
        <v>1509</v>
      </c>
      <c r="C3779" s="12" t="s">
        <v>2933</v>
      </c>
      <c r="D3779" s="12" t="s">
        <v>19</v>
      </c>
      <c r="E3779" s="12" t="s">
        <v>49</v>
      </c>
      <c r="F3779" s="12">
        <v>1.1000000000000001</v>
      </c>
      <c r="G3779" s="12" t="s">
        <v>21</v>
      </c>
      <c r="H3779" s="12">
        <v>500</v>
      </c>
      <c r="I3779" s="6">
        <v>11600000</v>
      </c>
      <c r="J3779" s="6">
        <v>220</v>
      </c>
      <c r="K3779" s="6">
        <v>22.844000000000001</v>
      </c>
      <c r="L3779" s="11" t="b">
        <f>COUNTIF('[1]2_배당성향 25% 이상 종목명'!$A$2:$A$471,'2_2번 조건 대상 종목'!A3779)&gt;0</f>
        <v>0</v>
      </c>
      <c r="M3779" s="14" t="b">
        <f t="shared" ref="M3779:M3842" si="59">COUNTIF($A$2:$A$4678,A3779)=4</f>
        <v>1</v>
      </c>
      <c r="N3779" s="6">
        <v>2493457780</v>
      </c>
      <c r="O3779" s="6"/>
      <c r="P3779" s="6"/>
      <c r="Q3779" s="6"/>
      <c r="R3779" s="6">
        <v>1.8</v>
      </c>
      <c r="S3779" s="6">
        <v>116116000000</v>
      </c>
      <c r="T3779" s="7">
        <v>8.99</v>
      </c>
      <c r="U3779" s="7">
        <v>0.69</v>
      </c>
      <c r="V3779" s="7">
        <v>1113</v>
      </c>
    </row>
    <row r="3780" spans="1:22" hidden="1" x14ac:dyDescent="0.4">
      <c r="A3780" s="4" t="s">
        <v>2146</v>
      </c>
      <c r="B3780" s="5" t="s">
        <v>2147</v>
      </c>
      <c r="C3780" s="5" t="s">
        <v>30</v>
      </c>
      <c r="D3780" s="5" t="s">
        <v>19</v>
      </c>
      <c r="E3780" s="9" t="s">
        <v>43</v>
      </c>
      <c r="F3780" s="9">
        <v>1.34</v>
      </c>
      <c r="G3780" s="5" t="s">
        <v>21</v>
      </c>
      <c r="H3780" s="9">
        <v>500</v>
      </c>
      <c r="I3780" s="11">
        <v>26500000</v>
      </c>
      <c r="J3780" s="11">
        <v>250</v>
      </c>
      <c r="K3780" s="11">
        <v>14.021000000000001</v>
      </c>
      <c r="L3780" s="11" t="b">
        <f>COUNTIF('[1]2_배당성향 25% 이상 종목명'!$A$2:$A$471,'2_2번 조건 대상 종목'!A3780)&gt;0</f>
        <v>0</v>
      </c>
      <c r="M3780" s="14" t="b">
        <f t="shared" si="59"/>
        <v>1</v>
      </c>
      <c r="N3780" s="11">
        <v>6466810500</v>
      </c>
      <c r="O3780" s="11" t="b">
        <f>N3780&gt;=VLOOKUP(A3780,'[1]2023년만'!$A$2:$Q$1181,12,0)</f>
        <v>1</v>
      </c>
      <c r="P3780" s="11"/>
      <c r="Q3780" s="11"/>
      <c r="R3780" s="11">
        <v>1.4</v>
      </c>
      <c r="S3780" s="6">
        <v>647925000000</v>
      </c>
      <c r="T3780" s="7">
        <v>14.08</v>
      </c>
      <c r="U3780" s="7">
        <v>1.1200000000000001</v>
      </c>
      <c r="V3780" s="7">
        <v>1736</v>
      </c>
    </row>
    <row r="3781" spans="1:22" hidden="1" x14ac:dyDescent="0.4">
      <c r="A3781" s="4" t="s">
        <v>2146</v>
      </c>
      <c r="B3781" s="5" t="s">
        <v>2147</v>
      </c>
      <c r="C3781" s="5" t="s">
        <v>18</v>
      </c>
      <c r="D3781" s="5" t="s">
        <v>19</v>
      </c>
      <c r="E3781" s="9" t="s">
        <v>43</v>
      </c>
      <c r="F3781" s="9">
        <v>0.91</v>
      </c>
      <c r="G3781" s="5" t="s">
        <v>21</v>
      </c>
      <c r="H3781" s="9">
        <v>500</v>
      </c>
      <c r="I3781" s="11">
        <v>26500000</v>
      </c>
      <c r="J3781" s="11">
        <v>170</v>
      </c>
      <c r="K3781" s="11">
        <v>11.955</v>
      </c>
      <c r="L3781" s="11" t="b">
        <f>COUNTIF('[1]2_배당성향 25% 이상 종목명'!$A$2:$A$471,'2_2번 조건 대상 종목'!A3781)&gt;0</f>
        <v>0</v>
      </c>
      <c r="M3781" s="14" t="b">
        <f t="shared" si="59"/>
        <v>1</v>
      </c>
      <c r="N3781" s="11">
        <v>4397431140</v>
      </c>
      <c r="O3781" s="11"/>
      <c r="P3781" s="11"/>
      <c r="Q3781" s="11"/>
      <c r="R3781" s="11">
        <v>1.1000000000000001</v>
      </c>
      <c r="S3781" s="6">
        <v>647925000000</v>
      </c>
      <c r="T3781" s="7">
        <v>14.08</v>
      </c>
      <c r="U3781" s="7">
        <v>1.1200000000000001</v>
      </c>
      <c r="V3781" s="7">
        <v>1736</v>
      </c>
    </row>
    <row r="3782" spans="1:22" hidden="1" x14ac:dyDescent="0.4">
      <c r="A3782" s="4" t="s">
        <v>2146</v>
      </c>
      <c r="B3782" s="5" t="s">
        <v>2147</v>
      </c>
      <c r="C3782" s="5" t="s">
        <v>24</v>
      </c>
      <c r="D3782" s="5" t="s">
        <v>19</v>
      </c>
      <c r="E3782" s="9" t="s">
        <v>43</v>
      </c>
      <c r="F3782" s="9">
        <v>0.94</v>
      </c>
      <c r="G3782" s="5" t="s">
        <v>21</v>
      </c>
      <c r="H3782" s="9">
        <v>500</v>
      </c>
      <c r="I3782" s="11">
        <v>26500000</v>
      </c>
      <c r="J3782" s="11">
        <v>170</v>
      </c>
      <c r="K3782" s="11">
        <v>7.5650000000000004</v>
      </c>
      <c r="L3782" s="11" t="b">
        <f>COUNTIF('[1]2_배당성향 25% 이상 종목명'!$A$2:$A$471,'2_2번 조건 대상 종목'!A3782)&gt;0</f>
        <v>0</v>
      </c>
      <c r="M3782" s="14" t="b">
        <f t="shared" si="59"/>
        <v>1</v>
      </c>
      <c r="N3782" s="11">
        <v>4397431140</v>
      </c>
      <c r="O3782" s="11"/>
      <c r="P3782" s="11"/>
      <c r="Q3782" s="11"/>
      <c r="R3782" s="11">
        <v>1.2</v>
      </c>
      <c r="S3782" s="6">
        <v>647925000000</v>
      </c>
      <c r="T3782" s="7">
        <v>14.08</v>
      </c>
      <c r="U3782" s="7">
        <v>1.1200000000000001</v>
      </c>
      <c r="V3782" s="7">
        <v>1736</v>
      </c>
    </row>
    <row r="3783" spans="1:22" hidden="1" x14ac:dyDescent="0.4">
      <c r="A3783" s="7" t="s">
        <v>2146</v>
      </c>
      <c r="B3783" s="12" t="s">
        <v>2147</v>
      </c>
      <c r="C3783" s="12" t="s">
        <v>2933</v>
      </c>
      <c r="D3783" s="12" t="s">
        <v>19</v>
      </c>
      <c r="E3783" s="12" t="s">
        <v>43</v>
      </c>
      <c r="F3783" s="12">
        <v>0.87</v>
      </c>
      <c r="G3783" s="12" t="s">
        <v>21</v>
      </c>
      <c r="H3783" s="12">
        <v>500</v>
      </c>
      <c r="I3783" s="6">
        <v>26500000</v>
      </c>
      <c r="J3783" s="6">
        <v>100</v>
      </c>
      <c r="K3783" s="6">
        <v>13.945</v>
      </c>
      <c r="L3783" s="11" t="b">
        <f>COUNTIF('[1]2_배당성향 25% 이상 종목명'!$A$2:$A$471,'2_2번 조건 대상 종목'!A3783)&gt;0</f>
        <v>0</v>
      </c>
      <c r="M3783" s="14" t="b">
        <f t="shared" si="59"/>
        <v>1</v>
      </c>
      <c r="N3783" s="6">
        <v>2586724200</v>
      </c>
      <c r="O3783" s="6"/>
      <c r="P3783" s="6"/>
      <c r="Q3783" s="6"/>
      <c r="R3783" s="6">
        <v>0.9</v>
      </c>
      <c r="S3783" s="6">
        <v>647925000000</v>
      </c>
      <c r="T3783" s="7">
        <v>14.08</v>
      </c>
      <c r="U3783" s="7">
        <v>1.1200000000000001</v>
      </c>
      <c r="V3783" s="7">
        <v>1736</v>
      </c>
    </row>
    <row r="3784" spans="1:22" hidden="1" x14ac:dyDescent="0.4">
      <c r="A3784" s="4" t="s">
        <v>2699</v>
      </c>
      <c r="B3784" s="5" t="s">
        <v>2700</v>
      </c>
      <c r="C3784" s="5" t="s">
        <v>30</v>
      </c>
      <c r="D3784" s="5" t="s">
        <v>19</v>
      </c>
      <c r="E3784" s="9" t="s">
        <v>49</v>
      </c>
      <c r="F3784" s="9">
        <v>1.64</v>
      </c>
      <c r="G3784" s="5" t="s">
        <v>21</v>
      </c>
      <c r="H3784" s="10">
        <v>5000</v>
      </c>
      <c r="I3784" s="11">
        <v>1113400</v>
      </c>
      <c r="J3784" s="11">
        <v>1750</v>
      </c>
      <c r="K3784" s="11">
        <v>0.67500000000000004</v>
      </c>
      <c r="L3784" s="11" t="b">
        <f>COUNTIF('[1]2_배당성향 25% 이상 종목명'!$A$2:$A$471,'2_2번 조건 대상 종목'!A3784)&gt;0</f>
        <v>0</v>
      </c>
      <c r="M3784" s="14" t="b">
        <f t="shared" si="59"/>
        <v>1</v>
      </c>
      <c r="N3784" s="11">
        <v>1472854250</v>
      </c>
      <c r="O3784" s="11" t="b">
        <f>N3784&gt;=VLOOKUP(A3784,'[1]2023년만'!$A$2:$Q$1181,12,0)</f>
        <v>1</v>
      </c>
      <c r="P3784" s="11"/>
      <c r="Q3784" s="11"/>
      <c r="R3784" s="11">
        <v>0.3</v>
      </c>
      <c r="S3784" s="6">
        <v>1045482600000</v>
      </c>
      <c r="T3784" s="7">
        <v>3.68</v>
      </c>
      <c r="U3784" s="7">
        <v>0.2</v>
      </c>
      <c r="V3784" s="7">
        <v>254899</v>
      </c>
    </row>
    <row r="3785" spans="1:22" hidden="1" x14ac:dyDescent="0.4">
      <c r="A3785" s="4" t="s">
        <v>2699</v>
      </c>
      <c r="B3785" s="5" t="s">
        <v>2700</v>
      </c>
      <c r="C3785" s="5" t="s">
        <v>18</v>
      </c>
      <c r="D3785" s="5" t="s">
        <v>19</v>
      </c>
      <c r="E3785" s="9" t="s">
        <v>49</v>
      </c>
      <c r="F3785" s="9">
        <v>2.41</v>
      </c>
      <c r="G3785" s="5" t="s">
        <v>21</v>
      </c>
      <c r="H3785" s="10">
        <v>5000</v>
      </c>
      <c r="I3785" s="11">
        <v>1113400</v>
      </c>
      <c r="J3785" s="11">
        <v>1750</v>
      </c>
      <c r="K3785" s="11">
        <v>0.43</v>
      </c>
      <c r="L3785" s="11" t="b">
        <f>COUNTIF('[1]2_배당성향 25% 이상 종목명'!$A$2:$A$471,'2_2번 조건 대상 종목'!A3785)&gt;0</f>
        <v>0</v>
      </c>
      <c r="M3785" s="14" t="b">
        <f t="shared" si="59"/>
        <v>1</v>
      </c>
      <c r="N3785" s="11">
        <v>1472854250</v>
      </c>
      <c r="O3785" s="11"/>
      <c r="P3785" s="11"/>
      <c r="Q3785" s="11"/>
      <c r="R3785" s="11">
        <v>0.2</v>
      </c>
      <c r="S3785" s="6">
        <v>1045482600000</v>
      </c>
      <c r="T3785" s="7">
        <v>3.68</v>
      </c>
      <c r="U3785" s="7">
        <v>0.2</v>
      </c>
      <c r="V3785" s="7">
        <v>254899</v>
      </c>
    </row>
    <row r="3786" spans="1:22" hidden="1" x14ac:dyDescent="0.4">
      <c r="A3786" s="4" t="s">
        <v>2699</v>
      </c>
      <c r="B3786" s="5" t="s">
        <v>2700</v>
      </c>
      <c r="C3786" s="5" t="s">
        <v>24</v>
      </c>
      <c r="D3786" s="5" t="s">
        <v>19</v>
      </c>
      <c r="E3786" s="9" t="s">
        <v>49</v>
      </c>
      <c r="F3786" s="9">
        <v>2.11</v>
      </c>
      <c r="G3786" s="5" t="s">
        <v>21</v>
      </c>
      <c r="H3786" s="10">
        <v>5000</v>
      </c>
      <c r="I3786" s="11">
        <v>1113400</v>
      </c>
      <c r="J3786" s="11">
        <v>1750</v>
      </c>
      <c r="K3786" s="11">
        <v>-10.023999999999999</v>
      </c>
      <c r="L3786" s="11" t="b">
        <f>COUNTIF('[1]2_배당성향 25% 이상 종목명'!$A$2:$A$471,'2_2번 조건 대상 종목'!A3786)&gt;0</f>
        <v>0</v>
      </c>
      <c r="M3786" s="14" t="b">
        <f t="shared" si="59"/>
        <v>1</v>
      </c>
      <c r="N3786" s="11">
        <v>1472854250</v>
      </c>
      <c r="O3786" s="11"/>
      <c r="P3786" s="11"/>
      <c r="Q3786" s="11"/>
      <c r="R3786" s="11">
        <v>0.3</v>
      </c>
      <c r="S3786" s="6">
        <v>1045482600000</v>
      </c>
      <c r="T3786" s="7">
        <v>3.68</v>
      </c>
      <c r="U3786" s="7">
        <v>0.2</v>
      </c>
      <c r="V3786" s="7">
        <v>254899</v>
      </c>
    </row>
    <row r="3787" spans="1:22" hidden="1" x14ac:dyDescent="0.4">
      <c r="A3787" s="7" t="s">
        <v>2699</v>
      </c>
      <c r="B3787" s="12" t="s">
        <v>2700</v>
      </c>
      <c r="C3787" s="12" t="s">
        <v>2933</v>
      </c>
      <c r="D3787" s="12" t="s">
        <v>19</v>
      </c>
      <c r="E3787" s="12" t="s">
        <v>49</v>
      </c>
      <c r="F3787" s="12">
        <v>1.1000000000000001</v>
      </c>
      <c r="G3787" s="12" t="s">
        <v>21</v>
      </c>
      <c r="H3787" s="12">
        <v>5000</v>
      </c>
      <c r="I3787" s="6">
        <v>1113400</v>
      </c>
      <c r="J3787" s="6">
        <v>1750</v>
      </c>
      <c r="K3787" s="6">
        <v>0.46300000000000002</v>
      </c>
      <c r="L3787" s="11" t="b">
        <f>COUNTIF('[1]2_배당성향 25% 이상 종목명'!$A$2:$A$471,'2_2번 조건 대상 종목'!A3787)&gt;0</f>
        <v>0</v>
      </c>
      <c r="M3787" s="14" t="b">
        <f t="shared" si="59"/>
        <v>1</v>
      </c>
      <c r="N3787" s="6">
        <v>1472854250</v>
      </c>
      <c r="O3787" s="6"/>
      <c r="P3787" s="6"/>
      <c r="Q3787" s="6"/>
      <c r="R3787" s="6">
        <v>0.2</v>
      </c>
      <c r="S3787" s="6">
        <v>1045482600000</v>
      </c>
      <c r="T3787" s="7">
        <v>3.68</v>
      </c>
      <c r="U3787" s="7">
        <v>0.2</v>
      </c>
      <c r="V3787" s="7">
        <v>254899</v>
      </c>
    </row>
    <row r="3788" spans="1:22" hidden="1" x14ac:dyDescent="0.4">
      <c r="A3788" s="4" t="s">
        <v>1148</v>
      </c>
      <c r="B3788" s="5" t="s">
        <v>1149</v>
      </c>
      <c r="C3788" s="5" t="s">
        <v>24</v>
      </c>
      <c r="D3788" s="5" t="s">
        <v>19</v>
      </c>
      <c r="E3788" s="9" t="s">
        <v>76</v>
      </c>
      <c r="F3788" s="9">
        <v>2.62</v>
      </c>
      <c r="G3788" s="5" t="s">
        <v>21</v>
      </c>
      <c r="H3788" s="9">
        <v>500</v>
      </c>
      <c r="I3788" s="11">
        <v>70805940</v>
      </c>
      <c r="J3788" s="11">
        <v>50</v>
      </c>
      <c r="K3788" s="11">
        <v>33.515000000000001</v>
      </c>
      <c r="L3788" s="11" t="b">
        <f>COUNTIF('[1]2_배당성향 25% 이상 종목명'!$A$2:$A$471,'2_2번 조건 대상 종목'!A3788)&gt;0</f>
        <v>0</v>
      </c>
      <c r="M3788" s="14" t="b">
        <f t="shared" si="59"/>
        <v>0</v>
      </c>
      <c r="N3788" s="11">
        <v>3441956050</v>
      </c>
      <c r="O3788" s="11"/>
      <c r="P3788" s="11"/>
      <c r="Q3788" s="11"/>
      <c r="R3788" s="11">
        <v>2</v>
      </c>
      <c r="S3788" s="6">
        <v>147984414600</v>
      </c>
      <c r="T3788" s="7" t="s">
        <v>21</v>
      </c>
      <c r="U3788" s="7">
        <v>0.46</v>
      </c>
      <c r="V3788" s="7" t="s">
        <v>21</v>
      </c>
    </row>
    <row r="3789" spans="1:22" hidden="1" x14ac:dyDescent="0.4">
      <c r="A3789" s="4" t="s">
        <v>1148</v>
      </c>
      <c r="B3789" s="5" t="s">
        <v>1149</v>
      </c>
      <c r="C3789" s="5" t="s">
        <v>18</v>
      </c>
      <c r="D3789" s="5" t="s">
        <v>19</v>
      </c>
      <c r="E3789" s="9" t="s">
        <v>76</v>
      </c>
      <c r="F3789" s="9">
        <v>1.81</v>
      </c>
      <c r="G3789" s="5" t="s">
        <v>21</v>
      </c>
      <c r="H3789" s="9">
        <v>500</v>
      </c>
      <c r="I3789" s="11">
        <v>70805940</v>
      </c>
      <c r="J3789" s="11">
        <v>50</v>
      </c>
      <c r="K3789" s="11">
        <v>14.839</v>
      </c>
      <c r="L3789" s="11" t="b">
        <f>COUNTIF('[1]2_배당성향 25% 이상 종목명'!$A$2:$A$471,'2_2번 조건 대상 종목'!A3789)&gt;0</f>
        <v>0</v>
      </c>
      <c r="M3789" s="14" t="b">
        <f t="shared" si="59"/>
        <v>0</v>
      </c>
      <c r="N3789" s="11">
        <v>3441956050</v>
      </c>
      <c r="O3789" s="11"/>
      <c r="P3789" s="11"/>
      <c r="Q3789" s="11"/>
      <c r="R3789" s="11">
        <v>1.6</v>
      </c>
      <c r="S3789" s="6">
        <v>147984414600</v>
      </c>
      <c r="T3789" s="7" t="s">
        <v>21</v>
      </c>
      <c r="U3789" s="7">
        <v>0.46</v>
      </c>
      <c r="V3789" s="7" t="s">
        <v>21</v>
      </c>
    </row>
    <row r="3790" spans="1:22" hidden="1" x14ac:dyDescent="0.4">
      <c r="A3790" s="7" t="s">
        <v>1148</v>
      </c>
      <c r="B3790" s="12" t="s">
        <v>1149</v>
      </c>
      <c r="C3790" s="12" t="s">
        <v>2933</v>
      </c>
      <c r="D3790" s="12" t="s">
        <v>19</v>
      </c>
      <c r="E3790" s="12" t="s">
        <v>76</v>
      </c>
      <c r="F3790" s="12">
        <v>1.49</v>
      </c>
      <c r="G3790" s="12" t="s">
        <v>21</v>
      </c>
      <c r="H3790" s="12">
        <v>500</v>
      </c>
      <c r="I3790" s="6">
        <v>70805940</v>
      </c>
      <c r="J3790" s="6">
        <v>50</v>
      </c>
      <c r="K3790" s="6">
        <v>16.419</v>
      </c>
      <c r="L3790" s="11" t="b">
        <f>COUNTIF('[1]2_배당성향 25% 이상 종목명'!$A$2:$A$471,'2_2번 조건 대상 종목'!A3790)&gt;0</f>
        <v>0</v>
      </c>
      <c r="M3790" s="14" t="b">
        <f t="shared" si="59"/>
        <v>0</v>
      </c>
      <c r="N3790" s="6">
        <v>3441956050</v>
      </c>
      <c r="O3790" s="6"/>
      <c r="P3790" s="6"/>
      <c r="Q3790" s="6"/>
      <c r="R3790" s="6">
        <v>1.1000000000000001</v>
      </c>
      <c r="S3790" s="6">
        <v>147984414600</v>
      </c>
      <c r="T3790" s="7" t="s">
        <v>21</v>
      </c>
      <c r="U3790" s="7">
        <v>0.46</v>
      </c>
      <c r="V3790" s="7" t="s">
        <v>21</v>
      </c>
    </row>
    <row r="3791" spans="1:22" hidden="1" x14ac:dyDescent="0.4">
      <c r="A3791" s="4" t="s">
        <v>937</v>
      </c>
      <c r="B3791" s="5" t="s">
        <v>938</v>
      </c>
      <c r="C3791" s="5" t="s">
        <v>24</v>
      </c>
      <c r="D3791" s="5" t="s">
        <v>19</v>
      </c>
      <c r="E3791" s="9" t="s">
        <v>43</v>
      </c>
      <c r="F3791" s="9">
        <v>0.94</v>
      </c>
      <c r="G3791" s="5" t="s">
        <v>21</v>
      </c>
      <c r="H3791" s="9">
        <v>500</v>
      </c>
      <c r="I3791" s="11">
        <v>8600000</v>
      </c>
      <c r="J3791" s="11">
        <v>380</v>
      </c>
      <c r="K3791" s="11">
        <v>41.378999999999998</v>
      </c>
      <c r="L3791" s="11" t="b">
        <f>COUNTIF('[1]2_배당성향 25% 이상 종목명'!$A$2:$A$471,'2_2번 조건 대상 종목'!A3791)&gt;0</f>
        <v>0</v>
      </c>
      <c r="M3791" s="14" t="b">
        <f t="shared" si="59"/>
        <v>1</v>
      </c>
      <c r="N3791" s="11">
        <v>3025191780</v>
      </c>
      <c r="O3791" s="11"/>
      <c r="P3791" s="11"/>
      <c r="Q3791" s="11"/>
      <c r="R3791" s="11">
        <v>5.2</v>
      </c>
      <c r="S3791" s="6">
        <v>56760000000</v>
      </c>
      <c r="T3791" s="7">
        <v>6.36</v>
      </c>
      <c r="U3791" s="7">
        <v>0.28999999999999998</v>
      </c>
      <c r="V3791" s="7">
        <v>1038</v>
      </c>
    </row>
    <row r="3792" spans="1:22" hidden="1" x14ac:dyDescent="0.4">
      <c r="A3792" s="4" t="s">
        <v>937</v>
      </c>
      <c r="B3792" s="5" t="s">
        <v>938</v>
      </c>
      <c r="C3792" s="5" t="s">
        <v>18</v>
      </c>
      <c r="D3792" s="5" t="s">
        <v>19</v>
      </c>
      <c r="E3792" s="9" t="s">
        <v>43</v>
      </c>
      <c r="F3792" s="9">
        <v>0.91</v>
      </c>
      <c r="G3792" s="5" t="s">
        <v>21</v>
      </c>
      <c r="H3792" s="9">
        <v>500</v>
      </c>
      <c r="I3792" s="11">
        <v>8600000</v>
      </c>
      <c r="J3792" s="11">
        <v>300</v>
      </c>
      <c r="K3792" s="11">
        <v>36.274000000000001</v>
      </c>
      <c r="L3792" s="11" t="b">
        <f>COUNTIF('[1]2_배당성향 25% 이상 종목명'!$A$2:$A$471,'2_2번 조건 대상 종목'!A3792)&gt;0</f>
        <v>0</v>
      </c>
      <c r="M3792" s="14" t="b">
        <f t="shared" si="59"/>
        <v>1</v>
      </c>
      <c r="N3792" s="11">
        <v>2388309300</v>
      </c>
      <c r="O3792" s="11"/>
      <c r="P3792" s="11"/>
      <c r="Q3792" s="11"/>
      <c r="R3792" s="11">
        <v>3.5</v>
      </c>
      <c r="S3792" s="6">
        <v>56760000000</v>
      </c>
      <c r="T3792" s="7">
        <v>6.36</v>
      </c>
      <c r="U3792" s="7">
        <v>0.28999999999999998</v>
      </c>
      <c r="V3792" s="7">
        <v>1038</v>
      </c>
    </row>
    <row r="3793" spans="1:22" hidden="1" x14ac:dyDescent="0.4">
      <c r="A3793" s="4" t="s">
        <v>937</v>
      </c>
      <c r="B3793" s="5" t="s">
        <v>938</v>
      </c>
      <c r="C3793" s="5" t="s">
        <v>30</v>
      </c>
      <c r="D3793" s="5" t="s">
        <v>19</v>
      </c>
      <c r="E3793" s="9" t="s">
        <v>43</v>
      </c>
      <c r="F3793" s="9">
        <v>1.34</v>
      </c>
      <c r="G3793" s="5" t="s">
        <v>21</v>
      </c>
      <c r="H3793" s="9">
        <v>500</v>
      </c>
      <c r="I3793" s="11">
        <v>8600000</v>
      </c>
      <c r="J3793" s="11">
        <v>200</v>
      </c>
      <c r="K3793" s="11">
        <v>19.271000000000001</v>
      </c>
      <c r="L3793" s="11" t="b">
        <f>COUNTIF('[1]2_배당성향 25% 이상 종목명'!$A$2:$A$471,'2_2번 조건 대상 종목'!A3793)&gt;0</f>
        <v>0</v>
      </c>
      <c r="M3793" s="14" t="b">
        <f t="shared" si="59"/>
        <v>1</v>
      </c>
      <c r="N3793" s="11">
        <v>1592206200</v>
      </c>
      <c r="O3793" s="11" t="b">
        <f>N3793&gt;=VLOOKUP(A3793,'[1]2023년만'!$A$2:$Q$1181,12,0)</f>
        <v>0</v>
      </c>
      <c r="P3793" s="11"/>
      <c r="Q3793" s="11"/>
      <c r="R3793" s="11">
        <v>3</v>
      </c>
      <c r="S3793" s="6">
        <v>56760000000</v>
      </c>
      <c r="T3793" s="7">
        <v>6.36</v>
      </c>
      <c r="U3793" s="7">
        <v>0.28999999999999998</v>
      </c>
      <c r="V3793" s="7">
        <v>1038</v>
      </c>
    </row>
    <row r="3794" spans="1:22" hidden="1" x14ac:dyDescent="0.4">
      <c r="A3794" s="7" t="s">
        <v>937</v>
      </c>
      <c r="B3794" s="12" t="s">
        <v>938</v>
      </c>
      <c r="C3794" s="12" t="s">
        <v>2933</v>
      </c>
      <c r="D3794" s="12" t="s">
        <v>19</v>
      </c>
      <c r="E3794" s="12" t="s">
        <v>43</v>
      </c>
      <c r="F3794" s="12">
        <v>0.87</v>
      </c>
      <c r="G3794" s="12" t="s">
        <v>21</v>
      </c>
      <c r="H3794" s="12">
        <v>500</v>
      </c>
      <c r="I3794" s="6">
        <v>8600000</v>
      </c>
      <c r="J3794" s="6">
        <v>150</v>
      </c>
      <c r="K3794" s="6">
        <v>24.847000000000001</v>
      </c>
      <c r="L3794" s="11" t="b">
        <f>COUNTIF('[1]2_배당성향 25% 이상 종목명'!$A$2:$A$471,'2_2번 조건 대상 종목'!A3794)&gt;0</f>
        <v>0</v>
      </c>
      <c r="M3794" s="14" t="b">
        <f t="shared" si="59"/>
        <v>1</v>
      </c>
      <c r="N3794" s="6">
        <v>1194154650</v>
      </c>
      <c r="O3794" s="6"/>
      <c r="P3794" s="6"/>
      <c r="Q3794" s="6"/>
      <c r="R3794" s="6">
        <v>1.7</v>
      </c>
      <c r="S3794" s="6">
        <v>56760000000</v>
      </c>
      <c r="T3794" s="7">
        <v>6.36</v>
      </c>
      <c r="U3794" s="7">
        <v>0.28999999999999998</v>
      </c>
      <c r="V3794" s="7">
        <v>1038</v>
      </c>
    </row>
    <row r="3795" spans="1:22" hidden="1" x14ac:dyDescent="0.4">
      <c r="A3795" s="4" t="s">
        <v>2635</v>
      </c>
      <c r="B3795" s="5" t="s">
        <v>2636</v>
      </c>
      <c r="C3795" s="5" t="s">
        <v>18</v>
      </c>
      <c r="D3795" s="5" t="s">
        <v>19</v>
      </c>
      <c r="E3795" s="9" t="s">
        <v>21</v>
      </c>
      <c r="F3795" s="9" t="s">
        <v>21</v>
      </c>
      <c r="G3795" s="5" t="s">
        <v>21</v>
      </c>
      <c r="H3795" s="5" t="s">
        <v>21</v>
      </c>
      <c r="I3795" s="11" t="s">
        <v>21</v>
      </c>
      <c r="J3795" s="11">
        <v>25</v>
      </c>
      <c r="K3795" s="11">
        <v>4.4180000000000001</v>
      </c>
      <c r="L3795" s="11" t="b">
        <f>COUNTIF('[1]2_배당성향 25% 이상 종목명'!$A$2:$A$471,'2_2번 조건 대상 종목'!A3795)&gt;0</f>
        <v>0</v>
      </c>
      <c r="M3795" s="14" t="b">
        <f t="shared" si="59"/>
        <v>0</v>
      </c>
      <c r="N3795" s="11">
        <v>102769475</v>
      </c>
      <c r="O3795" s="11"/>
      <c r="P3795" s="11"/>
      <c r="Q3795" s="11"/>
      <c r="R3795" s="11" t="s">
        <v>21</v>
      </c>
      <c r="S3795" s="6">
        <v>17080337610</v>
      </c>
      <c r="T3795" s="7" t="e">
        <v>#N/A</v>
      </c>
      <c r="U3795" s="7" t="e">
        <v>#N/A</v>
      </c>
      <c r="V3795" s="7" t="e">
        <v>#N/A</v>
      </c>
    </row>
    <row r="3796" spans="1:22" hidden="1" x14ac:dyDescent="0.4">
      <c r="A3796" s="4" t="s">
        <v>2635</v>
      </c>
      <c r="B3796" s="5" t="s">
        <v>2636</v>
      </c>
      <c r="C3796" s="5" t="s">
        <v>24</v>
      </c>
      <c r="D3796" s="5" t="s">
        <v>19</v>
      </c>
      <c r="E3796" s="9" t="s">
        <v>21</v>
      </c>
      <c r="F3796" s="9" t="s">
        <v>21</v>
      </c>
      <c r="G3796" s="5" t="s">
        <v>21</v>
      </c>
      <c r="H3796" s="9">
        <v>500</v>
      </c>
      <c r="I3796" s="11">
        <v>4887078</v>
      </c>
      <c r="J3796" s="11">
        <v>25</v>
      </c>
      <c r="K3796" s="11">
        <v>3.9510000000000001</v>
      </c>
      <c r="L3796" s="11" t="b">
        <f>COUNTIF('[1]2_배당성향 25% 이상 종목명'!$A$2:$A$471,'2_2번 조건 대상 종목'!A3796)&gt;0</f>
        <v>0</v>
      </c>
      <c r="M3796" s="14" t="b">
        <f t="shared" si="59"/>
        <v>0</v>
      </c>
      <c r="N3796" s="11">
        <v>102769475</v>
      </c>
      <c r="O3796" s="11"/>
      <c r="P3796" s="11"/>
      <c r="Q3796" s="11"/>
      <c r="R3796" s="11">
        <v>0.6</v>
      </c>
      <c r="S3796" s="6">
        <v>17080337610</v>
      </c>
      <c r="T3796" s="7" t="e">
        <v>#N/A</v>
      </c>
      <c r="U3796" s="7" t="e">
        <v>#N/A</v>
      </c>
      <c r="V3796" s="7" t="e">
        <v>#N/A</v>
      </c>
    </row>
    <row r="3797" spans="1:22" hidden="1" x14ac:dyDescent="0.4">
      <c r="A3797" s="4" t="s">
        <v>2635</v>
      </c>
      <c r="B3797" s="5" t="s">
        <v>2636</v>
      </c>
      <c r="C3797" s="5" t="s">
        <v>30</v>
      </c>
      <c r="D3797" s="5" t="s">
        <v>19</v>
      </c>
      <c r="E3797" s="9" t="s">
        <v>21</v>
      </c>
      <c r="F3797" s="9" t="s">
        <v>21</v>
      </c>
      <c r="G3797" s="5" t="s">
        <v>21</v>
      </c>
      <c r="H3797" s="9">
        <v>500</v>
      </c>
      <c r="I3797" s="11">
        <v>4887078</v>
      </c>
      <c r="J3797" s="11">
        <v>25</v>
      </c>
      <c r="K3797" s="11">
        <v>2.6469999999999998</v>
      </c>
      <c r="L3797" s="11" t="b">
        <f>COUNTIF('[1]2_배당성향 25% 이상 종목명'!$A$2:$A$471,'2_2번 조건 대상 종목'!A3797)&gt;0</f>
        <v>0</v>
      </c>
      <c r="M3797" s="14" t="b">
        <f t="shared" si="59"/>
        <v>0</v>
      </c>
      <c r="N3797" s="11">
        <v>102769475</v>
      </c>
      <c r="O3797" s="11" t="b">
        <f>N3797&gt;=VLOOKUP(A3797,'[1]2023년만'!$A$2:$Q$1181,12,0)</f>
        <v>1</v>
      </c>
      <c r="P3797" s="11"/>
      <c r="Q3797" s="11"/>
      <c r="R3797" s="11">
        <v>0.9</v>
      </c>
      <c r="S3797" s="6">
        <v>17080337610</v>
      </c>
      <c r="T3797" s="7" t="e">
        <v>#N/A</v>
      </c>
      <c r="U3797" s="7" t="e">
        <v>#N/A</v>
      </c>
      <c r="V3797" s="7" t="e">
        <v>#N/A</v>
      </c>
    </row>
    <row r="3798" spans="1:22" hidden="1" x14ac:dyDescent="0.4">
      <c r="A3798" s="4" t="s">
        <v>91</v>
      </c>
      <c r="B3798" s="5" t="s">
        <v>92</v>
      </c>
      <c r="C3798" s="5" t="s">
        <v>24</v>
      </c>
      <c r="D3798" s="5" t="s">
        <v>19</v>
      </c>
      <c r="E3798" s="9" t="s">
        <v>37</v>
      </c>
      <c r="F3798" s="9">
        <v>2.09</v>
      </c>
      <c r="G3798" s="5" t="s">
        <v>21</v>
      </c>
      <c r="H3798" s="9">
        <v>500</v>
      </c>
      <c r="I3798" s="11">
        <v>36700000</v>
      </c>
      <c r="J3798" s="11">
        <v>10</v>
      </c>
      <c r="K3798" s="11">
        <v>566.76499999999999</v>
      </c>
      <c r="L3798" s="11" t="b">
        <f>COUNTIF('[1]2_배당성향 25% 이상 종목명'!$A$2:$A$471,'2_2번 조건 대상 종목'!A3798)&gt;0</f>
        <v>0</v>
      </c>
      <c r="M3798" s="14" t="b">
        <f t="shared" si="59"/>
        <v>1</v>
      </c>
      <c r="N3798" s="11">
        <v>413738600</v>
      </c>
      <c r="O3798" s="11"/>
      <c r="P3798" s="11"/>
      <c r="Q3798" s="11"/>
      <c r="R3798" s="11">
        <v>0.3</v>
      </c>
      <c r="S3798" s="6">
        <v>86245000000</v>
      </c>
      <c r="T3798" s="7">
        <v>35.61</v>
      </c>
      <c r="U3798" s="7">
        <v>0.85</v>
      </c>
      <c r="V3798" s="7">
        <v>66</v>
      </c>
    </row>
    <row r="3799" spans="1:22" hidden="1" x14ac:dyDescent="0.4">
      <c r="A3799" s="4" t="s">
        <v>91</v>
      </c>
      <c r="B3799" s="5" t="s">
        <v>92</v>
      </c>
      <c r="C3799" s="5" t="s">
        <v>30</v>
      </c>
      <c r="D3799" s="5" t="s">
        <v>19</v>
      </c>
      <c r="E3799" s="9" t="s">
        <v>37</v>
      </c>
      <c r="F3799" s="9">
        <v>2.7</v>
      </c>
      <c r="G3799" s="5" t="s">
        <v>21</v>
      </c>
      <c r="H3799" s="9">
        <v>500</v>
      </c>
      <c r="I3799" s="11">
        <v>36700000</v>
      </c>
      <c r="J3799" s="11">
        <v>10</v>
      </c>
      <c r="K3799" s="11">
        <v>17.369</v>
      </c>
      <c r="L3799" s="11" t="b">
        <f>COUNTIF('[1]2_배당성향 25% 이상 종목명'!$A$2:$A$471,'2_2번 조건 대상 종목'!A3799)&gt;0</f>
        <v>0</v>
      </c>
      <c r="M3799" s="14" t="b">
        <f t="shared" si="59"/>
        <v>1</v>
      </c>
      <c r="N3799" s="11">
        <v>413738600</v>
      </c>
      <c r="O3799" s="11" t="b">
        <f>N3799&gt;=VLOOKUP(A3799,'[1]2023년만'!$A$2:$Q$1181,12,0)</f>
        <v>1</v>
      </c>
      <c r="P3799" s="11"/>
      <c r="Q3799" s="11"/>
      <c r="R3799" s="11">
        <v>0.4</v>
      </c>
      <c r="S3799" s="6">
        <v>86245000000</v>
      </c>
      <c r="T3799" s="7">
        <v>35.61</v>
      </c>
      <c r="U3799" s="7">
        <v>0.85</v>
      </c>
      <c r="V3799" s="7">
        <v>66</v>
      </c>
    </row>
    <row r="3800" spans="1:22" hidden="1" x14ac:dyDescent="0.4">
      <c r="A3800" s="4" t="s">
        <v>91</v>
      </c>
      <c r="B3800" s="5" t="s">
        <v>92</v>
      </c>
      <c r="C3800" s="5" t="s">
        <v>18</v>
      </c>
      <c r="D3800" s="5" t="s">
        <v>19</v>
      </c>
      <c r="E3800" s="9" t="s">
        <v>37</v>
      </c>
      <c r="F3800" s="9">
        <v>2.2599999999999998</v>
      </c>
      <c r="G3800" s="5" t="s">
        <v>21</v>
      </c>
      <c r="H3800" s="9">
        <v>500</v>
      </c>
      <c r="I3800" s="11">
        <v>36700000</v>
      </c>
      <c r="J3800" s="11">
        <v>5</v>
      </c>
      <c r="K3800" s="11">
        <v>-40.436</v>
      </c>
      <c r="L3800" s="11" t="b">
        <f>COUNTIF('[1]2_배당성향 25% 이상 종목명'!$A$2:$A$471,'2_2번 조건 대상 종목'!A3800)&gt;0</f>
        <v>0</v>
      </c>
      <c r="M3800" s="14" t="b">
        <f t="shared" si="59"/>
        <v>1</v>
      </c>
      <c r="N3800" s="11">
        <v>215119300</v>
      </c>
      <c r="O3800" s="11"/>
      <c r="P3800" s="11"/>
      <c r="Q3800" s="11"/>
      <c r="R3800" s="11">
        <v>0.3</v>
      </c>
      <c r="S3800" s="6">
        <v>86245000000</v>
      </c>
      <c r="T3800" s="7">
        <v>35.61</v>
      </c>
      <c r="U3800" s="7">
        <v>0.85</v>
      </c>
      <c r="V3800" s="7">
        <v>66</v>
      </c>
    </row>
    <row r="3801" spans="1:22" hidden="1" x14ac:dyDescent="0.4">
      <c r="A3801" s="7" t="s">
        <v>91</v>
      </c>
      <c r="B3801" s="12" t="s">
        <v>92</v>
      </c>
      <c r="C3801" s="12" t="s">
        <v>2933</v>
      </c>
      <c r="D3801" s="12" t="s">
        <v>19</v>
      </c>
      <c r="E3801" s="12" t="s">
        <v>37</v>
      </c>
      <c r="F3801" s="12">
        <v>1.02</v>
      </c>
      <c r="G3801" s="12" t="s">
        <v>21</v>
      </c>
      <c r="H3801" s="12">
        <v>500</v>
      </c>
      <c r="I3801" s="6">
        <v>36700000</v>
      </c>
      <c r="J3801" s="6">
        <v>5</v>
      </c>
      <c r="K3801" s="6">
        <v>-1.754</v>
      </c>
      <c r="L3801" s="11" t="b">
        <f>COUNTIF('[1]2_배당성향 25% 이상 종목명'!$A$2:$A$471,'2_2번 조건 대상 종목'!A3801)&gt;0</f>
        <v>0</v>
      </c>
      <c r="M3801" s="14" t="b">
        <f t="shared" si="59"/>
        <v>1</v>
      </c>
      <c r="N3801" s="6">
        <v>215119300</v>
      </c>
      <c r="O3801" s="6"/>
      <c r="P3801" s="6"/>
      <c r="Q3801" s="6"/>
      <c r="R3801" s="6">
        <v>0.4</v>
      </c>
      <c r="S3801" s="6">
        <v>86245000000</v>
      </c>
      <c r="T3801" s="7">
        <v>35.61</v>
      </c>
      <c r="U3801" s="7">
        <v>0.85</v>
      </c>
      <c r="V3801" s="7">
        <v>66</v>
      </c>
    </row>
    <row r="3802" spans="1:22" hidden="1" x14ac:dyDescent="0.4">
      <c r="A3802" s="4" t="s">
        <v>1893</v>
      </c>
      <c r="B3802" s="5" t="s">
        <v>1894</v>
      </c>
      <c r="C3802" s="5" t="s">
        <v>18</v>
      </c>
      <c r="D3802" s="5" t="s">
        <v>19</v>
      </c>
      <c r="E3802" s="9" t="s">
        <v>416</v>
      </c>
      <c r="F3802" s="9">
        <v>3.18</v>
      </c>
      <c r="G3802" s="5" t="s">
        <v>21</v>
      </c>
      <c r="H3802" s="9">
        <v>500</v>
      </c>
      <c r="I3802" s="11">
        <v>38899098</v>
      </c>
      <c r="J3802" s="11">
        <v>225</v>
      </c>
      <c r="K3802" s="11">
        <v>18.442</v>
      </c>
      <c r="L3802" s="11" t="b">
        <f>COUNTIF('[1]2_배당성향 25% 이상 종목명'!$A$2:$A$471,'2_2번 조건 대상 종목'!A3802)&gt;0</f>
        <v>0</v>
      </c>
      <c r="M3802" s="14" t="b">
        <f t="shared" si="59"/>
        <v>0</v>
      </c>
      <c r="N3802" s="11">
        <v>9049524470</v>
      </c>
      <c r="O3802" s="11"/>
      <c r="P3802" s="11"/>
      <c r="Q3802" s="11"/>
      <c r="R3802" s="11">
        <v>5.28</v>
      </c>
      <c r="S3802" s="6">
        <v>590408087370</v>
      </c>
      <c r="T3802" s="7">
        <v>10.23</v>
      </c>
      <c r="U3802" s="7">
        <v>1.1299999999999999</v>
      </c>
      <c r="V3802" s="7">
        <v>196</v>
      </c>
    </row>
    <row r="3803" spans="1:22" hidden="1" x14ac:dyDescent="0.4">
      <c r="A3803" s="7" t="s">
        <v>1893</v>
      </c>
      <c r="B3803" s="12" t="s">
        <v>1894</v>
      </c>
      <c r="C3803" s="12" t="s">
        <v>2933</v>
      </c>
      <c r="D3803" s="12" t="s">
        <v>19</v>
      </c>
      <c r="E3803" s="12" t="s">
        <v>416</v>
      </c>
      <c r="F3803" s="12">
        <v>1.63</v>
      </c>
      <c r="G3803" s="12" t="s">
        <v>21</v>
      </c>
      <c r="H3803" s="12">
        <v>500</v>
      </c>
      <c r="I3803" s="6">
        <v>38899098</v>
      </c>
      <c r="J3803" s="6">
        <v>350</v>
      </c>
      <c r="K3803" s="6">
        <v>21.51</v>
      </c>
      <c r="L3803" s="11" t="b">
        <f>COUNTIF('[1]2_배당성향 25% 이상 종목명'!$A$2:$A$471,'2_2번 조건 대상 종목'!A3803)&gt;0</f>
        <v>0</v>
      </c>
      <c r="M3803" s="14" t="b">
        <f t="shared" si="59"/>
        <v>0</v>
      </c>
      <c r="N3803" s="6">
        <v>14073427220</v>
      </c>
      <c r="O3803" s="6"/>
      <c r="P3803" s="6"/>
      <c r="Q3803" s="6"/>
      <c r="R3803" s="6">
        <v>3.3</v>
      </c>
      <c r="S3803" s="6">
        <v>590408087370</v>
      </c>
      <c r="T3803" s="7">
        <v>10.23</v>
      </c>
      <c r="U3803" s="7">
        <v>1.1299999999999999</v>
      </c>
      <c r="V3803" s="7">
        <v>196</v>
      </c>
    </row>
    <row r="3804" spans="1:22" hidden="1" x14ac:dyDescent="0.4">
      <c r="A3804" s="4" t="s">
        <v>2177</v>
      </c>
      <c r="B3804" s="5" t="s">
        <v>2178</v>
      </c>
      <c r="C3804" s="5" t="s">
        <v>30</v>
      </c>
      <c r="D3804" s="5" t="s">
        <v>19</v>
      </c>
      <c r="E3804" s="9" t="s">
        <v>773</v>
      </c>
      <c r="F3804" s="9">
        <v>1.42</v>
      </c>
      <c r="G3804" s="5" t="s">
        <v>21</v>
      </c>
      <c r="H3804" s="9">
        <v>100</v>
      </c>
      <c r="I3804" s="11">
        <v>38416584</v>
      </c>
      <c r="J3804" s="11">
        <v>100</v>
      </c>
      <c r="K3804" s="11">
        <v>13.529</v>
      </c>
      <c r="L3804" s="11" t="b">
        <f>COUNTIF('[1]2_배당성향 25% 이상 종목명'!$A$2:$A$471,'2_2번 조건 대상 종목'!A3804)&gt;0</f>
        <v>0</v>
      </c>
      <c r="M3804" s="14" t="b">
        <f t="shared" si="59"/>
        <v>1</v>
      </c>
      <c r="N3804" s="11">
        <v>4245520300</v>
      </c>
      <c r="O3804" s="11" t="b">
        <f>N3804&gt;=VLOOKUP(A3804,'[1]2023년만'!$A$2:$Q$1181,12,0)</f>
        <v>1</v>
      </c>
      <c r="P3804" s="11"/>
      <c r="Q3804" s="11"/>
      <c r="R3804" s="11">
        <v>3.4</v>
      </c>
      <c r="S3804" s="6">
        <v>124127846875</v>
      </c>
      <c r="T3804" s="7">
        <v>3.74</v>
      </c>
      <c r="U3804" s="7">
        <v>0.53</v>
      </c>
      <c r="V3804" s="7">
        <v>835</v>
      </c>
    </row>
    <row r="3805" spans="1:22" hidden="1" x14ac:dyDescent="0.4">
      <c r="A3805" s="4" t="s">
        <v>2177</v>
      </c>
      <c r="B3805" s="5" t="s">
        <v>2178</v>
      </c>
      <c r="C3805" s="5" t="s">
        <v>24</v>
      </c>
      <c r="D3805" s="5" t="s">
        <v>19</v>
      </c>
      <c r="E3805" s="9" t="s">
        <v>773</v>
      </c>
      <c r="F3805" s="9">
        <v>1.81</v>
      </c>
      <c r="G3805" s="5" t="s">
        <v>21</v>
      </c>
      <c r="H3805" s="9">
        <v>100</v>
      </c>
      <c r="I3805" s="11">
        <v>38416584</v>
      </c>
      <c r="J3805" s="11">
        <v>70</v>
      </c>
      <c r="K3805" s="11">
        <v>10.957000000000001</v>
      </c>
      <c r="L3805" s="11" t="b">
        <f>COUNTIF('[1]2_배당성향 25% 이상 종목명'!$A$2:$A$471,'2_2번 조건 대상 종목'!A3805)&gt;0</f>
        <v>0</v>
      </c>
      <c r="M3805" s="14" t="b">
        <f t="shared" si="59"/>
        <v>1</v>
      </c>
      <c r="N3805" s="11">
        <v>2971864210</v>
      </c>
      <c r="O3805" s="11"/>
      <c r="P3805" s="11"/>
      <c r="Q3805" s="11"/>
      <c r="R3805" s="11">
        <v>1.9</v>
      </c>
      <c r="S3805" s="6">
        <v>124127846875</v>
      </c>
      <c r="T3805" s="7">
        <v>3.74</v>
      </c>
      <c r="U3805" s="7">
        <v>0.53</v>
      </c>
      <c r="V3805" s="7">
        <v>835</v>
      </c>
    </row>
    <row r="3806" spans="1:22" hidden="1" x14ac:dyDescent="0.4">
      <c r="A3806" s="4" t="s">
        <v>2177</v>
      </c>
      <c r="B3806" s="5" t="s">
        <v>2178</v>
      </c>
      <c r="C3806" s="5" t="s">
        <v>18</v>
      </c>
      <c r="D3806" s="5" t="s">
        <v>19</v>
      </c>
      <c r="E3806" s="9" t="s">
        <v>773</v>
      </c>
      <c r="F3806" s="9">
        <v>0.33</v>
      </c>
      <c r="G3806" s="5" t="s">
        <v>21</v>
      </c>
      <c r="H3806" s="9">
        <v>100</v>
      </c>
      <c r="I3806" s="11">
        <v>38416584</v>
      </c>
      <c r="J3806" s="11">
        <v>150</v>
      </c>
      <c r="K3806" s="11">
        <v>5.9539999999999997</v>
      </c>
      <c r="L3806" s="11" t="b">
        <f>COUNTIF('[1]2_배당성향 25% 이상 종목명'!$A$2:$A$471,'2_2번 조건 대상 종목'!A3806)&gt;0</f>
        <v>0</v>
      </c>
      <c r="M3806" s="14" t="b">
        <f t="shared" si="59"/>
        <v>1</v>
      </c>
      <c r="N3806" s="11">
        <v>5579937600</v>
      </c>
      <c r="O3806" s="11"/>
      <c r="P3806" s="11"/>
      <c r="Q3806" s="11"/>
      <c r="R3806" s="11">
        <v>3.2</v>
      </c>
      <c r="S3806" s="6">
        <v>124127846875</v>
      </c>
      <c r="T3806" s="7">
        <v>3.74</v>
      </c>
      <c r="U3806" s="7">
        <v>0.53</v>
      </c>
      <c r="V3806" s="7">
        <v>835</v>
      </c>
    </row>
    <row r="3807" spans="1:22" hidden="1" x14ac:dyDescent="0.4">
      <c r="A3807" s="7" t="s">
        <v>2177</v>
      </c>
      <c r="B3807" s="12" t="s">
        <v>2178</v>
      </c>
      <c r="C3807" s="12" t="s">
        <v>2933</v>
      </c>
      <c r="D3807" s="12" t="s">
        <v>19</v>
      </c>
      <c r="E3807" s="12" t="s">
        <v>773</v>
      </c>
      <c r="F3807" s="12">
        <v>0.46</v>
      </c>
      <c r="G3807" s="12" t="s">
        <v>21</v>
      </c>
      <c r="H3807" s="12">
        <v>100</v>
      </c>
      <c r="I3807" s="6">
        <v>19536792</v>
      </c>
      <c r="J3807" s="6">
        <v>100</v>
      </c>
      <c r="K3807" s="6">
        <v>2.9420000000000002</v>
      </c>
      <c r="L3807" s="11" t="b">
        <f>COUNTIF('[1]2_배당성향 25% 이상 종목명'!$A$2:$A$471,'2_2번 조건 대상 종목'!A3807)&gt;0</f>
        <v>0</v>
      </c>
      <c r="M3807" s="14" t="b">
        <f t="shared" si="59"/>
        <v>1</v>
      </c>
      <c r="N3807" s="6">
        <v>1878679200</v>
      </c>
      <c r="O3807" s="6"/>
      <c r="P3807" s="6"/>
      <c r="Q3807" s="6"/>
      <c r="R3807" s="6">
        <v>1.1000000000000001</v>
      </c>
      <c r="S3807" s="6">
        <v>124127846875</v>
      </c>
      <c r="T3807" s="7">
        <v>3.74</v>
      </c>
      <c r="U3807" s="7">
        <v>0.53</v>
      </c>
      <c r="V3807" s="7">
        <v>835</v>
      </c>
    </row>
    <row r="3808" spans="1:22" hidden="1" x14ac:dyDescent="0.4">
      <c r="A3808" s="4" t="s">
        <v>2469</v>
      </c>
      <c r="B3808" s="5" t="s">
        <v>2470</v>
      </c>
      <c r="C3808" s="5" t="s">
        <v>30</v>
      </c>
      <c r="D3808" s="5" t="s">
        <v>19</v>
      </c>
      <c r="E3808" s="9" t="s">
        <v>37</v>
      </c>
      <c r="F3808" s="9">
        <v>2.7</v>
      </c>
      <c r="G3808" s="5" t="s">
        <v>21</v>
      </c>
      <c r="H3808" s="9">
        <v>500</v>
      </c>
      <c r="I3808" s="11">
        <v>7600000</v>
      </c>
      <c r="J3808" s="11">
        <v>200</v>
      </c>
      <c r="K3808" s="11">
        <v>8.3960000000000008</v>
      </c>
      <c r="L3808" s="11" t="b">
        <f>COUNTIF('[1]2_배당성향 25% 이상 종목명'!$A$2:$A$471,'2_2번 조건 대상 종목'!A3808)&gt;0</f>
        <v>0</v>
      </c>
      <c r="M3808" s="14" t="b">
        <f t="shared" si="59"/>
        <v>1</v>
      </c>
      <c r="N3808" s="11">
        <v>1466621400</v>
      </c>
      <c r="O3808" s="11" t="b">
        <f>N3808&gt;=VLOOKUP(A3808,'[1]2023년만'!$A$2:$Q$1181,12,0)</f>
        <v>1</v>
      </c>
      <c r="P3808" s="11"/>
      <c r="Q3808" s="11"/>
      <c r="R3808" s="11">
        <v>5.4</v>
      </c>
      <c r="S3808" s="6">
        <v>26942000000</v>
      </c>
      <c r="T3808" s="7">
        <v>1.49</v>
      </c>
      <c r="U3808" s="7">
        <v>0.56999999999999995</v>
      </c>
      <c r="V3808" s="7">
        <v>2382</v>
      </c>
    </row>
    <row r="3809" spans="1:22" hidden="1" x14ac:dyDescent="0.4">
      <c r="A3809" s="4" t="s">
        <v>2469</v>
      </c>
      <c r="B3809" s="5" t="s">
        <v>2470</v>
      </c>
      <c r="C3809" s="5" t="s">
        <v>18</v>
      </c>
      <c r="D3809" s="5" t="s">
        <v>19</v>
      </c>
      <c r="E3809" s="9" t="s">
        <v>37</v>
      </c>
      <c r="F3809" s="9">
        <v>2.2599999999999998</v>
      </c>
      <c r="G3809" s="5" t="s">
        <v>21</v>
      </c>
      <c r="H3809" s="9">
        <v>500</v>
      </c>
      <c r="I3809" s="11">
        <v>7600000</v>
      </c>
      <c r="J3809" s="11">
        <v>50</v>
      </c>
      <c r="K3809" s="11">
        <v>-26.96</v>
      </c>
      <c r="L3809" s="11" t="b">
        <f>COUNTIF('[1]2_배당성향 25% 이상 종목명'!$A$2:$A$471,'2_2번 조건 대상 종목'!A3809)&gt;0</f>
        <v>0</v>
      </c>
      <c r="M3809" s="14" t="b">
        <f t="shared" si="59"/>
        <v>1</v>
      </c>
      <c r="N3809" s="11">
        <v>366655350</v>
      </c>
      <c r="O3809" s="11"/>
      <c r="P3809" s="11"/>
      <c r="Q3809" s="11"/>
      <c r="R3809" s="11">
        <v>1.2</v>
      </c>
      <c r="S3809" s="6">
        <v>26942000000</v>
      </c>
      <c r="T3809" s="7">
        <v>1.49</v>
      </c>
      <c r="U3809" s="7">
        <v>0.56999999999999995</v>
      </c>
      <c r="V3809" s="7">
        <v>2382</v>
      </c>
    </row>
    <row r="3810" spans="1:22" hidden="1" x14ac:dyDescent="0.4">
      <c r="A3810" s="4" t="s">
        <v>2469</v>
      </c>
      <c r="B3810" s="5" t="s">
        <v>2470</v>
      </c>
      <c r="C3810" s="5" t="s">
        <v>24</v>
      </c>
      <c r="D3810" s="5" t="s">
        <v>19</v>
      </c>
      <c r="E3810" s="9" t="s">
        <v>37</v>
      </c>
      <c r="F3810" s="9">
        <v>2.09</v>
      </c>
      <c r="G3810" s="5" t="s">
        <v>21</v>
      </c>
      <c r="H3810" s="9">
        <v>500</v>
      </c>
      <c r="I3810" s="11">
        <v>7600000</v>
      </c>
      <c r="J3810" s="11">
        <v>140</v>
      </c>
      <c r="K3810" s="11">
        <v>-1251.9939999999999</v>
      </c>
      <c r="L3810" s="11" t="b">
        <f>COUNTIF('[1]2_배당성향 25% 이상 종목명'!$A$2:$A$471,'2_2번 조건 대상 종목'!A3810)&gt;0</f>
        <v>0</v>
      </c>
      <c r="M3810" s="14" t="b">
        <f t="shared" si="59"/>
        <v>1</v>
      </c>
      <c r="N3810" s="11">
        <v>1026634980</v>
      </c>
      <c r="O3810" s="11"/>
      <c r="P3810" s="11"/>
      <c r="Q3810" s="11"/>
      <c r="R3810" s="11">
        <v>2.8</v>
      </c>
      <c r="S3810" s="6">
        <v>26942000000</v>
      </c>
      <c r="T3810" s="7">
        <v>1.49</v>
      </c>
      <c r="U3810" s="7">
        <v>0.56999999999999995</v>
      </c>
      <c r="V3810" s="7">
        <v>2382</v>
      </c>
    </row>
    <row r="3811" spans="1:22" hidden="1" x14ac:dyDescent="0.4">
      <c r="A3811" s="7" t="s">
        <v>2469</v>
      </c>
      <c r="B3811" s="12" t="s">
        <v>2470</v>
      </c>
      <c r="C3811" s="12" t="s">
        <v>2933</v>
      </c>
      <c r="D3811" s="12" t="s">
        <v>19</v>
      </c>
      <c r="E3811" s="12" t="s">
        <v>37</v>
      </c>
      <c r="F3811" s="12">
        <v>1.02</v>
      </c>
      <c r="G3811" s="12" t="s">
        <v>21</v>
      </c>
      <c r="H3811" s="12">
        <v>500</v>
      </c>
      <c r="I3811" s="6">
        <v>7600000</v>
      </c>
      <c r="J3811" s="6">
        <v>55</v>
      </c>
      <c r="K3811" s="6">
        <v>497.92700000000002</v>
      </c>
      <c r="L3811" s="11" t="b">
        <f>COUNTIF('[1]2_배당성향 25% 이상 종목명'!$A$2:$A$471,'2_2번 조건 대상 종목'!A3811)&gt;0</f>
        <v>0</v>
      </c>
      <c r="M3811" s="14" t="b">
        <f t="shared" si="59"/>
        <v>1</v>
      </c>
      <c r="N3811" s="6">
        <v>403320885</v>
      </c>
      <c r="O3811" s="6"/>
      <c r="P3811" s="6"/>
      <c r="Q3811" s="6"/>
      <c r="R3811" s="6">
        <v>1</v>
      </c>
      <c r="S3811" s="6">
        <v>26942000000</v>
      </c>
      <c r="T3811" s="7">
        <v>1.49</v>
      </c>
      <c r="U3811" s="7">
        <v>0.56999999999999995</v>
      </c>
      <c r="V3811" s="7">
        <v>2382</v>
      </c>
    </row>
    <row r="3812" spans="1:22" hidden="1" x14ac:dyDescent="0.4">
      <c r="A3812" s="4" t="s">
        <v>93</v>
      </c>
      <c r="B3812" s="5" t="s">
        <v>94</v>
      </c>
      <c r="C3812" s="5" t="s">
        <v>24</v>
      </c>
      <c r="D3812" s="5" t="s">
        <v>19</v>
      </c>
      <c r="E3812" s="9" t="s">
        <v>95</v>
      </c>
      <c r="F3812" s="9">
        <v>0.59</v>
      </c>
      <c r="G3812" s="5" t="s">
        <v>21</v>
      </c>
      <c r="H3812" s="9">
        <v>500</v>
      </c>
      <c r="I3812" s="11">
        <v>19768226</v>
      </c>
      <c r="J3812" s="11">
        <v>500</v>
      </c>
      <c r="K3812" s="11">
        <v>560.06500000000005</v>
      </c>
      <c r="L3812" s="11" t="b">
        <f>COUNTIF('[1]2_배당성향 25% 이상 종목명'!$A$2:$A$471,'2_2번 조건 대상 종목'!A3812)&gt;0</f>
        <v>0</v>
      </c>
      <c r="M3812" s="14" t="b">
        <f t="shared" si="59"/>
        <v>1</v>
      </c>
      <c r="N3812" s="11">
        <v>8770613000</v>
      </c>
      <c r="O3812" s="11"/>
      <c r="P3812" s="11"/>
      <c r="Q3812" s="11"/>
      <c r="R3812" s="11">
        <v>2.4</v>
      </c>
      <c r="S3812" s="6">
        <v>544614626300</v>
      </c>
      <c r="T3812" s="7">
        <v>11.33</v>
      </c>
      <c r="U3812" s="7">
        <v>1.46</v>
      </c>
      <c r="V3812" s="7">
        <v>2432</v>
      </c>
    </row>
    <row r="3813" spans="1:22" hidden="1" x14ac:dyDescent="0.4">
      <c r="A3813" s="4" t="s">
        <v>93</v>
      </c>
      <c r="B3813" s="5" t="s">
        <v>94</v>
      </c>
      <c r="C3813" s="5" t="s">
        <v>30</v>
      </c>
      <c r="D3813" s="5" t="s">
        <v>19</v>
      </c>
      <c r="E3813" s="9" t="s">
        <v>20</v>
      </c>
      <c r="F3813" s="9">
        <v>0.68</v>
      </c>
      <c r="G3813" s="5" t="s">
        <v>21</v>
      </c>
      <c r="H3813" s="9">
        <v>500</v>
      </c>
      <c r="I3813" s="11">
        <v>19768226</v>
      </c>
      <c r="J3813" s="11">
        <v>600</v>
      </c>
      <c r="K3813" s="11">
        <v>24.675000000000001</v>
      </c>
      <c r="L3813" s="11" t="b">
        <f>COUNTIF('[1]2_배당성향 25% 이상 종목명'!$A$2:$A$471,'2_2번 조건 대상 종목'!A3813)&gt;0</f>
        <v>0</v>
      </c>
      <c r="M3813" s="14" t="b">
        <f t="shared" si="59"/>
        <v>1</v>
      </c>
      <c r="N3813" s="11">
        <v>10524735600</v>
      </c>
      <c r="O3813" s="11" t="b">
        <f>N3813&gt;=VLOOKUP(A3813,'[1]2023년만'!$A$2:$Q$1181,12,0)</f>
        <v>1</v>
      </c>
      <c r="P3813" s="11"/>
      <c r="Q3813" s="11"/>
      <c r="R3813" s="11">
        <v>3.8</v>
      </c>
      <c r="S3813" s="6">
        <v>544614626300</v>
      </c>
      <c r="T3813" s="7">
        <v>11.33</v>
      </c>
      <c r="U3813" s="7">
        <v>1.46</v>
      </c>
      <c r="V3813" s="7">
        <v>2432</v>
      </c>
    </row>
    <row r="3814" spans="1:22" hidden="1" x14ac:dyDescent="0.4">
      <c r="A3814" s="4" t="s">
        <v>93</v>
      </c>
      <c r="B3814" s="5" t="s">
        <v>94</v>
      </c>
      <c r="C3814" s="5" t="s">
        <v>18</v>
      </c>
      <c r="D3814" s="5" t="s">
        <v>19</v>
      </c>
      <c r="E3814" s="9" t="s">
        <v>95</v>
      </c>
      <c r="F3814" s="9">
        <v>0.96</v>
      </c>
      <c r="G3814" s="5" t="s">
        <v>21</v>
      </c>
      <c r="H3814" s="9">
        <v>500</v>
      </c>
      <c r="I3814" s="11">
        <v>19768226</v>
      </c>
      <c r="J3814" s="11">
        <v>500</v>
      </c>
      <c r="K3814" s="11">
        <v>18.754000000000001</v>
      </c>
      <c r="L3814" s="11" t="b">
        <f>COUNTIF('[1]2_배당성향 25% 이상 종목명'!$A$2:$A$471,'2_2번 조건 대상 종목'!A3814)&gt;0</f>
        <v>0</v>
      </c>
      <c r="M3814" s="14" t="b">
        <f t="shared" si="59"/>
        <v>1</v>
      </c>
      <c r="N3814" s="11">
        <v>8770613000</v>
      </c>
      <c r="O3814" s="11"/>
      <c r="P3814" s="11"/>
      <c r="Q3814" s="11"/>
      <c r="R3814" s="11">
        <v>2.9</v>
      </c>
      <c r="S3814" s="6">
        <v>544614626300</v>
      </c>
      <c r="T3814" s="7">
        <v>11.33</v>
      </c>
      <c r="U3814" s="7">
        <v>1.46</v>
      </c>
      <c r="V3814" s="7">
        <v>2432</v>
      </c>
    </row>
    <row r="3815" spans="1:22" hidden="1" x14ac:dyDescent="0.4">
      <c r="A3815" s="7" t="s">
        <v>93</v>
      </c>
      <c r="B3815" s="12" t="s">
        <v>94</v>
      </c>
      <c r="C3815" s="12" t="s">
        <v>2933</v>
      </c>
      <c r="D3815" s="12" t="s">
        <v>19</v>
      </c>
      <c r="E3815" s="12" t="s">
        <v>95</v>
      </c>
      <c r="F3815" s="12">
        <v>0.42</v>
      </c>
      <c r="G3815" s="12" t="s">
        <v>21</v>
      </c>
      <c r="H3815" s="12">
        <v>500</v>
      </c>
      <c r="I3815" s="6">
        <v>19768226</v>
      </c>
      <c r="J3815" s="6">
        <v>560</v>
      </c>
      <c r="K3815" s="6">
        <v>14.034000000000001</v>
      </c>
      <c r="L3815" s="11" t="b">
        <f>COUNTIF('[1]2_배당성향 25% 이상 종목명'!$A$2:$A$471,'2_2번 조건 대상 종목'!A3815)&gt;0</f>
        <v>0</v>
      </c>
      <c r="M3815" s="14" t="b">
        <f t="shared" si="59"/>
        <v>1</v>
      </c>
      <c r="N3815" s="6">
        <v>10383791600</v>
      </c>
      <c r="O3815" s="6"/>
      <c r="P3815" s="6"/>
      <c r="Q3815" s="6"/>
      <c r="R3815" s="6">
        <v>1.9</v>
      </c>
      <c r="S3815" s="6">
        <v>544614626300</v>
      </c>
      <c r="T3815" s="7">
        <v>11.33</v>
      </c>
      <c r="U3815" s="7">
        <v>1.46</v>
      </c>
      <c r="V3815" s="7">
        <v>2432</v>
      </c>
    </row>
    <row r="3816" spans="1:22" hidden="1" x14ac:dyDescent="0.4">
      <c r="A3816" s="4" t="s">
        <v>1472</v>
      </c>
      <c r="B3816" s="5" t="s">
        <v>1473</v>
      </c>
      <c r="C3816" s="5" t="s">
        <v>30</v>
      </c>
      <c r="D3816" s="5" t="s">
        <v>19</v>
      </c>
      <c r="E3816" s="9" t="s">
        <v>49</v>
      </c>
      <c r="F3816" s="9">
        <v>1.64</v>
      </c>
      <c r="G3816" s="5" t="s">
        <v>21</v>
      </c>
      <c r="H3816" s="9">
        <v>500</v>
      </c>
      <c r="I3816" s="11">
        <v>4769650</v>
      </c>
      <c r="J3816" s="11">
        <v>200</v>
      </c>
      <c r="K3816" s="11">
        <v>26.638999999999999</v>
      </c>
      <c r="L3816" s="11" t="b">
        <f>COUNTIF('[1]2_배당성향 25% 이상 종목명'!$A$2:$A$471,'2_2번 조건 대상 종목'!A3816)&gt;0</f>
        <v>1</v>
      </c>
      <c r="M3816" s="14" t="b">
        <f t="shared" si="59"/>
        <v>1</v>
      </c>
      <c r="N3816" s="11">
        <v>953930000</v>
      </c>
      <c r="O3816" s="11" t="b">
        <f>N3816&gt;=VLOOKUP(A3816,'[1]2023년만'!$A$2:$Q$1181,12,0)</f>
        <v>0</v>
      </c>
      <c r="P3816" s="11">
        <f>VLOOKUP(A3816,'[1]2_피벗 테이블'!$A$4:$B$376,2,0)</f>
        <v>2992545000</v>
      </c>
      <c r="Q3816" s="11" t="b">
        <f>N3816&gt;=(P3816*1.05)</f>
        <v>0</v>
      </c>
      <c r="R3816" s="11">
        <v>1.5</v>
      </c>
      <c r="S3816" s="6">
        <v>84136626000</v>
      </c>
      <c r="T3816" s="7">
        <v>23.49</v>
      </c>
      <c r="U3816" s="7">
        <v>0.54</v>
      </c>
      <c r="V3816" s="7">
        <v>751</v>
      </c>
    </row>
    <row r="3817" spans="1:22" hidden="1" x14ac:dyDescent="0.4">
      <c r="A3817" s="4" t="s">
        <v>1472</v>
      </c>
      <c r="B3817" s="5" t="s">
        <v>1473</v>
      </c>
      <c r="C3817" s="5" t="s">
        <v>18</v>
      </c>
      <c r="D3817" s="5" t="s">
        <v>19</v>
      </c>
      <c r="E3817" s="9" t="s">
        <v>49</v>
      </c>
      <c r="F3817" s="9">
        <v>2.41</v>
      </c>
      <c r="G3817" s="5" t="s">
        <v>21</v>
      </c>
      <c r="H3817" s="9">
        <v>500</v>
      </c>
      <c r="I3817" s="11">
        <v>4717650</v>
      </c>
      <c r="J3817" s="11">
        <v>900</v>
      </c>
      <c r="K3817" s="11">
        <v>22.425999999999998</v>
      </c>
      <c r="L3817" s="11" t="b">
        <f>COUNTIF('[1]2_배당성향 25% 이상 종목명'!$A$2:$A$471,'2_2번 조건 대상 종목'!A3817)&gt;0</f>
        <v>1</v>
      </c>
      <c r="M3817" s="14" t="b">
        <f t="shared" si="59"/>
        <v>1</v>
      </c>
      <c r="N3817" s="11">
        <v>4245885000</v>
      </c>
      <c r="O3817" s="11"/>
      <c r="P3817" s="11"/>
      <c r="Q3817" s="11"/>
      <c r="R3817" s="11">
        <v>1.7</v>
      </c>
      <c r="S3817" s="6">
        <v>84136626000</v>
      </c>
      <c r="T3817" s="7">
        <v>23.49</v>
      </c>
      <c r="U3817" s="7">
        <v>0.54</v>
      </c>
      <c r="V3817" s="7">
        <v>751</v>
      </c>
    </row>
    <row r="3818" spans="1:22" hidden="1" x14ac:dyDescent="0.4">
      <c r="A3818" s="4" t="s">
        <v>1472</v>
      </c>
      <c r="B3818" s="5" t="s">
        <v>1473</v>
      </c>
      <c r="C3818" s="5" t="s">
        <v>24</v>
      </c>
      <c r="D3818" s="5" t="s">
        <v>19</v>
      </c>
      <c r="E3818" s="9" t="s">
        <v>49</v>
      </c>
      <c r="F3818" s="9">
        <v>2.11</v>
      </c>
      <c r="G3818" s="5" t="s">
        <v>21</v>
      </c>
      <c r="H3818" s="9">
        <v>500</v>
      </c>
      <c r="I3818" s="11">
        <v>4764650</v>
      </c>
      <c r="J3818" s="11">
        <v>300</v>
      </c>
      <c r="K3818" s="11">
        <v>17.638000000000002</v>
      </c>
      <c r="L3818" s="11" t="b">
        <f>COUNTIF('[1]2_배당성향 25% 이상 종목명'!$A$2:$A$471,'2_2번 조건 대상 종목'!A3818)&gt;0</f>
        <v>1</v>
      </c>
      <c r="M3818" s="14" t="b">
        <f t="shared" si="59"/>
        <v>1</v>
      </c>
      <c r="N3818" s="11">
        <v>1429395000</v>
      </c>
      <c r="O3818" s="11"/>
      <c r="P3818" s="11"/>
      <c r="Q3818" s="11"/>
      <c r="R3818" s="11">
        <v>1</v>
      </c>
      <c r="S3818" s="6">
        <v>84136626000</v>
      </c>
      <c r="T3818" s="7">
        <v>23.49</v>
      </c>
      <c r="U3818" s="7">
        <v>0.54</v>
      </c>
      <c r="V3818" s="7">
        <v>751</v>
      </c>
    </row>
    <row r="3819" spans="1:22" hidden="1" x14ac:dyDescent="0.4">
      <c r="A3819" s="7" t="s">
        <v>1472</v>
      </c>
      <c r="B3819" s="12" t="s">
        <v>1473</v>
      </c>
      <c r="C3819" s="12" t="s">
        <v>2933</v>
      </c>
      <c r="D3819" s="12" t="s">
        <v>19</v>
      </c>
      <c r="E3819" s="12" t="s">
        <v>49</v>
      </c>
      <c r="F3819" s="12">
        <v>1.1000000000000001</v>
      </c>
      <c r="G3819" s="12" t="s">
        <v>21</v>
      </c>
      <c r="H3819" s="12">
        <v>500</v>
      </c>
      <c r="I3819" s="6">
        <v>4717650</v>
      </c>
      <c r="J3819" s="6">
        <v>700</v>
      </c>
      <c r="K3819" s="6">
        <v>17.463000000000001</v>
      </c>
      <c r="L3819" s="11" t="b">
        <f>COUNTIF('[1]2_배당성향 25% 이상 종목명'!$A$2:$A$471,'2_2번 조건 대상 종목'!A3819)&gt;0</f>
        <v>1</v>
      </c>
      <c r="M3819" s="14" t="b">
        <f t="shared" si="59"/>
        <v>1</v>
      </c>
      <c r="N3819" s="6">
        <v>3302355000</v>
      </c>
      <c r="O3819" s="6"/>
      <c r="P3819" s="6"/>
      <c r="Q3819" s="6"/>
      <c r="R3819" s="6">
        <v>0.9</v>
      </c>
      <c r="S3819" s="6">
        <v>84136626000</v>
      </c>
      <c r="T3819" s="7">
        <v>23.49</v>
      </c>
      <c r="U3819" s="7">
        <v>0.54</v>
      </c>
      <c r="V3819" s="7">
        <v>751</v>
      </c>
    </row>
    <row r="3820" spans="1:22" hidden="1" x14ac:dyDescent="0.4">
      <c r="A3820" s="4" t="s">
        <v>2150</v>
      </c>
      <c r="B3820" s="5" t="s">
        <v>2151</v>
      </c>
      <c r="C3820" s="5" t="s">
        <v>18</v>
      </c>
      <c r="D3820" s="5" t="s">
        <v>19</v>
      </c>
      <c r="E3820" s="9" t="s">
        <v>95</v>
      </c>
      <c r="F3820" s="9">
        <v>0.96</v>
      </c>
      <c r="G3820" s="5" t="s">
        <v>21</v>
      </c>
      <c r="H3820" s="9">
        <v>500</v>
      </c>
      <c r="I3820" s="11">
        <v>37353645</v>
      </c>
      <c r="J3820" s="11">
        <v>130</v>
      </c>
      <c r="K3820" s="11">
        <v>13.978999999999999</v>
      </c>
      <c r="L3820" s="11" t="b">
        <f>COUNTIF('[1]2_배당성향 25% 이상 종목명'!$A$2:$A$471,'2_2번 조건 대상 종목'!A3820)&gt;0</f>
        <v>0</v>
      </c>
      <c r="M3820" s="14" t="b">
        <f t="shared" si="59"/>
        <v>1</v>
      </c>
      <c r="N3820" s="11">
        <v>4646261620</v>
      </c>
      <c r="O3820" s="11"/>
      <c r="P3820" s="11"/>
      <c r="Q3820" s="11"/>
      <c r="R3820" s="11">
        <v>2.2000000000000002</v>
      </c>
      <c r="S3820" s="6">
        <v>1090726434000</v>
      </c>
      <c r="T3820" s="7" t="s">
        <v>21</v>
      </c>
      <c r="U3820" s="7">
        <v>5.47</v>
      </c>
      <c r="V3820" s="7" t="s">
        <v>21</v>
      </c>
    </row>
    <row r="3821" spans="1:22" hidden="1" x14ac:dyDescent="0.4">
      <c r="A3821" s="4" t="s">
        <v>2150</v>
      </c>
      <c r="B3821" s="5" t="s">
        <v>2151</v>
      </c>
      <c r="C3821" s="5" t="s">
        <v>30</v>
      </c>
      <c r="D3821" s="5" t="s">
        <v>19</v>
      </c>
      <c r="E3821" s="9" t="s">
        <v>20</v>
      </c>
      <c r="F3821" s="9">
        <v>0.68</v>
      </c>
      <c r="G3821" s="5" t="s">
        <v>21</v>
      </c>
      <c r="H3821" s="9">
        <v>500</v>
      </c>
      <c r="I3821" s="11">
        <v>37353645</v>
      </c>
      <c r="J3821" s="11">
        <v>130</v>
      </c>
      <c r="K3821" s="11">
        <v>-21.148</v>
      </c>
      <c r="L3821" s="11" t="b">
        <f>COUNTIF('[1]2_배당성향 25% 이상 종목명'!$A$2:$A$471,'2_2번 조건 대상 종목'!A3821)&gt;0</f>
        <v>0</v>
      </c>
      <c r="M3821" s="14" t="b">
        <f t="shared" si="59"/>
        <v>1</v>
      </c>
      <c r="N3821" s="11">
        <v>4646261620</v>
      </c>
      <c r="O3821" s="11" t="b">
        <f>N3821&gt;=VLOOKUP(A3821,'[1]2023년만'!$A$2:$Q$1181,12,0)</f>
        <v>1</v>
      </c>
      <c r="P3821" s="11"/>
      <c r="Q3821" s="11"/>
      <c r="R3821" s="11">
        <v>0.4</v>
      </c>
      <c r="S3821" s="6">
        <v>1090726434000</v>
      </c>
      <c r="T3821" s="7" t="s">
        <v>21</v>
      </c>
      <c r="U3821" s="7">
        <v>5.47</v>
      </c>
      <c r="V3821" s="7" t="s">
        <v>21</v>
      </c>
    </row>
    <row r="3822" spans="1:22" hidden="1" x14ac:dyDescent="0.4">
      <c r="A3822" s="4" t="s">
        <v>2150</v>
      </c>
      <c r="B3822" s="5" t="s">
        <v>2151</v>
      </c>
      <c r="C3822" s="5" t="s">
        <v>24</v>
      </c>
      <c r="D3822" s="5" t="s">
        <v>19</v>
      </c>
      <c r="E3822" s="9" t="s">
        <v>95</v>
      </c>
      <c r="F3822" s="9">
        <v>0.59</v>
      </c>
      <c r="G3822" s="5" t="s">
        <v>21</v>
      </c>
      <c r="H3822" s="9">
        <v>500</v>
      </c>
      <c r="I3822" s="11">
        <v>37353645</v>
      </c>
      <c r="J3822" s="11">
        <v>130</v>
      </c>
      <c r="K3822" s="11">
        <v>-41.87</v>
      </c>
      <c r="L3822" s="11" t="b">
        <f>COUNTIF('[1]2_배당성향 25% 이상 종목명'!$A$2:$A$471,'2_2번 조건 대상 종목'!A3822)&gt;0</f>
        <v>0</v>
      </c>
      <c r="M3822" s="14" t="b">
        <f t="shared" si="59"/>
        <v>1</v>
      </c>
      <c r="N3822" s="11">
        <v>4646261620</v>
      </c>
      <c r="O3822" s="11"/>
      <c r="P3822" s="11"/>
      <c r="Q3822" s="11"/>
      <c r="R3822" s="11">
        <v>1.2</v>
      </c>
      <c r="S3822" s="6">
        <v>1090726434000</v>
      </c>
      <c r="T3822" s="7" t="s">
        <v>21</v>
      </c>
      <c r="U3822" s="7">
        <v>5.47</v>
      </c>
      <c r="V3822" s="7" t="s">
        <v>21</v>
      </c>
    </row>
    <row r="3823" spans="1:22" hidden="1" x14ac:dyDescent="0.4">
      <c r="A3823" s="7" t="s">
        <v>2150</v>
      </c>
      <c r="B3823" s="12" t="s">
        <v>2151</v>
      </c>
      <c r="C3823" s="12" t="s">
        <v>2933</v>
      </c>
      <c r="D3823" s="12" t="s">
        <v>19</v>
      </c>
      <c r="E3823" s="12" t="s">
        <v>95</v>
      </c>
      <c r="F3823" s="12">
        <v>0.42</v>
      </c>
      <c r="G3823" s="12" t="s">
        <v>21</v>
      </c>
      <c r="H3823" s="12">
        <v>500</v>
      </c>
      <c r="I3823" s="6">
        <v>19388368</v>
      </c>
      <c r="J3823" s="6">
        <v>230</v>
      </c>
      <c r="K3823" s="6">
        <v>25.262</v>
      </c>
      <c r="L3823" s="11" t="b">
        <f>COUNTIF('[1]2_배당성향 25% 이상 종목명'!$A$2:$A$471,'2_2번 조건 대상 종목'!A3823)&gt;0</f>
        <v>0</v>
      </c>
      <c r="M3823" s="14" t="b">
        <f t="shared" si="59"/>
        <v>1</v>
      </c>
      <c r="N3823" s="6">
        <v>4322275690</v>
      </c>
      <c r="O3823" s="6"/>
      <c r="P3823" s="6"/>
      <c r="Q3823" s="6"/>
      <c r="R3823" s="6">
        <v>1</v>
      </c>
      <c r="S3823" s="6">
        <v>1090726434000</v>
      </c>
      <c r="T3823" s="7" t="s">
        <v>21</v>
      </c>
      <c r="U3823" s="7">
        <v>5.47</v>
      </c>
      <c r="V3823" s="7" t="s">
        <v>21</v>
      </c>
    </row>
    <row r="3824" spans="1:22" hidden="1" x14ac:dyDescent="0.4">
      <c r="A3824" s="4" t="s">
        <v>2625</v>
      </c>
      <c r="B3824" s="5" t="s">
        <v>2626</v>
      </c>
      <c r="C3824" s="5" t="s">
        <v>24</v>
      </c>
      <c r="D3824" s="5" t="s">
        <v>19</v>
      </c>
      <c r="E3824" s="9" t="s">
        <v>95</v>
      </c>
      <c r="F3824" s="9">
        <v>0.59</v>
      </c>
      <c r="G3824" s="5" t="s">
        <v>21</v>
      </c>
      <c r="H3824" s="9">
        <v>500</v>
      </c>
      <c r="I3824" s="11">
        <v>15144233</v>
      </c>
      <c r="J3824" s="11">
        <v>200</v>
      </c>
      <c r="K3824" s="11">
        <v>4.7130000000000001</v>
      </c>
      <c r="L3824" s="11" t="b">
        <f>COUNTIF('[1]2_배당성향 25% 이상 종목명'!$A$2:$A$471,'2_2번 조건 대상 종목'!A3824)&gt;0</f>
        <v>0</v>
      </c>
      <c r="M3824" s="14" t="b">
        <f t="shared" si="59"/>
        <v>1</v>
      </c>
      <c r="N3824" s="11">
        <v>2952259200</v>
      </c>
      <c r="O3824" s="11"/>
      <c r="P3824" s="11"/>
      <c r="Q3824" s="11"/>
      <c r="R3824" s="11">
        <v>0.66</v>
      </c>
      <c r="S3824" s="6">
        <v>189302912500</v>
      </c>
      <c r="T3824" s="7" t="s">
        <v>21</v>
      </c>
      <c r="U3824" s="7">
        <v>0.91</v>
      </c>
      <c r="V3824" s="7" t="s">
        <v>21</v>
      </c>
    </row>
    <row r="3825" spans="1:22" hidden="1" x14ac:dyDescent="0.4">
      <c r="A3825" s="4" t="s">
        <v>2625</v>
      </c>
      <c r="B3825" s="5" t="s">
        <v>2626</v>
      </c>
      <c r="C3825" s="5" t="s">
        <v>18</v>
      </c>
      <c r="D3825" s="5" t="s">
        <v>19</v>
      </c>
      <c r="E3825" s="9" t="s">
        <v>95</v>
      </c>
      <c r="F3825" s="9">
        <v>0.96</v>
      </c>
      <c r="G3825" s="5" t="s">
        <v>21</v>
      </c>
      <c r="H3825" s="9">
        <v>500</v>
      </c>
      <c r="I3825" s="11">
        <v>13855911</v>
      </c>
      <c r="J3825" s="11">
        <v>130</v>
      </c>
      <c r="K3825" s="11">
        <v>3.87</v>
      </c>
      <c r="L3825" s="11" t="b">
        <f>COUNTIF('[1]2_배당성향 25% 이상 종목명'!$A$2:$A$471,'2_2번 조건 대상 종목'!A3825)&gt;0</f>
        <v>0</v>
      </c>
      <c r="M3825" s="14" t="b">
        <f t="shared" si="59"/>
        <v>1</v>
      </c>
      <c r="N3825" s="11">
        <v>1776186620</v>
      </c>
      <c r="O3825" s="11"/>
      <c r="P3825" s="11"/>
      <c r="Q3825" s="11"/>
      <c r="R3825" s="11">
        <v>1.1000000000000001</v>
      </c>
      <c r="S3825" s="6">
        <v>189302912500</v>
      </c>
      <c r="T3825" s="7" t="s">
        <v>21</v>
      </c>
      <c r="U3825" s="7">
        <v>0.91</v>
      </c>
      <c r="V3825" s="7" t="s">
        <v>21</v>
      </c>
    </row>
    <row r="3826" spans="1:22" hidden="1" x14ac:dyDescent="0.4">
      <c r="A3826" s="4" t="s">
        <v>2625</v>
      </c>
      <c r="B3826" s="5" t="s">
        <v>2626</v>
      </c>
      <c r="C3826" s="5" t="s">
        <v>30</v>
      </c>
      <c r="D3826" s="5" t="s">
        <v>19</v>
      </c>
      <c r="E3826" s="9" t="s">
        <v>81</v>
      </c>
      <c r="F3826" s="9">
        <v>0.51</v>
      </c>
      <c r="G3826" s="5" t="s">
        <v>21</v>
      </c>
      <c r="H3826" s="9">
        <v>500</v>
      </c>
      <c r="I3826" s="11">
        <v>15144233</v>
      </c>
      <c r="J3826" s="11">
        <v>60</v>
      </c>
      <c r="K3826" s="11">
        <v>-2.2970000000000002</v>
      </c>
      <c r="L3826" s="11" t="b">
        <f>COUNTIF('[1]2_배당성향 25% 이상 종목명'!$A$2:$A$471,'2_2번 조건 대상 종목'!A3826)&gt;0</f>
        <v>0</v>
      </c>
      <c r="M3826" s="14" t="b">
        <f t="shared" si="59"/>
        <v>1</v>
      </c>
      <c r="N3826" s="11">
        <v>885677760</v>
      </c>
      <c r="O3826" s="11" t="b">
        <f>N3826&gt;=VLOOKUP(A3826,'[1]2023년만'!$A$2:$Q$1181,12,0)</f>
        <v>0</v>
      </c>
      <c r="P3826" s="11"/>
      <c r="Q3826" s="11"/>
      <c r="R3826" s="11">
        <v>0.46</v>
      </c>
      <c r="S3826" s="6">
        <v>189302912500</v>
      </c>
      <c r="T3826" s="7" t="s">
        <v>21</v>
      </c>
      <c r="U3826" s="7">
        <v>0.91</v>
      </c>
      <c r="V3826" s="7" t="s">
        <v>21</v>
      </c>
    </row>
    <row r="3827" spans="1:22" hidden="1" x14ac:dyDescent="0.4">
      <c r="A3827" s="7" t="s">
        <v>2625</v>
      </c>
      <c r="B3827" s="12" t="s">
        <v>2626</v>
      </c>
      <c r="C3827" s="12" t="s">
        <v>2933</v>
      </c>
      <c r="D3827" s="12" t="s">
        <v>19</v>
      </c>
      <c r="E3827" s="12" t="s">
        <v>95</v>
      </c>
      <c r="F3827" s="12">
        <v>0.42</v>
      </c>
      <c r="G3827" s="12" t="s">
        <v>21</v>
      </c>
      <c r="H3827" s="12">
        <v>500</v>
      </c>
      <c r="I3827" s="6">
        <v>13505911</v>
      </c>
      <c r="J3827" s="6">
        <v>120</v>
      </c>
      <c r="K3827" s="6">
        <v>21.459</v>
      </c>
      <c r="L3827" s="11" t="b">
        <f>COUNTIF('[1]2_배당성향 25% 이상 종목명'!$A$2:$A$471,'2_2번 조건 대상 종목'!A3827)&gt;0</f>
        <v>0</v>
      </c>
      <c r="M3827" s="14" t="b">
        <f t="shared" si="59"/>
        <v>1</v>
      </c>
      <c r="N3827" s="6">
        <v>1508756880</v>
      </c>
      <c r="O3827" s="6"/>
      <c r="P3827" s="6"/>
      <c r="Q3827" s="6"/>
      <c r="R3827" s="6">
        <v>0.7</v>
      </c>
      <c r="S3827" s="6">
        <v>189302912500</v>
      </c>
      <c r="T3827" s="7" t="s">
        <v>21</v>
      </c>
      <c r="U3827" s="7">
        <v>0.91</v>
      </c>
      <c r="V3827" s="7" t="s">
        <v>21</v>
      </c>
    </row>
    <row r="3828" spans="1:22" hidden="1" x14ac:dyDescent="0.4">
      <c r="A3828" s="4" t="s">
        <v>412</v>
      </c>
      <c r="B3828" s="5" t="s">
        <v>413</v>
      </c>
      <c r="C3828" s="5" t="s">
        <v>18</v>
      </c>
      <c r="D3828" s="5" t="s">
        <v>19</v>
      </c>
      <c r="E3828" s="9" t="s">
        <v>34</v>
      </c>
      <c r="F3828" s="9">
        <v>0.78</v>
      </c>
      <c r="G3828" s="5" t="s">
        <v>21</v>
      </c>
      <c r="H3828" s="9">
        <v>500</v>
      </c>
      <c r="I3828" s="11">
        <v>9702706</v>
      </c>
      <c r="J3828" s="11">
        <v>600</v>
      </c>
      <c r="K3828" s="11">
        <v>87.257000000000005</v>
      </c>
      <c r="L3828" s="11" t="b">
        <f>COUNTIF('[1]2_배당성향 25% 이상 종목명'!$A$2:$A$471,'2_2번 조건 대상 종목'!A3828)&gt;0</f>
        <v>1</v>
      </c>
      <c r="M3828" s="14" t="b">
        <f t="shared" si="59"/>
        <v>1</v>
      </c>
      <c r="N3828" s="11">
        <v>3375979200</v>
      </c>
      <c r="O3828" s="11"/>
      <c r="P3828" s="11"/>
      <c r="Q3828" s="11"/>
      <c r="R3828" s="11">
        <v>6.7</v>
      </c>
      <c r="S3828" s="6">
        <v>129176276460</v>
      </c>
      <c r="T3828" s="7">
        <v>14.84</v>
      </c>
      <c r="U3828" s="7">
        <v>0.66</v>
      </c>
      <c r="V3828" s="7">
        <v>942</v>
      </c>
    </row>
    <row r="3829" spans="1:22" hidden="1" x14ac:dyDescent="0.4">
      <c r="A3829" s="4" t="s">
        <v>412</v>
      </c>
      <c r="B3829" s="5" t="s">
        <v>413</v>
      </c>
      <c r="C3829" s="5" t="s">
        <v>24</v>
      </c>
      <c r="D3829" s="5" t="s">
        <v>19</v>
      </c>
      <c r="E3829" s="9" t="s">
        <v>34</v>
      </c>
      <c r="F3829" s="9">
        <v>0.87</v>
      </c>
      <c r="G3829" s="5" t="s">
        <v>21</v>
      </c>
      <c r="H3829" s="9">
        <v>500</v>
      </c>
      <c r="I3829" s="11">
        <v>9702706</v>
      </c>
      <c r="J3829" s="11">
        <v>640</v>
      </c>
      <c r="K3829" s="11">
        <v>66.849000000000004</v>
      </c>
      <c r="L3829" s="11" t="b">
        <f>COUNTIF('[1]2_배당성향 25% 이상 종목명'!$A$2:$A$471,'2_2번 조건 대상 종목'!A3829)&gt;0</f>
        <v>1</v>
      </c>
      <c r="M3829" s="14" t="b">
        <f t="shared" si="59"/>
        <v>1</v>
      </c>
      <c r="N3829" s="11">
        <v>3567739520</v>
      </c>
      <c r="O3829" s="11"/>
      <c r="P3829" s="11"/>
      <c r="Q3829" s="11"/>
      <c r="R3829" s="11">
        <v>6.3</v>
      </c>
      <c r="S3829" s="6">
        <v>129176276460</v>
      </c>
      <c r="T3829" s="7">
        <v>14.84</v>
      </c>
      <c r="U3829" s="7">
        <v>0.66</v>
      </c>
      <c r="V3829" s="7">
        <v>942</v>
      </c>
    </row>
    <row r="3830" spans="1:22" hidden="1" x14ac:dyDescent="0.4">
      <c r="A3830" s="4" t="s">
        <v>412</v>
      </c>
      <c r="B3830" s="5" t="s">
        <v>413</v>
      </c>
      <c r="C3830" s="5" t="s">
        <v>30</v>
      </c>
      <c r="D3830" s="5" t="s">
        <v>19</v>
      </c>
      <c r="E3830" s="9" t="s">
        <v>52</v>
      </c>
      <c r="F3830" s="9">
        <v>0.68</v>
      </c>
      <c r="G3830" s="5" t="s">
        <v>21</v>
      </c>
      <c r="H3830" s="9">
        <v>500</v>
      </c>
      <c r="I3830" s="11">
        <v>9240077</v>
      </c>
      <c r="J3830" s="11">
        <v>640</v>
      </c>
      <c r="K3830" s="11">
        <v>66.418000000000006</v>
      </c>
      <c r="L3830" s="11" t="b">
        <f>COUNTIF('[1]2_배당성향 25% 이상 종목명'!$A$2:$A$471,'2_2번 조건 대상 종목'!A3830)&gt;0</f>
        <v>1</v>
      </c>
      <c r="M3830" s="14" t="b">
        <f t="shared" si="59"/>
        <v>1</v>
      </c>
      <c r="N3830" s="11">
        <v>3304961920</v>
      </c>
      <c r="O3830" s="11" t="b">
        <f>N3830&gt;=VLOOKUP(A3830,'[1]2023년만'!$A$2:$Q$1181,12,0)</f>
        <v>0</v>
      </c>
      <c r="P3830" s="11">
        <f>VLOOKUP(A3830,'[1]2_피벗 테이블'!$A$4:$B$376,2,0)</f>
        <v>3252344906.6666665</v>
      </c>
      <c r="Q3830" s="11" t="b">
        <f>N3830&gt;=(P3830*1.05)</f>
        <v>0</v>
      </c>
      <c r="R3830" s="11">
        <v>6.5</v>
      </c>
      <c r="S3830" s="6">
        <v>129176276460</v>
      </c>
      <c r="T3830" s="7">
        <v>14.84</v>
      </c>
      <c r="U3830" s="7">
        <v>0.66</v>
      </c>
      <c r="V3830" s="7">
        <v>942</v>
      </c>
    </row>
    <row r="3831" spans="1:22" hidden="1" x14ac:dyDescent="0.4">
      <c r="A3831" s="7" t="s">
        <v>412</v>
      </c>
      <c r="B3831" s="12" t="s">
        <v>413</v>
      </c>
      <c r="C3831" s="12" t="s">
        <v>2933</v>
      </c>
      <c r="D3831" s="12" t="s">
        <v>19</v>
      </c>
      <c r="E3831" s="12" t="s">
        <v>34</v>
      </c>
      <c r="F3831" s="12">
        <v>0.43</v>
      </c>
      <c r="G3831" s="12" t="s">
        <v>21</v>
      </c>
      <c r="H3831" s="12">
        <v>500</v>
      </c>
      <c r="I3831" s="6">
        <v>9702706</v>
      </c>
      <c r="J3831" s="6">
        <v>500</v>
      </c>
      <c r="K3831" s="6">
        <v>155.346</v>
      </c>
      <c r="L3831" s="11" t="b">
        <f>COUNTIF('[1]2_배당성향 25% 이상 종목명'!$A$2:$A$471,'2_2번 조건 대상 종목'!A3831)&gt;0</f>
        <v>1</v>
      </c>
      <c r="M3831" s="14" t="b">
        <f t="shared" si="59"/>
        <v>1</v>
      </c>
      <c r="N3831" s="6">
        <v>2813316000</v>
      </c>
      <c r="O3831" s="6"/>
      <c r="P3831" s="6"/>
      <c r="Q3831" s="6"/>
      <c r="R3831" s="6">
        <v>4.5</v>
      </c>
      <c r="S3831" s="6">
        <v>129176276460</v>
      </c>
      <c r="T3831" s="7">
        <v>14.84</v>
      </c>
      <c r="U3831" s="7">
        <v>0.66</v>
      </c>
      <c r="V3831" s="7">
        <v>942</v>
      </c>
    </row>
    <row r="3832" spans="1:22" hidden="1" x14ac:dyDescent="0.4">
      <c r="A3832" s="4" t="s">
        <v>1945</v>
      </c>
      <c r="B3832" s="5" t="s">
        <v>1946</v>
      </c>
      <c r="C3832" s="5" t="s">
        <v>30</v>
      </c>
      <c r="D3832" s="5" t="s">
        <v>19</v>
      </c>
      <c r="E3832" s="9" t="s">
        <v>49</v>
      </c>
      <c r="F3832" s="9">
        <v>1.64</v>
      </c>
      <c r="G3832" s="5" t="s">
        <v>21</v>
      </c>
      <c r="H3832" s="9">
        <v>200</v>
      </c>
      <c r="I3832" s="11">
        <v>24054799</v>
      </c>
      <c r="J3832" s="11">
        <v>120</v>
      </c>
      <c r="K3832" s="11">
        <v>17.292000000000002</v>
      </c>
      <c r="L3832" s="11" t="b">
        <f>COUNTIF('[1]2_배당성향 25% 이상 종목명'!$A$2:$A$471,'2_2번 조건 대상 종목'!A3832)&gt;0</f>
        <v>0</v>
      </c>
      <c r="M3832" s="14" t="b">
        <f t="shared" si="59"/>
        <v>0</v>
      </c>
      <c r="N3832" s="11">
        <v>2868318120</v>
      </c>
      <c r="O3832" s="11" t="e">
        <f>N3832&gt;=VLOOKUP(A3832,'[1]2023년만'!$A$2:$Q$1181,12,0)</f>
        <v>#N/A</v>
      </c>
      <c r="P3832" s="11"/>
      <c r="Q3832" s="11"/>
      <c r="R3832" s="11">
        <v>1.6</v>
      </c>
      <c r="S3832" s="6">
        <v>255702513370</v>
      </c>
      <c r="T3832" s="7">
        <v>15.52</v>
      </c>
      <c r="U3832" s="7">
        <v>2.31</v>
      </c>
      <c r="V3832" s="7">
        <v>685</v>
      </c>
    </row>
    <row r="3833" spans="1:22" hidden="1" x14ac:dyDescent="0.4">
      <c r="A3833" s="4" t="s">
        <v>935</v>
      </c>
      <c r="B3833" s="5" t="s">
        <v>936</v>
      </c>
      <c r="C3833" s="5" t="s">
        <v>24</v>
      </c>
      <c r="D3833" s="5" t="s">
        <v>19</v>
      </c>
      <c r="E3833" s="9" t="s">
        <v>61</v>
      </c>
      <c r="F3833" s="9">
        <v>0.55000000000000004</v>
      </c>
      <c r="G3833" s="5" t="s">
        <v>21</v>
      </c>
      <c r="H3833" s="9">
        <v>500</v>
      </c>
      <c r="I3833" s="11">
        <v>15356544</v>
      </c>
      <c r="J3833" s="11">
        <v>90</v>
      </c>
      <c r="K3833" s="11">
        <v>41.381</v>
      </c>
      <c r="L3833" s="11" t="b">
        <f>COUNTIF('[1]2_배당성향 25% 이상 종목명'!$A$2:$A$471,'2_2번 조건 대상 종목'!A3833)&gt;0</f>
        <v>0</v>
      </c>
      <c r="M3833" s="14" t="b">
        <f t="shared" si="59"/>
        <v>0</v>
      </c>
      <c r="N3833" s="11">
        <v>1361020950</v>
      </c>
      <c r="O3833" s="11"/>
      <c r="P3833" s="11"/>
      <c r="Q3833" s="11"/>
      <c r="R3833" s="11">
        <v>2.2000000000000002</v>
      </c>
      <c r="S3833" s="6">
        <v>98059336320</v>
      </c>
      <c r="T3833" s="7" t="s">
        <v>21</v>
      </c>
      <c r="U3833" s="7">
        <v>3.48</v>
      </c>
      <c r="V3833" s="7" t="s">
        <v>21</v>
      </c>
    </row>
    <row r="3834" spans="1:22" hidden="1" x14ac:dyDescent="0.4">
      <c r="A3834" s="4" t="s">
        <v>1853</v>
      </c>
      <c r="B3834" s="5" t="s">
        <v>1854</v>
      </c>
      <c r="C3834" s="5" t="s">
        <v>24</v>
      </c>
      <c r="D3834" s="5" t="s">
        <v>19</v>
      </c>
      <c r="E3834" s="9" t="s">
        <v>451</v>
      </c>
      <c r="F3834" s="9">
        <v>1.18</v>
      </c>
      <c r="G3834" s="5" t="s">
        <v>21</v>
      </c>
      <c r="H3834" s="9">
        <v>500</v>
      </c>
      <c r="I3834" s="11">
        <v>16267058</v>
      </c>
      <c r="J3834" s="11">
        <v>160</v>
      </c>
      <c r="K3834" s="11">
        <v>19.074999999999999</v>
      </c>
      <c r="L3834" s="11" t="b">
        <f>COUNTIF('[1]2_배당성향 25% 이상 종목명'!$A$2:$A$471,'2_2번 조건 대상 종목'!A3834)&gt;0</f>
        <v>0</v>
      </c>
      <c r="M3834" s="14" t="b">
        <f t="shared" si="59"/>
        <v>1</v>
      </c>
      <c r="N3834" s="11">
        <v>2459712960</v>
      </c>
      <c r="O3834" s="11"/>
      <c r="P3834" s="11"/>
      <c r="Q3834" s="11"/>
      <c r="R3834" s="11">
        <v>1</v>
      </c>
      <c r="S3834" s="6">
        <v>273139986000</v>
      </c>
      <c r="T3834" s="7">
        <v>4.5199999999999996</v>
      </c>
      <c r="U3834" s="7">
        <v>1.08</v>
      </c>
      <c r="V3834" s="7">
        <v>3763</v>
      </c>
    </row>
    <row r="3835" spans="1:22" hidden="1" x14ac:dyDescent="0.4">
      <c r="A3835" s="4" t="s">
        <v>1853</v>
      </c>
      <c r="B3835" s="5" t="s">
        <v>1854</v>
      </c>
      <c r="C3835" s="5" t="s">
        <v>30</v>
      </c>
      <c r="D3835" s="5" t="s">
        <v>19</v>
      </c>
      <c r="E3835" s="9" t="s">
        <v>81</v>
      </c>
      <c r="F3835" s="9">
        <v>0.51</v>
      </c>
      <c r="G3835" s="5" t="s">
        <v>21</v>
      </c>
      <c r="H3835" s="9">
        <v>500</v>
      </c>
      <c r="I3835" s="11">
        <v>16167058</v>
      </c>
      <c r="J3835" s="11">
        <v>300</v>
      </c>
      <c r="K3835" s="11">
        <v>7.45</v>
      </c>
      <c r="L3835" s="11" t="b">
        <f>COUNTIF('[1]2_배당성향 25% 이상 종목명'!$A$2:$A$471,'2_2번 조건 대상 종목'!A3835)&gt;0</f>
        <v>0</v>
      </c>
      <c r="M3835" s="14" t="b">
        <f t="shared" si="59"/>
        <v>1</v>
      </c>
      <c r="N3835" s="11">
        <v>4566961800</v>
      </c>
      <c r="O3835" s="11" t="b">
        <f>N3835&gt;=VLOOKUP(A3835,'[1]2023년만'!$A$2:$Q$1181,12,0)</f>
        <v>1</v>
      </c>
      <c r="P3835" s="11"/>
      <c r="Q3835" s="11"/>
      <c r="R3835" s="11">
        <v>1.5</v>
      </c>
      <c r="S3835" s="6">
        <v>273139986000</v>
      </c>
      <c r="T3835" s="7">
        <v>4.5199999999999996</v>
      </c>
      <c r="U3835" s="7">
        <v>1.08</v>
      </c>
      <c r="V3835" s="7">
        <v>3763</v>
      </c>
    </row>
    <row r="3836" spans="1:22" hidden="1" x14ac:dyDescent="0.4">
      <c r="A3836" s="4" t="s">
        <v>1853</v>
      </c>
      <c r="B3836" s="5" t="s">
        <v>1854</v>
      </c>
      <c r="C3836" s="5" t="s">
        <v>18</v>
      </c>
      <c r="D3836" s="5" t="s">
        <v>19</v>
      </c>
      <c r="E3836" s="9" t="s">
        <v>451</v>
      </c>
      <c r="F3836" s="9">
        <v>1.1399999999999999</v>
      </c>
      <c r="G3836" s="5" t="s">
        <v>21</v>
      </c>
      <c r="H3836" s="9">
        <v>500</v>
      </c>
      <c r="I3836" s="11">
        <v>16417058</v>
      </c>
      <c r="J3836" s="11">
        <v>100</v>
      </c>
      <c r="K3836" s="11">
        <v>-30.805</v>
      </c>
      <c r="L3836" s="11" t="b">
        <f>COUNTIF('[1]2_배당성향 25% 이상 종목명'!$A$2:$A$471,'2_2번 조건 대상 종목'!A3836)&gt;0</f>
        <v>0</v>
      </c>
      <c r="M3836" s="14" t="b">
        <f t="shared" si="59"/>
        <v>1</v>
      </c>
      <c r="N3836" s="11">
        <v>1527320600</v>
      </c>
      <c r="O3836" s="11"/>
      <c r="P3836" s="11"/>
      <c r="Q3836" s="11"/>
      <c r="R3836" s="11">
        <v>1.1000000000000001</v>
      </c>
      <c r="S3836" s="6">
        <v>273139986000</v>
      </c>
      <c r="T3836" s="7">
        <v>4.5199999999999996</v>
      </c>
      <c r="U3836" s="7">
        <v>1.08</v>
      </c>
      <c r="V3836" s="7">
        <v>3763</v>
      </c>
    </row>
    <row r="3837" spans="1:22" hidden="1" x14ac:dyDescent="0.4">
      <c r="A3837" s="7" t="s">
        <v>1853</v>
      </c>
      <c r="B3837" s="12" t="s">
        <v>1854</v>
      </c>
      <c r="C3837" s="12" t="s">
        <v>2933</v>
      </c>
      <c r="D3837" s="12" t="s">
        <v>19</v>
      </c>
      <c r="E3837" s="12" t="s">
        <v>451</v>
      </c>
      <c r="F3837" s="12">
        <v>0.73</v>
      </c>
      <c r="G3837" s="12" t="s">
        <v>21</v>
      </c>
      <c r="H3837" s="12">
        <v>500</v>
      </c>
      <c r="I3837" s="6">
        <v>16717058</v>
      </c>
      <c r="J3837" s="6">
        <v>100</v>
      </c>
      <c r="K3837" s="6">
        <v>140.44399999999999</v>
      </c>
      <c r="L3837" s="11" t="b">
        <f>COUNTIF('[1]2_배당성향 25% 이상 종목명'!$A$2:$A$471,'2_2번 조건 대상 종목'!A3837)&gt;0</f>
        <v>0</v>
      </c>
      <c r="M3837" s="14" t="b">
        <f t="shared" si="59"/>
        <v>1</v>
      </c>
      <c r="N3837" s="6">
        <v>1546283900</v>
      </c>
      <c r="O3837" s="6"/>
      <c r="P3837" s="6"/>
      <c r="Q3837" s="6"/>
      <c r="R3837" s="6">
        <v>1.2</v>
      </c>
      <c r="S3837" s="6">
        <v>273139986000</v>
      </c>
      <c r="T3837" s="7">
        <v>4.5199999999999996</v>
      </c>
      <c r="U3837" s="7">
        <v>1.08</v>
      </c>
      <c r="V3837" s="7">
        <v>3763</v>
      </c>
    </row>
    <row r="3838" spans="1:22" hidden="1" x14ac:dyDescent="0.4">
      <c r="A3838" s="4" t="s">
        <v>635</v>
      </c>
      <c r="B3838" s="5" t="s">
        <v>636</v>
      </c>
      <c r="C3838" s="5" t="s">
        <v>18</v>
      </c>
      <c r="D3838" s="5" t="s">
        <v>19</v>
      </c>
      <c r="E3838" s="9" t="s">
        <v>20</v>
      </c>
      <c r="F3838" s="9">
        <v>0.77</v>
      </c>
      <c r="G3838" s="5" t="s">
        <v>21</v>
      </c>
      <c r="H3838" s="9">
        <v>500</v>
      </c>
      <c r="I3838" s="11">
        <v>38023245</v>
      </c>
      <c r="J3838" s="11">
        <v>100</v>
      </c>
      <c r="K3838" s="11">
        <v>60.371000000000002</v>
      </c>
      <c r="L3838" s="11" t="b">
        <f>COUNTIF('[1]2_배당성향 25% 이상 종목명'!$A$2:$A$471,'2_2번 조건 대상 종목'!A3838)&gt;0</f>
        <v>0</v>
      </c>
      <c r="M3838" s="14" t="b">
        <f t="shared" si="59"/>
        <v>0</v>
      </c>
      <c r="N3838" s="11">
        <v>3603558800</v>
      </c>
      <c r="O3838" s="11"/>
      <c r="P3838" s="11"/>
      <c r="Q3838" s="11"/>
      <c r="R3838" s="11">
        <v>1.5</v>
      </c>
      <c r="S3838" s="6">
        <v>182511576000</v>
      </c>
      <c r="T3838" s="7">
        <v>4.93</v>
      </c>
      <c r="U3838" s="7">
        <v>0.43</v>
      </c>
      <c r="V3838" s="7">
        <v>974</v>
      </c>
    </row>
    <row r="3839" spans="1:22" hidden="1" x14ac:dyDescent="0.4">
      <c r="A3839" s="4" t="s">
        <v>635</v>
      </c>
      <c r="B3839" s="5" t="s">
        <v>636</v>
      </c>
      <c r="C3839" s="5" t="s">
        <v>24</v>
      </c>
      <c r="D3839" s="5" t="s">
        <v>19</v>
      </c>
      <c r="E3839" s="9" t="s">
        <v>20</v>
      </c>
      <c r="F3839" s="9">
        <v>0.49</v>
      </c>
      <c r="G3839" s="5" t="s">
        <v>21</v>
      </c>
      <c r="H3839" s="9">
        <v>500</v>
      </c>
      <c r="I3839" s="11">
        <v>38023245</v>
      </c>
      <c r="J3839" s="11">
        <v>300</v>
      </c>
      <c r="K3839" s="11">
        <v>22.704000000000001</v>
      </c>
      <c r="L3839" s="11" t="b">
        <f>COUNTIF('[1]2_배당성향 25% 이상 종목명'!$A$2:$A$471,'2_2번 조건 대상 종목'!A3839)&gt;0</f>
        <v>0</v>
      </c>
      <c r="M3839" s="14" t="b">
        <f t="shared" si="59"/>
        <v>0</v>
      </c>
      <c r="N3839" s="11">
        <v>10930676400</v>
      </c>
      <c r="O3839" s="11"/>
      <c r="P3839" s="11"/>
      <c r="Q3839" s="11"/>
      <c r="R3839" s="11">
        <v>4</v>
      </c>
      <c r="S3839" s="6">
        <v>182511576000</v>
      </c>
      <c r="T3839" s="7">
        <v>4.93</v>
      </c>
      <c r="U3839" s="7">
        <v>0.43</v>
      </c>
      <c r="V3839" s="7">
        <v>974</v>
      </c>
    </row>
    <row r="3840" spans="1:22" hidden="1" x14ac:dyDescent="0.4">
      <c r="A3840" s="4" t="s">
        <v>635</v>
      </c>
      <c r="B3840" s="5" t="s">
        <v>636</v>
      </c>
      <c r="C3840" s="5" t="s">
        <v>30</v>
      </c>
      <c r="D3840" s="5" t="s">
        <v>19</v>
      </c>
      <c r="E3840" s="9" t="s">
        <v>20</v>
      </c>
      <c r="F3840" s="9">
        <v>0.68</v>
      </c>
      <c r="G3840" s="5" t="s">
        <v>21</v>
      </c>
      <c r="H3840" s="9">
        <v>500</v>
      </c>
      <c r="I3840" s="11">
        <v>38023245</v>
      </c>
      <c r="J3840" s="11">
        <v>150</v>
      </c>
      <c r="K3840" s="11">
        <v>16.786000000000001</v>
      </c>
      <c r="L3840" s="11" t="b">
        <f>COUNTIF('[1]2_배당성향 25% 이상 종목명'!$A$2:$A$471,'2_2번 조건 대상 종목'!A3840)&gt;0</f>
        <v>0</v>
      </c>
      <c r="M3840" s="14" t="b">
        <f t="shared" si="59"/>
        <v>0</v>
      </c>
      <c r="N3840" s="11">
        <v>5465338200</v>
      </c>
      <c r="O3840" s="11" t="b">
        <f>N3840&gt;=VLOOKUP(A3840,'[1]2023년만'!$A$2:$Q$1181,12,0)</f>
        <v>0</v>
      </c>
      <c r="P3840" s="11"/>
      <c r="Q3840" s="11"/>
      <c r="R3840" s="11">
        <v>3.2</v>
      </c>
      <c r="S3840" s="6">
        <v>182511576000</v>
      </c>
      <c r="T3840" s="7">
        <v>4.93</v>
      </c>
      <c r="U3840" s="7">
        <v>0.43</v>
      </c>
      <c r="V3840" s="7">
        <v>974</v>
      </c>
    </row>
    <row r="3841" spans="1:22" hidden="1" x14ac:dyDescent="0.4">
      <c r="A3841" s="4" t="s">
        <v>1821</v>
      </c>
      <c r="B3841" s="5" t="s">
        <v>1822</v>
      </c>
      <c r="C3841" s="5" t="s">
        <v>24</v>
      </c>
      <c r="D3841" s="5" t="s">
        <v>19</v>
      </c>
      <c r="E3841" s="9" t="s">
        <v>451</v>
      </c>
      <c r="F3841" s="9">
        <v>1.18</v>
      </c>
      <c r="G3841" s="5" t="s">
        <v>21</v>
      </c>
      <c r="H3841" s="9">
        <v>100</v>
      </c>
      <c r="I3841" s="11">
        <v>10999650</v>
      </c>
      <c r="J3841" s="11">
        <v>200</v>
      </c>
      <c r="K3841" s="11">
        <v>19.632000000000001</v>
      </c>
      <c r="L3841" s="11" t="b">
        <f>COUNTIF('[1]2_배당성향 25% 이상 종목명'!$A$2:$A$471,'2_2번 조건 대상 종목'!A3841)&gt;0</f>
        <v>0</v>
      </c>
      <c r="M3841" s="14" t="b">
        <f t="shared" si="59"/>
        <v>0</v>
      </c>
      <c r="N3841" s="11">
        <v>2152451200</v>
      </c>
      <c r="O3841" s="11"/>
      <c r="P3841" s="11"/>
      <c r="Q3841" s="11"/>
      <c r="R3841" s="11">
        <v>1.73</v>
      </c>
      <c r="S3841" s="6">
        <v>101856759000</v>
      </c>
      <c r="T3841" s="7">
        <v>6.78</v>
      </c>
      <c r="U3841" s="7">
        <v>0.98</v>
      </c>
      <c r="V3841" s="7">
        <v>1366</v>
      </c>
    </row>
    <row r="3842" spans="1:22" hidden="1" x14ac:dyDescent="0.4">
      <c r="A3842" s="4" t="s">
        <v>1821</v>
      </c>
      <c r="B3842" s="5" t="s">
        <v>1822</v>
      </c>
      <c r="C3842" s="5" t="s">
        <v>30</v>
      </c>
      <c r="D3842" s="5" t="s">
        <v>19</v>
      </c>
      <c r="E3842" s="9" t="s">
        <v>81</v>
      </c>
      <c r="F3842" s="9">
        <v>0.51</v>
      </c>
      <c r="G3842" s="5" t="s">
        <v>21</v>
      </c>
      <c r="H3842" s="9">
        <v>100</v>
      </c>
      <c r="I3842" s="11">
        <v>10999650</v>
      </c>
      <c r="J3842" s="11">
        <v>230</v>
      </c>
      <c r="K3842" s="11">
        <v>16.759</v>
      </c>
      <c r="L3842" s="11" t="b">
        <f>COUNTIF('[1]2_배당성향 25% 이상 종목명'!$A$2:$A$471,'2_2번 조건 대상 종목'!A3842)&gt;0</f>
        <v>0</v>
      </c>
      <c r="M3842" s="14" t="b">
        <f t="shared" si="59"/>
        <v>0</v>
      </c>
      <c r="N3842" s="11">
        <v>2407729930</v>
      </c>
      <c r="O3842" s="11" t="b">
        <f>N3842&gt;=VLOOKUP(A3842,'[1]2023년만'!$A$2:$Q$1181,12,0)</f>
        <v>1</v>
      </c>
      <c r="P3842" s="11"/>
      <c r="Q3842" s="11"/>
      <c r="R3842" s="11">
        <v>2.2999999999999998</v>
      </c>
      <c r="S3842" s="6">
        <v>101856759000</v>
      </c>
      <c r="T3842" s="7">
        <v>6.78</v>
      </c>
      <c r="U3842" s="7">
        <v>0.98</v>
      </c>
      <c r="V3842" s="7">
        <v>1366</v>
      </c>
    </row>
    <row r="3843" spans="1:22" hidden="1" x14ac:dyDescent="0.4">
      <c r="A3843" s="4" t="s">
        <v>1361</v>
      </c>
      <c r="B3843" s="5" t="s">
        <v>1362</v>
      </c>
      <c r="C3843" s="5" t="s">
        <v>18</v>
      </c>
      <c r="D3843" s="5" t="s">
        <v>19</v>
      </c>
      <c r="E3843" s="9" t="s">
        <v>833</v>
      </c>
      <c r="F3843" s="9">
        <v>1.57</v>
      </c>
      <c r="G3843" s="5" t="s">
        <v>21</v>
      </c>
      <c r="H3843" s="9">
        <v>500</v>
      </c>
      <c r="I3843" s="11">
        <v>100000000</v>
      </c>
      <c r="J3843" s="11">
        <v>15</v>
      </c>
      <c r="K3843" s="11">
        <v>28.774999999999999</v>
      </c>
      <c r="L3843" s="11" t="b">
        <f>COUNTIF('[1]2_배당성향 25% 이상 종목명'!$A$2:$A$471,'2_2번 조건 대상 종목'!A3843)&gt;0</f>
        <v>1</v>
      </c>
      <c r="M3843" s="14" t="b">
        <f t="shared" ref="M3843:M3906" si="60">COUNTIF($A$2:$A$4678,A3843)=4</f>
        <v>1</v>
      </c>
      <c r="N3843" s="11">
        <v>1418034750</v>
      </c>
      <c r="O3843" s="11"/>
      <c r="P3843" s="11"/>
      <c r="Q3843" s="11"/>
      <c r="R3843" s="11">
        <v>1.32</v>
      </c>
      <c r="S3843" s="6">
        <v>70200000000</v>
      </c>
      <c r="T3843" s="7">
        <v>17.55</v>
      </c>
      <c r="U3843" s="7">
        <v>0.52</v>
      </c>
      <c r="V3843" s="7">
        <v>40</v>
      </c>
    </row>
    <row r="3844" spans="1:22" hidden="1" x14ac:dyDescent="0.4">
      <c r="A3844" s="4" t="s">
        <v>1361</v>
      </c>
      <c r="B3844" s="5" t="s">
        <v>1362</v>
      </c>
      <c r="C3844" s="5" t="s">
        <v>24</v>
      </c>
      <c r="D3844" s="5" t="s">
        <v>19</v>
      </c>
      <c r="E3844" s="9" t="s">
        <v>833</v>
      </c>
      <c r="F3844" s="9">
        <v>0.56999999999999995</v>
      </c>
      <c r="G3844" s="5" t="s">
        <v>21</v>
      </c>
      <c r="H3844" s="9">
        <v>500</v>
      </c>
      <c r="I3844" s="11">
        <v>100000000</v>
      </c>
      <c r="J3844" s="11">
        <v>18</v>
      </c>
      <c r="K3844" s="11">
        <v>27.472000000000001</v>
      </c>
      <c r="L3844" s="11" t="b">
        <f>COUNTIF('[1]2_배당성향 25% 이상 종목명'!$A$2:$A$471,'2_2번 조건 대상 종목'!A3844)&gt;0</f>
        <v>1</v>
      </c>
      <c r="M3844" s="14" t="b">
        <f t="shared" si="60"/>
        <v>1</v>
      </c>
      <c r="N3844" s="11">
        <v>1701641700</v>
      </c>
      <c r="O3844" s="11"/>
      <c r="P3844" s="11"/>
      <c r="Q3844" s="11"/>
      <c r="R3844" s="11">
        <v>1.78</v>
      </c>
      <c r="S3844" s="6">
        <v>70200000000</v>
      </c>
      <c r="T3844" s="7">
        <v>17.55</v>
      </c>
      <c r="U3844" s="7">
        <v>0.52</v>
      </c>
      <c r="V3844" s="7">
        <v>40</v>
      </c>
    </row>
    <row r="3845" spans="1:22" hidden="1" x14ac:dyDescent="0.4">
      <c r="A3845" s="4" t="s">
        <v>1361</v>
      </c>
      <c r="B3845" s="5" t="s">
        <v>1362</v>
      </c>
      <c r="C3845" s="5" t="s">
        <v>30</v>
      </c>
      <c r="D3845" s="5" t="s">
        <v>19</v>
      </c>
      <c r="E3845" s="9" t="s">
        <v>46</v>
      </c>
      <c r="F3845" s="9">
        <v>0.7</v>
      </c>
      <c r="G3845" s="5" t="s">
        <v>21</v>
      </c>
      <c r="H3845" s="9">
        <v>500</v>
      </c>
      <c r="I3845" s="11">
        <v>100000000</v>
      </c>
      <c r="J3845" s="11">
        <v>11</v>
      </c>
      <c r="K3845" s="11">
        <v>27.350999999999999</v>
      </c>
      <c r="L3845" s="11" t="b">
        <f>COUNTIF('[1]2_배당성향 25% 이상 종목명'!$A$2:$A$471,'2_2번 조건 대상 종목'!A3845)&gt;0</f>
        <v>1</v>
      </c>
      <c r="M3845" s="14" t="b">
        <f t="shared" si="60"/>
        <v>1</v>
      </c>
      <c r="N3845" s="11">
        <v>1039892150</v>
      </c>
      <c r="O3845" s="11" t="b">
        <f>N3845&gt;=VLOOKUP(A3845,'[1]2023년만'!$A$2:$Q$1181,12,0)</f>
        <v>0</v>
      </c>
      <c r="P3845" s="11">
        <f>VLOOKUP(A3845,'[1]2_피벗 테이블'!$A$4:$B$376,2,0)</f>
        <v>1449546633.3333333</v>
      </c>
      <c r="Q3845" s="11" t="b">
        <f>N3845&gt;=(P3845*1.05)</f>
        <v>0</v>
      </c>
      <c r="R3845" s="11">
        <v>1.3</v>
      </c>
      <c r="S3845" s="6">
        <v>70200000000</v>
      </c>
      <c r="T3845" s="7">
        <v>17.55</v>
      </c>
      <c r="U3845" s="7">
        <v>0.52</v>
      </c>
      <c r="V3845" s="7">
        <v>40</v>
      </c>
    </row>
    <row r="3846" spans="1:22" hidden="1" x14ac:dyDescent="0.4">
      <c r="A3846" s="7" t="s">
        <v>1361</v>
      </c>
      <c r="B3846" s="12" t="s">
        <v>1362</v>
      </c>
      <c r="C3846" s="12" t="s">
        <v>2933</v>
      </c>
      <c r="D3846" s="12" t="s">
        <v>19</v>
      </c>
      <c r="E3846" s="12" t="s">
        <v>833</v>
      </c>
      <c r="F3846" s="12">
        <v>0.89</v>
      </c>
      <c r="G3846" s="12" t="s">
        <v>21</v>
      </c>
      <c r="H3846" s="12">
        <v>500</v>
      </c>
      <c r="I3846" s="6">
        <v>100000000</v>
      </c>
      <c r="J3846" s="6">
        <v>13</v>
      </c>
      <c r="K3846" s="6">
        <v>26.555</v>
      </c>
      <c r="L3846" s="11" t="b">
        <f>COUNTIF('[1]2_배당성향 25% 이상 종목명'!$A$2:$A$471,'2_2번 조건 대상 종목'!A3846)&gt;0</f>
        <v>1</v>
      </c>
      <c r="M3846" s="14" t="b">
        <f t="shared" si="60"/>
        <v>1</v>
      </c>
      <c r="N3846" s="6">
        <v>1228963450</v>
      </c>
      <c r="O3846" s="6"/>
      <c r="P3846" s="6"/>
      <c r="Q3846" s="6"/>
      <c r="R3846" s="6">
        <v>0.97</v>
      </c>
      <c r="S3846" s="6">
        <v>70200000000</v>
      </c>
      <c r="T3846" s="7">
        <v>17.55</v>
      </c>
      <c r="U3846" s="7">
        <v>0.52</v>
      </c>
      <c r="V3846" s="7">
        <v>40</v>
      </c>
    </row>
    <row r="3847" spans="1:22" hidden="1" x14ac:dyDescent="0.4">
      <c r="A3847" s="4" t="s">
        <v>2051</v>
      </c>
      <c r="B3847" s="5" t="s">
        <v>2052</v>
      </c>
      <c r="C3847" s="5" t="s">
        <v>24</v>
      </c>
      <c r="D3847" s="5" t="s">
        <v>19</v>
      </c>
      <c r="E3847" s="9" t="s">
        <v>133</v>
      </c>
      <c r="F3847" s="9">
        <v>2.34</v>
      </c>
      <c r="G3847" s="5" t="s">
        <v>21</v>
      </c>
      <c r="H3847" s="9">
        <v>500</v>
      </c>
      <c r="I3847" s="11">
        <v>20856819</v>
      </c>
      <c r="J3847" s="11">
        <v>50</v>
      </c>
      <c r="K3847" s="11">
        <v>15.481999999999999</v>
      </c>
      <c r="L3847" s="11" t="b">
        <f>COUNTIF('[1]2_배당성향 25% 이상 종목명'!$A$2:$A$471,'2_2번 조건 대상 종목'!A3847)&gt;0</f>
        <v>0</v>
      </c>
      <c r="M3847" s="14" t="b">
        <f t="shared" si="60"/>
        <v>0</v>
      </c>
      <c r="N3847" s="11">
        <v>1042840950</v>
      </c>
      <c r="O3847" s="11"/>
      <c r="P3847" s="11"/>
      <c r="Q3847" s="11"/>
      <c r="R3847" s="11">
        <v>2.9</v>
      </c>
      <c r="S3847" s="6">
        <v>30617810292</v>
      </c>
      <c r="T3847" s="7" t="s">
        <v>21</v>
      </c>
      <c r="U3847" s="7">
        <v>0.5</v>
      </c>
      <c r="V3847" s="7" t="s">
        <v>21</v>
      </c>
    </row>
    <row r="3848" spans="1:22" hidden="1" x14ac:dyDescent="0.4">
      <c r="A3848" s="4" t="s">
        <v>2051</v>
      </c>
      <c r="B3848" s="5" t="s">
        <v>2052</v>
      </c>
      <c r="C3848" s="5" t="s">
        <v>30</v>
      </c>
      <c r="D3848" s="5" t="s">
        <v>19</v>
      </c>
      <c r="E3848" s="9" t="s">
        <v>133</v>
      </c>
      <c r="F3848" s="9">
        <v>2.68</v>
      </c>
      <c r="G3848" s="5" t="s">
        <v>21</v>
      </c>
      <c r="H3848" s="9">
        <v>500</v>
      </c>
      <c r="I3848" s="11">
        <v>20856819</v>
      </c>
      <c r="J3848" s="11">
        <v>40</v>
      </c>
      <c r="K3848" s="11">
        <v>-118.842</v>
      </c>
      <c r="L3848" s="11" t="b">
        <f>COUNTIF('[1]2_배당성향 25% 이상 종목명'!$A$2:$A$471,'2_2번 조건 대상 종목'!A3848)&gt;0</f>
        <v>0</v>
      </c>
      <c r="M3848" s="14" t="b">
        <f t="shared" si="60"/>
        <v>0</v>
      </c>
      <c r="N3848" s="11">
        <v>834272760</v>
      </c>
      <c r="O3848" s="11" t="b">
        <f>N3848&gt;=VLOOKUP(A3848,'[1]2023년만'!$A$2:$Q$1181,12,0)</f>
        <v>0</v>
      </c>
      <c r="P3848" s="11"/>
      <c r="Q3848" s="11"/>
      <c r="R3848" s="11">
        <v>3.6</v>
      </c>
      <c r="S3848" s="6">
        <v>30617810292</v>
      </c>
      <c r="T3848" s="7" t="s">
        <v>21</v>
      </c>
      <c r="U3848" s="7">
        <v>0.5</v>
      </c>
      <c r="V3848" s="7" t="s">
        <v>21</v>
      </c>
    </row>
    <row r="3849" spans="1:22" hidden="1" x14ac:dyDescent="0.4">
      <c r="A3849" s="4" t="s">
        <v>1222</v>
      </c>
      <c r="B3849" s="5" t="s">
        <v>1223</v>
      </c>
      <c r="C3849" s="5" t="s">
        <v>18</v>
      </c>
      <c r="D3849" s="5" t="s">
        <v>19</v>
      </c>
      <c r="E3849" s="9" t="s">
        <v>535</v>
      </c>
      <c r="F3849" s="9">
        <v>0.34</v>
      </c>
      <c r="G3849" s="5" t="s">
        <v>21</v>
      </c>
      <c r="H3849" s="9">
        <v>100</v>
      </c>
      <c r="I3849" s="11">
        <v>65587752</v>
      </c>
      <c r="J3849" s="11">
        <v>60</v>
      </c>
      <c r="K3849" s="11">
        <v>31.507000000000001</v>
      </c>
      <c r="L3849" s="11" t="b">
        <f>COUNTIF('[1]2_배당성향 25% 이상 종목명'!$A$2:$A$471,'2_2번 조건 대상 종목'!A3849)&gt;0</f>
        <v>1</v>
      </c>
      <c r="M3849" s="14" t="b">
        <f t="shared" si="60"/>
        <v>0</v>
      </c>
      <c r="N3849" s="11">
        <v>3935265120</v>
      </c>
      <c r="O3849" s="11"/>
      <c r="P3849" s="11"/>
      <c r="Q3849" s="11"/>
      <c r="R3849" s="11">
        <v>3.5</v>
      </c>
      <c r="S3849" s="6">
        <v>137679844200</v>
      </c>
      <c r="T3849" s="7">
        <v>11.83</v>
      </c>
      <c r="U3849" s="7">
        <v>1.33</v>
      </c>
      <c r="V3849" s="7">
        <v>189</v>
      </c>
    </row>
    <row r="3850" spans="1:22" hidden="1" x14ac:dyDescent="0.4">
      <c r="A3850" s="4" t="s">
        <v>1222</v>
      </c>
      <c r="B3850" s="5" t="s">
        <v>1223</v>
      </c>
      <c r="C3850" s="5" t="s">
        <v>30</v>
      </c>
      <c r="D3850" s="5" t="s">
        <v>19</v>
      </c>
      <c r="E3850" s="9" t="s">
        <v>52</v>
      </c>
      <c r="F3850" s="9">
        <v>0.72</v>
      </c>
      <c r="G3850" s="5" t="s">
        <v>21</v>
      </c>
      <c r="H3850" s="9">
        <v>100</v>
      </c>
      <c r="I3850" s="11">
        <v>63921720</v>
      </c>
      <c r="J3850" s="11">
        <v>60</v>
      </c>
      <c r="K3850" s="11">
        <v>26.445</v>
      </c>
      <c r="L3850" s="11" t="b">
        <f>COUNTIF('[1]2_배당성향 25% 이상 종목명'!$A$2:$A$471,'2_2번 조건 대상 종목'!A3850)&gt;0</f>
        <v>1</v>
      </c>
      <c r="M3850" s="14" t="b">
        <f t="shared" si="60"/>
        <v>0</v>
      </c>
      <c r="N3850" s="11">
        <v>3338627340</v>
      </c>
      <c r="O3850" s="11" t="b">
        <f>N3850&gt;=VLOOKUP(A3850,'[1]2023년만'!$A$2:$Q$1181,12,0)</f>
        <v>0</v>
      </c>
      <c r="P3850" s="11"/>
      <c r="Q3850" s="11"/>
      <c r="R3850" s="11">
        <v>3.4</v>
      </c>
      <c r="S3850" s="6">
        <v>137679844200</v>
      </c>
      <c r="T3850" s="7">
        <v>11.83</v>
      </c>
      <c r="U3850" s="7">
        <v>1.33</v>
      </c>
      <c r="V3850" s="7">
        <v>189</v>
      </c>
    </row>
    <row r="3851" spans="1:22" hidden="1" x14ac:dyDescent="0.4">
      <c r="A3851" s="4" t="s">
        <v>1222</v>
      </c>
      <c r="B3851" s="5" t="s">
        <v>1223</v>
      </c>
      <c r="C3851" s="5" t="s">
        <v>24</v>
      </c>
      <c r="D3851" s="5" t="s">
        <v>19</v>
      </c>
      <c r="E3851" s="9" t="s">
        <v>535</v>
      </c>
      <c r="F3851" s="9">
        <v>0.42</v>
      </c>
      <c r="G3851" s="5" t="s">
        <v>21</v>
      </c>
      <c r="H3851" s="9">
        <v>100</v>
      </c>
      <c r="I3851" s="11">
        <v>67289720</v>
      </c>
      <c r="J3851" s="11">
        <v>60</v>
      </c>
      <c r="K3851" s="11">
        <v>-400.87700000000001</v>
      </c>
      <c r="L3851" s="11" t="b">
        <f>COUNTIF('[1]2_배당성향 25% 이상 종목명'!$A$2:$A$471,'2_2번 조건 대상 종목'!A3851)&gt;0</f>
        <v>1</v>
      </c>
      <c r="M3851" s="14" t="b">
        <f t="shared" si="60"/>
        <v>0</v>
      </c>
      <c r="N3851" s="11">
        <v>3724144080</v>
      </c>
      <c r="O3851" s="11"/>
      <c r="P3851" s="11"/>
      <c r="Q3851" s="11"/>
      <c r="R3851" s="11">
        <v>4.4000000000000004</v>
      </c>
      <c r="S3851" s="6">
        <v>137679844200</v>
      </c>
      <c r="T3851" s="7">
        <v>11.83</v>
      </c>
      <c r="U3851" s="7">
        <v>1.33</v>
      </c>
      <c r="V3851" s="7">
        <v>189</v>
      </c>
    </row>
    <row r="3852" spans="1:22" hidden="1" x14ac:dyDescent="0.4">
      <c r="A3852" s="4" t="s">
        <v>1653</v>
      </c>
      <c r="B3852" s="5" t="s">
        <v>1654</v>
      </c>
      <c r="C3852" s="5" t="s">
        <v>24</v>
      </c>
      <c r="D3852" s="5" t="s">
        <v>19</v>
      </c>
      <c r="E3852" s="9" t="s">
        <v>95</v>
      </c>
      <c r="F3852" s="9">
        <v>0.59</v>
      </c>
      <c r="G3852" s="5" t="s">
        <v>21</v>
      </c>
      <c r="H3852" s="9">
        <v>500</v>
      </c>
      <c r="I3852" s="11">
        <v>11675000</v>
      </c>
      <c r="J3852" s="11">
        <v>1200</v>
      </c>
      <c r="K3852" s="11">
        <v>22.875</v>
      </c>
      <c r="L3852" s="11" t="b">
        <f>COUNTIF('[1]2_배당성향 25% 이상 종목명'!$A$2:$A$471,'2_2번 조건 대상 종목'!A3852)&gt;0</f>
        <v>0</v>
      </c>
      <c r="M3852" s="14" t="b">
        <f t="shared" si="60"/>
        <v>1</v>
      </c>
      <c r="N3852" s="11">
        <v>14010000000</v>
      </c>
      <c r="O3852" s="11"/>
      <c r="P3852" s="11"/>
      <c r="Q3852" s="11"/>
      <c r="R3852" s="11">
        <v>1.1000000000000001</v>
      </c>
      <c r="S3852" s="6">
        <v>1319275000000</v>
      </c>
      <c r="T3852" s="7">
        <v>18.32</v>
      </c>
      <c r="U3852" s="7">
        <v>2.56</v>
      </c>
      <c r="V3852" s="7">
        <v>6167</v>
      </c>
    </row>
    <row r="3853" spans="1:22" hidden="1" x14ac:dyDescent="0.4">
      <c r="A3853" s="4" t="s">
        <v>1653</v>
      </c>
      <c r="B3853" s="5" t="s">
        <v>1654</v>
      </c>
      <c r="C3853" s="5" t="s">
        <v>30</v>
      </c>
      <c r="D3853" s="5" t="s">
        <v>19</v>
      </c>
      <c r="E3853" s="9" t="s">
        <v>129</v>
      </c>
      <c r="F3853" s="9">
        <v>1.89</v>
      </c>
      <c r="G3853" s="5" t="s">
        <v>21</v>
      </c>
      <c r="H3853" s="9">
        <v>500</v>
      </c>
      <c r="I3853" s="11">
        <v>11675000</v>
      </c>
      <c r="J3853" s="11">
        <v>1410</v>
      </c>
      <c r="K3853" s="11">
        <v>22.864999999999998</v>
      </c>
      <c r="L3853" s="11" t="b">
        <f>COUNTIF('[1]2_배당성향 25% 이상 종목명'!$A$2:$A$471,'2_2번 조건 대상 종목'!A3853)&gt;0</f>
        <v>0</v>
      </c>
      <c r="M3853" s="14" t="b">
        <f t="shared" si="60"/>
        <v>1</v>
      </c>
      <c r="N3853" s="11">
        <v>16461750000</v>
      </c>
      <c r="O3853" s="11" t="b">
        <f>N3853&gt;=VLOOKUP(A3853,'[1]2023년만'!$A$2:$Q$1181,12,0)</f>
        <v>1</v>
      </c>
      <c r="P3853" s="11"/>
      <c r="Q3853" s="11"/>
      <c r="R3853" s="11">
        <v>2</v>
      </c>
      <c r="S3853" s="6">
        <v>1319275000000</v>
      </c>
      <c r="T3853" s="7">
        <v>18.32</v>
      </c>
      <c r="U3853" s="7">
        <v>2.56</v>
      </c>
      <c r="V3853" s="7">
        <v>6167</v>
      </c>
    </row>
    <row r="3854" spans="1:22" hidden="1" x14ac:dyDescent="0.4">
      <c r="A3854" s="4" t="s">
        <v>1653</v>
      </c>
      <c r="B3854" s="5" t="s">
        <v>1654</v>
      </c>
      <c r="C3854" s="5" t="s">
        <v>18</v>
      </c>
      <c r="D3854" s="5" t="s">
        <v>19</v>
      </c>
      <c r="E3854" s="9" t="s">
        <v>95</v>
      </c>
      <c r="F3854" s="9">
        <v>0.96</v>
      </c>
      <c r="G3854" s="5" t="s">
        <v>21</v>
      </c>
      <c r="H3854" s="9">
        <v>500</v>
      </c>
      <c r="I3854" s="11">
        <v>11675000</v>
      </c>
      <c r="J3854" s="11">
        <v>1700</v>
      </c>
      <c r="K3854" s="11">
        <v>21.102</v>
      </c>
      <c r="L3854" s="11" t="b">
        <f>COUNTIF('[1]2_배당성향 25% 이상 종목명'!$A$2:$A$471,'2_2번 조건 대상 종목'!A3854)&gt;0</f>
        <v>0</v>
      </c>
      <c r="M3854" s="14" t="b">
        <f t="shared" si="60"/>
        <v>1</v>
      </c>
      <c r="N3854" s="11">
        <v>19847500000</v>
      </c>
      <c r="O3854" s="11"/>
      <c r="P3854" s="11"/>
      <c r="Q3854" s="11"/>
      <c r="R3854" s="11">
        <v>1.7</v>
      </c>
      <c r="S3854" s="6">
        <v>1319275000000</v>
      </c>
      <c r="T3854" s="7">
        <v>18.32</v>
      </c>
      <c r="U3854" s="7">
        <v>2.56</v>
      </c>
      <c r="V3854" s="7">
        <v>6167</v>
      </c>
    </row>
    <row r="3855" spans="1:22" hidden="1" x14ac:dyDescent="0.4">
      <c r="A3855" s="7" t="s">
        <v>1653</v>
      </c>
      <c r="B3855" s="12" t="s">
        <v>1654</v>
      </c>
      <c r="C3855" s="12" t="s">
        <v>2933</v>
      </c>
      <c r="D3855" s="12" t="s">
        <v>19</v>
      </c>
      <c r="E3855" s="12" t="s">
        <v>95</v>
      </c>
      <c r="F3855" s="12">
        <v>0.42</v>
      </c>
      <c r="G3855" s="12" t="s">
        <v>21</v>
      </c>
      <c r="H3855" s="12">
        <v>500</v>
      </c>
      <c r="I3855" s="6">
        <v>11675000</v>
      </c>
      <c r="J3855" s="6">
        <v>1430</v>
      </c>
      <c r="K3855" s="6">
        <v>20.387</v>
      </c>
      <c r="L3855" s="11" t="b">
        <f>COUNTIF('[1]2_배당성향 25% 이상 종목명'!$A$2:$A$471,'2_2번 조건 대상 종목'!A3855)&gt;0</f>
        <v>0</v>
      </c>
      <c r="M3855" s="14" t="b">
        <f t="shared" si="60"/>
        <v>1</v>
      </c>
      <c r="N3855" s="6">
        <v>16695250000</v>
      </c>
      <c r="O3855" s="6"/>
      <c r="P3855" s="6"/>
      <c r="Q3855" s="6"/>
      <c r="R3855" s="6">
        <v>1</v>
      </c>
      <c r="S3855" s="6">
        <v>1319275000000</v>
      </c>
      <c r="T3855" s="7">
        <v>18.32</v>
      </c>
      <c r="U3855" s="7">
        <v>2.56</v>
      </c>
      <c r="V3855" s="7">
        <v>6167</v>
      </c>
    </row>
    <row r="3856" spans="1:22" hidden="1" x14ac:dyDescent="0.4">
      <c r="A3856" s="4" t="s">
        <v>1957</v>
      </c>
      <c r="B3856" s="5" t="s">
        <v>1958</v>
      </c>
      <c r="C3856" s="5" t="s">
        <v>18</v>
      </c>
      <c r="D3856" s="5" t="s">
        <v>19</v>
      </c>
      <c r="E3856" s="9" t="s">
        <v>25</v>
      </c>
      <c r="F3856" s="9">
        <v>0.52</v>
      </c>
      <c r="G3856" s="5" t="s">
        <v>21</v>
      </c>
      <c r="H3856" s="9">
        <v>500</v>
      </c>
      <c r="I3856" s="11">
        <v>8128000</v>
      </c>
      <c r="J3856" s="11">
        <v>450</v>
      </c>
      <c r="K3856" s="11">
        <v>17.201000000000001</v>
      </c>
      <c r="L3856" s="11" t="b">
        <f>COUNTIF('[1]2_배당성향 25% 이상 종목명'!$A$2:$A$471,'2_2번 조건 대상 종목'!A3856)&gt;0</f>
        <v>0</v>
      </c>
      <c r="M3856" s="14" t="b">
        <f t="shared" si="60"/>
        <v>1</v>
      </c>
      <c r="N3856" s="11">
        <v>3632405400</v>
      </c>
      <c r="O3856" s="11"/>
      <c r="P3856" s="11"/>
      <c r="Q3856" s="11"/>
      <c r="R3856" s="11">
        <v>1.2</v>
      </c>
      <c r="S3856" s="6">
        <v>482803200000</v>
      </c>
      <c r="T3856" s="7">
        <v>10.33</v>
      </c>
      <c r="U3856" s="7">
        <v>2.8</v>
      </c>
      <c r="V3856" s="7">
        <v>5749</v>
      </c>
    </row>
    <row r="3857" spans="1:22" hidden="1" x14ac:dyDescent="0.4">
      <c r="A3857" s="4" t="s">
        <v>1957</v>
      </c>
      <c r="B3857" s="5" t="s">
        <v>1958</v>
      </c>
      <c r="C3857" s="5" t="s">
        <v>24</v>
      </c>
      <c r="D3857" s="5" t="s">
        <v>19</v>
      </c>
      <c r="E3857" s="9" t="s">
        <v>25</v>
      </c>
      <c r="F3857" s="9">
        <v>0.41</v>
      </c>
      <c r="G3857" s="5" t="s">
        <v>21</v>
      </c>
      <c r="H3857" s="9">
        <v>500</v>
      </c>
      <c r="I3857" s="11">
        <v>8128000</v>
      </c>
      <c r="J3857" s="11">
        <v>550</v>
      </c>
      <c r="K3857" s="11">
        <v>16.181000000000001</v>
      </c>
      <c r="L3857" s="11" t="b">
        <f>COUNTIF('[1]2_배당성향 25% 이상 종목명'!$A$2:$A$471,'2_2번 조건 대상 종목'!A3857)&gt;0</f>
        <v>0</v>
      </c>
      <c r="M3857" s="14" t="b">
        <f t="shared" si="60"/>
        <v>1</v>
      </c>
      <c r="N3857" s="11">
        <v>4439606050</v>
      </c>
      <c r="O3857" s="11"/>
      <c r="P3857" s="11"/>
      <c r="Q3857" s="11"/>
      <c r="R3857" s="11">
        <v>1.4</v>
      </c>
      <c r="S3857" s="6">
        <v>482803200000</v>
      </c>
      <c r="T3857" s="7">
        <v>10.33</v>
      </c>
      <c r="U3857" s="7">
        <v>2.8</v>
      </c>
      <c r="V3857" s="7">
        <v>5749</v>
      </c>
    </row>
    <row r="3858" spans="1:22" hidden="1" x14ac:dyDescent="0.4">
      <c r="A3858" s="4" t="s">
        <v>1957</v>
      </c>
      <c r="B3858" s="5" t="s">
        <v>1958</v>
      </c>
      <c r="C3858" s="5" t="s">
        <v>30</v>
      </c>
      <c r="D3858" s="5" t="s">
        <v>19</v>
      </c>
      <c r="E3858" s="9" t="s">
        <v>25</v>
      </c>
      <c r="F3858" s="9">
        <v>0.43</v>
      </c>
      <c r="G3858" s="5" t="s">
        <v>21</v>
      </c>
      <c r="H3858" s="9">
        <v>500</v>
      </c>
      <c r="I3858" s="11">
        <v>8128000</v>
      </c>
      <c r="J3858" s="11">
        <v>750</v>
      </c>
      <c r="K3858" s="11">
        <v>13.045</v>
      </c>
      <c r="L3858" s="11" t="b">
        <f>COUNTIF('[1]2_배당성향 25% 이상 종목명'!$A$2:$A$471,'2_2번 조건 대상 종목'!A3858)&gt;0</f>
        <v>0</v>
      </c>
      <c r="M3858" s="14" t="b">
        <f t="shared" si="60"/>
        <v>1</v>
      </c>
      <c r="N3858" s="11">
        <v>6054008250</v>
      </c>
      <c r="O3858" s="11" t="b">
        <f>N3858&gt;=VLOOKUP(A3858,'[1]2023년만'!$A$2:$Q$1181,12,0)</f>
        <v>1</v>
      </c>
      <c r="P3858" s="11"/>
      <c r="Q3858" s="11"/>
      <c r="R3858" s="11">
        <v>1.2</v>
      </c>
      <c r="S3858" s="6">
        <v>482803200000</v>
      </c>
      <c r="T3858" s="7">
        <v>10.33</v>
      </c>
      <c r="U3858" s="7">
        <v>2.8</v>
      </c>
      <c r="V3858" s="7">
        <v>5749</v>
      </c>
    </row>
    <row r="3859" spans="1:22" hidden="1" x14ac:dyDescent="0.4">
      <c r="A3859" s="7" t="s">
        <v>1957</v>
      </c>
      <c r="B3859" s="12" t="s">
        <v>1958</v>
      </c>
      <c r="C3859" s="12" t="s">
        <v>2933</v>
      </c>
      <c r="D3859" s="12" t="s">
        <v>19</v>
      </c>
      <c r="E3859" s="12" t="s">
        <v>25</v>
      </c>
      <c r="F3859" s="12">
        <v>0.3</v>
      </c>
      <c r="G3859" s="12" t="s">
        <v>21</v>
      </c>
      <c r="H3859" s="12">
        <v>500</v>
      </c>
      <c r="I3859" s="6">
        <v>8128000</v>
      </c>
      <c r="J3859" s="6">
        <v>400</v>
      </c>
      <c r="K3859" s="6">
        <v>16.600000000000001</v>
      </c>
      <c r="L3859" s="11" t="b">
        <f>COUNTIF('[1]2_배당성향 25% 이상 종목명'!$A$2:$A$471,'2_2번 조건 대상 종목'!A3859)&gt;0</f>
        <v>0</v>
      </c>
      <c r="M3859" s="14" t="b">
        <f t="shared" si="60"/>
        <v>1</v>
      </c>
      <c r="N3859" s="6">
        <v>3251200000</v>
      </c>
      <c r="O3859" s="6"/>
      <c r="P3859" s="6"/>
      <c r="Q3859" s="6"/>
      <c r="R3859" s="6">
        <v>0.9</v>
      </c>
      <c r="S3859" s="6">
        <v>482803200000</v>
      </c>
      <c r="T3859" s="7">
        <v>10.33</v>
      </c>
      <c r="U3859" s="7">
        <v>2.8</v>
      </c>
      <c r="V3859" s="7">
        <v>5749</v>
      </c>
    </row>
    <row r="3860" spans="1:22" hidden="1" x14ac:dyDescent="0.4">
      <c r="A3860" s="4" t="s">
        <v>2705</v>
      </c>
      <c r="B3860" s="5" t="s">
        <v>2706</v>
      </c>
      <c r="C3860" s="5" t="s">
        <v>24</v>
      </c>
      <c r="D3860" s="5" t="s">
        <v>19</v>
      </c>
      <c r="E3860" s="9" t="s">
        <v>20</v>
      </c>
      <c r="F3860" s="9">
        <v>0.49</v>
      </c>
      <c r="G3860" s="5" t="s">
        <v>21</v>
      </c>
      <c r="H3860" s="9">
        <v>500</v>
      </c>
      <c r="I3860" s="11">
        <v>20156158</v>
      </c>
      <c r="J3860" s="11" t="s">
        <v>21</v>
      </c>
      <c r="K3860" s="11">
        <v>-48.268999999999998</v>
      </c>
      <c r="L3860" s="11" t="b">
        <f>COUNTIF('[1]2_배당성향 25% 이상 종목명'!$A$2:$A$471,'2_2번 조건 대상 종목'!A3860)&gt;0</f>
        <v>0</v>
      </c>
      <c r="M3860" s="14" t="b">
        <f t="shared" si="60"/>
        <v>0</v>
      </c>
      <c r="N3860" s="11">
        <v>2360364445</v>
      </c>
      <c r="O3860" s="11"/>
      <c r="P3860" s="11"/>
      <c r="Q3860" s="11"/>
      <c r="R3860" s="11" t="s">
        <v>21</v>
      </c>
      <c r="S3860" s="6">
        <v>113559113760</v>
      </c>
      <c r="T3860" s="7">
        <v>5.17</v>
      </c>
      <c r="U3860" s="7">
        <v>1.1100000000000001</v>
      </c>
      <c r="V3860" s="7">
        <v>1088</v>
      </c>
    </row>
    <row r="3861" spans="1:22" hidden="1" x14ac:dyDescent="0.4">
      <c r="A3861" s="4" t="s">
        <v>2367</v>
      </c>
      <c r="B3861" s="5" t="s">
        <v>2368</v>
      </c>
      <c r="C3861" s="5" t="s">
        <v>18</v>
      </c>
      <c r="D3861" s="5" t="s">
        <v>19</v>
      </c>
      <c r="E3861" s="9" t="s">
        <v>95</v>
      </c>
      <c r="F3861" s="9">
        <v>0.96</v>
      </c>
      <c r="G3861" s="5" t="s">
        <v>21</v>
      </c>
      <c r="H3861" s="9">
        <v>500</v>
      </c>
      <c r="I3861" s="11">
        <v>11061429</v>
      </c>
      <c r="J3861" s="11">
        <v>500</v>
      </c>
      <c r="K3861" s="11">
        <v>10.191000000000001</v>
      </c>
      <c r="L3861" s="11" t="b">
        <f>COUNTIF('[1]2_배당성향 25% 이상 종목명'!$A$2:$A$471,'2_2번 조건 대상 종목'!A3861)&gt;0</f>
        <v>0</v>
      </c>
      <c r="M3861" s="14" t="b">
        <f t="shared" si="60"/>
        <v>0</v>
      </c>
      <c r="N3861" s="11">
        <v>5438410500</v>
      </c>
      <c r="O3861" s="11"/>
      <c r="P3861" s="11"/>
      <c r="Q3861" s="11"/>
      <c r="R3861" s="11">
        <v>1.32</v>
      </c>
      <c r="S3861" s="6">
        <v>453518589000</v>
      </c>
      <c r="T3861" s="7">
        <v>10.36</v>
      </c>
      <c r="U3861" s="7">
        <v>1.29</v>
      </c>
      <c r="V3861" s="7">
        <v>3956</v>
      </c>
    </row>
    <row r="3862" spans="1:22" hidden="1" x14ac:dyDescent="0.4">
      <c r="A3862" s="4" t="s">
        <v>2367</v>
      </c>
      <c r="B3862" s="5" t="s">
        <v>2368</v>
      </c>
      <c r="C3862" s="5" t="s">
        <v>30</v>
      </c>
      <c r="D3862" s="5" t="s">
        <v>19</v>
      </c>
      <c r="E3862" s="9" t="s">
        <v>31</v>
      </c>
      <c r="F3862" s="9">
        <v>0.46</v>
      </c>
      <c r="G3862" s="5" t="s">
        <v>21</v>
      </c>
      <c r="H3862" s="9">
        <v>500</v>
      </c>
      <c r="I3862" s="11">
        <v>11061429</v>
      </c>
      <c r="J3862" s="11">
        <v>400</v>
      </c>
      <c r="K3862" s="11">
        <v>9.58</v>
      </c>
      <c r="L3862" s="11" t="b">
        <f>COUNTIF('[1]2_배당성향 25% 이상 종목명'!$A$2:$A$471,'2_2번 조건 대상 종목'!A3862)&gt;0</f>
        <v>0</v>
      </c>
      <c r="M3862" s="14" t="b">
        <f t="shared" si="60"/>
        <v>0</v>
      </c>
      <c r="N3862" s="11">
        <v>4314208000</v>
      </c>
      <c r="O3862" s="11" t="e">
        <f>N3862&gt;=VLOOKUP(A3862,'[1]2023년만'!$A$2:$Q$1181,12,0)</f>
        <v>#N/A</v>
      </c>
      <c r="P3862" s="11"/>
      <c r="Q3862" s="11"/>
      <c r="R3862" s="11">
        <v>1</v>
      </c>
      <c r="S3862" s="6">
        <v>453518589000</v>
      </c>
      <c r="T3862" s="7">
        <v>10.36</v>
      </c>
      <c r="U3862" s="7">
        <v>1.29</v>
      </c>
      <c r="V3862" s="7">
        <v>3956</v>
      </c>
    </row>
    <row r="3863" spans="1:22" hidden="1" x14ac:dyDescent="0.4">
      <c r="A3863" s="7" t="s">
        <v>2367</v>
      </c>
      <c r="B3863" s="12" t="s">
        <v>2368</v>
      </c>
      <c r="C3863" s="12" t="s">
        <v>2933</v>
      </c>
      <c r="D3863" s="12" t="s">
        <v>19</v>
      </c>
      <c r="E3863" s="12" t="s">
        <v>95</v>
      </c>
      <c r="F3863" s="12">
        <v>0.42</v>
      </c>
      <c r="G3863" s="12" t="s">
        <v>21</v>
      </c>
      <c r="H3863" s="12">
        <v>500</v>
      </c>
      <c r="I3863" s="6">
        <v>11061429</v>
      </c>
      <c r="J3863" s="6">
        <v>500</v>
      </c>
      <c r="K3863" s="6">
        <v>12.311</v>
      </c>
      <c r="L3863" s="11" t="b">
        <f>COUNTIF('[1]2_배당성향 25% 이상 종목명'!$A$2:$A$471,'2_2번 조건 대상 종목'!A3863)&gt;0</f>
        <v>0</v>
      </c>
      <c r="M3863" s="14" t="b">
        <f t="shared" si="60"/>
        <v>0</v>
      </c>
      <c r="N3863" s="6">
        <v>5322661000</v>
      </c>
      <c r="O3863" s="6"/>
      <c r="P3863" s="6"/>
      <c r="Q3863" s="6"/>
      <c r="R3863" s="6">
        <v>0.69</v>
      </c>
      <c r="S3863" s="6">
        <v>453518589000</v>
      </c>
      <c r="T3863" s="7">
        <v>10.36</v>
      </c>
      <c r="U3863" s="7">
        <v>1.29</v>
      </c>
      <c r="V3863" s="7">
        <v>3956</v>
      </c>
    </row>
    <row r="3864" spans="1:22" hidden="1" x14ac:dyDescent="0.4">
      <c r="A3864" s="4" t="s">
        <v>2649</v>
      </c>
      <c r="B3864" s="5" t="s">
        <v>2650</v>
      </c>
      <c r="C3864" s="5" t="s">
        <v>24</v>
      </c>
      <c r="D3864" s="5" t="s">
        <v>19</v>
      </c>
      <c r="E3864" s="9" t="s">
        <v>81</v>
      </c>
      <c r="F3864" s="9">
        <v>1.25</v>
      </c>
      <c r="G3864" s="5" t="s">
        <v>21</v>
      </c>
      <c r="H3864" s="9">
        <v>500</v>
      </c>
      <c r="I3864" s="11">
        <v>18000000</v>
      </c>
      <c r="J3864" s="11">
        <v>60</v>
      </c>
      <c r="K3864" s="11">
        <v>3.9180000000000001</v>
      </c>
      <c r="L3864" s="11" t="b">
        <f>COUNTIF('[1]2_배당성향 25% 이상 종목명'!$A$2:$A$471,'2_2번 조건 대상 종목'!A3864)&gt;0</f>
        <v>0</v>
      </c>
      <c r="M3864" s="14" t="b">
        <f t="shared" si="60"/>
        <v>0</v>
      </c>
      <c r="N3864" s="11">
        <v>1080000000</v>
      </c>
      <c r="O3864" s="11"/>
      <c r="P3864" s="11"/>
      <c r="Q3864" s="11"/>
      <c r="R3864" s="11">
        <v>1.4</v>
      </c>
      <c r="S3864" s="6">
        <v>57240000000</v>
      </c>
      <c r="T3864" s="7">
        <v>1.8</v>
      </c>
      <c r="U3864" s="7">
        <v>0.39</v>
      </c>
      <c r="V3864" s="7">
        <v>1769</v>
      </c>
    </row>
    <row r="3865" spans="1:22" hidden="1" x14ac:dyDescent="0.4">
      <c r="A3865" s="4" t="s">
        <v>2649</v>
      </c>
      <c r="B3865" s="5" t="s">
        <v>2650</v>
      </c>
      <c r="C3865" s="5" t="s">
        <v>30</v>
      </c>
      <c r="D3865" s="5" t="s">
        <v>19</v>
      </c>
      <c r="E3865" s="9" t="s">
        <v>81</v>
      </c>
      <c r="F3865" s="9">
        <v>1.59</v>
      </c>
      <c r="G3865" s="5" t="s">
        <v>21</v>
      </c>
      <c r="H3865" s="9">
        <v>500</v>
      </c>
      <c r="I3865" s="11">
        <v>18000000</v>
      </c>
      <c r="J3865" s="11">
        <v>60</v>
      </c>
      <c r="K3865" s="11">
        <v>3.2269999999999999</v>
      </c>
      <c r="L3865" s="11" t="b">
        <f>COUNTIF('[1]2_배당성향 25% 이상 종목명'!$A$2:$A$471,'2_2번 조건 대상 종목'!A3865)&gt;0</f>
        <v>0</v>
      </c>
      <c r="M3865" s="14" t="b">
        <f t="shared" si="60"/>
        <v>0</v>
      </c>
      <c r="N3865" s="11">
        <v>1080000000</v>
      </c>
      <c r="O3865" s="11" t="b">
        <f>N3865&gt;=VLOOKUP(A3865,'[1]2023년만'!$A$2:$Q$1181,12,0)</f>
        <v>1</v>
      </c>
      <c r="P3865" s="11"/>
      <c r="Q3865" s="11"/>
      <c r="R3865" s="11">
        <v>1.9</v>
      </c>
      <c r="S3865" s="6">
        <v>57240000000</v>
      </c>
      <c r="T3865" s="7">
        <v>1.8</v>
      </c>
      <c r="U3865" s="7">
        <v>0.39</v>
      </c>
      <c r="V3865" s="7">
        <v>1769</v>
      </c>
    </row>
    <row r="3866" spans="1:22" hidden="1" x14ac:dyDescent="0.4">
      <c r="A3866" s="4" t="s">
        <v>2649</v>
      </c>
      <c r="B3866" s="5" t="s">
        <v>2650</v>
      </c>
      <c r="C3866" s="5" t="s">
        <v>18</v>
      </c>
      <c r="D3866" s="5" t="s">
        <v>19</v>
      </c>
      <c r="E3866" s="9" t="s">
        <v>81</v>
      </c>
      <c r="F3866" s="9">
        <v>1.8</v>
      </c>
      <c r="G3866" s="5" t="s">
        <v>21</v>
      </c>
      <c r="H3866" s="9">
        <v>500</v>
      </c>
      <c r="I3866" s="11">
        <v>18000000</v>
      </c>
      <c r="J3866" s="11">
        <v>50</v>
      </c>
      <c r="K3866" s="11">
        <v>-14.225</v>
      </c>
      <c r="L3866" s="11" t="b">
        <f>COUNTIF('[1]2_배당성향 25% 이상 종목명'!$A$2:$A$471,'2_2번 조건 대상 종목'!A3866)&gt;0</f>
        <v>0</v>
      </c>
      <c r="M3866" s="14" t="b">
        <f t="shared" si="60"/>
        <v>0</v>
      </c>
      <c r="N3866" s="11">
        <v>900000000</v>
      </c>
      <c r="O3866" s="11"/>
      <c r="P3866" s="11"/>
      <c r="Q3866" s="11"/>
      <c r="R3866" s="11">
        <v>1.4</v>
      </c>
      <c r="S3866" s="6">
        <v>57240000000</v>
      </c>
      <c r="T3866" s="7">
        <v>1.8</v>
      </c>
      <c r="U3866" s="7">
        <v>0.39</v>
      </c>
      <c r="V3866" s="7">
        <v>1769</v>
      </c>
    </row>
    <row r="3867" spans="1:22" hidden="1" x14ac:dyDescent="0.4">
      <c r="A3867" s="4" t="s">
        <v>485</v>
      </c>
      <c r="B3867" s="5" t="s">
        <v>486</v>
      </c>
      <c r="C3867" s="5" t="s">
        <v>24</v>
      </c>
      <c r="D3867" s="5" t="s">
        <v>19</v>
      </c>
      <c r="E3867" s="9" t="s">
        <v>81</v>
      </c>
      <c r="F3867" s="9">
        <v>0.23</v>
      </c>
      <c r="G3867" s="5" t="s">
        <v>21</v>
      </c>
      <c r="H3867" s="9">
        <v>500</v>
      </c>
      <c r="I3867" s="11">
        <v>9832630</v>
      </c>
      <c r="J3867" s="11">
        <v>200</v>
      </c>
      <c r="K3867" s="11">
        <v>77.900999999999996</v>
      </c>
      <c r="L3867" s="11" t="b">
        <f>COUNTIF('[1]2_배당성향 25% 이상 종목명'!$A$2:$A$471,'2_2번 조건 대상 종목'!A3867)&gt;0</f>
        <v>1</v>
      </c>
      <c r="M3867" s="14" t="b">
        <f t="shared" si="60"/>
        <v>1</v>
      </c>
      <c r="N3867" s="11">
        <v>1954526000</v>
      </c>
      <c r="O3867" s="11"/>
      <c r="P3867" s="11"/>
      <c r="Q3867" s="11"/>
      <c r="R3867" s="11">
        <v>0.7</v>
      </c>
      <c r="S3867" s="6">
        <v>272855482500</v>
      </c>
      <c r="T3867" s="7">
        <v>74.8</v>
      </c>
      <c r="U3867" s="7">
        <v>2.41</v>
      </c>
      <c r="V3867" s="7">
        <v>371</v>
      </c>
    </row>
    <row r="3868" spans="1:22" hidden="1" x14ac:dyDescent="0.4">
      <c r="A3868" s="4" t="s">
        <v>485</v>
      </c>
      <c r="B3868" s="5" t="s">
        <v>486</v>
      </c>
      <c r="C3868" s="5" t="s">
        <v>30</v>
      </c>
      <c r="D3868" s="5" t="s">
        <v>19</v>
      </c>
      <c r="E3868" s="9" t="s">
        <v>81</v>
      </c>
      <c r="F3868" s="9">
        <v>0.51</v>
      </c>
      <c r="G3868" s="5" t="s">
        <v>21</v>
      </c>
      <c r="H3868" s="9">
        <v>500</v>
      </c>
      <c r="I3868" s="11">
        <v>9832630</v>
      </c>
      <c r="J3868" s="11">
        <v>200</v>
      </c>
      <c r="K3868" s="11">
        <v>54.06</v>
      </c>
      <c r="L3868" s="11" t="b">
        <f>COUNTIF('[1]2_배당성향 25% 이상 종목명'!$A$2:$A$471,'2_2번 조건 대상 종목'!A3868)&gt;0</f>
        <v>1</v>
      </c>
      <c r="M3868" s="14" t="b">
        <f t="shared" si="60"/>
        <v>1</v>
      </c>
      <c r="N3868" s="11">
        <v>1944526000</v>
      </c>
      <c r="O3868" s="11" t="b">
        <f>N3868&gt;=VLOOKUP(A3868,'[1]2023년만'!$A$2:$Q$1181,12,0)</f>
        <v>0</v>
      </c>
      <c r="P3868" s="11">
        <f>VLOOKUP(A3868,'[1]2_피벗 테이블'!$A$4:$B$376,2,0)</f>
        <v>2044464583.3333333</v>
      </c>
      <c r="Q3868" s="11" t="b">
        <f>N3868&gt;=(P3868*1.05)</f>
        <v>0</v>
      </c>
      <c r="R3868" s="11">
        <v>1.5</v>
      </c>
      <c r="S3868" s="6">
        <v>272855482500</v>
      </c>
      <c r="T3868" s="7">
        <v>74.8</v>
      </c>
      <c r="U3868" s="7">
        <v>2.41</v>
      </c>
      <c r="V3868" s="7">
        <v>371</v>
      </c>
    </row>
    <row r="3869" spans="1:22" hidden="1" x14ac:dyDescent="0.4">
      <c r="A3869" s="4" t="s">
        <v>485</v>
      </c>
      <c r="B3869" s="5" t="s">
        <v>486</v>
      </c>
      <c r="C3869" s="5" t="s">
        <v>18</v>
      </c>
      <c r="D3869" s="5" t="s">
        <v>19</v>
      </c>
      <c r="E3869" s="9" t="s">
        <v>81</v>
      </c>
      <c r="F3869" s="9">
        <v>0.38</v>
      </c>
      <c r="G3869" s="5" t="s">
        <v>21</v>
      </c>
      <c r="H3869" s="9">
        <v>500</v>
      </c>
      <c r="I3869" s="11">
        <v>9832630</v>
      </c>
      <c r="J3869" s="11">
        <v>300</v>
      </c>
      <c r="K3869" s="11">
        <v>9.6560000000000006</v>
      </c>
      <c r="L3869" s="11" t="b">
        <f>COUNTIF('[1]2_배당성향 25% 이상 종목명'!$A$2:$A$471,'2_2번 조건 대상 종목'!A3869)&gt;0</f>
        <v>1</v>
      </c>
      <c r="M3869" s="14" t="b">
        <f t="shared" si="60"/>
        <v>1</v>
      </c>
      <c r="N3869" s="11">
        <v>2949789000</v>
      </c>
      <c r="O3869" s="11"/>
      <c r="P3869" s="11"/>
      <c r="Q3869" s="11"/>
      <c r="R3869" s="11">
        <v>1.6</v>
      </c>
      <c r="S3869" s="6">
        <v>272855482500</v>
      </c>
      <c r="T3869" s="7">
        <v>74.8</v>
      </c>
      <c r="U3869" s="7">
        <v>2.41</v>
      </c>
      <c r="V3869" s="7">
        <v>371</v>
      </c>
    </row>
    <row r="3870" spans="1:22" hidden="1" x14ac:dyDescent="0.4">
      <c r="A3870" s="7" t="s">
        <v>485</v>
      </c>
      <c r="B3870" s="12" t="s">
        <v>486</v>
      </c>
      <c r="C3870" s="12" t="s">
        <v>2933</v>
      </c>
      <c r="D3870" s="12" t="s">
        <v>19</v>
      </c>
      <c r="E3870" s="12" t="s">
        <v>81</v>
      </c>
      <c r="F3870" s="12">
        <v>0.23</v>
      </c>
      <c r="G3870" s="12" t="s">
        <v>21</v>
      </c>
      <c r="H3870" s="12">
        <v>500</v>
      </c>
      <c r="I3870" s="6">
        <v>4916315</v>
      </c>
      <c r="J3870" s="6">
        <v>250</v>
      </c>
      <c r="K3870" s="6">
        <v>9.9060000000000006</v>
      </c>
      <c r="L3870" s="11" t="b">
        <f>COUNTIF('[1]2_배당성향 25% 이상 종목명'!$A$2:$A$471,'2_2번 조건 대상 종목'!A3870)&gt;0</f>
        <v>1</v>
      </c>
      <c r="M3870" s="14" t="b">
        <f t="shared" si="60"/>
        <v>1</v>
      </c>
      <c r="N3870" s="6">
        <v>1229078750</v>
      </c>
      <c r="O3870" s="6"/>
      <c r="P3870" s="6"/>
      <c r="Q3870" s="6"/>
      <c r="R3870" s="6">
        <v>0.65</v>
      </c>
      <c r="S3870" s="6">
        <v>272855482500</v>
      </c>
      <c r="T3870" s="7">
        <v>74.8</v>
      </c>
      <c r="U3870" s="7">
        <v>2.41</v>
      </c>
      <c r="V3870" s="7">
        <v>371</v>
      </c>
    </row>
    <row r="3871" spans="1:22" hidden="1" x14ac:dyDescent="0.4">
      <c r="A3871" s="4" t="s">
        <v>2593</v>
      </c>
      <c r="B3871" s="5" t="s">
        <v>2594</v>
      </c>
      <c r="C3871" s="5" t="s">
        <v>18</v>
      </c>
      <c r="D3871" s="5" t="s">
        <v>19</v>
      </c>
      <c r="E3871" s="9" t="s">
        <v>66</v>
      </c>
      <c r="F3871" s="9">
        <v>4.37</v>
      </c>
      <c r="G3871" s="5" t="s">
        <v>21</v>
      </c>
      <c r="H3871" s="9">
        <v>500</v>
      </c>
      <c r="I3871" s="11">
        <v>50929268</v>
      </c>
      <c r="J3871" s="11">
        <v>150</v>
      </c>
      <c r="K3871" s="11">
        <v>5.8120000000000003</v>
      </c>
      <c r="L3871" s="11" t="b">
        <f>COUNTIF('[1]2_배당성향 25% 이상 종목명'!$A$2:$A$471,'2_2번 조건 대상 종목'!A3871)&gt;0</f>
        <v>0</v>
      </c>
      <c r="M3871" s="14" t="b">
        <f t="shared" si="60"/>
        <v>0</v>
      </c>
      <c r="N3871" s="11">
        <v>5515880250</v>
      </c>
      <c r="O3871" s="11"/>
      <c r="P3871" s="11"/>
      <c r="Q3871" s="11"/>
      <c r="R3871" s="11">
        <v>1.39</v>
      </c>
      <c r="S3871" s="6">
        <v>176502438000</v>
      </c>
      <c r="T3871" s="7" t="s">
        <v>21</v>
      </c>
      <c r="U3871" s="7">
        <v>0.14000000000000001</v>
      </c>
      <c r="V3871" s="7" t="s">
        <v>21</v>
      </c>
    </row>
    <row r="3872" spans="1:22" hidden="1" x14ac:dyDescent="0.4">
      <c r="A3872" s="4" t="s">
        <v>1186</v>
      </c>
      <c r="B3872" s="5" t="s">
        <v>1187</v>
      </c>
      <c r="C3872" s="5" t="s">
        <v>24</v>
      </c>
      <c r="D3872" s="5" t="s">
        <v>19</v>
      </c>
      <c r="E3872" s="9" t="s">
        <v>95</v>
      </c>
      <c r="F3872" s="9">
        <v>0.59</v>
      </c>
      <c r="G3872" s="5" t="s">
        <v>21</v>
      </c>
      <c r="H3872" s="9">
        <v>500</v>
      </c>
      <c r="I3872" s="11">
        <v>10626114</v>
      </c>
      <c r="J3872" s="11">
        <v>700</v>
      </c>
      <c r="K3872" s="11">
        <v>32.65</v>
      </c>
      <c r="L3872" s="11" t="b">
        <f>COUNTIF('[1]2_배당성향 25% 이상 종목명'!$A$2:$A$471,'2_2번 조건 대상 종목'!A3872)&gt;0</f>
        <v>0</v>
      </c>
      <c r="M3872" s="14" t="b">
        <f t="shared" si="60"/>
        <v>0</v>
      </c>
      <c r="N3872" s="11">
        <v>7437075600</v>
      </c>
      <c r="O3872" s="11"/>
      <c r="P3872" s="11"/>
      <c r="Q3872" s="11"/>
      <c r="R3872" s="11">
        <v>1.5</v>
      </c>
      <c r="S3872" s="6">
        <v>151223191380</v>
      </c>
      <c r="T3872" s="7">
        <v>11.64</v>
      </c>
      <c r="U3872" s="7">
        <v>0.81</v>
      </c>
      <c r="V3872" s="7">
        <v>609</v>
      </c>
    </row>
    <row r="3873" spans="1:22" hidden="1" x14ac:dyDescent="0.4">
      <c r="A3873" s="4" t="s">
        <v>1186</v>
      </c>
      <c r="B3873" s="5" t="s">
        <v>1187</v>
      </c>
      <c r="C3873" s="5" t="s">
        <v>30</v>
      </c>
      <c r="D3873" s="5" t="s">
        <v>19</v>
      </c>
      <c r="E3873" s="9" t="s">
        <v>49</v>
      </c>
      <c r="F3873" s="9">
        <v>0.6</v>
      </c>
      <c r="G3873" s="5" t="s">
        <v>21</v>
      </c>
      <c r="H3873" s="9">
        <v>500</v>
      </c>
      <c r="I3873" s="11">
        <v>21316062</v>
      </c>
      <c r="J3873" s="11">
        <v>100</v>
      </c>
      <c r="K3873" s="11">
        <v>12.39</v>
      </c>
      <c r="L3873" s="11" t="b">
        <f>COUNTIF('[1]2_배당성향 25% 이상 종목명'!$A$2:$A$471,'2_2번 조건 대상 종목'!A3873)&gt;0</f>
        <v>0</v>
      </c>
      <c r="M3873" s="14" t="b">
        <f t="shared" si="60"/>
        <v>0</v>
      </c>
      <c r="N3873" s="11">
        <v>2115309300</v>
      </c>
      <c r="O3873" s="11" t="b">
        <f>N3873&gt;=VLOOKUP(A3873,'[1]2023년만'!$A$2:$Q$1181,12,0)</f>
        <v>0</v>
      </c>
      <c r="P3873" s="11"/>
      <c r="Q3873" s="11"/>
      <c r="R3873" s="11">
        <v>1.2</v>
      </c>
      <c r="S3873" s="6">
        <v>151223191380</v>
      </c>
      <c r="T3873" s="7">
        <v>11.64</v>
      </c>
      <c r="U3873" s="7">
        <v>0.81</v>
      </c>
      <c r="V3873" s="7">
        <v>609</v>
      </c>
    </row>
    <row r="3874" spans="1:22" hidden="1" x14ac:dyDescent="0.4">
      <c r="A3874" s="4" t="s">
        <v>1516</v>
      </c>
      <c r="B3874" s="5" t="s">
        <v>1517</v>
      </c>
      <c r="C3874" s="5" t="s">
        <v>18</v>
      </c>
      <c r="D3874" s="5" t="s">
        <v>19</v>
      </c>
      <c r="E3874" s="9" t="s">
        <v>95</v>
      </c>
      <c r="F3874" s="9">
        <v>0.96</v>
      </c>
      <c r="G3874" s="5" t="s">
        <v>21</v>
      </c>
      <c r="H3874" s="9">
        <v>500</v>
      </c>
      <c r="I3874" s="11">
        <v>10002634</v>
      </c>
      <c r="J3874" s="11">
        <v>420</v>
      </c>
      <c r="K3874" s="11">
        <v>25.809000000000001</v>
      </c>
      <c r="L3874" s="11" t="b">
        <f>COUNTIF('[1]2_배당성향 25% 이상 종목명'!$A$2:$A$471,'2_2번 조건 대상 종목'!A3874)&gt;0</f>
        <v>0</v>
      </c>
      <c r="M3874" s="14" t="b">
        <f t="shared" si="60"/>
        <v>1</v>
      </c>
      <c r="N3874" s="11">
        <v>4073763540</v>
      </c>
      <c r="O3874" s="11"/>
      <c r="P3874" s="11"/>
      <c r="Q3874" s="11"/>
      <c r="R3874" s="11">
        <v>3.1</v>
      </c>
      <c r="S3874" s="6">
        <v>73519359900</v>
      </c>
      <c r="T3874" s="7">
        <v>7.54</v>
      </c>
      <c r="U3874" s="7">
        <v>0.64</v>
      </c>
      <c r="V3874" s="7">
        <v>975</v>
      </c>
    </row>
    <row r="3875" spans="1:22" hidden="1" x14ac:dyDescent="0.4">
      <c r="A3875" s="4" t="s">
        <v>1516</v>
      </c>
      <c r="B3875" s="5" t="s">
        <v>1517</v>
      </c>
      <c r="C3875" s="5" t="s">
        <v>30</v>
      </c>
      <c r="D3875" s="5" t="s">
        <v>19</v>
      </c>
      <c r="E3875" s="9" t="s">
        <v>20</v>
      </c>
      <c r="F3875" s="9">
        <v>0.68</v>
      </c>
      <c r="G3875" s="5" t="s">
        <v>21</v>
      </c>
      <c r="H3875" s="9">
        <v>500</v>
      </c>
      <c r="I3875" s="11">
        <v>10002634</v>
      </c>
      <c r="J3875" s="11">
        <v>150</v>
      </c>
      <c r="K3875" s="11">
        <v>16.675999999999998</v>
      </c>
      <c r="L3875" s="11" t="b">
        <f>COUNTIF('[1]2_배당성향 25% 이상 종목명'!$A$2:$A$471,'2_2번 조건 대상 종목'!A3875)&gt;0</f>
        <v>0</v>
      </c>
      <c r="M3875" s="14" t="b">
        <f t="shared" si="60"/>
        <v>1</v>
      </c>
      <c r="N3875" s="11">
        <v>1457015550</v>
      </c>
      <c r="O3875" s="11" t="b">
        <f>N3875&gt;=VLOOKUP(A3875,'[1]2023년만'!$A$2:$Q$1181,12,0)</f>
        <v>0</v>
      </c>
      <c r="P3875" s="11"/>
      <c r="Q3875" s="11"/>
      <c r="R3875" s="11" t="s">
        <v>21</v>
      </c>
      <c r="S3875" s="6">
        <v>73519359900</v>
      </c>
      <c r="T3875" s="7">
        <v>7.54</v>
      </c>
      <c r="U3875" s="7">
        <v>0.64</v>
      </c>
      <c r="V3875" s="7">
        <v>975</v>
      </c>
    </row>
    <row r="3876" spans="1:22" hidden="1" x14ac:dyDescent="0.4">
      <c r="A3876" s="4" t="s">
        <v>1516</v>
      </c>
      <c r="B3876" s="5" t="s">
        <v>1517</v>
      </c>
      <c r="C3876" s="5" t="s">
        <v>24</v>
      </c>
      <c r="D3876" s="5" t="s">
        <v>19</v>
      </c>
      <c r="E3876" s="9" t="s">
        <v>95</v>
      </c>
      <c r="F3876" s="9">
        <v>0.59</v>
      </c>
      <c r="G3876" s="5" t="s">
        <v>21</v>
      </c>
      <c r="H3876" s="9">
        <v>500</v>
      </c>
      <c r="I3876" s="11">
        <v>10002634</v>
      </c>
      <c r="J3876" s="11">
        <v>200</v>
      </c>
      <c r="K3876" s="11">
        <v>16.193000000000001</v>
      </c>
      <c r="L3876" s="11" t="b">
        <f>COUNTIF('[1]2_배당성향 25% 이상 종목명'!$A$2:$A$471,'2_2번 조건 대상 종목'!A3876)&gt;0</f>
        <v>0</v>
      </c>
      <c r="M3876" s="14" t="b">
        <f t="shared" si="60"/>
        <v>1</v>
      </c>
      <c r="N3876" s="11">
        <v>1942687400</v>
      </c>
      <c r="O3876" s="11"/>
      <c r="P3876" s="11"/>
      <c r="Q3876" s="11"/>
      <c r="R3876" s="11" t="s">
        <v>21</v>
      </c>
      <c r="S3876" s="6">
        <v>73519359900</v>
      </c>
      <c r="T3876" s="7">
        <v>7.54</v>
      </c>
      <c r="U3876" s="7">
        <v>0.64</v>
      </c>
      <c r="V3876" s="7">
        <v>975</v>
      </c>
    </row>
    <row r="3877" spans="1:22" hidden="1" x14ac:dyDescent="0.4">
      <c r="A3877" s="7" t="s">
        <v>1516</v>
      </c>
      <c r="B3877" s="12" t="s">
        <v>1517</v>
      </c>
      <c r="C3877" s="12" t="s">
        <v>2933</v>
      </c>
      <c r="D3877" s="12" t="s">
        <v>19</v>
      </c>
      <c r="E3877" s="12" t="s">
        <v>95</v>
      </c>
      <c r="F3877" s="12">
        <v>0.42</v>
      </c>
      <c r="G3877" s="12" t="s">
        <v>21</v>
      </c>
      <c r="H3877" s="12">
        <v>500</v>
      </c>
      <c r="I3877" s="6">
        <v>10002634</v>
      </c>
      <c r="J3877" s="6">
        <v>300</v>
      </c>
      <c r="K3877" s="6">
        <v>19.884</v>
      </c>
      <c r="L3877" s="11" t="b">
        <f>COUNTIF('[1]2_배당성향 25% 이상 종목명'!$A$2:$A$471,'2_2번 조건 대상 종목'!A3877)&gt;0</f>
        <v>0</v>
      </c>
      <c r="M3877" s="14" t="b">
        <f t="shared" si="60"/>
        <v>1</v>
      </c>
      <c r="N3877" s="6">
        <v>2909831100</v>
      </c>
      <c r="O3877" s="6"/>
      <c r="P3877" s="6"/>
      <c r="Q3877" s="6"/>
      <c r="R3877" s="6">
        <v>1.8</v>
      </c>
      <c r="S3877" s="6">
        <v>73519359900</v>
      </c>
      <c r="T3877" s="7">
        <v>7.54</v>
      </c>
      <c r="U3877" s="7">
        <v>0.64</v>
      </c>
      <c r="V3877" s="7">
        <v>975</v>
      </c>
    </row>
    <row r="3878" spans="1:22" hidden="1" x14ac:dyDescent="0.4">
      <c r="A3878" s="4" t="s">
        <v>774</v>
      </c>
      <c r="B3878" s="5" t="s">
        <v>775</v>
      </c>
      <c r="C3878" s="5" t="s">
        <v>30</v>
      </c>
      <c r="D3878" s="5" t="s">
        <v>19</v>
      </c>
      <c r="E3878" s="9" t="s">
        <v>49</v>
      </c>
      <c r="F3878" s="9">
        <v>1.64</v>
      </c>
      <c r="G3878" s="5" t="s">
        <v>21</v>
      </c>
      <c r="H3878" s="10">
        <v>1000</v>
      </c>
      <c r="I3878" s="11">
        <v>40878588</v>
      </c>
      <c r="J3878" s="11">
        <v>1000</v>
      </c>
      <c r="K3878" s="11">
        <v>49.542000000000002</v>
      </c>
      <c r="L3878" s="11" t="b">
        <f>COUNTIF('[1]2_배당성향 25% 이상 종목명'!$A$2:$A$471,'2_2번 조건 대상 종목'!A3878)&gt;0</f>
        <v>1</v>
      </c>
      <c r="M3878" s="14" t="b">
        <f t="shared" si="60"/>
        <v>1</v>
      </c>
      <c r="N3878" s="11">
        <v>38370877000</v>
      </c>
      <c r="O3878" s="11" t="b">
        <f>N3878&gt;=VLOOKUP(A3878,'[1]2023년만'!$A$2:$Q$1181,12,0)</f>
        <v>1</v>
      </c>
      <c r="P3878" s="11">
        <f>VLOOKUP(A3878,'[1]2_피벗 테이블'!$A$4:$B$376,2,0)</f>
        <v>38370877000</v>
      </c>
      <c r="Q3878" s="11" t="b">
        <f>N3878&gt;=(P3878*1.05)</f>
        <v>0</v>
      </c>
      <c r="R3878" s="11">
        <v>5.4</v>
      </c>
      <c r="S3878" s="6">
        <v>715375290000</v>
      </c>
      <c r="T3878" s="7">
        <v>8.65</v>
      </c>
      <c r="U3878" s="7">
        <v>0.77</v>
      </c>
      <c r="V3878" s="7">
        <v>2024</v>
      </c>
    </row>
    <row r="3879" spans="1:22" hidden="1" x14ac:dyDescent="0.4">
      <c r="A3879" s="4" t="s">
        <v>774</v>
      </c>
      <c r="B3879" s="5" t="s">
        <v>775</v>
      </c>
      <c r="C3879" s="5" t="s">
        <v>18</v>
      </c>
      <c r="D3879" s="5" t="s">
        <v>19</v>
      </c>
      <c r="E3879" s="9" t="s">
        <v>49</v>
      </c>
      <c r="F3879" s="9">
        <v>2.41</v>
      </c>
      <c r="G3879" s="5" t="s">
        <v>21</v>
      </c>
      <c r="H3879" s="10">
        <v>1000</v>
      </c>
      <c r="I3879" s="11">
        <v>40878588</v>
      </c>
      <c r="J3879" s="11">
        <v>1000</v>
      </c>
      <c r="K3879" s="11">
        <v>46.902999999999999</v>
      </c>
      <c r="L3879" s="11" t="b">
        <f>COUNTIF('[1]2_배당성향 25% 이상 종목명'!$A$2:$A$471,'2_2번 조건 대상 종목'!A3879)&gt;0</f>
        <v>1</v>
      </c>
      <c r="M3879" s="14" t="b">
        <f t="shared" si="60"/>
        <v>1</v>
      </c>
      <c r="N3879" s="11">
        <v>38370877000</v>
      </c>
      <c r="O3879" s="11"/>
      <c r="P3879" s="11"/>
      <c r="Q3879" s="11"/>
      <c r="R3879" s="11">
        <v>4.5999999999999996</v>
      </c>
      <c r="S3879" s="6">
        <v>715375290000</v>
      </c>
      <c r="T3879" s="7">
        <v>8.65</v>
      </c>
      <c r="U3879" s="7">
        <v>0.77</v>
      </c>
      <c r="V3879" s="7">
        <v>2024</v>
      </c>
    </row>
    <row r="3880" spans="1:22" hidden="1" x14ac:dyDescent="0.4">
      <c r="A3880" s="4" t="s">
        <v>774</v>
      </c>
      <c r="B3880" s="5" t="s">
        <v>775</v>
      </c>
      <c r="C3880" s="5" t="s">
        <v>24</v>
      </c>
      <c r="D3880" s="5" t="s">
        <v>19</v>
      </c>
      <c r="E3880" s="9" t="s">
        <v>49</v>
      </c>
      <c r="F3880" s="9">
        <v>2.11</v>
      </c>
      <c r="G3880" s="5" t="s">
        <v>21</v>
      </c>
      <c r="H3880" s="10">
        <v>1000</v>
      </c>
      <c r="I3880" s="11">
        <v>40878588</v>
      </c>
      <c r="J3880" s="11">
        <v>1000</v>
      </c>
      <c r="K3880" s="11">
        <v>28.47</v>
      </c>
      <c r="L3880" s="11" t="b">
        <f>COUNTIF('[1]2_배당성향 25% 이상 종목명'!$A$2:$A$471,'2_2번 조건 대상 종목'!A3880)&gt;0</f>
        <v>1</v>
      </c>
      <c r="M3880" s="14" t="b">
        <f t="shared" si="60"/>
        <v>1</v>
      </c>
      <c r="N3880" s="11">
        <v>38370877000</v>
      </c>
      <c r="O3880" s="11"/>
      <c r="P3880" s="11"/>
      <c r="Q3880" s="11"/>
      <c r="R3880" s="11">
        <v>4.4000000000000004</v>
      </c>
      <c r="S3880" s="6">
        <v>715375290000</v>
      </c>
      <c r="T3880" s="7">
        <v>8.65</v>
      </c>
      <c r="U3880" s="7">
        <v>0.77</v>
      </c>
      <c r="V3880" s="7">
        <v>2024</v>
      </c>
    </row>
    <row r="3881" spans="1:22" hidden="1" x14ac:dyDescent="0.4">
      <c r="A3881" s="7" t="s">
        <v>774</v>
      </c>
      <c r="B3881" s="12" t="s">
        <v>775</v>
      </c>
      <c r="C3881" s="12" t="s">
        <v>2933</v>
      </c>
      <c r="D3881" s="12" t="s">
        <v>19</v>
      </c>
      <c r="E3881" s="12" t="s">
        <v>49</v>
      </c>
      <c r="F3881" s="12">
        <v>1.1000000000000001</v>
      </c>
      <c r="G3881" s="12" t="s">
        <v>21</v>
      </c>
      <c r="H3881" s="12">
        <v>1000</v>
      </c>
      <c r="I3881" s="6">
        <v>40878588</v>
      </c>
      <c r="J3881" s="6">
        <v>1000</v>
      </c>
      <c r="K3881" s="6">
        <v>49.468000000000004</v>
      </c>
      <c r="L3881" s="11" t="b">
        <f>COUNTIF('[1]2_배당성향 25% 이상 종목명'!$A$2:$A$471,'2_2번 조건 대상 종목'!A3881)&gt;0</f>
        <v>1</v>
      </c>
      <c r="M3881" s="14" t="b">
        <f t="shared" si="60"/>
        <v>1</v>
      </c>
      <c r="N3881" s="6">
        <v>38370877000</v>
      </c>
      <c r="O3881" s="6"/>
      <c r="P3881" s="6"/>
      <c r="Q3881" s="6"/>
      <c r="R3881" s="6">
        <v>4.2</v>
      </c>
      <c r="S3881" s="6">
        <v>715375290000</v>
      </c>
      <c r="T3881" s="7">
        <v>8.65</v>
      </c>
      <c r="U3881" s="7">
        <v>0.77</v>
      </c>
      <c r="V3881" s="7">
        <v>2024</v>
      </c>
    </row>
    <row r="3882" spans="1:22" hidden="1" x14ac:dyDescent="0.4">
      <c r="A3882" s="4" t="s">
        <v>861</v>
      </c>
      <c r="B3882" s="5" t="s">
        <v>862</v>
      </c>
      <c r="C3882" s="5" t="s">
        <v>30</v>
      </c>
      <c r="D3882" s="5" t="s">
        <v>19</v>
      </c>
      <c r="E3882" s="9" t="s">
        <v>43</v>
      </c>
      <c r="F3882" s="9">
        <v>1.34</v>
      </c>
      <c r="G3882" s="5" t="s">
        <v>21</v>
      </c>
      <c r="H3882" s="9">
        <v>500</v>
      </c>
      <c r="I3882" s="11">
        <v>24268402</v>
      </c>
      <c r="J3882" s="11">
        <v>25</v>
      </c>
      <c r="K3882" s="11">
        <v>44.503</v>
      </c>
      <c r="L3882" s="11" t="b">
        <f>COUNTIF('[1]2_배당성향 25% 이상 종목명'!$A$2:$A$471,'2_2번 조건 대상 종목'!A3882)&gt;0</f>
        <v>1</v>
      </c>
      <c r="M3882" s="14" t="b">
        <f t="shared" si="60"/>
        <v>1</v>
      </c>
      <c r="N3882" s="11">
        <v>605691125</v>
      </c>
      <c r="O3882" s="11" t="b">
        <f>N3882&gt;=VLOOKUP(A3882,'[1]2023년만'!$A$2:$Q$1181,12,0)</f>
        <v>1</v>
      </c>
      <c r="P3882" s="11">
        <f>VLOOKUP(A3882,'[1]2_피벗 테이블'!$A$4:$B$376,2,0)</f>
        <v>647157386.66666663</v>
      </c>
      <c r="Q3882" s="11" t="b">
        <f>N3882&gt;=(P3882*1.05)</f>
        <v>0</v>
      </c>
      <c r="R3882" s="11">
        <v>0.85</v>
      </c>
      <c r="S3882" s="6">
        <v>82755250820</v>
      </c>
      <c r="T3882" s="7">
        <v>60.89</v>
      </c>
      <c r="U3882" s="7">
        <v>0.52</v>
      </c>
      <c r="V3882" s="7">
        <v>56</v>
      </c>
    </row>
    <row r="3883" spans="1:22" hidden="1" x14ac:dyDescent="0.4">
      <c r="A3883" s="4" t="s">
        <v>861</v>
      </c>
      <c r="B3883" s="5" t="s">
        <v>862</v>
      </c>
      <c r="C3883" s="5" t="s">
        <v>18</v>
      </c>
      <c r="D3883" s="5" t="s">
        <v>19</v>
      </c>
      <c r="E3883" s="9" t="s">
        <v>43</v>
      </c>
      <c r="F3883" s="9">
        <v>0.91</v>
      </c>
      <c r="G3883" s="5" t="s">
        <v>21</v>
      </c>
      <c r="H3883" s="9">
        <v>500</v>
      </c>
      <c r="I3883" s="11">
        <v>24268402</v>
      </c>
      <c r="J3883" s="11">
        <v>30</v>
      </c>
      <c r="K3883" s="11">
        <v>4.6529999999999996</v>
      </c>
      <c r="L3883" s="11" t="b">
        <f>COUNTIF('[1]2_배당성향 25% 이상 종목명'!$A$2:$A$471,'2_2번 조건 대상 종목'!A3883)&gt;0</f>
        <v>1</v>
      </c>
      <c r="M3883" s="14" t="b">
        <f t="shared" si="60"/>
        <v>1</v>
      </c>
      <c r="N3883" s="11">
        <v>728052060</v>
      </c>
      <c r="O3883" s="11"/>
      <c r="P3883" s="11"/>
      <c r="Q3883" s="11"/>
      <c r="R3883" s="11">
        <v>0.78</v>
      </c>
      <c r="S3883" s="6">
        <v>82755250820</v>
      </c>
      <c r="T3883" s="7">
        <v>60.89</v>
      </c>
      <c r="U3883" s="7">
        <v>0.52</v>
      </c>
      <c r="V3883" s="7">
        <v>56</v>
      </c>
    </row>
    <row r="3884" spans="1:22" hidden="1" x14ac:dyDescent="0.4">
      <c r="A3884" s="4" t="s">
        <v>861</v>
      </c>
      <c r="B3884" s="5" t="s">
        <v>862</v>
      </c>
      <c r="C3884" s="5" t="s">
        <v>24</v>
      </c>
      <c r="D3884" s="5" t="s">
        <v>19</v>
      </c>
      <c r="E3884" s="9" t="s">
        <v>43</v>
      </c>
      <c r="F3884" s="9">
        <v>0.94</v>
      </c>
      <c r="G3884" s="5" t="s">
        <v>21</v>
      </c>
      <c r="H3884" s="9">
        <v>500</v>
      </c>
      <c r="I3884" s="11">
        <v>24268402</v>
      </c>
      <c r="J3884" s="11">
        <v>20</v>
      </c>
      <c r="K3884" s="11">
        <v>-21.716999999999999</v>
      </c>
      <c r="L3884" s="11" t="b">
        <f>COUNTIF('[1]2_배당성향 25% 이상 종목명'!$A$2:$A$471,'2_2번 조건 대상 종목'!A3884)&gt;0</f>
        <v>1</v>
      </c>
      <c r="M3884" s="14" t="b">
        <f t="shared" si="60"/>
        <v>1</v>
      </c>
      <c r="N3884" s="11">
        <v>485368040</v>
      </c>
      <c r="O3884" s="11"/>
      <c r="P3884" s="11"/>
      <c r="Q3884" s="11"/>
      <c r="R3884" s="11">
        <v>0.62</v>
      </c>
      <c r="S3884" s="6">
        <v>82755250820</v>
      </c>
      <c r="T3884" s="7">
        <v>60.89</v>
      </c>
      <c r="U3884" s="7">
        <v>0.52</v>
      </c>
      <c r="V3884" s="7">
        <v>56</v>
      </c>
    </row>
    <row r="3885" spans="1:22" hidden="1" x14ac:dyDescent="0.4">
      <c r="A3885" s="7" t="s">
        <v>861</v>
      </c>
      <c r="B3885" s="12" t="s">
        <v>862</v>
      </c>
      <c r="C3885" s="12" t="s">
        <v>2933</v>
      </c>
      <c r="D3885" s="12" t="s">
        <v>19</v>
      </c>
      <c r="E3885" s="12" t="s">
        <v>43</v>
      </c>
      <c r="F3885" s="12">
        <v>0.87</v>
      </c>
      <c r="G3885" s="12" t="s">
        <v>21</v>
      </c>
      <c r="H3885" s="12">
        <v>500</v>
      </c>
      <c r="I3885" s="6">
        <v>24268402</v>
      </c>
      <c r="J3885" s="6">
        <v>30</v>
      </c>
      <c r="K3885" s="6">
        <v>6.9790000000000001</v>
      </c>
      <c r="L3885" s="11" t="b">
        <f>COUNTIF('[1]2_배당성향 25% 이상 종목명'!$A$2:$A$471,'2_2번 조건 대상 종목'!A3885)&gt;0</f>
        <v>1</v>
      </c>
      <c r="M3885" s="14" t="b">
        <f t="shared" si="60"/>
        <v>1</v>
      </c>
      <c r="N3885" s="6">
        <v>728052060</v>
      </c>
      <c r="O3885" s="6"/>
      <c r="P3885" s="6"/>
      <c r="Q3885" s="6"/>
      <c r="R3885" s="6">
        <v>0.7</v>
      </c>
      <c r="S3885" s="6">
        <v>82755250820</v>
      </c>
      <c r="T3885" s="7">
        <v>60.89</v>
      </c>
      <c r="U3885" s="7">
        <v>0.52</v>
      </c>
      <c r="V3885" s="7">
        <v>56</v>
      </c>
    </row>
    <row r="3886" spans="1:22" hidden="1" x14ac:dyDescent="0.4">
      <c r="A3886" s="7" t="s">
        <v>2912</v>
      </c>
      <c r="B3886" s="12" t="s">
        <v>2913</v>
      </c>
      <c r="C3886" s="12" t="s">
        <v>2933</v>
      </c>
      <c r="D3886" s="12" t="s">
        <v>19</v>
      </c>
      <c r="E3886" s="12" t="s">
        <v>37</v>
      </c>
      <c r="F3886" s="12">
        <v>0.36</v>
      </c>
      <c r="G3886" s="12" t="s">
        <v>21</v>
      </c>
      <c r="H3886" s="12">
        <v>500</v>
      </c>
      <c r="I3886" s="6">
        <v>11276679</v>
      </c>
      <c r="J3886" s="6">
        <v>30</v>
      </c>
      <c r="K3886" s="6">
        <v>-14.544</v>
      </c>
      <c r="L3886" s="11" t="b">
        <f>COUNTIF('[1]2_배당성향 25% 이상 종목명'!$A$2:$A$471,'2_2번 조건 대상 종목'!A3886)&gt;0</f>
        <v>0</v>
      </c>
      <c r="M3886" s="14" t="b">
        <f t="shared" si="60"/>
        <v>0</v>
      </c>
      <c r="N3886" s="6">
        <v>338300370</v>
      </c>
      <c r="O3886" s="6"/>
      <c r="P3886" s="6"/>
      <c r="Q3886" s="6"/>
      <c r="R3886" s="6">
        <v>0.8</v>
      </c>
      <c r="S3886" s="6">
        <v>20049935262</v>
      </c>
      <c r="T3886" s="7">
        <v>13.27</v>
      </c>
      <c r="U3886" s="7">
        <v>0.3</v>
      </c>
      <c r="V3886" s="7">
        <v>134</v>
      </c>
    </row>
    <row r="3887" spans="1:22" hidden="1" x14ac:dyDescent="0.4">
      <c r="A3887" s="4" t="s">
        <v>2285</v>
      </c>
      <c r="B3887" s="5" t="s">
        <v>2286</v>
      </c>
      <c r="C3887" s="5" t="s">
        <v>30</v>
      </c>
      <c r="D3887" s="5" t="s">
        <v>19</v>
      </c>
      <c r="E3887" s="9" t="s">
        <v>46</v>
      </c>
      <c r="F3887" s="9">
        <v>1.88</v>
      </c>
      <c r="G3887" s="5" t="s">
        <v>21</v>
      </c>
      <c r="H3887" s="9">
        <v>500</v>
      </c>
      <c r="I3887" s="11">
        <v>91771623</v>
      </c>
      <c r="J3887" s="11">
        <v>150</v>
      </c>
      <c r="K3887" s="11">
        <v>11.702999999999999</v>
      </c>
      <c r="L3887" s="11" t="b">
        <f>COUNTIF('[1]2_배당성향 25% 이상 종목명'!$A$2:$A$471,'2_2번 조건 대상 종목'!A3887)&gt;0</f>
        <v>0</v>
      </c>
      <c r="M3887" s="14" t="b">
        <f t="shared" si="60"/>
        <v>0</v>
      </c>
      <c r="N3887" s="11">
        <v>12954048750</v>
      </c>
      <c r="O3887" s="11" t="b">
        <f>N3887&gt;=VLOOKUP(A3887,'[1]2023년만'!$A$2:$Q$1181,12,0)</f>
        <v>1</v>
      </c>
      <c r="P3887" s="11"/>
      <c r="Q3887" s="11"/>
      <c r="R3887" s="11">
        <v>1.5</v>
      </c>
      <c r="S3887" s="6">
        <v>1874956814000</v>
      </c>
      <c r="T3887" s="7">
        <v>23.43</v>
      </c>
      <c r="U3887" s="7">
        <v>1.08</v>
      </c>
      <c r="V3887" s="7">
        <v>875</v>
      </c>
    </row>
    <row r="3888" spans="1:22" hidden="1" x14ac:dyDescent="0.4">
      <c r="A3888" s="4" t="s">
        <v>2285</v>
      </c>
      <c r="B3888" s="5" t="s">
        <v>2286</v>
      </c>
      <c r="C3888" s="5" t="s">
        <v>24</v>
      </c>
      <c r="D3888" s="5" t="s">
        <v>19</v>
      </c>
      <c r="E3888" s="9" t="s">
        <v>46</v>
      </c>
      <c r="F3888" s="9">
        <v>0.41</v>
      </c>
      <c r="G3888" s="5" t="s">
        <v>21</v>
      </c>
      <c r="H3888" s="9">
        <v>500</v>
      </c>
      <c r="I3888" s="11">
        <v>91759075</v>
      </c>
      <c r="J3888" s="11">
        <v>100</v>
      </c>
      <c r="K3888" s="11">
        <v>10.769</v>
      </c>
      <c r="L3888" s="11" t="b">
        <f>COUNTIF('[1]2_배당성향 25% 이상 종목명'!$A$2:$A$471,'2_2번 조건 대상 종목'!A3888)&gt;0</f>
        <v>0</v>
      </c>
      <c r="M3888" s="14" t="b">
        <f t="shared" si="60"/>
        <v>0</v>
      </c>
      <c r="N3888" s="11">
        <v>8634777700</v>
      </c>
      <c r="O3888" s="11"/>
      <c r="P3888" s="11"/>
      <c r="Q3888" s="11"/>
      <c r="R3888" s="11">
        <v>0.7</v>
      </c>
      <c r="S3888" s="6">
        <v>1874956814000</v>
      </c>
      <c r="T3888" s="7">
        <v>23.43</v>
      </c>
      <c r="U3888" s="7">
        <v>1.08</v>
      </c>
      <c r="V3888" s="7">
        <v>875</v>
      </c>
    </row>
    <row r="3889" spans="1:22" hidden="1" x14ac:dyDescent="0.4">
      <c r="A3889" s="4" t="s">
        <v>2094</v>
      </c>
      <c r="B3889" s="5" t="s">
        <v>2095</v>
      </c>
      <c r="C3889" s="5" t="s">
        <v>18</v>
      </c>
      <c r="D3889" s="5" t="s">
        <v>19</v>
      </c>
      <c r="E3889" s="9" t="s">
        <v>25</v>
      </c>
      <c r="F3889" s="9">
        <v>0.52</v>
      </c>
      <c r="G3889" s="5" t="s">
        <v>21</v>
      </c>
      <c r="H3889" s="9">
        <v>500</v>
      </c>
      <c r="I3889" s="11">
        <v>10111930</v>
      </c>
      <c r="J3889" s="11">
        <v>660</v>
      </c>
      <c r="K3889" s="11">
        <v>15.159000000000001</v>
      </c>
      <c r="L3889" s="11" t="b">
        <f>COUNTIF('[1]2_배당성향 25% 이상 종목명'!$A$2:$A$471,'2_2번 조건 대상 종목'!A3889)&gt;0</f>
        <v>0</v>
      </c>
      <c r="M3889" s="14" t="b">
        <f t="shared" si="60"/>
        <v>1</v>
      </c>
      <c r="N3889" s="11">
        <v>6584102580</v>
      </c>
      <c r="O3889" s="11"/>
      <c r="P3889" s="11"/>
      <c r="Q3889" s="11"/>
      <c r="R3889" s="11">
        <v>0.9</v>
      </c>
      <c r="S3889" s="6">
        <v>7106519232000</v>
      </c>
      <c r="T3889" s="7">
        <v>76.5</v>
      </c>
      <c r="U3889" s="7">
        <v>14.67</v>
      </c>
      <c r="V3889" s="7">
        <v>8941</v>
      </c>
    </row>
    <row r="3890" spans="1:22" hidden="1" x14ac:dyDescent="0.4">
      <c r="A3890" s="4" t="s">
        <v>2094</v>
      </c>
      <c r="B3890" s="5" t="s">
        <v>2095</v>
      </c>
      <c r="C3890" s="5" t="s">
        <v>30</v>
      </c>
      <c r="D3890" s="5" t="s">
        <v>19</v>
      </c>
      <c r="E3890" s="9" t="s">
        <v>25</v>
      </c>
      <c r="F3890" s="9">
        <v>0.43</v>
      </c>
      <c r="G3890" s="5" t="s">
        <v>21</v>
      </c>
      <c r="H3890" s="9">
        <v>500</v>
      </c>
      <c r="I3890" s="11">
        <v>10509600</v>
      </c>
      <c r="J3890" s="11">
        <v>1100</v>
      </c>
      <c r="K3890" s="11">
        <v>15.098000000000001</v>
      </c>
      <c r="L3890" s="11" t="b">
        <f>COUNTIF('[1]2_배당성향 25% 이상 종목명'!$A$2:$A$471,'2_2번 조건 대상 종목'!A3890)&gt;0</f>
        <v>0</v>
      </c>
      <c r="M3890" s="14" t="b">
        <f t="shared" si="60"/>
        <v>1</v>
      </c>
      <c r="N3890" s="11">
        <v>13428388347</v>
      </c>
      <c r="O3890" s="11" t="b">
        <f>N3890&gt;=VLOOKUP(A3890,'[1]2023년만'!$A$2:$Q$1181,12,0)</f>
        <v>1</v>
      </c>
      <c r="P3890" s="11"/>
      <c r="Q3890" s="11"/>
      <c r="R3890" s="11">
        <v>0.4</v>
      </c>
      <c r="S3890" s="6">
        <v>7106519232000</v>
      </c>
      <c r="T3890" s="7">
        <v>76.5</v>
      </c>
      <c r="U3890" s="7">
        <v>14.67</v>
      </c>
      <c r="V3890" s="7">
        <v>8941</v>
      </c>
    </row>
    <row r="3891" spans="1:22" hidden="1" x14ac:dyDescent="0.4">
      <c r="A3891" s="4" t="s">
        <v>2094</v>
      </c>
      <c r="B3891" s="5" t="s">
        <v>2095</v>
      </c>
      <c r="C3891" s="5" t="s">
        <v>24</v>
      </c>
      <c r="D3891" s="5" t="s">
        <v>19</v>
      </c>
      <c r="E3891" s="9" t="s">
        <v>25</v>
      </c>
      <c r="F3891" s="9">
        <v>0.41</v>
      </c>
      <c r="G3891" s="5" t="s">
        <v>21</v>
      </c>
      <c r="H3891" s="9">
        <v>500</v>
      </c>
      <c r="I3891" s="11">
        <v>10320423</v>
      </c>
      <c r="J3891" s="11">
        <v>950</v>
      </c>
      <c r="K3891" s="11">
        <v>12.542</v>
      </c>
      <c r="L3891" s="11" t="b">
        <f>COUNTIF('[1]2_배당성향 25% 이상 종목명'!$A$2:$A$471,'2_2번 조건 대상 종목'!A3891)&gt;0</f>
        <v>0</v>
      </c>
      <c r="M3891" s="14" t="b">
        <f t="shared" si="60"/>
        <v>1</v>
      </c>
      <c r="N3891" s="11">
        <v>9690447450</v>
      </c>
      <c r="O3891" s="11"/>
      <c r="P3891" s="11"/>
      <c r="Q3891" s="11"/>
      <c r="R3891" s="11">
        <v>0.9</v>
      </c>
      <c r="S3891" s="6">
        <v>7106519232000</v>
      </c>
      <c r="T3891" s="7">
        <v>76.5</v>
      </c>
      <c r="U3891" s="7">
        <v>14.67</v>
      </c>
      <c r="V3891" s="7">
        <v>8941</v>
      </c>
    </row>
    <row r="3892" spans="1:22" hidden="1" x14ac:dyDescent="0.4">
      <c r="A3892" s="7" t="s">
        <v>2094</v>
      </c>
      <c r="B3892" s="12" t="s">
        <v>2095</v>
      </c>
      <c r="C3892" s="12" t="s">
        <v>2933</v>
      </c>
      <c r="D3892" s="12" t="s">
        <v>19</v>
      </c>
      <c r="E3892" s="12" t="s">
        <v>25</v>
      </c>
      <c r="F3892" s="12">
        <v>0.3</v>
      </c>
      <c r="G3892" s="12" t="s">
        <v>21</v>
      </c>
      <c r="H3892" s="12">
        <v>500</v>
      </c>
      <c r="I3892" s="6">
        <v>10111930</v>
      </c>
      <c r="J3892" s="6">
        <v>600</v>
      </c>
      <c r="K3892" s="6">
        <v>12.782999999999999</v>
      </c>
      <c r="L3892" s="11" t="b">
        <f>COUNTIF('[1]2_배당성향 25% 이상 종목명'!$A$2:$A$471,'2_2번 조건 대상 종목'!A3892)&gt;0</f>
        <v>0</v>
      </c>
      <c r="M3892" s="14" t="b">
        <f t="shared" si="60"/>
        <v>1</v>
      </c>
      <c r="N3892" s="6">
        <v>5985547800</v>
      </c>
      <c r="O3892" s="6"/>
      <c r="P3892" s="6"/>
      <c r="Q3892" s="6"/>
      <c r="R3892" s="6">
        <v>0.7</v>
      </c>
      <c r="S3892" s="6">
        <v>7106519232000</v>
      </c>
      <c r="T3892" s="7">
        <v>76.5</v>
      </c>
      <c r="U3892" s="7">
        <v>14.67</v>
      </c>
      <c r="V3892" s="7">
        <v>8941</v>
      </c>
    </row>
    <row r="3893" spans="1:22" hidden="1" x14ac:dyDescent="0.4">
      <c r="A3893" s="4" t="s">
        <v>1865</v>
      </c>
      <c r="B3893" s="5" t="s">
        <v>1866</v>
      </c>
      <c r="C3893" s="5" t="s">
        <v>30</v>
      </c>
      <c r="D3893" s="5" t="s">
        <v>19</v>
      </c>
      <c r="E3893" s="9" t="s">
        <v>25</v>
      </c>
      <c r="F3893" s="9">
        <v>0.21</v>
      </c>
      <c r="G3893" s="5" t="s">
        <v>21</v>
      </c>
      <c r="H3893" s="9">
        <v>500</v>
      </c>
      <c r="I3893" s="11">
        <v>60016964</v>
      </c>
      <c r="J3893" s="11">
        <v>20</v>
      </c>
      <c r="K3893" s="11">
        <v>18.956</v>
      </c>
      <c r="L3893" s="11" t="b">
        <f>COUNTIF('[1]2_배당성향 25% 이상 종목명'!$A$2:$A$471,'2_2번 조건 대상 종목'!A3893)&gt;0</f>
        <v>0</v>
      </c>
      <c r="M3893" s="14" t="b">
        <f t="shared" si="60"/>
        <v>0</v>
      </c>
      <c r="N3893" s="11">
        <v>1200080280</v>
      </c>
      <c r="O3893" s="11" t="e">
        <f>N3893&gt;=VLOOKUP(A3893,'[1]2023년만'!$A$2:$Q$1181,12,0)</f>
        <v>#N/A</v>
      </c>
      <c r="P3893" s="11"/>
      <c r="Q3893" s="11"/>
      <c r="R3893" s="11">
        <v>0.2</v>
      </c>
      <c r="S3893" s="6">
        <v>700397969880</v>
      </c>
      <c r="T3893" s="7">
        <v>110.09</v>
      </c>
      <c r="U3893" s="7">
        <v>8.1</v>
      </c>
      <c r="V3893" s="7">
        <v>106</v>
      </c>
    </row>
    <row r="3894" spans="1:22" hidden="1" x14ac:dyDescent="0.4">
      <c r="A3894" s="4" t="s">
        <v>84</v>
      </c>
      <c r="B3894" s="5" t="s">
        <v>85</v>
      </c>
      <c r="C3894" s="5" t="s">
        <v>24</v>
      </c>
      <c r="D3894" s="5" t="s">
        <v>19</v>
      </c>
      <c r="E3894" s="9" t="s">
        <v>81</v>
      </c>
      <c r="F3894" s="9">
        <v>0.23</v>
      </c>
      <c r="G3894" s="5" t="s">
        <v>21</v>
      </c>
      <c r="H3894" s="9">
        <v>500</v>
      </c>
      <c r="I3894" s="11">
        <v>14288753</v>
      </c>
      <c r="J3894" s="11">
        <v>70</v>
      </c>
      <c r="K3894" s="11">
        <v>600.98900000000003</v>
      </c>
      <c r="L3894" s="11" t="b">
        <f>COUNTIF('[1]2_배당성향 25% 이상 종목명'!$A$2:$A$471,'2_2번 조건 대상 종목'!A3894)&gt;0</f>
        <v>0</v>
      </c>
      <c r="M3894" s="14" t="b">
        <f t="shared" si="60"/>
        <v>0</v>
      </c>
      <c r="N3894" s="11">
        <v>877443840</v>
      </c>
      <c r="O3894" s="11"/>
      <c r="P3894" s="11"/>
      <c r="Q3894" s="11"/>
      <c r="R3894" s="11">
        <v>2</v>
      </c>
      <c r="S3894" s="6">
        <v>39672215940</v>
      </c>
      <c r="T3894" s="7">
        <v>4.88</v>
      </c>
      <c r="U3894" s="7">
        <v>0.43</v>
      </c>
      <c r="V3894" s="7">
        <v>602</v>
      </c>
    </row>
    <row r="3895" spans="1:22" hidden="1" x14ac:dyDescent="0.4">
      <c r="A3895" s="4" t="s">
        <v>84</v>
      </c>
      <c r="B3895" s="5" t="s">
        <v>85</v>
      </c>
      <c r="C3895" s="5" t="s">
        <v>18</v>
      </c>
      <c r="D3895" s="5" t="s">
        <v>19</v>
      </c>
      <c r="E3895" s="9" t="s">
        <v>81</v>
      </c>
      <c r="F3895" s="9">
        <v>0.38</v>
      </c>
      <c r="G3895" s="5" t="s">
        <v>21</v>
      </c>
      <c r="H3895" s="9">
        <v>500</v>
      </c>
      <c r="I3895" s="11">
        <v>14288753</v>
      </c>
      <c r="J3895" s="11">
        <v>100</v>
      </c>
      <c r="K3895" s="11">
        <v>17.338999999999999</v>
      </c>
      <c r="L3895" s="11" t="b">
        <f>COUNTIF('[1]2_배당성향 25% 이상 종목명'!$A$2:$A$471,'2_2번 조건 대상 종목'!A3895)&gt;0</f>
        <v>0</v>
      </c>
      <c r="M3895" s="14" t="b">
        <f t="shared" si="60"/>
        <v>0</v>
      </c>
      <c r="N3895" s="11">
        <v>1263827400</v>
      </c>
      <c r="O3895" s="11"/>
      <c r="P3895" s="11"/>
      <c r="Q3895" s="11"/>
      <c r="R3895" s="11">
        <v>2.6</v>
      </c>
      <c r="S3895" s="6">
        <v>39672215940</v>
      </c>
      <c r="T3895" s="7">
        <v>4.88</v>
      </c>
      <c r="U3895" s="7">
        <v>0.43</v>
      </c>
      <c r="V3895" s="7">
        <v>602</v>
      </c>
    </row>
    <row r="3896" spans="1:22" hidden="1" x14ac:dyDescent="0.4">
      <c r="A3896" s="4" t="s">
        <v>84</v>
      </c>
      <c r="B3896" s="5" t="s">
        <v>85</v>
      </c>
      <c r="C3896" s="5" t="s">
        <v>30</v>
      </c>
      <c r="D3896" s="5" t="s">
        <v>19</v>
      </c>
      <c r="E3896" s="9" t="s">
        <v>81</v>
      </c>
      <c r="F3896" s="9">
        <v>0.51</v>
      </c>
      <c r="G3896" s="5" t="s">
        <v>21</v>
      </c>
      <c r="H3896" s="9">
        <v>500</v>
      </c>
      <c r="I3896" s="11">
        <v>13288753</v>
      </c>
      <c r="J3896" s="11">
        <v>80</v>
      </c>
      <c r="K3896" s="11">
        <v>13.037000000000001</v>
      </c>
      <c r="L3896" s="11" t="b">
        <f>COUNTIF('[1]2_배당성향 25% 이상 종목명'!$A$2:$A$471,'2_2번 조건 대상 종목'!A3896)&gt;0</f>
        <v>0</v>
      </c>
      <c r="M3896" s="14" t="b">
        <f t="shared" si="60"/>
        <v>0</v>
      </c>
      <c r="N3896" s="11">
        <v>916877040</v>
      </c>
      <c r="O3896" s="11" t="b">
        <f>N3896&gt;=VLOOKUP(A3896,'[1]2023년만'!$A$2:$Q$1181,12,0)</f>
        <v>1</v>
      </c>
      <c r="P3896" s="11"/>
      <c r="Q3896" s="11"/>
      <c r="R3896" s="11">
        <v>2.6</v>
      </c>
      <c r="S3896" s="6">
        <v>39672215940</v>
      </c>
      <c r="T3896" s="7">
        <v>4.88</v>
      </c>
      <c r="U3896" s="7">
        <v>0.43</v>
      </c>
      <c r="V3896" s="7">
        <v>602</v>
      </c>
    </row>
    <row r="3897" spans="1:22" hidden="1" x14ac:dyDescent="0.4">
      <c r="A3897" s="4" t="s">
        <v>144</v>
      </c>
      <c r="B3897" s="5" t="s">
        <v>145</v>
      </c>
      <c r="C3897" s="5" t="s">
        <v>24</v>
      </c>
      <c r="D3897" s="5" t="s">
        <v>19</v>
      </c>
      <c r="E3897" s="9" t="s">
        <v>81</v>
      </c>
      <c r="F3897" s="9">
        <v>0.23</v>
      </c>
      <c r="G3897" s="5" t="s">
        <v>21</v>
      </c>
      <c r="H3897" s="9">
        <v>500</v>
      </c>
      <c r="I3897" s="11">
        <v>20000000</v>
      </c>
      <c r="J3897" s="11">
        <v>150</v>
      </c>
      <c r="K3897" s="11">
        <v>298.68799999999999</v>
      </c>
      <c r="L3897" s="11" t="b">
        <f>COUNTIF('[1]2_배당성향 25% 이상 종목명'!$A$2:$A$471,'2_2번 조건 대상 종목'!A3897)&gt;0</f>
        <v>0</v>
      </c>
      <c r="M3897" s="14" t="b">
        <f t="shared" si="60"/>
        <v>1</v>
      </c>
      <c r="N3897" s="11">
        <v>2323795500</v>
      </c>
      <c r="O3897" s="11"/>
      <c r="P3897" s="11"/>
      <c r="Q3897" s="11"/>
      <c r="R3897" s="11">
        <v>1.49</v>
      </c>
      <c r="S3897" s="6">
        <v>120800000000</v>
      </c>
      <c r="T3897" s="7" t="s">
        <v>21</v>
      </c>
      <c r="U3897" s="7">
        <v>1.45</v>
      </c>
      <c r="V3897" s="7" t="s">
        <v>21</v>
      </c>
    </row>
    <row r="3898" spans="1:22" hidden="1" x14ac:dyDescent="0.4">
      <c r="A3898" s="4" t="s">
        <v>144</v>
      </c>
      <c r="B3898" s="5" t="s">
        <v>145</v>
      </c>
      <c r="C3898" s="5" t="s">
        <v>18</v>
      </c>
      <c r="D3898" s="5" t="s">
        <v>19</v>
      </c>
      <c r="E3898" s="9" t="s">
        <v>81</v>
      </c>
      <c r="F3898" s="9">
        <v>0.38</v>
      </c>
      <c r="G3898" s="5" t="s">
        <v>21</v>
      </c>
      <c r="H3898" s="9">
        <v>500</v>
      </c>
      <c r="I3898" s="11">
        <v>20000000</v>
      </c>
      <c r="J3898" s="11">
        <v>200</v>
      </c>
      <c r="K3898" s="11">
        <v>43.46</v>
      </c>
      <c r="L3898" s="11" t="b">
        <f>COUNTIF('[1]2_배당성향 25% 이상 종목명'!$A$2:$A$471,'2_2번 조건 대상 종목'!A3898)&gt;0</f>
        <v>0</v>
      </c>
      <c r="M3898" s="14" t="b">
        <f t="shared" si="60"/>
        <v>1</v>
      </c>
      <c r="N3898" s="11">
        <v>3994437000</v>
      </c>
      <c r="O3898" s="11"/>
      <c r="P3898" s="11"/>
      <c r="Q3898" s="11"/>
      <c r="R3898" s="11">
        <v>1.4</v>
      </c>
      <c r="S3898" s="6">
        <v>120800000000</v>
      </c>
      <c r="T3898" s="7" t="s">
        <v>21</v>
      </c>
      <c r="U3898" s="7">
        <v>1.45</v>
      </c>
      <c r="V3898" s="7" t="s">
        <v>21</v>
      </c>
    </row>
    <row r="3899" spans="1:22" hidden="1" x14ac:dyDescent="0.4">
      <c r="A3899" s="4" t="s">
        <v>144</v>
      </c>
      <c r="B3899" s="5" t="s">
        <v>145</v>
      </c>
      <c r="C3899" s="5" t="s">
        <v>30</v>
      </c>
      <c r="D3899" s="5" t="s">
        <v>19</v>
      </c>
      <c r="E3899" s="9" t="s">
        <v>81</v>
      </c>
      <c r="F3899" s="9">
        <v>0.51</v>
      </c>
      <c r="G3899" s="5" t="s">
        <v>21</v>
      </c>
      <c r="H3899" s="9">
        <v>500</v>
      </c>
      <c r="I3899" s="11">
        <v>20000000</v>
      </c>
      <c r="J3899" s="11">
        <v>100</v>
      </c>
      <c r="K3899" s="11">
        <v>-11.904999999999999</v>
      </c>
      <c r="L3899" s="11" t="b">
        <f>COUNTIF('[1]2_배당성향 25% 이상 종목명'!$A$2:$A$471,'2_2번 조건 대상 종목'!A3899)&gt;0</f>
        <v>0</v>
      </c>
      <c r="M3899" s="14" t="b">
        <f t="shared" si="60"/>
        <v>1</v>
      </c>
      <c r="N3899" s="11">
        <v>1997218500</v>
      </c>
      <c r="O3899" s="11" t="b">
        <f>N3899&gt;=VLOOKUP(A3899,'[1]2023년만'!$A$2:$Q$1181,12,0)</f>
        <v>0</v>
      </c>
      <c r="P3899" s="11"/>
      <c r="Q3899" s="11"/>
      <c r="R3899" s="11">
        <v>2</v>
      </c>
      <c r="S3899" s="6">
        <v>120800000000</v>
      </c>
      <c r="T3899" s="7" t="s">
        <v>21</v>
      </c>
      <c r="U3899" s="7">
        <v>1.45</v>
      </c>
      <c r="V3899" s="7" t="s">
        <v>21</v>
      </c>
    </row>
    <row r="3900" spans="1:22" hidden="1" x14ac:dyDescent="0.4">
      <c r="A3900" s="7" t="s">
        <v>144</v>
      </c>
      <c r="B3900" s="12" t="s">
        <v>145</v>
      </c>
      <c r="C3900" s="12" t="s">
        <v>2933</v>
      </c>
      <c r="D3900" s="12" t="s">
        <v>19</v>
      </c>
      <c r="E3900" s="12" t="s">
        <v>81</v>
      </c>
      <c r="F3900" s="12">
        <v>0.23</v>
      </c>
      <c r="G3900" s="12" t="s">
        <v>21</v>
      </c>
      <c r="H3900" s="12">
        <v>500</v>
      </c>
      <c r="I3900" s="6">
        <v>14000000</v>
      </c>
      <c r="J3900" s="6">
        <v>300</v>
      </c>
      <c r="K3900" s="6">
        <v>21.975000000000001</v>
      </c>
      <c r="L3900" s="11" t="b">
        <f>COUNTIF('[1]2_배당성향 25% 이상 종목명'!$A$2:$A$471,'2_2번 조건 대상 종목'!A3900)&gt;0</f>
        <v>0</v>
      </c>
      <c r="M3900" s="14" t="b">
        <f t="shared" si="60"/>
        <v>1</v>
      </c>
      <c r="N3900" s="6">
        <v>4194181800</v>
      </c>
      <c r="O3900" s="6"/>
      <c r="P3900" s="6"/>
      <c r="Q3900" s="6"/>
      <c r="R3900" s="6">
        <v>1.3</v>
      </c>
      <c r="S3900" s="6">
        <v>120800000000</v>
      </c>
      <c r="T3900" s="7" t="s">
        <v>21</v>
      </c>
      <c r="U3900" s="7">
        <v>1.45</v>
      </c>
      <c r="V3900" s="7" t="s">
        <v>21</v>
      </c>
    </row>
    <row r="3901" spans="1:22" hidden="1" x14ac:dyDescent="0.4">
      <c r="A3901" s="4" t="s">
        <v>1518</v>
      </c>
      <c r="B3901" s="5" t="s">
        <v>1519</v>
      </c>
      <c r="C3901" s="5" t="s">
        <v>24</v>
      </c>
      <c r="D3901" s="5" t="s">
        <v>19</v>
      </c>
      <c r="E3901" s="9" t="s">
        <v>61</v>
      </c>
      <c r="F3901" s="9">
        <v>0.55000000000000004</v>
      </c>
      <c r="G3901" s="5" t="s">
        <v>21</v>
      </c>
      <c r="H3901" s="9">
        <v>500</v>
      </c>
      <c r="I3901" s="11">
        <v>11654922</v>
      </c>
      <c r="J3901" s="11">
        <v>100</v>
      </c>
      <c r="K3901" s="11">
        <v>25.619</v>
      </c>
      <c r="L3901" s="11" t="b">
        <f>COUNTIF('[1]2_배당성향 25% 이상 종목명'!$A$2:$A$471,'2_2번 조건 대상 종목'!A3901)&gt;0</f>
        <v>0</v>
      </c>
      <c r="M3901" s="14" t="b">
        <f t="shared" si="60"/>
        <v>0</v>
      </c>
      <c r="N3901" s="11">
        <v>1145692200</v>
      </c>
      <c r="O3901" s="11"/>
      <c r="P3901" s="11"/>
      <c r="Q3901" s="11"/>
      <c r="R3901" s="11">
        <v>1.1000000000000001</v>
      </c>
      <c r="S3901" s="6">
        <v>53634972370</v>
      </c>
      <c r="T3901" s="7">
        <v>11.64</v>
      </c>
      <c r="U3901" s="7">
        <v>1.44</v>
      </c>
      <c r="V3901" s="7">
        <v>394</v>
      </c>
    </row>
    <row r="3902" spans="1:22" hidden="1" x14ac:dyDescent="0.4">
      <c r="A3902" s="4" t="s">
        <v>1518</v>
      </c>
      <c r="B3902" s="5" t="s">
        <v>1519</v>
      </c>
      <c r="C3902" s="5" t="s">
        <v>30</v>
      </c>
      <c r="D3902" s="5" t="s">
        <v>19</v>
      </c>
      <c r="E3902" s="9" t="s">
        <v>52</v>
      </c>
      <c r="F3902" s="9">
        <v>0.72</v>
      </c>
      <c r="G3902" s="5" t="s">
        <v>21</v>
      </c>
      <c r="H3902" s="9">
        <v>500</v>
      </c>
      <c r="I3902" s="11">
        <v>11685422</v>
      </c>
      <c r="J3902" s="11">
        <v>100</v>
      </c>
      <c r="K3902" s="11">
        <v>24.504999999999999</v>
      </c>
      <c r="L3902" s="11" t="b">
        <f>COUNTIF('[1]2_배당성향 25% 이상 종목명'!$A$2:$A$471,'2_2번 조건 대상 종목'!A3902)&gt;0</f>
        <v>0</v>
      </c>
      <c r="M3902" s="14" t="b">
        <f t="shared" si="60"/>
        <v>0</v>
      </c>
      <c r="N3902" s="11">
        <v>1130416100</v>
      </c>
      <c r="O3902" s="11" t="b">
        <f>N3902&gt;=VLOOKUP(A3902,'[1]2023년만'!$A$2:$Q$1181,12,0)</f>
        <v>0</v>
      </c>
      <c r="P3902" s="11"/>
      <c r="Q3902" s="11"/>
      <c r="R3902" s="11">
        <v>2.0099999999999998</v>
      </c>
      <c r="S3902" s="6">
        <v>53634972370</v>
      </c>
      <c r="T3902" s="7">
        <v>11.64</v>
      </c>
      <c r="U3902" s="7">
        <v>1.44</v>
      </c>
      <c r="V3902" s="7">
        <v>394</v>
      </c>
    </row>
    <row r="3903" spans="1:22" hidden="1" x14ac:dyDescent="0.4">
      <c r="A3903" s="4" t="s">
        <v>1518</v>
      </c>
      <c r="B3903" s="5" t="s">
        <v>1519</v>
      </c>
      <c r="C3903" s="5" t="s">
        <v>18</v>
      </c>
      <c r="D3903" s="5" t="s">
        <v>19</v>
      </c>
      <c r="E3903" s="9" t="s">
        <v>61</v>
      </c>
      <c r="F3903" s="9">
        <v>0.76</v>
      </c>
      <c r="G3903" s="5" t="s">
        <v>21</v>
      </c>
      <c r="H3903" s="9">
        <v>500</v>
      </c>
      <c r="I3903" s="11">
        <v>11634922</v>
      </c>
      <c r="J3903" s="11">
        <v>100</v>
      </c>
      <c r="K3903" s="11">
        <v>21.663</v>
      </c>
      <c r="L3903" s="11" t="b">
        <f>COUNTIF('[1]2_배당성향 25% 이상 종목명'!$A$2:$A$471,'2_2번 조건 대상 종목'!A3903)&gt;0</f>
        <v>0</v>
      </c>
      <c r="M3903" s="14" t="b">
        <f t="shared" si="60"/>
        <v>0</v>
      </c>
      <c r="N3903" s="11">
        <v>1142492200</v>
      </c>
      <c r="O3903" s="11"/>
      <c r="P3903" s="11"/>
      <c r="Q3903" s="11"/>
      <c r="R3903" s="11">
        <v>1.1000000000000001</v>
      </c>
      <c r="S3903" s="6">
        <v>53634972370</v>
      </c>
      <c r="T3903" s="7">
        <v>11.64</v>
      </c>
      <c r="U3903" s="7">
        <v>1.44</v>
      </c>
      <c r="V3903" s="7">
        <v>394</v>
      </c>
    </row>
    <row r="3904" spans="1:22" hidden="1" x14ac:dyDescent="0.4">
      <c r="A3904" s="4" t="s">
        <v>1291</v>
      </c>
      <c r="B3904" s="5" t="s">
        <v>1292</v>
      </c>
      <c r="C3904" s="5" t="s">
        <v>30</v>
      </c>
      <c r="D3904" s="5" t="s">
        <v>19</v>
      </c>
      <c r="E3904" s="9" t="s">
        <v>31</v>
      </c>
      <c r="F3904" s="9">
        <v>0.46</v>
      </c>
      <c r="G3904" s="5" t="s">
        <v>21</v>
      </c>
      <c r="H3904" s="9">
        <v>100</v>
      </c>
      <c r="I3904" s="11">
        <v>32854225</v>
      </c>
      <c r="J3904" s="11">
        <v>66</v>
      </c>
      <c r="K3904" s="11">
        <v>30.170999999999999</v>
      </c>
      <c r="L3904" s="11" t="b">
        <f>COUNTIF('[1]2_배당성향 25% 이상 종목명'!$A$2:$A$471,'2_2번 조건 대상 종목'!A3904)&gt;0</f>
        <v>1</v>
      </c>
      <c r="M3904" s="14" t="b">
        <f t="shared" si="60"/>
        <v>0</v>
      </c>
      <c r="N3904" s="11">
        <v>2157835350</v>
      </c>
      <c r="O3904" s="11" t="b">
        <f>N3904&gt;=VLOOKUP(A3904,'[1]2023년만'!$A$2:$Q$1181,12,0)</f>
        <v>1</v>
      </c>
      <c r="P3904" s="11"/>
      <c r="Q3904" s="11"/>
      <c r="R3904" s="11">
        <v>1.48</v>
      </c>
      <c r="S3904" s="6">
        <v>194168469750</v>
      </c>
      <c r="T3904" s="7">
        <v>26.99</v>
      </c>
      <c r="U3904" s="7">
        <v>5</v>
      </c>
      <c r="V3904" s="7">
        <v>219</v>
      </c>
    </row>
    <row r="3905" spans="1:22" hidden="1" x14ac:dyDescent="0.4">
      <c r="A3905" s="4" t="s">
        <v>1291</v>
      </c>
      <c r="B3905" s="5" t="s">
        <v>1292</v>
      </c>
      <c r="C3905" s="5" t="s">
        <v>24</v>
      </c>
      <c r="D3905" s="5" t="s">
        <v>19</v>
      </c>
      <c r="E3905" s="9" t="s">
        <v>31</v>
      </c>
      <c r="F3905" s="9">
        <v>0.46</v>
      </c>
      <c r="G3905" s="5" t="s">
        <v>21</v>
      </c>
      <c r="H3905" s="9">
        <v>100</v>
      </c>
      <c r="I3905" s="11">
        <v>32854225</v>
      </c>
      <c r="J3905" s="11">
        <v>20</v>
      </c>
      <c r="K3905" s="11">
        <v>22.837</v>
      </c>
      <c r="L3905" s="11" t="b">
        <f>COUNTIF('[1]2_배당성향 25% 이상 종목명'!$A$2:$A$471,'2_2번 조건 대상 종목'!A3905)&gt;0</f>
        <v>1</v>
      </c>
      <c r="M3905" s="14" t="b">
        <f t="shared" si="60"/>
        <v>0</v>
      </c>
      <c r="N3905" s="11">
        <v>651084500</v>
      </c>
      <c r="O3905" s="11"/>
      <c r="P3905" s="11"/>
      <c r="Q3905" s="11"/>
      <c r="R3905" s="11">
        <v>0.61</v>
      </c>
      <c r="S3905" s="6">
        <v>194168469750</v>
      </c>
      <c r="T3905" s="7">
        <v>26.99</v>
      </c>
      <c r="U3905" s="7">
        <v>5</v>
      </c>
      <c r="V3905" s="7">
        <v>219</v>
      </c>
    </row>
    <row r="3906" spans="1:22" hidden="1" x14ac:dyDescent="0.4">
      <c r="A3906" s="4" t="s">
        <v>1035</v>
      </c>
      <c r="B3906" s="5" t="s">
        <v>1036</v>
      </c>
      <c r="C3906" s="5" t="s">
        <v>30</v>
      </c>
      <c r="D3906" s="5" t="s">
        <v>19</v>
      </c>
      <c r="E3906" s="9" t="s">
        <v>81</v>
      </c>
      <c r="F3906" s="9">
        <v>0.51</v>
      </c>
      <c r="G3906" s="5" t="s">
        <v>21</v>
      </c>
      <c r="H3906" s="9">
        <v>500</v>
      </c>
      <c r="I3906" s="11">
        <v>6856330</v>
      </c>
      <c r="J3906" s="11">
        <v>300</v>
      </c>
      <c r="K3906" s="11">
        <v>36.816000000000003</v>
      </c>
      <c r="L3906" s="11" t="b">
        <f>COUNTIF('[1]2_배당성향 25% 이상 종목명'!$A$2:$A$471,'2_2번 조건 대상 종목'!A3906)&gt;0</f>
        <v>1</v>
      </c>
      <c r="M3906" s="14" t="b">
        <f t="shared" si="60"/>
        <v>1</v>
      </c>
      <c r="N3906" s="11">
        <v>1987328100</v>
      </c>
      <c r="O3906" s="11" t="b">
        <f>N3906&gt;=VLOOKUP(A3906,'[1]2023년만'!$A$2:$Q$1181,12,0)</f>
        <v>0</v>
      </c>
      <c r="P3906" s="11">
        <f>VLOOKUP(A3906,'[1]2_피벗 테이블'!$A$4:$B$376,2,0)</f>
        <v>1892697550</v>
      </c>
      <c r="Q3906" s="11" t="b">
        <f>N3906&gt;=(P3906*1.05)</f>
        <v>0</v>
      </c>
      <c r="R3906" s="11">
        <v>3.4</v>
      </c>
      <c r="S3906" s="6">
        <v>53079223100</v>
      </c>
      <c r="T3906" s="7">
        <v>9.74</v>
      </c>
      <c r="U3906" s="7">
        <v>0.63</v>
      </c>
      <c r="V3906" s="7">
        <v>811</v>
      </c>
    </row>
    <row r="3907" spans="1:22" hidden="1" x14ac:dyDescent="0.4">
      <c r="A3907" s="4" t="s">
        <v>1035</v>
      </c>
      <c r="B3907" s="5" t="s">
        <v>1036</v>
      </c>
      <c r="C3907" s="5" t="s">
        <v>24</v>
      </c>
      <c r="D3907" s="5" t="s">
        <v>19</v>
      </c>
      <c r="E3907" s="9" t="s">
        <v>256</v>
      </c>
      <c r="F3907" s="9">
        <v>0.53</v>
      </c>
      <c r="G3907" s="5" t="s">
        <v>21</v>
      </c>
      <c r="H3907" s="9">
        <v>500</v>
      </c>
      <c r="I3907" s="11">
        <v>6856330</v>
      </c>
      <c r="J3907" s="11">
        <v>300</v>
      </c>
      <c r="K3907" s="11">
        <v>18.957999999999998</v>
      </c>
      <c r="L3907" s="11" t="b">
        <f>COUNTIF('[1]2_배당성향 25% 이상 종목명'!$A$2:$A$471,'2_2번 조건 대상 종목'!A3907)&gt;0</f>
        <v>1</v>
      </c>
      <c r="M3907" s="14" t="b">
        <f t="shared" ref="M3907:M3970" si="61">COUNTIF($A$2:$A$4678,A3907)=4</f>
        <v>1</v>
      </c>
      <c r="N3907" s="11">
        <v>2004032700</v>
      </c>
      <c r="O3907" s="11"/>
      <c r="P3907" s="11"/>
      <c r="Q3907" s="11"/>
      <c r="R3907" s="11">
        <v>2.8</v>
      </c>
      <c r="S3907" s="6">
        <v>53079223100</v>
      </c>
      <c r="T3907" s="7">
        <v>9.74</v>
      </c>
      <c r="U3907" s="7">
        <v>0.63</v>
      </c>
      <c r="V3907" s="7">
        <v>811</v>
      </c>
    </row>
    <row r="3908" spans="1:22" hidden="1" x14ac:dyDescent="0.4">
      <c r="A3908" s="4" t="s">
        <v>1035</v>
      </c>
      <c r="B3908" s="5" t="s">
        <v>1036</v>
      </c>
      <c r="C3908" s="5" t="s">
        <v>18</v>
      </c>
      <c r="D3908" s="5" t="s">
        <v>19</v>
      </c>
      <c r="E3908" s="9" t="s">
        <v>256</v>
      </c>
      <c r="F3908" s="9">
        <v>0.59</v>
      </c>
      <c r="G3908" s="5" t="s">
        <v>21</v>
      </c>
      <c r="H3908" s="9">
        <v>500</v>
      </c>
      <c r="I3908" s="11">
        <v>6856330</v>
      </c>
      <c r="J3908" s="11">
        <v>300</v>
      </c>
      <c r="K3908" s="11">
        <v>16.501000000000001</v>
      </c>
      <c r="L3908" s="11" t="b">
        <f>COUNTIF('[1]2_배당성향 25% 이상 종목명'!$A$2:$A$471,'2_2번 조건 대상 종목'!A3908)&gt;0</f>
        <v>1</v>
      </c>
      <c r="M3908" s="14" t="b">
        <f t="shared" si="61"/>
        <v>1</v>
      </c>
      <c r="N3908" s="11">
        <v>2004032700</v>
      </c>
      <c r="O3908" s="11"/>
      <c r="P3908" s="11"/>
      <c r="Q3908" s="11"/>
      <c r="R3908" s="11">
        <v>2.5</v>
      </c>
      <c r="S3908" s="6">
        <v>53079223100</v>
      </c>
      <c r="T3908" s="7">
        <v>9.74</v>
      </c>
      <c r="U3908" s="7">
        <v>0.63</v>
      </c>
      <c r="V3908" s="7">
        <v>811</v>
      </c>
    </row>
    <row r="3909" spans="1:22" hidden="1" x14ac:dyDescent="0.4">
      <c r="A3909" s="7" t="s">
        <v>1035</v>
      </c>
      <c r="B3909" s="12" t="s">
        <v>1036</v>
      </c>
      <c r="C3909" s="12" t="s">
        <v>2933</v>
      </c>
      <c r="D3909" s="12" t="s">
        <v>19</v>
      </c>
      <c r="E3909" s="12" t="s">
        <v>256</v>
      </c>
      <c r="F3909" s="12">
        <v>0.28000000000000003</v>
      </c>
      <c r="G3909" s="12" t="s">
        <v>21</v>
      </c>
      <c r="H3909" s="12">
        <v>500</v>
      </c>
      <c r="I3909" s="6">
        <v>6856330</v>
      </c>
      <c r="J3909" s="6">
        <v>250</v>
      </c>
      <c r="K3909" s="6">
        <v>14.954000000000001</v>
      </c>
      <c r="L3909" s="11" t="b">
        <f>COUNTIF('[1]2_배당성향 25% 이상 종목명'!$A$2:$A$471,'2_2번 조건 대상 종목'!A3909)&gt;0</f>
        <v>1</v>
      </c>
      <c r="M3909" s="14" t="b">
        <f t="shared" si="61"/>
        <v>1</v>
      </c>
      <c r="N3909" s="6">
        <v>1670027250</v>
      </c>
      <c r="O3909" s="6"/>
      <c r="P3909" s="6"/>
      <c r="Q3909" s="6"/>
      <c r="R3909" s="6">
        <v>1.5</v>
      </c>
      <c r="S3909" s="6">
        <v>53079223100</v>
      </c>
      <c r="T3909" s="7">
        <v>9.74</v>
      </c>
      <c r="U3909" s="7">
        <v>0.63</v>
      </c>
      <c r="V3909" s="7">
        <v>811</v>
      </c>
    </row>
    <row r="3910" spans="1:22" hidden="1" x14ac:dyDescent="0.4">
      <c r="A3910" s="4" t="s">
        <v>1743</v>
      </c>
      <c r="B3910" s="5" t="s">
        <v>1744</v>
      </c>
      <c r="C3910" s="5" t="s">
        <v>24</v>
      </c>
      <c r="D3910" s="5" t="s">
        <v>19</v>
      </c>
      <c r="E3910" s="9" t="s">
        <v>256</v>
      </c>
      <c r="F3910" s="9">
        <v>0.53</v>
      </c>
      <c r="G3910" s="5" t="s">
        <v>21</v>
      </c>
      <c r="H3910" s="9">
        <v>500</v>
      </c>
      <c r="I3910" s="11">
        <v>10210765</v>
      </c>
      <c r="J3910" s="11">
        <v>50</v>
      </c>
      <c r="K3910" s="11">
        <v>20.803999999999998</v>
      </c>
      <c r="L3910" s="11" t="b">
        <f>COUNTIF('[1]2_배당성향 25% 이상 종목명'!$A$2:$A$471,'2_2번 조건 대상 종목'!A3910)&gt;0</f>
        <v>0</v>
      </c>
      <c r="M3910" s="14" t="b">
        <f t="shared" si="61"/>
        <v>1</v>
      </c>
      <c r="N3910" s="11">
        <v>410047650</v>
      </c>
      <c r="O3910" s="11"/>
      <c r="P3910" s="11"/>
      <c r="Q3910" s="11"/>
      <c r="R3910" s="11">
        <v>1</v>
      </c>
      <c r="S3910" s="6">
        <v>36962969300</v>
      </c>
      <c r="T3910" s="7" t="s">
        <v>21</v>
      </c>
      <c r="U3910" s="7">
        <v>0.32</v>
      </c>
      <c r="V3910" s="7" t="s">
        <v>21</v>
      </c>
    </row>
    <row r="3911" spans="1:22" hidden="1" x14ac:dyDescent="0.4">
      <c r="A3911" s="4" t="s">
        <v>1743</v>
      </c>
      <c r="B3911" s="5" t="s">
        <v>1744</v>
      </c>
      <c r="C3911" s="5" t="s">
        <v>18</v>
      </c>
      <c r="D3911" s="5" t="s">
        <v>19</v>
      </c>
      <c r="E3911" s="9" t="s">
        <v>256</v>
      </c>
      <c r="F3911" s="9">
        <v>0.59</v>
      </c>
      <c r="G3911" s="5" t="s">
        <v>21</v>
      </c>
      <c r="H3911" s="9">
        <v>500</v>
      </c>
      <c r="I3911" s="11">
        <v>10210765</v>
      </c>
      <c r="J3911" s="11">
        <v>50</v>
      </c>
      <c r="K3911" s="11">
        <v>-19.405999999999999</v>
      </c>
      <c r="L3911" s="11" t="b">
        <f>COUNTIF('[1]2_배당성향 25% 이상 종목명'!$A$2:$A$471,'2_2번 조건 대상 종목'!A3911)&gt;0</f>
        <v>0</v>
      </c>
      <c r="M3911" s="14" t="b">
        <f t="shared" si="61"/>
        <v>1</v>
      </c>
      <c r="N3911" s="11">
        <v>410047650</v>
      </c>
      <c r="O3911" s="11"/>
      <c r="P3911" s="11"/>
      <c r="Q3911" s="11"/>
      <c r="R3911" s="11">
        <v>1</v>
      </c>
      <c r="S3911" s="6">
        <v>36962969300</v>
      </c>
      <c r="T3911" s="7" t="s">
        <v>21</v>
      </c>
      <c r="U3911" s="7">
        <v>0.32</v>
      </c>
      <c r="V3911" s="7" t="s">
        <v>21</v>
      </c>
    </row>
    <row r="3912" spans="1:22" hidden="1" x14ac:dyDescent="0.4">
      <c r="A3912" s="4" t="s">
        <v>1743</v>
      </c>
      <c r="B3912" s="5" t="s">
        <v>1744</v>
      </c>
      <c r="C3912" s="5" t="s">
        <v>30</v>
      </c>
      <c r="D3912" s="5" t="s">
        <v>19</v>
      </c>
      <c r="E3912" s="9" t="s">
        <v>81</v>
      </c>
      <c r="F3912" s="9">
        <v>0.51</v>
      </c>
      <c r="G3912" s="5" t="s">
        <v>21</v>
      </c>
      <c r="H3912" s="9">
        <v>500</v>
      </c>
      <c r="I3912" s="11">
        <v>10210765</v>
      </c>
      <c r="J3912" s="11">
        <v>50</v>
      </c>
      <c r="K3912" s="11">
        <v>-25.789000000000001</v>
      </c>
      <c r="L3912" s="11" t="b">
        <f>COUNTIF('[1]2_배당성향 25% 이상 종목명'!$A$2:$A$471,'2_2번 조건 대상 종목'!A3912)&gt;0</f>
        <v>0</v>
      </c>
      <c r="M3912" s="14" t="b">
        <f t="shared" si="61"/>
        <v>1</v>
      </c>
      <c r="N3912" s="11">
        <v>410047650</v>
      </c>
      <c r="O3912" s="11" t="b">
        <f>N3912&gt;=VLOOKUP(A3912,'[1]2023년만'!$A$2:$Q$1181,12,0)</f>
        <v>1</v>
      </c>
      <c r="P3912" s="11"/>
      <c r="Q3912" s="11"/>
      <c r="R3912" s="11">
        <v>1.3</v>
      </c>
      <c r="S3912" s="6">
        <v>36962969300</v>
      </c>
      <c r="T3912" s="7" t="s">
        <v>21</v>
      </c>
      <c r="U3912" s="7">
        <v>0.32</v>
      </c>
      <c r="V3912" s="7" t="s">
        <v>21</v>
      </c>
    </row>
    <row r="3913" spans="1:22" hidden="1" x14ac:dyDescent="0.4">
      <c r="A3913" s="7" t="s">
        <v>1743</v>
      </c>
      <c r="B3913" s="12" t="s">
        <v>1744</v>
      </c>
      <c r="C3913" s="12" t="s">
        <v>2933</v>
      </c>
      <c r="D3913" s="12" t="s">
        <v>19</v>
      </c>
      <c r="E3913" s="12" t="s">
        <v>256</v>
      </c>
      <c r="F3913" s="12">
        <v>0.28000000000000003</v>
      </c>
      <c r="G3913" s="12" t="s">
        <v>21</v>
      </c>
      <c r="H3913" s="12">
        <v>500</v>
      </c>
      <c r="I3913" s="6">
        <v>10210765</v>
      </c>
      <c r="J3913" s="6">
        <v>50</v>
      </c>
      <c r="K3913" s="6">
        <v>18.446000000000002</v>
      </c>
      <c r="L3913" s="11" t="b">
        <f>COUNTIF('[1]2_배당성향 25% 이상 종목명'!$A$2:$A$471,'2_2번 조건 대상 종목'!A3913)&gt;0</f>
        <v>0</v>
      </c>
      <c r="M3913" s="14" t="b">
        <f t="shared" si="61"/>
        <v>1</v>
      </c>
      <c r="N3913" s="6">
        <v>410047650</v>
      </c>
      <c r="O3913" s="6"/>
      <c r="P3913" s="6"/>
      <c r="Q3913" s="6"/>
      <c r="R3913" s="6">
        <v>0.7</v>
      </c>
      <c r="S3913" s="6">
        <v>36962969300</v>
      </c>
      <c r="T3913" s="7" t="s">
        <v>21</v>
      </c>
      <c r="U3913" s="7">
        <v>0.32</v>
      </c>
      <c r="V3913" s="7" t="s">
        <v>21</v>
      </c>
    </row>
    <row r="3914" spans="1:22" hidden="1" x14ac:dyDescent="0.4">
      <c r="A3914" s="7" t="s">
        <v>2914</v>
      </c>
      <c r="B3914" s="12" t="s">
        <v>2915</v>
      </c>
      <c r="C3914" s="12" t="s">
        <v>2933</v>
      </c>
      <c r="D3914" s="12" t="s">
        <v>19</v>
      </c>
      <c r="E3914" s="12" t="s">
        <v>103</v>
      </c>
      <c r="F3914" s="12">
        <v>0.36</v>
      </c>
      <c r="G3914" s="12" t="s">
        <v>21</v>
      </c>
      <c r="H3914" s="12">
        <v>500</v>
      </c>
      <c r="I3914" s="6">
        <v>45192369</v>
      </c>
      <c r="J3914" s="6">
        <v>25</v>
      </c>
      <c r="K3914" s="6">
        <v>2.105</v>
      </c>
      <c r="L3914" s="11" t="b">
        <f>COUNTIF('[1]2_배당성향 25% 이상 종목명'!$A$2:$A$471,'2_2번 조건 대상 종목'!A3914)&gt;0</f>
        <v>0</v>
      </c>
      <c r="M3914" s="14" t="b">
        <f t="shared" si="61"/>
        <v>0</v>
      </c>
      <c r="N3914" s="6">
        <v>1127128250</v>
      </c>
      <c r="O3914" s="6"/>
      <c r="P3914" s="6"/>
      <c r="Q3914" s="6"/>
      <c r="R3914" s="6">
        <v>0.21</v>
      </c>
      <c r="S3914" s="6">
        <v>17815308320</v>
      </c>
      <c r="T3914" s="7" t="s">
        <v>21</v>
      </c>
      <c r="U3914" s="7">
        <v>0.22</v>
      </c>
      <c r="V3914" s="7" t="s">
        <v>21</v>
      </c>
    </row>
    <row r="3915" spans="1:22" hidden="1" x14ac:dyDescent="0.4">
      <c r="A3915" s="7" t="s">
        <v>2916</v>
      </c>
      <c r="B3915" s="12" t="s">
        <v>2917</v>
      </c>
      <c r="C3915" s="12" t="s">
        <v>2933</v>
      </c>
      <c r="D3915" s="12" t="s">
        <v>19</v>
      </c>
      <c r="E3915" s="12" t="s">
        <v>103</v>
      </c>
      <c r="F3915" s="12">
        <v>0.36</v>
      </c>
      <c r="G3915" s="12" t="s">
        <v>21</v>
      </c>
      <c r="H3915" s="12">
        <v>500</v>
      </c>
      <c r="I3915" s="6">
        <v>14049331</v>
      </c>
      <c r="J3915" s="6">
        <v>150</v>
      </c>
      <c r="K3915" s="6">
        <v>20.94</v>
      </c>
      <c r="L3915" s="11" t="b">
        <f>COUNTIF('[1]2_배당성향 25% 이상 종목명'!$A$2:$A$471,'2_2번 조건 대상 종목'!A3915)&gt;0</f>
        <v>0</v>
      </c>
      <c r="M3915" s="14" t="b">
        <f t="shared" si="61"/>
        <v>0</v>
      </c>
      <c r="N3915" s="6">
        <v>1999604550</v>
      </c>
      <c r="O3915" s="6"/>
      <c r="P3915" s="6"/>
      <c r="Q3915" s="6"/>
      <c r="R3915" s="6">
        <v>4.83</v>
      </c>
      <c r="S3915" s="6">
        <v>14541057585</v>
      </c>
      <c r="T3915" s="7" t="s">
        <v>21</v>
      </c>
      <c r="U3915" s="7">
        <v>0.26</v>
      </c>
      <c r="V3915" s="7" t="s">
        <v>21</v>
      </c>
    </row>
    <row r="3916" spans="1:22" hidden="1" x14ac:dyDescent="0.4">
      <c r="A3916" s="4" t="s">
        <v>2313</v>
      </c>
      <c r="B3916" s="5" t="s">
        <v>2314</v>
      </c>
      <c r="C3916" s="5" t="s">
        <v>24</v>
      </c>
      <c r="D3916" s="5" t="s">
        <v>19</v>
      </c>
      <c r="E3916" s="9" t="s">
        <v>31</v>
      </c>
      <c r="F3916" s="9">
        <v>0.46</v>
      </c>
      <c r="G3916" s="5" t="s">
        <v>21</v>
      </c>
      <c r="H3916" s="9">
        <v>500</v>
      </c>
      <c r="I3916" s="11">
        <v>6965959</v>
      </c>
      <c r="J3916" s="11">
        <v>400</v>
      </c>
      <c r="K3916" s="11">
        <v>11.27</v>
      </c>
      <c r="L3916" s="11" t="b">
        <f>COUNTIF('[1]2_배당성향 25% 이상 종목명'!$A$2:$A$471,'2_2번 조건 대상 종목'!A3916)&gt;0</f>
        <v>0</v>
      </c>
      <c r="M3916" s="14" t="b">
        <f t="shared" si="61"/>
        <v>1</v>
      </c>
      <c r="N3916" s="11">
        <v>2768148800</v>
      </c>
      <c r="O3916" s="11"/>
      <c r="P3916" s="11"/>
      <c r="Q3916" s="11"/>
      <c r="R3916" s="11">
        <v>0.23</v>
      </c>
      <c r="S3916" s="6">
        <v>1790079232000</v>
      </c>
      <c r="T3916" s="7">
        <v>41.46</v>
      </c>
      <c r="U3916" s="7">
        <v>9.4600000000000009</v>
      </c>
      <c r="V3916" s="7">
        <v>6175</v>
      </c>
    </row>
    <row r="3917" spans="1:22" hidden="1" x14ac:dyDescent="0.4">
      <c r="A3917" s="4" t="s">
        <v>2313</v>
      </c>
      <c r="B3917" s="5" t="s">
        <v>2314</v>
      </c>
      <c r="C3917" s="5" t="s">
        <v>18</v>
      </c>
      <c r="D3917" s="5" t="s">
        <v>19</v>
      </c>
      <c r="E3917" s="9" t="s">
        <v>31</v>
      </c>
      <c r="F3917" s="9">
        <v>0.49</v>
      </c>
      <c r="G3917" s="5" t="s">
        <v>21</v>
      </c>
      <c r="H3917" s="9">
        <v>500</v>
      </c>
      <c r="I3917" s="11">
        <v>6947859</v>
      </c>
      <c r="J3917" s="11">
        <v>400</v>
      </c>
      <c r="K3917" s="11">
        <v>9.8659999999999997</v>
      </c>
      <c r="L3917" s="11" t="b">
        <f>COUNTIF('[1]2_배당성향 25% 이상 종목명'!$A$2:$A$471,'2_2번 조건 대상 종목'!A3917)&gt;0</f>
        <v>0</v>
      </c>
      <c r="M3917" s="14" t="b">
        <f t="shared" si="61"/>
        <v>1</v>
      </c>
      <c r="N3917" s="11">
        <v>2760908800</v>
      </c>
      <c r="O3917" s="11"/>
      <c r="P3917" s="11"/>
      <c r="Q3917" s="11"/>
      <c r="R3917" s="11">
        <v>0.34</v>
      </c>
      <c r="S3917" s="6">
        <v>1790079232000</v>
      </c>
      <c r="T3917" s="7">
        <v>41.46</v>
      </c>
      <c r="U3917" s="7">
        <v>9.4600000000000009</v>
      </c>
      <c r="V3917" s="7">
        <v>6175</v>
      </c>
    </row>
    <row r="3918" spans="1:22" hidden="1" x14ac:dyDescent="0.4">
      <c r="A3918" s="4" t="s">
        <v>2313</v>
      </c>
      <c r="B3918" s="5" t="s">
        <v>2314</v>
      </c>
      <c r="C3918" s="5" t="s">
        <v>30</v>
      </c>
      <c r="D3918" s="5" t="s">
        <v>19</v>
      </c>
      <c r="E3918" s="9" t="s">
        <v>31</v>
      </c>
      <c r="F3918" s="9">
        <v>0.46</v>
      </c>
      <c r="G3918" s="5" t="s">
        <v>21</v>
      </c>
      <c r="H3918" s="9">
        <v>500</v>
      </c>
      <c r="I3918" s="11">
        <v>6987577</v>
      </c>
      <c r="J3918" s="11">
        <v>500</v>
      </c>
      <c r="K3918" s="11">
        <v>8.109</v>
      </c>
      <c r="L3918" s="11" t="b">
        <f>COUNTIF('[1]2_배당성향 25% 이상 종목명'!$A$2:$A$471,'2_2번 조건 대상 종목'!A3918)&gt;0</f>
        <v>0</v>
      </c>
      <c r="M3918" s="14" t="b">
        <f t="shared" si="61"/>
        <v>1</v>
      </c>
      <c r="N3918" s="11">
        <v>3470995000</v>
      </c>
      <c r="O3918" s="11" t="b">
        <f>N3918&gt;=VLOOKUP(A3918,'[1]2023년만'!$A$2:$Q$1181,12,0)</f>
        <v>1</v>
      </c>
      <c r="P3918" s="11"/>
      <c r="Q3918" s="11"/>
      <c r="R3918" s="11">
        <v>0.24</v>
      </c>
      <c r="S3918" s="6">
        <v>1790079232000</v>
      </c>
      <c r="T3918" s="7">
        <v>41.46</v>
      </c>
      <c r="U3918" s="7">
        <v>9.4600000000000009</v>
      </c>
      <c r="V3918" s="7">
        <v>6175</v>
      </c>
    </row>
    <row r="3919" spans="1:22" hidden="1" x14ac:dyDescent="0.4">
      <c r="A3919" s="7" t="s">
        <v>2313</v>
      </c>
      <c r="B3919" s="12" t="s">
        <v>2314</v>
      </c>
      <c r="C3919" s="12" t="s">
        <v>2933</v>
      </c>
      <c r="D3919" s="12" t="s">
        <v>19</v>
      </c>
      <c r="E3919" s="12" t="s">
        <v>31</v>
      </c>
      <c r="F3919" s="12">
        <v>0.32</v>
      </c>
      <c r="G3919" s="12" t="s">
        <v>21</v>
      </c>
      <c r="H3919" s="12">
        <v>500</v>
      </c>
      <c r="I3919" s="6">
        <v>6898303</v>
      </c>
      <c r="J3919" s="6">
        <v>250</v>
      </c>
      <c r="K3919" s="6">
        <v>18.899999999999999</v>
      </c>
      <c r="L3919" s="11" t="b">
        <f>COUNTIF('[1]2_배당성향 25% 이상 종목명'!$A$2:$A$471,'2_2번 조건 대상 종목'!A3919)&gt;0</f>
        <v>0</v>
      </c>
      <c r="M3919" s="14" t="b">
        <f t="shared" si="61"/>
        <v>1</v>
      </c>
      <c r="N3919" s="6">
        <v>1717063000</v>
      </c>
      <c r="O3919" s="6"/>
      <c r="P3919" s="6"/>
      <c r="Q3919" s="6"/>
      <c r="R3919" s="6">
        <v>0.17</v>
      </c>
      <c r="S3919" s="6">
        <v>1790079232000</v>
      </c>
      <c r="T3919" s="7">
        <v>41.46</v>
      </c>
      <c r="U3919" s="7">
        <v>9.4600000000000009</v>
      </c>
      <c r="V3919" s="7">
        <v>6175</v>
      </c>
    </row>
    <row r="3920" spans="1:22" hidden="1" x14ac:dyDescent="0.4">
      <c r="A3920" s="4" t="s">
        <v>871</v>
      </c>
      <c r="B3920" s="5" t="s">
        <v>872</v>
      </c>
      <c r="C3920" s="5" t="s">
        <v>24</v>
      </c>
      <c r="D3920" s="5" t="s">
        <v>19</v>
      </c>
      <c r="E3920" s="9" t="s">
        <v>103</v>
      </c>
      <c r="F3920" s="9">
        <v>0.66</v>
      </c>
      <c r="G3920" s="5" t="s">
        <v>21</v>
      </c>
      <c r="H3920" s="9">
        <v>500</v>
      </c>
      <c r="I3920" s="11">
        <v>58918214</v>
      </c>
      <c r="J3920" s="11">
        <v>250</v>
      </c>
      <c r="K3920" s="11">
        <v>43.917999999999999</v>
      </c>
      <c r="L3920" s="11" t="b">
        <f>COUNTIF('[1]2_배당성향 25% 이상 종목명'!$A$2:$A$471,'2_2번 조건 대상 종목'!A3920)&gt;0</f>
        <v>1</v>
      </c>
      <c r="M3920" s="14" t="b">
        <f t="shared" si="61"/>
        <v>1</v>
      </c>
      <c r="N3920" s="11">
        <v>13244273500</v>
      </c>
      <c r="O3920" s="11"/>
      <c r="P3920" s="11"/>
      <c r="Q3920" s="11"/>
      <c r="R3920" s="11">
        <v>3</v>
      </c>
      <c r="S3920" s="6">
        <v>363090000000</v>
      </c>
      <c r="T3920" s="7">
        <v>6.18</v>
      </c>
      <c r="U3920" s="7">
        <v>0.64</v>
      </c>
      <c r="V3920" s="7">
        <v>1030</v>
      </c>
    </row>
    <row r="3921" spans="1:22" hidden="1" x14ac:dyDescent="0.4">
      <c r="A3921" s="4" t="s">
        <v>871</v>
      </c>
      <c r="B3921" s="5" t="s">
        <v>872</v>
      </c>
      <c r="C3921" s="5" t="s">
        <v>18</v>
      </c>
      <c r="D3921" s="5" t="s">
        <v>19</v>
      </c>
      <c r="E3921" s="9" t="s">
        <v>103</v>
      </c>
      <c r="F3921" s="9">
        <v>0.57999999999999996</v>
      </c>
      <c r="G3921" s="5" t="s">
        <v>21</v>
      </c>
      <c r="H3921" s="9">
        <v>500</v>
      </c>
      <c r="I3921" s="11">
        <v>58918214</v>
      </c>
      <c r="J3921" s="11">
        <v>300</v>
      </c>
      <c r="K3921" s="11">
        <v>37.814999999999998</v>
      </c>
      <c r="L3921" s="11" t="b">
        <f>COUNTIF('[1]2_배당성향 25% 이상 종목명'!$A$2:$A$471,'2_2번 조건 대상 종목'!A3921)&gt;0</f>
        <v>1</v>
      </c>
      <c r="M3921" s="14" t="b">
        <f t="shared" si="61"/>
        <v>1</v>
      </c>
      <c r="N3921" s="11">
        <v>16235436900</v>
      </c>
      <c r="O3921" s="11"/>
      <c r="P3921" s="11"/>
      <c r="Q3921" s="11"/>
      <c r="R3921" s="11">
        <v>3.4</v>
      </c>
      <c r="S3921" s="6">
        <v>363090000000</v>
      </c>
      <c r="T3921" s="7">
        <v>6.18</v>
      </c>
      <c r="U3921" s="7">
        <v>0.64</v>
      </c>
      <c r="V3921" s="7">
        <v>1030</v>
      </c>
    </row>
    <row r="3922" spans="1:22" hidden="1" x14ac:dyDescent="0.4">
      <c r="A3922" s="4" t="s">
        <v>871</v>
      </c>
      <c r="B3922" s="5" t="s">
        <v>872</v>
      </c>
      <c r="C3922" s="5" t="s">
        <v>30</v>
      </c>
      <c r="D3922" s="5" t="s">
        <v>19</v>
      </c>
      <c r="E3922" s="9" t="s">
        <v>81</v>
      </c>
      <c r="F3922" s="9">
        <v>0.51</v>
      </c>
      <c r="G3922" s="5" t="s">
        <v>21</v>
      </c>
      <c r="H3922" s="9">
        <v>500</v>
      </c>
      <c r="I3922" s="11">
        <v>58918214</v>
      </c>
      <c r="J3922" s="11">
        <v>300</v>
      </c>
      <c r="K3922" s="11">
        <v>27.088999999999999</v>
      </c>
      <c r="L3922" s="11" t="b">
        <f>COUNTIF('[1]2_배당성향 25% 이상 종목명'!$A$2:$A$471,'2_2번 조건 대상 종목'!A3922)&gt;0</f>
        <v>1</v>
      </c>
      <c r="M3922" s="14" t="b">
        <f t="shared" si="61"/>
        <v>1</v>
      </c>
      <c r="N3922" s="11">
        <v>15143128200</v>
      </c>
      <c r="O3922" s="11" t="b">
        <f>N3922&gt;=VLOOKUP(A3922,'[1]2023년만'!$A$2:$Q$1181,12,0)</f>
        <v>1</v>
      </c>
      <c r="P3922" s="11">
        <f>VLOOKUP(A3922,'[1]2_피벗 테이블'!$A$4:$B$376,2,0)</f>
        <v>16285353933.333334</v>
      </c>
      <c r="Q3922" s="11" t="b">
        <f>N3922&gt;=(P3922*1.05)</f>
        <v>0</v>
      </c>
      <c r="R3922" s="11">
        <v>4</v>
      </c>
      <c r="S3922" s="6">
        <v>363090000000</v>
      </c>
      <c r="T3922" s="7">
        <v>6.18</v>
      </c>
      <c r="U3922" s="7">
        <v>0.64</v>
      </c>
      <c r="V3922" s="7">
        <v>1030</v>
      </c>
    </row>
    <row r="3923" spans="1:22" hidden="1" x14ac:dyDescent="0.4">
      <c r="A3923" s="7" t="s">
        <v>871</v>
      </c>
      <c r="B3923" s="12" t="s">
        <v>872</v>
      </c>
      <c r="C3923" s="12" t="s">
        <v>2933</v>
      </c>
      <c r="D3923" s="12" t="s">
        <v>19</v>
      </c>
      <c r="E3923" s="12" t="s">
        <v>103</v>
      </c>
      <c r="F3923" s="12">
        <v>0.36</v>
      </c>
      <c r="G3923" s="12" t="s">
        <v>21</v>
      </c>
      <c r="H3923" s="12">
        <v>500</v>
      </c>
      <c r="I3923" s="6">
        <v>54156410</v>
      </c>
      <c r="J3923" s="6">
        <v>350</v>
      </c>
      <c r="K3923" s="6">
        <v>24.742999999999999</v>
      </c>
      <c r="L3923" s="11" t="b">
        <f>COUNTIF('[1]2_배당성향 25% 이상 종목명'!$A$2:$A$471,'2_2번 조건 대상 종목'!A3923)&gt;0</f>
        <v>1</v>
      </c>
      <c r="M3923" s="14" t="b">
        <f t="shared" si="61"/>
        <v>1</v>
      </c>
      <c r="N3923" s="6">
        <v>19376351400</v>
      </c>
      <c r="O3923" s="6"/>
      <c r="P3923" s="6"/>
      <c r="Q3923" s="6"/>
      <c r="R3923" s="6">
        <v>2.7</v>
      </c>
      <c r="S3923" s="6">
        <v>363090000000</v>
      </c>
      <c r="T3923" s="7">
        <v>6.18</v>
      </c>
      <c r="U3923" s="7">
        <v>0.64</v>
      </c>
      <c r="V3923" s="7">
        <v>1030</v>
      </c>
    </row>
    <row r="3924" spans="1:22" hidden="1" x14ac:dyDescent="0.4">
      <c r="A3924" s="4" t="s">
        <v>784</v>
      </c>
      <c r="B3924" s="5" t="s">
        <v>785</v>
      </c>
      <c r="C3924" s="5" t="s">
        <v>30</v>
      </c>
      <c r="D3924" s="5" t="s">
        <v>19</v>
      </c>
      <c r="E3924" s="9" t="s">
        <v>40</v>
      </c>
      <c r="F3924" s="9">
        <v>1.95</v>
      </c>
      <c r="G3924" s="5" t="s">
        <v>21</v>
      </c>
      <c r="H3924" s="9">
        <v>500</v>
      </c>
      <c r="I3924" s="11">
        <v>7929338</v>
      </c>
      <c r="J3924" s="11">
        <v>100</v>
      </c>
      <c r="K3924" s="11">
        <v>48.819000000000003</v>
      </c>
      <c r="L3924" s="11" t="b">
        <f>COUNTIF('[1]2_배당성향 25% 이상 종목명'!$A$2:$A$471,'2_2번 조건 대상 종목'!A3924)&gt;0</f>
        <v>1</v>
      </c>
      <c r="M3924" s="14" t="b">
        <f t="shared" si="61"/>
        <v>1</v>
      </c>
      <c r="N3924" s="11">
        <v>772811800</v>
      </c>
      <c r="O3924" s="11" t="b">
        <f>N3924&gt;=VLOOKUP(A3924,'[1]2023년만'!$A$2:$Q$1181,12,0)</f>
        <v>0</v>
      </c>
      <c r="P3924" s="11">
        <f>VLOOKUP(A3924,'[1]2_피벗 테이블'!$A$4:$B$376,2,0)</f>
        <v>781424966.66666663</v>
      </c>
      <c r="Q3924" s="11" t="b">
        <f>N3924&gt;=(P3924*1.05)</f>
        <v>0</v>
      </c>
      <c r="R3924" s="11">
        <v>2.6</v>
      </c>
      <c r="S3924" s="6">
        <v>33025692770</v>
      </c>
      <c r="T3924" s="7">
        <v>20.32</v>
      </c>
      <c r="U3924" s="7">
        <v>0.5</v>
      </c>
      <c r="V3924" s="7">
        <v>205</v>
      </c>
    </row>
    <row r="3925" spans="1:22" hidden="1" x14ac:dyDescent="0.4">
      <c r="A3925" s="4" t="s">
        <v>784</v>
      </c>
      <c r="B3925" s="5" t="s">
        <v>785</v>
      </c>
      <c r="C3925" s="5" t="s">
        <v>24</v>
      </c>
      <c r="D3925" s="5" t="s">
        <v>19</v>
      </c>
      <c r="E3925" s="9" t="s">
        <v>40</v>
      </c>
      <c r="F3925" s="9">
        <v>0.97</v>
      </c>
      <c r="G3925" s="5" t="s">
        <v>21</v>
      </c>
      <c r="H3925" s="9">
        <v>500</v>
      </c>
      <c r="I3925" s="11">
        <v>7929338</v>
      </c>
      <c r="J3925" s="11">
        <v>100</v>
      </c>
      <c r="K3925" s="11">
        <v>23.434999999999999</v>
      </c>
      <c r="L3925" s="11" t="b">
        <f>COUNTIF('[1]2_배당성향 25% 이상 종목명'!$A$2:$A$471,'2_2번 조건 대상 종목'!A3925)&gt;0</f>
        <v>1</v>
      </c>
      <c r="M3925" s="14" t="b">
        <f t="shared" si="61"/>
        <v>1</v>
      </c>
      <c r="N3925" s="11">
        <v>774988900</v>
      </c>
      <c r="O3925" s="11"/>
      <c r="P3925" s="11"/>
      <c r="Q3925" s="11"/>
      <c r="R3925" s="11">
        <v>1.1000000000000001</v>
      </c>
      <c r="S3925" s="6">
        <v>33025692770</v>
      </c>
      <c r="T3925" s="7">
        <v>20.32</v>
      </c>
      <c r="U3925" s="7">
        <v>0.5</v>
      </c>
      <c r="V3925" s="7">
        <v>205</v>
      </c>
    </row>
    <row r="3926" spans="1:22" hidden="1" x14ac:dyDescent="0.4">
      <c r="A3926" s="4" t="s">
        <v>784</v>
      </c>
      <c r="B3926" s="5" t="s">
        <v>785</v>
      </c>
      <c r="C3926" s="5" t="s">
        <v>18</v>
      </c>
      <c r="D3926" s="5" t="s">
        <v>19</v>
      </c>
      <c r="E3926" s="9" t="s">
        <v>40</v>
      </c>
      <c r="F3926" s="9">
        <v>1.31</v>
      </c>
      <c r="G3926" s="5" t="s">
        <v>21</v>
      </c>
      <c r="H3926" s="9">
        <v>500</v>
      </c>
      <c r="I3926" s="11">
        <v>7929338</v>
      </c>
      <c r="J3926" s="11">
        <v>100</v>
      </c>
      <c r="K3926" s="11">
        <v>19.312000000000001</v>
      </c>
      <c r="L3926" s="11" t="b">
        <f>COUNTIF('[1]2_배당성향 25% 이상 종목명'!$A$2:$A$471,'2_2번 조건 대상 종목'!A3926)&gt;0</f>
        <v>1</v>
      </c>
      <c r="M3926" s="14" t="b">
        <f t="shared" si="61"/>
        <v>1</v>
      </c>
      <c r="N3926" s="11">
        <v>784643000</v>
      </c>
      <c r="O3926" s="11"/>
      <c r="P3926" s="11"/>
      <c r="Q3926" s="11"/>
      <c r="R3926" s="11">
        <v>0.9</v>
      </c>
      <c r="S3926" s="6">
        <v>33025692770</v>
      </c>
      <c r="T3926" s="7">
        <v>20.32</v>
      </c>
      <c r="U3926" s="7">
        <v>0.5</v>
      </c>
      <c r="V3926" s="7">
        <v>205</v>
      </c>
    </row>
    <row r="3927" spans="1:22" hidden="1" x14ac:dyDescent="0.4">
      <c r="A3927" s="7" t="s">
        <v>784</v>
      </c>
      <c r="B3927" s="12" t="s">
        <v>785</v>
      </c>
      <c r="C3927" s="12" t="s">
        <v>2933</v>
      </c>
      <c r="D3927" s="12" t="s">
        <v>19</v>
      </c>
      <c r="E3927" s="12" t="s">
        <v>40</v>
      </c>
      <c r="F3927" s="12">
        <v>0.86</v>
      </c>
      <c r="G3927" s="12" t="s">
        <v>21</v>
      </c>
      <c r="H3927" s="12">
        <v>500</v>
      </c>
      <c r="I3927" s="6">
        <v>7929338</v>
      </c>
      <c r="J3927" s="6">
        <v>100</v>
      </c>
      <c r="K3927" s="6">
        <v>15.705</v>
      </c>
      <c r="L3927" s="11" t="b">
        <f>COUNTIF('[1]2_배당성향 25% 이상 종목명'!$A$2:$A$471,'2_2번 조건 대상 종목'!A3927)&gt;0</f>
        <v>1</v>
      </c>
      <c r="M3927" s="14" t="b">
        <f t="shared" si="61"/>
        <v>1</v>
      </c>
      <c r="N3927" s="6">
        <v>784643000</v>
      </c>
      <c r="O3927" s="6"/>
      <c r="P3927" s="6"/>
      <c r="Q3927" s="6"/>
      <c r="R3927" s="6">
        <v>0.75</v>
      </c>
      <c r="S3927" s="6">
        <v>33025692770</v>
      </c>
      <c r="T3927" s="7">
        <v>20.32</v>
      </c>
      <c r="U3927" s="7">
        <v>0.5</v>
      </c>
      <c r="V3927" s="7">
        <v>205</v>
      </c>
    </row>
    <row r="3928" spans="1:22" hidden="1" x14ac:dyDescent="0.4">
      <c r="A3928" s="4" t="s">
        <v>2724</v>
      </c>
      <c r="B3928" s="5" t="s">
        <v>2725</v>
      </c>
      <c r="C3928" s="5" t="s">
        <v>30</v>
      </c>
      <c r="D3928" s="5" t="s">
        <v>19</v>
      </c>
      <c r="E3928" s="9" t="s">
        <v>40</v>
      </c>
      <c r="F3928" s="9">
        <v>2.63</v>
      </c>
      <c r="G3928" s="5" t="s">
        <v>21</v>
      </c>
      <c r="H3928" s="9">
        <v>500</v>
      </c>
      <c r="I3928" s="11">
        <v>36727943</v>
      </c>
      <c r="J3928" s="11">
        <v>50</v>
      </c>
      <c r="K3928" s="11">
        <v>-2.4940000000000002</v>
      </c>
      <c r="L3928" s="11" t="b">
        <f>COUNTIF('[1]2_배당성향 25% 이상 종목명'!$A$2:$A$471,'2_2번 조건 대상 종목'!A3928)&gt;0</f>
        <v>0</v>
      </c>
      <c r="M3928" s="14" t="b">
        <f t="shared" si="61"/>
        <v>1</v>
      </c>
      <c r="N3928" s="11">
        <v>1750941800</v>
      </c>
      <c r="O3928" s="11" t="b">
        <f>N3928&gt;=VLOOKUP(A3928,'[1]2023년만'!$A$2:$Q$1181,12,0)</f>
        <v>1</v>
      </c>
      <c r="P3928" s="11"/>
      <c r="Q3928" s="11"/>
      <c r="R3928" s="11">
        <v>2.12</v>
      </c>
      <c r="S3928" s="6">
        <v>105592836125</v>
      </c>
      <c r="T3928" s="7" t="s">
        <v>21</v>
      </c>
      <c r="U3928" s="7">
        <v>0.69</v>
      </c>
      <c r="V3928" s="7" t="s">
        <v>21</v>
      </c>
    </row>
    <row r="3929" spans="1:22" hidden="1" x14ac:dyDescent="0.4">
      <c r="A3929" s="4" t="s">
        <v>2724</v>
      </c>
      <c r="B3929" s="5" t="s">
        <v>2725</v>
      </c>
      <c r="C3929" s="5" t="s">
        <v>18</v>
      </c>
      <c r="D3929" s="5" t="s">
        <v>19</v>
      </c>
      <c r="E3929" s="9" t="s">
        <v>40</v>
      </c>
      <c r="F3929" s="9">
        <v>1.43</v>
      </c>
      <c r="G3929" s="5" t="s">
        <v>21</v>
      </c>
      <c r="H3929" s="9">
        <v>500</v>
      </c>
      <c r="I3929" s="11">
        <v>36727943</v>
      </c>
      <c r="J3929" s="11">
        <v>50</v>
      </c>
      <c r="K3929" s="11">
        <v>-5.1020000000000003</v>
      </c>
      <c r="L3929" s="11" t="b">
        <f>COUNTIF('[1]2_배당성향 25% 이상 종목명'!$A$2:$A$471,'2_2번 조건 대상 종목'!A3929)&gt;0</f>
        <v>0</v>
      </c>
      <c r="M3929" s="14" t="b">
        <f t="shared" si="61"/>
        <v>1</v>
      </c>
      <c r="N3929" s="11">
        <v>1750941800</v>
      </c>
      <c r="O3929" s="11"/>
      <c r="P3929" s="11"/>
      <c r="Q3929" s="11"/>
      <c r="R3929" s="11">
        <v>1.25</v>
      </c>
      <c r="S3929" s="6">
        <v>105592836125</v>
      </c>
      <c r="T3929" s="7" t="s">
        <v>21</v>
      </c>
      <c r="U3929" s="7">
        <v>0.69</v>
      </c>
      <c r="V3929" s="7" t="s">
        <v>21</v>
      </c>
    </row>
    <row r="3930" spans="1:22" hidden="1" x14ac:dyDescent="0.4">
      <c r="A3930" s="4" t="s">
        <v>2724</v>
      </c>
      <c r="B3930" s="5" t="s">
        <v>2725</v>
      </c>
      <c r="C3930" s="5" t="s">
        <v>24</v>
      </c>
      <c r="D3930" s="5" t="s">
        <v>19</v>
      </c>
      <c r="E3930" s="9" t="s">
        <v>40</v>
      </c>
      <c r="F3930" s="9">
        <v>1.7</v>
      </c>
      <c r="G3930" s="5" t="s">
        <v>21</v>
      </c>
      <c r="H3930" s="9">
        <v>500</v>
      </c>
      <c r="I3930" s="11">
        <v>36727943</v>
      </c>
      <c r="J3930" s="11">
        <v>50</v>
      </c>
      <c r="K3930" s="11">
        <v>-5.15</v>
      </c>
      <c r="L3930" s="11" t="b">
        <f>COUNTIF('[1]2_배당성향 25% 이상 종목명'!$A$2:$A$471,'2_2번 조건 대상 종목'!A3930)&gt;0</f>
        <v>0</v>
      </c>
      <c r="M3930" s="14" t="b">
        <f t="shared" si="61"/>
        <v>1</v>
      </c>
      <c r="N3930" s="11">
        <v>1750941800</v>
      </c>
      <c r="O3930" s="11"/>
      <c r="P3930" s="11"/>
      <c r="Q3930" s="11"/>
      <c r="R3930" s="11">
        <v>1.49</v>
      </c>
      <c r="S3930" s="6">
        <v>105592836125</v>
      </c>
      <c r="T3930" s="7" t="s">
        <v>21</v>
      </c>
      <c r="U3930" s="7">
        <v>0.69</v>
      </c>
      <c r="V3930" s="7" t="s">
        <v>21</v>
      </c>
    </row>
    <row r="3931" spans="1:22" hidden="1" x14ac:dyDescent="0.4">
      <c r="A3931" s="7" t="s">
        <v>2724</v>
      </c>
      <c r="B3931" s="12" t="s">
        <v>2725</v>
      </c>
      <c r="C3931" s="12" t="s">
        <v>2933</v>
      </c>
      <c r="D3931" s="12" t="s">
        <v>19</v>
      </c>
      <c r="E3931" s="12" t="s">
        <v>40</v>
      </c>
      <c r="F3931" s="12">
        <v>1.34</v>
      </c>
      <c r="G3931" s="12" t="s">
        <v>21</v>
      </c>
      <c r="H3931" s="12">
        <v>500</v>
      </c>
      <c r="I3931" s="6">
        <v>36727943</v>
      </c>
      <c r="J3931" s="6">
        <v>100</v>
      </c>
      <c r="K3931" s="6">
        <v>164.33099999999999</v>
      </c>
      <c r="L3931" s="11" t="b">
        <f>COUNTIF('[1]2_배당성향 25% 이상 종목명'!$A$2:$A$471,'2_2번 조건 대상 종목'!A3931)&gt;0</f>
        <v>0</v>
      </c>
      <c r="M3931" s="14" t="b">
        <f t="shared" si="61"/>
        <v>1</v>
      </c>
      <c r="N3931" s="6">
        <v>3501883600</v>
      </c>
      <c r="O3931" s="6"/>
      <c r="P3931" s="6"/>
      <c r="Q3931" s="6"/>
      <c r="R3931" s="6">
        <v>1.6</v>
      </c>
      <c r="S3931" s="6">
        <v>105592836125</v>
      </c>
      <c r="T3931" s="7" t="s">
        <v>21</v>
      </c>
      <c r="U3931" s="7">
        <v>0.69</v>
      </c>
      <c r="V3931" s="7" t="s">
        <v>21</v>
      </c>
    </row>
    <row r="3932" spans="1:22" hidden="1" x14ac:dyDescent="0.4">
      <c r="A3932" s="4" t="s">
        <v>711</v>
      </c>
      <c r="B3932" s="5" t="s">
        <v>712</v>
      </c>
      <c r="C3932" s="5" t="s">
        <v>30</v>
      </c>
      <c r="D3932" s="5" t="s">
        <v>19</v>
      </c>
      <c r="E3932" s="9" t="s">
        <v>40</v>
      </c>
      <c r="F3932" s="9">
        <v>1.95</v>
      </c>
      <c r="G3932" s="5" t="s">
        <v>21</v>
      </c>
      <c r="H3932" s="9">
        <v>500</v>
      </c>
      <c r="I3932" s="11">
        <v>111416600</v>
      </c>
      <c r="J3932" s="11">
        <v>25</v>
      </c>
      <c r="K3932" s="11">
        <v>53.555</v>
      </c>
      <c r="L3932" s="11" t="b">
        <f>COUNTIF('[1]2_배당성향 25% 이상 종목명'!$A$2:$A$471,'2_2번 조건 대상 종목'!A3932)&gt;0</f>
        <v>1</v>
      </c>
      <c r="M3932" s="14" t="b">
        <f t="shared" si="61"/>
        <v>1</v>
      </c>
      <c r="N3932" s="11">
        <v>2765056525</v>
      </c>
      <c r="O3932" s="11" t="b">
        <f>N3932&gt;=VLOOKUP(A3932,'[1]2023년만'!$A$2:$Q$1181,12,0)</f>
        <v>1</v>
      </c>
      <c r="P3932" s="11">
        <f>VLOOKUP(A3932,'[1]2_피벗 테이블'!$A$4:$B$376,2,0)</f>
        <v>2765056525</v>
      </c>
      <c r="Q3932" s="11" t="b">
        <f>N3932&gt;=(P3932*1.05)</f>
        <v>0</v>
      </c>
      <c r="R3932" s="11">
        <v>2.1</v>
      </c>
      <c r="S3932" s="6">
        <v>134257003000</v>
      </c>
      <c r="T3932" s="7">
        <v>34.43</v>
      </c>
      <c r="U3932" s="7">
        <v>0.52</v>
      </c>
      <c r="V3932" s="7">
        <v>35</v>
      </c>
    </row>
    <row r="3933" spans="1:22" hidden="1" x14ac:dyDescent="0.4">
      <c r="A3933" s="4" t="s">
        <v>711</v>
      </c>
      <c r="B3933" s="5" t="s">
        <v>712</v>
      </c>
      <c r="C3933" s="5" t="s">
        <v>24</v>
      </c>
      <c r="D3933" s="5" t="s">
        <v>19</v>
      </c>
      <c r="E3933" s="9" t="s">
        <v>40</v>
      </c>
      <c r="F3933" s="9">
        <v>0.97</v>
      </c>
      <c r="G3933" s="5" t="s">
        <v>21</v>
      </c>
      <c r="H3933" s="9">
        <v>500</v>
      </c>
      <c r="I3933" s="11">
        <v>111416600</v>
      </c>
      <c r="J3933" s="11">
        <v>25</v>
      </c>
      <c r="K3933" s="11">
        <v>28.292999999999999</v>
      </c>
      <c r="L3933" s="11" t="b">
        <f>COUNTIF('[1]2_배당성향 25% 이상 종목명'!$A$2:$A$471,'2_2번 조건 대상 종목'!A3933)&gt;0</f>
        <v>1</v>
      </c>
      <c r="M3933" s="14" t="b">
        <f t="shared" si="61"/>
        <v>1</v>
      </c>
      <c r="N3933" s="11">
        <v>2765056525</v>
      </c>
      <c r="O3933" s="11"/>
      <c r="P3933" s="11"/>
      <c r="Q3933" s="11"/>
      <c r="R3933" s="11">
        <v>1.6</v>
      </c>
      <c r="S3933" s="6">
        <v>134257003000</v>
      </c>
      <c r="T3933" s="7">
        <v>34.43</v>
      </c>
      <c r="U3933" s="7">
        <v>0.52</v>
      </c>
      <c r="V3933" s="7">
        <v>35</v>
      </c>
    </row>
    <row r="3934" spans="1:22" hidden="1" x14ac:dyDescent="0.4">
      <c r="A3934" s="4" t="s">
        <v>711</v>
      </c>
      <c r="B3934" s="5" t="s">
        <v>712</v>
      </c>
      <c r="C3934" s="5" t="s">
        <v>18</v>
      </c>
      <c r="D3934" s="5" t="s">
        <v>19</v>
      </c>
      <c r="E3934" s="9" t="s">
        <v>40</v>
      </c>
      <c r="F3934" s="9">
        <v>1.31</v>
      </c>
      <c r="G3934" s="5" t="s">
        <v>21</v>
      </c>
      <c r="H3934" s="9">
        <v>500</v>
      </c>
      <c r="I3934" s="11">
        <v>111416600</v>
      </c>
      <c r="J3934" s="11">
        <v>25</v>
      </c>
      <c r="K3934" s="11">
        <v>-36.618000000000002</v>
      </c>
      <c r="L3934" s="11" t="b">
        <f>COUNTIF('[1]2_배당성향 25% 이상 종목명'!$A$2:$A$471,'2_2번 조건 대상 종목'!A3934)&gt;0</f>
        <v>1</v>
      </c>
      <c r="M3934" s="14" t="b">
        <f t="shared" si="61"/>
        <v>1</v>
      </c>
      <c r="N3934" s="11">
        <v>2765056525</v>
      </c>
      <c r="O3934" s="11"/>
      <c r="P3934" s="11"/>
      <c r="Q3934" s="11"/>
      <c r="R3934" s="11">
        <v>1.4</v>
      </c>
      <c r="S3934" s="6">
        <v>134257003000</v>
      </c>
      <c r="T3934" s="7">
        <v>34.43</v>
      </c>
      <c r="U3934" s="7">
        <v>0.52</v>
      </c>
      <c r="V3934" s="7">
        <v>35</v>
      </c>
    </row>
    <row r="3935" spans="1:22" hidden="1" x14ac:dyDescent="0.4">
      <c r="A3935" s="7" t="s">
        <v>711</v>
      </c>
      <c r="B3935" s="12" t="s">
        <v>712</v>
      </c>
      <c r="C3935" s="12" t="s">
        <v>2933</v>
      </c>
      <c r="D3935" s="12" t="s">
        <v>19</v>
      </c>
      <c r="E3935" s="12" t="s">
        <v>40</v>
      </c>
      <c r="F3935" s="12">
        <v>0.86</v>
      </c>
      <c r="G3935" s="12" t="s">
        <v>21</v>
      </c>
      <c r="H3935" s="12">
        <v>500</v>
      </c>
      <c r="I3935" s="6">
        <v>111416600</v>
      </c>
      <c r="J3935" s="6">
        <v>25</v>
      </c>
      <c r="K3935" s="6">
        <v>56.064</v>
      </c>
      <c r="L3935" s="11" t="b">
        <f>COUNTIF('[1]2_배당성향 25% 이상 종목명'!$A$2:$A$471,'2_2번 조건 대상 종목'!A3935)&gt;0</f>
        <v>1</v>
      </c>
      <c r="M3935" s="14" t="b">
        <f t="shared" si="61"/>
        <v>1</v>
      </c>
      <c r="N3935" s="6">
        <v>2765056525</v>
      </c>
      <c r="O3935" s="6"/>
      <c r="P3935" s="6"/>
      <c r="Q3935" s="6"/>
      <c r="R3935" s="6">
        <v>1.06</v>
      </c>
      <c r="S3935" s="6">
        <v>134257003000</v>
      </c>
      <c r="T3935" s="7">
        <v>34.43</v>
      </c>
      <c r="U3935" s="7">
        <v>0.52</v>
      </c>
      <c r="V3935" s="7">
        <v>35</v>
      </c>
    </row>
    <row r="3936" spans="1:22" hidden="1" x14ac:dyDescent="0.4">
      <c r="A3936" s="4" t="s">
        <v>1607</v>
      </c>
      <c r="B3936" s="5" t="s">
        <v>1608</v>
      </c>
      <c r="C3936" s="5" t="s">
        <v>30</v>
      </c>
      <c r="D3936" s="5" t="s">
        <v>19</v>
      </c>
      <c r="E3936" s="9" t="s">
        <v>773</v>
      </c>
      <c r="F3936" s="9">
        <v>2.5299999999999998</v>
      </c>
      <c r="G3936" s="5" t="s">
        <v>21</v>
      </c>
      <c r="H3936" s="10">
        <v>1000</v>
      </c>
      <c r="I3936" s="11">
        <v>534569512</v>
      </c>
      <c r="J3936" s="11">
        <v>120</v>
      </c>
      <c r="K3936" s="11">
        <v>23.922999999999998</v>
      </c>
      <c r="L3936" s="11" t="b">
        <f>COUNTIF('[1]2_배당성향 25% 이상 종목명'!$A$2:$A$471,'2_2번 조건 대상 종목'!A3936)&gt;0</f>
        <v>0</v>
      </c>
      <c r="M3936" s="14" t="b">
        <f t="shared" si="61"/>
        <v>1</v>
      </c>
      <c r="N3936" s="11">
        <v>64148341440</v>
      </c>
      <c r="O3936" s="11" t="b">
        <f>N3936&gt;=VLOOKUP(A3936,'[1]2023년만'!$A$2:$Q$1181,12,0)</f>
        <v>1</v>
      </c>
      <c r="P3936" s="11"/>
      <c r="Q3936" s="11"/>
      <c r="R3936" s="11">
        <v>3.56</v>
      </c>
      <c r="S3936" s="6">
        <v>2191734999200</v>
      </c>
      <c r="T3936" s="7">
        <v>8.17</v>
      </c>
      <c r="U3936" s="7">
        <v>0.39</v>
      </c>
      <c r="V3936" s="7">
        <v>502</v>
      </c>
    </row>
    <row r="3937" spans="1:22" hidden="1" x14ac:dyDescent="0.4">
      <c r="A3937" s="4" t="s">
        <v>1607</v>
      </c>
      <c r="B3937" s="5" t="s">
        <v>1608</v>
      </c>
      <c r="C3937" s="5" t="s">
        <v>24</v>
      </c>
      <c r="D3937" s="5" t="s">
        <v>19</v>
      </c>
      <c r="E3937" s="9" t="s">
        <v>773</v>
      </c>
      <c r="F3937" s="9">
        <v>2.66</v>
      </c>
      <c r="G3937" s="5" t="s">
        <v>21</v>
      </c>
      <c r="H3937" s="10">
        <v>1000</v>
      </c>
      <c r="I3937" s="11">
        <v>534569512</v>
      </c>
      <c r="J3937" s="11">
        <v>85</v>
      </c>
      <c r="K3937" s="11">
        <v>18.542999999999999</v>
      </c>
      <c r="L3937" s="11" t="b">
        <f>COUNTIF('[1]2_배당성향 25% 이상 종목명'!$A$2:$A$471,'2_2번 조건 대상 종목'!A3937)&gt;0</f>
        <v>0</v>
      </c>
      <c r="M3937" s="14" t="b">
        <f t="shared" si="61"/>
        <v>1</v>
      </c>
      <c r="N3937" s="11">
        <v>45438408520</v>
      </c>
      <c r="O3937" s="11"/>
      <c r="P3937" s="11"/>
      <c r="Q3937" s="11"/>
      <c r="R3937" s="11">
        <v>2.2200000000000002</v>
      </c>
      <c r="S3937" s="6">
        <v>2191734999200</v>
      </c>
      <c r="T3937" s="7">
        <v>8.17</v>
      </c>
      <c r="U3937" s="7">
        <v>0.39</v>
      </c>
      <c r="V3937" s="7">
        <v>502</v>
      </c>
    </row>
    <row r="3938" spans="1:22" hidden="1" x14ac:dyDescent="0.4">
      <c r="A3938" s="4" t="s">
        <v>1607</v>
      </c>
      <c r="B3938" s="5" t="s">
        <v>1608</v>
      </c>
      <c r="C3938" s="5" t="s">
        <v>18</v>
      </c>
      <c r="D3938" s="5" t="s">
        <v>19</v>
      </c>
      <c r="E3938" s="9" t="s">
        <v>773</v>
      </c>
      <c r="F3938" s="9">
        <v>1.35</v>
      </c>
      <c r="G3938" s="5" t="s">
        <v>21</v>
      </c>
      <c r="H3938" s="10">
        <v>1000</v>
      </c>
      <c r="I3938" s="11">
        <v>534569512</v>
      </c>
      <c r="J3938" s="11">
        <v>150</v>
      </c>
      <c r="K3938" s="11">
        <v>11.843</v>
      </c>
      <c r="L3938" s="11" t="b">
        <f>COUNTIF('[1]2_배당성향 25% 이상 종목명'!$A$2:$A$471,'2_2번 조건 대상 종목'!A3938)&gt;0</f>
        <v>0</v>
      </c>
      <c r="M3938" s="14" t="b">
        <f t="shared" si="61"/>
        <v>1</v>
      </c>
      <c r="N3938" s="11">
        <v>80185426800</v>
      </c>
      <c r="O3938" s="11"/>
      <c r="P3938" s="11"/>
      <c r="Q3938" s="11"/>
      <c r="R3938" s="11">
        <v>2.5</v>
      </c>
      <c r="S3938" s="6">
        <v>2191734999200</v>
      </c>
      <c r="T3938" s="7">
        <v>8.17</v>
      </c>
      <c r="U3938" s="7">
        <v>0.39</v>
      </c>
      <c r="V3938" s="7">
        <v>502</v>
      </c>
    </row>
    <row r="3939" spans="1:22" hidden="1" x14ac:dyDescent="0.4">
      <c r="A3939" s="7" t="s">
        <v>1607</v>
      </c>
      <c r="B3939" s="12" t="s">
        <v>1608</v>
      </c>
      <c r="C3939" s="12" t="s">
        <v>2933</v>
      </c>
      <c r="D3939" s="12" t="s">
        <v>19</v>
      </c>
      <c r="E3939" s="12" t="s">
        <v>773</v>
      </c>
      <c r="F3939" s="12">
        <v>0.4</v>
      </c>
      <c r="G3939" s="12" t="s">
        <v>21</v>
      </c>
      <c r="H3939" s="12">
        <v>1000</v>
      </c>
      <c r="I3939" s="6">
        <v>534569512</v>
      </c>
      <c r="J3939" s="6">
        <v>100</v>
      </c>
      <c r="K3939" s="6">
        <v>9.7319999999999993</v>
      </c>
      <c r="L3939" s="11" t="b">
        <f>COUNTIF('[1]2_배당성향 25% 이상 종목명'!$A$2:$A$471,'2_2번 조건 대상 종목'!A3939)&gt;0</f>
        <v>0</v>
      </c>
      <c r="M3939" s="14" t="b">
        <f t="shared" si="61"/>
        <v>1</v>
      </c>
      <c r="N3939" s="6">
        <v>53456951200</v>
      </c>
      <c r="O3939" s="6"/>
      <c r="P3939" s="6"/>
      <c r="Q3939" s="6"/>
      <c r="R3939" s="6">
        <v>1.8</v>
      </c>
      <c r="S3939" s="6">
        <v>2191734999200</v>
      </c>
      <c r="T3939" s="7">
        <v>8.17</v>
      </c>
      <c r="U3939" s="7">
        <v>0.39</v>
      </c>
      <c r="V3939" s="7">
        <v>502</v>
      </c>
    </row>
    <row r="3940" spans="1:22" hidden="1" x14ac:dyDescent="0.4">
      <c r="A3940" s="4" t="s">
        <v>2299</v>
      </c>
      <c r="B3940" s="5" t="s">
        <v>2300</v>
      </c>
      <c r="C3940" s="5" t="s">
        <v>24</v>
      </c>
      <c r="D3940" s="5" t="s">
        <v>19</v>
      </c>
      <c r="E3940" s="9" t="s">
        <v>95</v>
      </c>
      <c r="F3940" s="9">
        <v>0.59</v>
      </c>
      <c r="G3940" s="5" t="s">
        <v>21</v>
      </c>
      <c r="H3940" s="9">
        <v>100</v>
      </c>
      <c r="I3940" s="11">
        <v>28842618</v>
      </c>
      <c r="J3940" s="11">
        <v>30</v>
      </c>
      <c r="K3940" s="11">
        <v>11.467000000000001</v>
      </c>
      <c r="L3940" s="11" t="b">
        <f>COUNTIF('[1]2_배당성향 25% 이상 종목명'!$A$2:$A$471,'2_2번 조건 대상 종목'!A3940)&gt;0</f>
        <v>0</v>
      </c>
      <c r="M3940" s="14" t="b">
        <f t="shared" si="61"/>
        <v>0</v>
      </c>
      <c r="N3940" s="11">
        <v>861430770</v>
      </c>
      <c r="O3940" s="11"/>
      <c r="P3940" s="11"/>
      <c r="Q3940" s="11"/>
      <c r="R3940" s="11">
        <v>0.7</v>
      </c>
      <c r="S3940" s="6">
        <v>55028716932</v>
      </c>
      <c r="T3940" s="7" t="s">
        <v>21</v>
      </c>
      <c r="U3940" s="7">
        <v>0.81</v>
      </c>
      <c r="V3940" s="7" t="s">
        <v>21</v>
      </c>
    </row>
    <row r="3941" spans="1:22" hidden="1" x14ac:dyDescent="0.4">
      <c r="A3941" s="4" t="s">
        <v>241</v>
      </c>
      <c r="B3941" s="5" t="s">
        <v>242</v>
      </c>
      <c r="C3941" s="5" t="s">
        <v>18</v>
      </c>
      <c r="D3941" s="5" t="s">
        <v>19</v>
      </c>
      <c r="E3941" s="9" t="s">
        <v>21</v>
      </c>
      <c r="F3941" s="9" t="s">
        <v>21</v>
      </c>
      <c r="G3941" s="5" t="s">
        <v>21</v>
      </c>
      <c r="H3941" s="10">
        <v>1000</v>
      </c>
      <c r="I3941" s="11">
        <v>11500000</v>
      </c>
      <c r="J3941" s="11">
        <v>1100</v>
      </c>
      <c r="K3941" s="11">
        <v>167.709</v>
      </c>
      <c r="L3941" s="11" t="b">
        <f>COUNTIF('[1]2_배당성향 25% 이상 종목명'!$A$2:$A$471,'2_2번 조건 대상 종목'!A3941)&gt;0</f>
        <v>0</v>
      </c>
      <c r="M3941" s="14" t="b">
        <f t="shared" si="61"/>
        <v>1</v>
      </c>
      <c r="N3941" s="11">
        <v>9856262900</v>
      </c>
      <c r="O3941" s="11"/>
      <c r="P3941" s="11"/>
      <c r="Q3941" s="11"/>
      <c r="R3941" s="11">
        <v>3.6</v>
      </c>
      <c r="S3941" s="6">
        <v>517500000000</v>
      </c>
      <c r="T3941" s="7">
        <v>8.44</v>
      </c>
      <c r="U3941" s="7">
        <v>0.7</v>
      </c>
      <c r="V3941" s="7">
        <v>5333</v>
      </c>
    </row>
    <row r="3942" spans="1:22" hidden="1" x14ac:dyDescent="0.4">
      <c r="A3942" s="4" t="s">
        <v>241</v>
      </c>
      <c r="B3942" s="5" t="s">
        <v>242</v>
      </c>
      <c r="C3942" s="5" t="s">
        <v>30</v>
      </c>
      <c r="D3942" s="5" t="s">
        <v>19</v>
      </c>
      <c r="E3942" s="9" t="s">
        <v>21</v>
      </c>
      <c r="F3942" s="9" t="s">
        <v>21</v>
      </c>
      <c r="G3942" s="5" t="s">
        <v>21</v>
      </c>
      <c r="H3942" s="10">
        <v>1000</v>
      </c>
      <c r="I3942" s="11">
        <v>11500000</v>
      </c>
      <c r="J3942" s="11">
        <v>1200</v>
      </c>
      <c r="K3942" s="11">
        <v>22.503</v>
      </c>
      <c r="L3942" s="11" t="b">
        <f>COUNTIF('[1]2_배당성향 25% 이상 종목명'!$A$2:$A$471,'2_2번 조건 대상 종목'!A3942)&gt;0</f>
        <v>0</v>
      </c>
      <c r="M3942" s="14" t="b">
        <f t="shared" si="61"/>
        <v>1</v>
      </c>
      <c r="N3942" s="11">
        <v>10738742400</v>
      </c>
      <c r="O3942" s="11" t="b">
        <f>N3942&gt;=VLOOKUP(A3942,'[1]2023년만'!$A$2:$Q$1181,12,0)</f>
        <v>1</v>
      </c>
      <c r="P3942" s="11"/>
      <c r="Q3942" s="11"/>
      <c r="R3942" s="11">
        <v>2.8</v>
      </c>
      <c r="S3942" s="6">
        <v>517500000000</v>
      </c>
      <c r="T3942" s="7">
        <v>8.44</v>
      </c>
      <c r="U3942" s="7">
        <v>0.7</v>
      </c>
      <c r="V3942" s="7">
        <v>5333</v>
      </c>
    </row>
    <row r="3943" spans="1:22" hidden="1" x14ac:dyDescent="0.4">
      <c r="A3943" s="4" t="s">
        <v>241</v>
      </c>
      <c r="B3943" s="5" t="s">
        <v>242</v>
      </c>
      <c r="C3943" s="5" t="s">
        <v>24</v>
      </c>
      <c r="D3943" s="5" t="s">
        <v>19</v>
      </c>
      <c r="E3943" s="9" t="s">
        <v>21</v>
      </c>
      <c r="F3943" s="9" t="s">
        <v>21</v>
      </c>
      <c r="G3943" s="5" t="s">
        <v>21</v>
      </c>
      <c r="H3943" s="10">
        <v>1000</v>
      </c>
      <c r="I3943" s="11">
        <v>11500000</v>
      </c>
      <c r="J3943" s="11">
        <v>1200</v>
      </c>
      <c r="K3943" s="11">
        <v>16.053000000000001</v>
      </c>
      <c r="L3943" s="11" t="b">
        <f>COUNTIF('[1]2_배당성향 25% 이상 종목명'!$A$2:$A$471,'2_2번 조건 대상 종목'!A3943)&gt;0</f>
        <v>0</v>
      </c>
      <c r="M3943" s="14" t="b">
        <f t="shared" si="61"/>
        <v>1</v>
      </c>
      <c r="N3943" s="11">
        <v>10738742400</v>
      </c>
      <c r="O3943" s="11"/>
      <c r="P3943" s="11"/>
      <c r="Q3943" s="11"/>
      <c r="R3943" s="11">
        <v>3.7</v>
      </c>
      <c r="S3943" s="6">
        <v>517500000000</v>
      </c>
      <c r="T3943" s="7">
        <v>8.44</v>
      </c>
      <c r="U3943" s="7">
        <v>0.7</v>
      </c>
      <c r="V3943" s="7">
        <v>5333</v>
      </c>
    </row>
    <row r="3944" spans="1:22" hidden="1" x14ac:dyDescent="0.4">
      <c r="A3944" s="7" t="s">
        <v>241</v>
      </c>
      <c r="B3944" s="12" t="s">
        <v>242</v>
      </c>
      <c r="C3944" s="12" t="s">
        <v>2933</v>
      </c>
      <c r="D3944" s="12" t="s">
        <v>19</v>
      </c>
      <c r="E3944" s="12" t="s">
        <v>21</v>
      </c>
      <c r="F3944" s="12" t="s">
        <v>21</v>
      </c>
      <c r="G3944" s="12" t="s">
        <v>21</v>
      </c>
      <c r="H3944" s="12">
        <v>1000</v>
      </c>
      <c r="I3944" s="6">
        <v>11500000</v>
      </c>
      <c r="J3944" s="6">
        <v>1100</v>
      </c>
      <c r="K3944" s="6">
        <v>22.367999999999999</v>
      </c>
      <c r="L3944" s="11" t="b">
        <f>COUNTIF('[1]2_배당성향 25% 이상 종목명'!$A$2:$A$471,'2_2번 조건 대상 종목'!A3944)&gt;0</f>
        <v>0</v>
      </c>
      <c r="M3944" s="14" t="b">
        <f t="shared" si="61"/>
        <v>1</v>
      </c>
      <c r="N3944" s="6">
        <v>10087988900</v>
      </c>
      <c r="O3944" s="6"/>
      <c r="P3944" s="6"/>
      <c r="Q3944" s="6"/>
      <c r="R3944" s="6">
        <v>3</v>
      </c>
      <c r="S3944" s="6">
        <v>517500000000</v>
      </c>
      <c r="T3944" s="7">
        <v>8.44</v>
      </c>
      <c r="U3944" s="7">
        <v>0.7</v>
      </c>
      <c r="V3944" s="7">
        <v>5333</v>
      </c>
    </row>
    <row r="3945" spans="1:22" hidden="1" x14ac:dyDescent="0.4">
      <c r="A3945" s="4" t="s">
        <v>1695</v>
      </c>
      <c r="B3945" s="5" t="s">
        <v>1696</v>
      </c>
      <c r="C3945" s="5" t="s">
        <v>18</v>
      </c>
      <c r="D3945" s="5" t="s">
        <v>19</v>
      </c>
      <c r="E3945" s="9" t="s">
        <v>49</v>
      </c>
      <c r="F3945" s="9">
        <v>0.56000000000000005</v>
      </c>
      <c r="G3945" s="5" t="s">
        <v>21</v>
      </c>
      <c r="H3945" s="9">
        <v>500</v>
      </c>
      <c r="I3945" s="11">
        <v>12400000</v>
      </c>
      <c r="J3945" s="11">
        <v>360</v>
      </c>
      <c r="K3945" s="11">
        <v>21.765999999999998</v>
      </c>
      <c r="L3945" s="11" t="b">
        <f>COUNTIF('[1]2_배당성향 25% 이상 종목명'!$A$2:$A$471,'2_2번 조건 대상 종목'!A3945)&gt;0</f>
        <v>0</v>
      </c>
      <c r="M3945" s="14" t="b">
        <f t="shared" si="61"/>
        <v>0</v>
      </c>
      <c r="N3945" s="11">
        <v>4360542480</v>
      </c>
      <c r="O3945" s="11"/>
      <c r="P3945" s="11"/>
      <c r="Q3945" s="11"/>
      <c r="R3945" s="11">
        <v>2.2000000000000002</v>
      </c>
      <c r="S3945" s="6">
        <v>834520000000</v>
      </c>
      <c r="T3945" s="7">
        <v>25.5</v>
      </c>
      <c r="U3945" s="7">
        <v>3.14</v>
      </c>
      <c r="V3945" s="7">
        <v>2639</v>
      </c>
    </row>
    <row r="3946" spans="1:22" hidden="1" x14ac:dyDescent="0.4">
      <c r="A3946" s="4" t="s">
        <v>1695</v>
      </c>
      <c r="B3946" s="5" t="s">
        <v>1696</v>
      </c>
      <c r="C3946" s="5" t="s">
        <v>24</v>
      </c>
      <c r="D3946" s="5" t="s">
        <v>19</v>
      </c>
      <c r="E3946" s="9" t="s">
        <v>49</v>
      </c>
      <c r="F3946" s="9">
        <v>0.48</v>
      </c>
      <c r="G3946" s="5" t="s">
        <v>21</v>
      </c>
      <c r="H3946" s="9">
        <v>500</v>
      </c>
      <c r="I3946" s="11">
        <v>12400000</v>
      </c>
      <c r="J3946" s="11">
        <v>380</v>
      </c>
      <c r="K3946" s="11">
        <v>16.175000000000001</v>
      </c>
      <c r="L3946" s="11" t="b">
        <f>COUNTIF('[1]2_배당성향 25% 이상 종목명'!$A$2:$A$471,'2_2번 조건 대상 종목'!A3946)&gt;0</f>
        <v>0</v>
      </c>
      <c r="M3946" s="14" t="b">
        <f t="shared" si="61"/>
        <v>0</v>
      </c>
      <c r="N3946" s="11">
        <v>4711386680</v>
      </c>
      <c r="O3946" s="11"/>
      <c r="P3946" s="11"/>
      <c r="Q3946" s="11"/>
      <c r="R3946" s="11">
        <v>1.5</v>
      </c>
      <c r="S3946" s="6">
        <v>834520000000</v>
      </c>
      <c r="T3946" s="7">
        <v>25.5</v>
      </c>
      <c r="U3946" s="7">
        <v>3.14</v>
      </c>
      <c r="V3946" s="7">
        <v>2639</v>
      </c>
    </row>
    <row r="3947" spans="1:22" hidden="1" x14ac:dyDescent="0.4">
      <c r="A3947" s="4" t="s">
        <v>1695</v>
      </c>
      <c r="B3947" s="5" t="s">
        <v>1696</v>
      </c>
      <c r="C3947" s="5" t="s">
        <v>30</v>
      </c>
      <c r="D3947" s="5" t="s">
        <v>19</v>
      </c>
      <c r="E3947" s="9" t="s">
        <v>49</v>
      </c>
      <c r="F3947" s="9">
        <v>0.6</v>
      </c>
      <c r="G3947" s="5" t="s">
        <v>21</v>
      </c>
      <c r="H3947" s="9">
        <v>500</v>
      </c>
      <c r="I3947" s="11">
        <v>12400000</v>
      </c>
      <c r="J3947" s="11">
        <v>420</v>
      </c>
      <c r="K3947" s="11">
        <v>13.587</v>
      </c>
      <c r="L3947" s="11" t="b">
        <f>COUNTIF('[1]2_배당성향 25% 이상 종목명'!$A$2:$A$471,'2_2번 조건 대상 종목'!A3947)&gt;0</f>
        <v>0</v>
      </c>
      <c r="M3947" s="14" t="b">
        <f t="shared" si="61"/>
        <v>0</v>
      </c>
      <c r="N3947" s="11">
        <v>5207322120</v>
      </c>
      <c r="O3947" s="11" t="b">
        <f>N3947&gt;=VLOOKUP(A3947,'[1]2023년만'!$A$2:$Q$1181,12,0)</f>
        <v>1</v>
      </c>
      <c r="P3947" s="11"/>
      <c r="Q3947" s="11"/>
      <c r="R3947" s="11">
        <v>1.02</v>
      </c>
      <c r="S3947" s="6">
        <v>834520000000</v>
      </c>
      <c r="T3947" s="7">
        <v>25.5</v>
      </c>
      <c r="U3947" s="7">
        <v>3.14</v>
      </c>
      <c r="V3947" s="7">
        <v>2639</v>
      </c>
    </row>
    <row r="3948" spans="1:22" hidden="1" x14ac:dyDescent="0.4">
      <c r="A3948" s="4" t="s">
        <v>402</v>
      </c>
      <c r="B3948" s="5" t="s">
        <v>403</v>
      </c>
      <c r="C3948" s="5" t="s">
        <v>30</v>
      </c>
      <c r="D3948" s="5" t="s">
        <v>19</v>
      </c>
      <c r="E3948" s="9" t="s">
        <v>37</v>
      </c>
      <c r="F3948" s="9">
        <v>2.7</v>
      </c>
      <c r="G3948" s="5" t="s">
        <v>21</v>
      </c>
      <c r="H3948" s="9">
        <v>500</v>
      </c>
      <c r="I3948" s="11">
        <v>14625466</v>
      </c>
      <c r="J3948" s="11">
        <v>150</v>
      </c>
      <c r="K3948" s="11">
        <v>88.674999999999997</v>
      </c>
      <c r="L3948" s="11" t="b">
        <f>COUNTIF('[1]2_배당성향 25% 이상 종목명'!$A$2:$A$471,'2_2번 조건 대상 종목'!A3948)&gt;0</f>
        <v>1</v>
      </c>
      <c r="M3948" s="14" t="b">
        <f t="shared" si="61"/>
        <v>1</v>
      </c>
      <c r="N3948" s="11">
        <v>2158344150</v>
      </c>
      <c r="O3948" s="11" t="b">
        <f>N3948&gt;=VLOOKUP(A3948,'[1]2023년만'!$A$2:$Q$1181,12,0)</f>
        <v>1</v>
      </c>
      <c r="P3948" s="11">
        <f>VLOOKUP(A3948,'[1]2_피벗 테이블'!$A$4:$B$376,2,0)</f>
        <v>2111448100</v>
      </c>
      <c r="Q3948" s="11" t="b">
        <f>N3948&gt;=(P3948*1.05)</f>
        <v>0</v>
      </c>
      <c r="R3948" s="11">
        <v>5.87</v>
      </c>
      <c r="S3948" s="6">
        <v>67642780250</v>
      </c>
      <c r="T3948" s="7">
        <v>42.82</v>
      </c>
      <c r="U3948" s="7">
        <v>0.7</v>
      </c>
      <c r="V3948" s="7">
        <v>108</v>
      </c>
    </row>
    <row r="3949" spans="1:22" hidden="1" x14ac:dyDescent="0.4">
      <c r="A3949" s="4" t="s">
        <v>402</v>
      </c>
      <c r="B3949" s="5" t="s">
        <v>403</v>
      </c>
      <c r="C3949" s="5" t="s">
        <v>24</v>
      </c>
      <c r="D3949" s="5" t="s">
        <v>19</v>
      </c>
      <c r="E3949" s="9" t="s">
        <v>37</v>
      </c>
      <c r="F3949" s="9">
        <v>2.09</v>
      </c>
      <c r="G3949" s="5" t="s">
        <v>21</v>
      </c>
      <c r="H3949" s="9">
        <v>500</v>
      </c>
      <c r="I3949" s="11">
        <v>14625466</v>
      </c>
      <c r="J3949" s="11">
        <v>150</v>
      </c>
      <c r="K3949" s="11">
        <v>19.716000000000001</v>
      </c>
      <c r="L3949" s="11" t="b">
        <f>COUNTIF('[1]2_배당성향 25% 이상 종목명'!$A$2:$A$471,'2_2번 조건 대상 종목'!A3949)&gt;0</f>
        <v>1</v>
      </c>
      <c r="M3949" s="14" t="b">
        <f t="shared" si="61"/>
        <v>1</v>
      </c>
      <c r="N3949" s="11">
        <v>2158344150</v>
      </c>
      <c r="O3949" s="11"/>
      <c r="P3949" s="11"/>
      <c r="Q3949" s="11"/>
      <c r="R3949" s="11">
        <v>4.6100000000000003</v>
      </c>
      <c r="S3949" s="6">
        <v>67642780250</v>
      </c>
      <c r="T3949" s="7">
        <v>42.82</v>
      </c>
      <c r="U3949" s="7">
        <v>0.7</v>
      </c>
      <c r="V3949" s="7">
        <v>108</v>
      </c>
    </row>
    <row r="3950" spans="1:22" hidden="1" x14ac:dyDescent="0.4">
      <c r="A3950" s="4" t="s">
        <v>402</v>
      </c>
      <c r="B3950" s="5" t="s">
        <v>403</v>
      </c>
      <c r="C3950" s="5" t="s">
        <v>18</v>
      </c>
      <c r="D3950" s="5" t="s">
        <v>19</v>
      </c>
      <c r="E3950" s="9" t="s">
        <v>37</v>
      </c>
      <c r="F3950" s="9">
        <v>2.2599999999999998</v>
      </c>
      <c r="G3950" s="5" t="s">
        <v>21</v>
      </c>
      <c r="H3950" s="9">
        <v>500</v>
      </c>
      <c r="I3950" s="11">
        <v>14625466</v>
      </c>
      <c r="J3950" s="11">
        <v>150</v>
      </c>
      <c r="K3950" s="11">
        <v>-18.251000000000001</v>
      </c>
      <c r="L3950" s="11" t="b">
        <f>COUNTIF('[1]2_배당성향 25% 이상 종목명'!$A$2:$A$471,'2_2번 조건 대상 종목'!A3950)&gt;0</f>
        <v>1</v>
      </c>
      <c r="M3950" s="14" t="b">
        <f t="shared" si="61"/>
        <v>1</v>
      </c>
      <c r="N3950" s="11">
        <v>2097001200</v>
      </c>
      <c r="O3950" s="11"/>
      <c r="P3950" s="11"/>
      <c r="Q3950" s="11"/>
      <c r="R3950" s="11">
        <v>3.98</v>
      </c>
      <c r="S3950" s="6">
        <v>67642780250</v>
      </c>
      <c r="T3950" s="7">
        <v>42.82</v>
      </c>
      <c r="U3950" s="7">
        <v>0.7</v>
      </c>
      <c r="V3950" s="7">
        <v>108</v>
      </c>
    </row>
    <row r="3951" spans="1:22" hidden="1" x14ac:dyDescent="0.4">
      <c r="A3951" s="7" t="s">
        <v>402</v>
      </c>
      <c r="B3951" s="12" t="s">
        <v>403</v>
      </c>
      <c r="C3951" s="12" t="s">
        <v>2933</v>
      </c>
      <c r="D3951" s="12" t="s">
        <v>19</v>
      </c>
      <c r="E3951" s="12" t="s">
        <v>37</v>
      </c>
      <c r="F3951" s="12">
        <v>1.02</v>
      </c>
      <c r="G3951" s="12" t="s">
        <v>21</v>
      </c>
      <c r="H3951" s="12">
        <v>500</v>
      </c>
      <c r="I3951" s="6">
        <v>14625466</v>
      </c>
      <c r="J3951" s="6">
        <v>150</v>
      </c>
      <c r="K3951" s="6">
        <v>-13.256</v>
      </c>
      <c r="L3951" s="11" t="b">
        <f>COUNTIF('[1]2_배당성향 25% 이상 종목명'!$A$2:$A$471,'2_2번 조건 대상 종목'!A3951)&gt;0</f>
        <v>1</v>
      </c>
      <c r="M3951" s="14" t="b">
        <f t="shared" si="61"/>
        <v>1</v>
      </c>
      <c r="N3951" s="6">
        <v>2078998950</v>
      </c>
      <c r="O3951" s="6"/>
      <c r="P3951" s="6"/>
      <c r="Q3951" s="6"/>
      <c r="R3951" s="6">
        <v>3.28</v>
      </c>
      <c r="S3951" s="6">
        <v>67642780250</v>
      </c>
      <c r="T3951" s="7">
        <v>42.82</v>
      </c>
      <c r="U3951" s="7">
        <v>0.7</v>
      </c>
      <c r="V3951" s="7">
        <v>108</v>
      </c>
    </row>
    <row r="3952" spans="1:22" hidden="1" x14ac:dyDescent="0.4">
      <c r="A3952" s="4" t="s">
        <v>2736</v>
      </c>
      <c r="B3952" s="5" t="s">
        <v>2737</v>
      </c>
      <c r="C3952" s="5" t="s">
        <v>18</v>
      </c>
      <c r="D3952" s="5" t="s">
        <v>19</v>
      </c>
      <c r="E3952" s="9" t="s">
        <v>69</v>
      </c>
      <c r="F3952" s="9">
        <v>0.81</v>
      </c>
      <c r="G3952" s="5" t="s">
        <v>21</v>
      </c>
      <c r="H3952" s="9">
        <v>100</v>
      </c>
      <c r="I3952" s="11">
        <v>83747117</v>
      </c>
      <c r="J3952" s="11">
        <v>10</v>
      </c>
      <c r="K3952" s="11">
        <v>-4.3280000000000003</v>
      </c>
      <c r="L3952" s="11" t="b">
        <f>COUNTIF('[1]2_배당성향 25% 이상 종목명'!$A$2:$A$471,'2_2번 조건 대상 종목'!A3952)&gt;0</f>
        <v>0</v>
      </c>
      <c r="M3952" s="14" t="b">
        <f t="shared" si="61"/>
        <v>0</v>
      </c>
      <c r="N3952" s="11">
        <v>837471170</v>
      </c>
      <c r="O3952" s="11"/>
      <c r="P3952" s="11"/>
      <c r="Q3952" s="11"/>
      <c r="R3952" s="11">
        <v>0.7</v>
      </c>
      <c r="S3952" s="6">
        <v>126017995828</v>
      </c>
      <c r="T3952" s="7" t="s">
        <v>21</v>
      </c>
      <c r="U3952" s="7">
        <v>0.63</v>
      </c>
      <c r="V3952" s="7" t="s">
        <v>21</v>
      </c>
    </row>
    <row r="3953" spans="1:22" hidden="1" x14ac:dyDescent="0.4">
      <c r="A3953" s="7" t="s">
        <v>2736</v>
      </c>
      <c r="B3953" s="12" t="s">
        <v>2737</v>
      </c>
      <c r="C3953" s="12" t="s">
        <v>2933</v>
      </c>
      <c r="D3953" s="12" t="s">
        <v>19</v>
      </c>
      <c r="E3953" s="12" t="s">
        <v>69</v>
      </c>
      <c r="F3953" s="12">
        <v>0.36</v>
      </c>
      <c r="G3953" s="12" t="s">
        <v>21</v>
      </c>
      <c r="H3953" s="12">
        <v>100</v>
      </c>
      <c r="I3953" s="6">
        <v>83178127</v>
      </c>
      <c r="J3953" s="6">
        <v>20</v>
      </c>
      <c r="K3953" s="6">
        <v>4.8150000000000004</v>
      </c>
      <c r="L3953" s="11" t="b">
        <f>COUNTIF('[1]2_배당성향 25% 이상 종목명'!$A$2:$A$471,'2_2번 조건 대상 종목'!A3953)&gt;0</f>
        <v>0</v>
      </c>
      <c r="M3953" s="14" t="b">
        <f t="shared" si="61"/>
        <v>0</v>
      </c>
      <c r="N3953" s="6">
        <v>1663562540</v>
      </c>
      <c r="O3953" s="6"/>
      <c r="P3953" s="6"/>
      <c r="Q3953" s="6"/>
      <c r="R3953" s="6">
        <v>1.2</v>
      </c>
      <c r="S3953" s="6">
        <v>126017995828</v>
      </c>
      <c r="T3953" s="7" t="s">
        <v>21</v>
      </c>
      <c r="U3953" s="7">
        <v>0.63</v>
      </c>
      <c r="V3953" s="7" t="s">
        <v>21</v>
      </c>
    </row>
    <row r="3954" spans="1:22" hidden="1" x14ac:dyDescent="0.4">
      <c r="A3954" s="4" t="s">
        <v>841</v>
      </c>
      <c r="B3954" s="5" t="s">
        <v>842</v>
      </c>
      <c r="C3954" s="5" t="s">
        <v>30</v>
      </c>
      <c r="D3954" s="5" t="s">
        <v>19</v>
      </c>
      <c r="E3954" s="9" t="s">
        <v>43</v>
      </c>
      <c r="F3954" s="9">
        <v>1.34</v>
      </c>
      <c r="G3954" s="5" t="s">
        <v>21</v>
      </c>
      <c r="H3954" s="9">
        <v>500</v>
      </c>
      <c r="I3954" s="11">
        <v>11847232</v>
      </c>
      <c r="J3954" s="11">
        <v>60</v>
      </c>
      <c r="K3954" s="11">
        <v>45.363</v>
      </c>
      <c r="L3954" s="11" t="b">
        <f>COUNTIF('[1]2_배당성향 25% 이상 종목명'!$A$2:$A$471,'2_2번 조건 대상 종목'!A3954)&gt;0</f>
        <v>1</v>
      </c>
      <c r="M3954" s="14" t="b">
        <f t="shared" si="61"/>
        <v>1</v>
      </c>
      <c r="N3954" s="11">
        <v>710833920</v>
      </c>
      <c r="O3954" s="11" t="b">
        <f>N3954&gt;=VLOOKUP(A3954,'[1]2023년만'!$A$2:$Q$1181,12,0)</f>
        <v>1</v>
      </c>
      <c r="P3954" s="11">
        <f>VLOOKUP(A3954,'[1]2_피벗 테이블'!$A$4:$B$376,2,0)</f>
        <v>710833920</v>
      </c>
      <c r="Q3954" s="11" t="b">
        <f>N3954&gt;=(P3954*1.05)</f>
        <v>0</v>
      </c>
      <c r="R3954" s="11">
        <v>2</v>
      </c>
      <c r="S3954" s="6">
        <v>36252529920</v>
      </c>
      <c r="T3954" s="7">
        <v>23.18</v>
      </c>
      <c r="U3954" s="7">
        <v>0.72</v>
      </c>
      <c r="V3954" s="7">
        <v>132</v>
      </c>
    </row>
    <row r="3955" spans="1:22" hidden="1" x14ac:dyDescent="0.4">
      <c r="A3955" s="4" t="s">
        <v>841</v>
      </c>
      <c r="B3955" s="5" t="s">
        <v>842</v>
      </c>
      <c r="C3955" s="5" t="s">
        <v>18</v>
      </c>
      <c r="D3955" s="5" t="s">
        <v>19</v>
      </c>
      <c r="E3955" s="9" t="s">
        <v>43</v>
      </c>
      <c r="F3955" s="9">
        <v>0.91</v>
      </c>
      <c r="G3955" s="5" t="s">
        <v>21</v>
      </c>
      <c r="H3955" s="9">
        <v>500</v>
      </c>
      <c r="I3955" s="11">
        <v>11847232</v>
      </c>
      <c r="J3955" s="11">
        <v>60</v>
      </c>
      <c r="K3955" s="11">
        <v>41.16</v>
      </c>
      <c r="L3955" s="11" t="b">
        <f>COUNTIF('[1]2_배당성향 25% 이상 종목명'!$A$2:$A$471,'2_2번 조건 대상 종목'!A3955)&gt;0</f>
        <v>1</v>
      </c>
      <c r="M3955" s="14" t="b">
        <f t="shared" si="61"/>
        <v>1</v>
      </c>
      <c r="N3955" s="11">
        <v>710833920</v>
      </c>
      <c r="O3955" s="11"/>
      <c r="P3955" s="11"/>
      <c r="Q3955" s="11"/>
      <c r="R3955" s="11">
        <v>1.7</v>
      </c>
      <c r="S3955" s="6">
        <v>36252529920</v>
      </c>
      <c r="T3955" s="7">
        <v>23.18</v>
      </c>
      <c r="U3955" s="7">
        <v>0.72</v>
      </c>
      <c r="V3955" s="7">
        <v>132</v>
      </c>
    </row>
    <row r="3956" spans="1:22" hidden="1" x14ac:dyDescent="0.4">
      <c r="A3956" s="4" t="s">
        <v>841</v>
      </c>
      <c r="B3956" s="5" t="s">
        <v>842</v>
      </c>
      <c r="C3956" s="5" t="s">
        <v>24</v>
      </c>
      <c r="D3956" s="5" t="s">
        <v>19</v>
      </c>
      <c r="E3956" s="9" t="s">
        <v>43</v>
      </c>
      <c r="F3956" s="9">
        <v>0.94</v>
      </c>
      <c r="G3956" s="5" t="s">
        <v>21</v>
      </c>
      <c r="H3956" s="9">
        <v>500</v>
      </c>
      <c r="I3956" s="11">
        <v>11847232</v>
      </c>
      <c r="J3956" s="11">
        <v>60</v>
      </c>
      <c r="K3956" s="11">
        <v>37.235999999999997</v>
      </c>
      <c r="L3956" s="11" t="b">
        <f>COUNTIF('[1]2_배당성향 25% 이상 종목명'!$A$2:$A$471,'2_2번 조건 대상 종목'!A3956)&gt;0</f>
        <v>1</v>
      </c>
      <c r="M3956" s="14" t="b">
        <f t="shared" si="61"/>
        <v>1</v>
      </c>
      <c r="N3956" s="11">
        <v>710833920</v>
      </c>
      <c r="O3956" s="11"/>
      <c r="P3956" s="11"/>
      <c r="Q3956" s="11"/>
      <c r="R3956" s="11">
        <v>1.6</v>
      </c>
      <c r="S3956" s="6">
        <v>36252529920</v>
      </c>
      <c r="T3956" s="7">
        <v>23.18</v>
      </c>
      <c r="U3956" s="7">
        <v>0.72</v>
      </c>
      <c r="V3956" s="7">
        <v>132</v>
      </c>
    </row>
    <row r="3957" spans="1:22" hidden="1" x14ac:dyDescent="0.4">
      <c r="A3957" s="7" t="s">
        <v>841</v>
      </c>
      <c r="B3957" s="12" t="s">
        <v>842</v>
      </c>
      <c r="C3957" s="12" t="s">
        <v>2933</v>
      </c>
      <c r="D3957" s="12" t="s">
        <v>19</v>
      </c>
      <c r="E3957" s="12" t="s">
        <v>43</v>
      </c>
      <c r="F3957" s="12">
        <v>0.87</v>
      </c>
      <c r="G3957" s="12" t="s">
        <v>21</v>
      </c>
      <c r="H3957" s="12">
        <v>500</v>
      </c>
      <c r="I3957" s="6">
        <v>11847232</v>
      </c>
      <c r="J3957" s="6">
        <v>60</v>
      </c>
      <c r="K3957" s="6">
        <v>35.33</v>
      </c>
      <c r="L3957" s="11" t="b">
        <f>COUNTIF('[1]2_배당성향 25% 이상 종목명'!$A$2:$A$471,'2_2번 조건 대상 종목'!A3957)&gt;0</f>
        <v>1</v>
      </c>
      <c r="M3957" s="14" t="b">
        <f t="shared" si="61"/>
        <v>1</v>
      </c>
      <c r="N3957" s="6">
        <v>710833920</v>
      </c>
      <c r="O3957" s="6"/>
      <c r="P3957" s="6"/>
      <c r="Q3957" s="6"/>
      <c r="R3957" s="6">
        <v>1.3</v>
      </c>
      <c r="S3957" s="6">
        <v>36252529920</v>
      </c>
      <c r="T3957" s="7">
        <v>23.18</v>
      </c>
      <c r="U3957" s="7">
        <v>0.72</v>
      </c>
      <c r="V3957" s="7">
        <v>132</v>
      </c>
    </row>
    <row r="3958" spans="1:22" hidden="1" x14ac:dyDescent="0.4">
      <c r="A3958" s="4" t="s">
        <v>1563</v>
      </c>
      <c r="B3958" s="5" t="s">
        <v>1564</v>
      </c>
      <c r="C3958" s="5" t="s">
        <v>18</v>
      </c>
      <c r="D3958" s="5" t="s">
        <v>19</v>
      </c>
      <c r="E3958" s="9" t="s">
        <v>34</v>
      </c>
      <c r="F3958" s="9">
        <v>1.01</v>
      </c>
      <c r="G3958" s="5" t="s">
        <v>21</v>
      </c>
      <c r="H3958" s="9">
        <v>500</v>
      </c>
      <c r="I3958" s="11">
        <v>152034729</v>
      </c>
      <c r="J3958" s="11">
        <v>75</v>
      </c>
      <c r="K3958" s="11">
        <v>24.832000000000001</v>
      </c>
      <c r="L3958" s="11" t="b">
        <f>COUNTIF('[1]2_배당성향 25% 이상 종목명'!$A$2:$A$471,'2_2번 조건 대상 종목'!A3958)&gt;0</f>
        <v>0</v>
      </c>
      <c r="M3958" s="14" t="b">
        <f t="shared" si="61"/>
        <v>1</v>
      </c>
      <c r="N3958" s="11">
        <v>11385563775</v>
      </c>
      <c r="O3958" s="11"/>
      <c r="P3958" s="11"/>
      <c r="Q3958" s="11"/>
      <c r="R3958" s="11">
        <v>1.2</v>
      </c>
      <c r="S3958" s="6">
        <v>3892089062400</v>
      </c>
      <c r="T3958" s="7">
        <v>44.14</v>
      </c>
      <c r="U3958" s="7">
        <v>7.43</v>
      </c>
      <c r="V3958" s="7">
        <v>580</v>
      </c>
    </row>
    <row r="3959" spans="1:22" hidden="1" x14ac:dyDescent="0.4">
      <c r="A3959" s="4" t="s">
        <v>1563</v>
      </c>
      <c r="B3959" s="5" t="s">
        <v>1564</v>
      </c>
      <c r="C3959" s="5" t="s">
        <v>30</v>
      </c>
      <c r="D3959" s="5" t="s">
        <v>19</v>
      </c>
      <c r="E3959" s="9" t="s">
        <v>34</v>
      </c>
      <c r="F3959" s="9">
        <v>1.84</v>
      </c>
      <c r="G3959" s="5" t="s">
        <v>21</v>
      </c>
      <c r="H3959" s="9">
        <v>500</v>
      </c>
      <c r="I3959" s="11">
        <v>152034729</v>
      </c>
      <c r="J3959" s="11">
        <v>125</v>
      </c>
      <c r="K3959" s="11">
        <v>21.42</v>
      </c>
      <c r="L3959" s="11" t="b">
        <f>COUNTIF('[1]2_배당성향 25% 이상 종목명'!$A$2:$A$471,'2_2번 조건 대상 종목'!A3959)&gt;0</f>
        <v>0</v>
      </c>
      <c r="M3959" s="14" t="b">
        <f t="shared" si="61"/>
        <v>1</v>
      </c>
      <c r="N3959" s="11">
        <v>18977814875</v>
      </c>
      <c r="O3959" s="11" t="b">
        <f>N3959&gt;=VLOOKUP(A3959,'[1]2023년만'!$A$2:$Q$1181,12,0)</f>
        <v>1</v>
      </c>
      <c r="P3959" s="11"/>
      <c r="Q3959" s="11"/>
      <c r="R3959" s="11">
        <v>0.6</v>
      </c>
      <c r="S3959" s="6">
        <v>3892089062400</v>
      </c>
      <c r="T3959" s="7">
        <v>44.14</v>
      </c>
      <c r="U3959" s="7">
        <v>7.43</v>
      </c>
      <c r="V3959" s="7">
        <v>580</v>
      </c>
    </row>
    <row r="3960" spans="1:22" hidden="1" x14ac:dyDescent="0.4">
      <c r="A3960" s="4" t="s">
        <v>1563</v>
      </c>
      <c r="B3960" s="5" t="s">
        <v>1564</v>
      </c>
      <c r="C3960" s="5" t="s">
        <v>24</v>
      </c>
      <c r="D3960" s="5" t="s">
        <v>19</v>
      </c>
      <c r="E3960" s="9" t="s">
        <v>34</v>
      </c>
      <c r="F3960" s="9">
        <v>0.56000000000000005</v>
      </c>
      <c r="G3960" s="5" t="s">
        <v>21</v>
      </c>
      <c r="H3960" s="9">
        <v>500</v>
      </c>
      <c r="I3960" s="11">
        <v>152034729</v>
      </c>
      <c r="J3960" s="11">
        <v>100</v>
      </c>
      <c r="K3960" s="11">
        <v>16.48</v>
      </c>
      <c r="L3960" s="11" t="b">
        <f>COUNTIF('[1]2_배당성향 25% 이상 종목명'!$A$2:$A$471,'2_2번 조건 대상 종목'!A3960)&gt;0</f>
        <v>0</v>
      </c>
      <c r="M3960" s="14" t="b">
        <f t="shared" si="61"/>
        <v>1</v>
      </c>
      <c r="N3960" s="11">
        <v>15182251900</v>
      </c>
      <c r="O3960" s="11"/>
      <c r="P3960" s="11"/>
      <c r="Q3960" s="11"/>
      <c r="R3960" s="11">
        <v>0.18</v>
      </c>
      <c r="S3960" s="6">
        <v>3892089062400</v>
      </c>
      <c r="T3960" s="7">
        <v>44.14</v>
      </c>
      <c r="U3960" s="7">
        <v>7.43</v>
      </c>
      <c r="V3960" s="7">
        <v>580</v>
      </c>
    </row>
    <row r="3961" spans="1:22" hidden="1" x14ac:dyDescent="0.4">
      <c r="A3961" s="7" t="s">
        <v>1563</v>
      </c>
      <c r="B3961" s="12" t="s">
        <v>1564</v>
      </c>
      <c r="C3961" s="12" t="s">
        <v>2933</v>
      </c>
      <c r="D3961" s="12" t="s">
        <v>19</v>
      </c>
      <c r="E3961" s="12" t="s">
        <v>34</v>
      </c>
      <c r="F3961" s="12">
        <v>0.5</v>
      </c>
      <c r="G3961" s="12" t="s">
        <v>21</v>
      </c>
      <c r="H3961" s="12">
        <v>500</v>
      </c>
      <c r="I3961" s="6">
        <v>152034729</v>
      </c>
      <c r="J3961" s="6">
        <v>50</v>
      </c>
      <c r="K3961" s="6">
        <v>-54.517000000000003</v>
      </c>
      <c r="L3961" s="11" t="b">
        <f>COUNTIF('[1]2_배당성향 25% 이상 종목명'!$A$2:$A$471,'2_2번 조건 대상 종목'!A3961)&gt;0</f>
        <v>0</v>
      </c>
      <c r="M3961" s="14" t="b">
        <f t="shared" si="61"/>
        <v>1</v>
      </c>
      <c r="N3961" s="6">
        <v>7590375850</v>
      </c>
      <c r="O3961" s="6"/>
      <c r="P3961" s="6"/>
      <c r="Q3961" s="6"/>
      <c r="R3961" s="6">
        <v>0.8</v>
      </c>
      <c r="S3961" s="6">
        <v>3892089062400</v>
      </c>
      <c r="T3961" s="7">
        <v>44.14</v>
      </c>
      <c r="U3961" s="7">
        <v>7.43</v>
      </c>
      <c r="V3961" s="7">
        <v>580</v>
      </c>
    </row>
    <row r="3962" spans="1:22" hidden="1" x14ac:dyDescent="0.4">
      <c r="A3962" s="4" t="s">
        <v>1003</v>
      </c>
      <c r="B3962" s="5" t="s">
        <v>1004</v>
      </c>
      <c r="C3962" s="5" t="s">
        <v>24</v>
      </c>
      <c r="D3962" s="5" t="s">
        <v>19</v>
      </c>
      <c r="E3962" s="9" t="s">
        <v>43</v>
      </c>
      <c r="F3962" s="9">
        <v>2.37</v>
      </c>
      <c r="G3962" s="5" t="s">
        <v>21</v>
      </c>
      <c r="H3962" s="10">
        <v>5000</v>
      </c>
      <c r="I3962" s="11">
        <v>6000000</v>
      </c>
      <c r="J3962" s="11">
        <v>1615</v>
      </c>
      <c r="K3962" s="11">
        <v>38.389000000000003</v>
      </c>
      <c r="L3962" s="11" t="b">
        <f>COUNTIF('[1]2_배당성향 25% 이상 종목명'!$A$2:$A$471,'2_2번 조건 대상 종목'!A3962)&gt;0</f>
        <v>1</v>
      </c>
      <c r="M3962" s="14" t="b">
        <f t="shared" si="61"/>
        <v>1</v>
      </c>
      <c r="N3962" s="11">
        <v>9674802850</v>
      </c>
      <c r="O3962" s="11"/>
      <c r="P3962" s="11"/>
      <c r="Q3962" s="11"/>
      <c r="R3962" s="11">
        <v>3.4</v>
      </c>
      <c r="S3962" s="6">
        <v>236400000000</v>
      </c>
      <c r="T3962" s="7">
        <v>6.89</v>
      </c>
      <c r="U3962" s="7">
        <v>0.62</v>
      </c>
      <c r="V3962" s="7">
        <v>5719</v>
      </c>
    </row>
    <row r="3963" spans="1:22" hidden="1" x14ac:dyDescent="0.4">
      <c r="A3963" s="4" t="s">
        <v>335</v>
      </c>
      <c r="B3963" s="5" t="s">
        <v>336</v>
      </c>
      <c r="C3963" s="5" t="s">
        <v>30</v>
      </c>
      <c r="D3963" s="5" t="s">
        <v>19</v>
      </c>
      <c r="E3963" s="9" t="s">
        <v>31</v>
      </c>
      <c r="F3963" s="9">
        <v>0.46</v>
      </c>
      <c r="G3963" s="5" t="s">
        <v>21</v>
      </c>
      <c r="H3963" s="9">
        <v>500</v>
      </c>
      <c r="I3963" s="11">
        <v>19370673</v>
      </c>
      <c r="J3963" s="11">
        <v>250</v>
      </c>
      <c r="K3963" s="11">
        <v>72.712999999999994</v>
      </c>
      <c r="L3963" s="11" t="b">
        <f>COUNTIF('[1]2_배당성향 25% 이상 종목명'!$A$2:$A$471,'2_2번 조건 대상 종목'!A4061)&gt;0</f>
        <v>1</v>
      </c>
      <c r="M3963" s="14" t="b">
        <f t="shared" si="61"/>
        <v>1</v>
      </c>
      <c r="N3963" s="11">
        <v>4098120600</v>
      </c>
      <c r="O3963" s="11" t="b">
        <f>N3963&gt;=VLOOKUP(A3963,'[1]2023년만'!$A$2:$Q$1181,12,0)</f>
        <v>0</v>
      </c>
      <c r="P3963" s="11">
        <f>VLOOKUP(A3963,'[1]2_피벗 테이블'!$A$4:$B$376,2,0)</f>
        <v>3398574416.6666665</v>
      </c>
      <c r="Q3963" s="11" t="b">
        <f>N3963&gt;=(P3963*1.05)</f>
        <v>1</v>
      </c>
      <c r="R3963" s="11">
        <v>6.3</v>
      </c>
      <c r="S3963" s="6">
        <v>86828559100</v>
      </c>
      <c r="T3963" s="7">
        <v>13.21</v>
      </c>
      <c r="U3963" s="7">
        <v>0.56999999999999995</v>
      </c>
      <c r="V3963" s="7">
        <v>341</v>
      </c>
    </row>
    <row r="3964" spans="1:22" hidden="1" x14ac:dyDescent="0.4">
      <c r="A3964" s="4" t="s">
        <v>1003</v>
      </c>
      <c r="B3964" s="5" t="s">
        <v>1004</v>
      </c>
      <c r="C3964" s="5" t="s">
        <v>18</v>
      </c>
      <c r="D3964" s="5" t="s">
        <v>19</v>
      </c>
      <c r="E3964" s="9" t="s">
        <v>43</v>
      </c>
      <c r="F3964" s="9">
        <v>4.05</v>
      </c>
      <c r="G3964" s="5" t="s">
        <v>21</v>
      </c>
      <c r="H3964" s="10">
        <v>5000</v>
      </c>
      <c r="I3964" s="11">
        <v>6000000</v>
      </c>
      <c r="J3964" s="11">
        <v>875</v>
      </c>
      <c r="K3964" s="11">
        <v>22.896000000000001</v>
      </c>
      <c r="L3964" s="11" t="b">
        <f>COUNTIF('[1]2_배당성향 25% 이상 종목명'!$A$2:$A$471,'2_2번 조건 대상 종목'!A3964)&gt;0</f>
        <v>1</v>
      </c>
      <c r="M3964" s="14" t="b">
        <f t="shared" si="61"/>
        <v>1</v>
      </c>
      <c r="N3964" s="11">
        <v>5250000000</v>
      </c>
      <c r="O3964" s="11"/>
      <c r="P3964" s="11"/>
      <c r="Q3964" s="11"/>
      <c r="R3964" s="11">
        <v>2.5</v>
      </c>
      <c r="S3964" s="6">
        <v>236400000000</v>
      </c>
      <c r="T3964" s="7">
        <v>6.89</v>
      </c>
      <c r="U3964" s="7">
        <v>0.62</v>
      </c>
      <c r="V3964" s="7">
        <v>5719</v>
      </c>
    </row>
    <row r="3965" spans="1:22" hidden="1" x14ac:dyDescent="0.4">
      <c r="A3965" s="7" t="s">
        <v>1003</v>
      </c>
      <c r="B3965" s="12" t="s">
        <v>1004</v>
      </c>
      <c r="C3965" s="12" t="s">
        <v>2933</v>
      </c>
      <c r="D3965" s="12" t="s">
        <v>19</v>
      </c>
      <c r="E3965" s="12" t="s">
        <v>43</v>
      </c>
      <c r="F3965" s="12">
        <v>2.09</v>
      </c>
      <c r="G3965" s="12" t="s">
        <v>21</v>
      </c>
      <c r="H3965" s="12">
        <v>5000</v>
      </c>
      <c r="I3965" s="6">
        <v>6000000</v>
      </c>
      <c r="J3965" s="6">
        <v>1000</v>
      </c>
      <c r="K3965" s="6">
        <v>6.0810000000000004</v>
      </c>
      <c r="L3965" s="11" t="b">
        <f>COUNTIF('[1]2_배당성향 25% 이상 종목명'!$A$2:$A$471,'2_2번 조건 대상 종목'!A3965)&gt;0</f>
        <v>1</v>
      </c>
      <c r="M3965" s="14" t="b">
        <f t="shared" si="61"/>
        <v>1</v>
      </c>
      <c r="N3965" s="6">
        <v>6000000000</v>
      </c>
      <c r="O3965" s="6"/>
      <c r="P3965" s="6"/>
      <c r="Q3965" s="6"/>
      <c r="R3965" s="6">
        <v>1.8</v>
      </c>
      <c r="S3965" s="6">
        <v>236400000000</v>
      </c>
      <c r="T3965" s="7">
        <v>6.89</v>
      </c>
      <c r="U3965" s="7">
        <v>0.62</v>
      </c>
      <c r="V3965" s="7">
        <v>5719</v>
      </c>
    </row>
    <row r="3966" spans="1:22" hidden="1" x14ac:dyDescent="0.4">
      <c r="A3966" s="4" t="s">
        <v>267</v>
      </c>
      <c r="B3966" s="5" t="s">
        <v>268</v>
      </c>
      <c r="C3966" s="5" t="s">
        <v>30</v>
      </c>
      <c r="D3966" s="5" t="s">
        <v>19</v>
      </c>
      <c r="E3966" s="9" t="s">
        <v>43</v>
      </c>
      <c r="F3966" s="9">
        <v>1.34</v>
      </c>
      <c r="G3966" s="5" t="s">
        <v>21</v>
      </c>
      <c r="H3966" s="9">
        <v>500</v>
      </c>
      <c r="I3966" s="11">
        <v>41642703</v>
      </c>
      <c r="J3966" s="11">
        <v>20</v>
      </c>
      <c r="K3966" s="11">
        <v>146.61799999999999</v>
      </c>
      <c r="L3966" s="11" t="b">
        <f>COUNTIF('[1]2_배당성향 25% 이상 종목명'!$A$2:$A$471,'2_2번 조건 대상 종목'!A3966)&gt;0</f>
        <v>1</v>
      </c>
      <c r="M3966" s="14" t="b">
        <f t="shared" si="61"/>
        <v>1</v>
      </c>
      <c r="N3966" s="11">
        <v>832791180</v>
      </c>
      <c r="O3966" s="11" t="b">
        <f>N3966&gt;=VLOOKUP(A3966,'[1]2023년만'!$A$2:$Q$1181,12,0)</f>
        <v>0</v>
      </c>
      <c r="P3966" s="11">
        <f>VLOOKUP(A3966,'[1]2_피벗 테이블'!$A$4:$B$376,2,0)</f>
        <v>2109859921</v>
      </c>
      <c r="Q3966" s="11" t="b">
        <f>N3966&gt;=(P3966*1.05)</f>
        <v>0</v>
      </c>
      <c r="R3966" s="11">
        <v>0.2</v>
      </c>
      <c r="S3966" s="6">
        <v>610065598950</v>
      </c>
      <c r="T3966" s="7">
        <v>1046.43</v>
      </c>
      <c r="U3966" s="7">
        <v>5.46</v>
      </c>
      <c r="V3966" s="7">
        <v>14</v>
      </c>
    </row>
    <row r="3967" spans="1:22" hidden="1" x14ac:dyDescent="0.4">
      <c r="A3967" s="4" t="s">
        <v>267</v>
      </c>
      <c r="B3967" s="5" t="s">
        <v>268</v>
      </c>
      <c r="C3967" s="5" t="s">
        <v>18</v>
      </c>
      <c r="D3967" s="5" t="s">
        <v>19</v>
      </c>
      <c r="E3967" s="9" t="s">
        <v>43</v>
      </c>
      <c r="F3967" s="9">
        <v>0.91</v>
      </c>
      <c r="G3967" s="5" t="s">
        <v>21</v>
      </c>
      <c r="H3967" s="9">
        <v>500</v>
      </c>
      <c r="I3967" s="11">
        <v>41642703</v>
      </c>
      <c r="J3967" s="11">
        <v>37</v>
      </c>
      <c r="K3967" s="11">
        <v>31.933</v>
      </c>
      <c r="L3967" s="11" t="b">
        <f>COUNTIF('[1]2_배당성향 25% 이상 종목명'!$A$2:$A$471,'2_2번 조건 대상 종목'!A3967)&gt;0</f>
        <v>1</v>
      </c>
      <c r="M3967" s="14" t="b">
        <f t="shared" si="61"/>
        <v>1</v>
      </c>
      <c r="N3967" s="11">
        <v>1540779678</v>
      </c>
      <c r="O3967" s="11"/>
      <c r="P3967" s="11"/>
      <c r="Q3967" s="11"/>
      <c r="R3967" s="11">
        <v>0.42</v>
      </c>
      <c r="S3967" s="6">
        <v>610065598950</v>
      </c>
      <c r="T3967" s="7">
        <v>1046.43</v>
      </c>
      <c r="U3967" s="7">
        <v>5.46</v>
      </c>
      <c r="V3967" s="7">
        <v>14</v>
      </c>
    </row>
    <row r="3968" spans="1:22" hidden="1" x14ac:dyDescent="0.4">
      <c r="A3968" s="4" t="s">
        <v>267</v>
      </c>
      <c r="B3968" s="5" t="s">
        <v>268</v>
      </c>
      <c r="C3968" s="5" t="s">
        <v>24</v>
      </c>
      <c r="D3968" s="5" t="s">
        <v>19</v>
      </c>
      <c r="E3968" s="9" t="s">
        <v>43</v>
      </c>
      <c r="F3968" s="9">
        <v>0.94</v>
      </c>
      <c r="G3968" s="5" t="s">
        <v>21</v>
      </c>
      <c r="H3968" s="9">
        <v>500</v>
      </c>
      <c r="I3968" s="11">
        <v>41642703</v>
      </c>
      <c r="J3968" s="11">
        <v>35</v>
      </c>
      <c r="K3968" s="11">
        <v>29.937999999999999</v>
      </c>
      <c r="L3968" s="11" t="b">
        <f>COUNTIF('[1]2_배당성향 25% 이상 종목명'!$A$2:$A$471,'2_2번 조건 대상 종목'!A3968)&gt;0</f>
        <v>1</v>
      </c>
      <c r="M3968" s="14" t="b">
        <f t="shared" si="61"/>
        <v>1</v>
      </c>
      <c r="N3968" s="11">
        <v>1457384565</v>
      </c>
      <c r="O3968" s="11"/>
      <c r="P3968" s="11"/>
      <c r="Q3968" s="11"/>
      <c r="R3968" s="11">
        <v>0.14000000000000001</v>
      </c>
      <c r="S3968" s="6">
        <v>610065598950</v>
      </c>
      <c r="T3968" s="7">
        <v>1046.43</v>
      </c>
      <c r="U3968" s="7">
        <v>5.46</v>
      </c>
      <c r="V3968" s="7">
        <v>14</v>
      </c>
    </row>
    <row r="3969" spans="1:22" hidden="1" x14ac:dyDescent="0.4">
      <c r="A3969" s="7" t="s">
        <v>267</v>
      </c>
      <c r="B3969" s="12" t="s">
        <v>268</v>
      </c>
      <c r="C3969" s="12" t="s">
        <v>2933</v>
      </c>
      <c r="D3969" s="12" t="s">
        <v>19</v>
      </c>
      <c r="E3969" s="12" t="s">
        <v>43</v>
      </c>
      <c r="F3969" s="12">
        <v>0.87</v>
      </c>
      <c r="G3969" s="12" t="s">
        <v>21</v>
      </c>
      <c r="H3969" s="12">
        <v>500</v>
      </c>
      <c r="I3969" s="6">
        <v>41642703</v>
      </c>
      <c r="J3969" s="6">
        <v>80</v>
      </c>
      <c r="K3969" s="6">
        <v>25.501000000000001</v>
      </c>
      <c r="L3969" s="11" t="b">
        <f>COUNTIF('[1]2_배당성향 25% 이상 종목명'!$A$2:$A$471,'2_2번 조건 대상 종목'!A3969)&gt;0</f>
        <v>1</v>
      </c>
      <c r="M3969" s="14" t="b">
        <f t="shared" si="61"/>
        <v>1</v>
      </c>
      <c r="N3969" s="6">
        <v>3331415520</v>
      </c>
      <c r="O3969" s="6"/>
      <c r="P3969" s="6"/>
      <c r="Q3969" s="6"/>
      <c r="R3969" s="6">
        <v>1</v>
      </c>
      <c r="S3969" s="6">
        <v>610065598950</v>
      </c>
      <c r="T3969" s="7">
        <v>1046.43</v>
      </c>
      <c r="U3969" s="7">
        <v>5.46</v>
      </c>
      <c r="V3969" s="7">
        <v>14</v>
      </c>
    </row>
    <row r="3970" spans="1:22" x14ac:dyDescent="0.4">
      <c r="A3970" s="4" t="s">
        <v>1349</v>
      </c>
      <c r="B3970" s="5" t="s">
        <v>1350</v>
      </c>
      <c r="C3970" s="5" t="s">
        <v>30</v>
      </c>
      <c r="D3970" s="5" t="s">
        <v>19</v>
      </c>
      <c r="E3970" s="9" t="s">
        <v>31</v>
      </c>
      <c r="F3970" s="9">
        <v>0.46</v>
      </c>
      <c r="G3970" s="5" t="s">
        <v>21</v>
      </c>
      <c r="H3970" s="9">
        <v>500</v>
      </c>
      <c r="I3970" s="11">
        <v>15000000</v>
      </c>
      <c r="J3970" s="11">
        <v>180</v>
      </c>
      <c r="K3970" s="11">
        <v>29.016999999999999</v>
      </c>
      <c r="L3970" s="11" t="b">
        <f>COUNTIF('[1]2_배당성향 25% 이상 종목명'!$A$2:$A$471,'2_2번 조건 대상 종목'!A4080)&gt;0</f>
        <v>1</v>
      </c>
      <c r="M3970" s="14" t="b">
        <f t="shared" si="61"/>
        <v>1</v>
      </c>
      <c r="N3970" s="11">
        <v>2675700000</v>
      </c>
      <c r="O3970" s="11" t="b">
        <f>N3970&gt;=VLOOKUP(A3970,'[1]2023년만'!$A$2:$Q$1181,12,0)</f>
        <v>1</v>
      </c>
      <c r="P3970" s="11">
        <f>VLOOKUP(A3970,'[1]2_피벗 테이블'!$A$4:$B$376,2,0)</f>
        <v>1734250000</v>
      </c>
      <c r="Q3970" s="11" t="b">
        <f>N3970&gt;=(P3970*1.05)</f>
        <v>1</v>
      </c>
      <c r="R3970" s="11">
        <v>4</v>
      </c>
      <c r="S3970" s="6">
        <v>86550000000</v>
      </c>
      <c r="T3970" s="7">
        <v>9.31</v>
      </c>
      <c r="U3970" s="7">
        <v>0.65</v>
      </c>
      <c r="V3970" s="7">
        <v>620</v>
      </c>
    </row>
    <row r="3971" spans="1:22" hidden="1" x14ac:dyDescent="0.4">
      <c r="A3971" s="4" t="s">
        <v>727</v>
      </c>
      <c r="B3971" s="5" t="s">
        <v>728</v>
      </c>
      <c r="C3971" s="5" t="s">
        <v>24</v>
      </c>
      <c r="D3971" s="5" t="s">
        <v>19</v>
      </c>
      <c r="E3971" s="9" t="s">
        <v>69</v>
      </c>
      <c r="F3971" s="9">
        <v>2.13</v>
      </c>
      <c r="G3971" s="5" t="s">
        <v>21</v>
      </c>
      <c r="H3971" s="10">
        <v>5000</v>
      </c>
      <c r="I3971" s="11">
        <v>175922788</v>
      </c>
      <c r="J3971" s="11">
        <v>1000</v>
      </c>
      <c r="K3971" s="11">
        <v>25.007000000000001</v>
      </c>
      <c r="L3971" s="11" t="b">
        <f>COUNTIF('[1]2_배당성향 25% 이상 종목명'!$A$2:$A$471,'2_2번 조건 대상 종목'!A3971)&gt;0</f>
        <v>1</v>
      </c>
      <c r="M3971" s="14" t="b">
        <f t="shared" ref="M3971:M4034" si="62">COUNTIF($A$2:$A$4678,A3971)=4</f>
        <v>1</v>
      </c>
      <c r="N3971" s="11">
        <v>170153767000</v>
      </c>
      <c r="O3971" s="11"/>
      <c r="P3971" s="11"/>
      <c r="Q3971" s="11"/>
      <c r="R3971" s="11">
        <v>2</v>
      </c>
      <c r="S3971" s="6">
        <v>8655401169600</v>
      </c>
      <c r="T3971" s="7">
        <v>16.3</v>
      </c>
      <c r="U3971" s="7">
        <v>1.28</v>
      </c>
      <c r="V3971" s="7">
        <v>3019</v>
      </c>
    </row>
    <row r="3972" spans="1:22" hidden="1" x14ac:dyDescent="0.4">
      <c r="A3972" s="4" t="s">
        <v>727</v>
      </c>
      <c r="B3972" s="5" t="s">
        <v>728</v>
      </c>
      <c r="C3972" s="5" t="s">
        <v>18</v>
      </c>
      <c r="D3972" s="5" t="s">
        <v>19</v>
      </c>
      <c r="E3972" s="9" t="s">
        <v>69</v>
      </c>
      <c r="F3972" s="9">
        <v>2.79</v>
      </c>
      <c r="G3972" s="5" t="s">
        <v>21</v>
      </c>
      <c r="H3972" s="10">
        <v>5000</v>
      </c>
      <c r="I3972" s="11">
        <v>123375149</v>
      </c>
      <c r="J3972" s="11">
        <v>1000</v>
      </c>
      <c r="K3972" s="11">
        <v>20.391999999999999</v>
      </c>
      <c r="L3972" s="11" t="b">
        <f>COUNTIF('[1]2_배당성향 25% 이상 종목명'!$A$2:$A$471,'2_2번 조건 대상 종목'!A3972)&gt;0</f>
        <v>1</v>
      </c>
      <c r="M3972" s="14" t="b">
        <f t="shared" si="62"/>
        <v>1</v>
      </c>
      <c r="N3972" s="11">
        <v>123354631000</v>
      </c>
      <c r="O3972" s="11"/>
      <c r="P3972" s="11"/>
      <c r="Q3972" s="11"/>
      <c r="R3972" s="11">
        <v>4</v>
      </c>
      <c r="S3972" s="6">
        <v>8655401169600</v>
      </c>
      <c r="T3972" s="7">
        <v>16.3</v>
      </c>
      <c r="U3972" s="7">
        <v>1.28</v>
      </c>
      <c r="V3972" s="7">
        <v>3019</v>
      </c>
    </row>
    <row r="3973" spans="1:22" hidden="1" x14ac:dyDescent="0.4">
      <c r="A3973" s="7" t="s">
        <v>727</v>
      </c>
      <c r="B3973" s="12" t="s">
        <v>728</v>
      </c>
      <c r="C3973" s="12" t="s">
        <v>2933</v>
      </c>
      <c r="D3973" s="12" t="s">
        <v>19</v>
      </c>
      <c r="E3973" s="12" t="s">
        <v>69</v>
      </c>
      <c r="F3973" s="12">
        <v>1.59</v>
      </c>
      <c r="G3973" s="12" t="s">
        <v>21</v>
      </c>
      <c r="H3973" s="12">
        <v>5000</v>
      </c>
      <c r="I3973" s="6">
        <v>123375149</v>
      </c>
      <c r="J3973" s="6">
        <v>800</v>
      </c>
      <c r="K3973" s="6">
        <v>27.687000000000001</v>
      </c>
      <c r="L3973" s="11" t="b">
        <f>COUNTIF('[1]2_배당성향 25% 이상 종목명'!$A$2:$A$471,'2_2번 조건 대상 종목'!A3973)&gt;0</f>
        <v>1</v>
      </c>
      <c r="M3973" s="14" t="b">
        <f t="shared" si="62"/>
        <v>1</v>
      </c>
      <c r="N3973" s="6">
        <v>98699912800</v>
      </c>
      <c r="O3973" s="6"/>
      <c r="P3973" s="6"/>
      <c r="Q3973" s="6"/>
      <c r="R3973" s="6">
        <v>3.5</v>
      </c>
      <c r="S3973" s="6">
        <v>8655401169600</v>
      </c>
      <c r="T3973" s="7">
        <v>16.3</v>
      </c>
      <c r="U3973" s="7">
        <v>1.28</v>
      </c>
      <c r="V3973" s="7">
        <v>3019</v>
      </c>
    </row>
    <row r="3974" spans="1:22" hidden="1" x14ac:dyDescent="0.4">
      <c r="A3974" s="4" t="s">
        <v>99</v>
      </c>
      <c r="B3974" s="5" t="s">
        <v>100</v>
      </c>
      <c r="C3974" s="5" t="s">
        <v>24</v>
      </c>
      <c r="D3974" s="5" t="s">
        <v>19</v>
      </c>
      <c r="E3974" s="9" t="s">
        <v>81</v>
      </c>
      <c r="F3974" s="9">
        <v>1.25</v>
      </c>
      <c r="G3974" s="5" t="s">
        <v>21</v>
      </c>
      <c r="H3974" s="9">
        <v>500</v>
      </c>
      <c r="I3974" s="11">
        <v>77463220</v>
      </c>
      <c r="J3974" s="11">
        <v>250</v>
      </c>
      <c r="K3974" s="11">
        <v>436.41199999999998</v>
      </c>
      <c r="L3974" s="11" t="b">
        <f>COUNTIF('[1]2_배당성향 25% 이상 종목명'!$A$2:$A$471,'2_2번 조건 대상 종목'!A3974)&gt;0</f>
        <v>0</v>
      </c>
      <c r="M3974" s="14" t="b">
        <f t="shared" si="62"/>
        <v>0</v>
      </c>
      <c r="N3974" s="11">
        <v>19354852250</v>
      </c>
      <c r="O3974" s="11"/>
      <c r="P3974" s="11"/>
      <c r="Q3974" s="11"/>
      <c r="R3974" s="11">
        <v>0.1</v>
      </c>
      <c r="S3974" s="6">
        <v>14516023104000</v>
      </c>
      <c r="T3974" s="7" t="s">
        <v>21</v>
      </c>
      <c r="U3974" s="7">
        <v>4.3899999999999997</v>
      </c>
      <c r="V3974" s="7" t="s">
        <v>21</v>
      </c>
    </row>
    <row r="3975" spans="1:22" hidden="1" x14ac:dyDescent="0.4">
      <c r="A3975" s="4" t="s">
        <v>99</v>
      </c>
      <c r="B3975" s="5" t="s">
        <v>100</v>
      </c>
      <c r="C3975" s="5" t="s">
        <v>18</v>
      </c>
      <c r="D3975" s="5" t="s">
        <v>19</v>
      </c>
      <c r="E3975" s="9" t="s">
        <v>129</v>
      </c>
      <c r="F3975" s="9">
        <v>2.0099999999999998</v>
      </c>
      <c r="G3975" s="5" t="s">
        <v>21</v>
      </c>
      <c r="H3975" s="9">
        <v>500</v>
      </c>
      <c r="I3975" s="11">
        <v>77463220</v>
      </c>
      <c r="J3975" s="11">
        <v>300</v>
      </c>
      <c r="K3975" s="11">
        <v>19.045999999999999</v>
      </c>
      <c r="L3975" s="11" t="b">
        <f>COUNTIF('[1]2_배당성향 25% 이상 종목명'!$A$2:$A$471,'2_2번 조건 대상 종목'!A3975)&gt;0</f>
        <v>0</v>
      </c>
      <c r="M3975" s="14" t="b">
        <f t="shared" si="62"/>
        <v>0</v>
      </c>
      <c r="N3975" s="11">
        <v>23222155500</v>
      </c>
      <c r="O3975" s="11"/>
      <c r="P3975" s="11"/>
      <c r="Q3975" s="11"/>
      <c r="R3975" s="11">
        <v>0.2</v>
      </c>
      <c r="S3975" s="6">
        <v>14516023104000</v>
      </c>
      <c r="T3975" s="7" t="s">
        <v>21</v>
      </c>
      <c r="U3975" s="7">
        <v>4.3899999999999997</v>
      </c>
      <c r="V3975" s="7" t="s">
        <v>21</v>
      </c>
    </row>
    <row r="3976" spans="1:22" hidden="1" x14ac:dyDescent="0.4">
      <c r="A3976" s="7" t="s">
        <v>99</v>
      </c>
      <c r="B3976" s="12" t="s">
        <v>100</v>
      </c>
      <c r="C3976" s="12" t="s">
        <v>2933</v>
      </c>
      <c r="D3976" s="12" t="s">
        <v>19</v>
      </c>
      <c r="E3976" s="12" t="s">
        <v>129</v>
      </c>
      <c r="F3976" s="12">
        <v>1.8</v>
      </c>
      <c r="G3976" s="12" t="s">
        <v>21</v>
      </c>
      <c r="H3976" s="12">
        <v>500</v>
      </c>
      <c r="I3976" s="6">
        <v>77463220</v>
      </c>
      <c r="J3976" s="6">
        <v>300</v>
      </c>
      <c r="K3976" s="6">
        <v>17.373000000000001</v>
      </c>
      <c r="L3976" s="11" t="b">
        <f>COUNTIF('[1]2_배당성향 25% 이상 종목명'!$A$2:$A$471,'2_2번 조건 대상 종목'!A3976)&gt;0</f>
        <v>0</v>
      </c>
      <c r="M3976" s="14" t="b">
        <f t="shared" si="62"/>
        <v>0</v>
      </c>
      <c r="N3976" s="6">
        <v>23238966000</v>
      </c>
      <c r="O3976" s="6"/>
      <c r="P3976" s="6"/>
      <c r="Q3976" s="6"/>
      <c r="R3976" s="6">
        <v>0.2</v>
      </c>
      <c r="S3976" s="6">
        <v>14516023104000</v>
      </c>
      <c r="T3976" s="7" t="s">
        <v>21</v>
      </c>
      <c r="U3976" s="7">
        <v>4.3899999999999997</v>
      </c>
      <c r="V3976" s="7" t="s">
        <v>21</v>
      </c>
    </row>
    <row r="3977" spans="1:22" x14ac:dyDescent="0.4">
      <c r="A3977" s="4" t="s">
        <v>885</v>
      </c>
      <c r="B3977" s="5" t="s">
        <v>886</v>
      </c>
      <c r="C3977" s="5" t="s">
        <v>30</v>
      </c>
      <c r="D3977" s="5" t="s">
        <v>19</v>
      </c>
      <c r="E3977" s="9" t="s">
        <v>43</v>
      </c>
      <c r="F3977" s="9">
        <v>1.34</v>
      </c>
      <c r="G3977" s="5" t="s">
        <v>21</v>
      </c>
      <c r="H3977" s="9">
        <v>100</v>
      </c>
      <c r="I3977" s="11">
        <v>26979604</v>
      </c>
      <c r="J3977" s="11">
        <v>120</v>
      </c>
      <c r="K3977" s="11">
        <v>43.433999999999997</v>
      </c>
      <c r="L3977" s="11" t="b">
        <f>COUNTIF('[1]2_배당성향 25% 이상 종목명'!$A$2:$A$471,'2_2번 조건 대상 종목'!A637)&gt;0</f>
        <v>1</v>
      </c>
      <c r="M3977" s="14" t="b">
        <f t="shared" si="62"/>
        <v>1</v>
      </c>
      <c r="N3977" s="11">
        <v>3237552480</v>
      </c>
      <c r="O3977" s="11" t="b">
        <f>N3977&gt;=VLOOKUP(A3977,'[1]2023년만'!$A$2:$Q$1181,12,0)</f>
        <v>1</v>
      </c>
      <c r="P3977" s="11">
        <f>VLOOKUP(A3977,'[1]2_피벗 테이블'!$A$4:$B$376,2,0)</f>
        <v>3081633666.6666665</v>
      </c>
      <c r="Q3977" s="11" t="b">
        <f>N3977&gt;=(P3977*1.05)</f>
        <v>1</v>
      </c>
      <c r="R3977" s="11">
        <v>2.4</v>
      </c>
      <c r="S3977" s="6">
        <v>84581058540</v>
      </c>
      <c r="T3977" s="7">
        <v>11.36</v>
      </c>
      <c r="U3977" s="7">
        <v>0.75</v>
      </c>
      <c r="V3977" s="7">
        <v>276</v>
      </c>
    </row>
    <row r="3978" spans="1:22" hidden="1" x14ac:dyDescent="0.4">
      <c r="A3978" s="4" t="s">
        <v>1359</v>
      </c>
      <c r="B3978" s="5" t="s">
        <v>1360</v>
      </c>
      <c r="C3978" s="5" t="s">
        <v>24</v>
      </c>
      <c r="D3978" s="5" t="s">
        <v>505</v>
      </c>
      <c r="E3978" s="9" t="s">
        <v>61</v>
      </c>
      <c r="F3978" s="9">
        <v>0.63</v>
      </c>
      <c r="G3978" s="5" t="s">
        <v>21</v>
      </c>
      <c r="H3978" s="9">
        <v>500</v>
      </c>
      <c r="I3978" s="11">
        <v>9107323</v>
      </c>
      <c r="J3978" s="11">
        <v>100</v>
      </c>
      <c r="K3978" s="11">
        <v>17.466999999999999</v>
      </c>
      <c r="L3978" s="11" t="b">
        <f>COUNTIF('[1]2_배당성향 25% 이상 종목명'!$A$2:$A$471,'2_2번 조건 대상 종목'!A3978)&gt;0</f>
        <v>1</v>
      </c>
      <c r="M3978" s="14" t="b">
        <f t="shared" si="62"/>
        <v>1</v>
      </c>
      <c r="N3978" s="11">
        <v>910732300</v>
      </c>
      <c r="O3978" s="11"/>
      <c r="P3978" s="11"/>
      <c r="Q3978" s="11"/>
      <c r="R3978" s="11">
        <v>1.08</v>
      </c>
      <c r="S3978" s="6">
        <v>60244941645</v>
      </c>
      <c r="T3978" s="7">
        <v>12.32</v>
      </c>
      <c r="U3978" s="7">
        <v>0.81</v>
      </c>
      <c r="V3978" s="7">
        <v>179</v>
      </c>
    </row>
    <row r="3979" spans="1:22" hidden="1" x14ac:dyDescent="0.4">
      <c r="A3979" s="4" t="s">
        <v>1359</v>
      </c>
      <c r="B3979" s="5" t="s">
        <v>1360</v>
      </c>
      <c r="C3979" s="5" t="s">
        <v>18</v>
      </c>
      <c r="D3979" s="5" t="s">
        <v>505</v>
      </c>
      <c r="E3979" s="9" t="s">
        <v>61</v>
      </c>
      <c r="F3979" s="9">
        <v>0.72</v>
      </c>
      <c r="G3979" s="5" t="s">
        <v>21</v>
      </c>
      <c r="H3979" s="9">
        <v>500</v>
      </c>
      <c r="I3979" s="11">
        <v>8673641</v>
      </c>
      <c r="J3979" s="11">
        <v>100</v>
      </c>
      <c r="K3979" s="11">
        <v>13.21</v>
      </c>
      <c r="L3979" s="11" t="b">
        <f>COUNTIF('[1]2_배당성향 25% 이상 종목명'!$A$2:$A$471,'2_2번 조건 대상 종목'!A3979)&gt;0</f>
        <v>1</v>
      </c>
      <c r="M3979" s="14" t="b">
        <f t="shared" si="62"/>
        <v>1</v>
      </c>
      <c r="N3979" s="11">
        <v>867364100</v>
      </c>
      <c r="O3979" s="11"/>
      <c r="P3979" s="11"/>
      <c r="Q3979" s="11"/>
      <c r="R3979" s="11">
        <v>1.37</v>
      </c>
      <c r="S3979" s="6">
        <v>60244941645</v>
      </c>
      <c r="T3979" s="7">
        <v>12.32</v>
      </c>
      <c r="U3979" s="7">
        <v>0.81</v>
      </c>
      <c r="V3979" s="7">
        <v>179</v>
      </c>
    </row>
    <row r="3980" spans="1:22" hidden="1" x14ac:dyDescent="0.4">
      <c r="A3980" s="7" t="s">
        <v>1359</v>
      </c>
      <c r="B3980" s="12" t="s">
        <v>1360</v>
      </c>
      <c r="C3980" s="12" t="s">
        <v>2933</v>
      </c>
      <c r="D3980" s="12" t="s">
        <v>505</v>
      </c>
      <c r="E3980" s="12" t="s">
        <v>61</v>
      </c>
      <c r="F3980" s="12">
        <v>0.44</v>
      </c>
      <c r="G3980" s="12" t="s">
        <v>21</v>
      </c>
      <c r="H3980" s="12">
        <v>500</v>
      </c>
      <c r="I3980" s="6">
        <v>8260611</v>
      </c>
      <c r="J3980" s="6">
        <v>100</v>
      </c>
      <c r="K3980" s="6">
        <v>19.405000000000001</v>
      </c>
      <c r="L3980" s="11" t="b">
        <f>COUNTIF('[1]2_배당성향 25% 이상 종목명'!$A$2:$A$471,'2_2번 조건 대상 종목'!A3980)&gt;0</f>
        <v>1</v>
      </c>
      <c r="M3980" s="14" t="b">
        <f t="shared" si="62"/>
        <v>1</v>
      </c>
      <c r="N3980" s="6">
        <v>826061100</v>
      </c>
      <c r="O3980" s="6"/>
      <c r="P3980" s="6"/>
      <c r="Q3980" s="6"/>
      <c r="R3980" s="6">
        <v>1</v>
      </c>
      <c r="S3980" s="6">
        <v>60244941645</v>
      </c>
      <c r="T3980" s="7">
        <v>12.32</v>
      </c>
      <c r="U3980" s="7">
        <v>0.81</v>
      </c>
      <c r="V3980" s="7">
        <v>179</v>
      </c>
    </row>
    <row r="3981" spans="1:22" hidden="1" x14ac:dyDescent="0.4">
      <c r="A3981" s="7" t="s">
        <v>2918</v>
      </c>
      <c r="B3981" s="12" t="s">
        <v>2919</v>
      </c>
      <c r="C3981" s="12" t="s">
        <v>2933</v>
      </c>
      <c r="D3981" s="12" t="s">
        <v>19</v>
      </c>
      <c r="E3981" s="12" t="s">
        <v>81</v>
      </c>
      <c r="F3981" s="12">
        <v>0.23</v>
      </c>
      <c r="G3981" s="12" t="s">
        <v>21</v>
      </c>
      <c r="H3981" s="12">
        <v>100</v>
      </c>
      <c r="I3981" s="6">
        <v>12662272</v>
      </c>
      <c r="J3981" s="6">
        <v>100</v>
      </c>
      <c r="K3981" s="6">
        <v>-44.881</v>
      </c>
      <c r="L3981" s="11" t="b">
        <f>COUNTIF('[1]2_배당성향 25% 이상 종목명'!$A$2:$A$471,'2_2번 조건 대상 종목'!A3981)&gt;0</f>
        <v>0</v>
      </c>
      <c r="M3981" s="14" t="b">
        <f t="shared" si="62"/>
        <v>0</v>
      </c>
      <c r="N3981" s="6">
        <v>1246337200</v>
      </c>
      <c r="O3981" s="6"/>
      <c r="P3981" s="6"/>
      <c r="Q3981" s="6"/>
      <c r="R3981" s="6">
        <v>0.56999999999999995</v>
      </c>
      <c r="S3981" s="6">
        <v>61032151040</v>
      </c>
      <c r="T3981" s="7">
        <v>37.950000000000003</v>
      </c>
      <c r="U3981" s="7">
        <v>1.21</v>
      </c>
      <c r="V3981" s="7">
        <v>127</v>
      </c>
    </row>
    <row r="3982" spans="1:22" hidden="1" x14ac:dyDescent="0.4">
      <c r="A3982" s="4" t="s">
        <v>516</v>
      </c>
      <c r="B3982" s="5" t="s">
        <v>517</v>
      </c>
      <c r="C3982" s="5" t="s">
        <v>18</v>
      </c>
      <c r="D3982" s="5" t="s">
        <v>19</v>
      </c>
      <c r="E3982" s="9" t="s">
        <v>43</v>
      </c>
      <c r="F3982" s="9">
        <v>0.91</v>
      </c>
      <c r="G3982" s="5" t="s">
        <v>21</v>
      </c>
      <c r="H3982" s="9">
        <v>100</v>
      </c>
      <c r="I3982" s="11">
        <v>57997072</v>
      </c>
      <c r="J3982" s="11">
        <v>10</v>
      </c>
      <c r="K3982" s="11">
        <v>71.864999999999995</v>
      </c>
      <c r="L3982" s="11" t="b">
        <f>COUNTIF('[1]2_배당성향 25% 이상 종목명'!$A$2:$A$471,'2_2번 조건 대상 종목'!A3982)&gt;0</f>
        <v>0</v>
      </c>
      <c r="M3982" s="14" t="b">
        <f t="shared" si="62"/>
        <v>0</v>
      </c>
      <c r="N3982" s="11">
        <v>569170720</v>
      </c>
      <c r="O3982" s="11"/>
      <c r="P3982" s="11"/>
      <c r="Q3982" s="11"/>
      <c r="R3982" s="11">
        <v>0.5</v>
      </c>
      <c r="S3982" s="6">
        <v>67682583024</v>
      </c>
      <c r="T3982" s="7">
        <v>48.63</v>
      </c>
      <c r="U3982" s="7">
        <v>0.92</v>
      </c>
      <c r="V3982" s="7">
        <v>24</v>
      </c>
    </row>
    <row r="3983" spans="1:22" hidden="1" x14ac:dyDescent="0.4">
      <c r="A3983" s="7" t="s">
        <v>516</v>
      </c>
      <c r="B3983" s="12" t="s">
        <v>517</v>
      </c>
      <c r="C3983" s="12" t="s">
        <v>2933</v>
      </c>
      <c r="D3983" s="12" t="s">
        <v>19</v>
      </c>
      <c r="E3983" s="12" t="s">
        <v>43</v>
      </c>
      <c r="F3983" s="12">
        <v>0.87</v>
      </c>
      <c r="G3983" s="12" t="s">
        <v>21</v>
      </c>
      <c r="H3983" s="12">
        <v>100</v>
      </c>
      <c r="I3983" s="6">
        <v>57663572</v>
      </c>
      <c r="J3983" s="6">
        <v>20</v>
      </c>
      <c r="K3983" s="6">
        <v>27.902999999999999</v>
      </c>
      <c r="L3983" s="11" t="b">
        <f>COUNTIF('[1]2_배당성향 25% 이상 종목명'!$A$2:$A$471,'2_2번 조건 대상 종목'!A3983)&gt;0</f>
        <v>0</v>
      </c>
      <c r="M3983" s="14" t="b">
        <f t="shared" si="62"/>
        <v>0</v>
      </c>
      <c r="N3983" s="6">
        <v>1133134520</v>
      </c>
      <c r="O3983" s="6"/>
      <c r="P3983" s="6"/>
      <c r="Q3983" s="6"/>
      <c r="R3983" s="6">
        <v>0.6</v>
      </c>
      <c r="S3983" s="6">
        <v>67682583024</v>
      </c>
      <c r="T3983" s="7">
        <v>48.63</v>
      </c>
      <c r="U3983" s="7">
        <v>0.92</v>
      </c>
      <c r="V3983" s="7">
        <v>24</v>
      </c>
    </row>
    <row r="3984" spans="1:22" hidden="1" x14ac:dyDescent="0.4">
      <c r="A3984" s="4" t="s">
        <v>1639</v>
      </c>
      <c r="B3984" s="5" t="s">
        <v>1640</v>
      </c>
      <c r="C3984" s="5" t="s">
        <v>24</v>
      </c>
      <c r="D3984" s="5" t="s">
        <v>19</v>
      </c>
      <c r="E3984" s="9" t="s">
        <v>81</v>
      </c>
      <c r="F3984" s="9">
        <v>0.23</v>
      </c>
      <c r="G3984" s="5" t="s">
        <v>21</v>
      </c>
      <c r="H3984" s="9">
        <v>100</v>
      </c>
      <c r="I3984" s="11">
        <v>19048582</v>
      </c>
      <c r="J3984" s="11">
        <v>30</v>
      </c>
      <c r="K3984" s="11">
        <v>23.155000000000001</v>
      </c>
      <c r="L3984" s="11" t="b">
        <f>COUNTIF('[1]2_배당성향 25% 이상 종목명'!$A$2:$A$471,'2_2번 조건 대상 종목'!A3984)&gt;0</f>
        <v>0</v>
      </c>
      <c r="M3984" s="14" t="b">
        <f t="shared" si="62"/>
        <v>0</v>
      </c>
      <c r="N3984" s="11">
        <v>571457370</v>
      </c>
      <c r="O3984" s="11"/>
      <c r="P3984" s="11"/>
      <c r="Q3984" s="11"/>
      <c r="R3984" s="11">
        <v>1.5</v>
      </c>
      <c r="S3984" s="6">
        <v>54200203020</v>
      </c>
      <c r="T3984" s="7" t="s">
        <v>21</v>
      </c>
      <c r="U3984" s="7">
        <v>3.14</v>
      </c>
      <c r="V3984" s="7" t="s">
        <v>21</v>
      </c>
    </row>
    <row r="3985" spans="1:22" hidden="1" x14ac:dyDescent="0.4">
      <c r="A3985" s="4" t="s">
        <v>1639</v>
      </c>
      <c r="B3985" s="5" t="s">
        <v>1640</v>
      </c>
      <c r="C3985" s="5" t="s">
        <v>18</v>
      </c>
      <c r="D3985" s="5" t="s">
        <v>19</v>
      </c>
      <c r="E3985" s="9" t="s">
        <v>81</v>
      </c>
      <c r="F3985" s="9">
        <v>0.38</v>
      </c>
      <c r="G3985" s="5" t="s">
        <v>21</v>
      </c>
      <c r="H3985" s="9">
        <v>100</v>
      </c>
      <c r="I3985" s="11">
        <v>19048582</v>
      </c>
      <c r="J3985" s="11">
        <v>30</v>
      </c>
      <c r="K3985" s="11">
        <v>21.283000000000001</v>
      </c>
      <c r="L3985" s="11" t="b">
        <f>COUNTIF('[1]2_배당성향 25% 이상 종목명'!$A$2:$A$471,'2_2번 조건 대상 종목'!A3985)&gt;0</f>
        <v>0</v>
      </c>
      <c r="M3985" s="14" t="b">
        <f t="shared" si="62"/>
        <v>0</v>
      </c>
      <c r="N3985" s="11">
        <v>571457370</v>
      </c>
      <c r="O3985" s="11"/>
      <c r="P3985" s="11"/>
      <c r="Q3985" s="11"/>
      <c r="R3985" s="11">
        <v>1.5</v>
      </c>
      <c r="S3985" s="6">
        <v>54200203020</v>
      </c>
      <c r="T3985" s="7" t="s">
        <v>21</v>
      </c>
      <c r="U3985" s="7">
        <v>3.14</v>
      </c>
      <c r="V3985" s="7" t="s">
        <v>21</v>
      </c>
    </row>
    <row r="3986" spans="1:22" hidden="1" x14ac:dyDescent="0.4">
      <c r="A3986" s="4" t="s">
        <v>1317</v>
      </c>
      <c r="B3986" s="5" t="s">
        <v>1318</v>
      </c>
      <c r="C3986" s="5" t="s">
        <v>30</v>
      </c>
      <c r="D3986" s="5" t="s">
        <v>19</v>
      </c>
      <c r="E3986" s="9" t="s">
        <v>133</v>
      </c>
      <c r="F3986" s="9">
        <v>1.74</v>
      </c>
      <c r="G3986" s="5" t="s">
        <v>21</v>
      </c>
      <c r="H3986" s="9">
        <v>500</v>
      </c>
      <c r="I3986" s="11">
        <v>32343933</v>
      </c>
      <c r="J3986" s="11">
        <v>250</v>
      </c>
      <c r="K3986" s="11">
        <v>29.768999999999998</v>
      </c>
      <c r="L3986" s="11" t="b">
        <f>COUNTIF('[1]2_배당성향 25% 이상 종목명'!$A$2:$A$471,'2_2번 조건 대상 종목'!A3986)&gt;0</f>
        <v>1</v>
      </c>
      <c r="M3986" s="14" t="b">
        <f t="shared" si="62"/>
        <v>0</v>
      </c>
      <c r="N3986" s="11">
        <v>8083994250</v>
      </c>
      <c r="O3986" s="11" t="e">
        <f>N3986&gt;=VLOOKUP(A3986,'[1]2023년만'!$A$2:$Q$1181,12,0)</f>
        <v>#N/A</v>
      </c>
      <c r="P3986" s="11"/>
      <c r="Q3986" s="11"/>
      <c r="R3986" s="11">
        <v>4.7</v>
      </c>
      <c r="S3986" s="6">
        <v>349961355060</v>
      </c>
      <c r="T3986" s="7">
        <v>13.89</v>
      </c>
      <c r="U3986" s="7">
        <v>1.65</v>
      </c>
      <c r="V3986" s="7">
        <v>779</v>
      </c>
    </row>
    <row r="3987" spans="1:22" hidden="1" x14ac:dyDescent="0.4">
      <c r="A3987" s="4" t="s">
        <v>1268</v>
      </c>
      <c r="B3987" s="5" t="s">
        <v>1269</v>
      </c>
      <c r="C3987" s="5" t="s">
        <v>24</v>
      </c>
      <c r="D3987" s="5" t="s">
        <v>19</v>
      </c>
      <c r="E3987" s="9" t="s">
        <v>25</v>
      </c>
      <c r="F3987" s="9">
        <v>0.41</v>
      </c>
      <c r="G3987" s="5" t="s">
        <v>21</v>
      </c>
      <c r="H3987" s="9">
        <v>500</v>
      </c>
      <c r="I3987" s="11">
        <v>11898263</v>
      </c>
      <c r="J3987" s="11">
        <v>100</v>
      </c>
      <c r="K3987" s="11">
        <v>30.552</v>
      </c>
      <c r="L3987" s="11" t="b">
        <f>COUNTIF('[1]2_배당성향 25% 이상 종목명'!$A$2:$A$471,'2_2번 조건 대상 종목'!A3987)&gt;0</f>
        <v>0</v>
      </c>
      <c r="M3987" s="14" t="b">
        <f t="shared" si="62"/>
        <v>0</v>
      </c>
      <c r="N3987" s="11">
        <v>1168000600</v>
      </c>
      <c r="O3987" s="11"/>
      <c r="P3987" s="11"/>
      <c r="Q3987" s="11"/>
      <c r="R3987" s="11">
        <v>1.48</v>
      </c>
      <c r="S3987" s="6">
        <v>91810927600</v>
      </c>
      <c r="T3987" s="7">
        <v>21.25</v>
      </c>
      <c r="U3987" s="7">
        <v>0.7</v>
      </c>
      <c r="V3987" s="7">
        <v>320</v>
      </c>
    </row>
    <row r="3988" spans="1:22" hidden="1" x14ac:dyDescent="0.4">
      <c r="A3988" s="4" t="s">
        <v>1268</v>
      </c>
      <c r="B3988" s="5" t="s">
        <v>1269</v>
      </c>
      <c r="C3988" s="5" t="s">
        <v>18</v>
      </c>
      <c r="D3988" s="5" t="s">
        <v>19</v>
      </c>
      <c r="E3988" s="9" t="s">
        <v>25</v>
      </c>
      <c r="F3988" s="9">
        <v>0.52</v>
      </c>
      <c r="G3988" s="5" t="s">
        <v>21</v>
      </c>
      <c r="H3988" s="9">
        <v>500</v>
      </c>
      <c r="I3988" s="11">
        <v>11898263</v>
      </c>
      <c r="J3988" s="11">
        <v>100</v>
      </c>
      <c r="K3988" s="11">
        <v>-18.356000000000002</v>
      </c>
      <c r="L3988" s="11" t="b">
        <f>COUNTIF('[1]2_배당성향 25% 이상 종목명'!$A$2:$A$471,'2_2번 조건 대상 종목'!A3988)&gt;0</f>
        <v>0</v>
      </c>
      <c r="M3988" s="14" t="b">
        <f t="shared" si="62"/>
        <v>0</v>
      </c>
      <c r="N3988" s="11">
        <v>1168000600</v>
      </c>
      <c r="O3988" s="11"/>
      <c r="P3988" s="11"/>
      <c r="Q3988" s="11"/>
      <c r="R3988" s="11">
        <v>1.36</v>
      </c>
      <c r="S3988" s="6">
        <v>91810927600</v>
      </c>
      <c r="T3988" s="7">
        <v>21.25</v>
      </c>
      <c r="U3988" s="7">
        <v>0.7</v>
      </c>
      <c r="V3988" s="7">
        <v>320</v>
      </c>
    </row>
    <row r="3989" spans="1:22" hidden="1" x14ac:dyDescent="0.4">
      <c r="A3989" s="7" t="s">
        <v>1268</v>
      </c>
      <c r="B3989" s="12" t="s">
        <v>1269</v>
      </c>
      <c r="C3989" s="12" t="s">
        <v>2933</v>
      </c>
      <c r="D3989" s="12" t="s">
        <v>19</v>
      </c>
      <c r="E3989" s="12" t="s">
        <v>25</v>
      </c>
      <c r="F3989" s="12">
        <v>0.3</v>
      </c>
      <c r="G3989" s="12" t="s">
        <v>21</v>
      </c>
      <c r="H3989" s="12">
        <v>500</v>
      </c>
      <c r="I3989" s="6">
        <v>11898263</v>
      </c>
      <c r="J3989" s="6">
        <v>100</v>
      </c>
      <c r="K3989" s="6">
        <v>16.992000000000001</v>
      </c>
      <c r="L3989" s="11" t="b">
        <f>COUNTIF('[1]2_배당성향 25% 이상 종목명'!$A$2:$A$471,'2_2번 조건 대상 종목'!A3989)&gt;0</f>
        <v>0</v>
      </c>
      <c r="M3989" s="14" t="b">
        <f t="shared" si="62"/>
        <v>0</v>
      </c>
      <c r="N3989" s="6">
        <v>1168000600</v>
      </c>
      <c r="O3989" s="6"/>
      <c r="P3989" s="6"/>
      <c r="Q3989" s="6"/>
      <c r="R3989" s="6">
        <v>1.1000000000000001</v>
      </c>
      <c r="S3989" s="6">
        <v>91810927600</v>
      </c>
      <c r="T3989" s="7">
        <v>21.25</v>
      </c>
      <c r="U3989" s="7">
        <v>0.7</v>
      </c>
      <c r="V3989" s="7">
        <v>320</v>
      </c>
    </row>
    <row r="3990" spans="1:22" hidden="1" x14ac:dyDescent="0.4">
      <c r="A3990" s="4" t="s">
        <v>2767</v>
      </c>
      <c r="B3990" s="5" t="s">
        <v>2768</v>
      </c>
      <c r="C3990" s="5" t="s">
        <v>18</v>
      </c>
      <c r="D3990" s="5" t="s">
        <v>19</v>
      </c>
      <c r="E3990" s="9" t="s">
        <v>69</v>
      </c>
      <c r="F3990" s="9">
        <v>0.81</v>
      </c>
      <c r="G3990" s="5" t="s">
        <v>21</v>
      </c>
      <c r="H3990" s="9">
        <v>500</v>
      </c>
      <c r="I3990" s="11">
        <v>6806034</v>
      </c>
      <c r="J3990" s="11">
        <v>100</v>
      </c>
      <c r="K3990" s="11">
        <v>-19.722000000000001</v>
      </c>
      <c r="L3990" s="11" t="b">
        <f>COUNTIF('[1]2_배당성향 25% 이상 종목명'!$A$2:$A$471,'2_2번 조건 대상 종목'!A3990)&gt;0</f>
        <v>0</v>
      </c>
      <c r="M3990" s="14" t="b">
        <f t="shared" si="62"/>
        <v>0</v>
      </c>
      <c r="N3990" s="11">
        <v>659702400</v>
      </c>
      <c r="O3990" s="11"/>
      <c r="P3990" s="11"/>
      <c r="Q3990" s="11"/>
      <c r="R3990" s="11">
        <v>0.5</v>
      </c>
      <c r="S3990" s="6">
        <v>53352589050</v>
      </c>
      <c r="T3990" s="7" t="s">
        <v>21</v>
      </c>
      <c r="U3990" s="7">
        <v>22.19</v>
      </c>
      <c r="V3990" s="7" t="s">
        <v>21</v>
      </c>
    </row>
    <row r="3991" spans="1:22" hidden="1" x14ac:dyDescent="0.4">
      <c r="A3991" s="7" t="s">
        <v>2767</v>
      </c>
      <c r="B3991" s="12" t="s">
        <v>2768</v>
      </c>
      <c r="C3991" s="12" t="s">
        <v>2933</v>
      </c>
      <c r="D3991" s="12" t="s">
        <v>19</v>
      </c>
      <c r="E3991" s="12" t="s">
        <v>69</v>
      </c>
      <c r="F3991" s="12">
        <v>0.36</v>
      </c>
      <c r="G3991" s="12" t="s">
        <v>21</v>
      </c>
      <c r="H3991" s="12">
        <v>500</v>
      </c>
      <c r="I3991" s="6">
        <v>6806034</v>
      </c>
      <c r="J3991" s="6">
        <v>30</v>
      </c>
      <c r="K3991" s="6">
        <v>77.459000000000003</v>
      </c>
      <c r="L3991" s="11" t="b">
        <f>COUNTIF('[1]2_배당성향 25% 이상 종목명'!$A$2:$A$471,'2_2번 조건 대상 종목'!A3991)&gt;0</f>
        <v>0</v>
      </c>
      <c r="M3991" s="14" t="b">
        <f t="shared" si="62"/>
        <v>0</v>
      </c>
      <c r="N3991" s="6">
        <v>202167090</v>
      </c>
      <c r="O3991" s="6"/>
      <c r="P3991" s="6"/>
      <c r="Q3991" s="6"/>
      <c r="R3991" s="6">
        <v>0.1</v>
      </c>
      <c r="S3991" s="6">
        <v>53352589050</v>
      </c>
      <c r="T3991" s="7" t="s">
        <v>21</v>
      </c>
      <c r="U3991" s="7">
        <v>22.19</v>
      </c>
      <c r="V3991" s="7" t="s">
        <v>21</v>
      </c>
    </row>
    <row r="3992" spans="1:22" hidden="1" x14ac:dyDescent="0.4">
      <c r="A3992" s="4" t="s">
        <v>1947</v>
      </c>
      <c r="B3992" s="5" t="s">
        <v>1948</v>
      </c>
      <c r="C3992" s="5" t="s">
        <v>18</v>
      </c>
      <c r="D3992" s="5" t="s">
        <v>19</v>
      </c>
      <c r="E3992" s="9" t="s">
        <v>40</v>
      </c>
      <c r="F3992" s="9">
        <v>1.31</v>
      </c>
      <c r="G3992" s="5" t="s">
        <v>21</v>
      </c>
      <c r="H3992" s="9">
        <v>500</v>
      </c>
      <c r="I3992" s="11">
        <v>10000000</v>
      </c>
      <c r="J3992" s="11">
        <v>90</v>
      </c>
      <c r="K3992" s="11">
        <v>17.282</v>
      </c>
      <c r="L3992" s="11" t="b">
        <f>COUNTIF('[1]2_배당성향 25% 이상 종목명'!$A$2:$A$471,'2_2번 조건 대상 종목'!A3992)&gt;0</f>
        <v>0</v>
      </c>
      <c r="M3992" s="14" t="b">
        <f t="shared" si="62"/>
        <v>1</v>
      </c>
      <c r="N3992" s="11">
        <v>850269600</v>
      </c>
      <c r="O3992" s="11"/>
      <c r="P3992" s="11"/>
      <c r="Q3992" s="11"/>
      <c r="R3992" s="11">
        <v>1.55</v>
      </c>
      <c r="S3992" s="6">
        <v>57000000000</v>
      </c>
      <c r="T3992" s="7">
        <v>7.36</v>
      </c>
      <c r="U3992" s="7">
        <v>0.54</v>
      </c>
      <c r="V3992" s="7">
        <v>774</v>
      </c>
    </row>
    <row r="3993" spans="1:22" hidden="1" x14ac:dyDescent="0.4">
      <c r="A3993" s="4" t="s">
        <v>1947</v>
      </c>
      <c r="B3993" s="5" t="s">
        <v>1948</v>
      </c>
      <c r="C3993" s="5" t="s">
        <v>24</v>
      </c>
      <c r="D3993" s="5" t="s">
        <v>19</v>
      </c>
      <c r="E3993" s="9" t="s">
        <v>40</v>
      </c>
      <c r="F3993" s="9">
        <v>0.97</v>
      </c>
      <c r="G3993" s="5" t="s">
        <v>21</v>
      </c>
      <c r="H3993" s="9">
        <v>500</v>
      </c>
      <c r="I3993" s="11">
        <v>10000000</v>
      </c>
      <c r="J3993" s="11">
        <v>90</v>
      </c>
      <c r="K3993" s="11">
        <v>16.05</v>
      </c>
      <c r="L3993" s="11" t="b">
        <f>COUNTIF('[1]2_배당성향 25% 이상 종목명'!$A$2:$A$471,'2_2번 조건 대상 종목'!A3993)&gt;0</f>
        <v>0</v>
      </c>
      <c r="M3993" s="14" t="b">
        <f t="shared" si="62"/>
        <v>1</v>
      </c>
      <c r="N3993" s="11">
        <v>848543130</v>
      </c>
      <c r="O3993" s="11"/>
      <c r="P3993" s="11"/>
      <c r="Q3993" s="11"/>
      <c r="R3993" s="11">
        <v>1.8</v>
      </c>
      <c r="S3993" s="6">
        <v>57000000000</v>
      </c>
      <c r="T3993" s="7">
        <v>7.36</v>
      </c>
      <c r="U3993" s="7">
        <v>0.54</v>
      </c>
      <c r="V3993" s="7">
        <v>774</v>
      </c>
    </row>
    <row r="3994" spans="1:22" hidden="1" x14ac:dyDescent="0.4">
      <c r="A3994" s="4" t="s">
        <v>1947</v>
      </c>
      <c r="B3994" s="5" t="s">
        <v>1948</v>
      </c>
      <c r="C3994" s="5" t="s">
        <v>30</v>
      </c>
      <c r="D3994" s="5" t="s">
        <v>19</v>
      </c>
      <c r="E3994" s="9" t="s">
        <v>40</v>
      </c>
      <c r="F3994" s="9">
        <v>1.95</v>
      </c>
      <c r="G3994" s="5" t="s">
        <v>21</v>
      </c>
      <c r="H3994" s="9">
        <v>500</v>
      </c>
      <c r="I3994" s="11">
        <v>10000000</v>
      </c>
      <c r="J3994" s="11">
        <v>125</v>
      </c>
      <c r="K3994" s="11">
        <v>10.768000000000001</v>
      </c>
      <c r="L3994" s="11" t="b">
        <f>COUNTIF('[1]2_배당성향 25% 이상 종목명'!$A$2:$A$471,'2_2번 조건 대상 종목'!A3994)&gt;0</f>
        <v>0</v>
      </c>
      <c r="M3994" s="14" t="b">
        <f t="shared" si="62"/>
        <v>1</v>
      </c>
      <c r="N3994" s="11">
        <v>1178532125</v>
      </c>
      <c r="O3994" s="11" t="b">
        <f>N3994&gt;=VLOOKUP(A3994,'[1]2023년만'!$A$2:$Q$1181,12,0)</f>
        <v>1</v>
      </c>
      <c r="P3994" s="11"/>
      <c r="Q3994" s="11"/>
      <c r="R3994" s="11">
        <v>2.41</v>
      </c>
      <c r="S3994" s="6">
        <v>57000000000</v>
      </c>
      <c r="T3994" s="7">
        <v>7.36</v>
      </c>
      <c r="U3994" s="7">
        <v>0.54</v>
      </c>
      <c r="V3994" s="7">
        <v>774</v>
      </c>
    </row>
    <row r="3995" spans="1:22" hidden="1" x14ac:dyDescent="0.4">
      <c r="A3995" s="7" t="s">
        <v>1947</v>
      </c>
      <c r="B3995" s="12" t="s">
        <v>1948</v>
      </c>
      <c r="C3995" s="12" t="s">
        <v>2933</v>
      </c>
      <c r="D3995" s="12" t="s">
        <v>19</v>
      </c>
      <c r="E3995" s="12" t="s">
        <v>40</v>
      </c>
      <c r="F3995" s="12">
        <v>0.86</v>
      </c>
      <c r="G3995" s="12" t="s">
        <v>21</v>
      </c>
      <c r="H3995" s="12">
        <v>500</v>
      </c>
      <c r="I3995" s="6">
        <v>10000000</v>
      </c>
      <c r="J3995" s="6">
        <v>90</v>
      </c>
      <c r="K3995" s="6">
        <v>11.445</v>
      </c>
      <c r="L3995" s="11" t="b">
        <f>COUNTIF('[1]2_배당성향 25% 이상 종목명'!$A$2:$A$471,'2_2번 조건 대상 종목'!A3995)&gt;0</f>
        <v>0</v>
      </c>
      <c r="M3995" s="14" t="b">
        <f t="shared" si="62"/>
        <v>1</v>
      </c>
      <c r="N3995" s="6">
        <v>876544380</v>
      </c>
      <c r="O3995" s="6"/>
      <c r="P3995" s="6"/>
      <c r="Q3995" s="6"/>
      <c r="R3995" s="6">
        <v>1.3</v>
      </c>
      <c r="S3995" s="6">
        <v>57000000000</v>
      </c>
      <c r="T3995" s="7">
        <v>7.36</v>
      </c>
      <c r="U3995" s="7">
        <v>0.54</v>
      </c>
      <c r="V3995" s="7">
        <v>774</v>
      </c>
    </row>
    <row r="3996" spans="1:22" hidden="1" x14ac:dyDescent="0.4">
      <c r="A3996" s="4" t="s">
        <v>449</v>
      </c>
      <c r="B3996" s="5" t="s">
        <v>450</v>
      </c>
      <c r="C3996" s="5" t="s">
        <v>18</v>
      </c>
      <c r="D3996" s="5" t="s">
        <v>19</v>
      </c>
      <c r="E3996" s="9" t="s">
        <v>451</v>
      </c>
      <c r="F3996" s="9">
        <v>1.1399999999999999</v>
      </c>
      <c r="G3996" s="5" t="s">
        <v>21</v>
      </c>
      <c r="H3996" s="9">
        <v>500</v>
      </c>
      <c r="I3996" s="11">
        <v>8361386</v>
      </c>
      <c r="J3996" s="11">
        <v>20</v>
      </c>
      <c r="K3996" s="11">
        <v>81.826999999999998</v>
      </c>
      <c r="L3996" s="11" t="b">
        <f>COUNTIF('[1]2_배당성향 25% 이상 종목명'!$A$2:$A$471,'2_2번 조건 대상 종목'!A3996)&gt;0</f>
        <v>0</v>
      </c>
      <c r="M3996" s="14" t="b">
        <f t="shared" si="62"/>
        <v>1</v>
      </c>
      <c r="N3996" s="11">
        <v>157108760</v>
      </c>
      <c r="O3996" s="11"/>
      <c r="P3996" s="11"/>
      <c r="Q3996" s="11"/>
      <c r="R3996" s="11">
        <v>0.3</v>
      </c>
      <c r="S3996" s="6">
        <v>67476385020</v>
      </c>
      <c r="T3996" s="7">
        <v>30.92</v>
      </c>
      <c r="U3996" s="7">
        <v>1.67</v>
      </c>
      <c r="V3996" s="7">
        <v>261</v>
      </c>
    </row>
    <row r="3997" spans="1:22" hidden="1" x14ac:dyDescent="0.4">
      <c r="A3997" s="4" t="s">
        <v>449</v>
      </c>
      <c r="B3997" s="5" t="s">
        <v>450</v>
      </c>
      <c r="C3997" s="5" t="s">
        <v>30</v>
      </c>
      <c r="D3997" s="5" t="s">
        <v>19</v>
      </c>
      <c r="E3997" s="9" t="s">
        <v>81</v>
      </c>
      <c r="F3997" s="9">
        <v>0.51</v>
      </c>
      <c r="G3997" s="5" t="s">
        <v>21</v>
      </c>
      <c r="H3997" s="9">
        <v>500</v>
      </c>
      <c r="I3997" s="11">
        <v>8361386</v>
      </c>
      <c r="J3997" s="11">
        <v>30</v>
      </c>
      <c r="K3997" s="11">
        <v>11.821999999999999</v>
      </c>
      <c r="L3997" s="11" t="b">
        <f>COUNTIF('[1]2_배당성향 25% 이상 종목명'!$A$2:$A$471,'2_2번 조건 대상 종목'!A3997)&gt;0</f>
        <v>0</v>
      </c>
      <c r="M3997" s="14" t="b">
        <f t="shared" si="62"/>
        <v>1</v>
      </c>
      <c r="N3997" s="11">
        <v>237145890</v>
      </c>
      <c r="O3997" s="11" t="b">
        <f>N3997&gt;=VLOOKUP(A3997,'[1]2023년만'!$A$2:$Q$1181,12,0)</f>
        <v>1</v>
      </c>
      <c r="P3997" s="11"/>
      <c r="Q3997" s="11"/>
      <c r="R3997" s="11">
        <v>0.43</v>
      </c>
      <c r="S3997" s="6">
        <v>67476385020</v>
      </c>
      <c r="T3997" s="7">
        <v>30.92</v>
      </c>
      <c r="U3997" s="7">
        <v>1.67</v>
      </c>
      <c r="V3997" s="7">
        <v>261</v>
      </c>
    </row>
    <row r="3998" spans="1:22" hidden="1" x14ac:dyDescent="0.4">
      <c r="A3998" s="4" t="s">
        <v>449</v>
      </c>
      <c r="B3998" s="5" t="s">
        <v>450</v>
      </c>
      <c r="C3998" s="5" t="s">
        <v>24</v>
      </c>
      <c r="D3998" s="5" t="s">
        <v>19</v>
      </c>
      <c r="E3998" s="9" t="s">
        <v>451</v>
      </c>
      <c r="F3998" s="9">
        <v>1.18</v>
      </c>
      <c r="G3998" s="5" t="s">
        <v>21</v>
      </c>
      <c r="H3998" s="9">
        <v>500</v>
      </c>
      <c r="I3998" s="11">
        <v>8361386</v>
      </c>
      <c r="J3998" s="11">
        <v>30</v>
      </c>
      <c r="K3998" s="11">
        <v>9.1419999999999995</v>
      </c>
      <c r="L3998" s="11" t="b">
        <f>COUNTIF('[1]2_배당성향 25% 이상 종목명'!$A$2:$A$471,'2_2번 조건 대상 종목'!A3998)&gt;0</f>
        <v>0</v>
      </c>
      <c r="M3998" s="14" t="b">
        <f t="shared" si="62"/>
        <v>1</v>
      </c>
      <c r="N3998" s="11">
        <v>237145890</v>
      </c>
      <c r="O3998" s="11"/>
      <c r="P3998" s="11"/>
      <c r="Q3998" s="11"/>
      <c r="R3998" s="11">
        <v>0.3</v>
      </c>
      <c r="S3998" s="6">
        <v>67476385020</v>
      </c>
      <c r="T3998" s="7">
        <v>30.92</v>
      </c>
      <c r="U3998" s="7">
        <v>1.67</v>
      </c>
      <c r="V3998" s="7">
        <v>261</v>
      </c>
    </row>
    <row r="3999" spans="1:22" hidden="1" x14ac:dyDescent="0.4">
      <c r="A3999" s="7" t="s">
        <v>449</v>
      </c>
      <c r="B3999" s="12" t="s">
        <v>450</v>
      </c>
      <c r="C3999" s="12" t="s">
        <v>2933</v>
      </c>
      <c r="D3999" s="12" t="s">
        <v>19</v>
      </c>
      <c r="E3999" s="12" t="s">
        <v>451</v>
      </c>
      <c r="F3999" s="12">
        <v>0.73</v>
      </c>
      <c r="G3999" s="12" t="s">
        <v>21</v>
      </c>
      <c r="H3999" s="12">
        <v>500</v>
      </c>
      <c r="I3999" s="6">
        <v>8361386</v>
      </c>
      <c r="J3999" s="6">
        <v>30</v>
      </c>
      <c r="K3999" s="6">
        <v>14.628</v>
      </c>
      <c r="L3999" s="11" t="b">
        <f>COUNTIF('[1]2_배당성향 25% 이상 종목명'!$A$2:$A$471,'2_2번 조건 대상 종목'!A3999)&gt;0</f>
        <v>0</v>
      </c>
      <c r="M3999" s="14" t="b">
        <f t="shared" si="62"/>
        <v>1</v>
      </c>
      <c r="N3999" s="6">
        <v>235663140</v>
      </c>
      <c r="O3999" s="6"/>
      <c r="P3999" s="6"/>
      <c r="Q3999" s="6"/>
      <c r="R3999" s="6">
        <v>0.3</v>
      </c>
      <c r="S3999" s="6">
        <v>67476385020</v>
      </c>
      <c r="T3999" s="7">
        <v>30.92</v>
      </c>
      <c r="U3999" s="7">
        <v>1.67</v>
      </c>
      <c r="V3999" s="7">
        <v>261</v>
      </c>
    </row>
    <row r="4000" spans="1:22" hidden="1" x14ac:dyDescent="0.4">
      <c r="A4000" s="4" t="s">
        <v>368</v>
      </c>
      <c r="B4000" s="5" t="s">
        <v>369</v>
      </c>
      <c r="C4000" s="5" t="s">
        <v>30</v>
      </c>
      <c r="D4000" s="5" t="s">
        <v>19</v>
      </c>
      <c r="E4000" s="9" t="s">
        <v>66</v>
      </c>
      <c r="F4000" s="9">
        <v>0.71</v>
      </c>
      <c r="G4000" s="5" t="s">
        <v>21</v>
      </c>
      <c r="H4000" s="10">
        <v>1000</v>
      </c>
      <c r="I4000" s="11">
        <v>15082800</v>
      </c>
      <c r="J4000" s="11">
        <v>650</v>
      </c>
      <c r="K4000" s="11">
        <v>96.745999999999995</v>
      </c>
      <c r="L4000" s="11" t="b">
        <f>COUNTIF('[1]2_배당성향 25% 이상 종목명'!$A$2:$A$471,'2_2번 조건 대상 종목'!A4000)&gt;0</f>
        <v>1</v>
      </c>
      <c r="M4000" s="14" t="b">
        <f t="shared" si="62"/>
        <v>1</v>
      </c>
      <c r="N4000" s="11">
        <v>7616778000</v>
      </c>
      <c r="O4000" s="11" t="b">
        <f>N4000&gt;=VLOOKUP(A4000,'[1]2023년만'!$A$2:$Q$1181,12,0)</f>
        <v>1</v>
      </c>
      <c r="P4000" s="11">
        <f>VLOOKUP(A4000,'[1]2_피벗 테이블'!$A$4:$B$376,2,0)</f>
        <v>7692961466.666667</v>
      </c>
      <c r="Q4000" s="11" t="b">
        <f>N4000&gt;=(P4000*1.05)</f>
        <v>0</v>
      </c>
      <c r="R4000" s="11">
        <v>7.2</v>
      </c>
      <c r="S4000" s="6">
        <v>150375516000</v>
      </c>
      <c r="T4000" s="7">
        <v>14.84</v>
      </c>
      <c r="U4000" s="7">
        <v>0.37</v>
      </c>
      <c r="V4000" s="7">
        <v>672</v>
      </c>
    </row>
    <row r="4001" spans="1:22" hidden="1" x14ac:dyDescent="0.4">
      <c r="A4001" s="4" t="s">
        <v>368</v>
      </c>
      <c r="B4001" s="5" t="s">
        <v>369</v>
      </c>
      <c r="C4001" s="5" t="s">
        <v>24</v>
      </c>
      <c r="D4001" s="5" t="s">
        <v>19</v>
      </c>
      <c r="E4001" s="9" t="s">
        <v>66</v>
      </c>
      <c r="F4001" s="9">
        <v>0.34</v>
      </c>
      <c r="G4001" s="5" t="s">
        <v>21</v>
      </c>
      <c r="H4001" s="10">
        <v>1000</v>
      </c>
      <c r="I4001" s="11">
        <v>15082800</v>
      </c>
      <c r="J4001" s="11">
        <v>650</v>
      </c>
      <c r="K4001" s="11">
        <v>48.344999999999999</v>
      </c>
      <c r="L4001" s="11" t="b">
        <f>COUNTIF('[1]2_배당성향 25% 이상 종목명'!$A$2:$A$471,'2_2번 조건 대상 종목'!A4001)&gt;0</f>
        <v>1</v>
      </c>
      <c r="M4001" s="14" t="b">
        <f t="shared" si="62"/>
        <v>1</v>
      </c>
      <c r="N4001" s="11">
        <v>7616778000</v>
      </c>
      <c r="O4001" s="11"/>
      <c r="P4001" s="11"/>
      <c r="Q4001" s="11"/>
      <c r="R4001" s="11">
        <v>7.1</v>
      </c>
      <c r="S4001" s="6">
        <v>150375516000</v>
      </c>
      <c r="T4001" s="7">
        <v>14.84</v>
      </c>
      <c r="U4001" s="7">
        <v>0.37</v>
      </c>
      <c r="V4001" s="7">
        <v>672</v>
      </c>
    </row>
    <row r="4002" spans="1:22" hidden="1" x14ac:dyDescent="0.4">
      <c r="A4002" s="4" t="s">
        <v>368</v>
      </c>
      <c r="B4002" s="5" t="s">
        <v>369</v>
      </c>
      <c r="C4002" s="5" t="s">
        <v>18</v>
      </c>
      <c r="D4002" s="5" t="s">
        <v>19</v>
      </c>
      <c r="E4002" s="9" t="s">
        <v>66</v>
      </c>
      <c r="F4002" s="9">
        <v>1.62</v>
      </c>
      <c r="G4002" s="5" t="s">
        <v>21</v>
      </c>
      <c r="H4002" s="10">
        <v>1000</v>
      </c>
      <c r="I4002" s="11">
        <v>15082800</v>
      </c>
      <c r="J4002" s="11">
        <v>650</v>
      </c>
      <c r="K4002" s="11">
        <v>38.491</v>
      </c>
      <c r="L4002" s="11" t="b">
        <f>COUNTIF('[1]2_배당성향 25% 이상 종목명'!$A$2:$A$471,'2_2번 조건 대상 종목'!A4002)&gt;0</f>
        <v>1</v>
      </c>
      <c r="M4002" s="14" t="b">
        <f t="shared" si="62"/>
        <v>1</v>
      </c>
      <c r="N4002" s="11">
        <v>7729664150</v>
      </c>
      <c r="O4002" s="11"/>
      <c r="P4002" s="11"/>
      <c r="Q4002" s="11"/>
      <c r="R4002" s="11">
        <v>4.9000000000000004</v>
      </c>
      <c r="S4002" s="6">
        <v>150375516000</v>
      </c>
      <c r="T4002" s="7">
        <v>14.84</v>
      </c>
      <c r="U4002" s="7">
        <v>0.37</v>
      </c>
      <c r="V4002" s="7">
        <v>672</v>
      </c>
    </row>
    <row r="4003" spans="1:22" hidden="1" x14ac:dyDescent="0.4">
      <c r="A4003" s="7" t="s">
        <v>368</v>
      </c>
      <c r="B4003" s="12" t="s">
        <v>369</v>
      </c>
      <c r="C4003" s="12" t="s">
        <v>2933</v>
      </c>
      <c r="D4003" s="12" t="s">
        <v>19</v>
      </c>
      <c r="E4003" s="12" t="s">
        <v>66</v>
      </c>
      <c r="F4003" s="12">
        <v>1.34</v>
      </c>
      <c r="G4003" s="12" t="s">
        <v>21</v>
      </c>
      <c r="H4003" s="12">
        <v>1000</v>
      </c>
      <c r="I4003" s="6">
        <v>15082800</v>
      </c>
      <c r="J4003" s="6">
        <v>650</v>
      </c>
      <c r="K4003" s="6">
        <v>31.867999999999999</v>
      </c>
      <c r="L4003" s="11" t="b">
        <f>COUNTIF('[1]2_배당성향 25% 이상 종목명'!$A$2:$A$471,'2_2번 조건 대상 종목'!A4003)&gt;0</f>
        <v>1</v>
      </c>
      <c r="M4003" s="14" t="b">
        <f t="shared" si="62"/>
        <v>1</v>
      </c>
      <c r="N4003" s="6">
        <v>7732442250</v>
      </c>
      <c r="O4003" s="6"/>
      <c r="P4003" s="6"/>
      <c r="Q4003" s="6"/>
      <c r="R4003" s="6">
        <v>5.0999999999999996</v>
      </c>
      <c r="S4003" s="6">
        <v>150375516000</v>
      </c>
      <c r="T4003" s="7">
        <v>14.84</v>
      </c>
      <c r="U4003" s="7">
        <v>0.37</v>
      </c>
      <c r="V4003" s="7">
        <v>672</v>
      </c>
    </row>
    <row r="4004" spans="1:22" hidden="1" x14ac:dyDescent="0.4">
      <c r="A4004" s="4" t="s">
        <v>1399</v>
      </c>
      <c r="B4004" s="5" t="s">
        <v>1400</v>
      </c>
      <c r="C4004" s="5" t="s">
        <v>24</v>
      </c>
      <c r="D4004" s="5" t="s">
        <v>19</v>
      </c>
      <c r="E4004" s="9" t="s">
        <v>40</v>
      </c>
      <c r="F4004" s="9">
        <v>1.7</v>
      </c>
      <c r="G4004" s="5" t="s">
        <v>21</v>
      </c>
      <c r="H4004" s="9">
        <v>500</v>
      </c>
      <c r="I4004" s="11">
        <v>38120542</v>
      </c>
      <c r="J4004" s="11">
        <v>102</v>
      </c>
      <c r="K4004" s="11">
        <v>28.077999999999999</v>
      </c>
      <c r="L4004" s="11" t="b">
        <f>COUNTIF('[1]2_배당성향 25% 이상 종목명'!$A$2:$A$471,'2_2번 조건 대상 종목'!A4004)&gt;0</f>
        <v>0</v>
      </c>
      <c r="M4004" s="14" t="b">
        <f t="shared" si="62"/>
        <v>1</v>
      </c>
      <c r="N4004" s="11">
        <v>3750625884</v>
      </c>
      <c r="O4004" s="11"/>
      <c r="P4004" s="11"/>
      <c r="Q4004" s="11"/>
      <c r="R4004" s="11">
        <v>0.97</v>
      </c>
      <c r="S4004" s="6">
        <v>588581168480</v>
      </c>
      <c r="T4004" s="7">
        <v>24.24</v>
      </c>
      <c r="U4004" s="7">
        <v>1.87</v>
      </c>
      <c r="V4004" s="7">
        <v>637</v>
      </c>
    </row>
    <row r="4005" spans="1:22" hidden="1" x14ac:dyDescent="0.4">
      <c r="A4005" s="4" t="s">
        <v>1399</v>
      </c>
      <c r="B4005" s="5" t="s">
        <v>1400</v>
      </c>
      <c r="C4005" s="5" t="s">
        <v>30</v>
      </c>
      <c r="D4005" s="5" t="s">
        <v>19</v>
      </c>
      <c r="E4005" s="9" t="s">
        <v>40</v>
      </c>
      <c r="F4005" s="9">
        <v>2.63</v>
      </c>
      <c r="G4005" s="5" t="s">
        <v>21</v>
      </c>
      <c r="H4005" s="9">
        <v>500</v>
      </c>
      <c r="I4005" s="11">
        <v>38120542</v>
      </c>
      <c r="J4005" s="11">
        <v>102</v>
      </c>
      <c r="K4005" s="11">
        <v>10.935</v>
      </c>
      <c r="L4005" s="11" t="b">
        <f>COUNTIF('[1]2_배당성향 25% 이상 종목명'!$A$2:$A$471,'2_2번 조건 대상 종목'!A4005)&gt;0</f>
        <v>0</v>
      </c>
      <c r="M4005" s="14" t="b">
        <f t="shared" si="62"/>
        <v>1</v>
      </c>
      <c r="N4005" s="11">
        <v>3760062210</v>
      </c>
      <c r="O4005" s="11" t="b">
        <f>N4005&gt;=VLOOKUP(A4005,'[1]2023년만'!$A$2:$Q$1181,12,0)</f>
        <v>1</v>
      </c>
      <c r="P4005" s="11"/>
      <c r="Q4005" s="11"/>
      <c r="R4005" s="11">
        <v>0.8</v>
      </c>
      <c r="S4005" s="6">
        <v>588581168480</v>
      </c>
      <c r="T4005" s="7">
        <v>24.24</v>
      </c>
      <c r="U4005" s="7">
        <v>1.87</v>
      </c>
      <c r="V4005" s="7">
        <v>637</v>
      </c>
    </row>
    <row r="4006" spans="1:22" hidden="1" x14ac:dyDescent="0.4">
      <c r="A4006" s="4" t="s">
        <v>1399</v>
      </c>
      <c r="B4006" s="5" t="s">
        <v>1400</v>
      </c>
      <c r="C4006" s="5" t="s">
        <v>18</v>
      </c>
      <c r="D4006" s="5" t="s">
        <v>19</v>
      </c>
      <c r="E4006" s="9" t="s">
        <v>40</v>
      </c>
      <c r="F4006" s="9">
        <v>1.43</v>
      </c>
      <c r="G4006" s="5" t="s">
        <v>21</v>
      </c>
      <c r="H4006" s="9">
        <v>500</v>
      </c>
      <c r="I4006" s="11">
        <v>38120542</v>
      </c>
      <c r="J4006" s="11">
        <v>102</v>
      </c>
      <c r="K4006" s="11">
        <v>-10.146000000000001</v>
      </c>
      <c r="L4006" s="11" t="b">
        <f>COUNTIF('[1]2_배당성향 25% 이상 종목명'!$A$2:$A$471,'2_2번 조건 대상 종목'!A4006)&gt;0</f>
        <v>0</v>
      </c>
      <c r="M4006" s="14" t="b">
        <f t="shared" si="62"/>
        <v>1</v>
      </c>
      <c r="N4006" s="11">
        <v>3750625884</v>
      </c>
      <c r="O4006" s="11"/>
      <c r="P4006" s="11"/>
      <c r="Q4006" s="11"/>
      <c r="R4006" s="11">
        <v>0.88</v>
      </c>
      <c r="S4006" s="6">
        <v>588581168480</v>
      </c>
      <c r="T4006" s="7">
        <v>24.24</v>
      </c>
      <c r="U4006" s="7">
        <v>1.87</v>
      </c>
      <c r="V4006" s="7">
        <v>637</v>
      </c>
    </row>
    <row r="4007" spans="1:22" hidden="1" x14ac:dyDescent="0.4">
      <c r="A4007" s="7" t="s">
        <v>1399</v>
      </c>
      <c r="B4007" s="12" t="s">
        <v>1400</v>
      </c>
      <c r="C4007" s="12" t="s">
        <v>2933</v>
      </c>
      <c r="D4007" s="12" t="s">
        <v>19</v>
      </c>
      <c r="E4007" s="12" t="s">
        <v>40</v>
      </c>
      <c r="F4007" s="12">
        <v>1.34</v>
      </c>
      <c r="G4007" s="12" t="s">
        <v>21</v>
      </c>
      <c r="H4007" s="12">
        <v>500</v>
      </c>
      <c r="I4007" s="6">
        <v>38120542</v>
      </c>
      <c r="J4007" s="6">
        <v>102</v>
      </c>
      <c r="K4007" s="6">
        <v>1694.2850000000001</v>
      </c>
      <c r="L4007" s="11" t="b">
        <f>COUNTIF('[1]2_배당성향 25% 이상 종목명'!$A$2:$A$471,'2_2번 조건 대상 종목'!A4007)&gt;0</f>
        <v>0</v>
      </c>
      <c r="M4007" s="14" t="b">
        <f t="shared" si="62"/>
        <v>1</v>
      </c>
      <c r="N4007" s="6">
        <v>5150625144</v>
      </c>
      <c r="O4007" s="6"/>
      <c r="P4007" s="6"/>
      <c r="Q4007" s="6"/>
      <c r="R4007" s="6">
        <v>0.57999999999999996</v>
      </c>
      <c r="S4007" s="6">
        <v>588581168480</v>
      </c>
      <c r="T4007" s="7">
        <v>24.24</v>
      </c>
      <c r="U4007" s="7">
        <v>1.87</v>
      </c>
      <c r="V4007" s="7">
        <v>637</v>
      </c>
    </row>
    <row r="4008" spans="1:22" hidden="1" x14ac:dyDescent="0.4">
      <c r="A4008" s="4" t="s">
        <v>1129</v>
      </c>
      <c r="B4008" s="5" t="s">
        <v>1130</v>
      </c>
      <c r="C4008" s="5" t="s">
        <v>24</v>
      </c>
      <c r="D4008" s="5" t="s">
        <v>1131</v>
      </c>
      <c r="E4008" s="9" t="s">
        <v>43</v>
      </c>
      <c r="F4008" s="9">
        <v>0.85</v>
      </c>
      <c r="G4008" s="5" t="s">
        <v>21</v>
      </c>
      <c r="H4008" s="9">
        <v>500</v>
      </c>
      <c r="I4008" s="11">
        <v>9879313</v>
      </c>
      <c r="J4008" s="11">
        <v>200</v>
      </c>
      <c r="K4008" s="11">
        <v>34.091000000000001</v>
      </c>
      <c r="L4008" s="11" t="b">
        <f>COUNTIF('[1]2_배당성향 25% 이상 종목명'!$A$2:$A$471,'2_2번 조건 대상 종목'!A4008)&gt;0</f>
        <v>0</v>
      </c>
      <c r="M4008" s="14" t="b">
        <f t="shared" si="62"/>
        <v>1</v>
      </c>
      <c r="N4008" s="11">
        <v>1917644400</v>
      </c>
      <c r="O4008" s="11"/>
      <c r="P4008" s="11"/>
      <c r="Q4008" s="11"/>
      <c r="R4008" s="11">
        <v>4.8</v>
      </c>
      <c r="S4008" s="6">
        <v>29637939000</v>
      </c>
      <c r="T4008" s="7" t="s">
        <v>21</v>
      </c>
      <c r="U4008" s="7">
        <v>0.41</v>
      </c>
      <c r="V4008" s="7" t="s">
        <v>21</v>
      </c>
    </row>
    <row r="4009" spans="1:22" hidden="1" x14ac:dyDescent="0.4">
      <c r="A4009" s="4" t="s">
        <v>1129</v>
      </c>
      <c r="B4009" s="5" t="s">
        <v>1130</v>
      </c>
      <c r="C4009" s="5" t="s">
        <v>18</v>
      </c>
      <c r="D4009" s="5" t="s">
        <v>1131</v>
      </c>
      <c r="E4009" s="9" t="s">
        <v>43</v>
      </c>
      <c r="F4009" s="9">
        <v>0.81</v>
      </c>
      <c r="G4009" s="5" t="s">
        <v>21</v>
      </c>
      <c r="H4009" s="9">
        <v>500</v>
      </c>
      <c r="I4009" s="11">
        <v>9879313</v>
      </c>
      <c r="J4009" s="11">
        <v>130</v>
      </c>
      <c r="K4009" s="11">
        <v>28.654</v>
      </c>
      <c r="L4009" s="11" t="b">
        <f>COUNTIF('[1]2_배당성향 25% 이상 종목명'!$A$2:$A$471,'2_2번 조건 대상 종목'!A4009)&gt;0</f>
        <v>0</v>
      </c>
      <c r="M4009" s="14" t="b">
        <f t="shared" si="62"/>
        <v>1</v>
      </c>
      <c r="N4009" s="11">
        <v>1246468860</v>
      </c>
      <c r="O4009" s="11"/>
      <c r="P4009" s="11"/>
      <c r="Q4009" s="11"/>
      <c r="R4009" s="11">
        <v>3.1</v>
      </c>
      <c r="S4009" s="6">
        <v>29637939000</v>
      </c>
      <c r="T4009" s="7" t="s">
        <v>21</v>
      </c>
      <c r="U4009" s="7">
        <v>0.41</v>
      </c>
      <c r="V4009" s="7" t="s">
        <v>21</v>
      </c>
    </row>
    <row r="4010" spans="1:22" hidden="1" x14ac:dyDescent="0.4">
      <c r="A4010" s="4" t="s">
        <v>1129</v>
      </c>
      <c r="B4010" s="5" t="s">
        <v>1130</v>
      </c>
      <c r="C4010" s="5" t="s">
        <v>30</v>
      </c>
      <c r="D4010" s="5" t="s">
        <v>1131</v>
      </c>
      <c r="E4010" s="9" t="s">
        <v>43</v>
      </c>
      <c r="F4010" s="9">
        <v>1.23</v>
      </c>
      <c r="G4010" s="5" t="s">
        <v>21</v>
      </c>
      <c r="H4010" s="9">
        <v>500</v>
      </c>
      <c r="I4010" s="11">
        <v>9879313</v>
      </c>
      <c r="J4010" s="11">
        <v>80</v>
      </c>
      <c r="K4010" s="11">
        <v>-84.477999999999994</v>
      </c>
      <c r="L4010" s="11" t="b">
        <f>COUNTIF('[1]2_배당성향 25% 이상 종목명'!$A$2:$A$471,'2_2번 조건 대상 종목'!A4010)&gt;0</f>
        <v>0</v>
      </c>
      <c r="M4010" s="14" t="b">
        <f t="shared" si="62"/>
        <v>1</v>
      </c>
      <c r="N4010" s="11">
        <v>767057760</v>
      </c>
      <c r="O4010" s="11" t="b">
        <f>N4010&gt;=VLOOKUP(A4010,'[1]2023년만'!$A$2:$Q$1181,12,0)</f>
        <v>0</v>
      </c>
      <c r="P4010" s="11"/>
      <c r="Q4010" s="11"/>
      <c r="R4010" s="11">
        <v>2.2000000000000002</v>
      </c>
      <c r="S4010" s="6">
        <v>29637939000</v>
      </c>
      <c r="T4010" s="7" t="s">
        <v>21</v>
      </c>
      <c r="U4010" s="7">
        <v>0.41</v>
      </c>
      <c r="V4010" s="7" t="s">
        <v>21</v>
      </c>
    </row>
    <row r="4011" spans="1:22" hidden="1" x14ac:dyDescent="0.4">
      <c r="A4011" s="7" t="s">
        <v>1129</v>
      </c>
      <c r="B4011" s="12" t="s">
        <v>1130</v>
      </c>
      <c r="C4011" s="12" t="s">
        <v>2933</v>
      </c>
      <c r="D4011" s="12" t="s">
        <v>1131</v>
      </c>
      <c r="E4011" s="12" t="s">
        <v>43</v>
      </c>
      <c r="F4011" s="12">
        <v>0.79</v>
      </c>
      <c r="G4011" s="12" t="s">
        <v>21</v>
      </c>
      <c r="H4011" s="12">
        <v>500</v>
      </c>
      <c r="I4011" s="6">
        <v>9879313</v>
      </c>
      <c r="J4011" s="6">
        <v>100</v>
      </c>
      <c r="K4011" s="6">
        <v>21.975999999999999</v>
      </c>
      <c r="L4011" s="11" t="b">
        <f>COUNTIF('[1]2_배당성향 25% 이상 종목명'!$A$2:$A$471,'2_2번 조건 대상 종목'!A4011)&gt;0</f>
        <v>0</v>
      </c>
      <c r="M4011" s="14" t="b">
        <f t="shared" si="62"/>
        <v>1</v>
      </c>
      <c r="N4011" s="6">
        <v>958822200</v>
      </c>
      <c r="O4011" s="6"/>
      <c r="P4011" s="6"/>
      <c r="Q4011" s="6"/>
      <c r="R4011" s="6">
        <v>2.1</v>
      </c>
      <c r="S4011" s="6">
        <v>29637939000</v>
      </c>
      <c r="T4011" s="7" t="s">
        <v>21</v>
      </c>
      <c r="U4011" s="7">
        <v>0.41</v>
      </c>
      <c r="V4011" s="7" t="s">
        <v>21</v>
      </c>
    </row>
    <row r="4012" spans="1:22" hidden="1" x14ac:dyDescent="0.4">
      <c r="A4012" s="4" t="s">
        <v>1849</v>
      </c>
      <c r="B4012" s="5" t="s">
        <v>1850</v>
      </c>
      <c r="C4012" s="5" t="s">
        <v>30</v>
      </c>
      <c r="D4012" s="5" t="s">
        <v>19</v>
      </c>
      <c r="E4012" s="9" t="s">
        <v>40</v>
      </c>
      <c r="F4012" s="9">
        <v>1.95</v>
      </c>
      <c r="G4012" s="5" t="s">
        <v>21</v>
      </c>
      <c r="H4012" s="9">
        <v>500</v>
      </c>
      <c r="I4012" s="11">
        <v>12600000</v>
      </c>
      <c r="J4012" s="11">
        <v>160</v>
      </c>
      <c r="K4012" s="11">
        <v>19.12</v>
      </c>
      <c r="L4012" s="11" t="b">
        <f>COUNTIF('[1]2_배당성향 25% 이상 종목명'!$A$2:$A$471,'2_2번 조건 대상 종목'!A4012)&gt;0</f>
        <v>0</v>
      </c>
      <c r="M4012" s="14" t="b">
        <f t="shared" si="62"/>
        <v>1</v>
      </c>
      <c r="N4012" s="11">
        <v>2016000000</v>
      </c>
      <c r="O4012" s="11" t="b">
        <f>N4012&gt;=VLOOKUP(A4012,'[1]2023년만'!$A$2:$Q$1181,12,0)</f>
        <v>1</v>
      </c>
      <c r="P4012" s="11"/>
      <c r="Q4012" s="11"/>
      <c r="R4012" s="11">
        <v>1.69</v>
      </c>
      <c r="S4012" s="6">
        <v>119070000000</v>
      </c>
      <c r="T4012" s="7">
        <v>14.79</v>
      </c>
      <c r="U4012" s="7">
        <v>0.73</v>
      </c>
      <c r="V4012" s="7">
        <v>639</v>
      </c>
    </row>
    <row r="4013" spans="1:22" hidden="1" x14ac:dyDescent="0.4">
      <c r="A4013" s="4" t="s">
        <v>1849</v>
      </c>
      <c r="B4013" s="5" t="s">
        <v>1850</v>
      </c>
      <c r="C4013" s="5" t="s">
        <v>18</v>
      </c>
      <c r="D4013" s="5" t="s">
        <v>19</v>
      </c>
      <c r="E4013" s="9" t="s">
        <v>40</v>
      </c>
      <c r="F4013" s="9">
        <v>1.31</v>
      </c>
      <c r="G4013" s="5" t="s">
        <v>21</v>
      </c>
      <c r="H4013" s="9">
        <v>500</v>
      </c>
      <c r="I4013" s="11">
        <v>12600000</v>
      </c>
      <c r="J4013" s="11">
        <v>60</v>
      </c>
      <c r="K4013" s="11">
        <v>13.795999999999999</v>
      </c>
      <c r="L4013" s="11" t="b">
        <f>COUNTIF('[1]2_배당성향 25% 이상 종목명'!$A$2:$A$471,'2_2번 조건 대상 종목'!A4013)&gt;0</f>
        <v>0</v>
      </c>
      <c r="M4013" s="14" t="b">
        <f t="shared" si="62"/>
        <v>1</v>
      </c>
      <c r="N4013" s="11">
        <v>756000000</v>
      </c>
      <c r="O4013" s="11"/>
      <c r="P4013" s="11"/>
      <c r="Q4013" s="11"/>
      <c r="R4013" s="11">
        <v>0.47</v>
      </c>
      <c r="S4013" s="6">
        <v>119070000000</v>
      </c>
      <c r="T4013" s="7">
        <v>14.79</v>
      </c>
      <c r="U4013" s="7">
        <v>0.73</v>
      </c>
      <c r="V4013" s="7">
        <v>639</v>
      </c>
    </row>
    <row r="4014" spans="1:22" hidden="1" x14ac:dyDescent="0.4">
      <c r="A4014" s="4" t="s">
        <v>1849</v>
      </c>
      <c r="B4014" s="5" t="s">
        <v>1850</v>
      </c>
      <c r="C4014" s="5" t="s">
        <v>24</v>
      </c>
      <c r="D4014" s="5" t="s">
        <v>19</v>
      </c>
      <c r="E4014" s="9" t="s">
        <v>40</v>
      </c>
      <c r="F4014" s="9">
        <v>0.97</v>
      </c>
      <c r="G4014" s="5" t="s">
        <v>21</v>
      </c>
      <c r="H4014" s="9">
        <v>500</v>
      </c>
      <c r="I4014" s="11">
        <v>12600000</v>
      </c>
      <c r="J4014" s="11">
        <v>100</v>
      </c>
      <c r="K4014" s="11">
        <v>11.638</v>
      </c>
      <c r="L4014" s="11" t="b">
        <f>COUNTIF('[1]2_배당성향 25% 이상 종목명'!$A$2:$A$471,'2_2번 조건 대상 종목'!A4014)&gt;0</f>
        <v>0</v>
      </c>
      <c r="M4014" s="14" t="b">
        <f t="shared" si="62"/>
        <v>1</v>
      </c>
      <c r="N4014" s="11">
        <v>1260000000</v>
      </c>
      <c r="O4014" s="11"/>
      <c r="P4014" s="11"/>
      <c r="Q4014" s="11"/>
      <c r="R4014" s="11">
        <v>0.83</v>
      </c>
      <c r="S4014" s="6">
        <v>119070000000</v>
      </c>
      <c r="T4014" s="7">
        <v>14.79</v>
      </c>
      <c r="U4014" s="7">
        <v>0.73</v>
      </c>
      <c r="V4014" s="7">
        <v>639</v>
      </c>
    </row>
    <row r="4015" spans="1:22" hidden="1" x14ac:dyDescent="0.4">
      <c r="A4015" s="7" t="s">
        <v>1849</v>
      </c>
      <c r="B4015" s="12" t="s">
        <v>1850</v>
      </c>
      <c r="C4015" s="12" t="s">
        <v>2933</v>
      </c>
      <c r="D4015" s="12" t="s">
        <v>19</v>
      </c>
      <c r="E4015" s="12" t="s">
        <v>40</v>
      </c>
      <c r="F4015" s="12">
        <v>0.86</v>
      </c>
      <c r="G4015" s="12" t="s">
        <v>21</v>
      </c>
      <c r="H4015" s="12">
        <v>500</v>
      </c>
      <c r="I4015" s="6">
        <v>12600000</v>
      </c>
      <c r="J4015" s="6">
        <v>120</v>
      </c>
      <c r="K4015" s="6">
        <v>16.986999999999998</v>
      </c>
      <c r="L4015" s="11" t="b">
        <f>COUNTIF('[1]2_배당성향 25% 이상 종목명'!$A$2:$A$471,'2_2번 조건 대상 종목'!A4015)&gt;0</f>
        <v>0</v>
      </c>
      <c r="M4015" s="14" t="b">
        <f t="shared" si="62"/>
        <v>1</v>
      </c>
      <c r="N4015" s="6">
        <v>1512000000</v>
      </c>
      <c r="O4015" s="6"/>
      <c r="P4015" s="6"/>
      <c r="Q4015" s="6"/>
      <c r="R4015" s="6">
        <v>0.78</v>
      </c>
      <c r="S4015" s="6">
        <v>119070000000</v>
      </c>
      <c r="T4015" s="7">
        <v>14.79</v>
      </c>
      <c r="U4015" s="7">
        <v>0.73</v>
      </c>
      <c r="V4015" s="7">
        <v>639</v>
      </c>
    </row>
    <row r="4016" spans="1:22" x14ac:dyDescent="0.4">
      <c r="A4016" s="4" t="s">
        <v>372</v>
      </c>
      <c r="B4016" s="5" t="s">
        <v>373</v>
      </c>
      <c r="C4016" s="5" t="s">
        <v>30</v>
      </c>
      <c r="D4016" s="5" t="s">
        <v>19</v>
      </c>
      <c r="E4016" s="9" t="s">
        <v>81</v>
      </c>
      <c r="F4016" s="9">
        <v>0.51</v>
      </c>
      <c r="G4016" s="5" t="s">
        <v>21</v>
      </c>
      <c r="H4016" s="9">
        <v>500</v>
      </c>
      <c r="I4016" s="11">
        <v>13931609</v>
      </c>
      <c r="J4016" s="11">
        <v>320</v>
      </c>
      <c r="K4016" s="11">
        <v>95.956000000000003</v>
      </c>
      <c r="L4016" s="11" t="b">
        <f>COUNTIF('[1]2_배당성향 25% 이상 종목명'!$A$2:$A$471,'2_2번 조건 대상 종목'!A583)&gt;0</f>
        <v>1</v>
      </c>
      <c r="M4016" s="14" t="b">
        <f t="shared" si="62"/>
        <v>1</v>
      </c>
      <c r="N4016" s="11">
        <v>4458114880</v>
      </c>
      <c r="O4016" s="11" t="b">
        <f>N4016&gt;=VLOOKUP(A4016,'[1]2023년만'!$A$2:$Q$1181,12,0)</f>
        <v>1</v>
      </c>
      <c r="P4016" s="11">
        <f>VLOOKUP(A4016,'[1]2_피벗 테이블'!$A$4:$B$376,2,0)</f>
        <v>2832760496.6666665</v>
      </c>
      <c r="Q4016" s="11" t="b">
        <f>N4016&gt;=(P4016*1.05)</f>
        <v>1</v>
      </c>
      <c r="R4016" s="11">
        <v>6.6</v>
      </c>
      <c r="S4016" s="6">
        <v>84425550540</v>
      </c>
      <c r="T4016" s="7">
        <v>18.2</v>
      </c>
      <c r="U4016" s="7">
        <v>0.99</v>
      </c>
      <c r="V4016" s="7">
        <v>333</v>
      </c>
    </row>
    <row r="4017" spans="1:22" hidden="1" x14ac:dyDescent="0.4">
      <c r="A4017" s="4" t="s">
        <v>1297</v>
      </c>
      <c r="B4017" s="5" t="s">
        <v>1298</v>
      </c>
      <c r="C4017" s="5" t="s">
        <v>24</v>
      </c>
      <c r="D4017" s="5" t="s">
        <v>19</v>
      </c>
      <c r="E4017" s="9" t="s">
        <v>43</v>
      </c>
      <c r="F4017" s="9">
        <v>2.37</v>
      </c>
      <c r="G4017" s="5" t="s">
        <v>21</v>
      </c>
      <c r="H4017" s="10">
        <v>5000</v>
      </c>
      <c r="I4017" s="11">
        <v>28024278</v>
      </c>
      <c r="J4017" s="11">
        <v>1200</v>
      </c>
      <c r="K4017" s="11">
        <v>20.952000000000002</v>
      </c>
      <c r="L4017" s="11" t="b">
        <f>COUNTIF('[1]2_배당성향 25% 이상 종목명'!$A$2:$A$471,'2_2번 조건 대상 종목'!A4017)&gt;0</f>
        <v>1</v>
      </c>
      <c r="M4017" s="14" t="b">
        <f t="shared" si="62"/>
        <v>1</v>
      </c>
      <c r="N4017" s="11">
        <v>32777133600</v>
      </c>
      <c r="O4017" s="11"/>
      <c r="P4017" s="11"/>
      <c r="Q4017" s="11"/>
      <c r="R4017" s="11">
        <v>3.1</v>
      </c>
      <c r="S4017" s="6">
        <v>3435776482800</v>
      </c>
      <c r="T4017" s="7">
        <v>14.19</v>
      </c>
      <c r="U4017" s="7">
        <v>1.52</v>
      </c>
      <c r="V4017" s="7">
        <v>8642</v>
      </c>
    </row>
    <row r="4018" spans="1:22" hidden="1" x14ac:dyDescent="0.4">
      <c r="A4018" s="4" t="s">
        <v>1297</v>
      </c>
      <c r="B4018" s="5" t="s">
        <v>1298</v>
      </c>
      <c r="C4018" s="5" t="s">
        <v>18</v>
      </c>
      <c r="D4018" s="5" t="s">
        <v>19</v>
      </c>
      <c r="E4018" s="9" t="s">
        <v>43</v>
      </c>
      <c r="F4018" s="9">
        <v>4.05</v>
      </c>
      <c r="G4018" s="5" t="s">
        <v>21</v>
      </c>
      <c r="H4018" s="10">
        <v>5000</v>
      </c>
      <c r="I4018" s="11">
        <v>28024278</v>
      </c>
      <c r="J4018" s="11">
        <v>1000</v>
      </c>
      <c r="K4018" s="11">
        <v>15.585000000000001</v>
      </c>
      <c r="L4018" s="11" t="b">
        <f>COUNTIF('[1]2_배당성향 25% 이상 종목명'!$A$2:$A$471,'2_2번 조건 대상 종목'!A4018)&gt;0</f>
        <v>1</v>
      </c>
      <c r="M4018" s="14" t="b">
        <f t="shared" si="62"/>
        <v>1</v>
      </c>
      <c r="N4018" s="11">
        <v>27314278000</v>
      </c>
      <c r="O4018" s="11"/>
      <c r="P4018" s="11"/>
      <c r="Q4018" s="11"/>
      <c r="R4018" s="11">
        <v>3</v>
      </c>
      <c r="S4018" s="6">
        <v>3435776482800</v>
      </c>
      <c r="T4018" s="7">
        <v>14.19</v>
      </c>
      <c r="U4018" s="7">
        <v>1.52</v>
      </c>
      <c r="V4018" s="7">
        <v>8642</v>
      </c>
    </row>
    <row r="4019" spans="1:22" hidden="1" x14ac:dyDescent="0.4">
      <c r="A4019" s="7" t="s">
        <v>1297</v>
      </c>
      <c r="B4019" s="12" t="s">
        <v>1298</v>
      </c>
      <c r="C4019" s="12" t="s">
        <v>2933</v>
      </c>
      <c r="D4019" s="12" t="s">
        <v>19</v>
      </c>
      <c r="E4019" s="12" t="s">
        <v>43</v>
      </c>
      <c r="F4019" s="12">
        <v>2.09</v>
      </c>
      <c r="G4019" s="12" t="s">
        <v>21</v>
      </c>
      <c r="H4019" s="12">
        <v>5000</v>
      </c>
      <c r="I4019" s="6">
        <v>28024278</v>
      </c>
      <c r="J4019" s="6">
        <v>1000</v>
      </c>
      <c r="K4019" s="6">
        <v>11.509</v>
      </c>
      <c r="L4019" s="11" t="b">
        <f>COUNTIF('[1]2_배당성향 25% 이상 종목명'!$A$2:$A$471,'2_2번 조건 대상 종목'!A4019)&gt;0</f>
        <v>1</v>
      </c>
      <c r="M4019" s="14" t="b">
        <f t="shared" si="62"/>
        <v>1</v>
      </c>
      <c r="N4019" s="6">
        <v>28012571000</v>
      </c>
      <c r="O4019" s="6"/>
      <c r="P4019" s="6"/>
      <c r="Q4019" s="6"/>
      <c r="R4019" s="6">
        <v>3.2</v>
      </c>
      <c r="S4019" s="6">
        <v>3435776482800</v>
      </c>
      <c r="T4019" s="7">
        <v>14.19</v>
      </c>
      <c r="U4019" s="7">
        <v>1.52</v>
      </c>
      <c r="V4019" s="7">
        <v>8642</v>
      </c>
    </row>
    <row r="4020" spans="1:22" hidden="1" x14ac:dyDescent="0.4">
      <c r="A4020" s="4" t="s">
        <v>1823</v>
      </c>
      <c r="B4020" s="5" t="s">
        <v>1824</v>
      </c>
      <c r="C4020" s="5" t="s">
        <v>30</v>
      </c>
      <c r="D4020" s="5" t="s">
        <v>19</v>
      </c>
      <c r="E4020" s="9" t="s">
        <v>66</v>
      </c>
      <c r="F4020" s="9">
        <v>3.55</v>
      </c>
      <c r="G4020" s="5" t="s">
        <v>21</v>
      </c>
      <c r="H4020" s="10">
        <v>5000</v>
      </c>
      <c r="I4020" s="11">
        <v>14417292</v>
      </c>
      <c r="J4020" s="11">
        <v>1400</v>
      </c>
      <c r="K4020" s="11">
        <v>19.605</v>
      </c>
      <c r="L4020" s="11" t="b">
        <f>COUNTIF('[1]2_배당성향 25% 이상 종목명'!$A$2:$A$471,'2_2번 조건 대상 종목'!A4020)&gt;0</f>
        <v>0</v>
      </c>
      <c r="M4020" s="14" t="b">
        <f t="shared" si="62"/>
        <v>1</v>
      </c>
      <c r="N4020" s="11">
        <v>19595542400</v>
      </c>
      <c r="O4020" s="11" t="b">
        <f>N4020&gt;=VLOOKUP(A4020,'[1]2023년만'!$A$2:$Q$1181,12,0)</f>
        <v>1</v>
      </c>
      <c r="P4020" s="11"/>
      <c r="Q4020" s="11"/>
      <c r="R4020" s="11">
        <v>5.5</v>
      </c>
      <c r="S4020" s="6">
        <v>582458596800</v>
      </c>
      <c r="T4020" s="7">
        <v>5.68</v>
      </c>
      <c r="U4020" s="7">
        <v>0.51</v>
      </c>
      <c r="V4020" s="7">
        <v>7117</v>
      </c>
    </row>
    <row r="4021" spans="1:22" hidden="1" x14ac:dyDescent="0.4">
      <c r="A4021" s="4" t="s">
        <v>1823</v>
      </c>
      <c r="B4021" s="5" t="s">
        <v>1824</v>
      </c>
      <c r="C4021" s="5" t="s">
        <v>18</v>
      </c>
      <c r="D4021" s="5" t="s">
        <v>19</v>
      </c>
      <c r="E4021" s="9" t="s">
        <v>66</v>
      </c>
      <c r="F4021" s="9">
        <v>4.37</v>
      </c>
      <c r="G4021" s="5" t="s">
        <v>21</v>
      </c>
      <c r="H4021" s="10">
        <v>5000</v>
      </c>
      <c r="I4021" s="11">
        <v>10409528</v>
      </c>
      <c r="J4021" s="11">
        <v>1300</v>
      </c>
      <c r="K4021" s="11">
        <v>17.018999999999998</v>
      </c>
      <c r="L4021" s="11" t="b">
        <f>COUNTIF('[1]2_배당성향 25% 이상 종목명'!$A$2:$A$471,'2_2번 조건 대상 종목'!A4021)&gt;0</f>
        <v>0</v>
      </c>
      <c r="M4021" s="14" t="b">
        <f t="shared" si="62"/>
        <v>1</v>
      </c>
      <c r="N4021" s="11">
        <v>12463786400</v>
      </c>
      <c r="O4021" s="11"/>
      <c r="P4021" s="11"/>
      <c r="Q4021" s="11"/>
      <c r="R4021" s="11">
        <v>4.5</v>
      </c>
      <c r="S4021" s="6">
        <v>582458596800</v>
      </c>
      <c r="T4021" s="7">
        <v>5.68</v>
      </c>
      <c r="U4021" s="7">
        <v>0.51</v>
      </c>
      <c r="V4021" s="7">
        <v>7117</v>
      </c>
    </row>
    <row r="4022" spans="1:22" hidden="1" x14ac:dyDescent="0.4">
      <c r="A4022" s="4" t="s">
        <v>1823</v>
      </c>
      <c r="B4022" s="5" t="s">
        <v>1824</v>
      </c>
      <c r="C4022" s="5" t="s">
        <v>24</v>
      </c>
      <c r="D4022" s="5" t="s">
        <v>19</v>
      </c>
      <c r="E4022" s="9" t="s">
        <v>66</v>
      </c>
      <c r="F4022" s="9">
        <v>3.86</v>
      </c>
      <c r="G4022" s="5" t="s">
        <v>21</v>
      </c>
      <c r="H4022" s="10">
        <v>5000</v>
      </c>
      <c r="I4022" s="11">
        <v>9998528</v>
      </c>
      <c r="J4022" s="11">
        <v>1400</v>
      </c>
      <c r="K4022" s="11">
        <v>15.778</v>
      </c>
      <c r="L4022" s="11" t="b">
        <f>COUNTIF('[1]2_배당성향 25% 이상 종목명'!$A$2:$A$471,'2_2번 조건 대상 종목'!A4022)&gt;0</f>
        <v>0</v>
      </c>
      <c r="M4022" s="14" t="b">
        <f t="shared" si="62"/>
        <v>1</v>
      </c>
      <c r="N4022" s="11">
        <v>13156539200</v>
      </c>
      <c r="O4022" s="11"/>
      <c r="P4022" s="11"/>
      <c r="Q4022" s="11"/>
      <c r="R4022" s="11">
        <v>3.8</v>
      </c>
      <c r="S4022" s="6">
        <v>582458596800</v>
      </c>
      <c r="T4022" s="7">
        <v>5.68</v>
      </c>
      <c r="U4022" s="7">
        <v>0.51</v>
      </c>
      <c r="V4022" s="7">
        <v>7117</v>
      </c>
    </row>
    <row r="4023" spans="1:22" hidden="1" x14ac:dyDescent="0.4">
      <c r="A4023" s="7" t="s">
        <v>1823</v>
      </c>
      <c r="B4023" s="12" t="s">
        <v>1824</v>
      </c>
      <c r="C4023" s="12" t="s">
        <v>2933</v>
      </c>
      <c r="D4023" s="12" t="s">
        <v>19</v>
      </c>
      <c r="E4023" s="12" t="s">
        <v>66</v>
      </c>
      <c r="F4023" s="12">
        <v>2.61</v>
      </c>
      <c r="G4023" s="12" t="s">
        <v>21</v>
      </c>
      <c r="H4023" s="12">
        <v>5000</v>
      </c>
      <c r="I4023" s="6">
        <v>10409528</v>
      </c>
      <c r="J4023" s="6">
        <v>1400</v>
      </c>
      <c r="K4023" s="6">
        <v>7.8440000000000003</v>
      </c>
      <c r="L4023" s="11" t="b">
        <f>COUNTIF('[1]2_배당성향 25% 이상 종목명'!$A$2:$A$471,'2_2번 조건 대상 종목'!A4023)&gt;0</f>
        <v>0</v>
      </c>
      <c r="M4023" s="14" t="b">
        <f t="shared" si="62"/>
        <v>1</v>
      </c>
      <c r="N4023" s="6">
        <v>13629800800</v>
      </c>
      <c r="O4023" s="6"/>
      <c r="P4023" s="6"/>
      <c r="Q4023" s="6"/>
      <c r="R4023" s="6">
        <v>4.8</v>
      </c>
      <c r="S4023" s="6">
        <v>582458596800</v>
      </c>
      <c r="T4023" s="7">
        <v>5.68</v>
      </c>
      <c r="U4023" s="7">
        <v>0.51</v>
      </c>
      <c r="V4023" s="7">
        <v>7117</v>
      </c>
    </row>
    <row r="4024" spans="1:22" hidden="1" x14ac:dyDescent="0.4">
      <c r="A4024" s="4" t="s">
        <v>1967</v>
      </c>
      <c r="B4024" s="5" t="s">
        <v>1968</v>
      </c>
      <c r="C4024" s="5" t="s">
        <v>30</v>
      </c>
      <c r="D4024" s="5" t="s">
        <v>19</v>
      </c>
      <c r="E4024" s="9" t="s">
        <v>49</v>
      </c>
      <c r="F4024" s="9">
        <v>0.6</v>
      </c>
      <c r="G4024" s="5" t="s">
        <v>21</v>
      </c>
      <c r="H4024" s="9">
        <v>500</v>
      </c>
      <c r="I4024" s="11">
        <v>16769188</v>
      </c>
      <c r="J4024" s="11">
        <v>120</v>
      </c>
      <c r="K4024" s="11">
        <v>17.021999999999998</v>
      </c>
      <c r="L4024" s="11" t="b">
        <f>COUNTIF('[1]2_배당성향 25% 이상 종목명'!$A$2:$A$471,'2_2번 조건 대상 종목'!A4024)&gt;0</f>
        <v>0</v>
      </c>
      <c r="M4024" s="14" t="b">
        <f t="shared" si="62"/>
        <v>0</v>
      </c>
      <c r="N4024" s="11">
        <v>2012302560</v>
      </c>
      <c r="O4024" s="11" t="b">
        <f>N4024&gt;=VLOOKUP(A4024,'[1]2023년만'!$A$2:$Q$1181,12,0)</f>
        <v>1</v>
      </c>
      <c r="P4024" s="11"/>
      <c r="Q4024" s="11"/>
      <c r="R4024" s="11">
        <v>2.2000000000000002</v>
      </c>
      <c r="S4024" s="6">
        <v>110925113880</v>
      </c>
      <c r="T4024" s="7">
        <v>9.23</v>
      </c>
      <c r="U4024" s="7">
        <v>1.17</v>
      </c>
      <c r="V4024" s="7">
        <v>705</v>
      </c>
    </row>
    <row r="4025" spans="1:22" hidden="1" x14ac:dyDescent="0.4">
      <c r="A4025" s="4" t="s">
        <v>1967</v>
      </c>
      <c r="B4025" s="5" t="s">
        <v>1968</v>
      </c>
      <c r="C4025" s="5" t="s">
        <v>24</v>
      </c>
      <c r="D4025" s="5" t="s">
        <v>19</v>
      </c>
      <c r="E4025" s="9" t="s">
        <v>95</v>
      </c>
      <c r="F4025" s="9">
        <v>0.59</v>
      </c>
      <c r="G4025" s="5" t="s">
        <v>21</v>
      </c>
      <c r="H4025" s="9">
        <v>500</v>
      </c>
      <c r="I4025" s="11">
        <v>16769188</v>
      </c>
      <c r="J4025" s="11">
        <v>50</v>
      </c>
      <c r="K4025" s="11">
        <v>6.9359999999999999</v>
      </c>
      <c r="L4025" s="11" t="b">
        <f>COUNTIF('[1]2_배당성향 25% 이상 종목명'!$A$2:$A$471,'2_2번 조건 대상 종목'!A4025)&gt;0</f>
        <v>0</v>
      </c>
      <c r="M4025" s="14" t="b">
        <f t="shared" si="62"/>
        <v>0</v>
      </c>
      <c r="N4025" s="11">
        <v>838459400</v>
      </c>
      <c r="O4025" s="11"/>
      <c r="P4025" s="11"/>
      <c r="Q4025" s="11"/>
      <c r="R4025" s="11">
        <v>0.4</v>
      </c>
      <c r="S4025" s="6">
        <v>110925113880</v>
      </c>
      <c r="T4025" s="7">
        <v>9.23</v>
      </c>
      <c r="U4025" s="7">
        <v>1.17</v>
      </c>
      <c r="V4025" s="7">
        <v>705</v>
      </c>
    </row>
    <row r="4026" spans="1:22" x14ac:dyDescent="0.4">
      <c r="A4026" s="4" t="s">
        <v>814</v>
      </c>
      <c r="B4026" s="5" t="s">
        <v>815</v>
      </c>
      <c r="C4026" s="5" t="s">
        <v>30</v>
      </c>
      <c r="D4026" s="5" t="s">
        <v>19</v>
      </c>
      <c r="E4026" s="9" t="s">
        <v>43</v>
      </c>
      <c r="F4026" s="9">
        <v>1.34</v>
      </c>
      <c r="G4026" s="5" t="s">
        <v>21</v>
      </c>
      <c r="H4026" s="9">
        <v>500</v>
      </c>
      <c r="I4026" s="11">
        <v>18720000</v>
      </c>
      <c r="J4026" s="11">
        <v>150</v>
      </c>
      <c r="K4026" s="11">
        <v>34.387999999999998</v>
      </c>
      <c r="L4026" s="11" t="b">
        <f>COUNTIF('[1]2_배당성향 25% 이상 종목명'!$A$2:$A$471,'2_2번 조건 대상 종목'!A792)&gt;0</f>
        <v>1</v>
      </c>
      <c r="M4026" s="14" t="b">
        <f t="shared" si="62"/>
        <v>1</v>
      </c>
      <c r="N4026" s="11">
        <v>2365919400</v>
      </c>
      <c r="O4026" s="11" t="b">
        <f>N4026&gt;=VLOOKUP(A4026,'[1]2023년만'!$A$2:$Q$1181,12,0)</f>
        <v>1</v>
      </c>
      <c r="P4026" s="11">
        <f>VLOOKUP(A4026,'[1]2_피벗 테이블'!$A$4:$B$376,2,0)</f>
        <v>1998369506.6666667</v>
      </c>
      <c r="Q4026" s="11" t="b">
        <f>N4026&gt;=(P4026*1.05)</f>
        <v>1</v>
      </c>
      <c r="R4026" s="11">
        <v>3.8</v>
      </c>
      <c r="S4026" s="6">
        <v>82929600000</v>
      </c>
      <c r="T4026" s="7">
        <v>10.3</v>
      </c>
      <c r="U4026" s="7">
        <v>0.54</v>
      </c>
      <c r="V4026" s="7">
        <v>430</v>
      </c>
    </row>
    <row r="4027" spans="1:22" hidden="1" x14ac:dyDescent="0.4">
      <c r="A4027" s="4" t="s">
        <v>1196</v>
      </c>
      <c r="B4027" s="5" t="s">
        <v>1197</v>
      </c>
      <c r="C4027" s="5" t="s">
        <v>18</v>
      </c>
      <c r="D4027" s="5" t="s">
        <v>19</v>
      </c>
      <c r="E4027" s="9" t="s">
        <v>49</v>
      </c>
      <c r="F4027" s="9">
        <v>0.56000000000000005</v>
      </c>
      <c r="G4027" s="5" t="s">
        <v>21</v>
      </c>
      <c r="H4027" s="9">
        <v>500</v>
      </c>
      <c r="I4027" s="11">
        <v>9730590</v>
      </c>
      <c r="J4027" s="11">
        <v>50</v>
      </c>
      <c r="K4027" s="11">
        <v>31.966000000000001</v>
      </c>
      <c r="L4027" s="11" t="b">
        <f>COUNTIF('[1]2_배당성향 25% 이상 종목명'!$A$2:$A$471,'2_2번 조건 대상 종목'!A4027)&gt;0</f>
        <v>1</v>
      </c>
      <c r="M4027" s="14" t="b">
        <f t="shared" si="62"/>
        <v>1</v>
      </c>
      <c r="N4027" s="11">
        <v>423225400</v>
      </c>
      <c r="O4027" s="11"/>
      <c r="P4027" s="11"/>
      <c r="Q4027" s="11"/>
      <c r="R4027" s="11">
        <v>1.28</v>
      </c>
      <c r="S4027" s="6">
        <v>35857224150</v>
      </c>
      <c r="T4027" s="7">
        <v>16.23</v>
      </c>
      <c r="U4027" s="7">
        <v>0.79</v>
      </c>
      <c r="V4027" s="7">
        <v>227</v>
      </c>
    </row>
    <row r="4028" spans="1:22" hidden="1" x14ac:dyDescent="0.4">
      <c r="A4028" s="4" t="s">
        <v>1196</v>
      </c>
      <c r="B4028" s="5" t="s">
        <v>1197</v>
      </c>
      <c r="C4028" s="5" t="s">
        <v>24</v>
      </c>
      <c r="D4028" s="5" t="s">
        <v>19</v>
      </c>
      <c r="E4028" s="9" t="s">
        <v>49</v>
      </c>
      <c r="F4028" s="9">
        <v>0.48</v>
      </c>
      <c r="G4028" s="5" t="s">
        <v>21</v>
      </c>
      <c r="H4028" s="9">
        <v>500</v>
      </c>
      <c r="I4028" s="11">
        <v>9730590</v>
      </c>
      <c r="J4028" s="11">
        <v>50</v>
      </c>
      <c r="K4028" s="11">
        <v>31.725999999999999</v>
      </c>
      <c r="L4028" s="11" t="b">
        <f>COUNTIF('[1]2_배당성향 25% 이상 종목명'!$A$2:$A$471,'2_2번 조건 대상 종목'!A4028)&gt;0</f>
        <v>1</v>
      </c>
      <c r="M4028" s="14" t="b">
        <f t="shared" si="62"/>
        <v>1</v>
      </c>
      <c r="N4028" s="11">
        <v>423225400</v>
      </c>
      <c r="O4028" s="11"/>
      <c r="P4028" s="11"/>
      <c r="Q4028" s="11"/>
      <c r="R4028" s="11">
        <v>1.24</v>
      </c>
      <c r="S4028" s="6">
        <v>35857224150</v>
      </c>
      <c r="T4028" s="7">
        <v>16.23</v>
      </c>
      <c r="U4028" s="7">
        <v>0.79</v>
      </c>
      <c r="V4028" s="7">
        <v>227</v>
      </c>
    </row>
    <row r="4029" spans="1:22" hidden="1" x14ac:dyDescent="0.4">
      <c r="A4029" s="7" t="s">
        <v>1196</v>
      </c>
      <c r="B4029" s="12" t="s">
        <v>1197</v>
      </c>
      <c r="C4029" s="12" t="s">
        <v>2933</v>
      </c>
      <c r="D4029" s="12" t="s">
        <v>19</v>
      </c>
      <c r="E4029" s="12" t="s">
        <v>49</v>
      </c>
      <c r="F4029" s="12">
        <v>0.41</v>
      </c>
      <c r="G4029" s="12" t="s">
        <v>21</v>
      </c>
      <c r="H4029" s="12">
        <v>500</v>
      </c>
      <c r="I4029" s="6">
        <v>9730590</v>
      </c>
      <c r="J4029" s="6">
        <v>50</v>
      </c>
      <c r="K4029" s="6">
        <v>19.841999999999999</v>
      </c>
      <c r="L4029" s="11" t="b">
        <f>COUNTIF('[1]2_배당성향 25% 이상 종목명'!$A$2:$A$471,'2_2번 조건 대상 종목'!A4029)&gt;0</f>
        <v>1</v>
      </c>
      <c r="M4029" s="14" t="b">
        <f t="shared" si="62"/>
        <v>1</v>
      </c>
      <c r="N4029" s="6">
        <v>423225400</v>
      </c>
      <c r="O4029" s="6"/>
      <c r="P4029" s="6"/>
      <c r="Q4029" s="6"/>
      <c r="R4029" s="6">
        <v>0.78</v>
      </c>
      <c r="S4029" s="6">
        <v>35857224150</v>
      </c>
      <c r="T4029" s="7">
        <v>16.23</v>
      </c>
      <c r="U4029" s="7">
        <v>0.79</v>
      </c>
      <c r="V4029" s="7">
        <v>227</v>
      </c>
    </row>
    <row r="4030" spans="1:22" hidden="1" x14ac:dyDescent="0.4">
      <c r="A4030" s="4" t="s">
        <v>1995</v>
      </c>
      <c r="B4030" s="5" t="s">
        <v>1996</v>
      </c>
      <c r="C4030" s="5" t="s">
        <v>24</v>
      </c>
      <c r="D4030" s="5" t="s">
        <v>19</v>
      </c>
      <c r="E4030" s="9" t="s">
        <v>81</v>
      </c>
      <c r="F4030" s="9">
        <v>0.23</v>
      </c>
      <c r="G4030" s="5" t="s">
        <v>21</v>
      </c>
      <c r="H4030" s="9">
        <v>100</v>
      </c>
      <c r="I4030" s="11">
        <v>28192084</v>
      </c>
      <c r="J4030" s="11">
        <v>20</v>
      </c>
      <c r="K4030" s="11">
        <v>16.486999999999998</v>
      </c>
      <c r="L4030" s="11" t="b">
        <f>COUNTIF('[1]2_배당성향 25% 이상 종목명'!$A$2:$A$471,'2_2번 조건 대상 종목'!A4030)&gt;0</f>
        <v>0</v>
      </c>
      <c r="M4030" s="14" t="b">
        <f t="shared" si="62"/>
        <v>1</v>
      </c>
      <c r="N4030" s="11">
        <v>563841680</v>
      </c>
      <c r="O4030" s="11"/>
      <c r="P4030" s="11"/>
      <c r="Q4030" s="11"/>
      <c r="R4030" s="11">
        <v>0.8</v>
      </c>
      <c r="S4030" s="6">
        <v>72171735040</v>
      </c>
      <c r="T4030" s="7">
        <v>12.86</v>
      </c>
      <c r="U4030" s="7">
        <v>1.74</v>
      </c>
      <c r="V4030" s="7">
        <v>199</v>
      </c>
    </row>
    <row r="4031" spans="1:22" hidden="1" x14ac:dyDescent="0.4">
      <c r="A4031" s="4" t="s">
        <v>1995</v>
      </c>
      <c r="B4031" s="5" t="s">
        <v>1996</v>
      </c>
      <c r="C4031" s="5" t="s">
        <v>18</v>
      </c>
      <c r="D4031" s="5" t="s">
        <v>19</v>
      </c>
      <c r="E4031" s="9" t="s">
        <v>81</v>
      </c>
      <c r="F4031" s="9">
        <v>0.38</v>
      </c>
      <c r="G4031" s="5" t="s">
        <v>21</v>
      </c>
      <c r="H4031" s="9">
        <v>100</v>
      </c>
      <c r="I4031" s="11">
        <v>28192084</v>
      </c>
      <c r="J4031" s="11">
        <v>20</v>
      </c>
      <c r="K4031" s="11">
        <v>12.372999999999999</v>
      </c>
      <c r="L4031" s="11" t="b">
        <f>COUNTIF('[1]2_배당성향 25% 이상 종목명'!$A$2:$A$471,'2_2번 조건 대상 종목'!A4031)&gt;0</f>
        <v>0</v>
      </c>
      <c r="M4031" s="14" t="b">
        <f t="shared" si="62"/>
        <v>1</v>
      </c>
      <c r="N4031" s="11">
        <v>563841680</v>
      </c>
      <c r="O4031" s="11"/>
      <c r="P4031" s="11"/>
      <c r="Q4031" s="11"/>
      <c r="R4031" s="11">
        <v>0.9</v>
      </c>
      <c r="S4031" s="6">
        <v>72171735040</v>
      </c>
      <c r="T4031" s="7">
        <v>12.86</v>
      </c>
      <c r="U4031" s="7">
        <v>1.74</v>
      </c>
      <c r="V4031" s="7">
        <v>199</v>
      </c>
    </row>
    <row r="4032" spans="1:22" hidden="1" x14ac:dyDescent="0.4">
      <c r="A4032" s="4" t="s">
        <v>1995</v>
      </c>
      <c r="B4032" s="5" t="s">
        <v>1996</v>
      </c>
      <c r="C4032" s="5" t="s">
        <v>30</v>
      </c>
      <c r="D4032" s="5" t="s">
        <v>19</v>
      </c>
      <c r="E4032" s="9" t="s">
        <v>81</v>
      </c>
      <c r="F4032" s="9">
        <v>0.51</v>
      </c>
      <c r="G4032" s="5" t="s">
        <v>21</v>
      </c>
      <c r="H4032" s="9">
        <v>100</v>
      </c>
      <c r="I4032" s="11">
        <v>28192084</v>
      </c>
      <c r="J4032" s="11">
        <v>20</v>
      </c>
      <c r="K4032" s="11">
        <v>9.8209999999999997</v>
      </c>
      <c r="L4032" s="11" t="b">
        <f>COUNTIF('[1]2_배당성향 25% 이상 종목명'!$A$2:$A$471,'2_2번 조건 대상 종목'!A4032)&gt;0</f>
        <v>0</v>
      </c>
      <c r="M4032" s="14" t="b">
        <f t="shared" si="62"/>
        <v>1</v>
      </c>
      <c r="N4032" s="11">
        <v>550091200</v>
      </c>
      <c r="O4032" s="11" t="b">
        <f>N4032&gt;=VLOOKUP(A4032,'[1]2023년만'!$A$2:$Q$1181,12,0)</f>
        <v>0</v>
      </c>
      <c r="P4032" s="11"/>
      <c r="Q4032" s="11"/>
      <c r="R4032" s="11">
        <v>1</v>
      </c>
      <c r="S4032" s="6">
        <v>72171735040</v>
      </c>
      <c r="T4032" s="7">
        <v>12.86</v>
      </c>
      <c r="U4032" s="7">
        <v>1.74</v>
      </c>
      <c r="V4032" s="7">
        <v>199</v>
      </c>
    </row>
    <row r="4033" spans="1:22" hidden="1" x14ac:dyDescent="0.4">
      <c r="A4033" s="7" t="s">
        <v>1995</v>
      </c>
      <c r="B4033" s="12" t="s">
        <v>1996</v>
      </c>
      <c r="C4033" s="12" t="s">
        <v>2933</v>
      </c>
      <c r="D4033" s="12" t="s">
        <v>19</v>
      </c>
      <c r="E4033" s="12" t="s">
        <v>81</v>
      </c>
      <c r="F4033" s="12">
        <v>0.23</v>
      </c>
      <c r="G4033" s="12" t="s">
        <v>21</v>
      </c>
      <c r="H4033" s="12">
        <v>100</v>
      </c>
      <c r="I4033" s="6">
        <v>26932084</v>
      </c>
      <c r="J4033" s="6">
        <v>20</v>
      </c>
      <c r="K4033" s="6">
        <v>-150.459</v>
      </c>
      <c r="L4033" s="11" t="b">
        <f>COUNTIF('[1]2_배당성향 25% 이상 종목명'!$A$2:$A$471,'2_2번 조건 대상 종목'!A4033)&gt;0</f>
        <v>0</v>
      </c>
      <c r="M4033" s="14" t="b">
        <f t="shared" si="62"/>
        <v>1</v>
      </c>
      <c r="N4033" s="6">
        <v>538641680</v>
      </c>
      <c r="O4033" s="6"/>
      <c r="P4033" s="6"/>
      <c r="Q4033" s="6"/>
      <c r="R4033" s="6">
        <v>0.6</v>
      </c>
      <c r="S4033" s="6">
        <v>72171735040</v>
      </c>
      <c r="T4033" s="7">
        <v>12.86</v>
      </c>
      <c r="U4033" s="7">
        <v>1.74</v>
      </c>
      <c r="V4033" s="7">
        <v>199</v>
      </c>
    </row>
    <row r="4034" spans="1:22" hidden="1" x14ac:dyDescent="0.4">
      <c r="A4034" s="4" t="s">
        <v>1385</v>
      </c>
      <c r="B4034" s="5" t="s">
        <v>1386</v>
      </c>
      <c r="C4034" s="5" t="s">
        <v>30</v>
      </c>
      <c r="D4034" s="5" t="s">
        <v>19</v>
      </c>
      <c r="E4034" s="9" t="s">
        <v>20</v>
      </c>
      <c r="F4034" s="9">
        <v>0.68</v>
      </c>
      <c r="G4034" s="5" t="s">
        <v>21</v>
      </c>
      <c r="H4034" s="9">
        <v>500</v>
      </c>
      <c r="I4034" s="11">
        <v>11000000</v>
      </c>
      <c r="J4034" s="11">
        <v>400</v>
      </c>
      <c r="K4034" s="11">
        <v>28.24</v>
      </c>
      <c r="L4034" s="11" t="b">
        <f>COUNTIF('[1]2_배당성향 25% 이상 종목명'!$A$2:$A$471,'2_2번 조건 대상 종목'!A4034)&gt;0</f>
        <v>1</v>
      </c>
      <c r="M4034" s="14" t="b">
        <f t="shared" si="62"/>
        <v>1</v>
      </c>
      <c r="N4034" s="11">
        <v>3600000000</v>
      </c>
      <c r="O4034" s="11" t="b">
        <f>N4034&gt;=VLOOKUP(A4034,'[1]2023년만'!$A$2:$Q$1181,12,0)</f>
        <v>1</v>
      </c>
      <c r="P4034" s="11">
        <f>VLOOKUP(A4034,'[1]2_피벗 테이블'!$A$4:$B$376,2,0)</f>
        <v>3728316666.6666665</v>
      </c>
      <c r="Q4034" s="11" t="b">
        <f>N4034&gt;=(P4034*1.05)</f>
        <v>0</v>
      </c>
      <c r="R4034" s="11">
        <v>1.8</v>
      </c>
      <c r="S4034" s="6">
        <v>309650000000</v>
      </c>
      <c r="T4034" s="7">
        <v>11.69</v>
      </c>
      <c r="U4034" s="7">
        <v>0.83</v>
      </c>
      <c r="V4034" s="7">
        <v>2409</v>
      </c>
    </row>
    <row r="4035" spans="1:22" hidden="1" x14ac:dyDescent="0.4">
      <c r="A4035" s="4" t="s">
        <v>1385</v>
      </c>
      <c r="B4035" s="5" t="s">
        <v>1386</v>
      </c>
      <c r="C4035" s="5" t="s">
        <v>24</v>
      </c>
      <c r="D4035" s="5" t="s">
        <v>19</v>
      </c>
      <c r="E4035" s="9" t="s">
        <v>95</v>
      </c>
      <c r="F4035" s="9">
        <v>0.59</v>
      </c>
      <c r="G4035" s="5" t="s">
        <v>21</v>
      </c>
      <c r="H4035" s="9">
        <v>500</v>
      </c>
      <c r="I4035" s="11">
        <v>11000000</v>
      </c>
      <c r="J4035" s="11">
        <v>400</v>
      </c>
      <c r="K4035" s="11">
        <v>21.064</v>
      </c>
      <c r="L4035" s="11" t="b">
        <f>COUNTIF('[1]2_배당성향 25% 이상 종목명'!$A$2:$A$471,'2_2번 조건 대상 종목'!A4035)&gt;0</f>
        <v>1</v>
      </c>
      <c r="M4035" s="14" t="b">
        <f t="shared" ref="M4035:M4098" si="63">COUNTIF($A$2:$A$4678,A4035)=4</f>
        <v>1</v>
      </c>
      <c r="N4035" s="11">
        <v>3600000000</v>
      </c>
      <c r="O4035" s="11"/>
      <c r="P4035" s="11"/>
      <c r="Q4035" s="11"/>
      <c r="R4035" s="11">
        <v>0.9</v>
      </c>
      <c r="S4035" s="6">
        <v>309650000000</v>
      </c>
      <c r="T4035" s="7">
        <v>11.69</v>
      </c>
      <c r="U4035" s="7">
        <v>0.83</v>
      </c>
      <c r="V4035" s="7">
        <v>2409</v>
      </c>
    </row>
    <row r="4036" spans="1:22" hidden="1" x14ac:dyDescent="0.4">
      <c r="A4036" s="4" t="s">
        <v>1385</v>
      </c>
      <c r="B4036" s="5" t="s">
        <v>1386</v>
      </c>
      <c r="C4036" s="5" t="s">
        <v>18</v>
      </c>
      <c r="D4036" s="5" t="s">
        <v>19</v>
      </c>
      <c r="E4036" s="9" t="s">
        <v>95</v>
      </c>
      <c r="F4036" s="9">
        <v>0.96</v>
      </c>
      <c r="G4036" s="5" t="s">
        <v>21</v>
      </c>
      <c r="H4036" s="9">
        <v>500</v>
      </c>
      <c r="I4036" s="11">
        <v>11000000</v>
      </c>
      <c r="J4036" s="11">
        <v>500</v>
      </c>
      <c r="K4036" s="11">
        <v>8.43</v>
      </c>
      <c r="L4036" s="11" t="b">
        <f>COUNTIF('[1]2_배당성향 25% 이상 종목명'!$A$2:$A$471,'2_2번 조건 대상 종목'!A4036)&gt;0</f>
        <v>1</v>
      </c>
      <c r="M4036" s="14" t="b">
        <f t="shared" si="63"/>
        <v>1</v>
      </c>
      <c r="N4036" s="11">
        <v>3677750000</v>
      </c>
      <c r="O4036" s="11"/>
      <c r="P4036" s="11"/>
      <c r="Q4036" s="11"/>
      <c r="R4036" s="11">
        <v>2.2999999999999998</v>
      </c>
      <c r="S4036" s="6">
        <v>309650000000</v>
      </c>
      <c r="T4036" s="7">
        <v>11.69</v>
      </c>
      <c r="U4036" s="7">
        <v>0.83</v>
      </c>
      <c r="V4036" s="7">
        <v>2409</v>
      </c>
    </row>
    <row r="4037" spans="1:22" hidden="1" x14ac:dyDescent="0.4">
      <c r="A4037" s="7" t="s">
        <v>1385</v>
      </c>
      <c r="B4037" s="12" t="s">
        <v>1386</v>
      </c>
      <c r="C4037" s="12" t="s">
        <v>2933</v>
      </c>
      <c r="D4037" s="12" t="s">
        <v>19</v>
      </c>
      <c r="E4037" s="12" t="s">
        <v>95</v>
      </c>
      <c r="F4037" s="12">
        <v>0.42</v>
      </c>
      <c r="G4037" s="12" t="s">
        <v>21</v>
      </c>
      <c r="H4037" s="12">
        <v>500</v>
      </c>
      <c r="I4037" s="6">
        <v>11000000</v>
      </c>
      <c r="J4037" s="6">
        <v>400</v>
      </c>
      <c r="K4037" s="6">
        <v>8.3000000000000007</v>
      </c>
      <c r="L4037" s="11" t="b">
        <f>COUNTIF('[1]2_배당성향 25% 이상 종목명'!$A$2:$A$471,'2_2번 조건 대상 종목'!A4037)&gt;0</f>
        <v>1</v>
      </c>
      <c r="M4037" s="14" t="b">
        <f t="shared" si="63"/>
        <v>1</v>
      </c>
      <c r="N4037" s="6">
        <v>3907200000</v>
      </c>
      <c r="O4037" s="6"/>
      <c r="P4037" s="6"/>
      <c r="Q4037" s="6"/>
      <c r="R4037" s="6">
        <v>1.5</v>
      </c>
      <c r="S4037" s="6">
        <v>309650000000</v>
      </c>
      <c r="T4037" s="7">
        <v>11.69</v>
      </c>
      <c r="U4037" s="7">
        <v>0.83</v>
      </c>
      <c r="V4037" s="7">
        <v>2409</v>
      </c>
    </row>
    <row r="4038" spans="1:22" hidden="1" x14ac:dyDescent="0.4">
      <c r="A4038" s="4" t="s">
        <v>1051</v>
      </c>
      <c r="B4038" s="5" t="s">
        <v>1052</v>
      </c>
      <c r="C4038" s="5" t="s">
        <v>24</v>
      </c>
      <c r="D4038" s="5" t="s">
        <v>19</v>
      </c>
      <c r="E4038" s="9" t="s">
        <v>81</v>
      </c>
      <c r="F4038" s="9">
        <v>0.23</v>
      </c>
      <c r="G4038" s="5" t="s">
        <v>21</v>
      </c>
      <c r="H4038" s="9">
        <v>500</v>
      </c>
      <c r="I4038" s="11">
        <v>6000000</v>
      </c>
      <c r="J4038" s="11">
        <v>50</v>
      </c>
      <c r="K4038" s="11">
        <v>36.51</v>
      </c>
      <c r="L4038" s="11" t="b">
        <f>COUNTIF('[1]2_배당성향 25% 이상 종목명'!$A$2:$A$471,'2_2번 조건 대상 종목'!A4038)&gt;0</f>
        <v>0</v>
      </c>
      <c r="M4038" s="14" t="b">
        <f t="shared" si="63"/>
        <v>1</v>
      </c>
      <c r="N4038" s="11">
        <v>267984200</v>
      </c>
      <c r="O4038" s="11"/>
      <c r="P4038" s="11"/>
      <c r="Q4038" s="11"/>
      <c r="R4038" s="11">
        <v>0.4</v>
      </c>
      <c r="S4038" s="6">
        <v>53280000000</v>
      </c>
      <c r="T4038" s="7" t="s">
        <v>21</v>
      </c>
      <c r="U4038" s="7">
        <v>0.86</v>
      </c>
      <c r="V4038" s="7" t="s">
        <v>21</v>
      </c>
    </row>
    <row r="4039" spans="1:22" hidden="1" x14ac:dyDescent="0.4">
      <c r="A4039" s="4" t="s">
        <v>1051</v>
      </c>
      <c r="B4039" s="5" t="s">
        <v>1052</v>
      </c>
      <c r="C4039" s="5" t="s">
        <v>18</v>
      </c>
      <c r="D4039" s="5" t="s">
        <v>19</v>
      </c>
      <c r="E4039" s="9" t="s">
        <v>81</v>
      </c>
      <c r="F4039" s="9">
        <v>0.38</v>
      </c>
      <c r="G4039" s="5" t="s">
        <v>21</v>
      </c>
      <c r="H4039" s="9">
        <v>500</v>
      </c>
      <c r="I4039" s="11">
        <v>6000000</v>
      </c>
      <c r="J4039" s="11">
        <v>50</v>
      </c>
      <c r="K4039" s="11">
        <v>20.164999999999999</v>
      </c>
      <c r="L4039" s="11" t="b">
        <f>COUNTIF('[1]2_배당성향 25% 이상 종목명'!$A$2:$A$471,'2_2번 조건 대상 종목'!A4039)&gt;0</f>
        <v>0</v>
      </c>
      <c r="M4039" s="14" t="b">
        <f t="shared" si="63"/>
        <v>1</v>
      </c>
      <c r="N4039" s="11">
        <v>269801700</v>
      </c>
      <c r="O4039" s="11"/>
      <c r="P4039" s="11"/>
      <c r="Q4039" s="11"/>
      <c r="R4039" s="11">
        <v>0.7</v>
      </c>
      <c r="S4039" s="6">
        <v>53280000000</v>
      </c>
      <c r="T4039" s="7" t="s">
        <v>21</v>
      </c>
      <c r="U4039" s="7">
        <v>0.86</v>
      </c>
      <c r="V4039" s="7" t="s">
        <v>21</v>
      </c>
    </row>
    <row r="4040" spans="1:22" hidden="1" x14ac:dyDescent="0.4">
      <c r="A4040" s="4" t="s">
        <v>1051</v>
      </c>
      <c r="B4040" s="5" t="s">
        <v>1052</v>
      </c>
      <c r="C4040" s="5" t="s">
        <v>30</v>
      </c>
      <c r="D4040" s="5" t="s">
        <v>19</v>
      </c>
      <c r="E4040" s="9" t="s">
        <v>81</v>
      </c>
      <c r="F4040" s="9">
        <v>0.51</v>
      </c>
      <c r="G4040" s="5" t="s">
        <v>21</v>
      </c>
      <c r="H4040" s="9">
        <v>500</v>
      </c>
      <c r="I4040" s="11">
        <v>6000000</v>
      </c>
      <c r="J4040" s="11">
        <v>50</v>
      </c>
      <c r="K4040" s="11">
        <v>-18.431000000000001</v>
      </c>
      <c r="L4040" s="11" t="b">
        <f>COUNTIF('[1]2_배당성향 25% 이상 종목명'!$A$2:$A$471,'2_2번 조건 대상 종목'!A4040)&gt;0</f>
        <v>0</v>
      </c>
      <c r="M4040" s="14" t="b">
        <f t="shared" si="63"/>
        <v>1</v>
      </c>
      <c r="N4040" s="11">
        <v>267984200</v>
      </c>
      <c r="O4040" s="11" t="b">
        <f>N4040&gt;=VLOOKUP(A4040,'[1]2023년만'!$A$2:$Q$1181,12,0)</f>
        <v>1</v>
      </c>
      <c r="P4040" s="11"/>
      <c r="Q4040" s="11"/>
      <c r="R4040" s="11">
        <v>0.3</v>
      </c>
      <c r="S4040" s="6">
        <v>53280000000</v>
      </c>
      <c r="T4040" s="7" t="s">
        <v>21</v>
      </c>
      <c r="U4040" s="7">
        <v>0.86</v>
      </c>
      <c r="V4040" s="7" t="s">
        <v>21</v>
      </c>
    </row>
    <row r="4041" spans="1:22" hidden="1" x14ac:dyDescent="0.4">
      <c r="A4041" s="7" t="s">
        <v>1051</v>
      </c>
      <c r="B4041" s="12" t="s">
        <v>1052</v>
      </c>
      <c r="C4041" s="12" t="s">
        <v>2933</v>
      </c>
      <c r="D4041" s="12" t="s">
        <v>19</v>
      </c>
      <c r="E4041" s="12" t="s">
        <v>81</v>
      </c>
      <c r="F4041" s="12">
        <v>0.23</v>
      </c>
      <c r="G4041" s="12" t="s">
        <v>21</v>
      </c>
      <c r="H4041" s="12">
        <v>500</v>
      </c>
      <c r="I4041" s="6">
        <v>6000000</v>
      </c>
      <c r="J4041" s="6">
        <v>50</v>
      </c>
      <c r="K4041" s="6">
        <v>22.187999999999999</v>
      </c>
      <c r="L4041" s="11" t="b">
        <f>COUNTIF('[1]2_배당성향 25% 이상 종목명'!$A$2:$A$471,'2_2번 조건 대상 종목'!A4041)&gt;0</f>
        <v>0</v>
      </c>
      <c r="M4041" s="14" t="b">
        <f t="shared" si="63"/>
        <v>1</v>
      </c>
      <c r="N4041" s="6">
        <v>269801700</v>
      </c>
      <c r="O4041" s="6"/>
      <c r="P4041" s="6"/>
      <c r="Q4041" s="6"/>
      <c r="R4041" s="6">
        <v>0.3</v>
      </c>
      <c r="S4041" s="6">
        <v>53280000000</v>
      </c>
      <c r="T4041" s="7" t="s">
        <v>21</v>
      </c>
      <c r="U4041" s="7">
        <v>0.86</v>
      </c>
      <c r="V4041" s="7" t="s">
        <v>21</v>
      </c>
    </row>
    <row r="4042" spans="1:22" hidden="1" x14ac:dyDescent="0.4">
      <c r="A4042" s="4" t="s">
        <v>588</v>
      </c>
      <c r="B4042" s="5" t="s">
        <v>589</v>
      </c>
      <c r="C4042" s="5" t="s">
        <v>24</v>
      </c>
      <c r="D4042" s="5" t="s">
        <v>19</v>
      </c>
      <c r="E4042" s="9" t="s">
        <v>157</v>
      </c>
      <c r="F4042" s="9">
        <v>0.75</v>
      </c>
      <c r="G4042" s="5" t="s">
        <v>21</v>
      </c>
      <c r="H4042" s="9">
        <v>500</v>
      </c>
      <c r="I4042" s="11">
        <v>16622320</v>
      </c>
      <c r="J4042" s="11">
        <v>100</v>
      </c>
      <c r="K4042" s="11">
        <v>64.227000000000004</v>
      </c>
      <c r="L4042" s="11" t="b">
        <f>COUNTIF('[1]2_배당성향 25% 이상 종목명'!$A$2:$A$471,'2_2번 조건 대상 종목'!A4042)&gt;0</f>
        <v>1</v>
      </c>
      <c r="M4042" s="14" t="b">
        <f t="shared" si="63"/>
        <v>1</v>
      </c>
      <c r="N4042" s="11">
        <v>1532464000</v>
      </c>
      <c r="O4042" s="11"/>
      <c r="P4042" s="11"/>
      <c r="Q4042" s="11"/>
      <c r="R4042" s="11">
        <v>4.0999999999999996</v>
      </c>
      <c r="S4042" s="6">
        <v>45960714800</v>
      </c>
      <c r="T4042" s="7">
        <v>27.93</v>
      </c>
      <c r="U4042" s="7">
        <v>0.61</v>
      </c>
      <c r="V4042" s="7">
        <v>99</v>
      </c>
    </row>
    <row r="4043" spans="1:22" hidden="1" x14ac:dyDescent="0.4">
      <c r="A4043" s="4" t="s">
        <v>588</v>
      </c>
      <c r="B4043" s="5" t="s">
        <v>589</v>
      </c>
      <c r="C4043" s="5" t="s">
        <v>30</v>
      </c>
      <c r="D4043" s="5" t="s">
        <v>19</v>
      </c>
      <c r="E4043" s="9" t="s">
        <v>52</v>
      </c>
      <c r="F4043" s="9">
        <v>0.72</v>
      </c>
      <c r="G4043" s="5" t="s">
        <v>21</v>
      </c>
      <c r="H4043" s="9">
        <v>500</v>
      </c>
      <c r="I4043" s="11">
        <v>16622320</v>
      </c>
      <c r="J4043" s="11">
        <v>100</v>
      </c>
      <c r="K4043" s="11">
        <v>49.177999999999997</v>
      </c>
      <c r="L4043" s="11" t="b">
        <f>COUNTIF('[1]2_배당성향 25% 이상 종목명'!$A$2:$A$471,'2_2번 조건 대상 종목'!A4043)&gt;0</f>
        <v>1</v>
      </c>
      <c r="M4043" s="14" t="b">
        <f t="shared" si="63"/>
        <v>1</v>
      </c>
      <c r="N4043" s="11">
        <v>1556974200</v>
      </c>
      <c r="O4043" s="11" t="b">
        <f>N4043&gt;=VLOOKUP(A4043,'[1]2023년만'!$A$2:$Q$1181,12,0)</f>
        <v>1</v>
      </c>
      <c r="P4043" s="11">
        <f>VLOOKUP(A4043,'[1]2_피벗 테이블'!$A$4:$B$376,2,0)</f>
        <v>1532464000</v>
      </c>
      <c r="Q4043" s="11" t="b">
        <f>N4043&gt;=(P4043*1.05)</f>
        <v>0</v>
      </c>
      <c r="R4043" s="11">
        <v>4.0999999999999996</v>
      </c>
      <c r="S4043" s="6">
        <v>45960714800</v>
      </c>
      <c r="T4043" s="7">
        <v>27.93</v>
      </c>
      <c r="U4043" s="7">
        <v>0.61</v>
      </c>
      <c r="V4043" s="7">
        <v>99</v>
      </c>
    </row>
    <row r="4044" spans="1:22" hidden="1" x14ac:dyDescent="0.4">
      <c r="A4044" s="4" t="s">
        <v>588</v>
      </c>
      <c r="B4044" s="5" t="s">
        <v>589</v>
      </c>
      <c r="C4044" s="5" t="s">
        <v>18</v>
      </c>
      <c r="D4044" s="5" t="s">
        <v>19</v>
      </c>
      <c r="E4044" s="9" t="s">
        <v>157</v>
      </c>
      <c r="F4044" s="9">
        <v>0.95</v>
      </c>
      <c r="G4044" s="5" t="s">
        <v>21</v>
      </c>
      <c r="H4044" s="9">
        <v>500</v>
      </c>
      <c r="I4044" s="11">
        <v>16622320</v>
      </c>
      <c r="J4044" s="11">
        <v>100</v>
      </c>
      <c r="K4044" s="11">
        <v>-89.67</v>
      </c>
      <c r="L4044" s="11" t="b">
        <f>COUNTIF('[1]2_배당성향 25% 이상 종목명'!$A$2:$A$471,'2_2번 조건 대상 종목'!A4044)&gt;0</f>
        <v>1</v>
      </c>
      <c r="M4044" s="14" t="b">
        <f t="shared" si="63"/>
        <v>1</v>
      </c>
      <c r="N4044" s="11">
        <v>1532464000</v>
      </c>
      <c r="O4044" s="11"/>
      <c r="P4044" s="11"/>
      <c r="Q4044" s="11"/>
      <c r="R4044" s="11">
        <v>4</v>
      </c>
      <c r="S4044" s="6">
        <v>45960714800</v>
      </c>
      <c r="T4044" s="7">
        <v>27.93</v>
      </c>
      <c r="U4044" s="7">
        <v>0.61</v>
      </c>
      <c r="V4044" s="7">
        <v>99</v>
      </c>
    </row>
    <row r="4045" spans="1:22" hidden="1" x14ac:dyDescent="0.4">
      <c r="A4045" s="7" t="s">
        <v>588</v>
      </c>
      <c r="B4045" s="12" t="s">
        <v>589</v>
      </c>
      <c r="C4045" s="12" t="s">
        <v>2933</v>
      </c>
      <c r="D4045" s="12" t="s">
        <v>19</v>
      </c>
      <c r="E4045" s="12" t="s">
        <v>157</v>
      </c>
      <c r="F4045" s="12">
        <v>0.55000000000000004</v>
      </c>
      <c r="G4045" s="12" t="s">
        <v>21</v>
      </c>
      <c r="H4045" s="12">
        <v>500</v>
      </c>
      <c r="I4045" s="6">
        <v>8960000</v>
      </c>
      <c r="J4045" s="6">
        <v>200</v>
      </c>
      <c r="K4045" s="6">
        <v>17.306000000000001</v>
      </c>
      <c r="L4045" s="11" t="b">
        <f>COUNTIF('[1]2_배당성향 25% 이상 종목명'!$A$2:$A$471,'2_2번 조건 대상 종목'!A4045)&gt;0</f>
        <v>1</v>
      </c>
      <c r="M4045" s="14" t="b">
        <f t="shared" si="63"/>
        <v>1</v>
      </c>
      <c r="N4045" s="6">
        <v>1532464000</v>
      </c>
      <c r="O4045" s="6"/>
      <c r="P4045" s="6"/>
      <c r="Q4045" s="6"/>
      <c r="R4045" s="6">
        <v>2.2999999999999998</v>
      </c>
      <c r="S4045" s="6">
        <v>45960714800</v>
      </c>
      <c r="T4045" s="7">
        <v>27.93</v>
      </c>
      <c r="U4045" s="7">
        <v>0.61</v>
      </c>
      <c r="V4045" s="7">
        <v>99</v>
      </c>
    </row>
    <row r="4046" spans="1:22" hidden="1" x14ac:dyDescent="0.4">
      <c r="A4046" s="4" t="s">
        <v>203</v>
      </c>
      <c r="B4046" s="5" t="s">
        <v>204</v>
      </c>
      <c r="C4046" s="5" t="s">
        <v>24</v>
      </c>
      <c r="D4046" s="5" t="s">
        <v>19</v>
      </c>
      <c r="E4046" s="9" t="s">
        <v>69</v>
      </c>
      <c r="F4046" s="9">
        <v>0.63</v>
      </c>
      <c r="G4046" s="5" t="s">
        <v>21</v>
      </c>
      <c r="H4046" s="9">
        <v>500</v>
      </c>
      <c r="I4046" s="11">
        <v>7670036</v>
      </c>
      <c r="J4046" s="11">
        <v>100</v>
      </c>
      <c r="K4046" s="11">
        <v>200.13399999999999</v>
      </c>
      <c r="L4046" s="11" t="b">
        <f>COUNTIF('[1]2_배당성향 25% 이상 종목명'!$A$2:$A$471,'2_2번 조건 대상 종목'!A4046)&gt;0</f>
        <v>0</v>
      </c>
      <c r="M4046" s="14" t="b">
        <f t="shared" si="63"/>
        <v>1</v>
      </c>
      <c r="N4046" s="11">
        <v>1533023000</v>
      </c>
      <c r="O4046" s="11"/>
      <c r="P4046" s="11"/>
      <c r="Q4046" s="11"/>
      <c r="R4046" s="11">
        <v>2.4</v>
      </c>
      <c r="S4046" s="6">
        <v>33748158400</v>
      </c>
      <c r="T4046" s="7" t="s">
        <v>21</v>
      </c>
      <c r="U4046" s="7">
        <v>0.84</v>
      </c>
      <c r="V4046" s="7" t="s">
        <v>21</v>
      </c>
    </row>
    <row r="4047" spans="1:22" hidden="1" x14ac:dyDescent="0.4">
      <c r="A4047" s="4" t="s">
        <v>203</v>
      </c>
      <c r="B4047" s="5" t="s">
        <v>204</v>
      </c>
      <c r="C4047" s="5" t="s">
        <v>18</v>
      </c>
      <c r="D4047" s="5" t="s">
        <v>19</v>
      </c>
      <c r="E4047" s="9" t="s">
        <v>69</v>
      </c>
      <c r="F4047" s="9">
        <v>0.81</v>
      </c>
      <c r="G4047" s="5" t="s">
        <v>21</v>
      </c>
      <c r="H4047" s="9">
        <v>500</v>
      </c>
      <c r="I4047" s="11">
        <v>7670036</v>
      </c>
      <c r="J4047" s="11">
        <v>300</v>
      </c>
      <c r="K4047" s="11">
        <v>-55.526000000000003</v>
      </c>
      <c r="L4047" s="11" t="b">
        <f>COUNTIF('[1]2_배당성향 25% 이상 종목명'!$A$2:$A$471,'2_2번 조건 대상 종목'!A4047)&gt;0</f>
        <v>0</v>
      </c>
      <c r="M4047" s="14" t="b">
        <f t="shared" si="63"/>
        <v>1</v>
      </c>
      <c r="N4047" s="11">
        <v>2301010800</v>
      </c>
      <c r="O4047" s="11"/>
      <c r="P4047" s="11"/>
      <c r="Q4047" s="11"/>
      <c r="R4047" s="11">
        <v>3.8</v>
      </c>
      <c r="S4047" s="6">
        <v>33748158400</v>
      </c>
      <c r="T4047" s="7" t="s">
        <v>21</v>
      </c>
      <c r="U4047" s="7">
        <v>0.84</v>
      </c>
      <c r="V4047" s="7" t="s">
        <v>21</v>
      </c>
    </row>
    <row r="4048" spans="1:22" hidden="1" x14ac:dyDescent="0.4">
      <c r="A4048" s="4" t="s">
        <v>203</v>
      </c>
      <c r="B4048" s="5" t="s">
        <v>204</v>
      </c>
      <c r="C4048" s="5" t="s">
        <v>30</v>
      </c>
      <c r="D4048" s="5" t="s">
        <v>19</v>
      </c>
      <c r="E4048" s="9" t="s">
        <v>69</v>
      </c>
      <c r="F4048" s="9">
        <v>0.93</v>
      </c>
      <c r="G4048" s="5" t="s">
        <v>21</v>
      </c>
      <c r="H4048" s="9">
        <v>500</v>
      </c>
      <c r="I4048" s="11">
        <v>15340072</v>
      </c>
      <c r="J4048" s="11">
        <v>50</v>
      </c>
      <c r="K4048" s="11">
        <v>-109.88500000000001</v>
      </c>
      <c r="L4048" s="11" t="b">
        <f>COUNTIF('[1]2_배당성향 25% 이상 종목명'!$A$2:$A$471,'2_2번 조건 대상 종목'!A4048)&gt;0</f>
        <v>0</v>
      </c>
      <c r="M4048" s="14" t="b">
        <f t="shared" si="63"/>
        <v>1</v>
      </c>
      <c r="N4048" s="11">
        <v>730736550</v>
      </c>
      <c r="O4048" s="11" t="b">
        <f>N4048&gt;=VLOOKUP(A4048,'[1]2023년만'!$A$2:$Q$1181,12,0)</f>
        <v>0</v>
      </c>
      <c r="P4048" s="11"/>
      <c r="Q4048" s="11"/>
      <c r="R4048" s="11">
        <v>2</v>
      </c>
      <c r="S4048" s="6">
        <v>33748158400</v>
      </c>
      <c r="T4048" s="7" t="s">
        <v>21</v>
      </c>
      <c r="U4048" s="7">
        <v>0.84</v>
      </c>
      <c r="V4048" s="7" t="s">
        <v>21</v>
      </c>
    </row>
    <row r="4049" spans="1:22" hidden="1" x14ac:dyDescent="0.4">
      <c r="A4049" s="7" t="s">
        <v>203</v>
      </c>
      <c r="B4049" s="12" t="s">
        <v>204</v>
      </c>
      <c r="C4049" s="12" t="s">
        <v>2933</v>
      </c>
      <c r="D4049" s="12" t="s">
        <v>19</v>
      </c>
      <c r="E4049" s="12" t="s">
        <v>69</v>
      </c>
      <c r="F4049" s="12">
        <v>0.36</v>
      </c>
      <c r="G4049" s="12" t="s">
        <v>21</v>
      </c>
      <c r="H4049" s="12">
        <v>500</v>
      </c>
      <c r="I4049" s="6">
        <v>7668536</v>
      </c>
      <c r="J4049" s="6">
        <v>600</v>
      </c>
      <c r="K4049" s="6">
        <v>35.395000000000003</v>
      </c>
      <c r="L4049" s="11" t="b">
        <f>COUNTIF('[1]2_배당성향 25% 이상 종목명'!$A$2:$A$471,'2_2번 조건 대상 종목'!A4049)&gt;0</f>
        <v>0</v>
      </c>
      <c r="M4049" s="14" t="b">
        <f t="shared" si="63"/>
        <v>1</v>
      </c>
      <c r="N4049" s="6">
        <v>4602021600</v>
      </c>
      <c r="O4049" s="6"/>
      <c r="P4049" s="6"/>
      <c r="Q4049" s="6"/>
      <c r="R4049" s="6">
        <v>2.2000000000000002</v>
      </c>
      <c r="S4049" s="6">
        <v>33748158400</v>
      </c>
      <c r="T4049" s="7" t="s">
        <v>21</v>
      </c>
      <c r="U4049" s="7">
        <v>0.84</v>
      </c>
      <c r="V4049" s="7" t="s">
        <v>21</v>
      </c>
    </row>
    <row r="4050" spans="1:22" hidden="1" x14ac:dyDescent="0.4">
      <c r="A4050" s="4" t="s">
        <v>1353</v>
      </c>
      <c r="B4050" s="5" t="s">
        <v>1354</v>
      </c>
      <c r="C4050" s="5" t="s">
        <v>30</v>
      </c>
      <c r="D4050" s="5" t="s">
        <v>19</v>
      </c>
      <c r="E4050" s="9" t="s">
        <v>81</v>
      </c>
      <c r="F4050" s="9">
        <v>0.51</v>
      </c>
      <c r="G4050" s="5" t="s">
        <v>21</v>
      </c>
      <c r="H4050" s="9">
        <v>500</v>
      </c>
      <c r="I4050" s="11">
        <v>6496600</v>
      </c>
      <c r="J4050" s="11">
        <v>100</v>
      </c>
      <c r="K4050" s="11">
        <v>29.042000000000002</v>
      </c>
      <c r="L4050" s="11" t="b">
        <f>COUNTIF('[1]2_배당성향 25% 이상 종목명'!$A$2:$A$471,'2_2번 조건 대상 종목'!A4050)&gt;0</f>
        <v>1</v>
      </c>
      <c r="M4050" s="14" t="b">
        <f t="shared" si="63"/>
        <v>0</v>
      </c>
      <c r="N4050" s="11">
        <v>649660000</v>
      </c>
      <c r="O4050" s="11" t="e">
        <f>N4050&gt;=VLOOKUP(A4050,'[1]2023년만'!$A$2:$Q$1181,12,0)</f>
        <v>#N/A</v>
      </c>
      <c r="P4050" s="11"/>
      <c r="Q4050" s="11"/>
      <c r="R4050" s="11">
        <v>2.4700000000000002</v>
      </c>
      <c r="S4050" s="6">
        <v>30631469000</v>
      </c>
      <c r="T4050" s="7">
        <v>13.71</v>
      </c>
      <c r="U4050" s="7">
        <v>0.45</v>
      </c>
      <c r="V4050" s="7">
        <v>344</v>
      </c>
    </row>
    <row r="4051" spans="1:22" hidden="1" x14ac:dyDescent="0.4">
      <c r="A4051" s="4" t="s">
        <v>2155</v>
      </c>
      <c r="B4051" s="5" t="s">
        <v>2156</v>
      </c>
      <c r="C4051" s="5" t="s">
        <v>30</v>
      </c>
      <c r="D4051" s="5" t="s">
        <v>19</v>
      </c>
      <c r="E4051" s="9" t="s">
        <v>31</v>
      </c>
      <c r="F4051" s="9">
        <v>0.46</v>
      </c>
      <c r="G4051" s="5" t="s">
        <v>21</v>
      </c>
      <c r="H4051" s="9">
        <v>500</v>
      </c>
      <c r="I4051" s="11">
        <v>6471740</v>
      </c>
      <c r="J4051" s="11">
        <v>50</v>
      </c>
      <c r="K4051" s="11">
        <v>13.936</v>
      </c>
      <c r="L4051" s="11" t="b">
        <f>COUNTIF('[1]2_배당성향 25% 이상 종목명'!$A$2:$A$471,'2_2번 조건 대상 종목'!A4051)&gt;0</f>
        <v>0</v>
      </c>
      <c r="M4051" s="14" t="b">
        <f t="shared" si="63"/>
        <v>0</v>
      </c>
      <c r="N4051" s="11">
        <v>323587000</v>
      </c>
      <c r="O4051" s="11" t="e">
        <f>N4051&gt;=VLOOKUP(A4051,'[1]2023년만'!$A$2:$Q$1181,12,0)</f>
        <v>#N/A</v>
      </c>
      <c r="P4051" s="11"/>
      <c r="Q4051" s="11"/>
      <c r="R4051" s="11">
        <v>0.6</v>
      </c>
      <c r="S4051" s="6">
        <v>87627359600</v>
      </c>
      <c r="T4051" s="7">
        <v>33.020000000000003</v>
      </c>
      <c r="U4051" s="7">
        <v>2.19</v>
      </c>
      <c r="V4051" s="7">
        <v>410</v>
      </c>
    </row>
    <row r="4052" spans="1:22" hidden="1" x14ac:dyDescent="0.4">
      <c r="A4052" s="4" t="s">
        <v>2102</v>
      </c>
      <c r="B4052" s="5" t="s">
        <v>2103</v>
      </c>
      <c r="C4052" s="5" t="s">
        <v>18</v>
      </c>
      <c r="D4052" s="5" t="s">
        <v>19</v>
      </c>
      <c r="E4052" s="9" t="s">
        <v>95</v>
      </c>
      <c r="F4052" s="9">
        <v>0.96</v>
      </c>
      <c r="G4052" s="5" t="s">
        <v>21</v>
      </c>
      <c r="H4052" s="9">
        <v>500</v>
      </c>
      <c r="I4052" s="11">
        <v>28966714</v>
      </c>
      <c r="J4052" s="11">
        <v>400</v>
      </c>
      <c r="K4052" s="11">
        <v>14.962</v>
      </c>
      <c r="L4052" s="11" t="b">
        <f>COUNTIF('[1]2_배당성향 25% 이상 종목명'!$A$2:$A$471,'2_2번 조건 대상 종목'!A4052)&gt;0</f>
        <v>0</v>
      </c>
      <c r="M4052" s="14" t="b">
        <f t="shared" si="63"/>
        <v>1</v>
      </c>
      <c r="N4052" s="11">
        <v>11586685600</v>
      </c>
      <c r="O4052" s="11"/>
      <c r="P4052" s="11"/>
      <c r="Q4052" s="11"/>
      <c r="R4052" s="11">
        <v>2.42</v>
      </c>
      <c r="S4052" s="6">
        <v>618439343900</v>
      </c>
      <c r="T4052" s="7">
        <v>7.81</v>
      </c>
      <c r="U4052" s="7">
        <v>1.31</v>
      </c>
      <c r="V4052" s="7">
        <v>2732</v>
      </c>
    </row>
    <row r="4053" spans="1:22" hidden="1" x14ac:dyDescent="0.4">
      <c r="A4053" s="4" t="s">
        <v>2102</v>
      </c>
      <c r="B4053" s="5" t="s">
        <v>2103</v>
      </c>
      <c r="C4053" s="5" t="s">
        <v>30</v>
      </c>
      <c r="D4053" s="5" t="s">
        <v>19</v>
      </c>
      <c r="E4053" s="9" t="s">
        <v>20</v>
      </c>
      <c r="F4053" s="9">
        <v>0.68</v>
      </c>
      <c r="G4053" s="5" t="s">
        <v>21</v>
      </c>
      <c r="H4053" s="9">
        <v>500</v>
      </c>
      <c r="I4053" s="11">
        <v>28966714</v>
      </c>
      <c r="J4053" s="11">
        <v>400</v>
      </c>
      <c r="K4053" s="11">
        <v>14.643000000000001</v>
      </c>
      <c r="L4053" s="11" t="b">
        <f>COUNTIF('[1]2_배당성향 25% 이상 종목명'!$A$2:$A$471,'2_2번 조건 대상 종목'!A4053)&gt;0</f>
        <v>0</v>
      </c>
      <c r="M4053" s="14" t="b">
        <f t="shared" si="63"/>
        <v>1</v>
      </c>
      <c r="N4053" s="11">
        <v>11586685600</v>
      </c>
      <c r="O4053" s="11" t="b">
        <f>N4053&gt;=VLOOKUP(A4053,'[1]2023년만'!$A$2:$Q$1181,12,0)</f>
        <v>1</v>
      </c>
      <c r="P4053" s="11"/>
      <c r="Q4053" s="11"/>
      <c r="R4053" s="11">
        <v>2.4</v>
      </c>
      <c r="S4053" s="6">
        <v>618439343900</v>
      </c>
      <c r="T4053" s="7">
        <v>7.81</v>
      </c>
      <c r="U4053" s="7">
        <v>1.31</v>
      </c>
      <c r="V4053" s="7">
        <v>2732</v>
      </c>
    </row>
    <row r="4054" spans="1:22" hidden="1" x14ac:dyDescent="0.4">
      <c r="A4054" s="4" t="s">
        <v>2102</v>
      </c>
      <c r="B4054" s="5" t="s">
        <v>2103</v>
      </c>
      <c r="C4054" s="5" t="s">
        <v>24</v>
      </c>
      <c r="D4054" s="5" t="s">
        <v>19</v>
      </c>
      <c r="E4054" s="9" t="s">
        <v>95</v>
      </c>
      <c r="F4054" s="9">
        <v>0.59</v>
      </c>
      <c r="G4054" s="5" t="s">
        <v>21</v>
      </c>
      <c r="H4054" s="9">
        <v>500</v>
      </c>
      <c r="I4054" s="11">
        <v>28966714</v>
      </c>
      <c r="J4054" s="11">
        <v>200</v>
      </c>
      <c r="K4054" s="11">
        <v>11.031000000000001</v>
      </c>
      <c r="L4054" s="11" t="b">
        <f>COUNTIF('[1]2_배당성향 25% 이상 종목명'!$A$2:$A$471,'2_2번 조건 대상 종목'!A4054)&gt;0</f>
        <v>0</v>
      </c>
      <c r="M4054" s="14" t="b">
        <f t="shared" si="63"/>
        <v>1</v>
      </c>
      <c r="N4054" s="11">
        <v>5793342800</v>
      </c>
      <c r="O4054" s="11"/>
      <c r="P4054" s="11"/>
      <c r="Q4054" s="11"/>
      <c r="R4054" s="11">
        <v>1</v>
      </c>
      <c r="S4054" s="6">
        <v>618439343900</v>
      </c>
      <c r="T4054" s="7">
        <v>7.81</v>
      </c>
      <c r="U4054" s="7">
        <v>1.31</v>
      </c>
      <c r="V4054" s="7">
        <v>2732</v>
      </c>
    </row>
    <row r="4055" spans="1:22" hidden="1" x14ac:dyDescent="0.4">
      <c r="A4055" s="7" t="s">
        <v>2102</v>
      </c>
      <c r="B4055" s="12" t="s">
        <v>2103</v>
      </c>
      <c r="C4055" s="12" t="s">
        <v>2933</v>
      </c>
      <c r="D4055" s="12" t="s">
        <v>19</v>
      </c>
      <c r="E4055" s="12" t="s">
        <v>95</v>
      </c>
      <c r="F4055" s="12">
        <v>0.42</v>
      </c>
      <c r="G4055" s="12" t="s">
        <v>21</v>
      </c>
      <c r="H4055" s="12">
        <v>500</v>
      </c>
      <c r="I4055" s="6">
        <v>14765020</v>
      </c>
      <c r="J4055" s="6">
        <v>600</v>
      </c>
      <c r="K4055" s="6">
        <v>11.430999999999999</v>
      </c>
      <c r="L4055" s="11" t="b">
        <f>COUNTIF('[1]2_배당성향 25% 이상 종목명'!$A$2:$A$471,'2_2번 조건 대상 종목'!A4055)&gt;0</f>
        <v>0</v>
      </c>
      <c r="M4055" s="14" t="b">
        <f t="shared" si="63"/>
        <v>1</v>
      </c>
      <c r="N4055" s="6">
        <v>8770449600</v>
      </c>
      <c r="O4055" s="6"/>
      <c r="P4055" s="6"/>
      <c r="Q4055" s="6"/>
      <c r="R4055" s="6">
        <v>1.18</v>
      </c>
      <c r="S4055" s="6">
        <v>618439343900</v>
      </c>
      <c r="T4055" s="7">
        <v>7.81</v>
      </c>
      <c r="U4055" s="7">
        <v>1.31</v>
      </c>
      <c r="V4055" s="7">
        <v>2732</v>
      </c>
    </row>
    <row r="4056" spans="1:22" hidden="1" x14ac:dyDescent="0.4">
      <c r="A4056" s="4" t="s">
        <v>1279</v>
      </c>
      <c r="B4056" s="5" t="s">
        <v>1280</v>
      </c>
      <c r="C4056" s="5" t="s">
        <v>24</v>
      </c>
      <c r="D4056" s="5" t="s">
        <v>19</v>
      </c>
      <c r="E4056" s="9" t="s">
        <v>95</v>
      </c>
      <c r="F4056" s="9">
        <v>0.59</v>
      </c>
      <c r="G4056" s="5" t="s">
        <v>21</v>
      </c>
      <c r="H4056" s="9">
        <v>500</v>
      </c>
      <c r="I4056" s="11">
        <v>21562395</v>
      </c>
      <c r="J4056" s="11">
        <v>600</v>
      </c>
      <c r="K4056" s="11">
        <v>30.300999999999998</v>
      </c>
      <c r="L4056" s="11" t="b">
        <f>COUNTIF('[1]2_배당성향 25% 이상 종목명'!$A$2:$A$471,'2_2번 조건 대상 종목'!A4056)&gt;0</f>
        <v>0</v>
      </c>
      <c r="M4056" s="14" t="b">
        <f t="shared" si="63"/>
        <v>1</v>
      </c>
      <c r="N4056" s="11">
        <v>12937437000</v>
      </c>
      <c r="O4056" s="11"/>
      <c r="P4056" s="11"/>
      <c r="Q4056" s="11"/>
      <c r="R4056" s="11">
        <v>2.2000000000000002</v>
      </c>
      <c r="S4056" s="6">
        <v>724496472000</v>
      </c>
      <c r="T4056" s="7">
        <v>7.56</v>
      </c>
      <c r="U4056" s="7">
        <v>1.68</v>
      </c>
      <c r="V4056" s="7">
        <v>4444</v>
      </c>
    </row>
    <row r="4057" spans="1:22" hidden="1" x14ac:dyDescent="0.4">
      <c r="A4057" s="4" t="s">
        <v>1279</v>
      </c>
      <c r="B4057" s="5" t="s">
        <v>1280</v>
      </c>
      <c r="C4057" s="5" t="s">
        <v>18</v>
      </c>
      <c r="D4057" s="5" t="s">
        <v>19</v>
      </c>
      <c r="E4057" s="9" t="s">
        <v>95</v>
      </c>
      <c r="F4057" s="9">
        <v>0.96</v>
      </c>
      <c r="G4057" s="5" t="s">
        <v>21</v>
      </c>
      <c r="H4057" s="9">
        <v>500</v>
      </c>
      <c r="I4057" s="11">
        <v>21562395</v>
      </c>
      <c r="J4057" s="11">
        <v>500</v>
      </c>
      <c r="K4057" s="11">
        <v>24.995000000000001</v>
      </c>
      <c r="L4057" s="11" t="b">
        <f>COUNTIF('[1]2_배당성향 25% 이상 종목명'!$A$2:$A$471,'2_2번 조건 대상 종목'!A4057)&gt;0</f>
        <v>0</v>
      </c>
      <c r="M4057" s="14" t="b">
        <f t="shared" si="63"/>
        <v>1</v>
      </c>
      <c r="N4057" s="11">
        <v>10187398000</v>
      </c>
      <c r="O4057" s="11"/>
      <c r="P4057" s="11"/>
      <c r="Q4057" s="11"/>
      <c r="R4057" s="11">
        <v>6.99</v>
      </c>
      <c r="S4057" s="6">
        <v>724496472000</v>
      </c>
      <c r="T4057" s="7">
        <v>7.56</v>
      </c>
      <c r="U4057" s="7">
        <v>1.68</v>
      </c>
      <c r="V4057" s="7">
        <v>4444</v>
      </c>
    </row>
    <row r="4058" spans="1:22" hidden="1" x14ac:dyDescent="0.4">
      <c r="A4058" s="4" t="s">
        <v>1279</v>
      </c>
      <c r="B4058" s="5" t="s">
        <v>1280</v>
      </c>
      <c r="C4058" s="5" t="s">
        <v>30</v>
      </c>
      <c r="D4058" s="5" t="s">
        <v>19</v>
      </c>
      <c r="E4058" s="9" t="s">
        <v>20</v>
      </c>
      <c r="F4058" s="9">
        <v>0.68</v>
      </c>
      <c r="G4058" s="5" t="s">
        <v>21</v>
      </c>
      <c r="H4058" s="9">
        <v>500</v>
      </c>
      <c r="I4058" s="11">
        <v>21562395</v>
      </c>
      <c r="J4058" s="11">
        <v>700</v>
      </c>
      <c r="K4058" s="11">
        <v>15.752000000000001</v>
      </c>
      <c r="L4058" s="11" t="b">
        <f>COUNTIF('[1]2_배당성향 25% 이상 종목명'!$A$2:$A$471,'2_2번 조건 대상 종목'!A4058)&gt;0</f>
        <v>0</v>
      </c>
      <c r="M4058" s="14" t="b">
        <f t="shared" si="63"/>
        <v>1</v>
      </c>
      <c r="N4058" s="11">
        <v>15093676500</v>
      </c>
      <c r="O4058" s="11" t="b">
        <f>N4058&gt;=VLOOKUP(A4058,'[1]2023년만'!$A$2:$Q$1181,12,0)</f>
        <v>1</v>
      </c>
      <c r="P4058" s="11"/>
      <c r="Q4058" s="11"/>
      <c r="R4058" s="11">
        <v>2.1</v>
      </c>
      <c r="S4058" s="6">
        <v>724496472000</v>
      </c>
      <c r="T4058" s="7">
        <v>7.56</v>
      </c>
      <c r="U4058" s="7">
        <v>1.68</v>
      </c>
      <c r="V4058" s="7">
        <v>4444</v>
      </c>
    </row>
    <row r="4059" spans="1:22" hidden="1" x14ac:dyDescent="0.4">
      <c r="A4059" s="7" t="s">
        <v>1279</v>
      </c>
      <c r="B4059" s="12" t="s">
        <v>1280</v>
      </c>
      <c r="C4059" s="12" t="s">
        <v>2933</v>
      </c>
      <c r="D4059" s="12" t="s">
        <v>19</v>
      </c>
      <c r="E4059" s="12" t="s">
        <v>95</v>
      </c>
      <c r="F4059" s="12">
        <v>0.42</v>
      </c>
      <c r="G4059" s="12" t="s">
        <v>21</v>
      </c>
      <c r="H4059" s="12">
        <v>500</v>
      </c>
      <c r="I4059" s="6">
        <v>21562395</v>
      </c>
      <c r="J4059" s="6">
        <v>400</v>
      </c>
      <c r="K4059" s="6">
        <v>17.776</v>
      </c>
      <c r="L4059" s="11" t="b">
        <f>COUNTIF('[1]2_배당성향 25% 이상 종목명'!$A$2:$A$471,'2_2번 조건 대상 종목'!A4059)&gt;0</f>
        <v>0</v>
      </c>
      <c r="M4059" s="14" t="b">
        <f t="shared" si="63"/>
        <v>1</v>
      </c>
      <c r="N4059" s="6">
        <v>8286559600</v>
      </c>
      <c r="O4059" s="6"/>
      <c r="P4059" s="6"/>
      <c r="Q4059" s="6"/>
      <c r="R4059" s="6">
        <v>2.54</v>
      </c>
      <c r="S4059" s="6">
        <v>724496472000</v>
      </c>
      <c r="T4059" s="7">
        <v>7.56</v>
      </c>
      <c r="U4059" s="7">
        <v>1.68</v>
      </c>
      <c r="V4059" s="7">
        <v>4444</v>
      </c>
    </row>
    <row r="4060" spans="1:22" hidden="1" x14ac:dyDescent="0.4">
      <c r="A4060" s="4" t="s">
        <v>335</v>
      </c>
      <c r="B4060" s="5" t="s">
        <v>336</v>
      </c>
      <c r="C4060" s="5" t="s">
        <v>24</v>
      </c>
      <c r="D4060" s="5" t="s">
        <v>19</v>
      </c>
      <c r="E4060" s="9" t="s">
        <v>31</v>
      </c>
      <c r="F4060" s="9">
        <v>0.46</v>
      </c>
      <c r="G4060" s="5" t="s">
        <v>21</v>
      </c>
      <c r="H4060" s="9">
        <v>500</v>
      </c>
      <c r="I4060" s="11">
        <v>19370673</v>
      </c>
      <c r="J4060" s="11">
        <v>250</v>
      </c>
      <c r="K4060" s="11">
        <v>105.843</v>
      </c>
      <c r="L4060" s="11" t="b">
        <f>COUNTIF('[1]2_배당성향 25% 이상 종목명'!$A$2:$A$471,'2_2번 조건 대상 종목'!A4060)&gt;0</f>
        <v>1</v>
      </c>
      <c r="M4060" s="14" t="b">
        <f t="shared" si="63"/>
        <v>1</v>
      </c>
      <c r="N4060" s="11">
        <v>4132113750</v>
      </c>
      <c r="O4060" s="11"/>
      <c r="P4060" s="11"/>
      <c r="Q4060" s="11"/>
      <c r="R4060" s="11">
        <v>6.34</v>
      </c>
      <c r="S4060" s="6">
        <v>86828559100</v>
      </c>
      <c r="T4060" s="7">
        <v>13.21</v>
      </c>
      <c r="U4060" s="7">
        <v>0.56999999999999995</v>
      </c>
      <c r="V4060" s="7">
        <v>341</v>
      </c>
    </row>
    <row r="4061" spans="1:22" x14ac:dyDescent="0.4">
      <c r="A4061" s="4" t="s">
        <v>112</v>
      </c>
      <c r="B4061" s="5" t="s">
        <v>113</v>
      </c>
      <c r="C4061" s="5" t="s">
        <v>30</v>
      </c>
      <c r="D4061" s="5" t="s">
        <v>19</v>
      </c>
      <c r="E4061" s="9" t="s">
        <v>52</v>
      </c>
      <c r="F4061" s="9">
        <v>0.72</v>
      </c>
      <c r="G4061" s="5" t="s">
        <v>21</v>
      </c>
      <c r="H4061" s="9">
        <v>500</v>
      </c>
      <c r="I4061" s="11">
        <v>35500000</v>
      </c>
      <c r="J4061" s="11">
        <v>60</v>
      </c>
      <c r="K4061" s="11">
        <v>75.257999999999996</v>
      </c>
      <c r="L4061" s="11" t="b">
        <f>COUNTIF('[1]2_배당성향 25% 이상 종목명'!$A$2:$A$471,'2_2번 조건 대상 종목'!A2024)&gt;0</f>
        <v>1</v>
      </c>
      <c r="M4061" s="14" t="b">
        <f t="shared" si="63"/>
        <v>1</v>
      </c>
      <c r="N4061" s="11">
        <v>2024445660</v>
      </c>
      <c r="O4061" s="11" t="b">
        <f>N4061&gt;=VLOOKUP(A4061,'[1]2023년만'!$A$2:$Q$1181,12,0)</f>
        <v>1</v>
      </c>
      <c r="P4061" s="11">
        <f>VLOOKUP(A4061,'[1]2_피벗 테이블'!$A$4:$B$376,2,0)</f>
        <v>1614108066.6666667</v>
      </c>
      <c r="Q4061" s="11" t="b">
        <f>N4061&gt;=(P4061*1.05)</f>
        <v>1</v>
      </c>
      <c r="R4061" s="11">
        <v>2.6</v>
      </c>
      <c r="S4061" s="6">
        <v>82360000000</v>
      </c>
      <c r="T4061" s="7">
        <v>29</v>
      </c>
      <c r="U4061" s="7">
        <v>2.88</v>
      </c>
      <c r="V4061" s="7">
        <v>80</v>
      </c>
    </row>
    <row r="4062" spans="1:22" hidden="1" x14ac:dyDescent="0.4">
      <c r="A4062" s="4" t="s">
        <v>335</v>
      </c>
      <c r="B4062" s="5" t="s">
        <v>336</v>
      </c>
      <c r="C4062" s="5" t="s">
        <v>18</v>
      </c>
      <c r="D4062" s="5" t="s">
        <v>19</v>
      </c>
      <c r="E4062" s="9" t="s">
        <v>31</v>
      </c>
      <c r="F4062" s="9">
        <v>0.49</v>
      </c>
      <c r="G4062" s="5" t="s">
        <v>21</v>
      </c>
      <c r="H4062" s="9">
        <v>500</v>
      </c>
      <c r="I4062" s="11">
        <v>19669243</v>
      </c>
      <c r="J4062" s="11">
        <v>200</v>
      </c>
      <c r="K4062" s="11">
        <v>-74.221999999999994</v>
      </c>
      <c r="L4062" s="11" t="b">
        <f>COUNTIF('[1]2_배당성향 25% 이상 종목명'!$A$2:$A$471,'2_2번 조건 대상 종목'!A4062)&gt;0</f>
        <v>1</v>
      </c>
      <c r="M4062" s="14" t="b">
        <f t="shared" si="63"/>
        <v>1</v>
      </c>
      <c r="N4062" s="11">
        <v>3440201000</v>
      </c>
      <c r="O4062" s="11"/>
      <c r="P4062" s="11"/>
      <c r="Q4062" s="11"/>
      <c r="R4062" s="11">
        <v>5.07</v>
      </c>
      <c r="S4062" s="6">
        <v>86828559100</v>
      </c>
      <c r="T4062" s="7">
        <v>13.21</v>
      </c>
      <c r="U4062" s="7">
        <v>0.56999999999999995</v>
      </c>
      <c r="V4062" s="7">
        <v>341</v>
      </c>
    </row>
    <row r="4063" spans="1:22" hidden="1" x14ac:dyDescent="0.4">
      <c r="A4063" s="7" t="s">
        <v>335</v>
      </c>
      <c r="B4063" s="12" t="s">
        <v>336</v>
      </c>
      <c r="C4063" s="12" t="s">
        <v>2933</v>
      </c>
      <c r="D4063" s="12" t="s">
        <v>19</v>
      </c>
      <c r="E4063" s="12" t="s">
        <v>31</v>
      </c>
      <c r="F4063" s="12">
        <v>0.32</v>
      </c>
      <c r="G4063" s="12" t="s">
        <v>21</v>
      </c>
      <c r="H4063" s="12">
        <v>500</v>
      </c>
      <c r="I4063" s="6">
        <v>19669243</v>
      </c>
      <c r="J4063" s="6">
        <v>150</v>
      </c>
      <c r="K4063" s="6">
        <v>41.177</v>
      </c>
      <c r="L4063" s="11" t="b">
        <f>COUNTIF('[1]2_배당성향 25% 이상 종목명'!$A$2:$A$471,'2_2번 조건 대상 종목'!A4063)&gt;0</f>
        <v>1</v>
      </c>
      <c r="M4063" s="14" t="b">
        <f t="shared" si="63"/>
        <v>1</v>
      </c>
      <c r="N4063" s="6">
        <v>2623408500</v>
      </c>
      <c r="O4063" s="6"/>
      <c r="P4063" s="6"/>
      <c r="Q4063" s="6"/>
      <c r="R4063" s="6">
        <v>3</v>
      </c>
      <c r="S4063" s="6">
        <v>86828559100</v>
      </c>
      <c r="T4063" s="7">
        <v>13.21</v>
      </c>
      <c r="U4063" s="7">
        <v>0.56999999999999995</v>
      </c>
      <c r="V4063" s="7">
        <v>341</v>
      </c>
    </row>
    <row r="4064" spans="1:22" hidden="1" x14ac:dyDescent="0.4">
      <c r="A4064" s="4" t="s">
        <v>2124</v>
      </c>
      <c r="B4064" s="5" t="s">
        <v>2125</v>
      </c>
      <c r="C4064" s="5" t="s">
        <v>18</v>
      </c>
      <c r="D4064" s="5" t="s">
        <v>19</v>
      </c>
      <c r="E4064" s="9" t="s">
        <v>37</v>
      </c>
      <c r="F4064" s="9">
        <v>0.85</v>
      </c>
      <c r="G4064" s="5" t="s">
        <v>21</v>
      </c>
      <c r="H4064" s="9">
        <v>500</v>
      </c>
      <c r="I4064" s="11">
        <v>21000000</v>
      </c>
      <c r="J4064" s="11">
        <v>200</v>
      </c>
      <c r="K4064" s="11">
        <v>14.532999999999999</v>
      </c>
      <c r="L4064" s="11" t="b">
        <f>COUNTIF('[1]2_배당성향 25% 이상 종목명'!$A$2:$A$471,'2_2번 조건 대상 종목'!A4064)&gt;0</f>
        <v>0</v>
      </c>
      <c r="M4064" s="14" t="b">
        <f t="shared" si="63"/>
        <v>1</v>
      </c>
      <c r="N4064" s="11">
        <v>4107312400</v>
      </c>
      <c r="O4064" s="11"/>
      <c r="P4064" s="11"/>
      <c r="Q4064" s="11"/>
      <c r="R4064" s="11">
        <v>2.8</v>
      </c>
      <c r="S4064" s="6">
        <v>236250000000</v>
      </c>
      <c r="T4064" s="7">
        <v>3.55</v>
      </c>
      <c r="U4064" s="7">
        <v>0.27</v>
      </c>
      <c r="V4064" s="7">
        <v>3171</v>
      </c>
    </row>
    <row r="4065" spans="1:22" hidden="1" x14ac:dyDescent="0.4">
      <c r="A4065" s="4" t="s">
        <v>2124</v>
      </c>
      <c r="B4065" s="5" t="s">
        <v>2125</v>
      </c>
      <c r="C4065" s="5" t="s">
        <v>30</v>
      </c>
      <c r="D4065" s="5" t="s">
        <v>19</v>
      </c>
      <c r="E4065" s="9" t="s">
        <v>37</v>
      </c>
      <c r="F4065" s="9">
        <v>1.48</v>
      </c>
      <c r="G4065" s="5" t="s">
        <v>21</v>
      </c>
      <c r="H4065" s="9">
        <v>500</v>
      </c>
      <c r="I4065" s="11">
        <v>21000000</v>
      </c>
      <c r="J4065" s="11">
        <v>350</v>
      </c>
      <c r="K4065" s="11">
        <v>11.037000000000001</v>
      </c>
      <c r="L4065" s="11" t="b">
        <f>COUNTIF('[1]2_배당성향 25% 이상 종목명'!$A$2:$A$471,'2_2번 조건 대상 종목'!A4065)&gt;0</f>
        <v>0</v>
      </c>
      <c r="M4065" s="14" t="b">
        <f t="shared" si="63"/>
        <v>1</v>
      </c>
      <c r="N4065" s="11">
        <v>6836624550</v>
      </c>
      <c r="O4065" s="11" t="b">
        <f>N4065&gt;=VLOOKUP(A4065,'[1]2023년만'!$A$2:$Q$1181,12,0)</f>
        <v>1</v>
      </c>
      <c r="P4065" s="11"/>
      <c r="Q4065" s="11"/>
      <c r="R4065" s="11">
        <v>3.5</v>
      </c>
      <c r="S4065" s="6">
        <v>236250000000</v>
      </c>
      <c r="T4065" s="7">
        <v>3.55</v>
      </c>
      <c r="U4065" s="7">
        <v>0.27</v>
      </c>
      <c r="V4065" s="7">
        <v>3171</v>
      </c>
    </row>
    <row r="4066" spans="1:22" hidden="1" x14ac:dyDescent="0.4">
      <c r="A4066" s="4" t="s">
        <v>2124</v>
      </c>
      <c r="B4066" s="5" t="s">
        <v>2125</v>
      </c>
      <c r="C4066" s="5" t="s">
        <v>24</v>
      </c>
      <c r="D4066" s="5" t="s">
        <v>19</v>
      </c>
      <c r="E4066" s="9" t="s">
        <v>37</v>
      </c>
      <c r="F4066" s="9">
        <v>0.89</v>
      </c>
      <c r="G4066" s="5" t="s">
        <v>21</v>
      </c>
      <c r="H4066" s="9">
        <v>500</v>
      </c>
      <c r="I4066" s="11">
        <v>21000000</v>
      </c>
      <c r="J4066" s="11">
        <v>250</v>
      </c>
      <c r="K4066" s="11">
        <v>8.1159999999999997</v>
      </c>
      <c r="L4066" s="11" t="b">
        <f>COUNTIF('[1]2_배당성향 25% 이상 종목명'!$A$2:$A$471,'2_2번 조건 대상 종목'!A4066)&gt;0</f>
        <v>0</v>
      </c>
      <c r="M4066" s="14" t="b">
        <f t="shared" si="63"/>
        <v>1</v>
      </c>
      <c r="N4066" s="11">
        <v>4991896000</v>
      </c>
      <c r="O4066" s="11"/>
      <c r="P4066" s="11"/>
      <c r="Q4066" s="11"/>
      <c r="R4066" s="11">
        <v>2.5</v>
      </c>
      <c r="S4066" s="6">
        <v>236250000000</v>
      </c>
      <c r="T4066" s="7">
        <v>3.55</v>
      </c>
      <c r="U4066" s="7">
        <v>0.27</v>
      </c>
      <c r="V4066" s="7">
        <v>3171</v>
      </c>
    </row>
    <row r="4067" spans="1:22" hidden="1" x14ac:dyDescent="0.4">
      <c r="A4067" s="7" t="s">
        <v>2124</v>
      </c>
      <c r="B4067" s="12" t="s">
        <v>2125</v>
      </c>
      <c r="C4067" s="12" t="s">
        <v>2933</v>
      </c>
      <c r="D4067" s="12" t="s">
        <v>19</v>
      </c>
      <c r="E4067" s="12" t="s">
        <v>37</v>
      </c>
      <c r="F4067" s="12">
        <v>0.36</v>
      </c>
      <c r="G4067" s="12" t="s">
        <v>21</v>
      </c>
      <c r="H4067" s="12">
        <v>500</v>
      </c>
      <c r="I4067" s="6">
        <v>21000000</v>
      </c>
      <c r="J4067" s="6">
        <v>180</v>
      </c>
      <c r="K4067" s="6">
        <v>9.8369999999999997</v>
      </c>
      <c r="L4067" s="11" t="b">
        <f>COUNTIF('[1]2_배당성향 25% 이상 종목명'!$A$2:$A$471,'2_2번 조건 대상 종목'!A4067)&gt;0</f>
        <v>0</v>
      </c>
      <c r="M4067" s="14" t="b">
        <f t="shared" si="63"/>
        <v>1</v>
      </c>
      <c r="N4067" s="6">
        <v>3696581160</v>
      </c>
      <c r="O4067" s="6"/>
      <c r="P4067" s="6"/>
      <c r="Q4067" s="6"/>
      <c r="R4067" s="6">
        <v>1.8</v>
      </c>
      <c r="S4067" s="6">
        <v>236250000000</v>
      </c>
      <c r="T4067" s="7">
        <v>3.55</v>
      </c>
      <c r="U4067" s="7">
        <v>0.27</v>
      </c>
      <c r="V4067" s="7">
        <v>3171</v>
      </c>
    </row>
    <row r="4068" spans="1:22" hidden="1" x14ac:dyDescent="0.4">
      <c r="A4068" s="4" t="s">
        <v>1959</v>
      </c>
      <c r="B4068" s="5" t="s">
        <v>1960</v>
      </c>
      <c r="C4068" s="5" t="s">
        <v>30</v>
      </c>
      <c r="D4068" s="5" t="s">
        <v>19</v>
      </c>
      <c r="E4068" s="9" t="s">
        <v>34</v>
      </c>
      <c r="F4068" s="9">
        <v>0.48</v>
      </c>
      <c r="G4068" s="5" t="s">
        <v>21</v>
      </c>
      <c r="H4068" s="9">
        <v>500</v>
      </c>
      <c r="I4068" s="11">
        <v>30010576</v>
      </c>
      <c r="J4068" s="11">
        <v>40</v>
      </c>
      <c r="K4068" s="11">
        <v>17.137</v>
      </c>
      <c r="L4068" s="11" t="b">
        <f>COUNTIF('[1]2_배당성향 25% 이상 종목명'!$A$2:$A$471,'2_2번 조건 대상 종목'!A4068)&gt;0</f>
        <v>0</v>
      </c>
      <c r="M4068" s="14" t="b">
        <f t="shared" si="63"/>
        <v>1</v>
      </c>
      <c r="N4068" s="11">
        <v>976982640</v>
      </c>
      <c r="O4068" s="11" t="b">
        <f>N4068&gt;=VLOOKUP(A4068,'[1]2023년만'!$A$2:$Q$1181,12,0)</f>
        <v>1</v>
      </c>
      <c r="P4068" s="11"/>
      <c r="Q4068" s="11"/>
      <c r="R4068" s="11">
        <v>1.9</v>
      </c>
      <c r="S4068" s="6">
        <v>85680194480</v>
      </c>
      <c r="T4068" s="7">
        <v>14.28</v>
      </c>
      <c r="U4068" s="7">
        <v>1.07</v>
      </c>
      <c r="V4068" s="7">
        <v>200</v>
      </c>
    </row>
    <row r="4069" spans="1:22" hidden="1" x14ac:dyDescent="0.4">
      <c r="A4069" s="4" t="s">
        <v>1959</v>
      </c>
      <c r="B4069" s="5" t="s">
        <v>1960</v>
      </c>
      <c r="C4069" s="5" t="s">
        <v>24</v>
      </c>
      <c r="D4069" s="5" t="s">
        <v>19</v>
      </c>
      <c r="E4069" s="9" t="s">
        <v>34</v>
      </c>
      <c r="F4069" s="9">
        <v>0.56000000000000005</v>
      </c>
      <c r="G4069" s="5" t="s">
        <v>21</v>
      </c>
      <c r="H4069" s="9">
        <v>500</v>
      </c>
      <c r="I4069" s="11">
        <v>30010576</v>
      </c>
      <c r="J4069" s="11">
        <v>30</v>
      </c>
      <c r="K4069" s="11">
        <v>15.206</v>
      </c>
      <c r="L4069" s="11" t="b">
        <f>COUNTIF('[1]2_배당성향 25% 이상 종목명'!$A$2:$A$471,'2_2번 조건 대상 종목'!A4069)&gt;0</f>
        <v>0</v>
      </c>
      <c r="M4069" s="14" t="b">
        <f t="shared" si="63"/>
        <v>1</v>
      </c>
      <c r="N4069" s="11">
        <v>714679510</v>
      </c>
      <c r="O4069" s="11"/>
      <c r="P4069" s="11"/>
      <c r="Q4069" s="11"/>
      <c r="R4069" s="11">
        <v>1.2</v>
      </c>
      <c r="S4069" s="6">
        <v>85680194480</v>
      </c>
      <c r="T4069" s="7">
        <v>14.28</v>
      </c>
      <c r="U4069" s="7">
        <v>1.07</v>
      </c>
      <c r="V4069" s="7">
        <v>200</v>
      </c>
    </row>
    <row r="4070" spans="1:22" hidden="1" x14ac:dyDescent="0.4">
      <c r="A4070" s="4" t="s">
        <v>1959</v>
      </c>
      <c r="B4070" s="5" t="s">
        <v>1960</v>
      </c>
      <c r="C4070" s="5" t="s">
        <v>18</v>
      </c>
      <c r="D4070" s="5" t="s">
        <v>19</v>
      </c>
      <c r="E4070" s="9" t="s">
        <v>34</v>
      </c>
      <c r="F4070" s="9">
        <v>1.01</v>
      </c>
      <c r="G4070" s="5" t="s">
        <v>21</v>
      </c>
      <c r="H4070" s="9">
        <v>500</v>
      </c>
      <c r="I4070" s="11">
        <v>30010576</v>
      </c>
      <c r="J4070" s="11">
        <v>35</v>
      </c>
      <c r="K4070" s="11">
        <v>12.231</v>
      </c>
      <c r="L4070" s="11" t="b">
        <f>COUNTIF('[1]2_배당성향 25% 이상 종목명'!$A$2:$A$471,'2_2번 조건 대상 종목'!A4070)&gt;0</f>
        <v>0</v>
      </c>
      <c r="M4070" s="14" t="b">
        <f t="shared" si="63"/>
        <v>1</v>
      </c>
      <c r="N4070" s="11">
        <v>872081160</v>
      </c>
      <c r="O4070" s="11"/>
      <c r="P4070" s="11"/>
      <c r="Q4070" s="11"/>
      <c r="R4070" s="11">
        <v>1.1000000000000001</v>
      </c>
      <c r="S4070" s="6">
        <v>85680194480</v>
      </c>
      <c r="T4070" s="7">
        <v>14.28</v>
      </c>
      <c r="U4070" s="7">
        <v>1.07</v>
      </c>
      <c r="V4070" s="7">
        <v>200</v>
      </c>
    </row>
    <row r="4071" spans="1:22" hidden="1" x14ac:dyDescent="0.4">
      <c r="A4071" s="7" t="s">
        <v>1959</v>
      </c>
      <c r="B4071" s="12" t="s">
        <v>1960</v>
      </c>
      <c r="C4071" s="12" t="s">
        <v>2933</v>
      </c>
      <c r="D4071" s="12" t="s">
        <v>19</v>
      </c>
      <c r="E4071" s="12" t="s">
        <v>34</v>
      </c>
      <c r="F4071" s="12">
        <v>0.5</v>
      </c>
      <c r="G4071" s="12" t="s">
        <v>21</v>
      </c>
      <c r="H4071" s="12">
        <v>500</v>
      </c>
      <c r="I4071" s="6">
        <v>7502644</v>
      </c>
      <c r="J4071" s="6">
        <v>150</v>
      </c>
      <c r="K4071" s="6">
        <v>12.244</v>
      </c>
      <c r="L4071" s="11" t="b">
        <f>COUNTIF('[1]2_배당성향 25% 이상 종목명'!$A$2:$A$471,'2_2번 조건 대상 종목'!A4071)&gt;0</f>
        <v>0</v>
      </c>
      <c r="M4071" s="14" t="b">
        <f t="shared" si="63"/>
        <v>1</v>
      </c>
      <c r="N4071" s="6">
        <v>892933000</v>
      </c>
      <c r="O4071" s="6"/>
      <c r="P4071" s="6"/>
      <c r="Q4071" s="6"/>
      <c r="R4071" s="6">
        <v>0.86</v>
      </c>
      <c r="S4071" s="6">
        <v>85680194480</v>
      </c>
      <c r="T4071" s="7">
        <v>14.28</v>
      </c>
      <c r="U4071" s="7">
        <v>1.07</v>
      </c>
      <c r="V4071" s="7">
        <v>200</v>
      </c>
    </row>
    <row r="4072" spans="1:22" hidden="1" x14ac:dyDescent="0.4">
      <c r="A4072" s="4" t="s">
        <v>2659</v>
      </c>
      <c r="B4072" s="5" t="s">
        <v>2660</v>
      </c>
      <c r="C4072" s="5" t="s">
        <v>18</v>
      </c>
      <c r="D4072" s="5" t="s">
        <v>19</v>
      </c>
      <c r="E4072" s="9" t="s">
        <v>20</v>
      </c>
      <c r="F4072" s="9">
        <v>0.77</v>
      </c>
      <c r="G4072" s="5" t="s">
        <v>21</v>
      </c>
      <c r="H4072" s="9">
        <v>500</v>
      </c>
      <c r="I4072" s="11">
        <v>22741198</v>
      </c>
      <c r="J4072" s="11">
        <v>100</v>
      </c>
      <c r="K4072" s="11">
        <v>3.7280000000000002</v>
      </c>
      <c r="L4072" s="11" t="b">
        <f>COUNTIF('[1]2_배당성향 25% 이상 종목명'!$A$2:$A$471,'2_2번 조건 대상 종목'!A4072)&gt;0</f>
        <v>0</v>
      </c>
      <c r="M4072" s="14" t="b">
        <f t="shared" si="63"/>
        <v>0</v>
      </c>
      <c r="N4072" s="11">
        <v>2224544800</v>
      </c>
      <c r="O4072" s="11"/>
      <c r="P4072" s="11"/>
      <c r="Q4072" s="11"/>
      <c r="R4072" s="11">
        <v>0.23</v>
      </c>
      <c r="S4072" s="6">
        <v>916483119600</v>
      </c>
      <c r="T4072" s="7">
        <v>6.19</v>
      </c>
      <c r="U4072" s="7">
        <v>1.58</v>
      </c>
      <c r="V4072" s="7">
        <v>6231</v>
      </c>
    </row>
    <row r="4073" spans="1:22" hidden="1" x14ac:dyDescent="0.4">
      <c r="A4073" s="4" t="s">
        <v>2659</v>
      </c>
      <c r="B4073" s="5" t="s">
        <v>2660</v>
      </c>
      <c r="C4073" s="5" t="s">
        <v>30</v>
      </c>
      <c r="D4073" s="5" t="s">
        <v>19</v>
      </c>
      <c r="E4073" s="9" t="s">
        <v>20</v>
      </c>
      <c r="F4073" s="9">
        <v>0.68</v>
      </c>
      <c r="G4073" s="5" t="s">
        <v>21</v>
      </c>
      <c r="H4073" s="9">
        <v>500</v>
      </c>
      <c r="I4073" s="11">
        <v>23743086</v>
      </c>
      <c r="J4073" s="11">
        <v>100</v>
      </c>
      <c r="K4073" s="11">
        <v>1.774</v>
      </c>
      <c r="L4073" s="11" t="b">
        <f>COUNTIF('[1]2_배당성향 25% 이상 종목명'!$A$2:$A$471,'2_2번 조건 대상 종목'!A4073)&gt;0</f>
        <v>0</v>
      </c>
      <c r="M4073" s="14" t="b">
        <f t="shared" si="63"/>
        <v>0</v>
      </c>
      <c r="N4073" s="11">
        <v>2522725700</v>
      </c>
      <c r="O4073" s="11" t="e">
        <f>N4073&gt;=VLOOKUP(A4073,'[1]2023년만'!$A$2:$Q$1181,12,0)</f>
        <v>#N/A</v>
      </c>
      <c r="P4073" s="11"/>
      <c r="Q4073" s="11"/>
      <c r="R4073" s="11">
        <v>0.25</v>
      </c>
      <c r="S4073" s="6">
        <v>916483119600</v>
      </c>
      <c r="T4073" s="7">
        <v>6.19</v>
      </c>
      <c r="U4073" s="7">
        <v>1.58</v>
      </c>
      <c r="V4073" s="7">
        <v>6231</v>
      </c>
    </row>
    <row r="4074" spans="1:22" hidden="1" x14ac:dyDescent="0.4">
      <c r="A4074" s="7" t="s">
        <v>2659</v>
      </c>
      <c r="B4074" s="12" t="s">
        <v>2660</v>
      </c>
      <c r="C4074" s="12" t="s">
        <v>2933</v>
      </c>
      <c r="D4074" s="12" t="s">
        <v>19</v>
      </c>
      <c r="E4074" s="12" t="s">
        <v>20</v>
      </c>
      <c r="F4074" s="12">
        <v>0.53</v>
      </c>
      <c r="G4074" s="12" t="s">
        <v>21</v>
      </c>
      <c r="H4074" s="12">
        <v>500</v>
      </c>
      <c r="I4074" s="6">
        <v>22741198</v>
      </c>
      <c r="J4074" s="6">
        <v>150</v>
      </c>
      <c r="K4074" s="6">
        <v>6.3310000000000004</v>
      </c>
      <c r="L4074" s="11" t="b">
        <f>COUNTIF('[1]2_배당성향 25% 이상 종목명'!$A$2:$A$471,'2_2번 조건 대상 종목'!A4074)&gt;0</f>
        <v>0</v>
      </c>
      <c r="M4074" s="14" t="b">
        <f t="shared" si="63"/>
        <v>0</v>
      </c>
      <c r="N4074" s="6">
        <v>3336817200</v>
      </c>
      <c r="O4074" s="6"/>
      <c r="P4074" s="6"/>
      <c r="Q4074" s="6"/>
      <c r="R4074" s="6">
        <v>0.4</v>
      </c>
      <c r="S4074" s="6">
        <v>916483119600</v>
      </c>
      <c r="T4074" s="7">
        <v>6.19</v>
      </c>
      <c r="U4074" s="7">
        <v>1.58</v>
      </c>
      <c r="V4074" s="7">
        <v>6231</v>
      </c>
    </row>
    <row r="4075" spans="1:22" hidden="1" x14ac:dyDescent="0.4">
      <c r="A4075" s="4" t="s">
        <v>121</v>
      </c>
      <c r="B4075" s="5" t="s">
        <v>122</v>
      </c>
      <c r="C4075" s="5" t="s">
        <v>30</v>
      </c>
      <c r="D4075" s="5" t="s">
        <v>19</v>
      </c>
      <c r="E4075" s="9" t="s">
        <v>43</v>
      </c>
      <c r="F4075" s="9">
        <v>1.34</v>
      </c>
      <c r="G4075" s="5" t="s">
        <v>21</v>
      </c>
      <c r="H4075" s="9">
        <v>500</v>
      </c>
      <c r="I4075" s="11">
        <v>24803369</v>
      </c>
      <c r="J4075" s="11">
        <v>150</v>
      </c>
      <c r="K4075" s="11">
        <v>352.98899999999998</v>
      </c>
      <c r="L4075" s="11" t="b">
        <f>COUNTIF('[1]2_배당성향 25% 이상 종목명'!$A$2:$A$471,'2_2번 조건 대상 종목'!A4075)&gt;0</f>
        <v>1</v>
      </c>
      <c r="M4075" s="14" t="b">
        <f t="shared" si="63"/>
        <v>1</v>
      </c>
      <c r="N4075" s="11">
        <v>3720505350</v>
      </c>
      <c r="O4075" s="11" t="b">
        <f>N4075&gt;=VLOOKUP(A4075,'[1]2023년만'!$A$2:$Q$1181,12,0)</f>
        <v>1</v>
      </c>
      <c r="P4075" s="11">
        <f>VLOOKUP(A4075,'[1]2_피벗 테이블'!$A$4:$B$376,2,0)</f>
        <v>3596488505</v>
      </c>
      <c r="Q4075" s="11" t="b">
        <f>N4075&gt;=(P4075*1.05)</f>
        <v>0</v>
      </c>
      <c r="R4075" s="11">
        <v>4.9000000000000004</v>
      </c>
      <c r="S4075" s="6">
        <v>75898309140</v>
      </c>
      <c r="T4075" s="7">
        <v>26.84</v>
      </c>
      <c r="U4075" s="7">
        <v>1.0900000000000001</v>
      </c>
      <c r="V4075" s="7">
        <v>114</v>
      </c>
    </row>
    <row r="4076" spans="1:22" hidden="1" x14ac:dyDescent="0.4">
      <c r="A4076" s="4" t="s">
        <v>121</v>
      </c>
      <c r="B4076" s="5" t="s">
        <v>122</v>
      </c>
      <c r="C4076" s="5" t="s">
        <v>18</v>
      </c>
      <c r="D4076" s="5" t="s">
        <v>19</v>
      </c>
      <c r="E4076" s="9" t="s">
        <v>43</v>
      </c>
      <c r="F4076" s="9">
        <v>0.91</v>
      </c>
      <c r="G4076" s="5" t="s">
        <v>21</v>
      </c>
      <c r="H4076" s="9">
        <v>500</v>
      </c>
      <c r="I4076" s="11">
        <v>24803369</v>
      </c>
      <c r="J4076" s="11">
        <v>135</v>
      </c>
      <c r="K4076" s="11">
        <v>57.911999999999999</v>
      </c>
      <c r="L4076" s="11" t="b">
        <f>COUNTIF('[1]2_배당성향 25% 이상 종목명'!$A$2:$A$471,'2_2번 조건 대상 종목'!A4076)&gt;0</f>
        <v>1</v>
      </c>
      <c r="M4076" s="14" t="b">
        <f t="shared" si="63"/>
        <v>1</v>
      </c>
      <c r="N4076" s="11">
        <v>3348454815</v>
      </c>
      <c r="O4076" s="11"/>
      <c r="P4076" s="11"/>
      <c r="Q4076" s="11"/>
      <c r="R4076" s="11">
        <v>3.9</v>
      </c>
      <c r="S4076" s="6">
        <v>75898309140</v>
      </c>
      <c r="T4076" s="7">
        <v>26.84</v>
      </c>
      <c r="U4076" s="7">
        <v>1.0900000000000001</v>
      </c>
      <c r="V4076" s="7">
        <v>114</v>
      </c>
    </row>
    <row r="4077" spans="1:22" hidden="1" x14ac:dyDescent="0.4">
      <c r="A4077" s="4" t="s">
        <v>121</v>
      </c>
      <c r="B4077" s="5" t="s">
        <v>122</v>
      </c>
      <c r="C4077" s="5" t="s">
        <v>24</v>
      </c>
      <c r="D4077" s="5" t="s">
        <v>19</v>
      </c>
      <c r="E4077" s="9" t="s">
        <v>43</v>
      </c>
      <c r="F4077" s="9">
        <v>0.94</v>
      </c>
      <c r="G4077" s="5" t="s">
        <v>21</v>
      </c>
      <c r="H4077" s="9">
        <v>500</v>
      </c>
      <c r="I4077" s="11">
        <v>24803369</v>
      </c>
      <c r="J4077" s="11">
        <v>150</v>
      </c>
      <c r="K4077" s="11">
        <v>27.792000000000002</v>
      </c>
      <c r="L4077" s="11" t="b">
        <f>COUNTIF('[1]2_배당성향 25% 이상 종목명'!$A$2:$A$471,'2_2번 조건 대상 종목'!A4077)&gt;0</f>
        <v>1</v>
      </c>
      <c r="M4077" s="14" t="b">
        <f t="shared" si="63"/>
        <v>1</v>
      </c>
      <c r="N4077" s="11">
        <v>3720505350</v>
      </c>
      <c r="O4077" s="11"/>
      <c r="P4077" s="11"/>
      <c r="Q4077" s="11"/>
      <c r="R4077" s="11">
        <v>4</v>
      </c>
      <c r="S4077" s="6">
        <v>75898309140</v>
      </c>
      <c r="T4077" s="7">
        <v>26.84</v>
      </c>
      <c r="U4077" s="7">
        <v>1.0900000000000001</v>
      </c>
      <c r="V4077" s="7">
        <v>114</v>
      </c>
    </row>
    <row r="4078" spans="1:22" hidden="1" x14ac:dyDescent="0.4">
      <c r="A4078" s="7" t="s">
        <v>121</v>
      </c>
      <c r="B4078" s="12" t="s">
        <v>122</v>
      </c>
      <c r="C4078" s="12" t="s">
        <v>2933</v>
      </c>
      <c r="D4078" s="12" t="s">
        <v>19</v>
      </c>
      <c r="E4078" s="12" t="s">
        <v>43</v>
      </c>
      <c r="F4078" s="12">
        <v>0.87</v>
      </c>
      <c r="G4078" s="12" t="s">
        <v>21</v>
      </c>
      <c r="H4078" s="12">
        <v>500</v>
      </c>
      <c r="I4078" s="6">
        <v>24803369</v>
      </c>
      <c r="J4078" s="6">
        <v>150</v>
      </c>
      <c r="K4078" s="6">
        <v>20.274999999999999</v>
      </c>
      <c r="L4078" s="11" t="b">
        <f>COUNTIF('[1]2_배당성향 25% 이상 종목명'!$A$2:$A$471,'2_2번 조건 대상 종목'!A4078)&gt;0</f>
        <v>1</v>
      </c>
      <c r="M4078" s="14" t="b">
        <f t="shared" si="63"/>
        <v>1</v>
      </c>
      <c r="N4078" s="6">
        <v>3720505350</v>
      </c>
      <c r="O4078" s="6"/>
      <c r="P4078" s="6"/>
      <c r="Q4078" s="6"/>
      <c r="R4078" s="6">
        <v>2.8</v>
      </c>
      <c r="S4078" s="6">
        <v>75898309140</v>
      </c>
      <c r="T4078" s="7">
        <v>26.84</v>
      </c>
      <c r="U4078" s="7">
        <v>1.0900000000000001</v>
      </c>
      <c r="V4078" s="7">
        <v>114</v>
      </c>
    </row>
    <row r="4079" spans="1:22" hidden="1" x14ac:dyDescent="0.4">
      <c r="A4079" s="4" t="s">
        <v>1349</v>
      </c>
      <c r="B4079" s="5" t="s">
        <v>1350</v>
      </c>
      <c r="C4079" s="5" t="s">
        <v>24</v>
      </c>
      <c r="D4079" s="5" t="s">
        <v>19</v>
      </c>
      <c r="E4079" s="9" t="s">
        <v>31</v>
      </c>
      <c r="F4079" s="9">
        <v>0.46</v>
      </c>
      <c r="G4079" s="5" t="s">
        <v>21</v>
      </c>
      <c r="H4079" s="9">
        <v>500</v>
      </c>
      <c r="I4079" s="11">
        <v>15000000</v>
      </c>
      <c r="J4079" s="11">
        <v>120</v>
      </c>
      <c r="K4079" s="11">
        <v>29.19</v>
      </c>
      <c r="L4079" s="11" t="b">
        <f>COUNTIF('[1]2_배당성향 25% 이상 종목명'!$A$2:$A$471,'2_2번 조건 대상 종목'!A4079)&gt;0</f>
        <v>1</v>
      </c>
      <c r="M4079" s="14" t="b">
        <f t="shared" si="63"/>
        <v>1</v>
      </c>
      <c r="N4079" s="11">
        <v>1783800000</v>
      </c>
      <c r="O4079" s="11"/>
      <c r="P4079" s="11"/>
      <c r="Q4079" s="11"/>
      <c r="R4079" s="11">
        <v>1.8</v>
      </c>
      <c r="S4079" s="6">
        <v>86550000000</v>
      </c>
      <c r="T4079" s="7">
        <v>9.31</v>
      </c>
      <c r="U4079" s="7">
        <v>0.65</v>
      </c>
      <c r="V4079" s="7">
        <v>620</v>
      </c>
    </row>
    <row r="4080" spans="1:22" x14ac:dyDescent="0.4">
      <c r="A4080" s="4" t="s">
        <v>1295</v>
      </c>
      <c r="B4080" s="5" t="s">
        <v>1296</v>
      </c>
      <c r="C4080" s="5" t="s">
        <v>30</v>
      </c>
      <c r="D4080" s="5" t="s">
        <v>19</v>
      </c>
      <c r="E4080" s="9" t="s">
        <v>43</v>
      </c>
      <c r="F4080" s="9">
        <v>1.34</v>
      </c>
      <c r="G4080" s="5" t="s">
        <v>21</v>
      </c>
      <c r="H4080" s="9">
        <v>500</v>
      </c>
      <c r="I4080" s="11">
        <v>13000000</v>
      </c>
      <c r="J4080" s="11">
        <v>150</v>
      </c>
      <c r="K4080" s="11">
        <v>30.114000000000001</v>
      </c>
      <c r="L4080" s="11" t="b">
        <f>COUNTIF('[1]2_배당성향 25% 이상 종목명'!$A$2:$A$471,'2_2번 조건 대상 종목'!A1881)&gt;0</f>
        <v>1</v>
      </c>
      <c r="M4080" s="14" t="b">
        <f t="shared" si="63"/>
        <v>1</v>
      </c>
      <c r="N4080" s="11">
        <v>1819500000</v>
      </c>
      <c r="O4080" s="11" t="b">
        <f>N4080&gt;=VLOOKUP(A4080,'[1]2023년만'!$A$2:$Q$1181,12,0)</f>
        <v>1</v>
      </c>
      <c r="P4080" s="11">
        <f>VLOOKUP(A4080,'[1]2_피벗 테이블'!$A$4:$B$376,2,0)</f>
        <v>889533333.33333337</v>
      </c>
      <c r="Q4080" s="11" t="b">
        <f>N4080&gt;=(P4080*1.05)</f>
        <v>1</v>
      </c>
      <c r="R4080" s="11">
        <v>3.3</v>
      </c>
      <c r="S4080" s="6">
        <v>79820000000</v>
      </c>
      <c r="T4080" s="7">
        <v>12.48</v>
      </c>
      <c r="U4080" s="7">
        <v>1.02</v>
      </c>
      <c r="V4080" s="7">
        <v>492</v>
      </c>
    </row>
    <row r="4081" spans="1:22" hidden="1" x14ac:dyDescent="0.4">
      <c r="A4081" s="4" t="s">
        <v>1349</v>
      </c>
      <c r="B4081" s="5" t="s">
        <v>1350</v>
      </c>
      <c r="C4081" s="5" t="s">
        <v>18</v>
      </c>
      <c r="D4081" s="5" t="s">
        <v>19</v>
      </c>
      <c r="E4081" s="9" t="s">
        <v>31</v>
      </c>
      <c r="F4081" s="9">
        <v>0.49</v>
      </c>
      <c r="G4081" s="5" t="s">
        <v>21</v>
      </c>
      <c r="H4081" s="9">
        <v>500</v>
      </c>
      <c r="I4081" s="11">
        <v>15000000</v>
      </c>
      <c r="J4081" s="11">
        <v>100</v>
      </c>
      <c r="K4081" s="11">
        <v>21.367000000000001</v>
      </c>
      <c r="L4081" s="11" t="b">
        <f>COUNTIF('[1]2_배당성향 25% 이상 종목명'!$A$2:$A$471,'2_2번 조건 대상 종목'!A4081)&gt;0</f>
        <v>1</v>
      </c>
      <c r="M4081" s="14" t="b">
        <f t="shared" si="63"/>
        <v>1</v>
      </c>
      <c r="N4081" s="11">
        <v>1486500000</v>
      </c>
      <c r="O4081" s="11"/>
      <c r="P4081" s="11"/>
      <c r="Q4081" s="11"/>
      <c r="R4081" s="11">
        <v>1.7</v>
      </c>
      <c r="S4081" s="6">
        <v>86550000000</v>
      </c>
      <c r="T4081" s="7">
        <v>9.31</v>
      </c>
      <c r="U4081" s="7">
        <v>0.65</v>
      </c>
      <c r="V4081" s="7">
        <v>620</v>
      </c>
    </row>
    <row r="4082" spans="1:22" hidden="1" x14ac:dyDescent="0.4">
      <c r="A4082" s="7" t="s">
        <v>1349</v>
      </c>
      <c r="B4082" s="12" t="s">
        <v>1350</v>
      </c>
      <c r="C4082" s="12" t="s">
        <v>2933</v>
      </c>
      <c r="D4082" s="12" t="s">
        <v>19</v>
      </c>
      <c r="E4082" s="12" t="s">
        <v>31</v>
      </c>
      <c r="F4082" s="12">
        <v>0.32</v>
      </c>
      <c r="G4082" s="12" t="s">
        <v>21</v>
      </c>
      <c r="H4082" s="12">
        <v>500</v>
      </c>
      <c r="I4082" s="6">
        <v>15000000</v>
      </c>
      <c r="J4082" s="6">
        <v>130</v>
      </c>
      <c r="K4082" s="6">
        <v>23.506</v>
      </c>
      <c r="L4082" s="11" t="b">
        <f>COUNTIF('[1]2_배당성향 25% 이상 종목명'!$A$2:$A$471,'2_2번 조건 대상 종목'!A4082)&gt;0</f>
        <v>1</v>
      </c>
      <c r="M4082" s="14" t="b">
        <f t="shared" si="63"/>
        <v>1</v>
      </c>
      <c r="N4082" s="6">
        <v>1932450000</v>
      </c>
      <c r="O4082" s="6"/>
      <c r="P4082" s="6"/>
      <c r="Q4082" s="6"/>
      <c r="R4082" s="6">
        <v>1.7</v>
      </c>
      <c r="S4082" s="6">
        <v>86550000000</v>
      </c>
      <c r="T4082" s="7">
        <v>9.31</v>
      </c>
      <c r="U4082" s="7">
        <v>0.65</v>
      </c>
      <c r="V4082" s="7">
        <v>620</v>
      </c>
    </row>
    <row r="4083" spans="1:22" hidden="1" x14ac:dyDescent="0.4">
      <c r="A4083" s="4" t="s">
        <v>1514</v>
      </c>
      <c r="B4083" s="5" t="s">
        <v>1515</v>
      </c>
      <c r="C4083" s="5" t="s">
        <v>30</v>
      </c>
      <c r="D4083" s="5" t="s">
        <v>19</v>
      </c>
      <c r="E4083" s="9" t="s">
        <v>228</v>
      </c>
      <c r="F4083" s="9">
        <v>1.86</v>
      </c>
      <c r="G4083" s="5" t="s">
        <v>21</v>
      </c>
      <c r="H4083" s="9">
        <v>100</v>
      </c>
      <c r="I4083" s="11">
        <v>18491378</v>
      </c>
      <c r="J4083" s="11">
        <v>100</v>
      </c>
      <c r="K4083" s="11">
        <v>25.812000000000001</v>
      </c>
      <c r="L4083" s="11" t="b">
        <f>COUNTIF('[1]2_배당성향 25% 이상 종목명'!$A$2:$A$471,'2_2번 조건 대상 종목'!A4083)&gt;0</f>
        <v>1</v>
      </c>
      <c r="M4083" s="14" t="b">
        <f t="shared" si="63"/>
        <v>0</v>
      </c>
      <c r="N4083" s="11">
        <v>1839637800</v>
      </c>
      <c r="O4083" s="11" t="e">
        <f>N4083&gt;=VLOOKUP(A4083,'[1]2023년만'!$A$2:$Q$1181,12,0)</f>
        <v>#N/A</v>
      </c>
      <c r="P4083" s="11"/>
      <c r="Q4083" s="11"/>
      <c r="R4083" s="11">
        <v>4.2300000000000004</v>
      </c>
      <c r="S4083" s="6">
        <v>58281659320</v>
      </c>
      <c r="T4083" s="7">
        <v>8.09</v>
      </c>
      <c r="U4083" s="7">
        <v>1.34</v>
      </c>
      <c r="V4083" s="7">
        <v>388</v>
      </c>
    </row>
    <row r="4084" spans="1:22" hidden="1" x14ac:dyDescent="0.4">
      <c r="A4084" s="4" t="s">
        <v>298</v>
      </c>
      <c r="B4084" s="5" t="s">
        <v>299</v>
      </c>
      <c r="C4084" s="5" t="s">
        <v>18</v>
      </c>
      <c r="D4084" s="5" t="s">
        <v>19</v>
      </c>
      <c r="E4084" s="9" t="s">
        <v>95</v>
      </c>
      <c r="F4084" s="9">
        <v>0.96</v>
      </c>
      <c r="G4084" s="5" t="s">
        <v>21</v>
      </c>
      <c r="H4084" s="9">
        <v>500</v>
      </c>
      <c r="I4084" s="11">
        <v>8166558</v>
      </c>
      <c r="J4084" s="11">
        <v>50</v>
      </c>
      <c r="K4084" s="11">
        <v>128.92400000000001</v>
      </c>
      <c r="L4084" s="11" t="b">
        <f>COUNTIF('[1]2_배당성향 25% 이상 종목명'!$A$2:$A$471,'2_2번 조건 대상 종목'!A4084)&gt;0</f>
        <v>0</v>
      </c>
      <c r="M4084" s="14" t="b">
        <f t="shared" si="63"/>
        <v>0</v>
      </c>
      <c r="N4084" s="11">
        <v>318441550</v>
      </c>
      <c r="O4084" s="11"/>
      <c r="P4084" s="11"/>
      <c r="Q4084" s="11"/>
      <c r="R4084" s="11">
        <v>0.6</v>
      </c>
      <c r="S4084" s="6">
        <v>56267584620</v>
      </c>
      <c r="T4084" s="7">
        <v>12.81</v>
      </c>
      <c r="U4084" s="7">
        <v>0.51</v>
      </c>
      <c r="V4084" s="7">
        <v>538</v>
      </c>
    </row>
    <row r="4085" spans="1:22" hidden="1" x14ac:dyDescent="0.4">
      <c r="A4085" s="4" t="s">
        <v>2343</v>
      </c>
      <c r="B4085" s="5" t="s">
        <v>2344</v>
      </c>
      <c r="C4085" s="5" t="s">
        <v>30</v>
      </c>
      <c r="D4085" s="5" t="s">
        <v>19</v>
      </c>
      <c r="E4085" s="9" t="s">
        <v>20</v>
      </c>
      <c r="F4085" s="9">
        <v>0.68</v>
      </c>
      <c r="G4085" s="5" t="s">
        <v>21</v>
      </c>
      <c r="H4085" s="9">
        <v>500</v>
      </c>
      <c r="I4085" s="11">
        <v>21285882</v>
      </c>
      <c r="J4085" s="11">
        <v>67</v>
      </c>
      <c r="K4085" s="11">
        <v>10.715999999999999</v>
      </c>
      <c r="L4085" s="11" t="b">
        <f>COUNTIF('[1]2_배당성향 25% 이상 종목명'!$A$2:$A$471,'2_2번 조건 대상 종목'!A4085)&gt;0</f>
        <v>0</v>
      </c>
      <c r="M4085" s="14" t="b">
        <f t="shared" si="63"/>
        <v>0</v>
      </c>
      <c r="N4085" s="11">
        <v>1432318094</v>
      </c>
      <c r="O4085" s="11" t="e">
        <f>N4085&gt;=VLOOKUP(A4085,'[1]2023년만'!$A$2:$Q$1181,12,0)</f>
        <v>#N/A</v>
      </c>
      <c r="P4085" s="11"/>
      <c r="Q4085" s="11"/>
      <c r="R4085" s="11">
        <v>0.5</v>
      </c>
      <c r="S4085" s="6">
        <v>299290348000</v>
      </c>
      <c r="T4085" s="7">
        <v>21.18</v>
      </c>
      <c r="U4085" s="7">
        <v>2.09</v>
      </c>
      <c r="V4085" s="7">
        <v>661</v>
      </c>
    </row>
    <row r="4086" spans="1:22" hidden="1" x14ac:dyDescent="0.4">
      <c r="A4086" s="4" t="s">
        <v>2810</v>
      </c>
      <c r="B4086" s="5" t="s">
        <v>2811</v>
      </c>
      <c r="C4086" s="5" t="s">
        <v>24</v>
      </c>
      <c r="D4086" s="5" t="s">
        <v>19</v>
      </c>
      <c r="E4086" s="9" t="s">
        <v>103</v>
      </c>
      <c r="F4086" s="9">
        <v>0.66</v>
      </c>
      <c r="G4086" s="5" t="s">
        <v>21</v>
      </c>
      <c r="H4086" s="9">
        <v>500</v>
      </c>
      <c r="I4086" s="11">
        <v>23291643</v>
      </c>
      <c r="J4086" s="11">
        <v>2502</v>
      </c>
      <c r="K4086" s="11">
        <v>-518.86099999999999</v>
      </c>
      <c r="L4086" s="11" t="b">
        <f>COUNTIF('[1]2_배당성향 25% 이상 종목명'!$A$2:$A$471,'2_2번 조건 대상 종목'!A4086)&gt;0</f>
        <v>0</v>
      </c>
      <c r="M4086" s="14" t="b">
        <f t="shared" si="63"/>
        <v>0</v>
      </c>
      <c r="N4086" s="11">
        <v>42131540670</v>
      </c>
      <c r="O4086" s="11"/>
      <c r="P4086" s="11"/>
      <c r="Q4086" s="11"/>
      <c r="R4086" s="11">
        <v>23.1</v>
      </c>
      <c r="S4086" s="6">
        <v>746420029300</v>
      </c>
      <c r="T4086" s="7">
        <v>130.19999999999999</v>
      </c>
      <c r="U4086" s="7">
        <v>4.71</v>
      </c>
      <c r="V4086" s="7">
        <v>245</v>
      </c>
    </row>
    <row r="4087" spans="1:22" hidden="1" x14ac:dyDescent="0.4">
      <c r="A4087" s="4" t="s">
        <v>538</v>
      </c>
      <c r="B4087" s="5" t="s">
        <v>539</v>
      </c>
      <c r="C4087" s="5" t="s">
        <v>30</v>
      </c>
      <c r="D4087" s="5" t="s">
        <v>19</v>
      </c>
      <c r="E4087" s="9" t="s">
        <v>52</v>
      </c>
      <c r="F4087" s="9">
        <v>0.72</v>
      </c>
      <c r="G4087" s="5" t="s">
        <v>21</v>
      </c>
      <c r="H4087" s="9">
        <v>500</v>
      </c>
      <c r="I4087" s="11">
        <v>9365608</v>
      </c>
      <c r="J4087" s="11">
        <v>100</v>
      </c>
      <c r="K4087" s="11">
        <v>69.927000000000007</v>
      </c>
      <c r="L4087" s="11" t="b">
        <f>COUNTIF('[1]2_배당성향 25% 이상 종목명'!$A$2:$A$471,'2_2번 조건 대상 종목'!A4087)&gt;0</f>
        <v>1</v>
      </c>
      <c r="M4087" s="14" t="b">
        <f t="shared" si="63"/>
        <v>1</v>
      </c>
      <c r="N4087" s="11">
        <v>658012800</v>
      </c>
      <c r="O4087" s="11" t="b">
        <f>N4087&gt;=VLOOKUP(A4087,'[1]2023년만'!$A$2:$Q$1181,12,0)</f>
        <v>0</v>
      </c>
      <c r="P4087" s="11">
        <f>VLOOKUP(A4087,'[1]2_피벗 테이블'!$A$4:$B$376,2,0)</f>
        <v>882530166.66666663</v>
      </c>
      <c r="Q4087" s="11" t="b">
        <f>N4087&gt;=(P4087*1.05)</f>
        <v>0</v>
      </c>
      <c r="R4087" s="11">
        <v>1.18</v>
      </c>
      <c r="S4087" s="6">
        <v>122755712400</v>
      </c>
      <c r="T4087" s="7">
        <v>150</v>
      </c>
      <c r="U4087" s="7">
        <v>2.59</v>
      </c>
      <c r="V4087" s="7">
        <v>87</v>
      </c>
    </row>
    <row r="4088" spans="1:22" hidden="1" x14ac:dyDescent="0.4">
      <c r="A4088" s="4" t="s">
        <v>538</v>
      </c>
      <c r="B4088" s="5" t="s">
        <v>539</v>
      </c>
      <c r="C4088" s="5" t="s">
        <v>18</v>
      </c>
      <c r="D4088" s="5" t="s">
        <v>19</v>
      </c>
      <c r="E4088" s="9" t="s">
        <v>61</v>
      </c>
      <c r="F4088" s="9">
        <v>0.76</v>
      </c>
      <c r="G4088" s="5" t="s">
        <v>21</v>
      </c>
      <c r="H4088" s="9">
        <v>500</v>
      </c>
      <c r="I4088" s="11">
        <v>9305742</v>
      </c>
      <c r="J4088" s="11">
        <v>100</v>
      </c>
      <c r="K4088" s="11">
        <v>47.572000000000003</v>
      </c>
      <c r="L4088" s="11" t="b">
        <f>COUNTIF('[1]2_배당성향 25% 이상 종목명'!$A$2:$A$471,'2_2번 조건 대상 종목'!A4088)&gt;0</f>
        <v>1</v>
      </c>
      <c r="M4088" s="14" t="b">
        <f t="shared" si="63"/>
        <v>1</v>
      </c>
      <c r="N4088" s="11">
        <v>911962300</v>
      </c>
      <c r="O4088" s="11"/>
      <c r="P4088" s="11"/>
      <c r="Q4088" s="11"/>
      <c r="R4088" s="11">
        <v>0.92</v>
      </c>
      <c r="S4088" s="6">
        <v>122755712400</v>
      </c>
      <c r="T4088" s="7">
        <v>150</v>
      </c>
      <c r="U4088" s="7">
        <v>2.59</v>
      </c>
      <c r="V4088" s="7">
        <v>87</v>
      </c>
    </row>
    <row r="4089" spans="1:22" hidden="1" x14ac:dyDescent="0.4">
      <c r="A4089" s="4" t="s">
        <v>538</v>
      </c>
      <c r="B4089" s="5" t="s">
        <v>539</v>
      </c>
      <c r="C4089" s="5" t="s">
        <v>24</v>
      </c>
      <c r="D4089" s="5" t="s">
        <v>19</v>
      </c>
      <c r="E4089" s="9" t="s">
        <v>61</v>
      </c>
      <c r="F4089" s="9">
        <v>0.55000000000000004</v>
      </c>
      <c r="G4089" s="5" t="s">
        <v>21</v>
      </c>
      <c r="H4089" s="9">
        <v>500</v>
      </c>
      <c r="I4089" s="11">
        <v>9341271</v>
      </c>
      <c r="J4089" s="11">
        <v>120</v>
      </c>
      <c r="K4089" s="11">
        <v>18.184000000000001</v>
      </c>
      <c r="L4089" s="11" t="b">
        <f>COUNTIF('[1]2_배당성향 25% 이상 종목명'!$A$2:$A$471,'2_2번 조건 대상 종목'!A4089)&gt;0</f>
        <v>1</v>
      </c>
      <c r="M4089" s="14" t="b">
        <f t="shared" si="63"/>
        <v>1</v>
      </c>
      <c r="N4089" s="11">
        <v>811726800</v>
      </c>
      <c r="O4089" s="11"/>
      <c r="P4089" s="11"/>
      <c r="Q4089" s="11"/>
      <c r="R4089" s="11">
        <v>0.96</v>
      </c>
      <c r="S4089" s="6">
        <v>122755712400</v>
      </c>
      <c r="T4089" s="7">
        <v>150</v>
      </c>
      <c r="U4089" s="7">
        <v>2.59</v>
      </c>
      <c r="V4089" s="7">
        <v>87</v>
      </c>
    </row>
    <row r="4090" spans="1:22" hidden="1" x14ac:dyDescent="0.4">
      <c r="A4090" s="7" t="s">
        <v>538</v>
      </c>
      <c r="B4090" s="12" t="s">
        <v>539</v>
      </c>
      <c r="C4090" s="12" t="s">
        <v>2933</v>
      </c>
      <c r="D4090" s="12" t="s">
        <v>19</v>
      </c>
      <c r="E4090" s="12" t="s">
        <v>61</v>
      </c>
      <c r="F4090" s="12">
        <v>0.32</v>
      </c>
      <c r="G4090" s="12" t="s">
        <v>21</v>
      </c>
      <c r="H4090" s="12">
        <v>500</v>
      </c>
      <c r="I4090" s="6">
        <v>9239014</v>
      </c>
      <c r="J4090" s="6">
        <v>100</v>
      </c>
      <c r="K4090" s="6">
        <v>105.831</v>
      </c>
      <c r="L4090" s="11" t="b">
        <f>COUNTIF('[1]2_배당성향 25% 이상 종목명'!$A$2:$A$471,'2_2번 조건 대상 종목'!A4090)&gt;0</f>
        <v>1</v>
      </c>
      <c r="M4090" s="14" t="b">
        <f t="shared" si="63"/>
        <v>1</v>
      </c>
      <c r="N4090" s="6">
        <v>923901400</v>
      </c>
      <c r="O4090" s="6"/>
      <c r="P4090" s="6"/>
      <c r="Q4090" s="6"/>
      <c r="R4090" s="6">
        <v>0.39</v>
      </c>
      <c r="S4090" s="6">
        <v>122755712400</v>
      </c>
      <c r="T4090" s="7">
        <v>150</v>
      </c>
      <c r="U4090" s="7">
        <v>2.59</v>
      </c>
      <c r="V4090" s="7">
        <v>87</v>
      </c>
    </row>
    <row r="4091" spans="1:22" hidden="1" x14ac:dyDescent="0.4">
      <c r="A4091" s="4" t="s">
        <v>1381</v>
      </c>
      <c r="B4091" s="5" t="s">
        <v>1382</v>
      </c>
      <c r="C4091" s="5" t="s">
        <v>24</v>
      </c>
      <c r="D4091" s="5" t="s">
        <v>19</v>
      </c>
      <c r="E4091" s="9" t="s">
        <v>66</v>
      </c>
      <c r="F4091" s="9">
        <v>3.86</v>
      </c>
      <c r="G4091" s="5" t="s">
        <v>21</v>
      </c>
      <c r="H4091" s="10">
        <v>5000</v>
      </c>
      <c r="I4091" s="11">
        <v>292356598</v>
      </c>
      <c r="J4091" s="11">
        <v>3400</v>
      </c>
      <c r="K4091" s="11">
        <v>28.251000000000001</v>
      </c>
      <c r="L4091" s="11" t="b">
        <f>COUNTIF('[1]2_배당성향 25% 이상 종목명'!$A$2:$A$471,'2_2번 조건 대상 종목'!A4091)&gt;0</f>
        <v>1</v>
      </c>
      <c r="M4091" s="14" t="b">
        <f t="shared" si="63"/>
        <v>1</v>
      </c>
      <c r="N4091" s="11">
        <v>979854560000</v>
      </c>
      <c r="O4091" s="11"/>
      <c r="P4091" s="11"/>
      <c r="Q4091" s="11"/>
      <c r="R4091" s="11">
        <v>6</v>
      </c>
      <c r="S4091" s="6">
        <v>24571671620700</v>
      </c>
      <c r="T4091" s="7">
        <v>6.83</v>
      </c>
      <c r="U4091" s="7">
        <v>0.56999999999999995</v>
      </c>
      <c r="V4091" s="7">
        <v>12629</v>
      </c>
    </row>
    <row r="4092" spans="1:22" x14ac:dyDescent="0.4">
      <c r="A4092" s="4" t="s">
        <v>1198</v>
      </c>
      <c r="B4092" s="5" t="s">
        <v>1199</v>
      </c>
      <c r="C4092" s="5" t="s">
        <v>30</v>
      </c>
      <c r="D4092" s="5" t="s">
        <v>19</v>
      </c>
      <c r="E4092" s="9" t="s">
        <v>37</v>
      </c>
      <c r="F4092" s="9">
        <v>2.7</v>
      </c>
      <c r="G4092" s="5" t="s">
        <v>21</v>
      </c>
      <c r="H4092" s="9">
        <v>500</v>
      </c>
      <c r="I4092" s="11">
        <v>19072280</v>
      </c>
      <c r="J4092" s="11">
        <v>250</v>
      </c>
      <c r="K4092" s="11">
        <v>32.228000000000002</v>
      </c>
      <c r="L4092" s="11" t="b">
        <f>COUNTIF('[1]2_배당성향 25% 이상 종목명'!$A$2:$A$471,'2_2번 조건 대상 종목'!A3479)&gt;0</f>
        <v>1</v>
      </c>
      <c r="M4092" s="14" t="b">
        <f t="shared" si="63"/>
        <v>1</v>
      </c>
      <c r="N4092" s="11">
        <v>4768070000</v>
      </c>
      <c r="O4092" s="11" t="b">
        <f>N4092&gt;=VLOOKUP(A4092,'[1]2023년만'!$A$2:$Q$1181,12,0)</f>
        <v>1</v>
      </c>
      <c r="P4092" s="11">
        <f>VLOOKUP(A4092,'[1]2_피벗 테이블'!$A$4:$B$376,2,0)</f>
        <v>1970802266.6666667</v>
      </c>
      <c r="Q4092" s="11" t="b">
        <f>N4092&gt;=(P4092*1.05)</f>
        <v>1</v>
      </c>
      <c r="R4092" s="11">
        <v>6.8</v>
      </c>
      <c r="S4092" s="6">
        <v>76575204200</v>
      </c>
      <c r="T4092" s="7">
        <v>4.9800000000000004</v>
      </c>
      <c r="U4092" s="7">
        <v>0.28000000000000003</v>
      </c>
      <c r="V4092" s="7">
        <v>806</v>
      </c>
    </row>
    <row r="4093" spans="1:22" hidden="1" x14ac:dyDescent="0.4">
      <c r="A4093" s="4" t="s">
        <v>1381</v>
      </c>
      <c r="B4093" s="5" t="s">
        <v>1382</v>
      </c>
      <c r="C4093" s="5" t="s">
        <v>18</v>
      </c>
      <c r="D4093" s="5" t="s">
        <v>19</v>
      </c>
      <c r="E4093" s="9" t="s">
        <v>66</v>
      </c>
      <c r="F4093" s="9">
        <v>4.37</v>
      </c>
      <c r="G4093" s="5" t="s">
        <v>21</v>
      </c>
      <c r="H4093" s="10">
        <v>5000</v>
      </c>
      <c r="I4093" s="11">
        <v>295903476</v>
      </c>
      <c r="J4093" s="11">
        <v>3350</v>
      </c>
      <c r="K4093" s="11">
        <v>26.972999999999999</v>
      </c>
      <c r="L4093" s="11" t="b">
        <f>COUNTIF('[1]2_배당성향 25% 이상 종목명'!$A$2:$A$471,'2_2번 조건 대상 종목'!A4093)&gt;0</f>
        <v>1</v>
      </c>
      <c r="M4093" s="14" t="b">
        <f t="shared" si="63"/>
        <v>1</v>
      </c>
      <c r="N4093" s="11">
        <v>976737644600</v>
      </c>
      <c r="O4093" s="11"/>
      <c r="P4093" s="11"/>
      <c r="Q4093" s="11"/>
      <c r="R4093" s="11">
        <v>7.4</v>
      </c>
      <c r="S4093" s="6">
        <v>24571671620700</v>
      </c>
      <c r="T4093" s="7">
        <v>6.83</v>
      </c>
      <c r="U4093" s="7">
        <v>0.56999999999999995</v>
      </c>
      <c r="V4093" s="7">
        <v>12629</v>
      </c>
    </row>
    <row r="4094" spans="1:22" hidden="1" x14ac:dyDescent="0.4">
      <c r="A4094" s="7" t="s">
        <v>1381</v>
      </c>
      <c r="B4094" s="12" t="s">
        <v>1382</v>
      </c>
      <c r="C4094" s="12" t="s">
        <v>2933</v>
      </c>
      <c r="D4094" s="12" t="s">
        <v>19</v>
      </c>
      <c r="E4094" s="12" t="s">
        <v>66</v>
      </c>
      <c r="F4094" s="12">
        <v>2.61</v>
      </c>
      <c r="G4094" s="12" t="s">
        <v>21</v>
      </c>
      <c r="H4094" s="12">
        <v>5000</v>
      </c>
      <c r="I4094" s="6">
        <v>300242062</v>
      </c>
      <c r="J4094" s="6">
        <v>3100</v>
      </c>
      <c r="K4094" s="6">
        <v>25.236000000000001</v>
      </c>
      <c r="L4094" s="11" t="b">
        <f>COUNTIF('[1]2_배당성향 25% 이상 종목명'!$A$2:$A$471,'2_2번 조건 대상 종목'!A4094)&gt;0</f>
        <v>1</v>
      </c>
      <c r="M4094" s="14" t="b">
        <f t="shared" si="63"/>
        <v>1</v>
      </c>
      <c r="N4094" s="6">
        <v>903846775600</v>
      </c>
      <c r="O4094" s="6"/>
      <c r="P4094" s="6"/>
      <c r="Q4094" s="6"/>
      <c r="R4094" s="6">
        <v>7</v>
      </c>
      <c r="S4094" s="6">
        <v>24571671620700</v>
      </c>
      <c r="T4094" s="7">
        <v>6.83</v>
      </c>
      <c r="U4094" s="7">
        <v>0.56999999999999995</v>
      </c>
      <c r="V4094" s="7">
        <v>12629</v>
      </c>
    </row>
    <row r="4095" spans="1:22" hidden="1" x14ac:dyDescent="0.4">
      <c r="A4095" s="4" t="s">
        <v>168</v>
      </c>
      <c r="B4095" s="5" t="s">
        <v>169</v>
      </c>
      <c r="C4095" s="5" t="s">
        <v>24</v>
      </c>
      <c r="D4095" s="5" t="s">
        <v>19</v>
      </c>
      <c r="E4095" s="9" t="s">
        <v>95</v>
      </c>
      <c r="F4095" s="9">
        <v>0.59</v>
      </c>
      <c r="G4095" s="5" t="s">
        <v>21</v>
      </c>
      <c r="H4095" s="9">
        <v>500</v>
      </c>
      <c r="I4095" s="11">
        <v>47979854</v>
      </c>
      <c r="J4095" s="11">
        <v>50</v>
      </c>
      <c r="K4095" s="11">
        <v>249.11699999999999</v>
      </c>
      <c r="L4095" s="11" t="b">
        <f>COUNTIF('[1]2_배당성향 25% 이상 종목명'!$A$2:$A$471,'2_2번 조건 대상 종목'!A4095)&gt;0</f>
        <v>0</v>
      </c>
      <c r="M4095" s="14" t="b">
        <f t="shared" si="63"/>
        <v>0</v>
      </c>
      <c r="N4095" s="11">
        <v>2398992700</v>
      </c>
      <c r="O4095" s="11"/>
      <c r="P4095" s="11"/>
      <c r="Q4095" s="11"/>
      <c r="R4095" s="11">
        <v>0.17</v>
      </c>
      <c r="S4095" s="6">
        <v>819784009130</v>
      </c>
      <c r="T4095" s="7" t="s">
        <v>21</v>
      </c>
      <c r="U4095" s="7">
        <v>2.21</v>
      </c>
      <c r="V4095" s="7" t="s">
        <v>21</v>
      </c>
    </row>
    <row r="4096" spans="1:22" hidden="1" x14ac:dyDescent="0.4">
      <c r="A4096" s="4" t="s">
        <v>168</v>
      </c>
      <c r="B4096" s="5" t="s">
        <v>169</v>
      </c>
      <c r="C4096" s="5" t="s">
        <v>18</v>
      </c>
      <c r="D4096" s="5" t="s">
        <v>19</v>
      </c>
      <c r="E4096" s="9" t="s">
        <v>95</v>
      </c>
      <c r="F4096" s="9">
        <v>0.96</v>
      </c>
      <c r="G4096" s="5" t="s">
        <v>21</v>
      </c>
      <c r="H4096" s="9">
        <v>500</v>
      </c>
      <c r="I4096" s="11">
        <v>47921854</v>
      </c>
      <c r="J4096" s="11">
        <v>50</v>
      </c>
      <c r="K4096" s="11">
        <v>4.1150000000000002</v>
      </c>
      <c r="L4096" s="11" t="b">
        <f>COUNTIF('[1]2_배당성향 25% 이상 종목명'!$A$2:$A$471,'2_2번 조건 대상 종목'!A4096)&gt;0</f>
        <v>0</v>
      </c>
      <c r="M4096" s="14" t="b">
        <f t="shared" si="63"/>
        <v>0</v>
      </c>
      <c r="N4096" s="11">
        <v>2396092700</v>
      </c>
      <c r="O4096" s="11"/>
      <c r="P4096" s="11"/>
      <c r="Q4096" s="11"/>
      <c r="R4096" s="11">
        <v>0.49</v>
      </c>
      <c r="S4096" s="6">
        <v>819784009130</v>
      </c>
      <c r="T4096" s="7" t="s">
        <v>21</v>
      </c>
      <c r="U4096" s="7">
        <v>2.21</v>
      </c>
      <c r="V4096" s="7" t="s">
        <v>21</v>
      </c>
    </row>
    <row r="4097" spans="1:22" hidden="1" x14ac:dyDescent="0.4">
      <c r="A4097" s="4" t="s">
        <v>168</v>
      </c>
      <c r="B4097" s="5" t="s">
        <v>169</v>
      </c>
      <c r="C4097" s="5" t="s">
        <v>30</v>
      </c>
      <c r="D4097" s="5" t="s">
        <v>19</v>
      </c>
      <c r="E4097" s="9" t="s">
        <v>81</v>
      </c>
      <c r="F4097" s="9">
        <v>0.51</v>
      </c>
      <c r="G4097" s="5" t="s">
        <v>21</v>
      </c>
      <c r="H4097" s="9">
        <v>500</v>
      </c>
      <c r="I4097" s="11">
        <v>66271949</v>
      </c>
      <c r="J4097" s="11">
        <v>70</v>
      </c>
      <c r="K4097" s="11">
        <v>-41.58</v>
      </c>
      <c r="L4097" s="11" t="b">
        <f>COUNTIF('[1]2_배당성향 25% 이상 종목명'!$A$2:$A$471,'2_2번 조건 대상 종목'!A4097)&gt;0</f>
        <v>0</v>
      </c>
      <c r="M4097" s="14" t="b">
        <f t="shared" si="63"/>
        <v>0</v>
      </c>
      <c r="N4097" s="11">
        <v>4639036430</v>
      </c>
      <c r="O4097" s="11" t="b">
        <f>N4097&gt;=VLOOKUP(A4097,'[1]2023년만'!$A$2:$Q$1181,12,0)</f>
        <v>1</v>
      </c>
      <c r="P4097" s="11"/>
      <c r="Q4097" s="11"/>
      <c r="R4097" s="11">
        <v>0.73</v>
      </c>
      <c r="S4097" s="6">
        <v>819784009130</v>
      </c>
      <c r="T4097" s="7" t="s">
        <v>21</v>
      </c>
      <c r="U4097" s="7">
        <v>2.21</v>
      </c>
      <c r="V4097" s="7" t="s">
        <v>21</v>
      </c>
    </row>
    <row r="4098" spans="1:22" hidden="1" x14ac:dyDescent="0.4">
      <c r="A4098" s="4" t="s">
        <v>2073</v>
      </c>
      <c r="B4098" s="5" t="s">
        <v>2074</v>
      </c>
      <c r="C4098" s="5" t="s">
        <v>30</v>
      </c>
      <c r="D4098" s="5" t="s">
        <v>19</v>
      </c>
      <c r="E4098" s="9" t="s">
        <v>81</v>
      </c>
      <c r="F4098" s="9">
        <v>0.51</v>
      </c>
      <c r="G4098" s="5" t="s">
        <v>21</v>
      </c>
      <c r="H4098" s="9">
        <v>500</v>
      </c>
      <c r="I4098" s="11">
        <v>19777674</v>
      </c>
      <c r="J4098" s="11">
        <v>250</v>
      </c>
      <c r="K4098" s="11">
        <v>15.335000000000001</v>
      </c>
      <c r="L4098" s="11" t="b">
        <f>COUNTIF('[1]2_배당성향 25% 이상 종목명'!$A$2:$A$471,'2_2번 조건 대상 종목'!A4098)&gt;0</f>
        <v>0</v>
      </c>
      <c r="M4098" s="14" t="b">
        <f t="shared" si="63"/>
        <v>1</v>
      </c>
      <c r="N4098" s="11">
        <v>4870055750</v>
      </c>
      <c r="O4098" s="11" t="b">
        <f>N4098&gt;=VLOOKUP(A4098,'[1]2023년만'!$A$2:$Q$1181,12,0)</f>
        <v>1</v>
      </c>
      <c r="P4098" s="11"/>
      <c r="Q4098" s="11"/>
      <c r="R4098" s="11">
        <v>1.1000000000000001</v>
      </c>
      <c r="S4098" s="6">
        <v>516197291400</v>
      </c>
      <c r="T4098" s="7">
        <v>16.04</v>
      </c>
      <c r="U4098" s="7">
        <v>1.44</v>
      </c>
      <c r="V4098" s="7">
        <v>1627</v>
      </c>
    </row>
    <row r="4099" spans="1:22" hidden="1" x14ac:dyDescent="0.4">
      <c r="A4099" s="4" t="s">
        <v>2073</v>
      </c>
      <c r="B4099" s="5" t="s">
        <v>2074</v>
      </c>
      <c r="C4099" s="5" t="s">
        <v>18</v>
      </c>
      <c r="D4099" s="5" t="s">
        <v>19</v>
      </c>
      <c r="E4099" s="9" t="s">
        <v>95</v>
      </c>
      <c r="F4099" s="9">
        <v>0.96</v>
      </c>
      <c r="G4099" s="5" t="s">
        <v>21</v>
      </c>
      <c r="H4099" s="9">
        <v>500</v>
      </c>
      <c r="I4099" s="11">
        <v>19752674</v>
      </c>
      <c r="J4099" s="11">
        <v>600</v>
      </c>
      <c r="K4099" s="11">
        <v>14.616</v>
      </c>
      <c r="L4099" s="11" t="b">
        <f>COUNTIF('[1]2_배당성향 25% 이상 종목명'!$A$2:$A$471,'2_2번 조건 대상 종목'!A4099)&gt;0</f>
        <v>0</v>
      </c>
      <c r="M4099" s="14" t="b">
        <f t="shared" ref="M4099:M4162" si="64">COUNTIF($A$2:$A$4678,A4099)=4</f>
        <v>1</v>
      </c>
      <c r="N4099" s="11">
        <v>11712241200</v>
      </c>
      <c r="O4099" s="11"/>
      <c r="P4099" s="11"/>
      <c r="Q4099" s="11"/>
      <c r="R4099" s="11">
        <v>1.8</v>
      </c>
      <c r="S4099" s="6">
        <v>516197291400</v>
      </c>
      <c r="T4099" s="7">
        <v>16.04</v>
      </c>
      <c r="U4099" s="7">
        <v>1.44</v>
      </c>
      <c r="V4099" s="7">
        <v>1627</v>
      </c>
    </row>
    <row r="4100" spans="1:22" hidden="1" x14ac:dyDescent="0.4">
      <c r="A4100" s="4" t="s">
        <v>2073</v>
      </c>
      <c r="B4100" s="5" t="s">
        <v>2074</v>
      </c>
      <c r="C4100" s="5" t="s">
        <v>24</v>
      </c>
      <c r="D4100" s="5" t="s">
        <v>19</v>
      </c>
      <c r="E4100" s="9" t="s">
        <v>95</v>
      </c>
      <c r="F4100" s="9">
        <v>0.59</v>
      </c>
      <c r="G4100" s="5" t="s">
        <v>21</v>
      </c>
      <c r="H4100" s="9">
        <v>500</v>
      </c>
      <c r="I4100" s="11">
        <v>19752674</v>
      </c>
      <c r="J4100" s="11">
        <v>200</v>
      </c>
      <c r="K4100" s="11">
        <v>11.417</v>
      </c>
      <c r="L4100" s="11" t="b">
        <f>COUNTIF('[1]2_배당성향 25% 이상 종목명'!$A$2:$A$471,'2_2번 조건 대상 종목'!A4100)&gt;0</f>
        <v>0</v>
      </c>
      <c r="M4100" s="14" t="b">
        <f t="shared" si="64"/>
        <v>1</v>
      </c>
      <c r="N4100" s="11">
        <v>3904080400</v>
      </c>
      <c r="O4100" s="11"/>
      <c r="P4100" s="11"/>
      <c r="Q4100" s="11"/>
      <c r="R4100" s="11">
        <v>0.4</v>
      </c>
      <c r="S4100" s="6">
        <v>516197291400</v>
      </c>
      <c r="T4100" s="7">
        <v>16.04</v>
      </c>
      <c r="U4100" s="7">
        <v>1.44</v>
      </c>
      <c r="V4100" s="7">
        <v>1627</v>
      </c>
    </row>
    <row r="4101" spans="1:22" hidden="1" x14ac:dyDescent="0.4">
      <c r="A4101" s="7" t="s">
        <v>2073</v>
      </c>
      <c r="B4101" s="12" t="s">
        <v>2074</v>
      </c>
      <c r="C4101" s="12" t="s">
        <v>2933</v>
      </c>
      <c r="D4101" s="12" t="s">
        <v>19</v>
      </c>
      <c r="E4101" s="12" t="s">
        <v>95</v>
      </c>
      <c r="F4101" s="12">
        <v>0.42</v>
      </c>
      <c r="G4101" s="12" t="s">
        <v>21</v>
      </c>
      <c r="H4101" s="12">
        <v>500</v>
      </c>
      <c r="I4101" s="6">
        <v>19737674</v>
      </c>
      <c r="J4101" s="6">
        <v>600</v>
      </c>
      <c r="K4101" s="6">
        <v>17.561</v>
      </c>
      <c r="L4101" s="11" t="b">
        <f>COUNTIF('[1]2_배당성향 25% 이상 종목명'!$A$2:$A$471,'2_2번 조건 대상 종목'!A4101)&gt;0</f>
        <v>0</v>
      </c>
      <c r="M4101" s="14" t="b">
        <f t="shared" si="64"/>
        <v>1</v>
      </c>
      <c r="N4101" s="6">
        <v>11708004000</v>
      </c>
      <c r="O4101" s="6"/>
      <c r="P4101" s="6"/>
      <c r="Q4101" s="6"/>
      <c r="R4101" s="6">
        <v>1</v>
      </c>
      <c r="S4101" s="6">
        <v>516197291400</v>
      </c>
      <c r="T4101" s="7">
        <v>16.04</v>
      </c>
      <c r="U4101" s="7">
        <v>1.44</v>
      </c>
      <c r="V4101" s="7">
        <v>1627</v>
      </c>
    </row>
    <row r="4102" spans="1:22" hidden="1" x14ac:dyDescent="0.4">
      <c r="A4102" s="4" t="s">
        <v>933</v>
      </c>
      <c r="B4102" s="5" t="s">
        <v>934</v>
      </c>
      <c r="C4102" s="5" t="s">
        <v>30</v>
      </c>
      <c r="D4102" s="5" t="s">
        <v>19</v>
      </c>
      <c r="E4102" s="9" t="s">
        <v>25</v>
      </c>
      <c r="F4102" s="9">
        <v>0.21</v>
      </c>
      <c r="G4102" s="5" t="s">
        <v>21</v>
      </c>
      <c r="H4102" s="9">
        <v>500</v>
      </c>
      <c r="I4102" s="11">
        <v>17772946</v>
      </c>
      <c r="J4102" s="11">
        <v>510</v>
      </c>
      <c r="K4102" s="11">
        <v>41.518999999999998</v>
      </c>
      <c r="L4102" s="11" t="b">
        <f>COUNTIF('[1]2_배당성향 25% 이상 종목명'!$A$2:$A$471,'2_2번 조건 대상 종목'!A4102)&gt;0</f>
        <v>1</v>
      </c>
      <c r="M4102" s="14" t="b">
        <f t="shared" si="64"/>
        <v>1</v>
      </c>
      <c r="N4102" s="11">
        <v>8822737860</v>
      </c>
      <c r="O4102" s="11" t="b">
        <f>N4102&gt;=VLOOKUP(A4102,'[1]2023년만'!$A$2:$Q$1181,12,0)</f>
        <v>1</v>
      </c>
      <c r="P4102" s="11">
        <f>VLOOKUP(A4102,'[1]2_피벗 테이블'!$A$4:$B$376,2,0)</f>
        <v>8822737860</v>
      </c>
      <c r="Q4102" s="11" t="b">
        <f>N4102&gt;=(P4102*1.05)</f>
        <v>0</v>
      </c>
      <c r="R4102" s="11">
        <v>4.5999999999999996</v>
      </c>
      <c r="S4102" s="6">
        <v>211498057400</v>
      </c>
      <c r="T4102" s="7">
        <v>9.69</v>
      </c>
      <c r="U4102" s="7">
        <v>0.67</v>
      </c>
      <c r="V4102" s="7">
        <v>1228</v>
      </c>
    </row>
    <row r="4103" spans="1:22" hidden="1" x14ac:dyDescent="0.4">
      <c r="A4103" s="4" t="s">
        <v>933</v>
      </c>
      <c r="B4103" s="5" t="s">
        <v>934</v>
      </c>
      <c r="C4103" s="5" t="s">
        <v>24</v>
      </c>
      <c r="D4103" s="5" t="s">
        <v>19</v>
      </c>
      <c r="E4103" s="9" t="s">
        <v>25</v>
      </c>
      <c r="F4103" s="9">
        <v>0.23</v>
      </c>
      <c r="G4103" s="5" t="s">
        <v>21</v>
      </c>
      <c r="H4103" s="9">
        <v>500</v>
      </c>
      <c r="I4103" s="11">
        <v>17772946</v>
      </c>
      <c r="J4103" s="11">
        <v>510</v>
      </c>
      <c r="K4103" s="11">
        <v>39.505000000000003</v>
      </c>
      <c r="L4103" s="11" t="b">
        <f>COUNTIF('[1]2_배당성향 25% 이상 종목명'!$A$2:$A$471,'2_2번 조건 대상 종목'!A4103)&gt;0</f>
        <v>1</v>
      </c>
      <c r="M4103" s="14" t="b">
        <f t="shared" si="64"/>
        <v>1</v>
      </c>
      <c r="N4103" s="11">
        <v>8822737860</v>
      </c>
      <c r="O4103" s="11"/>
      <c r="P4103" s="11"/>
      <c r="Q4103" s="11"/>
      <c r="R4103" s="11">
        <v>3.6</v>
      </c>
      <c r="S4103" s="6">
        <v>211498057400</v>
      </c>
      <c r="T4103" s="7">
        <v>9.69</v>
      </c>
      <c r="U4103" s="7">
        <v>0.67</v>
      </c>
      <c r="V4103" s="7">
        <v>1228</v>
      </c>
    </row>
    <row r="4104" spans="1:22" hidden="1" x14ac:dyDescent="0.4">
      <c r="A4104" s="4" t="s">
        <v>933</v>
      </c>
      <c r="B4104" s="5" t="s">
        <v>934</v>
      </c>
      <c r="C4104" s="5" t="s">
        <v>18</v>
      </c>
      <c r="D4104" s="5" t="s">
        <v>19</v>
      </c>
      <c r="E4104" s="9" t="s">
        <v>25</v>
      </c>
      <c r="F4104" s="9">
        <v>0.28999999999999998</v>
      </c>
      <c r="G4104" s="5" t="s">
        <v>21</v>
      </c>
      <c r="H4104" s="9">
        <v>500</v>
      </c>
      <c r="I4104" s="11">
        <v>17772946</v>
      </c>
      <c r="J4104" s="11">
        <v>510</v>
      </c>
      <c r="K4104" s="11">
        <v>36.296999999999997</v>
      </c>
      <c r="L4104" s="11" t="b">
        <f>COUNTIF('[1]2_배당성향 25% 이상 종목명'!$A$2:$A$471,'2_2번 조건 대상 종목'!A4104)&gt;0</f>
        <v>1</v>
      </c>
      <c r="M4104" s="14" t="b">
        <f t="shared" si="64"/>
        <v>1</v>
      </c>
      <c r="N4104" s="11">
        <v>8822737860</v>
      </c>
      <c r="O4104" s="11"/>
      <c r="P4104" s="11"/>
      <c r="Q4104" s="11"/>
      <c r="R4104" s="11">
        <v>2.9</v>
      </c>
      <c r="S4104" s="6">
        <v>211498057400</v>
      </c>
      <c r="T4104" s="7">
        <v>9.69</v>
      </c>
      <c r="U4104" s="7">
        <v>0.67</v>
      </c>
      <c r="V4104" s="7">
        <v>1228</v>
      </c>
    </row>
    <row r="4105" spans="1:22" hidden="1" x14ac:dyDescent="0.4">
      <c r="A4105" s="7" t="s">
        <v>933</v>
      </c>
      <c r="B4105" s="12" t="s">
        <v>934</v>
      </c>
      <c r="C4105" s="12" t="s">
        <v>2933</v>
      </c>
      <c r="D4105" s="12" t="s">
        <v>19</v>
      </c>
      <c r="E4105" s="12" t="s">
        <v>25</v>
      </c>
      <c r="F4105" s="12">
        <v>0.12</v>
      </c>
      <c r="G4105" s="12" t="s">
        <v>21</v>
      </c>
      <c r="H4105" s="12">
        <v>500</v>
      </c>
      <c r="I4105" s="6">
        <v>17772946</v>
      </c>
      <c r="J4105" s="6">
        <v>510</v>
      </c>
      <c r="K4105" s="6">
        <v>31.494</v>
      </c>
      <c r="L4105" s="11" t="b">
        <f>COUNTIF('[1]2_배당성향 25% 이상 종목명'!$A$2:$A$471,'2_2번 조건 대상 종목'!A4105)&gt;0</f>
        <v>1</v>
      </c>
      <c r="M4105" s="14" t="b">
        <f t="shared" si="64"/>
        <v>1</v>
      </c>
      <c r="N4105" s="6">
        <v>8822737860</v>
      </c>
      <c r="O4105" s="6"/>
      <c r="P4105" s="6"/>
      <c r="Q4105" s="6"/>
      <c r="R4105" s="6">
        <v>2.5</v>
      </c>
      <c r="S4105" s="6">
        <v>211498057400</v>
      </c>
      <c r="T4105" s="7">
        <v>9.69</v>
      </c>
      <c r="U4105" s="7">
        <v>0.67</v>
      </c>
      <c r="V4105" s="7">
        <v>1228</v>
      </c>
    </row>
    <row r="4106" spans="1:22" hidden="1" x14ac:dyDescent="0.4">
      <c r="A4106" s="4" t="s">
        <v>296</v>
      </c>
      <c r="B4106" s="5" t="s">
        <v>297</v>
      </c>
      <c r="C4106" s="5" t="s">
        <v>24</v>
      </c>
      <c r="D4106" s="5" t="s">
        <v>19</v>
      </c>
      <c r="E4106" s="9" t="s">
        <v>34</v>
      </c>
      <c r="F4106" s="9">
        <v>0.87</v>
      </c>
      <c r="G4106" s="5" t="s">
        <v>21</v>
      </c>
      <c r="H4106" s="9">
        <v>500</v>
      </c>
      <c r="I4106" s="11">
        <v>16039185</v>
      </c>
      <c r="J4106" s="11">
        <v>5000</v>
      </c>
      <c r="K4106" s="11">
        <v>131.14400000000001</v>
      </c>
      <c r="L4106" s="11" t="b">
        <f>COUNTIF('[1]2_배당성향 25% 이상 종목명'!$A$2:$A$471,'2_2번 조건 대상 종목'!A4106)&gt;0</f>
        <v>1</v>
      </c>
      <c r="M4106" s="14" t="b">
        <f t="shared" si="64"/>
        <v>0</v>
      </c>
      <c r="N4106" s="11">
        <v>77449660000</v>
      </c>
      <c r="O4106" s="11"/>
      <c r="P4106" s="11"/>
      <c r="Q4106" s="11"/>
      <c r="R4106" s="11">
        <v>7.8</v>
      </c>
      <c r="S4106" s="6">
        <v>841103307600</v>
      </c>
      <c r="T4106" s="7">
        <v>10.33</v>
      </c>
      <c r="U4106" s="7">
        <v>4.8099999999999996</v>
      </c>
      <c r="V4106" s="7">
        <v>5259</v>
      </c>
    </row>
    <row r="4107" spans="1:22" hidden="1" x14ac:dyDescent="0.4">
      <c r="A4107" s="4" t="s">
        <v>296</v>
      </c>
      <c r="B4107" s="5" t="s">
        <v>297</v>
      </c>
      <c r="C4107" s="5" t="s">
        <v>30</v>
      </c>
      <c r="D4107" s="5" t="s">
        <v>19</v>
      </c>
      <c r="E4107" s="9" t="s">
        <v>34</v>
      </c>
      <c r="F4107" s="9">
        <v>1.84</v>
      </c>
      <c r="G4107" s="5" t="s">
        <v>21</v>
      </c>
      <c r="H4107" s="9">
        <v>500</v>
      </c>
      <c r="I4107" s="11">
        <v>16039185</v>
      </c>
      <c r="J4107" s="11">
        <v>2300</v>
      </c>
      <c r="K4107" s="11">
        <v>35.957999999999998</v>
      </c>
      <c r="L4107" s="11" t="b">
        <f>COUNTIF('[1]2_배당성향 25% 이상 종목명'!$A$2:$A$471,'2_2번 조건 대상 종목'!A4107)&gt;0</f>
        <v>1</v>
      </c>
      <c r="M4107" s="14" t="b">
        <f t="shared" si="64"/>
        <v>0</v>
      </c>
      <c r="N4107" s="11">
        <v>35626843600</v>
      </c>
      <c r="O4107" s="11" t="b">
        <f>N4107&gt;=VLOOKUP(A4107,'[1]2023년만'!$A$2:$Q$1181,12,0)</f>
        <v>0</v>
      </c>
      <c r="P4107" s="11"/>
      <c r="Q4107" s="11"/>
      <c r="R4107" s="11">
        <v>4.16</v>
      </c>
      <c r="S4107" s="6">
        <v>841103307600</v>
      </c>
      <c r="T4107" s="7">
        <v>10.33</v>
      </c>
      <c r="U4107" s="7">
        <v>4.8099999999999996</v>
      </c>
      <c r="V4107" s="7">
        <v>5259</v>
      </c>
    </row>
    <row r="4108" spans="1:22" hidden="1" x14ac:dyDescent="0.4">
      <c r="A4108" s="4" t="s">
        <v>909</v>
      </c>
      <c r="B4108" s="5" t="s">
        <v>910</v>
      </c>
      <c r="C4108" s="5" t="s">
        <v>18</v>
      </c>
      <c r="D4108" s="5" t="s">
        <v>19</v>
      </c>
      <c r="E4108" s="9" t="s">
        <v>40</v>
      </c>
      <c r="F4108" s="9">
        <v>1.31</v>
      </c>
      <c r="G4108" s="5" t="s">
        <v>21</v>
      </c>
      <c r="H4108" s="9">
        <v>500</v>
      </c>
      <c r="I4108" s="11">
        <v>106209702</v>
      </c>
      <c r="J4108" s="11">
        <v>20</v>
      </c>
      <c r="K4108" s="11">
        <v>42.457999999999998</v>
      </c>
      <c r="L4108" s="11" t="b">
        <f>COUNTIF('[1]2_배당성향 25% 이상 종목명'!$A$2:$A$471,'2_2번 조건 대상 종목'!A4108)&gt;0</f>
        <v>0</v>
      </c>
      <c r="M4108" s="14" t="b">
        <f t="shared" si="64"/>
        <v>0</v>
      </c>
      <c r="N4108" s="11">
        <v>2123743640</v>
      </c>
      <c r="O4108" s="11"/>
      <c r="P4108" s="11"/>
      <c r="Q4108" s="11"/>
      <c r="R4108" s="11">
        <v>0.73</v>
      </c>
      <c r="S4108" s="6">
        <v>317567008980</v>
      </c>
      <c r="T4108" s="7" t="s">
        <v>21</v>
      </c>
      <c r="U4108" s="7">
        <v>1.1000000000000001</v>
      </c>
      <c r="V4108" s="7" t="s">
        <v>21</v>
      </c>
    </row>
    <row r="4109" spans="1:22" hidden="1" x14ac:dyDescent="0.4">
      <c r="A4109" s="4" t="s">
        <v>909</v>
      </c>
      <c r="B4109" s="5" t="s">
        <v>910</v>
      </c>
      <c r="C4109" s="5" t="s">
        <v>24</v>
      </c>
      <c r="D4109" s="5" t="s">
        <v>19</v>
      </c>
      <c r="E4109" s="9" t="s">
        <v>40</v>
      </c>
      <c r="F4109" s="9">
        <v>0.97</v>
      </c>
      <c r="G4109" s="5" t="s">
        <v>21</v>
      </c>
      <c r="H4109" s="9">
        <v>500</v>
      </c>
      <c r="I4109" s="11">
        <v>106209702</v>
      </c>
      <c r="J4109" s="11">
        <v>30</v>
      </c>
      <c r="K4109" s="11">
        <v>24.452000000000002</v>
      </c>
      <c r="L4109" s="11" t="b">
        <f>COUNTIF('[1]2_배당성향 25% 이상 종목명'!$A$2:$A$471,'2_2번 조건 대상 종목'!A4109)&gt;0</f>
        <v>0</v>
      </c>
      <c r="M4109" s="14" t="b">
        <f t="shared" si="64"/>
        <v>0</v>
      </c>
      <c r="N4109" s="11">
        <v>3185615460</v>
      </c>
      <c r="O4109" s="11"/>
      <c r="P4109" s="11"/>
      <c r="Q4109" s="11"/>
      <c r="R4109" s="11">
        <v>0.65</v>
      </c>
      <c r="S4109" s="6">
        <v>317567008980</v>
      </c>
      <c r="T4109" s="7" t="s">
        <v>21</v>
      </c>
      <c r="U4109" s="7">
        <v>1.1000000000000001</v>
      </c>
      <c r="V4109" s="7" t="s">
        <v>21</v>
      </c>
    </row>
    <row r="4110" spans="1:22" hidden="1" x14ac:dyDescent="0.4">
      <c r="A4110" s="7" t="s">
        <v>909</v>
      </c>
      <c r="B4110" s="12" t="s">
        <v>910</v>
      </c>
      <c r="C4110" s="12" t="s">
        <v>2933</v>
      </c>
      <c r="D4110" s="12" t="s">
        <v>19</v>
      </c>
      <c r="E4110" s="12" t="s">
        <v>40</v>
      </c>
      <c r="F4110" s="12">
        <v>0.86</v>
      </c>
      <c r="G4110" s="12" t="s">
        <v>21</v>
      </c>
      <c r="H4110" s="12">
        <v>500</v>
      </c>
      <c r="I4110" s="6">
        <v>106209702</v>
      </c>
      <c r="J4110" s="6">
        <v>30</v>
      </c>
      <c r="K4110" s="6">
        <v>23.609000000000002</v>
      </c>
      <c r="L4110" s="11" t="b">
        <f>COUNTIF('[1]2_배당성향 25% 이상 종목명'!$A$2:$A$471,'2_2번 조건 대상 종목'!A4110)&gt;0</f>
        <v>0</v>
      </c>
      <c r="M4110" s="14" t="b">
        <f t="shared" si="64"/>
        <v>0</v>
      </c>
      <c r="N4110" s="6">
        <v>3185615460</v>
      </c>
      <c r="O4110" s="6"/>
      <c r="P4110" s="6"/>
      <c r="Q4110" s="6"/>
      <c r="R4110" s="6">
        <v>1.1000000000000001</v>
      </c>
      <c r="S4110" s="6">
        <v>317567008980</v>
      </c>
      <c r="T4110" s="7" t="s">
        <v>21</v>
      </c>
      <c r="U4110" s="7">
        <v>1.1000000000000001</v>
      </c>
      <c r="V4110" s="7" t="s">
        <v>21</v>
      </c>
    </row>
    <row r="4111" spans="1:22" hidden="1" x14ac:dyDescent="0.4">
      <c r="A4111" s="4" t="s">
        <v>2549</v>
      </c>
      <c r="B4111" s="5" t="s">
        <v>2550</v>
      </c>
      <c r="C4111" s="5" t="s">
        <v>30</v>
      </c>
      <c r="D4111" s="5" t="s">
        <v>19</v>
      </c>
      <c r="E4111" s="9" t="s">
        <v>66</v>
      </c>
      <c r="F4111" s="9">
        <v>0.71</v>
      </c>
      <c r="G4111" s="5" t="s">
        <v>21</v>
      </c>
      <c r="H4111" s="9">
        <v>100</v>
      </c>
      <c r="I4111" s="11">
        <v>112005621</v>
      </c>
      <c r="J4111" s="11">
        <v>120</v>
      </c>
      <c r="K4111" s="11">
        <v>6.6760000000000002</v>
      </c>
      <c r="L4111" s="11" t="b">
        <f>COUNTIF('[1]2_배당성향 25% 이상 종목명'!$A$2:$A$471,'2_2번 조건 대상 종목'!A4111)&gt;0</f>
        <v>0</v>
      </c>
      <c r="M4111" s="14" t="b">
        <f t="shared" si="64"/>
        <v>1</v>
      </c>
      <c r="N4111" s="11">
        <v>11671341720</v>
      </c>
      <c r="O4111" s="11" t="b">
        <f>N4111&gt;=VLOOKUP(A4111,'[1]2023년만'!$A$2:$Q$1181,12,0)</f>
        <v>1</v>
      </c>
      <c r="P4111" s="11"/>
      <c r="Q4111" s="11"/>
      <c r="R4111" s="11">
        <v>2.1</v>
      </c>
      <c r="S4111" s="6">
        <v>991249745850</v>
      </c>
      <c r="T4111" s="7">
        <v>32.659999999999997</v>
      </c>
      <c r="U4111" s="7">
        <v>0.28000000000000003</v>
      </c>
      <c r="V4111" s="7">
        <v>271</v>
      </c>
    </row>
    <row r="4112" spans="1:22" hidden="1" x14ac:dyDescent="0.4">
      <c r="A4112" s="4" t="s">
        <v>2549</v>
      </c>
      <c r="B4112" s="5" t="s">
        <v>2550</v>
      </c>
      <c r="C4112" s="5" t="s">
        <v>24</v>
      </c>
      <c r="D4112" s="5" t="s">
        <v>19</v>
      </c>
      <c r="E4112" s="9" t="s">
        <v>66</v>
      </c>
      <c r="F4112" s="9">
        <v>0.34</v>
      </c>
      <c r="G4112" s="5" t="s">
        <v>21</v>
      </c>
      <c r="H4112" s="9">
        <v>100</v>
      </c>
      <c r="I4112" s="11">
        <v>112005621</v>
      </c>
      <c r="J4112" s="11">
        <v>120</v>
      </c>
      <c r="K4112" s="11">
        <v>6.5460000000000003</v>
      </c>
      <c r="L4112" s="11" t="b">
        <f>COUNTIF('[1]2_배당성향 25% 이상 종목명'!$A$2:$A$471,'2_2번 조건 대상 종목'!A4112)&gt;0</f>
        <v>0</v>
      </c>
      <c r="M4112" s="14" t="b">
        <f t="shared" si="64"/>
        <v>1</v>
      </c>
      <c r="N4112" s="11">
        <v>11671341720</v>
      </c>
      <c r="O4112" s="11"/>
      <c r="P4112" s="11"/>
      <c r="Q4112" s="11"/>
      <c r="R4112" s="11">
        <v>1.5</v>
      </c>
      <c r="S4112" s="6">
        <v>991249745850</v>
      </c>
      <c r="T4112" s="7">
        <v>32.659999999999997</v>
      </c>
      <c r="U4112" s="7">
        <v>0.28000000000000003</v>
      </c>
      <c r="V4112" s="7">
        <v>271</v>
      </c>
    </row>
    <row r="4113" spans="1:22" hidden="1" x14ac:dyDescent="0.4">
      <c r="A4113" s="4" t="s">
        <v>2549</v>
      </c>
      <c r="B4113" s="5" t="s">
        <v>2550</v>
      </c>
      <c r="C4113" s="5" t="s">
        <v>18</v>
      </c>
      <c r="D4113" s="5" t="s">
        <v>19</v>
      </c>
      <c r="E4113" s="9" t="s">
        <v>66</v>
      </c>
      <c r="F4113" s="9">
        <v>1.62</v>
      </c>
      <c r="G4113" s="5" t="s">
        <v>21</v>
      </c>
      <c r="H4113" s="9">
        <v>100</v>
      </c>
      <c r="I4113" s="11">
        <v>112005621</v>
      </c>
      <c r="J4113" s="11">
        <v>120</v>
      </c>
      <c r="K4113" s="11">
        <v>1.9670000000000001</v>
      </c>
      <c r="L4113" s="11" t="b">
        <f>COUNTIF('[1]2_배당성향 25% 이상 종목명'!$A$2:$A$471,'2_2번 조건 대상 종목'!A4113)&gt;0</f>
        <v>0</v>
      </c>
      <c r="M4113" s="14" t="b">
        <f t="shared" si="64"/>
        <v>1</v>
      </c>
      <c r="N4113" s="11">
        <v>11193406680</v>
      </c>
      <c r="O4113" s="11"/>
      <c r="P4113" s="11"/>
      <c r="Q4113" s="11"/>
      <c r="R4113" s="11">
        <v>1.56</v>
      </c>
      <c r="S4113" s="6">
        <v>991249745850</v>
      </c>
      <c r="T4113" s="7">
        <v>32.659999999999997</v>
      </c>
      <c r="U4113" s="7">
        <v>0.28000000000000003</v>
      </c>
      <c r="V4113" s="7">
        <v>271</v>
      </c>
    </row>
    <row r="4114" spans="1:22" hidden="1" x14ac:dyDescent="0.4">
      <c r="A4114" s="7" t="s">
        <v>2549</v>
      </c>
      <c r="B4114" s="12" t="s">
        <v>2550</v>
      </c>
      <c r="C4114" s="12" t="s">
        <v>2933</v>
      </c>
      <c r="D4114" s="12" t="s">
        <v>19</v>
      </c>
      <c r="E4114" s="12" t="s">
        <v>66</v>
      </c>
      <c r="F4114" s="12">
        <v>1.34</v>
      </c>
      <c r="G4114" s="12" t="s">
        <v>21</v>
      </c>
      <c r="H4114" s="12">
        <v>100</v>
      </c>
      <c r="I4114" s="6">
        <v>92341820</v>
      </c>
      <c r="J4114" s="6">
        <v>100</v>
      </c>
      <c r="K4114" s="6">
        <v>1.284</v>
      </c>
      <c r="L4114" s="11" t="b">
        <f>COUNTIF('[1]2_배당성향 25% 이상 종목명'!$A$2:$A$471,'2_2번 조건 대상 종목'!A4114)&gt;0</f>
        <v>0</v>
      </c>
      <c r="M4114" s="14" t="b">
        <f t="shared" si="64"/>
        <v>1</v>
      </c>
      <c r="N4114" s="6">
        <v>7550970300</v>
      </c>
      <c r="O4114" s="6"/>
      <c r="P4114" s="6"/>
      <c r="Q4114" s="6"/>
      <c r="R4114" s="6">
        <v>1.07</v>
      </c>
      <c r="S4114" s="6">
        <v>991249745850</v>
      </c>
      <c r="T4114" s="7">
        <v>32.659999999999997</v>
      </c>
      <c r="U4114" s="7">
        <v>0.28000000000000003</v>
      </c>
      <c r="V4114" s="7">
        <v>271</v>
      </c>
    </row>
    <row r="4115" spans="1:22" hidden="1" x14ac:dyDescent="0.4">
      <c r="A4115" s="4" t="s">
        <v>1264</v>
      </c>
      <c r="B4115" s="5" t="s">
        <v>1265</v>
      </c>
      <c r="C4115" s="5" t="s">
        <v>30</v>
      </c>
      <c r="D4115" s="5" t="s">
        <v>19</v>
      </c>
      <c r="E4115" s="9" t="s">
        <v>25</v>
      </c>
      <c r="F4115" s="9">
        <v>0.43</v>
      </c>
      <c r="G4115" s="5" t="s">
        <v>21</v>
      </c>
      <c r="H4115" s="9">
        <v>500</v>
      </c>
      <c r="I4115" s="11">
        <v>7836009</v>
      </c>
      <c r="J4115" s="11">
        <v>70</v>
      </c>
      <c r="K4115" s="11">
        <v>30.626999999999999</v>
      </c>
      <c r="L4115" s="11" t="b">
        <f>COUNTIF('[1]2_배당성향 25% 이상 종목명'!$A$2:$A$471,'2_2번 조건 대상 종목'!A4115)&gt;0</f>
        <v>1</v>
      </c>
      <c r="M4115" s="14" t="b">
        <f t="shared" si="64"/>
        <v>0</v>
      </c>
      <c r="N4115" s="11">
        <v>548520630</v>
      </c>
      <c r="O4115" s="11" t="e">
        <f>N4115&gt;=VLOOKUP(A4115,'[1]2023년만'!$A$2:$Q$1181,12,0)</f>
        <v>#N/A</v>
      </c>
      <c r="P4115" s="11"/>
      <c r="Q4115" s="11"/>
      <c r="R4115" s="11">
        <v>1</v>
      </c>
      <c r="S4115" s="6">
        <v>60964150020</v>
      </c>
      <c r="T4115" s="7">
        <v>30.04</v>
      </c>
      <c r="U4115" s="7">
        <v>1.34</v>
      </c>
      <c r="V4115" s="7">
        <v>259</v>
      </c>
    </row>
    <row r="4116" spans="1:22" x14ac:dyDescent="0.4">
      <c r="A4116" s="4" t="s">
        <v>917</v>
      </c>
      <c r="B4116" s="5" t="s">
        <v>918</v>
      </c>
      <c r="C4116" s="5" t="s">
        <v>30</v>
      </c>
      <c r="D4116" s="5" t="s">
        <v>19</v>
      </c>
      <c r="E4116" s="9" t="s">
        <v>49</v>
      </c>
      <c r="F4116" s="9">
        <v>1.64</v>
      </c>
      <c r="G4116" s="5" t="s">
        <v>21</v>
      </c>
      <c r="H4116" s="9">
        <v>500</v>
      </c>
      <c r="I4116" s="11">
        <v>13000000</v>
      </c>
      <c r="J4116" s="11">
        <v>281</v>
      </c>
      <c r="K4116" s="11">
        <v>36.363</v>
      </c>
      <c r="L4116" s="11" t="b">
        <f>COUNTIF('[1]2_배당성향 25% 이상 종목명'!$A$2:$A$471,'2_2번 조건 대상 종목'!A3502)&gt;0</f>
        <v>1</v>
      </c>
      <c r="M4116" s="14" t="b">
        <f t="shared" si="64"/>
        <v>1</v>
      </c>
      <c r="N4116" s="11">
        <v>3653000000</v>
      </c>
      <c r="O4116" s="11" t="b">
        <f>N4116&gt;=VLOOKUP(A4116,'[1]2023년만'!$A$2:$Q$1181,12,0)</f>
        <v>1</v>
      </c>
      <c r="P4116" s="11">
        <f>VLOOKUP(A4116,'[1]2_피벗 테이블'!$A$4:$B$376,2,0)</f>
        <v>2708333333.3333335</v>
      </c>
      <c r="Q4116" s="11" t="b">
        <f>N4116&gt;=(P4116*1.05)</f>
        <v>1</v>
      </c>
      <c r="R4116" s="11">
        <v>3.2</v>
      </c>
      <c r="S4116" s="6">
        <v>76440000000</v>
      </c>
      <c r="T4116" s="7">
        <v>7.61</v>
      </c>
      <c r="U4116" s="7">
        <v>1.19</v>
      </c>
      <c r="V4116" s="7">
        <v>773</v>
      </c>
    </row>
    <row r="4117" spans="1:22" hidden="1" x14ac:dyDescent="0.4">
      <c r="A4117" s="4" t="s">
        <v>1343</v>
      </c>
      <c r="B4117" s="5" t="s">
        <v>1344</v>
      </c>
      <c r="C4117" s="5" t="s">
        <v>24</v>
      </c>
      <c r="D4117" s="5" t="s">
        <v>19</v>
      </c>
      <c r="E4117" s="9" t="s">
        <v>43</v>
      </c>
      <c r="F4117" s="9">
        <v>0.94</v>
      </c>
      <c r="G4117" s="5" t="s">
        <v>21</v>
      </c>
      <c r="H4117" s="9">
        <v>500</v>
      </c>
      <c r="I4117" s="11">
        <v>12856050</v>
      </c>
      <c r="J4117" s="11">
        <v>1050</v>
      </c>
      <c r="K4117" s="11">
        <v>27.692</v>
      </c>
      <c r="L4117" s="11" t="b">
        <f>COUNTIF('[1]2_배당성향 25% 이상 종목명'!$A$2:$A$471,'2_2번 조건 대상 종목'!A4117)&gt;0</f>
        <v>1</v>
      </c>
      <c r="M4117" s="14" t="b">
        <f t="shared" si="64"/>
        <v>1</v>
      </c>
      <c r="N4117" s="11">
        <v>13217626800</v>
      </c>
      <c r="O4117" s="11"/>
      <c r="P4117" s="11"/>
      <c r="Q4117" s="11"/>
      <c r="R4117" s="11">
        <v>3.7</v>
      </c>
      <c r="S4117" s="6">
        <v>391609827700</v>
      </c>
      <c r="T4117" s="7">
        <v>8.18</v>
      </c>
      <c r="U4117" s="7">
        <v>0.91</v>
      </c>
      <c r="V4117" s="7">
        <v>3895</v>
      </c>
    </row>
    <row r="4118" spans="1:22" hidden="1" x14ac:dyDescent="0.4">
      <c r="A4118" s="4" t="s">
        <v>1343</v>
      </c>
      <c r="B4118" s="5" t="s">
        <v>1344</v>
      </c>
      <c r="C4118" s="5" t="s">
        <v>18</v>
      </c>
      <c r="D4118" s="5" t="s">
        <v>19</v>
      </c>
      <c r="E4118" s="9" t="s">
        <v>43</v>
      </c>
      <c r="F4118" s="9">
        <v>0.91</v>
      </c>
      <c r="G4118" s="5" t="s">
        <v>21</v>
      </c>
      <c r="H4118" s="9">
        <v>500</v>
      </c>
      <c r="I4118" s="11">
        <v>13613232</v>
      </c>
      <c r="J4118" s="11">
        <v>600</v>
      </c>
      <c r="K4118" s="11">
        <v>22.449000000000002</v>
      </c>
      <c r="L4118" s="11" t="b">
        <f>COUNTIF('[1]2_배당성향 25% 이상 종목명'!$A$2:$A$471,'2_2번 조건 대상 종목'!A4118)&gt;0</f>
        <v>1</v>
      </c>
      <c r="M4118" s="14" t="b">
        <f t="shared" si="64"/>
        <v>1</v>
      </c>
      <c r="N4118" s="11">
        <v>7713630000</v>
      </c>
      <c r="O4118" s="11"/>
      <c r="P4118" s="11"/>
      <c r="Q4118" s="11"/>
      <c r="R4118" s="11">
        <v>2.9</v>
      </c>
      <c r="S4118" s="6">
        <v>391609827700</v>
      </c>
      <c r="T4118" s="7">
        <v>8.18</v>
      </c>
      <c r="U4118" s="7">
        <v>0.91</v>
      </c>
      <c r="V4118" s="7">
        <v>3895</v>
      </c>
    </row>
    <row r="4119" spans="1:22" hidden="1" x14ac:dyDescent="0.4">
      <c r="A4119" s="7" t="s">
        <v>1343</v>
      </c>
      <c r="B4119" s="12" t="s">
        <v>1344</v>
      </c>
      <c r="C4119" s="12" t="s">
        <v>2933</v>
      </c>
      <c r="D4119" s="12" t="s">
        <v>19</v>
      </c>
      <c r="E4119" s="12" t="s">
        <v>43</v>
      </c>
      <c r="F4119" s="12">
        <v>0.87</v>
      </c>
      <c r="G4119" s="12" t="s">
        <v>21</v>
      </c>
      <c r="H4119" s="12">
        <v>500</v>
      </c>
      <c r="I4119" s="6">
        <v>13613232</v>
      </c>
      <c r="J4119" s="6">
        <v>500</v>
      </c>
      <c r="K4119" s="6">
        <v>32.936</v>
      </c>
      <c r="L4119" s="11" t="b">
        <f>COUNTIF('[1]2_배당성향 25% 이상 종목명'!$A$2:$A$471,'2_2번 조건 대상 종목'!A4119)&gt;0</f>
        <v>1</v>
      </c>
      <c r="M4119" s="14" t="b">
        <f t="shared" si="64"/>
        <v>1</v>
      </c>
      <c r="N4119" s="6">
        <v>6428025000</v>
      </c>
      <c r="O4119" s="6"/>
      <c r="P4119" s="6"/>
      <c r="Q4119" s="6"/>
      <c r="R4119" s="6">
        <v>2.9</v>
      </c>
      <c r="S4119" s="6">
        <v>391609827700</v>
      </c>
      <c r="T4119" s="7">
        <v>8.18</v>
      </c>
      <c r="U4119" s="7">
        <v>0.91</v>
      </c>
      <c r="V4119" s="7">
        <v>3895</v>
      </c>
    </row>
    <row r="4120" spans="1:22" hidden="1" x14ac:dyDescent="0.4">
      <c r="A4120" s="4" t="s">
        <v>2019</v>
      </c>
      <c r="B4120" s="5" t="s">
        <v>2020</v>
      </c>
      <c r="C4120" s="5" t="s">
        <v>24</v>
      </c>
      <c r="D4120" s="5" t="s">
        <v>19</v>
      </c>
      <c r="E4120" s="9" t="s">
        <v>34</v>
      </c>
      <c r="F4120" s="9">
        <v>0.87</v>
      </c>
      <c r="G4120" s="5" t="s">
        <v>21</v>
      </c>
      <c r="H4120" s="9">
        <v>500</v>
      </c>
      <c r="I4120" s="11">
        <v>41652097</v>
      </c>
      <c r="J4120" s="11">
        <v>700</v>
      </c>
      <c r="K4120" s="11">
        <v>15.893000000000001</v>
      </c>
      <c r="L4120" s="11" t="b">
        <f>COUNTIF('[1]2_배당성향 25% 이상 종목명'!$A$2:$A$471,'2_2번 조건 대상 종목'!A4120)&gt;0</f>
        <v>0</v>
      </c>
      <c r="M4120" s="14" t="b">
        <f t="shared" si="64"/>
        <v>0</v>
      </c>
      <c r="N4120" s="11">
        <v>29156467900</v>
      </c>
      <c r="O4120" s="11"/>
      <c r="P4120" s="11"/>
      <c r="Q4120" s="11"/>
      <c r="R4120" s="11">
        <v>0.3</v>
      </c>
      <c r="S4120" s="6">
        <v>11808369499500</v>
      </c>
      <c r="T4120" s="7">
        <v>1260</v>
      </c>
      <c r="U4120" s="7">
        <v>3.66</v>
      </c>
      <c r="V4120" s="7">
        <v>225</v>
      </c>
    </row>
    <row r="4121" spans="1:22" hidden="1" x14ac:dyDescent="0.4">
      <c r="A4121" s="4" t="s">
        <v>2019</v>
      </c>
      <c r="B4121" s="5" t="s">
        <v>2020</v>
      </c>
      <c r="C4121" s="5" t="s">
        <v>30</v>
      </c>
      <c r="D4121" s="5" t="s">
        <v>19</v>
      </c>
      <c r="E4121" s="9" t="s">
        <v>46</v>
      </c>
      <c r="F4121" s="9">
        <v>1.88</v>
      </c>
      <c r="G4121" s="5" t="s">
        <v>21</v>
      </c>
      <c r="H4121" s="9">
        <v>500</v>
      </c>
      <c r="I4121" s="11">
        <v>41652097</v>
      </c>
      <c r="J4121" s="11">
        <v>200</v>
      </c>
      <c r="K4121" s="11">
        <v>-241.97499999999999</v>
      </c>
      <c r="L4121" s="11" t="b">
        <f>COUNTIF('[1]2_배당성향 25% 이상 종목명'!$A$2:$A$471,'2_2번 조건 대상 종목'!A4121)&gt;0</f>
        <v>0</v>
      </c>
      <c r="M4121" s="14" t="b">
        <f t="shared" si="64"/>
        <v>0</v>
      </c>
      <c r="N4121" s="11">
        <v>8304591400</v>
      </c>
      <c r="O4121" s="11" t="b">
        <f>N4121&gt;=VLOOKUP(A4121,'[1]2023년만'!$A$2:$Q$1181,12,0)</f>
        <v>0</v>
      </c>
      <c r="P4121" s="11"/>
      <c r="Q4121" s="11"/>
      <c r="R4121" s="11">
        <v>0.08</v>
      </c>
      <c r="S4121" s="6">
        <v>11808369499500</v>
      </c>
      <c r="T4121" s="7">
        <v>1260</v>
      </c>
      <c r="U4121" s="7">
        <v>3.66</v>
      </c>
      <c r="V4121" s="7">
        <v>225</v>
      </c>
    </row>
    <row r="4122" spans="1:22" hidden="1" x14ac:dyDescent="0.4">
      <c r="A4122" s="4" t="s">
        <v>2215</v>
      </c>
      <c r="B4122" s="5" t="s">
        <v>2216</v>
      </c>
      <c r="C4122" s="5" t="s">
        <v>24</v>
      </c>
      <c r="D4122" s="5" t="s">
        <v>19</v>
      </c>
      <c r="E4122" s="9" t="s">
        <v>31</v>
      </c>
      <c r="F4122" s="9">
        <v>0.46</v>
      </c>
      <c r="G4122" s="5" t="s">
        <v>21</v>
      </c>
      <c r="H4122" s="9">
        <v>500</v>
      </c>
      <c r="I4122" s="11">
        <v>14942112</v>
      </c>
      <c r="J4122" s="11">
        <v>500</v>
      </c>
      <c r="K4122" s="11">
        <v>12.906000000000001</v>
      </c>
      <c r="L4122" s="11" t="b">
        <f>COUNTIF('[1]2_배당성향 25% 이상 종목명'!$A$2:$A$471,'2_2번 조건 대상 종목'!A4122)&gt;0</f>
        <v>0</v>
      </c>
      <c r="M4122" s="14" t="b">
        <f t="shared" si="64"/>
        <v>1</v>
      </c>
      <c r="N4122" s="11">
        <v>6419513000</v>
      </c>
      <c r="O4122" s="11"/>
      <c r="P4122" s="11"/>
      <c r="Q4122" s="11"/>
      <c r="R4122" s="11">
        <v>2.6</v>
      </c>
      <c r="S4122" s="6">
        <v>232200420480</v>
      </c>
      <c r="T4122" s="7">
        <v>5.0199999999999996</v>
      </c>
      <c r="U4122" s="7">
        <v>0.75</v>
      </c>
      <c r="V4122" s="7">
        <v>3096</v>
      </c>
    </row>
    <row r="4123" spans="1:22" hidden="1" x14ac:dyDescent="0.4">
      <c r="A4123" s="4" t="s">
        <v>2215</v>
      </c>
      <c r="B4123" s="5" t="s">
        <v>2216</v>
      </c>
      <c r="C4123" s="5" t="s">
        <v>30</v>
      </c>
      <c r="D4123" s="5" t="s">
        <v>19</v>
      </c>
      <c r="E4123" s="9" t="s">
        <v>31</v>
      </c>
      <c r="F4123" s="9">
        <v>0.46</v>
      </c>
      <c r="G4123" s="5" t="s">
        <v>21</v>
      </c>
      <c r="H4123" s="9">
        <v>500</v>
      </c>
      <c r="I4123" s="11">
        <v>14942112</v>
      </c>
      <c r="J4123" s="11">
        <v>400</v>
      </c>
      <c r="K4123" s="11">
        <v>12.387</v>
      </c>
      <c r="L4123" s="11" t="b">
        <f>COUNTIF('[1]2_배당성향 25% 이상 종목명'!$A$2:$A$471,'2_2번 조건 대상 종목'!A4123)&gt;0</f>
        <v>0</v>
      </c>
      <c r="M4123" s="14" t="b">
        <f t="shared" si="64"/>
        <v>1</v>
      </c>
      <c r="N4123" s="11">
        <v>5007146000</v>
      </c>
      <c r="O4123" s="11" t="b">
        <f>N4123&gt;=VLOOKUP(A4123,'[1]2023년만'!$A$2:$Q$1181,12,0)</f>
        <v>0</v>
      </c>
      <c r="P4123" s="11"/>
      <c r="Q4123" s="11"/>
      <c r="R4123" s="11">
        <v>2.2999999999999998</v>
      </c>
      <c r="S4123" s="6">
        <v>232200420480</v>
      </c>
      <c r="T4123" s="7">
        <v>5.0199999999999996</v>
      </c>
      <c r="U4123" s="7">
        <v>0.75</v>
      </c>
      <c r="V4123" s="7">
        <v>3096</v>
      </c>
    </row>
    <row r="4124" spans="1:22" hidden="1" x14ac:dyDescent="0.4">
      <c r="A4124" s="4" t="s">
        <v>2215</v>
      </c>
      <c r="B4124" s="5" t="s">
        <v>2216</v>
      </c>
      <c r="C4124" s="5" t="s">
        <v>18</v>
      </c>
      <c r="D4124" s="5" t="s">
        <v>19</v>
      </c>
      <c r="E4124" s="9" t="s">
        <v>31</v>
      </c>
      <c r="F4124" s="9">
        <v>0.49</v>
      </c>
      <c r="G4124" s="5" t="s">
        <v>21</v>
      </c>
      <c r="H4124" s="9">
        <v>500</v>
      </c>
      <c r="I4124" s="11">
        <v>14942112</v>
      </c>
      <c r="J4124" s="11">
        <v>120</v>
      </c>
      <c r="K4124" s="11">
        <v>6.48</v>
      </c>
      <c r="L4124" s="11" t="b">
        <f>COUNTIF('[1]2_배당성향 25% 이상 종목명'!$A$2:$A$471,'2_2번 조건 대상 종목'!A4124)&gt;0</f>
        <v>0</v>
      </c>
      <c r="M4124" s="14" t="b">
        <f t="shared" si="64"/>
        <v>1</v>
      </c>
      <c r="N4124" s="11">
        <v>1594688280</v>
      </c>
      <c r="O4124" s="11"/>
      <c r="P4124" s="11"/>
      <c r="Q4124" s="11"/>
      <c r="R4124" s="11">
        <v>0.6</v>
      </c>
      <c r="S4124" s="6">
        <v>232200420480</v>
      </c>
      <c r="T4124" s="7">
        <v>5.0199999999999996</v>
      </c>
      <c r="U4124" s="7">
        <v>0.75</v>
      </c>
      <c r="V4124" s="7">
        <v>3096</v>
      </c>
    </row>
    <row r="4125" spans="1:22" hidden="1" x14ac:dyDescent="0.4">
      <c r="A4125" s="7" t="s">
        <v>2215</v>
      </c>
      <c r="B4125" s="12" t="s">
        <v>2216</v>
      </c>
      <c r="C4125" s="12" t="s">
        <v>2933</v>
      </c>
      <c r="D4125" s="12" t="s">
        <v>19</v>
      </c>
      <c r="E4125" s="12" t="s">
        <v>31</v>
      </c>
      <c r="F4125" s="12">
        <v>0.32</v>
      </c>
      <c r="G4125" s="12" t="s">
        <v>21</v>
      </c>
      <c r="H4125" s="12">
        <v>500</v>
      </c>
      <c r="I4125" s="6">
        <v>14942112</v>
      </c>
      <c r="J4125" s="6">
        <v>150</v>
      </c>
      <c r="K4125" s="6">
        <v>4.5780000000000003</v>
      </c>
      <c r="L4125" s="11" t="b">
        <f>COUNTIF('[1]2_배당성향 25% 이상 종목명'!$A$2:$A$471,'2_2번 조건 대상 종목'!A4125)&gt;0</f>
        <v>0</v>
      </c>
      <c r="M4125" s="14" t="b">
        <f t="shared" si="64"/>
        <v>1</v>
      </c>
      <c r="N4125" s="6">
        <v>2075517150</v>
      </c>
      <c r="O4125" s="6"/>
      <c r="P4125" s="6"/>
      <c r="Q4125" s="6"/>
      <c r="R4125" s="6">
        <v>0.64</v>
      </c>
      <c r="S4125" s="6">
        <v>232200420480</v>
      </c>
      <c r="T4125" s="7">
        <v>5.0199999999999996</v>
      </c>
      <c r="U4125" s="7">
        <v>0.75</v>
      </c>
      <c r="V4125" s="7">
        <v>3096</v>
      </c>
    </row>
    <row r="4126" spans="1:22" hidden="1" x14ac:dyDescent="0.4">
      <c r="A4126" s="4" t="s">
        <v>2055</v>
      </c>
      <c r="B4126" s="5" t="s">
        <v>2056</v>
      </c>
      <c r="C4126" s="5" t="s">
        <v>24</v>
      </c>
      <c r="D4126" s="5" t="s">
        <v>19</v>
      </c>
      <c r="E4126" s="9" t="s">
        <v>43</v>
      </c>
      <c r="F4126" s="9">
        <v>2.37</v>
      </c>
      <c r="G4126" s="5" t="s">
        <v>21</v>
      </c>
      <c r="H4126" s="9">
        <v>500</v>
      </c>
      <c r="I4126" s="11">
        <v>20191471</v>
      </c>
      <c r="J4126" s="11">
        <v>10</v>
      </c>
      <c r="K4126" s="11">
        <v>15.443</v>
      </c>
      <c r="L4126" s="11" t="b">
        <f>COUNTIF('[1]2_배당성향 25% 이상 종목명'!$A$2:$A$471,'2_2번 조건 대상 종목'!A4126)&gt;0</f>
        <v>0</v>
      </c>
      <c r="M4126" s="14" t="b">
        <f t="shared" si="64"/>
        <v>1</v>
      </c>
      <c r="N4126" s="11">
        <v>201835510</v>
      </c>
      <c r="O4126" s="11"/>
      <c r="P4126" s="11"/>
      <c r="Q4126" s="11"/>
      <c r="R4126" s="11">
        <v>0.3</v>
      </c>
      <c r="S4126" s="6">
        <v>101765013840</v>
      </c>
      <c r="T4126" s="7" t="s">
        <v>21</v>
      </c>
      <c r="U4126" s="7">
        <v>0.69</v>
      </c>
      <c r="V4126" s="7" t="s">
        <v>21</v>
      </c>
    </row>
    <row r="4127" spans="1:22" hidden="1" x14ac:dyDescent="0.4">
      <c r="A4127" s="4" t="s">
        <v>2055</v>
      </c>
      <c r="B4127" s="5" t="s">
        <v>2056</v>
      </c>
      <c r="C4127" s="5" t="s">
        <v>18</v>
      </c>
      <c r="D4127" s="5" t="s">
        <v>19</v>
      </c>
      <c r="E4127" s="9" t="s">
        <v>43</v>
      </c>
      <c r="F4127" s="9">
        <v>4.05</v>
      </c>
      <c r="G4127" s="5" t="s">
        <v>21</v>
      </c>
      <c r="H4127" s="9">
        <v>500</v>
      </c>
      <c r="I4127" s="11">
        <v>20191471</v>
      </c>
      <c r="J4127" s="11">
        <v>20</v>
      </c>
      <c r="K4127" s="11">
        <v>3.5070000000000001</v>
      </c>
      <c r="L4127" s="11" t="b">
        <f>COUNTIF('[1]2_배당성향 25% 이상 종목명'!$A$2:$A$471,'2_2번 조건 대상 종목'!A4127)&gt;0</f>
        <v>0</v>
      </c>
      <c r="M4127" s="14" t="b">
        <f t="shared" si="64"/>
        <v>1</v>
      </c>
      <c r="N4127" s="11">
        <v>403671020</v>
      </c>
      <c r="O4127" s="11"/>
      <c r="P4127" s="11"/>
      <c r="Q4127" s="11"/>
      <c r="R4127" s="11">
        <v>0.6</v>
      </c>
      <c r="S4127" s="6">
        <v>101765013840</v>
      </c>
      <c r="T4127" s="7" t="s">
        <v>21</v>
      </c>
      <c r="U4127" s="7">
        <v>0.69</v>
      </c>
      <c r="V4127" s="7" t="s">
        <v>21</v>
      </c>
    </row>
    <row r="4128" spans="1:22" hidden="1" x14ac:dyDescent="0.4">
      <c r="A4128" s="4" t="s">
        <v>2055</v>
      </c>
      <c r="B4128" s="5" t="s">
        <v>2056</v>
      </c>
      <c r="C4128" s="5" t="s">
        <v>30</v>
      </c>
      <c r="D4128" s="5" t="s">
        <v>19</v>
      </c>
      <c r="E4128" s="9" t="s">
        <v>43</v>
      </c>
      <c r="F4128" s="9">
        <v>2.46</v>
      </c>
      <c r="G4128" s="5" t="s">
        <v>21</v>
      </c>
      <c r="H4128" s="9">
        <v>500</v>
      </c>
      <c r="I4128" s="11">
        <v>20191471</v>
      </c>
      <c r="J4128" s="11">
        <v>10</v>
      </c>
      <c r="K4128" s="11">
        <v>-18.265999999999998</v>
      </c>
      <c r="L4128" s="11" t="b">
        <f>COUNTIF('[1]2_배당성향 25% 이상 종목명'!$A$2:$A$471,'2_2번 조건 대상 종목'!A4128)&gt;0</f>
        <v>0</v>
      </c>
      <c r="M4128" s="14" t="b">
        <f t="shared" si="64"/>
        <v>1</v>
      </c>
      <c r="N4128" s="11">
        <v>201835510</v>
      </c>
      <c r="O4128" s="11" t="b">
        <f>N4128&gt;=VLOOKUP(A4128,'[1]2023년만'!$A$2:$Q$1181,12,0)</f>
        <v>1</v>
      </c>
      <c r="P4128" s="11"/>
      <c r="Q4128" s="11"/>
      <c r="R4128" s="11">
        <v>0.4</v>
      </c>
      <c r="S4128" s="6">
        <v>101765013840</v>
      </c>
      <c r="T4128" s="7" t="s">
        <v>21</v>
      </c>
      <c r="U4128" s="7">
        <v>0.69</v>
      </c>
      <c r="V4128" s="7" t="s">
        <v>21</v>
      </c>
    </row>
    <row r="4129" spans="1:22" hidden="1" x14ac:dyDescent="0.4">
      <c r="A4129" s="7" t="s">
        <v>2055</v>
      </c>
      <c r="B4129" s="12" t="s">
        <v>2056</v>
      </c>
      <c r="C4129" s="12" t="s">
        <v>2933</v>
      </c>
      <c r="D4129" s="12" t="s">
        <v>19</v>
      </c>
      <c r="E4129" s="12" t="s">
        <v>43</v>
      </c>
      <c r="F4129" s="12">
        <v>2.09</v>
      </c>
      <c r="G4129" s="12" t="s">
        <v>21</v>
      </c>
      <c r="H4129" s="12">
        <v>500</v>
      </c>
      <c r="I4129" s="6">
        <v>19999440</v>
      </c>
      <c r="J4129" s="6">
        <v>40</v>
      </c>
      <c r="K4129" s="6">
        <v>6.9459999999999997</v>
      </c>
      <c r="L4129" s="11" t="b">
        <f>COUNTIF('[1]2_배당성향 25% 이상 종목명'!$A$2:$A$471,'2_2번 조건 대상 종목'!A4129)&gt;0</f>
        <v>0</v>
      </c>
      <c r="M4129" s="14" t="b">
        <f t="shared" si="64"/>
        <v>1</v>
      </c>
      <c r="N4129" s="6">
        <v>799660800</v>
      </c>
      <c r="O4129" s="6"/>
      <c r="P4129" s="6"/>
      <c r="Q4129" s="6"/>
      <c r="R4129" s="6">
        <v>1.5</v>
      </c>
      <c r="S4129" s="6">
        <v>101765013840</v>
      </c>
      <c r="T4129" s="7" t="s">
        <v>21</v>
      </c>
      <c r="U4129" s="7">
        <v>0.69</v>
      </c>
      <c r="V4129" s="7" t="s">
        <v>21</v>
      </c>
    </row>
    <row r="4130" spans="1:22" hidden="1" x14ac:dyDescent="0.4">
      <c r="A4130" s="4" t="s">
        <v>2455</v>
      </c>
      <c r="B4130" s="5" t="s">
        <v>2456</v>
      </c>
      <c r="C4130" s="5" t="s">
        <v>24</v>
      </c>
      <c r="D4130" s="5" t="s">
        <v>19</v>
      </c>
      <c r="E4130" s="9" t="s">
        <v>25</v>
      </c>
      <c r="F4130" s="9">
        <v>0.41</v>
      </c>
      <c r="G4130" s="5" t="s">
        <v>21</v>
      </c>
      <c r="H4130" s="9">
        <v>500</v>
      </c>
      <c r="I4130" s="11">
        <v>7088782</v>
      </c>
      <c r="J4130" s="11">
        <v>100</v>
      </c>
      <c r="K4130" s="11">
        <v>8.7780000000000005</v>
      </c>
      <c r="L4130" s="11" t="b">
        <f>COUNTIF('[1]2_배당성향 25% 이상 종목명'!$A$2:$A$471,'2_2번 조건 대상 종목'!A4130)&gt;0</f>
        <v>0</v>
      </c>
      <c r="M4130" s="14" t="b">
        <f t="shared" si="64"/>
        <v>1</v>
      </c>
      <c r="N4130" s="11">
        <v>708878200</v>
      </c>
      <c r="O4130" s="11"/>
      <c r="P4130" s="11"/>
      <c r="Q4130" s="11"/>
      <c r="R4130" s="11">
        <v>1.1000000000000001</v>
      </c>
      <c r="S4130" s="6">
        <v>133658984610</v>
      </c>
      <c r="T4130" s="7">
        <v>9.75</v>
      </c>
      <c r="U4130" s="7">
        <v>1.1200000000000001</v>
      </c>
      <c r="V4130" s="7">
        <v>1289</v>
      </c>
    </row>
    <row r="4131" spans="1:22" hidden="1" x14ac:dyDescent="0.4">
      <c r="A4131" s="4" t="s">
        <v>2455</v>
      </c>
      <c r="B4131" s="5" t="s">
        <v>2456</v>
      </c>
      <c r="C4131" s="5" t="s">
        <v>18</v>
      </c>
      <c r="D4131" s="5" t="s">
        <v>19</v>
      </c>
      <c r="E4131" s="9" t="s">
        <v>25</v>
      </c>
      <c r="F4131" s="9">
        <v>0.52</v>
      </c>
      <c r="G4131" s="5" t="s">
        <v>21</v>
      </c>
      <c r="H4131" s="9">
        <v>500</v>
      </c>
      <c r="I4131" s="11">
        <v>7088782</v>
      </c>
      <c r="J4131" s="11">
        <v>70</v>
      </c>
      <c r="K4131" s="11">
        <v>8.4489999999999998</v>
      </c>
      <c r="L4131" s="11" t="b">
        <f>COUNTIF('[1]2_배당성향 25% 이상 종목명'!$A$2:$A$471,'2_2번 조건 대상 종목'!A4131)&gt;0</f>
        <v>0</v>
      </c>
      <c r="M4131" s="14" t="b">
        <f t="shared" si="64"/>
        <v>1</v>
      </c>
      <c r="N4131" s="11">
        <v>496214740</v>
      </c>
      <c r="O4131" s="11"/>
      <c r="P4131" s="11"/>
      <c r="Q4131" s="11"/>
      <c r="R4131" s="11">
        <v>0.6</v>
      </c>
      <c r="S4131" s="6">
        <v>133658984610</v>
      </c>
      <c r="T4131" s="7">
        <v>9.75</v>
      </c>
      <c r="U4131" s="7">
        <v>1.1200000000000001</v>
      </c>
      <c r="V4131" s="7">
        <v>1289</v>
      </c>
    </row>
    <row r="4132" spans="1:22" hidden="1" x14ac:dyDescent="0.4">
      <c r="A4132" s="4" t="s">
        <v>2455</v>
      </c>
      <c r="B4132" s="5" t="s">
        <v>2456</v>
      </c>
      <c r="C4132" s="5" t="s">
        <v>30</v>
      </c>
      <c r="D4132" s="5" t="s">
        <v>19</v>
      </c>
      <c r="E4132" s="9" t="s">
        <v>25</v>
      </c>
      <c r="F4132" s="9">
        <v>0.43</v>
      </c>
      <c r="G4132" s="5" t="s">
        <v>21</v>
      </c>
      <c r="H4132" s="9">
        <v>500</v>
      </c>
      <c r="I4132" s="11">
        <v>10633173</v>
      </c>
      <c r="J4132" s="11">
        <v>100</v>
      </c>
      <c r="K4132" s="11">
        <v>7.7549999999999999</v>
      </c>
      <c r="L4132" s="11" t="b">
        <f>COUNTIF('[1]2_배당성향 25% 이상 종목명'!$A$2:$A$471,'2_2번 조건 대상 종목'!A4132)&gt;0</f>
        <v>0</v>
      </c>
      <c r="M4132" s="14" t="b">
        <f t="shared" si="64"/>
        <v>1</v>
      </c>
      <c r="N4132" s="11">
        <v>1063259800</v>
      </c>
      <c r="O4132" s="11" t="b">
        <f>N4132&gt;=VLOOKUP(A4132,'[1]2023년만'!$A$2:$Q$1181,12,0)</f>
        <v>1</v>
      </c>
      <c r="P4132" s="11"/>
      <c r="Q4132" s="11"/>
      <c r="R4132" s="11">
        <v>0.73</v>
      </c>
      <c r="S4132" s="6">
        <v>133658984610</v>
      </c>
      <c r="T4132" s="7">
        <v>9.75</v>
      </c>
      <c r="U4132" s="7">
        <v>1.1200000000000001</v>
      </c>
      <c r="V4132" s="7">
        <v>1289</v>
      </c>
    </row>
    <row r="4133" spans="1:22" hidden="1" x14ac:dyDescent="0.4">
      <c r="A4133" s="7" t="s">
        <v>2455</v>
      </c>
      <c r="B4133" s="12" t="s">
        <v>2456</v>
      </c>
      <c r="C4133" s="12" t="s">
        <v>2933</v>
      </c>
      <c r="D4133" s="12" t="s">
        <v>19</v>
      </c>
      <c r="E4133" s="12" t="s">
        <v>69</v>
      </c>
      <c r="F4133" s="12">
        <v>0.36</v>
      </c>
      <c r="G4133" s="12" t="s">
        <v>21</v>
      </c>
      <c r="H4133" s="12">
        <v>500</v>
      </c>
      <c r="I4133" s="6">
        <v>7088782</v>
      </c>
      <c r="J4133" s="6">
        <v>50</v>
      </c>
      <c r="K4133" s="6">
        <v>-28.934000000000001</v>
      </c>
      <c r="L4133" s="11" t="b">
        <f>COUNTIF('[1]2_배당성향 25% 이상 종목명'!$A$2:$A$471,'2_2번 조건 대상 종목'!A4133)&gt;0</f>
        <v>0</v>
      </c>
      <c r="M4133" s="14" t="b">
        <f t="shared" si="64"/>
        <v>1</v>
      </c>
      <c r="N4133" s="6">
        <v>354439100</v>
      </c>
      <c r="O4133" s="6"/>
      <c r="P4133" s="6"/>
      <c r="Q4133" s="6"/>
      <c r="R4133" s="6">
        <v>0.4</v>
      </c>
      <c r="S4133" s="6">
        <v>133658984610</v>
      </c>
      <c r="T4133" s="7">
        <v>9.75</v>
      </c>
      <c r="U4133" s="7">
        <v>1.1200000000000001</v>
      </c>
      <c r="V4133" s="7">
        <v>1289</v>
      </c>
    </row>
    <row r="4134" spans="1:22" hidden="1" x14ac:dyDescent="0.4">
      <c r="A4134" s="4" t="s">
        <v>218</v>
      </c>
      <c r="B4134" s="5" t="s">
        <v>219</v>
      </c>
      <c r="C4134" s="5" t="s">
        <v>24</v>
      </c>
      <c r="D4134" s="5" t="s">
        <v>19</v>
      </c>
      <c r="E4134" s="9" t="s">
        <v>40</v>
      </c>
      <c r="F4134" s="9">
        <v>1.7</v>
      </c>
      <c r="G4134" s="5" t="s">
        <v>21</v>
      </c>
      <c r="H4134" s="10">
        <v>5000</v>
      </c>
      <c r="I4134" s="11">
        <v>70133611</v>
      </c>
      <c r="J4134" s="11">
        <v>950</v>
      </c>
      <c r="K4134" s="11">
        <v>186.84399999999999</v>
      </c>
      <c r="L4134" s="11" t="b">
        <f>COUNTIF('[1]2_배당성향 25% 이상 종목명'!$A$2:$A$471,'2_2번 조건 대상 종목'!A4134)&gt;0</f>
        <v>1</v>
      </c>
      <c r="M4134" s="14" t="b">
        <f t="shared" si="64"/>
        <v>1</v>
      </c>
      <c r="N4134" s="11">
        <v>66350164650</v>
      </c>
      <c r="O4134" s="11"/>
      <c r="P4134" s="11"/>
      <c r="Q4134" s="11"/>
      <c r="R4134" s="11">
        <v>4.0999999999999996</v>
      </c>
      <c r="S4134" s="6">
        <v>1366904078390</v>
      </c>
      <c r="T4134" s="7">
        <v>14.14</v>
      </c>
      <c r="U4134" s="7">
        <v>1.21</v>
      </c>
      <c r="V4134" s="7">
        <v>1378</v>
      </c>
    </row>
    <row r="4135" spans="1:22" hidden="1" x14ac:dyDescent="0.4">
      <c r="A4135" s="4" t="s">
        <v>218</v>
      </c>
      <c r="B4135" s="5" t="s">
        <v>219</v>
      </c>
      <c r="C4135" s="5" t="s">
        <v>18</v>
      </c>
      <c r="D4135" s="5" t="s">
        <v>19</v>
      </c>
      <c r="E4135" s="9" t="s">
        <v>40</v>
      </c>
      <c r="F4135" s="9">
        <v>1.43</v>
      </c>
      <c r="G4135" s="5" t="s">
        <v>21</v>
      </c>
      <c r="H4135" s="10">
        <v>5000</v>
      </c>
      <c r="I4135" s="11">
        <v>70133611</v>
      </c>
      <c r="J4135" s="11">
        <v>950</v>
      </c>
      <c r="K4135" s="11">
        <v>76.426000000000002</v>
      </c>
      <c r="L4135" s="11" t="b">
        <f>COUNTIF('[1]2_배당성향 25% 이상 종목명'!$A$2:$A$471,'2_2번 조건 대상 종목'!A4135)&gt;0</f>
        <v>1</v>
      </c>
      <c r="M4135" s="14" t="b">
        <f t="shared" si="64"/>
        <v>1</v>
      </c>
      <c r="N4135" s="11">
        <v>66350164650</v>
      </c>
      <c r="O4135" s="11"/>
      <c r="P4135" s="11"/>
      <c r="Q4135" s="11"/>
      <c r="R4135" s="11">
        <v>3.5</v>
      </c>
      <c r="S4135" s="6">
        <v>1366904078390</v>
      </c>
      <c r="T4135" s="7">
        <v>14.14</v>
      </c>
      <c r="U4135" s="7">
        <v>1.21</v>
      </c>
      <c r="V4135" s="7">
        <v>1378</v>
      </c>
    </row>
    <row r="4136" spans="1:22" hidden="1" x14ac:dyDescent="0.4">
      <c r="A4136" s="4" t="s">
        <v>218</v>
      </c>
      <c r="B4136" s="5" t="s">
        <v>219</v>
      </c>
      <c r="C4136" s="5" t="s">
        <v>30</v>
      </c>
      <c r="D4136" s="5" t="s">
        <v>19</v>
      </c>
      <c r="E4136" s="9" t="s">
        <v>40</v>
      </c>
      <c r="F4136" s="9">
        <v>2.63</v>
      </c>
      <c r="G4136" s="5" t="s">
        <v>21</v>
      </c>
      <c r="H4136" s="10">
        <v>5000</v>
      </c>
      <c r="I4136" s="11">
        <v>70133611</v>
      </c>
      <c r="J4136" s="11">
        <v>700</v>
      </c>
      <c r="K4136" s="11">
        <v>51.082999999999998</v>
      </c>
      <c r="L4136" s="11" t="b">
        <f>COUNTIF('[1]2_배당성향 25% 이상 종목명'!$A$2:$A$471,'2_2번 조건 대상 종목'!A4136)&gt;0</f>
        <v>1</v>
      </c>
      <c r="M4136" s="14" t="b">
        <f t="shared" si="64"/>
        <v>1</v>
      </c>
      <c r="N4136" s="11">
        <v>48904505650</v>
      </c>
      <c r="O4136" s="11" t="b">
        <f>N4136&gt;=VLOOKUP(A4136,'[1]2023년만'!$A$2:$Q$1181,12,0)</f>
        <v>0</v>
      </c>
      <c r="P4136" s="11">
        <f>VLOOKUP(A4136,'[1]2_피벗 테이블'!$A$4:$B$376,2,0)</f>
        <v>62861032850</v>
      </c>
      <c r="Q4136" s="11" t="b">
        <f>N4136&gt;=(P4136*1.05)</f>
        <v>0</v>
      </c>
      <c r="R4136" s="11">
        <v>3.4</v>
      </c>
      <c r="S4136" s="6">
        <v>1366904078390</v>
      </c>
      <c r="T4136" s="7">
        <v>14.14</v>
      </c>
      <c r="U4136" s="7">
        <v>1.21</v>
      </c>
      <c r="V4136" s="7">
        <v>1378</v>
      </c>
    </row>
    <row r="4137" spans="1:22" hidden="1" x14ac:dyDescent="0.4">
      <c r="A4137" s="7" t="s">
        <v>218</v>
      </c>
      <c r="B4137" s="12" t="s">
        <v>219</v>
      </c>
      <c r="C4137" s="12" t="s">
        <v>2933</v>
      </c>
      <c r="D4137" s="12" t="s">
        <v>19</v>
      </c>
      <c r="E4137" s="12" t="s">
        <v>40</v>
      </c>
      <c r="F4137" s="12">
        <v>1.34</v>
      </c>
      <c r="G4137" s="12" t="s">
        <v>21</v>
      </c>
      <c r="H4137" s="12">
        <v>5000</v>
      </c>
      <c r="I4137" s="6">
        <v>70133611</v>
      </c>
      <c r="J4137" s="6">
        <v>800</v>
      </c>
      <c r="K4137" s="6">
        <v>77.861999999999995</v>
      </c>
      <c r="L4137" s="11" t="b">
        <f>COUNTIF('[1]2_배당성향 25% 이상 종목명'!$A$2:$A$471,'2_2번 조건 대상 종목'!A4137)&gt;0</f>
        <v>1</v>
      </c>
      <c r="M4137" s="14" t="b">
        <f t="shared" si="64"/>
        <v>1</v>
      </c>
      <c r="N4137" s="6">
        <v>55882769250</v>
      </c>
      <c r="O4137" s="6"/>
      <c r="P4137" s="6"/>
      <c r="Q4137" s="6"/>
      <c r="R4137" s="6">
        <v>2.6</v>
      </c>
      <c r="S4137" s="6">
        <v>1366904078390</v>
      </c>
      <c r="T4137" s="7">
        <v>14.14</v>
      </c>
      <c r="U4137" s="7">
        <v>1.21</v>
      </c>
      <c r="V4137" s="7">
        <v>1378</v>
      </c>
    </row>
    <row r="4138" spans="1:22" hidden="1" x14ac:dyDescent="0.4">
      <c r="A4138" s="4" t="s">
        <v>564</v>
      </c>
      <c r="B4138" s="5" t="s">
        <v>565</v>
      </c>
      <c r="C4138" s="5" t="s">
        <v>24</v>
      </c>
      <c r="D4138" s="5" t="s">
        <v>19</v>
      </c>
      <c r="E4138" s="9" t="s">
        <v>66</v>
      </c>
      <c r="F4138" s="9">
        <v>3.86</v>
      </c>
      <c r="G4138" s="5" t="s">
        <v>21</v>
      </c>
      <c r="H4138" s="10">
        <v>5000</v>
      </c>
      <c r="I4138" s="11">
        <v>23206765</v>
      </c>
      <c r="J4138" s="11">
        <v>550</v>
      </c>
      <c r="K4138" s="11">
        <v>65.7</v>
      </c>
      <c r="L4138" s="11" t="b">
        <f>COUNTIF('[1]2_배당성향 25% 이상 종목명'!$A$2:$A$471,'2_2번 조건 대상 종목'!A4138)&gt;0</f>
        <v>0</v>
      </c>
      <c r="M4138" s="14" t="b">
        <f t="shared" si="64"/>
        <v>1</v>
      </c>
      <c r="N4138" s="11">
        <v>12033702350</v>
      </c>
      <c r="O4138" s="11"/>
      <c r="P4138" s="11"/>
      <c r="Q4138" s="11"/>
      <c r="R4138" s="11">
        <v>6.1</v>
      </c>
      <c r="S4138" s="6">
        <v>236244867700</v>
      </c>
      <c r="T4138" s="7">
        <v>4.83</v>
      </c>
      <c r="U4138" s="7">
        <v>0.39</v>
      </c>
      <c r="V4138" s="7">
        <v>2106</v>
      </c>
    </row>
    <row r="4139" spans="1:22" hidden="1" x14ac:dyDescent="0.4">
      <c r="A4139" s="4" t="s">
        <v>564</v>
      </c>
      <c r="B4139" s="5" t="s">
        <v>565</v>
      </c>
      <c r="C4139" s="5" t="s">
        <v>18</v>
      </c>
      <c r="D4139" s="5" t="s">
        <v>19</v>
      </c>
      <c r="E4139" s="9" t="s">
        <v>66</v>
      </c>
      <c r="F4139" s="9">
        <v>4.37</v>
      </c>
      <c r="G4139" s="5" t="s">
        <v>21</v>
      </c>
      <c r="H4139" s="10">
        <v>5000</v>
      </c>
      <c r="I4139" s="11">
        <v>23206765</v>
      </c>
      <c r="J4139" s="11">
        <v>500</v>
      </c>
      <c r="K4139" s="11">
        <v>15.186</v>
      </c>
      <c r="L4139" s="11" t="b">
        <f>COUNTIF('[1]2_배당성향 25% 이상 종목명'!$A$2:$A$471,'2_2번 조건 대상 종목'!A4139)&gt;0</f>
        <v>0</v>
      </c>
      <c r="M4139" s="14" t="b">
        <f t="shared" si="64"/>
        <v>1</v>
      </c>
      <c r="N4139" s="11">
        <v>10941616800</v>
      </c>
      <c r="O4139" s="11"/>
      <c r="P4139" s="11"/>
      <c r="Q4139" s="11"/>
      <c r="R4139" s="11">
        <v>4.9000000000000004</v>
      </c>
      <c r="S4139" s="6">
        <v>236244867700</v>
      </c>
      <c r="T4139" s="7">
        <v>4.83</v>
      </c>
      <c r="U4139" s="7">
        <v>0.39</v>
      </c>
      <c r="V4139" s="7">
        <v>2106</v>
      </c>
    </row>
    <row r="4140" spans="1:22" hidden="1" x14ac:dyDescent="0.4">
      <c r="A4140" s="4" t="s">
        <v>564</v>
      </c>
      <c r="B4140" s="5" t="s">
        <v>565</v>
      </c>
      <c r="C4140" s="5" t="s">
        <v>30</v>
      </c>
      <c r="D4140" s="5" t="s">
        <v>19</v>
      </c>
      <c r="E4140" s="9" t="s">
        <v>66</v>
      </c>
      <c r="F4140" s="9">
        <v>3.55</v>
      </c>
      <c r="G4140" s="5" t="s">
        <v>21</v>
      </c>
      <c r="H4140" s="10">
        <v>5000</v>
      </c>
      <c r="I4140" s="11">
        <v>23206765</v>
      </c>
      <c r="J4140" s="11">
        <v>350</v>
      </c>
      <c r="K4140" s="11">
        <v>8.4459999999999997</v>
      </c>
      <c r="L4140" s="11" t="b">
        <f>COUNTIF('[1]2_배당성향 25% 이상 종목명'!$A$2:$A$471,'2_2번 조건 대상 종목'!A4140)&gt;0</f>
        <v>0</v>
      </c>
      <c r="M4140" s="14" t="b">
        <f t="shared" si="64"/>
        <v>1</v>
      </c>
      <c r="N4140" s="11">
        <v>7666489800</v>
      </c>
      <c r="O4140" s="11" t="b">
        <f>N4140&gt;=VLOOKUP(A4140,'[1]2023년만'!$A$2:$Q$1181,12,0)</f>
        <v>0</v>
      </c>
      <c r="P4140" s="11"/>
      <c r="Q4140" s="11"/>
      <c r="R4140" s="11">
        <v>3.6</v>
      </c>
      <c r="S4140" s="6">
        <v>236244867700</v>
      </c>
      <c r="T4140" s="7">
        <v>4.83</v>
      </c>
      <c r="U4140" s="7">
        <v>0.39</v>
      </c>
      <c r="V4140" s="7">
        <v>2106</v>
      </c>
    </row>
    <row r="4141" spans="1:22" hidden="1" x14ac:dyDescent="0.4">
      <c r="A4141" s="7" t="s">
        <v>564</v>
      </c>
      <c r="B4141" s="12" t="s">
        <v>565</v>
      </c>
      <c r="C4141" s="12" t="s">
        <v>2933</v>
      </c>
      <c r="D4141" s="12" t="s">
        <v>19</v>
      </c>
      <c r="E4141" s="12" t="s">
        <v>66</v>
      </c>
      <c r="F4141" s="12">
        <v>2.61</v>
      </c>
      <c r="G4141" s="12" t="s">
        <v>21</v>
      </c>
      <c r="H4141" s="12">
        <v>5000</v>
      </c>
      <c r="I4141" s="6">
        <v>23206765</v>
      </c>
      <c r="J4141" s="6">
        <v>450</v>
      </c>
      <c r="K4141" s="6">
        <v>14.622999999999999</v>
      </c>
      <c r="L4141" s="11" t="b">
        <f>COUNTIF('[1]2_배당성향 25% 이상 종목명'!$A$2:$A$471,'2_2번 조건 대상 종목'!A4141)&gt;0</f>
        <v>0</v>
      </c>
      <c r="M4141" s="14" t="b">
        <f t="shared" si="64"/>
        <v>1</v>
      </c>
      <c r="N4141" s="6">
        <v>9849615650</v>
      </c>
      <c r="O4141" s="6"/>
      <c r="P4141" s="6"/>
      <c r="Q4141" s="6"/>
      <c r="R4141" s="6">
        <v>3.7</v>
      </c>
      <c r="S4141" s="6">
        <v>236244867700</v>
      </c>
      <c r="T4141" s="7">
        <v>4.83</v>
      </c>
      <c r="U4141" s="7">
        <v>0.39</v>
      </c>
      <c r="V4141" s="7">
        <v>2106</v>
      </c>
    </row>
    <row r="4142" spans="1:22" hidden="1" x14ac:dyDescent="0.4">
      <c r="A4142" s="4" t="s">
        <v>1869</v>
      </c>
      <c r="B4142" s="5" t="s">
        <v>1870</v>
      </c>
      <c r="C4142" s="5" t="s">
        <v>30</v>
      </c>
      <c r="D4142" s="5" t="s">
        <v>19</v>
      </c>
      <c r="E4142" s="9" t="s">
        <v>81</v>
      </c>
      <c r="F4142" s="9">
        <v>0.51</v>
      </c>
      <c r="G4142" s="5" t="s">
        <v>21</v>
      </c>
      <c r="H4142" s="9">
        <v>500</v>
      </c>
      <c r="I4142" s="11">
        <v>12800000</v>
      </c>
      <c r="J4142" s="11">
        <v>140</v>
      </c>
      <c r="K4142" s="11">
        <v>18.934999999999999</v>
      </c>
      <c r="L4142" s="11" t="b">
        <f>COUNTIF('[1]2_배당성향 25% 이상 종목명'!$A$2:$A$471,'2_2번 조건 대상 종목'!A4142)&gt;0</f>
        <v>0</v>
      </c>
      <c r="M4142" s="14" t="b">
        <f t="shared" si="64"/>
        <v>1</v>
      </c>
      <c r="N4142" s="11">
        <v>1681659140</v>
      </c>
      <c r="O4142" s="11" t="b">
        <f>N4142&gt;=VLOOKUP(A4142,'[1]2023년만'!$A$2:$Q$1181,12,0)</f>
        <v>1</v>
      </c>
      <c r="P4142" s="11"/>
      <c r="Q4142" s="11"/>
      <c r="R4142" s="11">
        <v>2.5</v>
      </c>
      <c r="S4142" s="6">
        <v>62400000000</v>
      </c>
      <c r="T4142" s="7">
        <v>6.59</v>
      </c>
      <c r="U4142" s="7">
        <v>0.53</v>
      </c>
      <c r="V4142" s="7">
        <v>740</v>
      </c>
    </row>
    <row r="4143" spans="1:22" hidden="1" x14ac:dyDescent="0.4">
      <c r="A4143" s="4" t="s">
        <v>1869</v>
      </c>
      <c r="B4143" s="5" t="s">
        <v>1870</v>
      </c>
      <c r="C4143" s="5" t="s">
        <v>18</v>
      </c>
      <c r="D4143" s="5" t="s">
        <v>19</v>
      </c>
      <c r="E4143" s="9" t="s">
        <v>81</v>
      </c>
      <c r="F4143" s="9">
        <v>0.38</v>
      </c>
      <c r="G4143" s="5" t="s">
        <v>21</v>
      </c>
      <c r="H4143" s="9">
        <v>500</v>
      </c>
      <c r="I4143" s="11">
        <v>12800000</v>
      </c>
      <c r="J4143" s="11">
        <v>70</v>
      </c>
      <c r="K4143" s="11">
        <v>18.266999999999999</v>
      </c>
      <c r="L4143" s="11" t="b">
        <f>COUNTIF('[1]2_배당성향 25% 이상 종목명'!$A$2:$A$471,'2_2번 조건 대상 종목'!A4143)&gt;0</f>
        <v>0</v>
      </c>
      <c r="M4143" s="14" t="b">
        <f t="shared" si="64"/>
        <v>1</v>
      </c>
      <c r="N4143" s="11">
        <v>839163500</v>
      </c>
      <c r="O4143" s="11"/>
      <c r="P4143" s="11"/>
      <c r="Q4143" s="11"/>
      <c r="R4143" s="11">
        <v>1.2</v>
      </c>
      <c r="S4143" s="6">
        <v>62400000000</v>
      </c>
      <c r="T4143" s="7">
        <v>6.59</v>
      </c>
      <c r="U4143" s="7">
        <v>0.53</v>
      </c>
      <c r="V4143" s="7">
        <v>740</v>
      </c>
    </row>
    <row r="4144" spans="1:22" hidden="1" x14ac:dyDescent="0.4">
      <c r="A4144" s="4" t="s">
        <v>1869</v>
      </c>
      <c r="B4144" s="5" t="s">
        <v>1870</v>
      </c>
      <c r="C4144" s="5" t="s">
        <v>24</v>
      </c>
      <c r="D4144" s="5" t="s">
        <v>19</v>
      </c>
      <c r="E4144" s="9" t="s">
        <v>81</v>
      </c>
      <c r="F4144" s="9">
        <v>0.23</v>
      </c>
      <c r="G4144" s="5" t="s">
        <v>21</v>
      </c>
      <c r="H4144" s="9">
        <v>500</v>
      </c>
      <c r="I4144" s="11">
        <v>12800000</v>
      </c>
      <c r="J4144" s="11">
        <v>90</v>
      </c>
      <c r="K4144" s="11">
        <v>17.995000000000001</v>
      </c>
      <c r="L4144" s="11" t="b">
        <f>COUNTIF('[1]2_배당성향 25% 이상 종목명'!$A$2:$A$471,'2_2번 조건 대상 종목'!A4144)&gt;0</f>
        <v>0</v>
      </c>
      <c r="M4144" s="14" t="b">
        <f t="shared" si="64"/>
        <v>1</v>
      </c>
      <c r="N4144" s="11">
        <v>1080432990</v>
      </c>
      <c r="O4144" s="11"/>
      <c r="P4144" s="11"/>
      <c r="Q4144" s="11"/>
      <c r="R4144" s="11">
        <v>1.7</v>
      </c>
      <c r="S4144" s="6">
        <v>62400000000</v>
      </c>
      <c r="T4144" s="7">
        <v>6.59</v>
      </c>
      <c r="U4144" s="7">
        <v>0.53</v>
      </c>
      <c r="V4144" s="7">
        <v>740</v>
      </c>
    </row>
    <row r="4145" spans="1:22" hidden="1" x14ac:dyDescent="0.4">
      <c r="A4145" s="7" t="s">
        <v>1869</v>
      </c>
      <c r="B4145" s="12" t="s">
        <v>1870</v>
      </c>
      <c r="C4145" s="12" t="s">
        <v>2933</v>
      </c>
      <c r="D4145" s="12" t="s">
        <v>19</v>
      </c>
      <c r="E4145" s="12" t="s">
        <v>81</v>
      </c>
      <c r="F4145" s="12">
        <v>0.23</v>
      </c>
      <c r="G4145" s="12" t="s">
        <v>21</v>
      </c>
      <c r="H4145" s="12">
        <v>500</v>
      </c>
      <c r="I4145" s="6">
        <v>12800000</v>
      </c>
      <c r="J4145" s="6">
        <v>100</v>
      </c>
      <c r="K4145" s="6">
        <v>15.009</v>
      </c>
      <c r="L4145" s="11" t="b">
        <f>COUNTIF('[1]2_배당성향 25% 이상 종목명'!$A$2:$A$471,'2_2번 조건 대상 종목'!A4145)&gt;0</f>
        <v>0</v>
      </c>
      <c r="M4145" s="14" t="b">
        <f t="shared" si="64"/>
        <v>1</v>
      </c>
      <c r="N4145" s="6">
        <v>1213208000</v>
      </c>
      <c r="O4145" s="6"/>
      <c r="P4145" s="6"/>
      <c r="Q4145" s="6"/>
      <c r="R4145" s="6">
        <v>1.1000000000000001</v>
      </c>
      <c r="S4145" s="6">
        <v>62400000000</v>
      </c>
      <c r="T4145" s="7">
        <v>6.59</v>
      </c>
      <c r="U4145" s="7">
        <v>0.53</v>
      </c>
      <c r="V4145" s="7">
        <v>740</v>
      </c>
    </row>
    <row r="4146" spans="1:22" hidden="1" x14ac:dyDescent="0.4">
      <c r="A4146" s="4" t="s">
        <v>1615</v>
      </c>
      <c r="B4146" s="5" t="s">
        <v>1616</v>
      </c>
      <c r="C4146" s="5" t="s">
        <v>24</v>
      </c>
      <c r="D4146" s="5" t="s">
        <v>19</v>
      </c>
      <c r="E4146" s="9" t="s">
        <v>69</v>
      </c>
      <c r="F4146" s="9">
        <v>0.63</v>
      </c>
      <c r="G4146" s="5" t="s">
        <v>21</v>
      </c>
      <c r="H4146" s="9">
        <v>100</v>
      </c>
      <c r="I4146" s="11">
        <v>15000000</v>
      </c>
      <c r="J4146" s="11">
        <v>175</v>
      </c>
      <c r="K4146" s="11">
        <v>23.827000000000002</v>
      </c>
      <c r="L4146" s="11" t="b">
        <f>COUNTIF('[1]2_배당성향 25% 이상 종목명'!$A$2:$A$471,'2_2번 조건 대상 종목'!A4146)&gt;0</f>
        <v>0</v>
      </c>
      <c r="M4146" s="14" t="b">
        <f t="shared" si="64"/>
        <v>1</v>
      </c>
      <c r="N4146" s="11">
        <v>2625000000</v>
      </c>
      <c r="O4146" s="11"/>
      <c r="P4146" s="11"/>
      <c r="Q4146" s="11"/>
      <c r="R4146" s="11">
        <v>4.3</v>
      </c>
      <c r="S4146" s="6">
        <v>78000000000</v>
      </c>
      <c r="T4146" s="7">
        <v>4.51</v>
      </c>
      <c r="U4146" s="7">
        <v>0.42</v>
      </c>
      <c r="V4146" s="7">
        <v>1152</v>
      </c>
    </row>
    <row r="4147" spans="1:22" hidden="1" x14ac:dyDescent="0.4">
      <c r="A4147" s="4" t="s">
        <v>1615</v>
      </c>
      <c r="B4147" s="5" t="s">
        <v>1616</v>
      </c>
      <c r="C4147" s="5" t="s">
        <v>18</v>
      </c>
      <c r="D4147" s="5" t="s">
        <v>19</v>
      </c>
      <c r="E4147" s="9" t="s">
        <v>69</v>
      </c>
      <c r="F4147" s="9">
        <v>0.81</v>
      </c>
      <c r="G4147" s="5" t="s">
        <v>21</v>
      </c>
      <c r="H4147" s="9">
        <v>100</v>
      </c>
      <c r="I4147" s="11">
        <v>15000000</v>
      </c>
      <c r="J4147" s="11">
        <v>175</v>
      </c>
      <c r="K4147" s="11">
        <v>22.277999999999999</v>
      </c>
      <c r="L4147" s="11" t="b">
        <f>COUNTIF('[1]2_배당성향 25% 이상 종목명'!$A$2:$A$471,'2_2번 조건 대상 종목'!A4147)&gt;0</f>
        <v>0</v>
      </c>
      <c r="M4147" s="14" t="b">
        <f t="shared" si="64"/>
        <v>1</v>
      </c>
      <c r="N4147" s="11">
        <v>2625000000</v>
      </c>
      <c r="O4147" s="11"/>
      <c r="P4147" s="11"/>
      <c r="Q4147" s="11"/>
      <c r="R4147" s="11">
        <v>3.8</v>
      </c>
      <c r="S4147" s="6">
        <v>78000000000</v>
      </c>
      <c r="T4147" s="7">
        <v>4.51</v>
      </c>
      <c r="U4147" s="7">
        <v>0.42</v>
      </c>
      <c r="V4147" s="7">
        <v>1152</v>
      </c>
    </row>
    <row r="4148" spans="1:22" hidden="1" x14ac:dyDescent="0.4">
      <c r="A4148" s="4" t="s">
        <v>1615</v>
      </c>
      <c r="B4148" s="5" t="s">
        <v>1616</v>
      </c>
      <c r="C4148" s="5" t="s">
        <v>30</v>
      </c>
      <c r="D4148" s="5" t="s">
        <v>19</v>
      </c>
      <c r="E4148" s="9" t="s">
        <v>69</v>
      </c>
      <c r="F4148" s="9">
        <v>0.93</v>
      </c>
      <c r="G4148" s="5" t="s">
        <v>21</v>
      </c>
      <c r="H4148" s="9">
        <v>100</v>
      </c>
      <c r="I4148" s="11">
        <v>15000000</v>
      </c>
      <c r="J4148" s="11">
        <v>205</v>
      </c>
      <c r="K4148" s="11">
        <v>19.236000000000001</v>
      </c>
      <c r="L4148" s="11" t="b">
        <f>COUNTIF('[1]2_배당성향 25% 이상 종목명'!$A$2:$A$471,'2_2번 조건 대상 종목'!A4148)&gt;0</f>
        <v>0</v>
      </c>
      <c r="M4148" s="14" t="b">
        <f t="shared" si="64"/>
        <v>1</v>
      </c>
      <c r="N4148" s="11">
        <v>3075000000</v>
      </c>
      <c r="O4148" s="11" t="b">
        <f>N4148&gt;=VLOOKUP(A4148,'[1]2023년만'!$A$2:$Q$1181,12,0)</f>
        <v>1</v>
      </c>
      <c r="P4148" s="11"/>
      <c r="Q4148" s="11"/>
      <c r="R4148" s="11">
        <v>5.0999999999999996</v>
      </c>
      <c r="S4148" s="6">
        <v>78000000000</v>
      </c>
      <c r="T4148" s="7">
        <v>4.51</v>
      </c>
      <c r="U4148" s="7">
        <v>0.42</v>
      </c>
      <c r="V4148" s="7">
        <v>1152</v>
      </c>
    </row>
    <row r="4149" spans="1:22" hidden="1" x14ac:dyDescent="0.4">
      <c r="A4149" s="7" t="s">
        <v>1615</v>
      </c>
      <c r="B4149" s="12" t="s">
        <v>1616</v>
      </c>
      <c r="C4149" s="12" t="s">
        <v>2933</v>
      </c>
      <c r="D4149" s="12" t="s">
        <v>19</v>
      </c>
      <c r="E4149" s="12" t="s">
        <v>69</v>
      </c>
      <c r="F4149" s="12">
        <v>0.36</v>
      </c>
      <c r="G4149" s="12" t="s">
        <v>21</v>
      </c>
      <c r="H4149" s="12">
        <v>100</v>
      </c>
      <c r="I4149" s="6">
        <v>15000000</v>
      </c>
      <c r="J4149" s="6">
        <v>175</v>
      </c>
      <c r="K4149" s="6">
        <v>11.997</v>
      </c>
      <c r="L4149" s="11" t="b">
        <f>COUNTIF('[1]2_배당성향 25% 이상 종목명'!$A$2:$A$471,'2_2번 조건 대상 종목'!A4149)&gt;0</f>
        <v>0</v>
      </c>
      <c r="M4149" s="14" t="b">
        <f t="shared" si="64"/>
        <v>1</v>
      </c>
      <c r="N4149" s="6">
        <v>2625000000</v>
      </c>
      <c r="O4149" s="6"/>
      <c r="P4149" s="6"/>
      <c r="Q4149" s="6"/>
      <c r="R4149" s="6">
        <v>2.7</v>
      </c>
      <c r="S4149" s="6">
        <v>78000000000</v>
      </c>
      <c r="T4149" s="7">
        <v>4.51</v>
      </c>
      <c r="U4149" s="7">
        <v>0.42</v>
      </c>
      <c r="V4149" s="7">
        <v>1152</v>
      </c>
    </row>
    <row r="4150" spans="1:22" hidden="1" x14ac:dyDescent="0.4">
      <c r="A4150" s="4" t="s">
        <v>2327</v>
      </c>
      <c r="B4150" s="5" t="s">
        <v>2328</v>
      </c>
      <c r="C4150" s="5" t="s">
        <v>30</v>
      </c>
      <c r="D4150" s="5" t="s">
        <v>19</v>
      </c>
      <c r="E4150" s="9" t="s">
        <v>275</v>
      </c>
      <c r="F4150" s="9">
        <v>0.35</v>
      </c>
      <c r="G4150" s="5" t="s">
        <v>21</v>
      </c>
      <c r="H4150" s="10">
        <v>5000</v>
      </c>
      <c r="I4150" s="11">
        <v>92313000</v>
      </c>
      <c r="J4150" s="11">
        <v>1455</v>
      </c>
      <c r="K4150" s="11">
        <v>11.052</v>
      </c>
      <c r="L4150" s="11" t="b">
        <f>COUNTIF('[1]2_배당성향 25% 이상 종목명'!$A$2:$A$471,'2_2번 조건 대상 종목'!A4150)&gt;0</f>
        <v>0</v>
      </c>
      <c r="M4150" s="14" t="b">
        <f t="shared" si="64"/>
        <v>0</v>
      </c>
      <c r="N4150" s="11">
        <v>126985756470</v>
      </c>
      <c r="O4150" s="11" t="e">
        <f>N4150&gt;=VLOOKUP(A4150,'[1]2023년만'!$A$2:$Q$1181,12,0)</f>
        <v>#N/A</v>
      </c>
      <c r="P4150" s="11"/>
      <c r="Q4150" s="11"/>
      <c r="R4150" s="11">
        <v>4.0999999999999996</v>
      </c>
      <c r="S4150" s="6">
        <v>3715598250000</v>
      </c>
      <c r="T4150" s="7">
        <v>3.06</v>
      </c>
      <c r="U4150" s="7">
        <v>0.32</v>
      </c>
      <c r="V4150" s="7">
        <v>13174</v>
      </c>
    </row>
    <row r="4151" spans="1:22" hidden="1" x14ac:dyDescent="0.4">
      <c r="A4151" s="7" t="s">
        <v>2327</v>
      </c>
      <c r="B4151" s="12" t="s">
        <v>2328</v>
      </c>
      <c r="C4151" s="12" t="s">
        <v>2933</v>
      </c>
      <c r="D4151" s="12" t="s">
        <v>19</v>
      </c>
      <c r="E4151" s="12" t="s">
        <v>275</v>
      </c>
      <c r="F4151" s="12">
        <v>4.22</v>
      </c>
      <c r="G4151" s="12" t="s">
        <v>21</v>
      </c>
      <c r="H4151" s="12">
        <v>5000</v>
      </c>
      <c r="I4151" s="6">
        <v>92313000</v>
      </c>
      <c r="J4151" s="6">
        <v>2728</v>
      </c>
      <c r="K4151" s="6">
        <v>24.274999999999999</v>
      </c>
      <c r="L4151" s="11" t="b">
        <f>COUNTIF('[1]2_배당성향 25% 이상 종목명'!$A$2:$A$471,'2_2번 조건 대상 종목'!A4151)&gt;0</f>
        <v>0</v>
      </c>
      <c r="M4151" s="14" t="b">
        <f t="shared" si="64"/>
        <v>0</v>
      </c>
      <c r="N4151" s="6">
        <v>234135919600</v>
      </c>
      <c r="O4151" s="6"/>
      <c r="P4151" s="6"/>
      <c r="Q4151" s="6"/>
      <c r="R4151" s="6">
        <v>7</v>
      </c>
      <c r="S4151" s="6">
        <v>3715598250000</v>
      </c>
      <c r="T4151" s="7">
        <v>3.06</v>
      </c>
      <c r="U4151" s="7">
        <v>0.32</v>
      </c>
      <c r="V4151" s="7">
        <v>13174</v>
      </c>
    </row>
    <row r="4152" spans="1:22" hidden="1" x14ac:dyDescent="0.4">
      <c r="A4152" s="4" t="s">
        <v>1216</v>
      </c>
      <c r="B4152" s="5" t="s">
        <v>1217</v>
      </c>
      <c r="C4152" s="5" t="s">
        <v>24</v>
      </c>
      <c r="D4152" s="5" t="s">
        <v>19</v>
      </c>
      <c r="E4152" s="9" t="s">
        <v>833</v>
      </c>
      <c r="F4152" s="9">
        <v>0.56999999999999995</v>
      </c>
      <c r="G4152" s="5" t="s">
        <v>21</v>
      </c>
      <c r="H4152" s="9">
        <v>500</v>
      </c>
      <c r="I4152" s="11">
        <v>23000000</v>
      </c>
      <c r="J4152" s="11">
        <v>160</v>
      </c>
      <c r="K4152" s="11">
        <v>31.725000000000001</v>
      </c>
      <c r="L4152" s="11" t="b">
        <f>COUNTIF('[1]2_배당성향 25% 이상 종목명'!$A$2:$A$471,'2_2번 조건 대상 종목'!A4152)&gt;0</f>
        <v>1</v>
      </c>
      <c r="M4152" s="14" t="b">
        <f t="shared" si="64"/>
        <v>1</v>
      </c>
      <c r="N4152" s="11">
        <v>3398710240</v>
      </c>
      <c r="O4152" s="11"/>
      <c r="P4152" s="11"/>
      <c r="Q4152" s="11"/>
      <c r="R4152" s="11">
        <v>2.8</v>
      </c>
      <c r="S4152" s="6">
        <v>130500000000</v>
      </c>
      <c r="T4152" s="7">
        <v>14.65</v>
      </c>
      <c r="U4152" s="7">
        <v>0.67</v>
      </c>
      <c r="V4152" s="7">
        <v>396</v>
      </c>
    </row>
    <row r="4153" spans="1:22" hidden="1" x14ac:dyDescent="0.4">
      <c r="A4153" s="4" t="s">
        <v>1216</v>
      </c>
      <c r="B4153" s="5" t="s">
        <v>1217</v>
      </c>
      <c r="C4153" s="5" t="s">
        <v>30</v>
      </c>
      <c r="D4153" s="5" t="s">
        <v>19</v>
      </c>
      <c r="E4153" s="9" t="s">
        <v>46</v>
      </c>
      <c r="F4153" s="9">
        <v>0.7</v>
      </c>
      <c r="G4153" s="5" t="s">
        <v>21</v>
      </c>
      <c r="H4153" s="9">
        <v>500</v>
      </c>
      <c r="I4153" s="11">
        <v>23000000</v>
      </c>
      <c r="J4153" s="11">
        <v>150</v>
      </c>
      <c r="K4153" s="11">
        <v>30.808</v>
      </c>
      <c r="L4153" s="11" t="b">
        <f>COUNTIF('[1]2_배당성향 25% 이상 종목명'!$A$2:$A$471,'2_2번 조건 대상 종목'!A4153)&gt;0</f>
        <v>1</v>
      </c>
      <c r="M4153" s="14" t="b">
        <f t="shared" si="64"/>
        <v>1</v>
      </c>
      <c r="N4153" s="11">
        <v>2603615850</v>
      </c>
      <c r="O4153" s="11" t="b">
        <f>N4153&gt;=VLOOKUP(A4153,'[1]2023년만'!$A$2:$Q$1181,12,0)</f>
        <v>0</v>
      </c>
      <c r="P4153" s="11">
        <f>VLOOKUP(A4153,'[1]2_피벗 테이블'!$A$4:$B$376,2,0)</f>
        <v>3697245293.3333335</v>
      </c>
      <c r="Q4153" s="11" t="b">
        <f>N4153&gt;=(P4153*1.05)</f>
        <v>0</v>
      </c>
      <c r="R4153" s="11">
        <v>2.5</v>
      </c>
      <c r="S4153" s="6">
        <v>130500000000</v>
      </c>
      <c r="T4153" s="7">
        <v>14.65</v>
      </c>
      <c r="U4153" s="7">
        <v>0.67</v>
      </c>
      <c r="V4153" s="7">
        <v>396</v>
      </c>
    </row>
    <row r="4154" spans="1:22" hidden="1" x14ac:dyDescent="0.4">
      <c r="A4154" s="4" t="s">
        <v>1216</v>
      </c>
      <c r="B4154" s="5" t="s">
        <v>1217</v>
      </c>
      <c r="C4154" s="5" t="s">
        <v>18</v>
      </c>
      <c r="D4154" s="5" t="s">
        <v>19</v>
      </c>
      <c r="E4154" s="9" t="s">
        <v>833</v>
      </c>
      <c r="F4154" s="9">
        <v>1.57</v>
      </c>
      <c r="G4154" s="5" t="s">
        <v>21</v>
      </c>
      <c r="H4154" s="9">
        <v>500</v>
      </c>
      <c r="I4154" s="11">
        <v>23000000</v>
      </c>
      <c r="J4154" s="11">
        <v>160</v>
      </c>
      <c r="K4154" s="11">
        <v>24.638999999999999</v>
      </c>
      <c r="L4154" s="11" t="b">
        <f>COUNTIF('[1]2_배당성향 25% 이상 종목명'!$A$2:$A$471,'2_2번 조건 대상 종목'!A4154)&gt;0</f>
        <v>1</v>
      </c>
      <c r="M4154" s="14" t="b">
        <f t="shared" si="64"/>
        <v>1</v>
      </c>
      <c r="N4154" s="11">
        <v>3401910240</v>
      </c>
      <c r="O4154" s="11"/>
      <c r="P4154" s="11"/>
      <c r="Q4154" s="11"/>
      <c r="R4154" s="11">
        <v>2.8</v>
      </c>
      <c r="S4154" s="6">
        <v>130500000000</v>
      </c>
      <c r="T4154" s="7">
        <v>14.65</v>
      </c>
      <c r="U4154" s="7">
        <v>0.67</v>
      </c>
      <c r="V4154" s="7">
        <v>396</v>
      </c>
    </row>
    <row r="4155" spans="1:22" hidden="1" x14ac:dyDescent="0.4">
      <c r="A4155" s="7" t="s">
        <v>1216</v>
      </c>
      <c r="B4155" s="12" t="s">
        <v>1217</v>
      </c>
      <c r="C4155" s="12" t="s">
        <v>2933</v>
      </c>
      <c r="D4155" s="12" t="s">
        <v>19</v>
      </c>
      <c r="E4155" s="12" t="s">
        <v>833</v>
      </c>
      <c r="F4155" s="12">
        <v>0.89</v>
      </c>
      <c r="G4155" s="12" t="s">
        <v>21</v>
      </c>
      <c r="H4155" s="12">
        <v>500</v>
      </c>
      <c r="I4155" s="6">
        <v>23000000</v>
      </c>
      <c r="J4155" s="6">
        <v>200</v>
      </c>
      <c r="K4155" s="6">
        <v>16.917999999999999</v>
      </c>
      <c r="L4155" s="11" t="b">
        <f>COUNTIF('[1]2_배당성향 25% 이상 종목명'!$A$2:$A$471,'2_2번 조건 대상 종목'!A4155)&gt;0</f>
        <v>1</v>
      </c>
      <c r="M4155" s="14" t="b">
        <f t="shared" si="64"/>
        <v>1</v>
      </c>
      <c r="N4155" s="6">
        <v>4291115400</v>
      </c>
      <c r="O4155" s="6"/>
      <c r="P4155" s="6"/>
      <c r="Q4155" s="6"/>
      <c r="R4155" s="6">
        <v>2.7</v>
      </c>
      <c r="S4155" s="6">
        <v>130500000000</v>
      </c>
      <c r="T4155" s="7">
        <v>14.65</v>
      </c>
      <c r="U4155" s="7">
        <v>0.67</v>
      </c>
      <c r="V4155" s="7">
        <v>396</v>
      </c>
    </row>
    <row r="4156" spans="1:22" hidden="1" x14ac:dyDescent="0.4">
      <c r="A4156" s="4" t="s">
        <v>2397</v>
      </c>
      <c r="B4156" s="5" t="s">
        <v>2398</v>
      </c>
      <c r="C4156" s="5" t="s">
        <v>24</v>
      </c>
      <c r="D4156" s="5" t="s">
        <v>19</v>
      </c>
      <c r="E4156" s="9" t="s">
        <v>773</v>
      </c>
      <c r="F4156" s="9">
        <v>2.66</v>
      </c>
      <c r="G4156" s="5" t="s">
        <v>21</v>
      </c>
      <c r="H4156" s="10">
        <v>5000</v>
      </c>
      <c r="I4156" s="11">
        <v>3166355</v>
      </c>
      <c r="J4156" s="11">
        <v>1000</v>
      </c>
      <c r="K4156" s="11">
        <v>9.7319999999999993</v>
      </c>
      <c r="L4156" s="11" t="b">
        <f>COUNTIF('[1]2_배당성향 25% 이상 종목명'!$A$2:$A$471,'2_2번 조건 대상 종목'!A4156)&gt;0</f>
        <v>0</v>
      </c>
      <c r="M4156" s="14" t="b">
        <f t="shared" si="64"/>
        <v>0</v>
      </c>
      <c r="N4156" s="11">
        <v>3058211000</v>
      </c>
      <c r="O4156" s="11"/>
      <c r="P4156" s="11"/>
      <c r="Q4156" s="11"/>
      <c r="R4156" s="11">
        <v>2.1</v>
      </c>
      <c r="S4156" s="6">
        <v>186814945000</v>
      </c>
      <c r="T4156" s="7">
        <v>4.4400000000000004</v>
      </c>
      <c r="U4156" s="7">
        <v>0.49</v>
      </c>
      <c r="V4156" s="7">
        <v>13278</v>
      </c>
    </row>
    <row r="4157" spans="1:22" hidden="1" x14ac:dyDescent="0.4">
      <c r="A4157" s="4" t="s">
        <v>2397</v>
      </c>
      <c r="B4157" s="5" t="s">
        <v>2398</v>
      </c>
      <c r="C4157" s="5" t="s">
        <v>30</v>
      </c>
      <c r="D4157" s="5" t="s">
        <v>19</v>
      </c>
      <c r="E4157" s="9" t="s">
        <v>773</v>
      </c>
      <c r="F4157" s="9">
        <v>2.5299999999999998</v>
      </c>
      <c r="G4157" s="5" t="s">
        <v>21</v>
      </c>
      <c r="H4157" s="10">
        <v>5000</v>
      </c>
      <c r="I4157" s="11">
        <v>3166355</v>
      </c>
      <c r="J4157" s="11">
        <v>1000</v>
      </c>
      <c r="K4157" s="11">
        <v>7.5309999999999997</v>
      </c>
      <c r="L4157" s="11" t="b">
        <f>COUNTIF('[1]2_배당성향 25% 이상 종목명'!$A$2:$A$471,'2_2번 조건 대상 종목'!A4157)&gt;0</f>
        <v>0</v>
      </c>
      <c r="M4157" s="14" t="b">
        <f t="shared" si="64"/>
        <v>0</v>
      </c>
      <c r="N4157" s="11">
        <v>3058211000</v>
      </c>
      <c r="O4157" s="11" t="b">
        <f>N4157&gt;=VLOOKUP(A4157,'[1]2023년만'!$A$2:$Q$1181,12,0)</f>
        <v>1</v>
      </c>
      <c r="P4157" s="11"/>
      <c r="Q4157" s="11"/>
      <c r="R4157" s="11">
        <v>1.72</v>
      </c>
      <c r="S4157" s="6">
        <v>186814945000</v>
      </c>
      <c r="T4157" s="7">
        <v>4.4400000000000004</v>
      </c>
      <c r="U4157" s="7">
        <v>0.49</v>
      </c>
      <c r="V4157" s="7">
        <v>13278</v>
      </c>
    </row>
    <row r="4158" spans="1:22" hidden="1" x14ac:dyDescent="0.4">
      <c r="A4158" s="4" t="s">
        <v>1675</v>
      </c>
      <c r="B4158" s="5" t="s">
        <v>1676</v>
      </c>
      <c r="C4158" s="5" t="s">
        <v>30</v>
      </c>
      <c r="D4158" s="5" t="s">
        <v>19</v>
      </c>
      <c r="E4158" s="9" t="s">
        <v>66</v>
      </c>
      <c r="F4158" s="9">
        <v>3.55</v>
      </c>
      <c r="G4158" s="5" t="s">
        <v>21</v>
      </c>
      <c r="H4158" s="10">
        <v>5000</v>
      </c>
      <c r="I4158" s="11">
        <v>55725992</v>
      </c>
      <c r="J4158" s="11">
        <v>3980</v>
      </c>
      <c r="K4158" s="11">
        <v>22.256</v>
      </c>
      <c r="L4158" s="11" t="b">
        <f>COUNTIF('[1]2_배당성향 25% 이상 종목명'!$A$2:$A$471,'2_2번 조건 대상 종목'!A4158)&gt;0</f>
        <v>0</v>
      </c>
      <c r="M4158" s="14" t="b">
        <f t="shared" si="64"/>
        <v>1</v>
      </c>
      <c r="N4158" s="11">
        <v>232767099351</v>
      </c>
      <c r="O4158" s="11" t="b">
        <f>N4158&gt;=VLOOKUP(A4158,'[1]2023년만'!$A$2:$Q$1181,12,0)</f>
        <v>1</v>
      </c>
      <c r="P4158" s="11"/>
      <c r="Q4158" s="11"/>
      <c r="R4158" s="11">
        <v>5</v>
      </c>
      <c r="S4158" s="6">
        <v>7662323900000</v>
      </c>
      <c r="T4158" s="7">
        <v>7.73</v>
      </c>
      <c r="U4158" s="7">
        <v>0.83</v>
      </c>
      <c r="V4158" s="7">
        <v>17799</v>
      </c>
    </row>
    <row r="4159" spans="1:22" hidden="1" x14ac:dyDescent="0.4">
      <c r="A4159" s="4" t="s">
        <v>1675</v>
      </c>
      <c r="B4159" s="5" t="s">
        <v>1676</v>
      </c>
      <c r="C4159" s="5" t="s">
        <v>24</v>
      </c>
      <c r="D4159" s="5" t="s">
        <v>19</v>
      </c>
      <c r="E4159" s="9" t="s">
        <v>66</v>
      </c>
      <c r="F4159" s="9">
        <v>3.86</v>
      </c>
      <c r="G4159" s="5" t="s">
        <v>21</v>
      </c>
      <c r="H4159" s="10">
        <v>5000</v>
      </c>
      <c r="I4159" s="11">
        <v>55725992</v>
      </c>
      <c r="J4159" s="11">
        <v>2650</v>
      </c>
      <c r="K4159" s="11">
        <v>21.905000000000001</v>
      </c>
      <c r="L4159" s="11" t="b">
        <f>COUNTIF('[1]2_배당성향 25% 이상 종목명'!$A$2:$A$471,'2_2번 조건 대상 종목'!A4159)&gt;0</f>
        <v>0</v>
      </c>
      <c r="M4159" s="14" t="b">
        <f t="shared" si="64"/>
        <v>1</v>
      </c>
      <c r="N4159" s="11">
        <v>155099402202</v>
      </c>
      <c r="O4159" s="11"/>
      <c r="P4159" s="11"/>
      <c r="Q4159" s="11"/>
      <c r="R4159" s="11">
        <v>4.2</v>
      </c>
      <c r="S4159" s="6">
        <v>7662323900000</v>
      </c>
      <c r="T4159" s="7">
        <v>7.73</v>
      </c>
      <c r="U4159" s="7">
        <v>0.83</v>
      </c>
      <c r="V4159" s="7">
        <v>17799</v>
      </c>
    </row>
    <row r="4160" spans="1:22" hidden="1" x14ac:dyDescent="0.4">
      <c r="A4160" s="4" t="s">
        <v>1675</v>
      </c>
      <c r="B4160" s="5" t="s">
        <v>1676</v>
      </c>
      <c r="C4160" s="5" t="s">
        <v>18</v>
      </c>
      <c r="D4160" s="5" t="s">
        <v>19</v>
      </c>
      <c r="E4160" s="9" t="s">
        <v>66</v>
      </c>
      <c r="F4160" s="9">
        <v>4.37</v>
      </c>
      <c r="G4160" s="5" t="s">
        <v>21</v>
      </c>
      <c r="H4160" s="10">
        <v>5000</v>
      </c>
      <c r="I4160" s="11">
        <v>55725992</v>
      </c>
      <c r="J4160" s="11">
        <v>2300</v>
      </c>
      <c r="K4160" s="11">
        <v>21.047000000000001</v>
      </c>
      <c r="L4160" s="11" t="b">
        <f>COUNTIF('[1]2_배당성향 25% 이상 종목명'!$A$2:$A$471,'2_2번 조건 대상 종목'!A4160)&gt;0</f>
        <v>0</v>
      </c>
      <c r="M4160" s="14" t="b">
        <f t="shared" si="64"/>
        <v>1</v>
      </c>
      <c r="N4160" s="11">
        <v>134660534121</v>
      </c>
      <c r="O4160" s="11"/>
      <c r="P4160" s="11"/>
      <c r="Q4160" s="11"/>
      <c r="R4160" s="11">
        <v>3.95</v>
      </c>
      <c r="S4160" s="6">
        <v>7662323900000</v>
      </c>
      <c r="T4160" s="7">
        <v>7.73</v>
      </c>
      <c r="U4160" s="7">
        <v>0.83</v>
      </c>
      <c r="V4160" s="7">
        <v>17799</v>
      </c>
    </row>
    <row r="4161" spans="1:22" hidden="1" x14ac:dyDescent="0.4">
      <c r="A4161" s="7" t="s">
        <v>1675</v>
      </c>
      <c r="B4161" s="12" t="s">
        <v>1676</v>
      </c>
      <c r="C4161" s="12" t="s">
        <v>2933</v>
      </c>
      <c r="D4161" s="12" t="s">
        <v>19</v>
      </c>
      <c r="E4161" s="12" t="s">
        <v>66</v>
      </c>
      <c r="F4161" s="12">
        <v>2.61</v>
      </c>
      <c r="G4161" s="12" t="s">
        <v>21</v>
      </c>
      <c r="H4161" s="12">
        <v>5000</v>
      </c>
      <c r="I4161" s="6">
        <v>55725992</v>
      </c>
      <c r="J4161" s="6">
        <v>6150</v>
      </c>
      <c r="K4161" s="6">
        <v>20.373000000000001</v>
      </c>
      <c r="L4161" s="11" t="b">
        <f>COUNTIF('[1]2_배당성향 25% 이상 종목명'!$A$2:$A$471,'2_2번 조건 대상 종목'!A4161)&gt;0</f>
        <v>0</v>
      </c>
      <c r="M4161" s="14" t="b">
        <f t="shared" si="64"/>
        <v>1</v>
      </c>
      <c r="N4161" s="6">
        <v>359488076509</v>
      </c>
      <c r="O4161" s="6"/>
      <c r="P4161" s="6"/>
      <c r="Q4161" s="6"/>
      <c r="R4161" s="6">
        <v>7.28</v>
      </c>
      <c r="S4161" s="6">
        <v>7662323900000</v>
      </c>
      <c r="T4161" s="7">
        <v>7.73</v>
      </c>
      <c r="U4161" s="7">
        <v>0.83</v>
      </c>
      <c r="V4161" s="7">
        <v>17799</v>
      </c>
    </row>
    <row r="4162" spans="1:22" hidden="1" x14ac:dyDescent="0.4">
      <c r="A4162" s="4" t="s">
        <v>378</v>
      </c>
      <c r="B4162" s="5" t="s">
        <v>379</v>
      </c>
      <c r="C4162" s="5" t="s">
        <v>24</v>
      </c>
      <c r="D4162" s="5" t="s">
        <v>19</v>
      </c>
      <c r="E4162" s="9" t="s">
        <v>34</v>
      </c>
      <c r="F4162" s="9">
        <v>0.56000000000000005</v>
      </c>
      <c r="G4162" s="5" t="s">
        <v>21</v>
      </c>
      <c r="H4162" s="10">
        <v>5000</v>
      </c>
      <c r="I4162" s="11">
        <v>4540514</v>
      </c>
      <c r="J4162" s="11">
        <v>5131</v>
      </c>
      <c r="K4162" s="11">
        <v>94.694999999999993</v>
      </c>
      <c r="L4162" s="11" t="b">
        <f>COUNTIF('[1]2_배당성향 25% 이상 종목명'!$A$2:$A$471,'2_2번 조건 대상 종목'!A4162)&gt;0</f>
        <v>1</v>
      </c>
      <c r="M4162" s="14" t="b">
        <f t="shared" si="64"/>
        <v>1</v>
      </c>
      <c r="N4162" s="11">
        <v>22888729101</v>
      </c>
      <c r="O4162" s="11"/>
      <c r="P4162" s="11"/>
      <c r="Q4162" s="11"/>
      <c r="R4162" s="11">
        <v>6.6</v>
      </c>
      <c r="S4162" s="6">
        <v>449056834600</v>
      </c>
      <c r="T4162" s="7">
        <v>18.059999999999999</v>
      </c>
      <c r="U4162" s="7">
        <v>3.71</v>
      </c>
      <c r="V4162" s="7">
        <v>5477</v>
      </c>
    </row>
    <row r="4163" spans="1:22" hidden="1" x14ac:dyDescent="0.4">
      <c r="A4163" s="4" t="s">
        <v>378</v>
      </c>
      <c r="B4163" s="5" t="s">
        <v>379</v>
      </c>
      <c r="C4163" s="5" t="s">
        <v>18</v>
      </c>
      <c r="D4163" s="5" t="s">
        <v>19</v>
      </c>
      <c r="E4163" s="9" t="s">
        <v>34</v>
      </c>
      <c r="F4163" s="9">
        <v>1.01</v>
      </c>
      <c r="G4163" s="5" t="s">
        <v>21</v>
      </c>
      <c r="H4163" s="10">
        <v>5000</v>
      </c>
      <c r="I4163" s="11">
        <v>4540514</v>
      </c>
      <c r="J4163" s="11">
        <v>5100</v>
      </c>
      <c r="K4163" s="11">
        <v>89.259</v>
      </c>
      <c r="L4163" s="11" t="b">
        <f>COUNTIF('[1]2_배당성향 25% 이상 종목명'!$A$2:$A$471,'2_2번 조건 대상 종목'!A4163)&gt;0</f>
        <v>1</v>
      </c>
      <c r="M4163" s="14" t="b">
        <f t="shared" ref="M4163:M4226" si="65">COUNTIF($A$2:$A$4678,A4163)=4</f>
        <v>1</v>
      </c>
      <c r="N4163" s="11">
        <v>22750442100</v>
      </c>
      <c r="O4163" s="11"/>
      <c r="P4163" s="11"/>
      <c r="Q4163" s="11"/>
      <c r="R4163" s="11">
        <v>6.9</v>
      </c>
      <c r="S4163" s="6">
        <v>449056834600</v>
      </c>
      <c r="T4163" s="7">
        <v>18.059999999999999</v>
      </c>
      <c r="U4163" s="7">
        <v>3.71</v>
      </c>
      <c r="V4163" s="7">
        <v>5477</v>
      </c>
    </row>
    <row r="4164" spans="1:22" hidden="1" x14ac:dyDescent="0.4">
      <c r="A4164" s="4" t="s">
        <v>378</v>
      </c>
      <c r="B4164" s="5" t="s">
        <v>379</v>
      </c>
      <c r="C4164" s="5" t="s">
        <v>30</v>
      </c>
      <c r="D4164" s="5" t="s">
        <v>19</v>
      </c>
      <c r="E4164" s="9" t="s">
        <v>34</v>
      </c>
      <c r="F4164" s="9">
        <v>0.48</v>
      </c>
      <c r="G4164" s="5" t="s">
        <v>21</v>
      </c>
      <c r="H4164" s="10">
        <v>5000</v>
      </c>
      <c r="I4164" s="11">
        <v>4540514</v>
      </c>
      <c r="J4164" s="11">
        <v>3954</v>
      </c>
      <c r="K4164" s="11">
        <v>61.680999999999997</v>
      </c>
      <c r="L4164" s="11" t="b">
        <f>COUNTIF('[1]2_배당성향 25% 이상 종목명'!$A$2:$A$471,'2_2번 조건 대상 종목'!A4164)&gt;0</f>
        <v>1</v>
      </c>
      <c r="M4164" s="14" t="b">
        <f t="shared" si="65"/>
        <v>1</v>
      </c>
      <c r="N4164" s="11">
        <v>17638283934</v>
      </c>
      <c r="O4164" s="11" t="b">
        <f>N4164&gt;=VLOOKUP(A4164,'[1]2023년만'!$A$2:$Q$1181,12,0)</f>
        <v>0</v>
      </c>
      <c r="P4164" s="11">
        <f>VLOOKUP(A4164,'[1]2_피벗 테이블'!$A$4:$B$376,2,0)</f>
        <v>20264249996</v>
      </c>
      <c r="Q4164" s="11" t="b">
        <f>N4164&gt;=(P4164*1.05)</f>
        <v>0</v>
      </c>
      <c r="R4164" s="11">
        <v>4.5</v>
      </c>
      <c r="S4164" s="6">
        <v>449056834600</v>
      </c>
      <c r="T4164" s="7">
        <v>18.059999999999999</v>
      </c>
      <c r="U4164" s="7">
        <v>3.71</v>
      </c>
      <c r="V4164" s="7">
        <v>5477</v>
      </c>
    </row>
    <row r="4165" spans="1:22" hidden="1" x14ac:dyDescent="0.4">
      <c r="A4165" s="7" t="s">
        <v>378</v>
      </c>
      <c r="B4165" s="12" t="s">
        <v>379</v>
      </c>
      <c r="C4165" s="12" t="s">
        <v>2933</v>
      </c>
      <c r="D4165" s="12" t="s">
        <v>19</v>
      </c>
      <c r="E4165" s="12" t="s">
        <v>34</v>
      </c>
      <c r="F4165" s="12">
        <v>0.5</v>
      </c>
      <c r="G4165" s="12" t="s">
        <v>21</v>
      </c>
      <c r="H4165" s="12">
        <v>5000</v>
      </c>
      <c r="I4165" s="6">
        <v>4540514</v>
      </c>
      <c r="J4165" s="6">
        <v>3397</v>
      </c>
      <c r="K4165" s="6">
        <v>56.649000000000001</v>
      </c>
      <c r="L4165" s="11" t="b">
        <f>COUNTIF('[1]2_배당성향 25% 이상 종목명'!$A$2:$A$471,'2_2번 조건 대상 종목'!A4165)&gt;0</f>
        <v>1</v>
      </c>
      <c r="M4165" s="14" t="b">
        <f t="shared" si="65"/>
        <v>1</v>
      </c>
      <c r="N4165" s="6">
        <v>15153578787</v>
      </c>
      <c r="O4165" s="6"/>
      <c r="P4165" s="6"/>
      <c r="Q4165" s="6"/>
      <c r="R4165" s="6">
        <v>4.3</v>
      </c>
      <c r="S4165" s="6">
        <v>449056834600</v>
      </c>
      <c r="T4165" s="7">
        <v>18.059999999999999</v>
      </c>
      <c r="U4165" s="7">
        <v>3.71</v>
      </c>
      <c r="V4165" s="7">
        <v>5477</v>
      </c>
    </row>
    <row r="4166" spans="1:22" hidden="1" x14ac:dyDescent="0.4">
      <c r="A4166" s="4" t="s">
        <v>205</v>
      </c>
      <c r="B4166" s="5" t="s">
        <v>206</v>
      </c>
      <c r="C4166" s="5" t="s">
        <v>18</v>
      </c>
      <c r="D4166" s="5" t="s">
        <v>19</v>
      </c>
      <c r="E4166" s="9" t="s">
        <v>129</v>
      </c>
      <c r="F4166" s="9">
        <v>2.0099999999999998</v>
      </c>
      <c r="G4166" s="5" t="s">
        <v>21</v>
      </c>
      <c r="H4166" s="9">
        <v>500</v>
      </c>
      <c r="I4166" s="11">
        <v>41067062</v>
      </c>
      <c r="J4166" s="11">
        <v>45</v>
      </c>
      <c r="K4166" s="11">
        <v>197.11600000000001</v>
      </c>
      <c r="L4166" s="11" t="b">
        <f>COUNTIF('[1]2_배당성향 25% 이상 종목명'!$A$2:$A$471,'2_2번 조건 대상 종목'!A4166)&gt;0</f>
        <v>1</v>
      </c>
      <c r="M4166" s="14" t="b">
        <f t="shared" si="65"/>
        <v>1</v>
      </c>
      <c r="N4166" s="11">
        <v>1594669590</v>
      </c>
      <c r="O4166" s="11"/>
      <c r="P4166" s="11"/>
      <c r="Q4166" s="11"/>
      <c r="R4166" s="11">
        <v>1.56</v>
      </c>
      <c r="S4166" s="6">
        <v>94043571980</v>
      </c>
      <c r="T4166" s="7">
        <v>14.77</v>
      </c>
      <c r="U4166" s="7">
        <v>0.45</v>
      </c>
      <c r="V4166" s="7">
        <v>155</v>
      </c>
    </row>
    <row r="4167" spans="1:22" x14ac:dyDescent="0.4">
      <c r="A4167" s="4" t="s">
        <v>875</v>
      </c>
      <c r="B4167" s="5" t="s">
        <v>876</v>
      </c>
      <c r="C4167" s="5" t="s">
        <v>30</v>
      </c>
      <c r="D4167" s="5" t="s">
        <v>19</v>
      </c>
      <c r="E4167" s="9" t="s">
        <v>129</v>
      </c>
      <c r="F4167" s="9">
        <v>4.47</v>
      </c>
      <c r="G4167" s="5" t="s">
        <v>21</v>
      </c>
      <c r="H4167" s="10">
        <v>1000</v>
      </c>
      <c r="I4167" s="11">
        <v>16672240</v>
      </c>
      <c r="J4167" s="11">
        <v>150</v>
      </c>
      <c r="K4167" s="11">
        <v>43.805</v>
      </c>
      <c r="L4167" s="11" t="b">
        <f>COUNTIF('[1]2_배당성향 25% 이상 종목명'!$A$2:$A$471,'2_2번 조건 대상 종목'!A1010)&gt;0</f>
        <v>1</v>
      </c>
      <c r="M4167" s="14" t="b">
        <f t="shared" si="65"/>
        <v>1</v>
      </c>
      <c r="N4167" s="11">
        <v>2500836000</v>
      </c>
      <c r="O4167" s="11" t="b">
        <f>N4167&gt;=VLOOKUP(A4167,'[1]2023년만'!$A$2:$Q$1181,12,0)</f>
        <v>1</v>
      </c>
      <c r="P4167" s="11">
        <f>VLOOKUP(A4167,'[1]2_피벗 테이블'!$A$4:$B$376,2,0)</f>
        <v>1945094666.6666667</v>
      </c>
      <c r="Q4167" s="11" t="b">
        <f>N4167&gt;=(P4167*1.05)</f>
        <v>1</v>
      </c>
      <c r="R4167" s="11">
        <v>4</v>
      </c>
      <c r="S4167" s="6">
        <v>74774996400</v>
      </c>
      <c r="T4167" s="7">
        <v>13.93</v>
      </c>
      <c r="U4167" s="7">
        <v>0.48</v>
      </c>
      <c r="V4167" s="7">
        <v>322</v>
      </c>
    </row>
    <row r="4168" spans="1:22" hidden="1" x14ac:dyDescent="0.4">
      <c r="A4168" s="4" t="s">
        <v>205</v>
      </c>
      <c r="B4168" s="5" t="s">
        <v>206</v>
      </c>
      <c r="C4168" s="5" t="s">
        <v>24</v>
      </c>
      <c r="D4168" s="5" t="s">
        <v>19</v>
      </c>
      <c r="E4168" s="9" t="s">
        <v>129</v>
      </c>
      <c r="F4168" s="9">
        <v>4.51</v>
      </c>
      <c r="G4168" s="5" t="s">
        <v>21</v>
      </c>
      <c r="H4168" s="9">
        <v>500</v>
      </c>
      <c r="I4168" s="11">
        <v>41067062</v>
      </c>
      <c r="J4168" s="11">
        <v>45</v>
      </c>
      <c r="K4168" s="11">
        <v>-10.826000000000001</v>
      </c>
      <c r="L4168" s="11" t="b">
        <f>COUNTIF('[1]2_배당성향 25% 이상 종목명'!$A$2:$A$471,'2_2번 조건 대상 종목'!A4168)&gt;0</f>
        <v>1</v>
      </c>
      <c r="M4168" s="14" t="b">
        <f t="shared" si="65"/>
        <v>1</v>
      </c>
      <c r="N4168" s="11">
        <v>1594669590</v>
      </c>
      <c r="O4168" s="11"/>
      <c r="P4168" s="11"/>
      <c r="Q4168" s="11"/>
      <c r="R4168" s="11">
        <v>1.49</v>
      </c>
      <c r="S4168" s="6">
        <v>94043571980</v>
      </c>
      <c r="T4168" s="7">
        <v>14.77</v>
      </c>
      <c r="U4168" s="7">
        <v>0.45</v>
      </c>
      <c r="V4168" s="7">
        <v>155</v>
      </c>
    </row>
    <row r="4169" spans="1:22" hidden="1" x14ac:dyDescent="0.4">
      <c r="A4169" s="7" t="s">
        <v>205</v>
      </c>
      <c r="B4169" s="12" t="s">
        <v>206</v>
      </c>
      <c r="C4169" s="12" t="s">
        <v>2933</v>
      </c>
      <c r="D4169" s="12" t="s">
        <v>19</v>
      </c>
      <c r="E4169" s="12" t="s">
        <v>129</v>
      </c>
      <c r="F4169" s="12">
        <v>1.8</v>
      </c>
      <c r="G4169" s="12" t="s">
        <v>21</v>
      </c>
      <c r="H4169" s="12">
        <v>500</v>
      </c>
      <c r="I4169" s="6">
        <v>41067062</v>
      </c>
      <c r="J4169" s="6">
        <v>35</v>
      </c>
      <c r="K4169" s="6">
        <v>21.821000000000002</v>
      </c>
      <c r="L4169" s="11" t="b">
        <f>COUNTIF('[1]2_배당성향 25% 이상 종목명'!$A$2:$A$471,'2_2번 조건 대상 종목'!A4169)&gt;0</f>
        <v>1</v>
      </c>
      <c r="M4169" s="14" t="b">
        <f t="shared" si="65"/>
        <v>1</v>
      </c>
      <c r="N4169" s="6">
        <v>1240298570</v>
      </c>
      <c r="O4169" s="6"/>
      <c r="P4169" s="6"/>
      <c r="Q4169" s="6"/>
      <c r="R4169" s="6">
        <v>1.01</v>
      </c>
      <c r="S4169" s="6">
        <v>94043571980</v>
      </c>
      <c r="T4169" s="7">
        <v>14.77</v>
      </c>
      <c r="U4169" s="7">
        <v>0.45</v>
      </c>
      <c r="V4169" s="7">
        <v>155</v>
      </c>
    </row>
    <row r="4170" spans="1:22" hidden="1" x14ac:dyDescent="0.4">
      <c r="A4170" s="4" t="s">
        <v>2017</v>
      </c>
      <c r="B4170" s="5" t="s">
        <v>2018</v>
      </c>
      <c r="C4170" s="5" t="s">
        <v>30</v>
      </c>
      <c r="D4170" s="5" t="s">
        <v>19</v>
      </c>
      <c r="E4170" s="9" t="s">
        <v>81</v>
      </c>
      <c r="F4170" s="9">
        <v>1.59</v>
      </c>
      <c r="G4170" s="5" t="s">
        <v>21</v>
      </c>
      <c r="H4170" s="9">
        <v>500</v>
      </c>
      <c r="I4170" s="11">
        <v>10415000</v>
      </c>
      <c r="J4170" s="11">
        <v>2200</v>
      </c>
      <c r="K4170" s="11">
        <v>15.922000000000001</v>
      </c>
      <c r="L4170" s="11" t="b">
        <f>COUNTIF('[1]2_배당성향 25% 이상 종목명'!$A$2:$A$471,'2_2번 조건 대상 종목'!A4170)&gt;0</f>
        <v>0</v>
      </c>
      <c r="M4170" s="14" t="b">
        <f t="shared" si="65"/>
        <v>1</v>
      </c>
      <c r="N4170" s="11">
        <v>22693000000</v>
      </c>
      <c r="O4170" s="11" t="b">
        <f>N4170&gt;=VLOOKUP(A4170,'[1]2023년만'!$A$2:$Q$1181,12,0)</f>
        <v>1</v>
      </c>
      <c r="P4170" s="11"/>
      <c r="Q4170" s="11"/>
      <c r="R4170" s="11">
        <v>3.36</v>
      </c>
      <c r="S4170" s="6">
        <v>645337000000</v>
      </c>
      <c r="T4170" s="7">
        <v>4.63</v>
      </c>
      <c r="U4170" s="7">
        <v>0.61</v>
      </c>
      <c r="V4170" s="7">
        <v>13787</v>
      </c>
    </row>
    <row r="4171" spans="1:22" hidden="1" x14ac:dyDescent="0.4">
      <c r="A4171" s="4" t="s">
        <v>2017</v>
      </c>
      <c r="B4171" s="5" t="s">
        <v>2018</v>
      </c>
      <c r="C4171" s="5" t="s">
        <v>18</v>
      </c>
      <c r="D4171" s="5" t="s">
        <v>19</v>
      </c>
      <c r="E4171" s="9" t="s">
        <v>81</v>
      </c>
      <c r="F4171" s="9">
        <v>1.8</v>
      </c>
      <c r="G4171" s="5" t="s">
        <v>21</v>
      </c>
      <c r="H4171" s="9">
        <v>500</v>
      </c>
      <c r="I4171" s="11">
        <v>10415000</v>
      </c>
      <c r="J4171" s="11">
        <v>700</v>
      </c>
      <c r="K4171" s="11">
        <v>14.848000000000001</v>
      </c>
      <c r="L4171" s="11" t="b">
        <f>COUNTIF('[1]2_배당성향 25% 이상 종목명'!$A$2:$A$471,'2_2번 조건 대상 종목'!A4171)&gt;0</f>
        <v>0</v>
      </c>
      <c r="M4171" s="14" t="b">
        <f t="shared" si="65"/>
        <v>1</v>
      </c>
      <c r="N4171" s="11">
        <v>7220500000</v>
      </c>
      <c r="O4171" s="11"/>
      <c r="P4171" s="11"/>
      <c r="Q4171" s="11"/>
      <c r="R4171" s="11">
        <v>1.3</v>
      </c>
      <c r="S4171" s="6">
        <v>645337000000</v>
      </c>
      <c r="T4171" s="7">
        <v>4.63</v>
      </c>
      <c r="U4171" s="7">
        <v>0.61</v>
      </c>
      <c r="V4171" s="7">
        <v>13787</v>
      </c>
    </row>
    <row r="4172" spans="1:22" hidden="1" x14ac:dyDescent="0.4">
      <c r="A4172" s="4" t="s">
        <v>2017</v>
      </c>
      <c r="B4172" s="5" t="s">
        <v>2018</v>
      </c>
      <c r="C4172" s="5" t="s">
        <v>24</v>
      </c>
      <c r="D4172" s="5" t="s">
        <v>19</v>
      </c>
      <c r="E4172" s="9" t="s">
        <v>81</v>
      </c>
      <c r="F4172" s="9">
        <v>1.25</v>
      </c>
      <c r="G4172" s="5" t="s">
        <v>21</v>
      </c>
      <c r="H4172" s="9">
        <v>500</v>
      </c>
      <c r="I4172" s="11">
        <v>10415000</v>
      </c>
      <c r="J4172" s="11">
        <v>700</v>
      </c>
      <c r="K4172" s="11">
        <v>9.9109999999999996</v>
      </c>
      <c r="L4172" s="11" t="b">
        <f>COUNTIF('[1]2_배당성향 25% 이상 종목명'!$A$2:$A$471,'2_2번 조건 대상 종목'!A4172)&gt;0</f>
        <v>0</v>
      </c>
      <c r="M4172" s="14" t="b">
        <f t="shared" si="65"/>
        <v>1</v>
      </c>
      <c r="N4172" s="11">
        <v>7220500000</v>
      </c>
      <c r="O4172" s="11"/>
      <c r="P4172" s="11"/>
      <c r="Q4172" s="11"/>
      <c r="R4172" s="11">
        <v>1.01</v>
      </c>
      <c r="S4172" s="6">
        <v>645337000000</v>
      </c>
      <c r="T4172" s="7">
        <v>4.63</v>
      </c>
      <c r="U4172" s="7">
        <v>0.61</v>
      </c>
      <c r="V4172" s="7">
        <v>13787</v>
      </c>
    </row>
    <row r="4173" spans="1:22" hidden="1" x14ac:dyDescent="0.4">
      <c r="A4173" s="7" t="s">
        <v>2017</v>
      </c>
      <c r="B4173" s="12" t="s">
        <v>2018</v>
      </c>
      <c r="C4173" s="12" t="s">
        <v>2933</v>
      </c>
      <c r="D4173" s="12" t="s">
        <v>19</v>
      </c>
      <c r="E4173" s="12" t="s">
        <v>81</v>
      </c>
      <c r="F4173" s="12">
        <v>2.7</v>
      </c>
      <c r="G4173" s="12" t="s">
        <v>21</v>
      </c>
      <c r="H4173" s="12">
        <v>500</v>
      </c>
      <c r="I4173" s="6">
        <v>10415000</v>
      </c>
      <c r="J4173" s="6">
        <v>700</v>
      </c>
      <c r="K4173" s="6">
        <v>11.483000000000001</v>
      </c>
      <c r="L4173" s="11" t="b">
        <f>COUNTIF('[1]2_배당성향 25% 이상 종목명'!$A$2:$A$471,'2_2번 조건 대상 종목'!A4173)&gt;0</f>
        <v>0</v>
      </c>
      <c r="M4173" s="14" t="b">
        <f t="shared" si="65"/>
        <v>1</v>
      </c>
      <c r="N4173" s="6">
        <v>7220500000</v>
      </c>
      <c r="O4173" s="6"/>
      <c r="P4173" s="6"/>
      <c r="Q4173" s="6"/>
      <c r="R4173" s="6">
        <v>0.96</v>
      </c>
      <c r="S4173" s="6">
        <v>645337000000</v>
      </c>
      <c r="T4173" s="7">
        <v>4.63</v>
      </c>
      <c r="U4173" s="7">
        <v>0.61</v>
      </c>
      <c r="V4173" s="7">
        <v>13787</v>
      </c>
    </row>
    <row r="4174" spans="1:22" hidden="1" x14ac:dyDescent="0.4">
      <c r="A4174" s="7" t="s">
        <v>2920</v>
      </c>
      <c r="B4174" s="12" t="s">
        <v>2921</v>
      </c>
      <c r="C4174" s="12" t="s">
        <v>2933</v>
      </c>
      <c r="D4174" s="12" t="s">
        <v>19</v>
      </c>
      <c r="E4174" s="12" t="s">
        <v>40</v>
      </c>
      <c r="F4174" s="12">
        <v>0.86</v>
      </c>
      <c r="G4174" s="12" t="s">
        <v>21</v>
      </c>
      <c r="H4174" s="12">
        <v>500</v>
      </c>
      <c r="I4174" s="6">
        <v>10534795</v>
      </c>
      <c r="J4174" s="6">
        <v>30</v>
      </c>
      <c r="K4174" s="6">
        <v>16.526</v>
      </c>
      <c r="L4174" s="11" t="b">
        <f>COUNTIF('[1]2_배당성향 25% 이상 종목명'!$A$2:$A$471,'2_2번 조건 대상 종목'!A4174)&gt;0</f>
        <v>0</v>
      </c>
      <c r="M4174" s="14" t="b">
        <f t="shared" si="65"/>
        <v>0</v>
      </c>
      <c r="N4174" s="6">
        <v>314315490</v>
      </c>
      <c r="O4174" s="6"/>
      <c r="P4174" s="6"/>
      <c r="Q4174" s="6"/>
      <c r="R4174" s="6">
        <v>0.5</v>
      </c>
      <c r="S4174" s="6">
        <v>41754163155</v>
      </c>
      <c r="T4174" s="7">
        <v>540.71</v>
      </c>
      <c r="U4174" s="7">
        <v>1.17</v>
      </c>
      <c r="V4174" s="7">
        <v>7</v>
      </c>
    </row>
    <row r="4175" spans="1:22" hidden="1" x14ac:dyDescent="0.4">
      <c r="A4175" s="4" t="s">
        <v>2565</v>
      </c>
      <c r="B4175" s="5" t="s">
        <v>2566</v>
      </c>
      <c r="C4175" s="5" t="s">
        <v>30</v>
      </c>
      <c r="D4175" s="5" t="s">
        <v>19</v>
      </c>
      <c r="E4175" s="9" t="s">
        <v>37</v>
      </c>
      <c r="F4175" s="9">
        <v>2.7</v>
      </c>
      <c r="G4175" s="5" t="s">
        <v>21</v>
      </c>
      <c r="H4175" s="10">
        <v>1000</v>
      </c>
      <c r="I4175" s="11">
        <v>30450420</v>
      </c>
      <c r="J4175" s="11">
        <v>100</v>
      </c>
      <c r="K4175" s="11">
        <v>6.4189999999999996</v>
      </c>
      <c r="L4175" s="11" t="b">
        <f>COUNTIF('[1]2_배당성향 25% 이상 종목명'!$A$2:$A$471,'2_2번 조건 대상 종목'!A4175)&gt;0</f>
        <v>0</v>
      </c>
      <c r="M4175" s="14" t="b">
        <f t="shared" si="65"/>
        <v>1</v>
      </c>
      <c r="N4175" s="11">
        <v>3045042000</v>
      </c>
      <c r="O4175" s="11" t="b">
        <f>N4175&gt;=VLOOKUP(A4175,'[1]2023년만'!$A$2:$Q$1181,12,0)</f>
        <v>1</v>
      </c>
      <c r="P4175" s="11"/>
      <c r="Q4175" s="11"/>
      <c r="R4175" s="11">
        <v>2</v>
      </c>
      <c r="S4175" s="6">
        <v>127587259800</v>
      </c>
      <c r="T4175" s="7">
        <v>2.85</v>
      </c>
      <c r="U4175" s="7">
        <v>0.33</v>
      </c>
      <c r="V4175" s="7">
        <v>1469</v>
      </c>
    </row>
    <row r="4176" spans="1:22" hidden="1" x14ac:dyDescent="0.4">
      <c r="A4176" s="4" t="s">
        <v>2565</v>
      </c>
      <c r="B4176" s="5" t="s">
        <v>2566</v>
      </c>
      <c r="C4176" s="5" t="s">
        <v>24</v>
      </c>
      <c r="D4176" s="5" t="s">
        <v>19</v>
      </c>
      <c r="E4176" s="9" t="s">
        <v>37</v>
      </c>
      <c r="F4176" s="9">
        <v>2.09</v>
      </c>
      <c r="G4176" s="5" t="s">
        <v>21</v>
      </c>
      <c r="H4176" s="10">
        <v>1000</v>
      </c>
      <c r="I4176" s="11">
        <v>30450420</v>
      </c>
      <c r="J4176" s="11">
        <v>100</v>
      </c>
      <c r="K4176" s="11">
        <v>6.0309999999999997</v>
      </c>
      <c r="L4176" s="11" t="b">
        <f>COUNTIF('[1]2_배당성향 25% 이상 종목명'!$A$2:$A$471,'2_2번 조건 대상 종목'!A4176)&gt;0</f>
        <v>0</v>
      </c>
      <c r="M4176" s="14" t="b">
        <f t="shared" si="65"/>
        <v>1</v>
      </c>
      <c r="N4176" s="11">
        <v>3045042000</v>
      </c>
      <c r="O4176" s="11"/>
      <c r="P4176" s="11"/>
      <c r="Q4176" s="11"/>
      <c r="R4176" s="11">
        <v>1.6</v>
      </c>
      <c r="S4176" s="6">
        <v>127587259800</v>
      </c>
      <c r="T4176" s="7">
        <v>2.85</v>
      </c>
      <c r="U4176" s="7">
        <v>0.33</v>
      </c>
      <c r="V4176" s="7">
        <v>1469</v>
      </c>
    </row>
    <row r="4177" spans="1:22" hidden="1" x14ac:dyDescent="0.4">
      <c r="A4177" s="4" t="s">
        <v>2565</v>
      </c>
      <c r="B4177" s="5" t="s">
        <v>2566</v>
      </c>
      <c r="C4177" s="5" t="s">
        <v>18</v>
      </c>
      <c r="D4177" s="5" t="s">
        <v>19</v>
      </c>
      <c r="E4177" s="9" t="s">
        <v>37</v>
      </c>
      <c r="F4177" s="9">
        <v>2.2599999999999998</v>
      </c>
      <c r="G4177" s="5" t="s">
        <v>21</v>
      </c>
      <c r="H4177" s="10">
        <v>1000</v>
      </c>
      <c r="I4177" s="11">
        <v>30450420</v>
      </c>
      <c r="J4177" s="11">
        <v>70</v>
      </c>
      <c r="K4177" s="11">
        <v>5.9809999999999999</v>
      </c>
      <c r="L4177" s="11" t="b">
        <f>COUNTIF('[1]2_배당성향 25% 이상 종목명'!$A$2:$A$471,'2_2번 조건 대상 종목'!A4177)&gt;0</f>
        <v>0</v>
      </c>
      <c r="M4177" s="14" t="b">
        <f t="shared" si="65"/>
        <v>1</v>
      </c>
      <c r="N4177" s="11">
        <v>2131529400</v>
      </c>
      <c r="O4177" s="11"/>
      <c r="P4177" s="11"/>
      <c r="Q4177" s="11"/>
      <c r="R4177" s="11">
        <v>2.5</v>
      </c>
      <c r="S4177" s="6">
        <v>127587259800</v>
      </c>
      <c r="T4177" s="7">
        <v>2.85</v>
      </c>
      <c r="U4177" s="7">
        <v>0.33</v>
      </c>
      <c r="V4177" s="7">
        <v>1469</v>
      </c>
    </row>
    <row r="4178" spans="1:22" hidden="1" x14ac:dyDescent="0.4">
      <c r="A4178" s="7" t="s">
        <v>2565</v>
      </c>
      <c r="B4178" s="12" t="s">
        <v>2566</v>
      </c>
      <c r="C4178" s="12" t="s">
        <v>2933</v>
      </c>
      <c r="D4178" s="12" t="s">
        <v>19</v>
      </c>
      <c r="E4178" s="12" t="s">
        <v>37</v>
      </c>
      <c r="F4178" s="12">
        <v>1.02</v>
      </c>
      <c r="G4178" s="12" t="s">
        <v>21</v>
      </c>
      <c r="H4178" s="12">
        <v>1000</v>
      </c>
      <c r="I4178" s="6">
        <v>30450420</v>
      </c>
      <c r="J4178" s="6">
        <v>90</v>
      </c>
      <c r="K4178" s="6">
        <v>8.0359999999999996</v>
      </c>
      <c r="L4178" s="11" t="b">
        <f>COUNTIF('[1]2_배당성향 25% 이상 종목명'!$A$2:$A$471,'2_2번 조건 대상 종목'!A4178)&gt;0</f>
        <v>0</v>
      </c>
      <c r="M4178" s="14" t="b">
        <f t="shared" si="65"/>
        <v>1</v>
      </c>
      <c r="N4178" s="6">
        <v>1586977200</v>
      </c>
      <c r="O4178" s="6"/>
      <c r="P4178" s="6"/>
      <c r="Q4178" s="6"/>
      <c r="R4178" s="6">
        <v>3.4</v>
      </c>
      <c r="S4178" s="6">
        <v>127587259800</v>
      </c>
      <c r="T4178" s="7">
        <v>2.85</v>
      </c>
      <c r="U4178" s="7">
        <v>0.33</v>
      </c>
      <c r="V4178" s="7">
        <v>1469</v>
      </c>
    </row>
    <row r="4179" spans="1:22" hidden="1" x14ac:dyDescent="0.4">
      <c r="A4179" s="4" t="s">
        <v>2264</v>
      </c>
      <c r="B4179" s="5" t="s">
        <v>2265</v>
      </c>
      <c r="C4179" s="5" t="s">
        <v>18</v>
      </c>
      <c r="D4179" s="5" t="s">
        <v>19</v>
      </c>
      <c r="E4179" s="9" t="s">
        <v>129</v>
      </c>
      <c r="F4179" s="9">
        <v>2.0099999999999998</v>
      </c>
      <c r="G4179" s="5" t="s">
        <v>21</v>
      </c>
      <c r="H4179" s="9">
        <v>500</v>
      </c>
      <c r="I4179" s="11">
        <v>12694120</v>
      </c>
      <c r="J4179" s="11">
        <v>110</v>
      </c>
      <c r="K4179" s="11">
        <v>12.196</v>
      </c>
      <c r="L4179" s="11" t="b">
        <f>COUNTIF('[1]2_배당성향 25% 이상 종목명'!$A$2:$A$471,'2_2번 조건 대상 종목'!A4179)&gt;0</f>
        <v>0</v>
      </c>
      <c r="M4179" s="14" t="b">
        <f t="shared" si="65"/>
        <v>1</v>
      </c>
      <c r="N4179" s="11">
        <v>1341330100</v>
      </c>
      <c r="O4179" s="11"/>
      <c r="P4179" s="11"/>
      <c r="Q4179" s="11"/>
      <c r="R4179" s="11">
        <v>1</v>
      </c>
      <c r="S4179" s="6">
        <v>177717680000</v>
      </c>
      <c r="T4179" s="7">
        <v>13.35</v>
      </c>
      <c r="U4179" s="7">
        <v>0.89</v>
      </c>
      <c r="V4179" s="7">
        <v>1049</v>
      </c>
    </row>
    <row r="4180" spans="1:22" hidden="1" x14ac:dyDescent="0.4">
      <c r="A4180" s="4" t="s">
        <v>2264</v>
      </c>
      <c r="B4180" s="5" t="s">
        <v>2265</v>
      </c>
      <c r="C4180" s="5" t="s">
        <v>30</v>
      </c>
      <c r="D4180" s="5" t="s">
        <v>19</v>
      </c>
      <c r="E4180" s="9" t="s">
        <v>129</v>
      </c>
      <c r="F4180" s="9">
        <v>4.47</v>
      </c>
      <c r="G4180" s="5" t="s">
        <v>21</v>
      </c>
      <c r="H4180" s="9">
        <v>500</v>
      </c>
      <c r="I4180" s="11">
        <v>12694120</v>
      </c>
      <c r="J4180" s="11">
        <v>120</v>
      </c>
      <c r="K4180" s="11">
        <v>11.768000000000001</v>
      </c>
      <c r="L4180" s="11" t="b">
        <f>COUNTIF('[1]2_배당성향 25% 이상 종목명'!$A$2:$A$471,'2_2번 조건 대상 종목'!A4180)&gt;0</f>
        <v>0</v>
      </c>
      <c r="M4180" s="14" t="b">
        <f t="shared" si="65"/>
        <v>1</v>
      </c>
      <c r="N4180" s="11">
        <v>1517069520</v>
      </c>
      <c r="O4180" s="11" t="b">
        <f>N4180&gt;=VLOOKUP(A4180,'[1]2023년만'!$A$2:$Q$1181,12,0)</f>
        <v>1</v>
      </c>
      <c r="P4180" s="11"/>
      <c r="Q4180" s="11"/>
      <c r="R4180" s="11">
        <v>0.9</v>
      </c>
      <c r="S4180" s="6">
        <v>177717680000</v>
      </c>
      <c r="T4180" s="7">
        <v>13.35</v>
      </c>
      <c r="U4180" s="7">
        <v>0.89</v>
      </c>
      <c r="V4180" s="7">
        <v>1049</v>
      </c>
    </row>
    <row r="4181" spans="1:22" hidden="1" x14ac:dyDescent="0.4">
      <c r="A4181" s="4" t="s">
        <v>2264</v>
      </c>
      <c r="B4181" s="5" t="s">
        <v>2265</v>
      </c>
      <c r="C4181" s="5" t="s">
        <v>24</v>
      </c>
      <c r="D4181" s="5" t="s">
        <v>19</v>
      </c>
      <c r="E4181" s="9" t="s">
        <v>129</v>
      </c>
      <c r="F4181" s="9">
        <v>4.51</v>
      </c>
      <c r="G4181" s="5" t="s">
        <v>21</v>
      </c>
      <c r="H4181" s="9">
        <v>500</v>
      </c>
      <c r="I4181" s="11">
        <v>12694120</v>
      </c>
      <c r="J4181" s="11">
        <v>120</v>
      </c>
      <c r="K4181" s="11">
        <v>9.9160000000000004</v>
      </c>
      <c r="L4181" s="11" t="b">
        <f>COUNTIF('[1]2_배당성향 25% 이상 종목명'!$A$2:$A$471,'2_2번 조건 대상 종목'!A4181)&gt;0</f>
        <v>0</v>
      </c>
      <c r="M4181" s="14" t="b">
        <f t="shared" si="65"/>
        <v>1</v>
      </c>
      <c r="N4181" s="11">
        <v>1463248800</v>
      </c>
      <c r="O4181" s="11"/>
      <c r="P4181" s="11"/>
      <c r="Q4181" s="11"/>
      <c r="R4181" s="11">
        <v>1.1000000000000001</v>
      </c>
      <c r="S4181" s="6">
        <v>177717680000</v>
      </c>
      <c r="T4181" s="7">
        <v>13.35</v>
      </c>
      <c r="U4181" s="7">
        <v>0.89</v>
      </c>
      <c r="V4181" s="7">
        <v>1049</v>
      </c>
    </row>
    <row r="4182" spans="1:22" hidden="1" x14ac:dyDescent="0.4">
      <c r="A4182" s="7" t="s">
        <v>2264</v>
      </c>
      <c r="B4182" s="12" t="s">
        <v>2265</v>
      </c>
      <c r="C4182" s="12" t="s">
        <v>2933</v>
      </c>
      <c r="D4182" s="12" t="s">
        <v>19</v>
      </c>
      <c r="E4182" s="12" t="s">
        <v>129</v>
      </c>
      <c r="F4182" s="12">
        <v>1.8</v>
      </c>
      <c r="G4182" s="12" t="s">
        <v>21</v>
      </c>
      <c r="H4182" s="12">
        <v>500</v>
      </c>
      <c r="I4182" s="6">
        <v>12694120</v>
      </c>
      <c r="J4182" s="6">
        <v>110</v>
      </c>
      <c r="K4182" s="6">
        <v>12.009</v>
      </c>
      <c r="L4182" s="11" t="b">
        <f>COUNTIF('[1]2_배당성향 25% 이상 종목명'!$A$2:$A$471,'2_2번 조건 대상 종목'!A4182)&gt;0</f>
        <v>0</v>
      </c>
      <c r="M4182" s="14" t="b">
        <f t="shared" si="65"/>
        <v>1</v>
      </c>
      <c r="N4182" s="6">
        <v>1351266400</v>
      </c>
      <c r="O4182" s="6"/>
      <c r="P4182" s="6"/>
      <c r="Q4182" s="6"/>
      <c r="R4182" s="6">
        <v>1</v>
      </c>
      <c r="S4182" s="6">
        <v>177717680000</v>
      </c>
      <c r="T4182" s="7">
        <v>13.35</v>
      </c>
      <c r="U4182" s="7">
        <v>0.89</v>
      </c>
      <c r="V4182" s="7">
        <v>1049</v>
      </c>
    </row>
    <row r="4183" spans="1:22" hidden="1" x14ac:dyDescent="0.4">
      <c r="A4183" s="4" t="s">
        <v>2110</v>
      </c>
      <c r="B4183" s="5" t="s">
        <v>2111</v>
      </c>
      <c r="C4183" s="5" t="s">
        <v>18</v>
      </c>
      <c r="D4183" s="5" t="s">
        <v>19</v>
      </c>
      <c r="E4183" s="9" t="s">
        <v>43</v>
      </c>
      <c r="F4183" s="9">
        <v>0.91</v>
      </c>
      <c r="G4183" s="5" t="s">
        <v>21</v>
      </c>
      <c r="H4183" s="9">
        <v>500</v>
      </c>
      <c r="I4183" s="11">
        <v>23909198</v>
      </c>
      <c r="J4183" s="11">
        <v>100</v>
      </c>
      <c r="K4183" s="11">
        <v>14.847</v>
      </c>
      <c r="L4183" s="11" t="b">
        <f>COUNTIF('[1]2_배당성향 25% 이상 종목명'!$A$2:$A$471,'2_2번 조건 대상 종목'!A4183)&gt;0</f>
        <v>0</v>
      </c>
      <c r="M4183" s="14" t="b">
        <f t="shared" si="65"/>
        <v>0</v>
      </c>
      <c r="N4183" s="11">
        <v>2221859800</v>
      </c>
      <c r="O4183" s="11"/>
      <c r="P4183" s="11"/>
      <c r="Q4183" s="11"/>
      <c r="R4183" s="11">
        <v>2.2999999999999998</v>
      </c>
      <c r="S4183" s="6">
        <v>84451353240</v>
      </c>
      <c r="T4183" s="7" t="s">
        <v>21</v>
      </c>
      <c r="U4183" s="7">
        <v>0.64</v>
      </c>
      <c r="V4183" s="7" t="s">
        <v>21</v>
      </c>
    </row>
    <row r="4184" spans="1:22" hidden="1" x14ac:dyDescent="0.4">
      <c r="A4184" s="4" t="s">
        <v>421</v>
      </c>
      <c r="B4184" s="5" t="s">
        <v>422</v>
      </c>
      <c r="C4184" s="5" t="s">
        <v>30</v>
      </c>
      <c r="D4184" s="5" t="s">
        <v>19</v>
      </c>
      <c r="E4184" s="9" t="s">
        <v>76</v>
      </c>
      <c r="F4184" s="9">
        <v>2.88</v>
      </c>
      <c r="G4184" s="5" t="s">
        <v>21</v>
      </c>
      <c r="H4184" s="9">
        <v>500</v>
      </c>
      <c r="I4184" s="11">
        <v>40000000</v>
      </c>
      <c r="J4184" s="11">
        <v>80</v>
      </c>
      <c r="K4184" s="11">
        <v>86.715999999999994</v>
      </c>
      <c r="L4184" s="11" t="b">
        <f>COUNTIF('[1]2_배당성향 25% 이상 종목명'!$A$2:$A$471,'2_2번 조건 대상 종목'!A4184)&gt;0</f>
        <v>1</v>
      </c>
      <c r="M4184" s="14" t="b">
        <f t="shared" si="65"/>
        <v>1</v>
      </c>
      <c r="N4184" s="11">
        <v>2944000000</v>
      </c>
      <c r="O4184" s="11" t="b">
        <f>N4184&gt;=VLOOKUP(A4184,'[1]2023년만'!$A$2:$Q$1181,12,0)</f>
        <v>0</v>
      </c>
      <c r="P4184" s="11">
        <f>VLOOKUP(A4184,'[1]2_피벗 테이블'!$A$4:$B$376,2,0)</f>
        <v>2923864026.6666665</v>
      </c>
      <c r="Q4184" s="11" t="b">
        <f>N4184&gt;=(P4184*1.05)</f>
        <v>0</v>
      </c>
      <c r="R4184" s="11" t="s">
        <v>21</v>
      </c>
      <c r="S4184" s="6">
        <v>117000000000</v>
      </c>
      <c r="T4184" s="7">
        <v>32.14</v>
      </c>
      <c r="U4184" s="7">
        <v>0.37</v>
      </c>
      <c r="V4184" s="7">
        <v>91</v>
      </c>
    </row>
    <row r="4185" spans="1:22" hidden="1" x14ac:dyDescent="0.4">
      <c r="A4185" s="4" t="s">
        <v>421</v>
      </c>
      <c r="B4185" s="5" t="s">
        <v>422</v>
      </c>
      <c r="C4185" s="5" t="s">
        <v>24</v>
      </c>
      <c r="D4185" s="5" t="s">
        <v>19</v>
      </c>
      <c r="E4185" s="9" t="s">
        <v>76</v>
      </c>
      <c r="F4185" s="9">
        <v>2.62</v>
      </c>
      <c r="G4185" s="5" t="s">
        <v>21</v>
      </c>
      <c r="H4185" s="9">
        <v>500</v>
      </c>
      <c r="I4185" s="11">
        <v>40000000</v>
      </c>
      <c r="J4185" s="11">
        <v>80</v>
      </c>
      <c r="K4185" s="11">
        <v>15.914999999999999</v>
      </c>
      <c r="L4185" s="11" t="b">
        <f>COUNTIF('[1]2_배당성향 25% 이상 종목명'!$A$2:$A$471,'2_2번 조건 대상 종목'!A4185)&gt;0</f>
        <v>1</v>
      </c>
      <c r="M4185" s="14" t="b">
        <f t="shared" si="65"/>
        <v>1</v>
      </c>
      <c r="N4185" s="11">
        <v>3030492080</v>
      </c>
      <c r="O4185" s="11"/>
      <c r="P4185" s="11"/>
      <c r="Q4185" s="11"/>
      <c r="R4185" s="11">
        <v>2.5</v>
      </c>
      <c r="S4185" s="6">
        <v>117000000000</v>
      </c>
      <c r="T4185" s="7">
        <v>32.14</v>
      </c>
      <c r="U4185" s="7">
        <v>0.37</v>
      </c>
      <c r="V4185" s="7">
        <v>91</v>
      </c>
    </row>
    <row r="4186" spans="1:22" hidden="1" x14ac:dyDescent="0.4">
      <c r="A4186" s="4" t="s">
        <v>421</v>
      </c>
      <c r="B4186" s="5" t="s">
        <v>422</v>
      </c>
      <c r="C4186" s="5" t="s">
        <v>18</v>
      </c>
      <c r="D4186" s="5" t="s">
        <v>19</v>
      </c>
      <c r="E4186" s="9" t="s">
        <v>76</v>
      </c>
      <c r="F4186" s="9">
        <v>1.81</v>
      </c>
      <c r="G4186" s="5" t="s">
        <v>21</v>
      </c>
      <c r="H4186" s="10">
        <v>5000</v>
      </c>
      <c r="I4186" s="11">
        <v>4000000</v>
      </c>
      <c r="J4186" s="11">
        <v>800</v>
      </c>
      <c r="K4186" s="11">
        <v>15.071</v>
      </c>
      <c r="L4186" s="11" t="b">
        <f>COUNTIF('[1]2_배당성향 25% 이상 종목명'!$A$2:$A$471,'2_2번 조건 대상 종목'!A4186)&gt;0</f>
        <v>1</v>
      </c>
      <c r="M4186" s="14" t="b">
        <f t="shared" si="65"/>
        <v>1</v>
      </c>
      <c r="N4186" s="11">
        <v>3061920000</v>
      </c>
      <c r="O4186" s="11"/>
      <c r="P4186" s="11"/>
      <c r="Q4186" s="11"/>
      <c r="R4186" s="11">
        <v>2.7</v>
      </c>
      <c r="S4186" s="6">
        <v>117000000000</v>
      </c>
      <c r="T4186" s="7">
        <v>32.14</v>
      </c>
      <c r="U4186" s="7">
        <v>0.37</v>
      </c>
      <c r="V4186" s="7">
        <v>91</v>
      </c>
    </row>
    <row r="4187" spans="1:22" hidden="1" x14ac:dyDescent="0.4">
      <c r="A4187" s="7" t="s">
        <v>421</v>
      </c>
      <c r="B4187" s="12" t="s">
        <v>422</v>
      </c>
      <c r="C4187" s="12" t="s">
        <v>2933</v>
      </c>
      <c r="D4187" s="12" t="s">
        <v>19</v>
      </c>
      <c r="E4187" s="12" t="s">
        <v>76</v>
      </c>
      <c r="F4187" s="12">
        <v>1.49</v>
      </c>
      <c r="G4187" s="12" t="s">
        <v>21</v>
      </c>
      <c r="H4187" s="12">
        <v>5000</v>
      </c>
      <c r="I4187" s="6">
        <v>4000000</v>
      </c>
      <c r="J4187" s="6">
        <v>700</v>
      </c>
      <c r="K4187" s="6">
        <v>16.893999999999998</v>
      </c>
      <c r="L4187" s="11" t="b">
        <f>COUNTIF('[1]2_배당성향 25% 이상 종목명'!$A$2:$A$471,'2_2번 조건 대상 종목'!A4187)&gt;0</f>
        <v>1</v>
      </c>
      <c r="M4187" s="14" t="b">
        <f t="shared" si="65"/>
        <v>1</v>
      </c>
      <c r="N4187" s="6">
        <v>2679180000</v>
      </c>
      <c r="O4187" s="6"/>
      <c r="P4187" s="6"/>
      <c r="Q4187" s="6"/>
      <c r="R4187" s="6">
        <v>2.7</v>
      </c>
      <c r="S4187" s="6">
        <v>117000000000</v>
      </c>
      <c r="T4187" s="7">
        <v>32.14</v>
      </c>
      <c r="U4187" s="7">
        <v>0.37</v>
      </c>
      <c r="V4187" s="7">
        <v>91</v>
      </c>
    </row>
    <row r="4188" spans="1:22" hidden="1" x14ac:dyDescent="0.4">
      <c r="A4188" s="4" t="s">
        <v>1447</v>
      </c>
      <c r="B4188" s="5" t="s">
        <v>1448</v>
      </c>
      <c r="C4188" s="5" t="s">
        <v>30</v>
      </c>
      <c r="D4188" s="5" t="s">
        <v>19</v>
      </c>
      <c r="E4188" s="9" t="s">
        <v>43</v>
      </c>
      <c r="F4188" s="9">
        <v>2.46</v>
      </c>
      <c r="G4188" s="5" t="s">
        <v>21</v>
      </c>
      <c r="H4188" s="10">
        <v>5000</v>
      </c>
      <c r="I4188" s="11">
        <v>2154379</v>
      </c>
      <c r="J4188" s="11">
        <v>1200</v>
      </c>
      <c r="K4188" s="11">
        <v>26.998999999999999</v>
      </c>
      <c r="L4188" s="11" t="b">
        <f>COUNTIF('[1]2_배당성향 25% 이상 종목명'!$A$2:$A$471,'2_2번 조건 대상 종목'!A1944)&gt;0</f>
        <v>1</v>
      </c>
      <c r="M4188" s="14" t="b">
        <f t="shared" si="65"/>
        <v>1</v>
      </c>
      <c r="N4188" s="11">
        <v>2164482800</v>
      </c>
      <c r="O4188" s="11" t="b">
        <f>N4188&gt;=VLOOKUP(A4188,'[1]2023년만'!$A$2:$Q$1181,12,0)</f>
        <v>0</v>
      </c>
      <c r="P4188" s="11">
        <f>VLOOKUP(A4188,'[1]2_피벗 테이블'!$A$4:$B$376,2,0)</f>
        <v>1908486416.6666667</v>
      </c>
      <c r="Q4188" s="11" t="b">
        <f>N4188&gt;=(P4188*1.05)</f>
        <v>1</v>
      </c>
      <c r="R4188" s="11">
        <v>3.92</v>
      </c>
      <c r="S4188" s="6">
        <v>74110637600</v>
      </c>
      <c r="T4188" s="7">
        <v>7.74</v>
      </c>
      <c r="U4188" s="7">
        <v>0.56000000000000005</v>
      </c>
      <c r="V4188" s="7">
        <v>4443</v>
      </c>
    </row>
    <row r="4189" spans="1:22" hidden="1" x14ac:dyDescent="0.4">
      <c r="A4189" s="4" t="s">
        <v>376</v>
      </c>
      <c r="B4189" s="5" t="s">
        <v>377</v>
      </c>
      <c r="C4189" s="5" t="s">
        <v>18</v>
      </c>
      <c r="D4189" s="5" t="s">
        <v>19</v>
      </c>
      <c r="E4189" s="9" t="s">
        <v>49</v>
      </c>
      <c r="F4189" s="9">
        <v>2.41</v>
      </c>
      <c r="G4189" s="5" t="s">
        <v>21</v>
      </c>
      <c r="H4189" s="10">
        <v>5000</v>
      </c>
      <c r="I4189" s="11">
        <v>1300000</v>
      </c>
      <c r="J4189" s="11">
        <v>18000</v>
      </c>
      <c r="K4189" s="11">
        <v>87.572000000000003</v>
      </c>
      <c r="L4189" s="11" t="b">
        <f>COUNTIF('[1]2_배당성향 25% 이상 종목명'!$A$2:$A$471,'2_2번 조건 대상 종목'!A4189)&gt;0</f>
        <v>1</v>
      </c>
      <c r="M4189" s="14" t="b">
        <f t="shared" si="65"/>
        <v>1</v>
      </c>
      <c r="N4189" s="11">
        <v>23400000000</v>
      </c>
      <c r="O4189" s="11"/>
      <c r="P4189" s="11"/>
      <c r="Q4189" s="11"/>
      <c r="R4189" s="11">
        <v>7.1</v>
      </c>
      <c r="S4189" s="6">
        <v>574600000000</v>
      </c>
      <c r="T4189" s="7">
        <v>15.68</v>
      </c>
      <c r="U4189" s="7">
        <v>4.51</v>
      </c>
      <c r="V4189" s="7">
        <v>28196</v>
      </c>
    </row>
    <row r="4190" spans="1:22" hidden="1" x14ac:dyDescent="0.4">
      <c r="A4190" s="4" t="s">
        <v>376</v>
      </c>
      <c r="B4190" s="5" t="s">
        <v>377</v>
      </c>
      <c r="C4190" s="5" t="s">
        <v>24</v>
      </c>
      <c r="D4190" s="5" t="s">
        <v>19</v>
      </c>
      <c r="E4190" s="9" t="s">
        <v>49</v>
      </c>
      <c r="F4190" s="9">
        <v>2.11</v>
      </c>
      <c r="G4190" s="5" t="s">
        <v>21</v>
      </c>
      <c r="H4190" s="10">
        <v>5000</v>
      </c>
      <c r="I4190" s="11">
        <v>1300000</v>
      </c>
      <c r="J4190" s="11">
        <v>25000</v>
      </c>
      <c r="K4190" s="11">
        <v>86.947000000000003</v>
      </c>
      <c r="L4190" s="11" t="b">
        <f>COUNTIF('[1]2_배당성향 25% 이상 종목명'!$A$2:$A$471,'2_2번 조건 대상 종목'!A4190)&gt;0</f>
        <v>1</v>
      </c>
      <c r="M4190" s="14" t="b">
        <f t="shared" si="65"/>
        <v>1</v>
      </c>
      <c r="N4190" s="11">
        <v>32500000000</v>
      </c>
      <c r="O4190" s="11"/>
      <c r="P4190" s="11"/>
      <c r="Q4190" s="11"/>
      <c r="R4190" s="11">
        <v>10.3</v>
      </c>
      <c r="S4190" s="6">
        <v>574600000000</v>
      </c>
      <c r="T4190" s="7">
        <v>15.68</v>
      </c>
      <c r="U4190" s="7">
        <v>4.51</v>
      </c>
      <c r="V4190" s="7">
        <v>28196</v>
      </c>
    </row>
    <row r="4191" spans="1:22" hidden="1" x14ac:dyDescent="0.4">
      <c r="A4191" s="7" t="s">
        <v>376</v>
      </c>
      <c r="B4191" s="12" t="s">
        <v>377</v>
      </c>
      <c r="C4191" s="12" t="s">
        <v>2933</v>
      </c>
      <c r="D4191" s="12" t="s">
        <v>19</v>
      </c>
      <c r="E4191" s="12" t="s">
        <v>49</v>
      </c>
      <c r="F4191" s="12">
        <v>1.1000000000000001</v>
      </c>
      <c r="G4191" s="12" t="s">
        <v>21</v>
      </c>
      <c r="H4191" s="12">
        <v>5000</v>
      </c>
      <c r="I4191" s="6">
        <v>1300000</v>
      </c>
      <c r="J4191" s="6">
        <v>19000</v>
      </c>
      <c r="K4191" s="6">
        <v>85.037999999999997</v>
      </c>
      <c r="L4191" s="11" t="b">
        <f>COUNTIF('[1]2_배당성향 25% 이상 종목명'!$A$2:$A$471,'2_2번 조건 대상 종목'!A4191)&gt;0</f>
        <v>1</v>
      </c>
      <c r="M4191" s="14" t="b">
        <f t="shared" si="65"/>
        <v>1</v>
      </c>
      <c r="N4191" s="6">
        <v>24700000000</v>
      </c>
      <c r="O4191" s="6"/>
      <c r="P4191" s="6"/>
      <c r="Q4191" s="6"/>
      <c r="R4191" s="6">
        <v>6.9</v>
      </c>
      <c r="S4191" s="6">
        <v>574600000000</v>
      </c>
      <c r="T4191" s="7">
        <v>15.68</v>
      </c>
      <c r="U4191" s="7">
        <v>4.51</v>
      </c>
      <c r="V4191" s="7">
        <v>28196</v>
      </c>
    </row>
    <row r="4192" spans="1:22" hidden="1" x14ac:dyDescent="0.4">
      <c r="A4192" s="4" t="s">
        <v>1401</v>
      </c>
      <c r="B4192" s="5" t="s">
        <v>1402</v>
      </c>
      <c r="C4192" s="5" t="s">
        <v>24</v>
      </c>
      <c r="D4192" s="5" t="s">
        <v>19</v>
      </c>
      <c r="E4192" s="9" t="s">
        <v>49</v>
      </c>
      <c r="F4192" s="9">
        <v>0.48</v>
      </c>
      <c r="G4192" s="5" t="s">
        <v>21</v>
      </c>
      <c r="H4192" s="9">
        <v>500</v>
      </c>
      <c r="I4192" s="11">
        <v>21605760</v>
      </c>
      <c r="J4192" s="11">
        <v>285</v>
      </c>
      <c r="K4192" s="11">
        <v>28.045999999999999</v>
      </c>
      <c r="L4192" s="11" t="b">
        <f>COUNTIF('[1]2_배당성향 25% 이상 종목명'!$A$2:$A$471,'2_2번 조건 대상 종목'!A4192)&gt;0</f>
        <v>0</v>
      </c>
      <c r="M4192" s="14" t="b">
        <f t="shared" si="65"/>
        <v>1</v>
      </c>
      <c r="N4192" s="11">
        <v>4020130565</v>
      </c>
      <c r="O4192" s="11"/>
      <c r="P4192" s="11"/>
      <c r="Q4192" s="11"/>
      <c r="R4192" s="11">
        <v>2.5</v>
      </c>
      <c r="S4192" s="6">
        <v>200609161580</v>
      </c>
      <c r="T4192" s="7">
        <v>7.9</v>
      </c>
      <c r="U4192" s="7">
        <v>0.38</v>
      </c>
      <c r="V4192" s="7">
        <v>1193</v>
      </c>
    </row>
    <row r="4193" spans="1:22" hidden="1" x14ac:dyDescent="0.4">
      <c r="A4193" s="4" t="s">
        <v>1401</v>
      </c>
      <c r="B4193" s="5" t="s">
        <v>1402</v>
      </c>
      <c r="C4193" s="5" t="s">
        <v>30</v>
      </c>
      <c r="D4193" s="5" t="s">
        <v>19</v>
      </c>
      <c r="E4193" s="9" t="s">
        <v>49</v>
      </c>
      <c r="F4193" s="9">
        <v>0.6</v>
      </c>
      <c r="G4193" s="5" t="s">
        <v>21</v>
      </c>
      <c r="H4193" s="9">
        <v>500</v>
      </c>
      <c r="I4193" s="11">
        <v>21605760</v>
      </c>
      <c r="J4193" s="11">
        <v>110</v>
      </c>
      <c r="K4193" s="11">
        <v>7.4539999999999997</v>
      </c>
      <c r="L4193" s="11" t="b">
        <f>COUNTIF('[1]2_배당성향 25% 이상 종목명'!$A$2:$A$471,'2_2번 조건 대상 종목'!A4193)&gt;0</f>
        <v>0</v>
      </c>
      <c r="M4193" s="14" t="b">
        <f t="shared" si="65"/>
        <v>1</v>
      </c>
      <c r="N4193" s="11">
        <v>2263865230</v>
      </c>
      <c r="O4193" s="11" t="b">
        <f>N4193&gt;=VLOOKUP(A4193,'[1]2023년만'!$A$2:$Q$1181,12,0)</f>
        <v>0</v>
      </c>
      <c r="P4193" s="11"/>
      <c r="Q4193" s="11"/>
      <c r="R4193" s="11">
        <v>1.3</v>
      </c>
      <c r="S4193" s="6">
        <v>200609161580</v>
      </c>
      <c r="T4193" s="7">
        <v>7.9</v>
      </c>
      <c r="U4193" s="7">
        <v>0.38</v>
      </c>
      <c r="V4193" s="7">
        <v>1193</v>
      </c>
    </row>
    <row r="4194" spans="1:22" hidden="1" x14ac:dyDescent="0.4">
      <c r="A4194" s="4" t="s">
        <v>1401</v>
      </c>
      <c r="B4194" s="5" t="s">
        <v>1402</v>
      </c>
      <c r="C4194" s="5" t="s">
        <v>18</v>
      </c>
      <c r="D4194" s="5" t="s">
        <v>19</v>
      </c>
      <c r="E4194" s="9" t="s">
        <v>49</v>
      </c>
      <c r="F4194" s="9">
        <v>0.56000000000000005</v>
      </c>
      <c r="G4194" s="5" t="s">
        <v>21</v>
      </c>
      <c r="H4194" s="9">
        <v>500</v>
      </c>
      <c r="I4194" s="11">
        <v>21605760</v>
      </c>
      <c r="J4194" s="11">
        <v>50</v>
      </c>
      <c r="K4194" s="11">
        <v>3.0449999999999999</v>
      </c>
      <c r="L4194" s="11" t="b">
        <f>COUNTIF('[1]2_배당성향 25% 이상 종목명'!$A$2:$A$471,'2_2번 조건 대상 종목'!A4194)&gt;0</f>
        <v>0</v>
      </c>
      <c r="M4194" s="14" t="b">
        <f t="shared" si="65"/>
        <v>1</v>
      </c>
      <c r="N4194" s="11">
        <v>1029029650</v>
      </c>
      <c r="O4194" s="11"/>
      <c r="P4194" s="11"/>
      <c r="Q4194" s="11"/>
      <c r="R4194" s="11">
        <v>0.49</v>
      </c>
      <c r="S4194" s="6">
        <v>200609161580</v>
      </c>
      <c r="T4194" s="7">
        <v>7.9</v>
      </c>
      <c r="U4194" s="7">
        <v>0.38</v>
      </c>
      <c r="V4194" s="7">
        <v>1193</v>
      </c>
    </row>
    <row r="4195" spans="1:22" hidden="1" x14ac:dyDescent="0.4">
      <c r="A4195" s="7" t="s">
        <v>1401</v>
      </c>
      <c r="B4195" s="12" t="s">
        <v>1402</v>
      </c>
      <c r="C4195" s="12" t="s">
        <v>2933</v>
      </c>
      <c r="D4195" s="12" t="s">
        <v>19</v>
      </c>
      <c r="E4195" s="12" t="s">
        <v>49</v>
      </c>
      <c r="F4195" s="12">
        <v>0.41</v>
      </c>
      <c r="G4195" s="12" t="s">
        <v>21</v>
      </c>
      <c r="H4195" s="12">
        <v>500</v>
      </c>
      <c r="I4195" s="6">
        <v>21605760</v>
      </c>
      <c r="J4195" s="6">
        <v>100</v>
      </c>
      <c r="K4195" s="6">
        <v>4.242</v>
      </c>
      <c r="L4195" s="11" t="b">
        <f>COUNTIF('[1]2_배당성향 25% 이상 종목명'!$A$2:$A$471,'2_2번 조건 대상 종목'!A4195)&gt;0</f>
        <v>0</v>
      </c>
      <c r="M4195" s="14" t="b">
        <f t="shared" si="65"/>
        <v>1</v>
      </c>
      <c r="N4195" s="6">
        <v>2058059300</v>
      </c>
      <c r="O4195" s="6"/>
      <c r="P4195" s="6"/>
      <c r="Q4195" s="6"/>
      <c r="R4195" s="6">
        <v>0.86</v>
      </c>
      <c r="S4195" s="6">
        <v>200609161580</v>
      </c>
      <c r="T4195" s="7">
        <v>7.9</v>
      </c>
      <c r="U4195" s="7">
        <v>0.38</v>
      </c>
      <c r="V4195" s="7">
        <v>1193</v>
      </c>
    </row>
    <row r="4196" spans="1:22" hidden="1" x14ac:dyDescent="0.4">
      <c r="A4196" s="4" t="s">
        <v>1025</v>
      </c>
      <c r="B4196" s="5" t="s">
        <v>1026</v>
      </c>
      <c r="C4196" s="5" t="s">
        <v>18</v>
      </c>
      <c r="D4196" s="5" t="s">
        <v>19</v>
      </c>
      <c r="E4196" s="9" t="s">
        <v>66</v>
      </c>
      <c r="F4196" s="9">
        <v>4.37</v>
      </c>
      <c r="G4196" s="5" t="s">
        <v>21</v>
      </c>
      <c r="H4196" s="9">
        <v>500</v>
      </c>
      <c r="I4196" s="11">
        <v>94935240</v>
      </c>
      <c r="J4196" s="11">
        <v>650</v>
      </c>
      <c r="K4196" s="11">
        <v>37.167000000000002</v>
      </c>
      <c r="L4196" s="11" t="b">
        <f>COUNTIF('[1]2_배당성향 25% 이상 종목명'!$A$2:$A$471,'2_2번 조건 대상 종목'!A4196)&gt;0</f>
        <v>0</v>
      </c>
      <c r="M4196" s="14" t="b">
        <f t="shared" si="65"/>
        <v>1</v>
      </c>
      <c r="N4196" s="11">
        <v>61707132500</v>
      </c>
      <c r="O4196" s="11"/>
      <c r="P4196" s="11"/>
      <c r="Q4196" s="11"/>
      <c r="R4196" s="11">
        <v>4.7</v>
      </c>
      <c r="S4196" s="6">
        <v>2074334994000</v>
      </c>
      <c r="T4196" s="7">
        <v>5.9</v>
      </c>
      <c r="U4196" s="7">
        <v>0.46</v>
      </c>
      <c r="V4196" s="7">
        <v>3703</v>
      </c>
    </row>
    <row r="4197" spans="1:22" hidden="1" x14ac:dyDescent="0.4">
      <c r="A4197" s="4" t="s">
        <v>1025</v>
      </c>
      <c r="B4197" s="5" t="s">
        <v>1026</v>
      </c>
      <c r="C4197" s="5" t="s">
        <v>24</v>
      </c>
      <c r="D4197" s="5" t="s">
        <v>19</v>
      </c>
      <c r="E4197" s="9" t="s">
        <v>66</v>
      </c>
      <c r="F4197" s="9">
        <v>3.86</v>
      </c>
      <c r="G4197" s="5" t="s">
        <v>21</v>
      </c>
      <c r="H4197" s="9">
        <v>500</v>
      </c>
      <c r="I4197" s="11">
        <v>94935240</v>
      </c>
      <c r="J4197" s="11">
        <v>700</v>
      </c>
      <c r="K4197" s="11">
        <v>35.411999999999999</v>
      </c>
      <c r="L4197" s="11" t="b">
        <f>COUNTIF('[1]2_배당성향 25% 이상 종목명'!$A$2:$A$471,'2_2번 조건 대상 종목'!A4197)&gt;0</f>
        <v>0</v>
      </c>
      <c r="M4197" s="14" t="b">
        <f t="shared" si="65"/>
        <v>1</v>
      </c>
      <c r="N4197" s="11">
        <v>66302700800</v>
      </c>
      <c r="O4197" s="11"/>
      <c r="P4197" s="11"/>
      <c r="Q4197" s="11"/>
      <c r="R4197" s="11">
        <v>4.0999999999999996</v>
      </c>
      <c r="S4197" s="6">
        <v>2074334994000</v>
      </c>
      <c r="T4197" s="7">
        <v>5.9</v>
      </c>
      <c r="U4197" s="7">
        <v>0.46</v>
      </c>
      <c r="V4197" s="7">
        <v>3703</v>
      </c>
    </row>
    <row r="4198" spans="1:22" hidden="1" x14ac:dyDescent="0.4">
      <c r="A4198" s="4" t="s">
        <v>1025</v>
      </c>
      <c r="B4198" s="5" t="s">
        <v>1026</v>
      </c>
      <c r="C4198" s="5" t="s">
        <v>30</v>
      </c>
      <c r="D4198" s="5" t="s">
        <v>19</v>
      </c>
      <c r="E4198" s="9" t="s">
        <v>66</v>
      </c>
      <c r="F4198" s="9">
        <v>3.55</v>
      </c>
      <c r="G4198" s="5" t="s">
        <v>21</v>
      </c>
      <c r="H4198" s="9">
        <v>500</v>
      </c>
      <c r="I4198" s="11">
        <v>94935240</v>
      </c>
      <c r="J4198" s="11">
        <v>790</v>
      </c>
      <c r="K4198" s="11">
        <v>21.335999999999999</v>
      </c>
      <c r="L4198" s="11" t="b">
        <f>COUNTIF('[1]2_배당성향 25% 이상 종목명'!$A$2:$A$471,'2_2번 조건 대상 종목'!A4198)&gt;0</f>
        <v>0</v>
      </c>
      <c r="M4198" s="14" t="b">
        <f t="shared" si="65"/>
        <v>1</v>
      </c>
      <c r="N4198" s="11">
        <v>74827333760</v>
      </c>
      <c r="O4198" s="11" t="b">
        <f>N4198&gt;=VLOOKUP(A4198,'[1]2023년만'!$A$2:$Q$1181,12,0)</f>
        <v>1</v>
      </c>
      <c r="P4198" s="11"/>
      <c r="Q4198" s="11"/>
      <c r="R4198" s="11">
        <v>4.9000000000000004</v>
      </c>
      <c r="S4198" s="6">
        <v>2074334994000</v>
      </c>
      <c r="T4198" s="7">
        <v>5.9</v>
      </c>
      <c r="U4198" s="7">
        <v>0.46</v>
      </c>
      <c r="V4198" s="7">
        <v>3703</v>
      </c>
    </row>
    <row r="4199" spans="1:22" hidden="1" x14ac:dyDescent="0.4">
      <c r="A4199" s="7" t="s">
        <v>1025</v>
      </c>
      <c r="B4199" s="12" t="s">
        <v>1026</v>
      </c>
      <c r="C4199" s="12" t="s">
        <v>2933</v>
      </c>
      <c r="D4199" s="12" t="s">
        <v>19</v>
      </c>
      <c r="E4199" s="12" t="s">
        <v>66</v>
      </c>
      <c r="F4199" s="12">
        <v>2.61</v>
      </c>
      <c r="G4199" s="12" t="s">
        <v>21</v>
      </c>
      <c r="H4199" s="12">
        <v>500</v>
      </c>
      <c r="I4199" s="6">
        <v>94935240</v>
      </c>
      <c r="J4199" s="6">
        <v>600</v>
      </c>
      <c r="K4199" s="6">
        <v>28.478999999999999</v>
      </c>
      <c r="L4199" s="11" t="b">
        <f>COUNTIF('[1]2_배당성향 25% 이상 종목명'!$A$2:$A$471,'2_2번 조건 대상 종목'!A4199)&gt;0</f>
        <v>0</v>
      </c>
      <c r="M4199" s="14" t="b">
        <f t="shared" si="65"/>
        <v>1</v>
      </c>
      <c r="N4199" s="6">
        <v>56960430000</v>
      </c>
      <c r="O4199" s="6"/>
      <c r="P4199" s="6"/>
      <c r="Q4199" s="6"/>
      <c r="R4199" s="6">
        <v>3.8</v>
      </c>
      <c r="S4199" s="6">
        <v>2074334994000</v>
      </c>
      <c r="T4199" s="7">
        <v>5.9</v>
      </c>
      <c r="U4199" s="7">
        <v>0.46</v>
      </c>
      <c r="V4199" s="7">
        <v>3703</v>
      </c>
    </row>
    <row r="4200" spans="1:22" hidden="1" x14ac:dyDescent="0.4">
      <c r="A4200" s="4" t="s">
        <v>1180</v>
      </c>
      <c r="B4200" s="5" t="s">
        <v>1181</v>
      </c>
      <c r="C4200" s="5" t="s">
        <v>30</v>
      </c>
      <c r="D4200" s="5" t="s">
        <v>19</v>
      </c>
      <c r="E4200" s="9" t="s">
        <v>66</v>
      </c>
      <c r="F4200" s="9">
        <v>3.55</v>
      </c>
      <c r="G4200" s="5" t="s">
        <v>21</v>
      </c>
      <c r="H4200" s="9">
        <v>500</v>
      </c>
      <c r="I4200" s="11">
        <v>123977752</v>
      </c>
      <c r="J4200" s="11">
        <v>100</v>
      </c>
      <c r="K4200" s="11">
        <v>32.697000000000003</v>
      </c>
      <c r="L4200" s="11" t="b">
        <f>COUNTIF('[1]2_배당성향 25% 이상 종목명'!$A$2:$A$471,'2_2번 조건 대상 종목'!A4200)&gt;0</f>
        <v>1</v>
      </c>
      <c r="M4200" s="14" t="b">
        <f t="shared" si="65"/>
        <v>1</v>
      </c>
      <c r="N4200" s="11">
        <v>12236705500</v>
      </c>
      <c r="O4200" s="11" t="b">
        <f>N4200&gt;=VLOOKUP(A4200,'[1]2023년만'!$A$2:$Q$1181,12,0)</f>
        <v>0</v>
      </c>
      <c r="P4200" s="11">
        <f>VLOOKUP(A4200,'[1]2_피벗 테이블'!$A$4:$B$376,2,0)</f>
        <v>26920752100</v>
      </c>
      <c r="Q4200" s="11" t="b">
        <f>N4200&gt;=(P4200*1.05)</f>
        <v>0</v>
      </c>
      <c r="R4200" s="11">
        <v>3.6</v>
      </c>
      <c r="S4200" s="6">
        <v>295533031290</v>
      </c>
      <c r="T4200" s="7">
        <v>7.89</v>
      </c>
      <c r="U4200" s="7">
        <v>0.28000000000000003</v>
      </c>
      <c r="V4200" s="7">
        <v>306</v>
      </c>
    </row>
    <row r="4201" spans="1:22" hidden="1" x14ac:dyDescent="0.4">
      <c r="A4201" s="4" t="s">
        <v>1180</v>
      </c>
      <c r="B4201" s="5" t="s">
        <v>1181</v>
      </c>
      <c r="C4201" s="5" t="s">
        <v>18</v>
      </c>
      <c r="D4201" s="5" t="s">
        <v>19</v>
      </c>
      <c r="E4201" s="9" t="s">
        <v>66</v>
      </c>
      <c r="F4201" s="9">
        <v>4.37</v>
      </c>
      <c r="G4201" s="5" t="s">
        <v>21</v>
      </c>
      <c r="H4201" s="9">
        <v>500</v>
      </c>
      <c r="I4201" s="11">
        <v>123977752</v>
      </c>
      <c r="J4201" s="11">
        <v>220</v>
      </c>
      <c r="K4201" s="11">
        <v>24.870999999999999</v>
      </c>
      <c r="L4201" s="11" t="b">
        <f>COUNTIF('[1]2_배당성향 25% 이상 종목명'!$A$2:$A$471,'2_2번 조건 대상 종목'!A4201)&gt;0</f>
        <v>1</v>
      </c>
      <c r="M4201" s="14" t="b">
        <f t="shared" si="65"/>
        <v>1</v>
      </c>
      <c r="N4201" s="11">
        <v>26920752100</v>
      </c>
      <c r="O4201" s="11"/>
      <c r="P4201" s="11"/>
      <c r="Q4201" s="11"/>
      <c r="R4201" s="11">
        <v>6.7</v>
      </c>
      <c r="S4201" s="6">
        <v>295533031290</v>
      </c>
      <c r="T4201" s="7">
        <v>7.89</v>
      </c>
      <c r="U4201" s="7">
        <v>0.28000000000000003</v>
      </c>
      <c r="V4201" s="7">
        <v>306</v>
      </c>
    </row>
    <row r="4202" spans="1:22" hidden="1" x14ac:dyDescent="0.4">
      <c r="A4202" s="4" t="s">
        <v>1180</v>
      </c>
      <c r="B4202" s="5" t="s">
        <v>1181</v>
      </c>
      <c r="C4202" s="5" t="s">
        <v>24</v>
      </c>
      <c r="D4202" s="5" t="s">
        <v>19</v>
      </c>
      <c r="E4202" s="9" t="s">
        <v>66</v>
      </c>
      <c r="F4202" s="9">
        <v>3.86</v>
      </c>
      <c r="G4202" s="5" t="s">
        <v>21</v>
      </c>
      <c r="H4202" s="9">
        <v>500</v>
      </c>
      <c r="I4202" s="11">
        <v>123977752</v>
      </c>
      <c r="J4202" s="11">
        <v>220</v>
      </c>
      <c r="K4202" s="11">
        <v>20.765000000000001</v>
      </c>
      <c r="L4202" s="11" t="b">
        <f>COUNTIF('[1]2_배당성향 25% 이상 종목명'!$A$2:$A$471,'2_2번 조건 대상 종목'!A4202)&gt;0</f>
        <v>1</v>
      </c>
      <c r="M4202" s="14" t="b">
        <f t="shared" si="65"/>
        <v>1</v>
      </c>
      <c r="N4202" s="11">
        <v>26920752100</v>
      </c>
      <c r="O4202" s="11"/>
      <c r="P4202" s="11"/>
      <c r="Q4202" s="11"/>
      <c r="R4202" s="11">
        <v>6.8</v>
      </c>
      <c r="S4202" s="6">
        <v>295533031290</v>
      </c>
      <c r="T4202" s="7">
        <v>7.89</v>
      </c>
      <c r="U4202" s="7">
        <v>0.28000000000000003</v>
      </c>
      <c r="V4202" s="7">
        <v>306</v>
      </c>
    </row>
    <row r="4203" spans="1:22" hidden="1" x14ac:dyDescent="0.4">
      <c r="A4203" s="7" t="s">
        <v>1180</v>
      </c>
      <c r="B4203" s="12" t="s">
        <v>1181</v>
      </c>
      <c r="C4203" s="12" t="s">
        <v>2933</v>
      </c>
      <c r="D4203" s="12" t="s">
        <v>19</v>
      </c>
      <c r="E4203" s="12" t="s">
        <v>66</v>
      </c>
      <c r="F4203" s="12">
        <v>2.61</v>
      </c>
      <c r="G4203" s="12" t="s">
        <v>21</v>
      </c>
      <c r="H4203" s="12">
        <v>500</v>
      </c>
      <c r="I4203" s="6">
        <v>123977752</v>
      </c>
      <c r="J4203" s="6">
        <v>220</v>
      </c>
      <c r="K4203" s="6">
        <v>25.052</v>
      </c>
      <c r="L4203" s="11" t="b">
        <f>COUNTIF('[1]2_배당성향 25% 이상 종목명'!$A$2:$A$471,'2_2번 조건 대상 종목'!A4203)&gt;0</f>
        <v>1</v>
      </c>
      <c r="M4203" s="14" t="b">
        <f t="shared" si="65"/>
        <v>1</v>
      </c>
      <c r="N4203" s="6">
        <v>26920752100</v>
      </c>
      <c r="O4203" s="6"/>
      <c r="P4203" s="6"/>
      <c r="Q4203" s="6"/>
      <c r="R4203" s="6">
        <v>5.2</v>
      </c>
      <c r="S4203" s="6">
        <v>295533031290</v>
      </c>
      <c r="T4203" s="7">
        <v>7.89</v>
      </c>
      <c r="U4203" s="7">
        <v>0.28000000000000003</v>
      </c>
      <c r="V4203" s="7">
        <v>306</v>
      </c>
    </row>
    <row r="4204" spans="1:22" hidden="1" x14ac:dyDescent="0.4">
      <c r="A4204" s="4" t="s">
        <v>2655</v>
      </c>
      <c r="B4204" s="5" t="s">
        <v>2656</v>
      </c>
      <c r="C4204" s="5" t="s">
        <v>30</v>
      </c>
      <c r="D4204" s="5" t="s">
        <v>19</v>
      </c>
      <c r="E4204" s="9" t="s">
        <v>275</v>
      </c>
      <c r="F4204" s="9">
        <v>0.35</v>
      </c>
      <c r="G4204" s="5" t="s">
        <v>21</v>
      </c>
      <c r="H4204" s="10">
        <v>5000</v>
      </c>
      <c r="I4204" s="11">
        <v>641964077</v>
      </c>
      <c r="J4204" s="11">
        <v>213</v>
      </c>
      <c r="K4204" s="11">
        <v>3.7749999999999999</v>
      </c>
      <c r="L4204" s="11" t="b">
        <f>COUNTIF('[1]2_배당성향 25% 이상 종목명'!$A$2:$A$471,'2_2번 조건 대상 종목'!A4204)&gt;0</f>
        <v>0</v>
      </c>
      <c r="M4204" s="14" t="b">
        <f t="shared" si="65"/>
        <v>0</v>
      </c>
      <c r="N4204" s="11">
        <v>136738348401</v>
      </c>
      <c r="O4204" s="11" t="e">
        <f>N4204&gt;=VLOOKUP(A4204,'[1]2023년만'!$A$2:$Q$1181,12,0)</f>
        <v>#N/A</v>
      </c>
      <c r="P4204" s="11"/>
      <c r="Q4204" s="11"/>
      <c r="R4204" s="11">
        <v>1</v>
      </c>
      <c r="S4204" s="6">
        <v>24940304391450</v>
      </c>
      <c r="T4204" s="7">
        <v>7.14</v>
      </c>
      <c r="U4204" s="7">
        <v>0.62</v>
      </c>
      <c r="V4204" s="7">
        <v>5439</v>
      </c>
    </row>
    <row r="4205" spans="1:22" hidden="1" x14ac:dyDescent="0.4">
      <c r="A4205" s="4" t="s">
        <v>683</v>
      </c>
      <c r="B4205" s="5" t="s">
        <v>684</v>
      </c>
      <c r="C4205" s="5" t="s">
        <v>24</v>
      </c>
      <c r="D4205" s="5" t="s">
        <v>19</v>
      </c>
      <c r="E4205" s="9" t="s">
        <v>61</v>
      </c>
      <c r="F4205" s="9">
        <v>0.55000000000000004</v>
      </c>
      <c r="G4205" s="5" t="s">
        <v>21</v>
      </c>
      <c r="H4205" s="9">
        <v>500</v>
      </c>
      <c r="I4205" s="11">
        <v>19000000</v>
      </c>
      <c r="J4205" s="11">
        <v>70</v>
      </c>
      <c r="K4205" s="11">
        <v>55.786000000000001</v>
      </c>
      <c r="L4205" s="11" t="b">
        <f>COUNTIF('[1]2_배당성향 25% 이상 종목명'!$A$2:$A$471,'2_2번 조건 대상 종목'!A4205)&gt;0</f>
        <v>1</v>
      </c>
      <c r="M4205" s="14" t="b">
        <f t="shared" si="65"/>
        <v>1</v>
      </c>
      <c r="N4205" s="11">
        <v>1324916250</v>
      </c>
      <c r="O4205" s="11"/>
      <c r="P4205" s="11"/>
      <c r="Q4205" s="11"/>
      <c r="R4205" s="11">
        <v>1.5</v>
      </c>
      <c r="S4205" s="6">
        <v>80655000000</v>
      </c>
      <c r="T4205" s="7">
        <v>20.309999999999999</v>
      </c>
      <c r="U4205" s="7">
        <v>1.33</v>
      </c>
      <c r="V4205" s="7">
        <v>209</v>
      </c>
    </row>
    <row r="4206" spans="1:22" hidden="1" x14ac:dyDescent="0.4">
      <c r="A4206" s="4" t="s">
        <v>683</v>
      </c>
      <c r="B4206" s="5" t="s">
        <v>684</v>
      </c>
      <c r="C4206" s="5" t="s">
        <v>18</v>
      </c>
      <c r="D4206" s="5" t="s">
        <v>19</v>
      </c>
      <c r="E4206" s="9" t="s">
        <v>61</v>
      </c>
      <c r="F4206" s="9">
        <v>0.76</v>
      </c>
      <c r="G4206" s="5" t="s">
        <v>21</v>
      </c>
      <c r="H4206" s="9">
        <v>500</v>
      </c>
      <c r="I4206" s="11">
        <v>19000000</v>
      </c>
      <c r="J4206" s="11">
        <v>70</v>
      </c>
      <c r="K4206" s="11">
        <v>37.930999999999997</v>
      </c>
      <c r="L4206" s="11" t="b">
        <f>COUNTIF('[1]2_배당성향 25% 이상 종목명'!$A$2:$A$471,'2_2번 조건 대상 종목'!A4206)&gt;0</f>
        <v>1</v>
      </c>
      <c r="M4206" s="14" t="b">
        <f t="shared" si="65"/>
        <v>1</v>
      </c>
      <c r="N4206" s="11">
        <v>1324916250</v>
      </c>
      <c r="O4206" s="11"/>
      <c r="P4206" s="11"/>
      <c r="Q4206" s="11"/>
      <c r="R4206" s="11">
        <v>1.4</v>
      </c>
      <c r="S4206" s="6">
        <v>80655000000</v>
      </c>
      <c r="T4206" s="7">
        <v>20.309999999999999</v>
      </c>
      <c r="U4206" s="7">
        <v>1.33</v>
      </c>
      <c r="V4206" s="7">
        <v>209</v>
      </c>
    </row>
    <row r="4207" spans="1:22" hidden="1" x14ac:dyDescent="0.4">
      <c r="A4207" s="4" t="s">
        <v>683</v>
      </c>
      <c r="B4207" s="5" t="s">
        <v>684</v>
      </c>
      <c r="C4207" s="5" t="s">
        <v>30</v>
      </c>
      <c r="D4207" s="5" t="s">
        <v>19</v>
      </c>
      <c r="E4207" s="9" t="s">
        <v>52</v>
      </c>
      <c r="F4207" s="9">
        <v>0.72</v>
      </c>
      <c r="G4207" s="5" t="s">
        <v>21</v>
      </c>
      <c r="H4207" s="9">
        <v>500</v>
      </c>
      <c r="I4207" s="11">
        <v>19000000</v>
      </c>
      <c r="J4207" s="11">
        <v>70</v>
      </c>
      <c r="K4207" s="11">
        <v>33.533999999999999</v>
      </c>
      <c r="L4207" s="11" t="b">
        <f>COUNTIF('[1]2_배당성향 25% 이상 종목명'!$A$2:$A$471,'2_2번 조건 대상 종목'!A4207)&gt;0</f>
        <v>1</v>
      </c>
      <c r="M4207" s="14" t="b">
        <f t="shared" si="65"/>
        <v>1</v>
      </c>
      <c r="N4207" s="11">
        <v>1324916250</v>
      </c>
      <c r="O4207" s="11" t="b">
        <f>N4207&gt;=VLOOKUP(A4207,'[1]2023년만'!$A$2:$Q$1181,12,0)</f>
        <v>1</v>
      </c>
      <c r="P4207" s="11">
        <f>VLOOKUP(A4207,'[1]2_피벗 테이블'!$A$4:$B$376,2,0)</f>
        <v>1324916250</v>
      </c>
      <c r="Q4207" s="11" t="b">
        <f>N4207&gt;=(P4207*1.05)</f>
        <v>0</v>
      </c>
      <c r="R4207" s="11">
        <v>2.2999999999999998</v>
      </c>
      <c r="S4207" s="6">
        <v>80655000000</v>
      </c>
      <c r="T4207" s="7">
        <v>20.309999999999999</v>
      </c>
      <c r="U4207" s="7">
        <v>1.33</v>
      </c>
      <c r="V4207" s="7">
        <v>209</v>
      </c>
    </row>
    <row r="4208" spans="1:22" hidden="1" x14ac:dyDescent="0.4">
      <c r="A4208" s="7" t="s">
        <v>683</v>
      </c>
      <c r="B4208" s="12" t="s">
        <v>684</v>
      </c>
      <c r="C4208" s="12" t="s">
        <v>2933</v>
      </c>
      <c r="D4208" s="12" t="s">
        <v>19</v>
      </c>
      <c r="E4208" s="12" t="s">
        <v>61</v>
      </c>
      <c r="F4208" s="12">
        <v>0.32</v>
      </c>
      <c r="G4208" s="12" t="s">
        <v>21</v>
      </c>
      <c r="H4208" s="12">
        <v>500</v>
      </c>
      <c r="I4208" s="6">
        <v>19000000</v>
      </c>
      <c r="J4208" s="6">
        <v>70</v>
      </c>
      <c r="K4208" s="6">
        <v>32.026000000000003</v>
      </c>
      <c r="L4208" s="11" t="b">
        <f>COUNTIF('[1]2_배당성향 25% 이상 종목명'!$A$2:$A$471,'2_2번 조건 대상 종목'!A4208)&gt;0</f>
        <v>1</v>
      </c>
      <c r="M4208" s="14" t="b">
        <f t="shared" si="65"/>
        <v>1</v>
      </c>
      <c r="N4208" s="6">
        <v>1324916250</v>
      </c>
      <c r="O4208" s="6"/>
      <c r="P4208" s="6"/>
      <c r="Q4208" s="6"/>
      <c r="R4208" s="6">
        <v>0.6</v>
      </c>
      <c r="S4208" s="6">
        <v>80655000000</v>
      </c>
      <c r="T4208" s="7">
        <v>20.309999999999999</v>
      </c>
      <c r="U4208" s="7">
        <v>1.33</v>
      </c>
      <c r="V4208" s="7">
        <v>209</v>
      </c>
    </row>
    <row r="4209" spans="1:22" hidden="1" x14ac:dyDescent="0.4">
      <c r="A4209" s="4" t="s">
        <v>2531</v>
      </c>
      <c r="B4209" s="5" t="s">
        <v>2532</v>
      </c>
      <c r="C4209" s="5" t="s">
        <v>18</v>
      </c>
      <c r="D4209" s="5" t="s">
        <v>19</v>
      </c>
      <c r="E4209" s="9" t="s">
        <v>66</v>
      </c>
      <c r="F4209" s="9">
        <v>4.37</v>
      </c>
      <c r="G4209" s="5" t="s">
        <v>21</v>
      </c>
      <c r="H4209" s="9">
        <v>500</v>
      </c>
      <c r="I4209" s="11">
        <v>46803136</v>
      </c>
      <c r="J4209" s="11">
        <v>50</v>
      </c>
      <c r="K4209" s="11">
        <v>7.0190000000000001</v>
      </c>
      <c r="L4209" s="11" t="b">
        <f>COUNTIF('[1]2_배당성향 25% 이상 종목명'!$A$2:$A$471,'2_2번 조건 대상 종목'!A4209)&gt;0</f>
        <v>0</v>
      </c>
      <c r="M4209" s="14" t="b">
        <f t="shared" si="65"/>
        <v>0</v>
      </c>
      <c r="N4209" s="11">
        <v>2192794350</v>
      </c>
      <c r="O4209" s="11"/>
      <c r="P4209" s="11"/>
      <c r="Q4209" s="11"/>
      <c r="R4209" s="11">
        <v>4.8</v>
      </c>
      <c r="S4209" s="6">
        <v>34306698688</v>
      </c>
      <c r="T4209" s="7">
        <v>6.54</v>
      </c>
      <c r="U4209" s="7">
        <v>0.22</v>
      </c>
      <c r="V4209" s="7">
        <v>112</v>
      </c>
    </row>
    <row r="4210" spans="1:22" hidden="1" x14ac:dyDescent="0.4">
      <c r="A4210" s="4" t="s">
        <v>2531</v>
      </c>
      <c r="B4210" s="5" t="s">
        <v>2532</v>
      </c>
      <c r="C4210" s="5" t="s">
        <v>24</v>
      </c>
      <c r="D4210" s="5" t="s">
        <v>19</v>
      </c>
      <c r="E4210" s="9" t="s">
        <v>66</v>
      </c>
      <c r="F4210" s="9">
        <v>3.86</v>
      </c>
      <c r="G4210" s="5" t="s">
        <v>21</v>
      </c>
      <c r="H4210" s="9">
        <v>500</v>
      </c>
      <c r="I4210" s="11">
        <v>46803136</v>
      </c>
      <c r="J4210" s="11">
        <v>20</v>
      </c>
      <c r="K4210" s="11">
        <v>-3.0449999999999999</v>
      </c>
      <c r="L4210" s="11" t="b">
        <f>COUNTIF('[1]2_배당성향 25% 이상 종목명'!$A$2:$A$471,'2_2번 조건 대상 종목'!A4210)&gt;0</f>
        <v>0</v>
      </c>
      <c r="M4210" s="14" t="b">
        <f t="shared" si="65"/>
        <v>0</v>
      </c>
      <c r="N4210" s="11">
        <v>877117740</v>
      </c>
      <c r="O4210" s="11"/>
      <c r="P4210" s="11"/>
      <c r="Q4210" s="11"/>
      <c r="R4210" s="11">
        <v>2.2000000000000002</v>
      </c>
      <c r="S4210" s="6">
        <v>34306698688</v>
      </c>
      <c r="T4210" s="7">
        <v>6.54</v>
      </c>
      <c r="U4210" s="7">
        <v>0.22</v>
      </c>
      <c r="V4210" s="7">
        <v>112</v>
      </c>
    </row>
    <row r="4211" spans="1:22" hidden="1" x14ac:dyDescent="0.4">
      <c r="A4211" s="4" t="s">
        <v>2531</v>
      </c>
      <c r="B4211" s="5" t="s">
        <v>2532</v>
      </c>
      <c r="C4211" s="5" t="s">
        <v>30</v>
      </c>
      <c r="D4211" s="5" t="s">
        <v>19</v>
      </c>
      <c r="E4211" s="9" t="s">
        <v>66</v>
      </c>
      <c r="F4211" s="9">
        <v>3.55</v>
      </c>
      <c r="G4211" s="5" t="s">
        <v>21</v>
      </c>
      <c r="H4211" s="9">
        <v>500</v>
      </c>
      <c r="I4211" s="11">
        <v>46803136</v>
      </c>
      <c r="J4211" s="11">
        <v>20</v>
      </c>
      <c r="K4211" s="11">
        <v>-26.02</v>
      </c>
      <c r="L4211" s="11" t="b">
        <f>COUNTIF('[1]2_배당성향 25% 이상 종목명'!$A$2:$A$471,'2_2번 조건 대상 종목'!A4211)&gt;0</f>
        <v>0</v>
      </c>
      <c r="M4211" s="14" t="b">
        <f t="shared" si="65"/>
        <v>0</v>
      </c>
      <c r="N4211" s="11">
        <v>877117740</v>
      </c>
      <c r="O4211" s="11" t="b">
        <f>N4211&gt;=VLOOKUP(A4211,'[1]2023년만'!$A$2:$Q$1181,12,0)</f>
        <v>1</v>
      </c>
      <c r="P4211" s="11"/>
      <c r="Q4211" s="11"/>
      <c r="R4211" s="11">
        <v>2.9</v>
      </c>
      <c r="S4211" s="6">
        <v>34306698688</v>
      </c>
      <c r="T4211" s="7">
        <v>6.54</v>
      </c>
      <c r="U4211" s="7">
        <v>0.22</v>
      </c>
      <c r="V4211" s="7">
        <v>112</v>
      </c>
    </row>
    <row r="4212" spans="1:22" hidden="1" x14ac:dyDescent="0.4">
      <c r="A4212" s="4" t="s">
        <v>512</v>
      </c>
      <c r="B4212" s="5" t="s">
        <v>513</v>
      </c>
      <c r="C4212" s="5" t="s">
        <v>18</v>
      </c>
      <c r="D4212" s="5" t="s">
        <v>19</v>
      </c>
      <c r="E4212" s="9" t="s">
        <v>61</v>
      </c>
      <c r="F4212" s="9">
        <v>0.76</v>
      </c>
      <c r="G4212" s="5" t="s">
        <v>21</v>
      </c>
      <c r="H4212" s="9">
        <v>500</v>
      </c>
      <c r="I4212" s="11">
        <v>41776331</v>
      </c>
      <c r="J4212" s="11">
        <v>120</v>
      </c>
      <c r="K4212" s="11">
        <v>72.543999999999997</v>
      </c>
      <c r="L4212" s="11" t="b">
        <f>COUNTIF('[1]2_배당성향 25% 이상 종목명'!$A$2:$A$471,'2_2번 조건 대상 종목'!A4212)&gt;0</f>
        <v>1</v>
      </c>
      <c r="M4212" s="14" t="b">
        <f t="shared" si="65"/>
        <v>1</v>
      </c>
      <c r="N4212" s="11">
        <v>4848871200</v>
      </c>
      <c r="O4212" s="11"/>
      <c r="P4212" s="11"/>
      <c r="Q4212" s="11"/>
      <c r="R4212" s="11">
        <v>2.5</v>
      </c>
      <c r="S4212" s="6">
        <v>298787181440</v>
      </c>
      <c r="T4212" s="7">
        <v>25.69</v>
      </c>
      <c r="U4212" s="7">
        <v>1.52</v>
      </c>
      <c r="V4212" s="7">
        <v>274</v>
      </c>
    </row>
    <row r="4213" spans="1:22" x14ac:dyDescent="0.4">
      <c r="A4213" s="4" t="s">
        <v>1206</v>
      </c>
      <c r="B4213" s="5" t="s">
        <v>1207</v>
      </c>
      <c r="C4213" s="5" t="s">
        <v>30</v>
      </c>
      <c r="D4213" s="5" t="s">
        <v>19</v>
      </c>
      <c r="E4213" s="9" t="s">
        <v>34</v>
      </c>
      <c r="F4213" s="9">
        <v>0.48</v>
      </c>
      <c r="G4213" s="5" t="s">
        <v>21</v>
      </c>
      <c r="H4213" s="10">
        <v>1000</v>
      </c>
      <c r="I4213" s="11">
        <v>11975050</v>
      </c>
      <c r="J4213" s="11">
        <v>270</v>
      </c>
      <c r="K4213" s="11">
        <v>32.031999999999996</v>
      </c>
      <c r="L4213" s="11" t="b">
        <f>COUNTIF('[1]2_배당성향 25% 이상 종목명'!$A$2:$A$471,'2_2번 조건 대상 종목'!A2819)&gt;0</f>
        <v>1</v>
      </c>
      <c r="M4213" s="14" t="b">
        <f t="shared" si="65"/>
        <v>1</v>
      </c>
      <c r="N4213" s="11">
        <v>3145864230</v>
      </c>
      <c r="O4213" s="11" t="b">
        <f>N4213&gt;=VLOOKUP(A4213,'[1]2023년만'!$A$2:$Q$1181,12,0)</f>
        <v>1</v>
      </c>
      <c r="P4213" s="11">
        <f>VLOOKUP(A4213,'[1]2_피벗 테이블'!$A$4:$B$376,2,0)</f>
        <v>2939866200</v>
      </c>
      <c r="Q4213" s="11" t="b">
        <f>N4213&gt;=(P4213*1.05)</f>
        <v>1</v>
      </c>
      <c r="R4213" s="11">
        <v>3.7</v>
      </c>
      <c r="S4213" s="6">
        <v>73167555500</v>
      </c>
      <c r="T4213" s="7">
        <v>7.22</v>
      </c>
      <c r="U4213" s="7">
        <v>0.56999999999999995</v>
      </c>
      <c r="V4213" s="7">
        <v>846</v>
      </c>
    </row>
    <row r="4214" spans="1:22" hidden="1" x14ac:dyDescent="0.4">
      <c r="A4214" s="4" t="s">
        <v>512</v>
      </c>
      <c r="B4214" s="5" t="s">
        <v>513</v>
      </c>
      <c r="C4214" s="5" t="s">
        <v>24</v>
      </c>
      <c r="D4214" s="5" t="s">
        <v>19</v>
      </c>
      <c r="E4214" s="9" t="s">
        <v>61</v>
      </c>
      <c r="F4214" s="9">
        <v>0.55000000000000004</v>
      </c>
      <c r="G4214" s="5" t="s">
        <v>21</v>
      </c>
      <c r="H4214" s="9">
        <v>500</v>
      </c>
      <c r="I4214" s="11">
        <v>41776331</v>
      </c>
      <c r="J4214" s="11">
        <v>70</v>
      </c>
      <c r="K4214" s="11">
        <v>28.068999999999999</v>
      </c>
      <c r="L4214" s="11" t="b">
        <f>COUNTIF('[1]2_배당성향 25% 이상 종목명'!$A$2:$A$471,'2_2번 조건 대상 종목'!A4214)&gt;0</f>
        <v>1</v>
      </c>
      <c r="M4214" s="14" t="b">
        <f t="shared" si="65"/>
        <v>1</v>
      </c>
      <c r="N4214" s="11">
        <v>2828508200</v>
      </c>
      <c r="O4214" s="11"/>
      <c r="P4214" s="11"/>
      <c r="Q4214" s="11"/>
      <c r="R4214" s="11">
        <v>1.3</v>
      </c>
      <c r="S4214" s="6">
        <v>298787181440</v>
      </c>
      <c r="T4214" s="7">
        <v>25.69</v>
      </c>
      <c r="U4214" s="7">
        <v>1.52</v>
      </c>
      <c r="V4214" s="7">
        <v>274</v>
      </c>
    </row>
    <row r="4215" spans="1:22" hidden="1" x14ac:dyDescent="0.4">
      <c r="A4215" s="7" t="s">
        <v>512</v>
      </c>
      <c r="B4215" s="12" t="s">
        <v>513</v>
      </c>
      <c r="C4215" s="12" t="s">
        <v>2933</v>
      </c>
      <c r="D4215" s="12" t="s">
        <v>19</v>
      </c>
      <c r="E4215" s="12" t="s">
        <v>61</v>
      </c>
      <c r="F4215" s="12">
        <v>0.32</v>
      </c>
      <c r="G4215" s="12" t="s">
        <v>21</v>
      </c>
      <c r="H4215" s="12">
        <v>500</v>
      </c>
      <c r="I4215" s="6">
        <v>41776331</v>
      </c>
      <c r="J4215" s="6">
        <v>120</v>
      </c>
      <c r="K4215" s="6">
        <v>38.634999999999998</v>
      </c>
      <c r="L4215" s="11" t="b">
        <f>COUNTIF('[1]2_배당성향 25% 이상 종목명'!$A$2:$A$471,'2_2번 조건 대상 종목'!A4215)&gt;0</f>
        <v>1</v>
      </c>
      <c r="M4215" s="14" t="b">
        <f t="shared" si="65"/>
        <v>1</v>
      </c>
      <c r="N4215" s="6">
        <v>4849036320</v>
      </c>
      <c r="O4215" s="6"/>
      <c r="P4215" s="6"/>
      <c r="Q4215" s="6"/>
      <c r="R4215" s="6">
        <v>1.8</v>
      </c>
      <c r="S4215" s="6">
        <v>298787181440</v>
      </c>
      <c r="T4215" s="7">
        <v>25.69</v>
      </c>
      <c r="U4215" s="7">
        <v>1.52</v>
      </c>
      <c r="V4215" s="7">
        <v>274</v>
      </c>
    </row>
    <row r="4216" spans="1:22" hidden="1" x14ac:dyDescent="0.4">
      <c r="A4216" s="4" t="s">
        <v>1427</v>
      </c>
      <c r="B4216" s="5" t="s">
        <v>1428</v>
      </c>
      <c r="C4216" s="5" t="s">
        <v>18</v>
      </c>
      <c r="D4216" s="5" t="s">
        <v>19</v>
      </c>
      <c r="E4216" s="9" t="s">
        <v>34</v>
      </c>
      <c r="F4216" s="9">
        <v>0.78</v>
      </c>
      <c r="G4216" s="5" t="s">
        <v>21</v>
      </c>
      <c r="H4216" s="9">
        <v>500</v>
      </c>
      <c r="I4216" s="11">
        <v>10950000</v>
      </c>
      <c r="J4216" s="11">
        <v>100</v>
      </c>
      <c r="K4216" s="11">
        <v>27.385999999999999</v>
      </c>
      <c r="L4216" s="11" t="b">
        <f>COUNTIF('[1]2_배당성향 25% 이상 종목명'!$A$2:$A$471,'2_2번 조건 대상 종목'!A4216)&gt;0</f>
        <v>0</v>
      </c>
      <c r="M4216" s="14" t="b">
        <f t="shared" si="65"/>
        <v>1</v>
      </c>
      <c r="N4216" s="11">
        <v>1040391500</v>
      </c>
      <c r="O4216" s="11"/>
      <c r="P4216" s="11"/>
      <c r="Q4216" s="11"/>
      <c r="R4216" s="11">
        <v>1.4</v>
      </c>
      <c r="S4216" s="6">
        <v>55516500000</v>
      </c>
      <c r="T4216" s="7">
        <v>8.4600000000000009</v>
      </c>
      <c r="U4216" s="7">
        <v>0.34</v>
      </c>
      <c r="V4216" s="7">
        <v>599</v>
      </c>
    </row>
    <row r="4217" spans="1:22" hidden="1" x14ac:dyDescent="0.4">
      <c r="A4217" s="4" t="s">
        <v>1427</v>
      </c>
      <c r="B4217" s="5" t="s">
        <v>1428</v>
      </c>
      <c r="C4217" s="5" t="s">
        <v>30</v>
      </c>
      <c r="D4217" s="5" t="s">
        <v>19</v>
      </c>
      <c r="E4217" s="9" t="s">
        <v>34</v>
      </c>
      <c r="F4217" s="9">
        <v>1.84</v>
      </c>
      <c r="G4217" s="5" t="s">
        <v>21</v>
      </c>
      <c r="H4217" s="9">
        <v>500</v>
      </c>
      <c r="I4217" s="11">
        <v>10950000</v>
      </c>
      <c r="J4217" s="11">
        <v>100</v>
      </c>
      <c r="K4217" s="11">
        <v>16.707999999999998</v>
      </c>
      <c r="L4217" s="11" t="b">
        <f>COUNTIF('[1]2_배당성향 25% 이상 종목명'!$A$2:$A$471,'2_2번 조건 대상 종목'!A4217)&gt;0</f>
        <v>0</v>
      </c>
      <c r="M4217" s="14" t="b">
        <f t="shared" si="65"/>
        <v>1</v>
      </c>
      <c r="N4217" s="11">
        <v>1040391500</v>
      </c>
      <c r="O4217" s="11" t="b">
        <f>N4217&gt;=VLOOKUP(A4217,'[1]2023년만'!$A$2:$Q$1181,12,0)</f>
        <v>1</v>
      </c>
      <c r="P4217" s="11"/>
      <c r="Q4217" s="11"/>
      <c r="R4217" s="11">
        <v>1.7</v>
      </c>
      <c r="S4217" s="6">
        <v>55516500000</v>
      </c>
      <c r="T4217" s="7">
        <v>8.4600000000000009</v>
      </c>
      <c r="U4217" s="7">
        <v>0.34</v>
      </c>
      <c r="V4217" s="7">
        <v>599</v>
      </c>
    </row>
    <row r="4218" spans="1:22" hidden="1" x14ac:dyDescent="0.4">
      <c r="A4218" s="4" t="s">
        <v>1427</v>
      </c>
      <c r="B4218" s="5" t="s">
        <v>1428</v>
      </c>
      <c r="C4218" s="5" t="s">
        <v>24</v>
      </c>
      <c r="D4218" s="5" t="s">
        <v>19</v>
      </c>
      <c r="E4218" s="9" t="s">
        <v>34</v>
      </c>
      <c r="F4218" s="9">
        <v>0.87</v>
      </c>
      <c r="G4218" s="5" t="s">
        <v>21</v>
      </c>
      <c r="H4218" s="9">
        <v>500</v>
      </c>
      <c r="I4218" s="11">
        <v>10950000</v>
      </c>
      <c r="J4218" s="11">
        <v>100</v>
      </c>
      <c r="K4218" s="11">
        <v>7.798</v>
      </c>
      <c r="L4218" s="11" t="b">
        <f>COUNTIF('[1]2_배당성향 25% 이상 종목명'!$A$2:$A$471,'2_2번 조건 대상 종목'!A4218)&gt;0</f>
        <v>0</v>
      </c>
      <c r="M4218" s="14" t="b">
        <f t="shared" si="65"/>
        <v>1</v>
      </c>
      <c r="N4218" s="11">
        <v>1040391500</v>
      </c>
      <c r="O4218" s="11"/>
      <c r="P4218" s="11"/>
      <c r="Q4218" s="11"/>
      <c r="R4218" s="11">
        <v>1.8</v>
      </c>
      <c r="S4218" s="6">
        <v>55516500000</v>
      </c>
      <c r="T4218" s="7">
        <v>8.4600000000000009</v>
      </c>
      <c r="U4218" s="7">
        <v>0.34</v>
      </c>
      <c r="V4218" s="7">
        <v>599</v>
      </c>
    </row>
    <row r="4219" spans="1:22" hidden="1" x14ac:dyDescent="0.4">
      <c r="A4219" s="7" t="s">
        <v>1427</v>
      </c>
      <c r="B4219" s="12" t="s">
        <v>1428</v>
      </c>
      <c r="C4219" s="12" t="s">
        <v>2933</v>
      </c>
      <c r="D4219" s="12" t="s">
        <v>19</v>
      </c>
      <c r="E4219" s="12" t="s">
        <v>34</v>
      </c>
      <c r="F4219" s="12">
        <v>0.43</v>
      </c>
      <c r="G4219" s="12" t="s">
        <v>21</v>
      </c>
      <c r="H4219" s="12">
        <v>500</v>
      </c>
      <c r="I4219" s="6">
        <v>10950000</v>
      </c>
      <c r="J4219" s="6">
        <v>100</v>
      </c>
      <c r="K4219" s="6">
        <v>9.4260000000000002</v>
      </c>
      <c r="L4219" s="11" t="b">
        <f>COUNTIF('[1]2_배당성향 25% 이상 종목명'!$A$2:$A$471,'2_2번 조건 대상 종목'!A4219)&gt;0</f>
        <v>0</v>
      </c>
      <c r="M4219" s="14" t="b">
        <f t="shared" si="65"/>
        <v>1</v>
      </c>
      <c r="N4219" s="6">
        <v>1040391500</v>
      </c>
      <c r="O4219" s="6"/>
      <c r="P4219" s="6"/>
      <c r="Q4219" s="6"/>
      <c r="R4219" s="6">
        <v>1.5</v>
      </c>
      <c r="S4219" s="6">
        <v>55516500000</v>
      </c>
      <c r="T4219" s="7">
        <v>8.4600000000000009</v>
      </c>
      <c r="U4219" s="7">
        <v>0.34</v>
      </c>
      <c r="V4219" s="7">
        <v>599</v>
      </c>
    </row>
    <row r="4220" spans="1:22" hidden="1" x14ac:dyDescent="0.4">
      <c r="A4220" s="4" t="s">
        <v>525</v>
      </c>
      <c r="B4220" s="5" t="s">
        <v>526</v>
      </c>
      <c r="C4220" s="5" t="s">
        <v>18</v>
      </c>
      <c r="D4220" s="5" t="s">
        <v>19</v>
      </c>
      <c r="E4220" s="9" t="s">
        <v>43</v>
      </c>
      <c r="F4220" s="9">
        <v>4.05</v>
      </c>
      <c r="G4220" s="5" t="s">
        <v>21</v>
      </c>
      <c r="H4220" s="9">
        <v>500</v>
      </c>
      <c r="I4220" s="11">
        <v>22800500</v>
      </c>
      <c r="J4220" s="11">
        <v>400</v>
      </c>
      <c r="K4220" s="11">
        <v>71.301000000000002</v>
      </c>
      <c r="L4220" s="11" t="b">
        <f>COUNTIF('[1]2_배당성향 25% 이상 종목명'!$A$2:$A$471,'2_2번 조건 대상 종목'!A4220)&gt;0</f>
        <v>1</v>
      </c>
      <c r="M4220" s="14" t="b">
        <f t="shared" si="65"/>
        <v>1</v>
      </c>
      <c r="N4220" s="11">
        <v>8604552000</v>
      </c>
      <c r="O4220" s="11"/>
      <c r="P4220" s="11"/>
      <c r="Q4220" s="11"/>
      <c r="R4220" s="11">
        <v>5.6</v>
      </c>
      <c r="S4220" s="6">
        <v>164619610000</v>
      </c>
      <c r="T4220" s="7">
        <v>11.39</v>
      </c>
      <c r="U4220" s="7">
        <v>0.44</v>
      </c>
      <c r="V4220" s="7">
        <v>634</v>
      </c>
    </row>
    <row r="4221" spans="1:22" hidden="1" x14ac:dyDescent="0.4">
      <c r="A4221" s="4" t="s">
        <v>525</v>
      </c>
      <c r="B4221" s="5" t="s">
        <v>526</v>
      </c>
      <c r="C4221" s="5" t="s">
        <v>30</v>
      </c>
      <c r="D4221" s="5" t="s">
        <v>19</v>
      </c>
      <c r="E4221" s="9" t="s">
        <v>43</v>
      </c>
      <c r="F4221" s="9">
        <v>2.46</v>
      </c>
      <c r="G4221" s="5" t="s">
        <v>21</v>
      </c>
      <c r="H4221" s="9">
        <v>500</v>
      </c>
      <c r="I4221" s="11">
        <v>22800500</v>
      </c>
      <c r="J4221" s="11">
        <v>400</v>
      </c>
      <c r="K4221" s="11">
        <v>59.975000000000001</v>
      </c>
      <c r="L4221" s="11" t="b">
        <f>COUNTIF('[1]2_배당성향 25% 이상 종목명'!$A$2:$A$471,'2_2번 조건 대상 종목'!A4221)&gt;0</f>
        <v>1</v>
      </c>
      <c r="M4221" s="14" t="b">
        <f t="shared" si="65"/>
        <v>1</v>
      </c>
      <c r="N4221" s="11">
        <v>8604552000</v>
      </c>
      <c r="O4221" s="11" t="b">
        <f>N4221&gt;=VLOOKUP(A4221,'[1]2023년만'!$A$2:$Q$1181,12,0)</f>
        <v>1</v>
      </c>
      <c r="P4221" s="11">
        <f>VLOOKUP(A4221,'[1]2_피벗 테이블'!$A$4:$B$376,2,0)</f>
        <v>8604552000</v>
      </c>
      <c r="Q4221" s="11" t="b">
        <f>N4221&gt;=(P4221*1.05)</f>
        <v>0</v>
      </c>
      <c r="R4221" s="11">
        <v>6.1</v>
      </c>
      <c r="S4221" s="6">
        <v>164619610000</v>
      </c>
      <c r="T4221" s="7">
        <v>11.39</v>
      </c>
      <c r="U4221" s="7">
        <v>0.44</v>
      </c>
      <c r="V4221" s="7">
        <v>634</v>
      </c>
    </row>
    <row r="4222" spans="1:22" hidden="1" x14ac:dyDescent="0.4">
      <c r="A4222" s="4" t="s">
        <v>525</v>
      </c>
      <c r="B4222" s="5" t="s">
        <v>526</v>
      </c>
      <c r="C4222" s="5" t="s">
        <v>24</v>
      </c>
      <c r="D4222" s="5" t="s">
        <v>19</v>
      </c>
      <c r="E4222" s="9" t="s">
        <v>43</v>
      </c>
      <c r="F4222" s="9">
        <v>2.37</v>
      </c>
      <c r="G4222" s="5" t="s">
        <v>21</v>
      </c>
      <c r="H4222" s="9">
        <v>500</v>
      </c>
      <c r="I4222" s="11">
        <v>22800500</v>
      </c>
      <c r="J4222" s="11">
        <v>400</v>
      </c>
      <c r="K4222" s="11">
        <v>49.395000000000003</v>
      </c>
      <c r="L4222" s="11" t="b">
        <f>COUNTIF('[1]2_배당성향 25% 이상 종목명'!$A$2:$A$471,'2_2번 조건 대상 종목'!A4222)&gt;0</f>
        <v>1</v>
      </c>
      <c r="M4222" s="14" t="b">
        <f t="shared" si="65"/>
        <v>1</v>
      </c>
      <c r="N4222" s="11">
        <v>8604552000</v>
      </c>
      <c r="O4222" s="11"/>
      <c r="P4222" s="11"/>
      <c r="Q4222" s="11"/>
      <c r="R4222" s="11">
        <v>5.6</v>
      </c>
      <c r="S4222" s="6">
        <v>164619610000</v>
      </c>
      <c r="T4222" s="7">
        <v>11.39</v>
      </c>
      <c r="U4222" s="7">
        <v>0.44</v>
      </c>
      <c r="V4222" s="7">
        <v>634</v>
      </c>
    </row>
    <row r="4223" spans="1:22" hidden="1" x14ac:dyDescent="0.4">
      <c r="A4223" s="7" t="s">
        <v>525</v>
      </c>
      <c r="B4223" s="12" t="s">
        <v>526</v>
      </c>
      <c r="C4223" s="12" t="s">
        <v>2933</v>
      </c>
      <c r="D4223" s="12" t="s">
        <v>19</v>
      </c>
      <c r="E4223" s="12" t="s">
        <v>43</v>
      </c>
      <c r="F4223" s="12">
        <v>2.09</v>
      </c>
      <c r="G4223" s="12" t="s">
        <v>21</v>
      </c>
      <c r="H4223" s="12">
        <v>500</v>
      </c>
      <c r="I4223" s="6">
        <v>22800500</v>
      </c>
      <c r="J4223" s="6">
        <v>400</v>
      </c>
      <c r="K4223" s="6">
        <v>13.057</v>
      </c>
      <c r="L4223" s="11" t="b">
        <f>COUNTIF('[1]2_배당성향 25% 이상 종목명'!$A$2:$A$471,'2_2번 조건 대상 종목'!A4223)&gt;0</f>
        <v>1</v>
      </c>
      <c r="M4223" s="14" t="b">
        <f t="shared" si="65"/>
        <v>1</v>
      </c>
      <c r="N4223" s="6">
        <v>8604552000</v>
      </c>
      <c r="O4223" s="6"/>
      <c r="P4223" s="6"/>
      <c r="Q4223" s="6"/>
      <c r="R4223" s="6">
        <v>4.4000000000000004</v>
      </c>
      <c r="S4223" s="6">
        <v>164619610000</v>
      </c>
      <c r="T4223" s="7">
        <v>11.39</v>
      </c>
      <c r="U4223" s="7">
        <v>0.44</v>
      </c>
      <c r="V4223" s="7">
        <v>634</v>
      </c>
    </row>
    <row r="4224" spans="1:22" x14ac:dyDescent="0.4">
      <c r="A4224" s="4" t="s">
        <v>1313</v>
      </c>
      <c r="B4224" s="5" t="s">
        <v>1314</v>
      </c>
      <c r="C4224" s="5" t="s">
        <v>30</v>
      </c>
      <c r="D4224" s="5" t="s">
        <v>19</v>
      </c>
      <c r="E4224" s="9" t="s">
        <v>66</v>
      </c>
      <c r="F4224" s="9">
        <v>0.71</v>
      </c>
      <c r="G4224" s="5" t="s">
        <v>21</v>
      </c>
      <c r="H4224" s="9">
        <v>500</v>
      </c>
      <c r="I4224" s="11">
        <v>13692000</v>
      </c>
      <c r="J4224" s="11">
        <v>79</v>
      </c>
      <c r="K4224" s="11">
        <v>29.779</v>
      </c>
      <c r="L4224" s="11" t="b">
        <f>COUNTIF('[1]2_배당성향 25% 이상 종목명'!$A$2:$A$471,'2_2번 조건 대상 종목'!A1482)&gt;0</f>
        <v>1</v>
      </c>
      <c r="M4224" s="14" t="b">
        <f t="shared" si="65"/>
        <v>1</v>
      </c>
      <c r="N4224" s="11">
        <v>1000886550</v>
      </c>
      <c r="O4224" s="11" t="b">
        <f>N4224&gt;=VLOOKUP(A4224,'[1]2023년만'!$A$2:$Q$1181,12,0)</f>
        <v>1</v>
      </c>
      <c r="P4224" s="11">
        <f>VLOOKUP(A4224,'[1]2_피벗 테이블'!$A$4:$B$376,2,0)</f>
        <v>488148946.66666669</v>
      </c>
      <c r="Q4224" s="11" t="b">
        <f>N4224&gt;=(P4224*1.05)</f>
        <v>1</v>
      </c>
      <c r="R4224" s="11">
        <v>1.84</v>
      </c>
      <c r="S4224" s="6">
        <v>71609160000</v>
      </c>
      <c r="T4224" s="7">
        <v>19.739999999999998</v>
      </c>
      <c r="U4224" s="7">
        <v>1.1200000000000001</v>
      </c>
      <c r="V4224" s="7">
        <v>265</v>
      </c>
    </row>
    <row r="4225" spans="1:22" hidden="1" x14ac:dyDescent="0.4">
      <c r="A4225" s="4" t="s">
        <v>318</v>
      </c>
      <c r="B4225" s="5" t="s">
        <v>319</v>
      </c>
      <c r="C4225" s="5" t="s">
        <v>24</v>
      </c>
      <c r="D4225" s="5" t="s">
        <v>19</v>
      </c>
      <c r="E4225" s="9" t="s">
        <v>43</v>
      </c>
      <c r="F4225" s="9">
        <v>2.37</v>
      </c>
      <c r="G4225" s="5" t="s">
        <v>21</v>
      </c>
      <c r="H4225" s="10">
        <v>1000</v>
      </c>
      <c r="I4225" s="11">
        <v>42450000</v>
      </c>
      <c r="J4225" s="11">
        <v>400</v>
      </c>
      <c r="K4225" s="11">
        <v>22.777999999999999</v>
      </c>
      <c r="L4225" s="11" t="b">
        <f>COUNTIF('[1]2_배당성향 25% 이상 종목명'!$A$2:$A$471,'2_2번 조건 대상 종목'!A4225)&gt;0</f>
        <v>1</v>
      </c>
      <c r="M4225" s="14" t="b">
        <f t="shared" si="65"/>
        <v>1</v>
      </c>
      <c r="N4225" s="11">
        <v>15529808800</v>
      </c>
      <c r="O4225" s="11"/>
      <c r="P4225" s="11"/>
      <c r="Q4225" s="11"/>
      <c r="R4225" s="11">
        <v>6.1</v>
      </c>
      <c r="S4225" s="6">
        <v>324040500000</v>
      </c>
      <c r="T4225" s="7">
        <v>13.49</v>
      </c>
      <c r="U4225" s="7">
        <v>0.36</v>
      </c>
      <c r="V4225" s="7">
        <v>659</v>
      </c>
    </row>
    <row r="4226" spans="1:22" hidden="1" x14ac:dyDescent="0.4">
      <c r="A4226" s="4" t="s">
        <v>318</v>
      </c>
      <c r="B4226" s="5" t="s">
        <v>319</v>
      </c>
      <c r="C4226" s="5" t="s">
        <v>18</v>
      </c>
      <c r="D4226" s="5" t="s">
        <v>19</v>
      </c>
      <c r="E4226" s="9" t="s">
        <v>43</v>
      </c>
      <c r="F4226" s="9">
        <v>4.05</v>
      </c>
      <c r="G4226" s="5" t="s">
        <v>21</v>
      </c>
      <c r="H4226" s="10">
        <v>1000</v>
      </c>
      <c r="I4226" s="11">
        <v>42450000</v>
      </c>
      <c r="J4226" s="11">
        <v>300</v>
      </c>
      <c r="K4226" s="11">
        <v>14.598000000000001</v>
      </c>
      <c r="L4226" s="11" t="b">
        <f>COUNTIF('[1]2_배당성향 25% 이상 종목명'!$A$2:$A$471,'2_2번 조건 대상 종목'!A4226)&gt;0</f>
        <v>1</v>
      </c>
      <c r="M4226" s="14" t="b">
        <f t="shared" si="65"/>
        <v>1</v>
      </c>
      <c r="N4226" s="11">
        <v>11647356600</v>
      </c>
      <c r="O4226" s="11"/>
      <c r="P4226" s="11"/>
      <c r="Q4226" s="11"/>
      <c r="R4226" s="11">
        <v>4.7</v>
      </c>
      <c r="S4226" s="6">
        <v>324040500000</v>
      </c>
      <c r="T4226" s="7">
        <v>13.49</v>
      </c>
      <c r="U4226" s="7">
        <v>0.36</v>
      </c>
      <c r="V4226" s="7">
        <v>659</v>
      </c>
    </row>
    <row r="4227" spans="1:22" hidden="1" x14ac:dyDescent="0.4">
      <c r="A4227" s="7" t="s">
        <v>318</v>
      </c>
      <c r="B4227" s="12" t="s">
        <v>319</v>
      </c>
      <c r="C4227" s="12" t="s">
        <v>2933</v>
      </c>
      <c r="D4227" s="12" t="s">
        <v>19</v>
      </c>
      <c r="E4227" s="12" t="s">
        <v>43</v>
      </c>
      <c r="F4227" s="12">
        <v>2.09</v>
      </c>
      <c r="G4227" s="12" t="s">
        <v>21</v>
      </c>
      <c r="H4227" s="12">
        <v>1000</v>
      </c>
      <c r="I4227" s="6">
        <v>46050000</v>
      </c>
      <c r="J4227" s="6">
        <v>250</v>
      </c>
      <c r="K4227" s="6">
        <v>9.98</v>
      </c>
      <c r="L4227" s="11" t="b">
        <f>COUNTIF('[1]2_배당성향 25% 이상 종목명'!$A$2:$A$471,'2_2번 조건 대상 종목'!A4227)&gt;0</f>
        <v>1</v>
      </c>
      <c r="M4227" s="14" t="b">
        <f t="shared" ref="M4227:M4290" si="66">COUNTIF($A$2:$A$4678,A4227)=4</f>
        <v>1</v>
      </c>
      <c r="N4227" s="6">
        <v>9706130500</v>
      </c>
      <c r="O4227" s="6"/>
      <c r="P4227" s="6"/>
      <c r="Q4227" s="6"/>
      <c r="R4227" s="6">
        <v>3.2</v>
      </c>
      <c r="S4227" s="6">
        <v>324040500000</v>
      </c>
      <c r="T4227" s="7">
        <v>13.49</v>
      </c>
      <c r="U4227" s="7">
        <v>0.36</v>
      </c>
      <c r="V4227" s="7">
        <v>659</v>
      </c>
    </row>
    <row r="4228" spans="1:22" x14ac:dyDescent="0.4">
      <c r="A4228" s="4" t="s">
        <v>731</v>
      </c>
      <c r="B4228" s="5" t="s">
        <v>732</v>
      </c>
      <c r="C4228" s="5" t="s">
        <v>30</v>
      </c>
      <c r="D4228" s="5" t="s">
        <v>19</v>
      </c>
      <c r="E4228" s="9" t="s">
        <v>40</v>
      </c>
      <c r="F4228" s="9">
        <v>1.95</v>
      </c>
      <c r="G4228" s="5" t="s">
        <v>21</v>
      </c>
      <c r="H4228" s="9">
        <v>100</v>
      </c>
      <c r="I4228" s="11">
        <v>40137827</v>
      </c>
      <c r="J4228" s="11">
        <v>70</v>
      </c>
      <c r="K4228" s="11">
        <v>52.116999999999997</v>
      </c>
      <c r="L4228" s="11" t="b">
        <f>COUNTIF('[1]2_배당성향 25% 이상 종목명'!$A$2:$A$471,'2_2번 조건 대상 종목'!A4669)&gt;0</f>
        <v>1</v>
      </c>
      <c r="M4228" s="14" t="b">
        <f t="shared" si="66"/>
        <v>1</v>
      </c>
      <c r="N4228" s="11">
        <v>2708527290</v>
      </c>
      <c r="O4228" s="11" t="b">
        <f>N4228&gt;=VLOOKUP(A4228,'[1]2023년만'!$A$2:$Q$1181,12,0)</f>
        <v>1</v>
      </c>
      <c r="P4228" s="11">
        <f>VLOOKUP(A4228,'[1]2_피벗 테이블'!$A$4:$B$376,2,0)</f>
        <v>1417351830</v>
      </c>
      <c r="Q4228" s="11" t="b">
        <f>N4228&gt;=(P4228*1.05)</f>
        <v>1</v>
      </c>
      <c r="R4228" s="11">
        <v>4.2</v>
      </c>
      <c r="S4228" s="6">
        <v>69518716364</v>
      </c>
      <c r="T4228" s="7">
        <v>13.02</v>
      </c>
      <c r="U4228" s="7">
        <v>0.71</v>
      </c>
      <c r="V4228" s="7">
        <v>133</v>
      </c>
    </row>
    <row r="4229" spans="1:22" hidden="1" x14ac:dyDescent="0.4">
      <c r="A4229" s="4" t="s">
        <v>1224</v>
      </c>
      <c r="B4229" s="5" t="s">
        <v>1225</v>
      </c>
      <c r="C4229" s="5" t="s">
        <v>18</v>
      </c>
      <c r="D4229" s="5" t="s">
        <v>19</v>
      </c>
      <c r="E4229" s="9" t="s">
        <v>20</v>
      </c>
      <c r="F4229" s="9">
        <v>1.49</v>
      </c>
      <c r="G4229" s="5" t="s">
        <v>21</v>
      </c>
      <c r="H4229" s="9">
        <v>500</v>
      </c>
      <c r="I4229" s="11">
        <v>43960757</v>
      </c>
      <c r="J4229" s="11">
        <v>130</v>
      </c>
      <c r="K4229" s="11">
        <v>27.603999999999999</v>
      </c>
      <c r="L4229" s="11" t="b">
        <f>COUNTIF('[1]2_배당성향 25% 이상 종목명'!$A$2:$A$471,'2_2번 조건 대상 종목'!A4229)&gt;0</f>
        <v>1</v>
      </c>
      <c r="M4229" s="14" t="b">
        <f t="shared" si="66"/>
        <v>1</v>
      </c>
      <c r="N4229" s="11">
        <v>5592881450</v>
      </c>
      <c r="O4229" s="11"/>
      <c r="P4229" s="11"/>
      <c r="Q4229" s="11"/>
      <c r="R4229" s="11">
        <v>1.1599999999999999</v>
      </c>
      <c r="S4229" s="6">
        <v>1585803208600</v>
      </c>
      <c r="T4229" s="7">
        <v>73.97</v>
      </c>
      <c r="U4229" s="7">
        <v>3.17</v>
      </c>
      <c r="V4229" s="7">
        <v>413</v>
      </c>
    </row>
    <row r="4230" spans="1:22" hidden="1" x14ac:dyDescent="0.4">
      <c r="A4230" s="4" t="s">
        <v>1224</v>
      </c>
      <c r="B4230" s="5" t="s">
        <v>1225</v>
      </c>
      <c r="C4230" s="5" t="s">
        <v>24</v>
      </c>
      <c r="D4230" s="5" t="s">
        <v>19</v>
      </c>
      <c r="E4230" s="9" t="s">
        <v>20</v>
      </c>
      <c r="F4230" s="9">
        <v>1.1299999999999999</v>
      </c>
      <c r="G4230" s="5" t="s">
        <v>21</v>
      </c>
      <c r="H4230" s="9">
        <v>500</v>
      </c>
      <c r="I4230" s="11">
        <v>51908452</v>
      </c>
      <c r="J4230" s="11">
        <v>110</v>
      </c>
      <c r="K4230" s="11">
        <v>-40.255000000000003</v>
      </c>
      <c r="L4230" s="11" t="b">
        <f>COUNTIF('[1]2_배당성향 25% 이상 종목명'!$A$2:$A$471,'2_2번 조건 대상 종목'!A4230)&gt;0</f>
        <v>1</v>
      </c>
      <c r="M4230" s="14" t="b">
        <f t="shared" si="66"/>
        <v>1</v>
      </c>
      <c r="N4230" s="11">
        <v>5413952060</v>
      </c>
      <c r="O4230" s="11"/>
      <c r="P4230" s="11"/>
      <c r="Q4230" s="11"/>
      <c r="R4230" s="11">
        <v>1</v>
      </c>
      <c r="S4230" s="6">
        <v>1585803208600</v>
      </c>
      <c r="T4230" s="7">
        <v>73.97</v>
      </c>
      <c r="U4230" s="7">
        <v>3.17</v>
      </c>
      <c r="V4230" s="7">
        <v>413</v>
      </c>
    </row>
    <row r="4231" spans="1:22" hidden="1" x14ac:dyDescent="0.4">
      <c r="A4231" s="7" t="s">
        <v>1224</v>
      </c>
      <c r="B4231" s="12" t="s">
        <v>1225</v>
      </c>
      <c r="C4231" s="12" t="s">
        <v>2933</v>
      </c>
      <c r="D4231" s="12" t="s">
        <v>19</v>
      </c>
      <c r="E4231" s="12" t="s">
        <v>20</v>
      </c>
      <c r="F4231" s="12">
        <v>0.76</v>
      </c>
      <c r="G4231" s="12" t="s">
        <v>21</v>
      </c>
      <c r="H4231" s="12">
        <v>500</v>
      </c>
      <c r="I4231" s="6">
        <v>43960757</v>
      </c>
      <c r="J4231" s="6">
        <v>150</v>
      </c>
      <c r="K4231" s="6">
        <v>44.973999999999997</v>
      </c>
      <c r="L4231" s="11" t="b">
        <f>COUNTIF('[1]2_배당성향 25% 이상 종목명'!$A$2:$A$471,'2_2번 조건 대상 종목'!A4231)&gt;0</f>
        <v>1</v>
      </c>
      <c r="M4231" s="14" t="b">
        <f t="shared" si="66"/>
        <v>1</v>
      </c>
      <c r="N4231" s="6">
        <v>6453324750</v>
      </c>
      <c r="O4231" s="6"/>
      <c r="P4231" s="6"/>
      <c r="Q4231" s="6"/>
      <c r="R4231" s="6">
        <v>1.41</v>
      </c>
      <c r="S4231" s="6">
        <v>1585803208600</v>
      </c>
      <c r="T4231" s="7">
        <v>73.97</v>
      </c>
      <c r="U4231" s="7">
        <v>3.17</v>
      </c>
      <c r="V4231" s="7">
        <v>413</v>
      </c>
    </row>
    <row r="4232" spans="1:22" hidden="1" x14ac:dyDescent="0.4">
      <c r="A4232" s="4" t="s">
        <v>2185</v>
      </c>
      <c r="B4232" s="5" t="s">
        <v>2186</v>
      </c>
      <c r="C4232" s="5" t="s">
        <v>18</v>
      </c>
      <c r="D4232" s="5" t="s">
        <v>19</v>
      </c>
      <c r="E4232" s="9" t="s">
        <v>66</v>
      </c>
      <c r="F4232" s="9">
        <v>1.62</v>
      </c>
      <c r="G4232" s="5" t="s">
        <v>21</v>
      </c>
      <c r="H4232" s="9">
        <v>500</v>
      </c>
      <c r="I4232" s="11">
        <v>315609576</v>
      </c>
      <c r="J4232" s="11">
        <v>28</v>
      </c>
      <c r="K4232" s="11">
        <v>13.444000000000001</v>
      </c>
      <c r="L4232" s="11" t="b">
        <f>COUNTIF('[1]2_배당성향 25% 이상 종목명'!$A$2:$A$471,'2_2번 조건 대상 종목'!A4232)&gt;0</f>
        <v>0</v>
      </c>
      <c r="M4232" s="14" t="b">
        <f t="shared" si="66"/>
        <v>1</v>
      </c>
      <c r="N4232" s="11">
        <v>8751612100</v>
      </c>
      <c r="O4232" s="11"/>
      <c r="P4232" s="11"/>
      <c r="Q4232" s="11"/>
      <c r="R4232" s="11">
        <v>3.6</v>
      </c>
      <c r="S4232" s="6">
        <v>245859859704</v>
      </c>
      <c r="T4232" s="7">
        <v>3.42</v>
      </c>
      <c r="U4232" s="7">
        <v>0.36</v>
      </c>
      <c r="V4232" s="7">
        <v>228</v>
      </c>
    </row>
    <row r="4233" spans="1:22" hidden="1" x14ac:dyDescent="0.4">
      <c r="A4233" s="4" t="s">
        <v>2185</v>
      </c>
      <c r="B4233" s="5" t="s">
        <v>2186</v>
      </c>
      <c r="C4233" s="5" t="s">
        <v>24</v>
      </c>
      <c r="D4233" s="5" t="s">
        <v>19</v>
      </c>
      <c r="E4233" s="9" t="s">
        <v>66</v>
      </c>
      <c r="F4233" s="9">
        <v>0.34</v>
      </c>
      <c r="G4233" s="5" t="s">
        <v>21</v>
      </c>
      <c r="H4233" s="9">
        <v>500</v>
      </c>
      <c r="I4233" s="11">
        <v>315609576</v>
      </c>
      <c r="J4233" s="11">
        <v>28</v>
      </c>
      <c r="K4233" s="11">
        <v>13.225</v>
      </c>
      <c r="L4233" s="11" t="b">
        <f>COUNTIF('[1]2_배당성향 25% 이상 종목명'!$A$2:$A$471,'2_2번 조건 대상 종목'!A4233)&gt;0</f>
        <v>0</v>
      </c>
      <c r="M4233" s="14" t="b">
        <f t="shared" si="66"/>
        <v>1</v>
      </c>
      <c r="N4233" s="11">
        <v>8753068100</v>
      </c>
      <c r="O4233" s="11"/>
      <c r="P4233" s="11"/>
      <c r="Q4233" s="11"/>
      <c r="R4233" s="11">
        <v>4.7</v>
      </c>
      <c r="S4233" s="6">
        <v>245859859704</v>
      </c>
      <c r="T4233" s="7">
        <v>3.42</v>
      </c>
      <c r="U4233" s="7">
        <v>0.36</v>
      </c>
      <c r="V4233" s="7">
        <v>228</v>
      </c>
    </row>
    <row r="4234" spans="1:22" hidden="1" x14ac:dyDescent="0.4">
      <c r="A4234" s="4" t="s">
        <v>2185</v>
      </c>
      <c r="B4234" s="5" t="s">
        <v>2186</v>
      </c>
      <c r="C4234" s="5" t="s">
        <v>30</v>
      </c>
      <c r="D4234" s="5" t="s">
        <v>19</v>
      </c>
      <c r="E4234" s="9" t="s">
        <v>66</v>
      </c>
      <c r="F4234" s="9">
        <v>0.71</v>
      </c>
      <c r="G4234" s="5" t="s">
        <v>21</v>
      </c>
      <c r="H4234" s="9">
        <v>500</v>
      </c>
      <c r="I4234" s="11">
        <v>315609576</v>
      </c>
      <c r="J4234" s="11">
        <v>30</v>
      </c>
      <c r="K4234" s="11">
        <v>11.564</v>
      </c>
      <c r="L4234" s="11" t="b">
        <f>COUNTIF('[1]2_배당성향 25% 이상 종목명'!$A$2:$A$471,'2_2번 조건 대상 종목'!A4234)&gt;0</f>
        <v>0</v>
      </c>
      <c r="M4234" s="14" t="b">
        <f t="shared" si="66"/>
        <v>1</v>
      </c>
      <c r="N4234" s="11">
        <v>9382217250</v>
      </c>
      <c r="O4234" s="11" t="b">
        <f>N4234&gt;=VLOOKUP(A4234,'[1]2023년만'!$A$2:$Q$1181,12,0)</f>
        <v>1</v>
      </c>
      <c r="P4234" s="11"/>
      <c r="Q4234" s="11"/>
      <c r="R4234" s="11">
        <v>5.3</v>
      </c>
      <c r="S4234" s="6">
        <v>245859859704</v>
      </c>
      <c r="T4234" s="7">
        <v>3.42</v>
      </c>
      <c r="U4234" s="7">
        <v>0.36</v>
      </c>
      <c r="V4234" s="7">
        <v>228</v>
      </c>
    </row>
    <row r="4235" spans="1:22" hidden="1" x14ac:dyDescent="0.4">
      <c r="A4235" s="7" t="s">
        <v>2185</v>
      </c>
      <c r="B4235" s="12" t="s">
        <v>2186</v>
      </c>
      <c r="C4235" s="12" t="s">
        <v>2933</v>
      </c>
      <c r="D4235" s="12" t="s">
        <v>19</v>
      </c>
      <c r="E4235" s="12" t="s">
        <v>66</v>
      </c>
      <c r="F4235" s="12">
        <v>1.34</v>
      </c>
      <c r="G4235" s="12" t="s">
        <v>21</v>
      </c>
      <c r="H4235" s="12">
        <v>500</v>
      </c>
      <c r="I4235" s="6">
        <v>315609576</v>
      </c>
      <c r="J4235" s="6">
        <v>35</v>
      </c>
      <c r="K4235" s="6">
        <v>20.577999999999999</v>
      </c>
      <c r="L4235" s="11" t="b">
        <f>COUNTIF('[1]2_배당성향 25% 이상 종목명'!$A$2:$A$471,'2_2번 조건 대상 종목'!A4235)&gt;0</f>
        <v>0</v>
      </c>
      <c r="M4235" s="14" t="b">
        <f t="shared" si="66"/>
        <v>1</v>
      </c>
      <c r="N4235" s="6">
        <v>10934580125</v>
      </c>
      <c r="O4235" s="6"/>
      <c r="P4235" s="6"/>
      <c r="Q4235" s="6"/>
      <c r="R4235" s="6">
        <v>4.0999999999999996</v>
      </c>
      <c r="S4235" s="6">
        <v>245859859704</v>
      </c>
      <c r="T4235" s="7">
        <v>3.42</v>
      </c>
      <c r="U4235" s="7">
        <v>0.36</v>
      </c>
      <c r="V4235" s="7">
        <v>228</v>
      </c>
    </row>
    <row r="4236" spans="1:22" hidden="1" x14ac:dyDescent="0.4">
      <c r="A4236" s="4" t="s">
        <v>1431</v>
      </c>
      <c r="B4236" s="5" t="s">
        <v>1432</v>
      </c>
      <c r="C4236" s="5" t="s">
        <v>30</v>
      </c>
      <c r="D4236" s="5" t="s">
        <v>19</v>
      </c>
      <c r="E4236" s="9" t="s">
        <v>81</v>
      </c>
      <c r="F4236" s="9">
        <v>0.51</v>
      </c>
      <c r="G4236" s="5" t="s">
        <v>21</v>
      </c>
      <c r="H4236" s="9">
        <v>500</v>
      </c>
      <c r="I4236" s="11">
        <v>16071290</v>
      </c>
      <c r="J4236" s="11">
        <v>280</v>
      </c>
      <c r="K4236" s="11">
        <v>27.350999999999999</v>
      </c>
      <c r="L4236" s="11" t="b">
        <f>COUNTIF('[1]2_배당성향 25% 이상 종목명'!$A$2:$A$471,'2_2번 조건 대상 종목'!A4236)&gt;0</f>
        <v>1</v>
      </c>
      <c r="M4236" s="14" t="b">
        <f t="shared" si="66"/>
        <v>1</v>
      </c>
      <c r="N4236" s="11">
        <v>3717870520</v>
      </c>
      <c r="O4236" s="11" t="b">
        <f>N4236&gt;=VLOOKUP(A4236,'[1]2023년만'!$A$2:$Q$1181,12,0)</f>
        <v>0</v>
      </c>
      <c r="P4236" s="11">
        <f>VLOOKUP(A4236,'[1]2_피벗 테이블'!$A$4:$B$376,2,0)</f>
        <v>3574545290</v>
      </c>
      <c r="Q4236" s="11" t="b">
        <f>N4236&gt;=(P4236*1.05)</f>
        <v>0</v>
      </c>
      <c r="R4236" s="11">
        <v>5.3</v>
      </c>
      <c r="S4236" s="6">
        <v>82767143500</v>
      </c>
      <c r="T4236" s="7">
        <v>5.26</v>
      </c>
      <c r="U4236" s="7">
        <v>0.45</v>
      </c>
      <c r="V4236" s="7">
        <v>980</v>
      </c>
    </row>
    <row r="4237" spans="1:22" hidden="1" x14ac:dyDescent="0.4">
      <c r="A4237" s="4" t="s">
        <v>1431</v>
      </c>
      <c r="B4237" s="5" t="s">
        <v>1432</v>
      </c>
      <c r="C4237" s="5" t="s">
        <v>18</v>
      </c>
      <c r="D4237" s="5" t="s">
        <v>19</v>
      </c>
      <c r="E4237" s="9" t="s">
        <v>103</v>
      </c>
      <c r="F4237" s="9">
        <v>0.57999999999999996</v>
      </c>
      <c r="G4237" s="5" t="s">
        <v>21</v>
      </c>
      <c r="H4237" s="9">
        <v>500</v>
      </c>
      <c r="I4237" s="11">
        <v>16071290</v>
      </c>
      <c r="J4237" s="11">
        <v>250</v>
      </c>
      <c r="K4237" s="11">
        <v>22.242999999999999</v>
      </c>
      <c r="L4237" s="11" t="b">
        <f>COUNTIF('[1]2_배당성향 25% 이상 종목명'!$A$2:$A$471,'2_2번 조건 대상 종목'!A4237)&gt;0</f>
        <v>1</v>
      </c>
      <c r="M4237" s="14" t="b">
        <f t="shared" si="66"/>
        <v>1</v>
      </c>
      <c r="N4237" s="11">
        <v>3729644250</v>
      </c>
      <c r="O4237" s="11"/>
      <c r="P4237" s="11"/>
      <c r="Q4237" s="11"/>
      <c r="R4237" s="11">
        <v>5.6</v>
      </c>
      <c r="S4237" s="6">
        <v>82767143500</v>
      </c>
      <c r="T4237" s="7">
        <v>5.26</v>
      </c>
      <c r="U4237" s="7">
        <v>0.45</v>
      </c>
      <c r="V4237" s="7">
        <v>980</v>
      </c>
    </row>
    <row r="4238" spans="1:22" hidden="1" x14ac:dyDescent="0.4">
      <c r="A4238" s="4" t="s">
        <v>1431</v>
      </c>
      <c r="B4238" s="5" t="s">
        <v>1432</v>
      </c>
      <c r="C4238" s="5" t="s">
        <v>24</v>
      </c>
      <c r="D4238" s="5" t="s">
        <v>19</v>
      </c>
      <c r="E4238" s="9" t="s">
        <v>103</v>
      </c>
      <c r="F4238" s="9">
        <v>0.66</v>
      </c>
      <c r="G4238" s="5" t="s">
        <v>21</v>
      </c>
      <c r="H4238" s="9">
        <v>500</v>
      </c>
      <c r="I4238" s="11">
        <v>16071290</v>
      </c>
      <c r="J4238" s="11">
        <v>300</v>
      </c>
      <c r="K4238" s="11">
        <v>19.547000000000001</v>
      </c>
      <c r="L4238" s="11" t="b">
        <f>COUNTIF('[1]2_배당성향 25% 이상 종목명'!$A$2:$A$471,'2_2번 조건 대상 종목'!A4238)&gt;0</f>
        <v>1</v>
      </c>
      <c r="M4238" s="14" t="b">
        <f t="shared" si="66"/>
        <v>1</v>
      </c>
      <c r="N4238" s="11">
        <v>4240777500</v>
      </c>
      <c r="O4238" s="11"/>
      <c r="P4238" s="11"/>
      <c r="Q4238" s="11"/>
      <c r="R4238" s="11">
        <v>5.53</v>
      </c>
      <c r="S4238" s="6">
        <v>82767143500</v>
      </c>
      <c r="T4238" s="7">
        <v>5.26</v>
      </c>
      <c r="U4238" s="7">
        <v>0.45</v>
      </c>
      <c r="V4238" s="7">
        <v>980</v>
      </c>
    </row>
    <row r="4239" spans="1:22" hidden="1" x14ac:dyDescent="0.4">
      <c r="A4239" s="7" t="s">
        <v>1431</v>
      </c>
      <c r="B4239" s="12" t="s">
        <v>1432</v>
      </c>
      <c r="C4239" s="12" t="s">
        <v>2933</v>
      </c>
      <c r="D4239" s="12" t="s">
        <v>19</v>
      </c>
      <c r="E4239" s="12" t="s">
        <v>103</v>
      </c>
      <c r="F4239" s="12">
        <v>0.36</v>
      </c>
      <c r="G4239" s="12" t="s">
        <v>21</v>
      </c>
      <c r="H4239" s="12">
        <v>500</v>
      </c>
      <c r="I4239" s="6">
        <v>16071290</v>
      </c>
      <c r="J4239" s="6">
        <v>180</v>
      </c>
      <c r="K4239" s="6">
        <v>18.131</v>
      </c>
      <c r="L4239" s="11" t="b">
        <f>COUNTIF('[1]2_배당성향 25% 이상 종목명'!$A$2:$A$471,'2_2번 조건 대상 종목'!A4239)&gt;0</f>
        <v>1</v>
      </c>
      <c r="M4239" s="14" t="b">
        <f t="shared" si="66"/>
        <v>1</v>
      </c>
      <c r="N4239" s="6">
        <v>2753214120</v>
      </c>
      <c r="O4239" s="6"/>
      <c r="P4239" s="6"/>
      <c r="Q4239" s="6"/>
      <c r="R4239" s="6">
        <v>3.6</v>
      </c>
      <c r="S4239" s="6">
        <v>82767143500</v>
      </c>
      <c r="T4239" s="7">
        <v>5.26</v>
      </c>
      <c r="U4239" s="7">
        <v>0.45</v>
      </c>
      <c r="V4239" s="7">
        <v>980</v>
      </c>
    </row>
    <row r="4240" spans="1:22" hidden="1" x14ac:dyDescent="0.4">
      <c r="A4240" s="4" t="s">
        <v>699</v>
      </c>
      <c r="B4240" s="5" t="s">
        <v>700</v>
      </c>
      <c r="C4240" s="5" t="s">
        <v>24</v>
      </c>
      <c r="D4240" s="5" t="s">
        <v>19</v>
      </c>
      <c r="E4240" s="9" t="s">
        <v>49</v>
      </c>
      <c r="F4240" s="9">
        <v>2.11</v>
      </c>
      <c r="G4240" s="5" t="s">
        <v>21</v>
      </c>
      <c r="H4240" s="9">
        <v>500</v>
      </c>
      <c r="I4240" s="11">
        <v>22881180</v>
      </c>
      <c r="J4240" s="11">
        <v>600</v>
      </c>
      <c r="K4240" s="11">
        <v>54.610999999999997</v>
      </c>
      <c r="L4240" s="11" t="b">
        <f>COUNTIF('[1]2_배당성향 25% 이상 종목명'!$A$2:$A$471,'2_2번 조건 대상 종목'!A4240)&gt;0</f>
        <v>0</v>
      </c>
      <c r="M4240" s="14" t="b">
        <f t="shared" si="66"/>
        <v>1</v>
      </c>
      <c r="N4240" s="11">
        <v>13728708000</v>
      </c>
      <c r="O4240" s="11"/>
      <c r="P4240" s="11"/>
      <c r="Q4240" s="11"/>
      <c r="R4240" s="11">
        <v>1.1000000000000001</v>
      </c>
      <c r="S4240" s="6">
        <v>1881324636900</v>
      </c>
      <c r="T4240" s="7">
        <v>20.81</v>
      </c>
      <c r="U4240" s="7">
        <v>2.37</v>
      </c>
      <c r="V4240" s="7">
        <v>3830</v>
      </c>
    </row>
    <row r="4241" spans="1:22" hidden="1" x14ac:dyDescent="0.4">
      <c r="A4241" s="4" t="s">
        <v>699</v>
      </c>
      <c r="B4241" s="5" t="s">
        <v>700</v>
      </c>
      <c r="C4241" s="5" t="s">
        <v>30</v>
      </c>
      <c r="D4241" s="5" t="s">
        <v>19</v>
      </c>
      <c r="E4241" s="9" t="s">
        <v>49</v>
      </c>
      <c r="F4241" s="9">
        <v>1.64</v>
      </c>
      <c r="G4241" s="5" t="s">
        <v>21</v>
      </c>
      <c r="H4241" s="9">
        <v>500</v>
      </c>
      <c r="I4241" s="11">
        <v>23605077</v>
      </c>
      <c r="J4241" s="11">
        <v>720</v>
      </c>
      <c r="K4241" s="11">
        <v>13.561</v>
      </c>
      <c r="L4241" s="11" t="b">
        <f>COUNTIF('[1]2_배당성향 25% 이상 종목명'!$A$2:$A$471,'2_2번 조건 대상 종목'!A4241)&gt;0</f>
        <v>0</v>
      </c>
      <c r="M4241" s="14" t="b">
        <f t="shared" si="66"/>
        <v>1</v>
      </c>
      <c r="N4241" s="11">
        <v>16995655440</v>
      </c>
      <c r="O4241" s="11" t="b">
        <f>N4241&gt;=VLOOKUP(A4241,'[1]2023년만'!$A$2:$Q$1181,12,0)</f>
        <v>1</v>
      </c>
      <c r="P4241" s="11"/>
      <c r="Q4241" s="11"/>
      <c r="R4241" s="11">
        <v>1.3</v>
      </c>
      <c r="S4241" s="6">
        <v>1881324636900</v>
      </c>
      <c r="T4241" s="7">
        <v>20.81</v>
      </c>
      <c r="U4241" s="7">
        <v>2.37</v>
      </c>
      <c r="V4241" s="7">
        <v>3830</v>
      </c>
    </row>
    <row r="4242" spans="1:22" hidden="1" x14ac:dyDescent="0.4">
      <c r="A4242" s="4" t="s">
        <v>699</v>
      </c>
      <c r="B4242" s="5" t="s">
        <v>700</v>
      </c>
      <c r="C4242" s="5" t="s">
        <v>18</v>
      </c>
      <c r="D4242" s="5" t="s">
        <v>19</v>
      </c>
      <c r="E4242" s="9" t="s">
        <v>49</v>
      </c>
      <c r="F4242" s="9">
        <v>2.41</v>
      </c>
      <c r="G4242" s="5" t="s">
        <v>21</v>
      </c>
      <c r="H4242" s="9">
        <v>500</v>
      </c>
      <c r="I4242" s="11">
        <v>22881180</v>
      </c>
      <c r="J4242" s="11">
        <v>500</v>
      </c>
      <c r="K4242" s="11">
        <v>-278.971</v>
      </c>
      <c r="L4242" s="11" t="b">
        <f>COUNTIF('[1]2_배당성향 25% 이상 종목명'!$A$2:$A$471,'2_2번 조건 대상 종목'!A4242)&gt;0</f>
        <v>0</v>
      </c>
      <c r="M4242" s="14" t="b">
        <f t="shared" si="66"/>
        <v>1</v>
      </c>
      <c r="N4242" s="11">
        <v>11440590000</v>
      </c>
      <c r="O4242" s="11"/>
      <c r="P4242" s="11"/>
      <c r="Q4242" s="11"/>
      <c r="R4242" s="11">
        <v>1.17</v>
      </c>
      <c r="S4242" s="6">
        <v>1881324636900</v>
      </c>
      <c r="T4242" s="7">
        <v>20.81</v>
      </c>
      <c r="U4242" s="7">
        <v>2.37</v>
      </c>
      <c r="V4242" s="7">
        <v>3830</v>
      </c>
    </row>
    <row r="4243" spans="1:22" hidden="1" x14ac:dyDescent="0.4">
      <c r="A4243" s="7" t="s">
        <v>699</v>
      </c>
      <c r="B4243" s="12" t="s">
        <v>700</v>
      </c>
      <c r="C4243" s="12" t="s">
        <v>2933</v>
      </c>
      <c r="D4243" s="12" t="s">
        <v>19</v>
      </c>
      <c r="E4243" s="12" t="s">
        <v>49</v>
      </c>
      <c r="F4243" s="12">
        <v>1.1000000000000001</v>
      </c>
      <c r="G4243" s="12" t="s">
        <v>21</v>
      </c>
      <c r="H4243" s="12">
        <v>500</v>
      </c>
      <c r="I4243" s="6">
        <v>22881180</v>
      </c>
      <c r="J4243" s="6">
        <v>415</v>
      </c>
      <c r="K4243" s="6">
        <v>21.812000000000001</v>
      </c>
      <c r="L4243" s="11" t="b">
        <f>COUNTIF('[1]2_배당성향 25% 이상 종목명'!$A$2:$A$471,'2_2번 조건 대상 종목'!A4243)&gt;0</f>
        <v>0</v>
      </c>
      <c r="M4243" s="14" t="b">
        <f t="shared" si="66"/>
        <v>1</v>
      </c>
      <c r="N4243" s="6">
        <v>9495689700</v>
      </c>
      <c r="O4243" s="6"/>
      <c r="P4243" s="6"/>
      <c r="Q4243" s="6"/>
      <c r="R4243" s="6">
        <v>1.01</v>
      </c>
      <c r="S4243" s="6">
        <v>1881324636900</v>
      </c>
      <c r="T4243" s="7">
        <v>20.81</v>
      </c>
      <c r="U4243" s="7">
        <v>2.37</v>
      </c>
      <c r="V4243" s="7">
        <v>3830</v>
      </c>
    </row>
    <row r="4244" spans="1:22" hidden="1" x14ac:dyDescent="0.4">
      <c r="A4244" s="4" t="s">
        <v>2106</v>
      </c>
      <c r="B4244" s="5" t="s">
        <v>2107</v>
      </c>
      <c r="C4244" s="5" t="s">
        <v>18</v>
      </c>
      <c r="D4244" s="5" t="s">
        <v>19</v>
      </c>
      <c r="E4244" s="9" t="s">
        <v>49</v>
      </c>
      <c r="F4244" s="9">
        <v>0.56000000000000005</v>
      </c>
      <c r="G4244" s="5" t="s">
        <v>21</v>
      </c>
      <c r="H4244" s="9">
        <v>500</v>
      </c>
      <c r="I4244" s="11">
        <v>16350563</v>
      </c>
      <c r="J4244" s="11">
        <v>60</v>
      </c>
      <c r="K4244" s="11">
        <v>14.933</v>
      </c>
      <c r="L4244" s="11" t="b">
        <f>COUNTIF('[1]2_배당성향 25% 이상 종목명'!$A$2:$A$471,'2_2번 조건 대상 종목'!A4244)&gt;0</f>
        <v>0</v>
      </c>
      <c r="M4244" s="14" t="b">
        <f t="shared" si="66"/>
        <v>1</v>
      </c>
      <c r="N4244" s="11">
        <v>975005340</v>
      </c>
      <c r="O4244" s="11"/>
      <c r="P4244" s="11"/>
      <c r="Q4244" s="11"/>
      <c r="R4244" s="11">
        <v>2</v>
      </c>
      <c r="S4244" s="6">
        <v>39731868090</v>
      </c>
      <c r="T4244" s="7">
        <v>4.07</v>
      </c>
      <c r="U4244" s="7">
        <v>0.42</v>
      </c>
      <c r="V4244" s="7">
        <v>597</v>
      </c>
    </row>
    <row r="4245" spans="1:22" hidden="1" x14ac:dyDescent="0.4">
      <c r="A4245" s="4" t="s">
        <v>2106</v>
      </c>
      <c r="B4245" s="5" t="s">
        <v>2107</v>
      </c>
      <c r="C4245" s="5" t="s">
        <v>30</v>
      </c>
      <c r="D4245" s="5" t="s">
        <v>19</v>
      </c>
      <c r="E4245" s="9" t="s">
        <v>49</v>
      </c>
      <c r="F4245" s="9">
        <v>0.6</v>
      </c>
      <c r="G4245" s="5" t="s">
        <v>21</v>
      </c>
      <c r="H4245" s="9">
        <v>500</v>
      </c>
      <c r="I4245" s="11">
        <v>16350563</v>
      </c>
      <c r="J4245" s="11">
        <v>85</v>
      </c>
      <c r="K4245" s="11">
        <v>14.238</v>
      </c>
      <c r="L4245" s="11" t="b">
        <f>COUNTIF('[1]2_배당성향 25% 이상 종목명'!$A$2:$A$471,'2_2번 조건 대상 종목'!A4245)&gt;0</f>
        <v>0</v>
      </c>
      <c r="M4245" s="14" t="b">
        <f t="shared" si="66"/>
        <v>1</v>
      </c>
      <c r="N4245" s="11">
        <v>1381257565</v>
      </c>
      <c r="O4245" s="11" t="b">
        <f>N4245&gt;=VLOOKUP(A4245,'[1]2023년만'!$A$2:$Q$1181,12,0)</f>
        <v>1</v>
      </c>
      <c r="P4245" s="11"/>
      <c r="Q4245" s="11"/>
      <c r="R4245" s="11">
        <v>3.6</v>
      </c>
      <c r="S4245" s="6">
        <v>39731868090</v>
      </c>
      <c r="T4245" s="7">
        <v>4.07</v>
      </c>
      <c r="U4245" s="7">
        <v>0.42</v>
      </c>
      <c r="V4245" s="7">
        <v>597</v>
      </c>
    </row>
    <row r="4246" spans="1:22" hidden="1" x14ac:dyDescent="0.4">
      <c r="A4246" s="4" t="s">
        <v>2106</v>
      </c>
      <c r="B4246" s="5" t="s">
        <v>2107</v>
      </c>
      <c r="C4246" s="5" t="s">
        <v>24</v>
      </c>
      <c r="D4246" s="5" t="s">
        <v>19</v>
      </c>
      <c r="E4246" s="9" t="s">
        <v>49</v>
      </c>
      <c r="F4246" s="9">
        <v>0.48</v>
      </c>
      <c r="G4246" s="5" t="s">
        <v>21</v>
      </c>
      <c r="H4246" s="9">
        <v>500</v>
      </c>
      <c r="I4246" s="11">
        <v>16350563</v>
      </c>
      <c r="J4246" s="11">
        <v>70</v>
      </c>
      <c r="K4246" s="11">
        <v>13.766</v>
      </c>
      <c r="L4246" s="11" t="b">
        <f>COUNTIF('[1]2_배당성향 25% 이상 종목명'!$A$2:$A$471,'2_2번 조건 대상 종목'!A4246)&gt;0</f>
        <v>0</v>
      </c>
      <c r="M4246" s="14" t="b">
        <f t="shared" si="66"/>
        <v>1</v>
      </c>
      <c r="N4246" s="11">
        <v>1137506230</v>
      </c>
      <c r="O4246" s="11"/>
      <c r="P4246" s="11"/>
      <c r="Q4246" s="11"/>
      <c r="R4246" s="11">
        <v>2.4</v>
      </c>
      <c r="S4246" s="6">
        <v>39731868090</v>
      </c>
      <c r="T4246" s="7">
        <v>4.07</v>
      </c>
      <c r="U4246" s="7">
        <v>0.42</v>
      </c>
      <c r="V4246" s="7">
        <v>597</v>
      </c>
    </row>
    <row r="4247" spans="1:22" hidden="1" x14ac:dyDescent="0.4">
      <c r="A4247" s="7" t="s">
        <v>2106</v>
      </c>
      <c r="B4247" s="12" t="s">
        <v>2107</v>
      </c>
      <c r="C4247" s="12" t="s">
        <v>2933</v>
      </c>
      <c r="D4247" s="12" t="s">
        <v>19</v>
      </c>
      <c r="E4247" s="12" t="s">
        <v>49</v>
      </c>
      <c r="F4247" s="12">
        <v>0.41</v>
      </c>
      <c r="G4247" s="12" t="s">
        <v>21</v>
      </c>
      <c r="H4247" s="12">
        <v>500</v>
      </c>
      <c r="I4247" s="6">
        <v>16350563</v>
      </c>
      <c r="J4247" s="6">
        <v>70</v>
      </c>
      <c r="K4247" s="6">
        <v>15.103999999999999</v>
      </c>
      <c r="L4247" s="11" t="b">
        <f>COUNTIF('[1]2_배당성향 25% 이상 종목명'!$A$2:$A$471,'2_2번 조건 대상 종목'!A4247)&gt;0</f>
        <v>0</v>
      </c>
      <c r="M4247" s="14" t="b">
        <f t="shared" si="66"/>
        <v>1</v>
      </c>
      <c r="N4247" s="6">
        <v>1137506230</v>
      </c>
      <c r="O4247" s="6"/>
      <c r="P4247" s="6"/>
      <c r="Q4247" s="6"/>
      <c r="R4247" s="6">
        <v>1.7</v>
      </c>
      <c r="S4247" s="6">
        <v>39731868090</v>
      </c>
      <c r="T4247" s="7">
        <v>4.07</v>
      </c>
      <c r="U4247" s="7">
        <v>0.42</v>
      </c>
      <c r="V4247" s="7">
        <v>597</v>
      </c>
    </row>
    <row r="4248" spans="1:22" hidden="1" x14ac:dyDescent="0.4">
      <c r="A4248" s="4" t="s">
        <v>1697</v>
      </c>
      <c r="B4248" s="5" t="s">
        <v>1698</v>
      </c>
      <c r="C4248" s="5" t="s">
        <v>24</v>
      </c>
      <c r="D4248" s="5" t="s">
        <v>19</v>
      </c>
      <c r="E4248" s="9" t="s">
        <v>49</v>
      </c>
      <c r="F4248" s="9">
        <v>2.11</v>
      </c>
      <c r="G4248" s="5" t="s">
        <v>21</v>
      </c>
      <c r="H4248" s="9">
        <v>500</v>
      </c>
      <c r="I4248" s="11">
        <v>123875069</v>
      </c>
      <c r="J4248" s="11">
        <v>1300</v>
      </c>
      <c r="K4248" s="11">
        <v>21.76</v>
      </c>
      <c r="L4248" s="11" t="b">
        <f>COUNTIF('[1]2_배당성향 25% 이상 종목명'!$A$2:$A$471,'2_2번 조건 대상 종목'!A4248)&gt;0</f>
        <v>0</v>
      </c>
      <c r="M4248" s="14" t="b">
        <f t="shared" si="66"/>
        <v>1</v>
      </c>
      <c r="N4248" s="11">
        <v>158585378900</v>
      </c>
      <c r="O4248" s="11"/>
      <c r="P4248" s="11"/>
      <c r="Q4248" s="11"/>
      <c r="R4248" s="11">
        <v>2.9</v>
      </c>
      <c r="S4248" s="6">
        <v>4924033992750</v>
      </c>
      <c r="T4248" s="7">
        <v>4.3499999999999996</v>
      </c>
      <c r="U4248" s="7">
        <v>0.44</v>
      </c>
      <c r="V4248" s="7">
        <v>9137</v>
      </c>
    </row>
    <row r="4249" spans="1:22" hidden="1" x14ac:dyDescent="0.4">
      <c r="A4249" s="4" t="s">
        <v>1697</v>
      </c>
      <c r="B4249" s="5" t="s">
        <v>1698</v>
      </c>
      <c r="C4249" s="5" t="s">
        <v>30</v>
      </c>
      <c r="D4249" s="5" t="s">
        <v>19</v>
      </c>
      <c r="E4249" s="9" t="s">
        <v>49</v>
      </c>
      <c r="F4249" s="9">
        <v>1.64</v>
      </c>
      <c r="G4249" s="5" t="s">
        <v>21</v>
      </c>
      <c r="H4249" s="9">
        <v>500</v>
      </c>
      <c r="I4249" s="11">
        <v>123875069</v>
      </c>
      <c r="J4249" s="11">
        <v>2000</v>
      </c>
      <c r="K4249" s="11">
        <v>21.57</v>
      </c>
      <c r="L4249" s="11" t="b">
        <f>COUNTIF('[1]2_배당성향 25% 이상 종목명'!$A$2:$A$471,'2_2번 조건 대상 종목'!A4249)&gt;0</f>
        <v>0</v>
      </c>
      <c r="M4249" s="14" t="b">
        <f t="shared" si="66"/>
        <v>1</v>
      </c>
      <c r="N4249" s="11">
        <v>243977506000</v>
      </c>
      <c r="O4249" s="11" t="b">
        <f>N4249&gt;=VLOOKUP(A4249,'[1]2023년만'!$A$2:$Q$1181,12,0)</f>
        <v>1</v>
      </c>
      <c r="P4249" s="11"/>
      <c r="Q4249" s="11"/>
      <c r="R4249" s="11">
        <v>5.2</v>
      </c>
      <c r="S4249" s="6">
        <v>4924033992750</v>
      </c>
      <c r="T4249" s="7">
        <v>4.3499999999999996</v>
      </c>
      <c r="U4249" s="7">
        <v>0.44</v>
      </c>
      <c r="V4249" s="7">
        <v>9137</v>
      </c>
    </row>
    <row r="4250" spans="1:22" hidden="1" x14ac:dyDescent="0.4">
      <c r="A4250" s="4" t="s">
        <v>1697</v>
      </c>
      <c r="B4250" s="5" t="s">
        <v>1698</v>
      </c>
      <c r="C4250" s="5" t="s">
        <v>18</v>
      </c>
      <c r="D4250" s="5" t="s">
        <v>19</v>
      </c>
      <c r="E4250" s="9" t="s">
        <v>49</v>
      </c>
      <c r="F4250" s="9">
        <v>2.41</v>
      </c>
      <c r="G4250" s="5" t="s">
        <v>21</v>
      </c>
      <c r="H4250" s="9">
        <v>500</v>
      </c>
      <c r="I4250" s="11">
        <v>123875069</v>
      </c>
      <c r="J4250" s="11">
        <v>800</v>
      </c>
      <c r="K4250" s="11">
        <v>13.827</v>
      </c>
      <c r="L4250" s="11" t="b">
        <f>COUNTIF('[1]2_배당성향 25% 이상 종목명'!$A$2:$A$471,'2_2번 조건 대상 종목'!A4250)&gt;0</f>
        <v>0</v>
      </c>
      <c r="M4250" s="14" t="b">
        <f t="shared" si="66"/>
        <v>1</v>
      </c>
      <c r="N4250" s="11">
        <v>97591002400</v>
      </c>
      <c r="O4250" s="11"/>
      <c r="P4250" s="11"/>
      <c r="Q4250" s="11"/>
      <c r="R4250" s="11">
        <v>2.4</v>
      </c>
      <c r="S4250" s="6">
        <v>4924033992750</v>
      </c>
      <c r="T4250" s="7">
        <v>4.3499999999999996</v>
      </c>
      <c r="U4250" s="7">
        <v>0.44</v>
      </c>
      <c r="V4250" s="7">
        <v>9137</v>
      </c>
    </row>
    <row r="4251" spans="1:22" hidden="1" x14ac:dyDescent="0.4">
      <c r="A4251" s="7" t="s">
        <v>1697</v>
      </c>
      <c r="B4251" s="12" t="s">
        <v>1698</v>
      </c>
      <c r="C4251" s="12" t="s">
        <v>2933</v>
      </c>
      <c r="D4251" s="12" t="s">
        <v>19</v>
      </c>
      <c r="E4251" s="12" t="s">
        <v>49</v>
      </c>
      <c r="F4251" s="12">
        <v>1.1000000000000001</v>
      </c>
      <c r="G4251" s="12" t="s">
        <v>21</v>
      </c>
      <c r="H4251" s="12">
        <v>500</v>
      </c>
      <c r="I4251" s="6">
        <v>123875069</v>
      </c>
      <c r="J4251" s="6">
        <v>700</v>
      </c>
      <c r="K4251" s="6">
        <v>14.13</v>
      </c>
      <c r="L4251" s="11" t="b">
        <f>COUNTIF('[1]2_배당성향 25% 이상 종목명'!$A$2:$A$471,'2_2번 조건 대상 종목'!A4251)&gt;0</f>
        <v>0</v>
      </c>
      <c r="M4251" s="14" t="b">
        <f t="shared" si="66"/>
        <v>1</v>
      </c>
      <c r="N4251" s="6">
        <v>85392127100</v>
      </c>
      <c r="O4251" s="6"/>
      <c r="P4251" s="6"/>
      <c r="Q4251" s="6"/>
      <c r="R4251" s="6">
        <v>1.7</v>
      </c>
      <c r="S4251" s="6">
        <v>4924033992750</v>
      </c>
      <c r="T4251" s="7">
        <v>4.3499999999999996</v>
      </c>
      <c r="U4251" s="7">
        <v>0.44</v>
      </c>
      <c r="V4251" s="7">
        <v>9137</v>
      </c>
    </row>
    <row r="4252" spans="1:22" hidden="1" x14ac:dyDescent="0.4">
      <c r="A4252" s="4" t="s">
        <v>433</v>
      </c>
      <c r="B4252" s="5" t="s">
        <v>434</v>
      </c>
      <c r="C4252" s="5" t="s">
        <v>18</v>
      </c>
      <c r="D4252" s="5" t="s">
        <v>19</v>
      </c>
      <c r="E4252" s="9" t="s">
        <v>66</v>
      </c>
      <c r="F4252" s="9">
        <v>4.37</v>
      </c>
      <c r="G4252" s="5" t="s">
        <v>21</v>
      </c>
      <c r="H4252" s="10">
        <v>1000</v>
      </c>
      <c r="I4252" s="11">
        <v>252489230</v>
      </c>
      <c r="J4252" s="11">
        <v>90</v>
      </c>
      <c r="K4252" s="11">
        <v>84.022000000000006</v>
      </c>
      <c r="L4252" s="11" t="b">
        <f>COUNTIF('[1]2_배당성향 25% 이상 종목명'!$A$2:$A$471,'2_2번 조건 대상 종목'!A4252)&gt;0</f>
        <v>0</v>
      </c>
      <c r="M4252" s="14" t="b">
        <f t="shared" si="66"/>
        <v>1</v>
      </c>
      <c r="N4252" s="11">
        <v>20438464770</v>
      </c>
      <c r="O4252" s="11"/>
      <c r="P4252" s="11"/>
      <c r="Q4252" s="11"/>
      <c r="R4252" s="11">
        <v>6.4</v>
      </c>
      <c r="S4252" s="6">
        <v>309551795980</v>
      </c>
      <c r="T4252" s="7" t="s">
        <v>21</v>
      </c>
      <c r="U4252" s="7">
        <v>0.28000000000000003</v>
      </c>
      <c r="V4252" s="7" t="s">
        <v>21</v>
      </c>
    </row>
    <row r="4253" spans="1:22" hidden="1" x14ac:dyDescent="0.4">
      <c r="A4253" s="4" t="s">
        <v>433</v>
      </c>
      <c r="B4253" s="5" t="s">
        <v>434</v>
      </c>
      <c r="C4253" s="5" t="s">
        <v>30</v>
      </c>
      <c r="D4253" s="5" t="s">
        <v>19</v>
      </c>
      <c r="E4253" s="9" t="s">
        <v>66</v>
      </c>
      <c r="F4253" s="9">
        <v>3.55</v>
      </c>
      <c r="G4253" s="5" t="s">
        <v>21</v>
      </c>
      <c r="H4253" s="10">
        <v>1000</v>
      </c>
      <c r="I4253" s="11">
        <v>252489230</v>
      </c>
      <c r="J4253" s="11">
        <v>70</v>
      </c>
      <c r="K4253" s="11">
        <v>-79.965000000000003</v>
      </c>
      <c r="L4253" s="11" t="b">
        <f>COUNTIF('[1]2_배당성향 25% 이상 종목명'!$A$2:$A$471,'2_2번 조건 대상 종목'!A4253)&gt;0</f>
        <v>0</v>
      </c>
      <c r="M4253" s="14" t="b">
        <f t="shared" si="66"/>
        <v>1</v>
      </c>
      <c r="N4253" s="11">
        <v>15081305610</v>
      </c>
      <c r="O4253" s="11" t="b">
        <f>N4253&gt;=VLOOKUP(A4253,'[1]2023년만'!$A$2:$Q$1181,12,0)</f>
        <v>1</v>
      </c>
      <c r="P4253" s="11"/>
      <c r="Q4253" s="11"/>
      <c r="R4253" s="11">
        <v>6.8</v>
      </c>
      <c r="S4253" s="6">
        <v>309551795980</v>
      </c>
      <c r="T4253" s="7" t="s">
        <v>21</v>
      </c>
      <c r="U4253" s="7">
        <v>0.28000000000000003</v>
      </c>
      <c r="V4253" s="7" t="s">
        <v>21</v>
      </c>
    </row>
    <row r="4254" spans="1:22" hidden="1" x14ac:dyDescent="0.4">
      <c r="A4254" s="4" t="s">
        <v>433</v>
      </c>
      <c r="B4254" s="5" t="s">
        <v>434</v>
      </c>
      <c r="C4254" s="5" t="s">
        <v>24</v>
      </c>
      <c r="D4254" s="5" t="s">
        <v>19</v>
      </c>
      <c r="E4254" s="9" t="s">
        <v>66</v>
      </c>
      <c r="F4254" s="9">
        <v>3.86</v>
      </c>
      <c r="G4254" s="5" t="s">
        <v>21</v>
      </c>
      <c r="H4254" s="10">
        <v>1000</v>
      </c>
      <c r="I4254" s="11">
        <v>252489230</v>
      </c>
      <c r="J4254" s="11">
        <v>70</v>
      </c>
      <c r="K4254" s="11">
        <v>-196.88399999999999</v>
      </c>
      <c r="L4254" s="11" t="b">
        <f>COUNTIF('[1]2_배당성향 25% 이상 종목명'!$A$2:$A$471,'2_2번 조건 대상 종목'!A4254)&gt;0</f>
        <v>0</v>
      </c>
      <c r="M4254" s="14" t="b">
        <f t="shared" si="66"/>
        <v>1</v>
      </c>
      <c r="N4254" s="11">
        <v>15081305610</v>
      </c>
      <c r="O4254" s="11"/>
      <c r="P4254" s="11"/>
      <c r="Q4254" s="11"/>
      <c r="R4254" s="11">
        <v>5.8</v>
      </c>
      <c r="S4254" s="6">
        <v>309551795980</v>
      </c>
      <c r="T4254" s="7" t="s">
        <v>21</v>
      </c>
      <c r="U4254" s="7">
        <v>0.28000000000000003</v>
      </c>
      <c r="V4254" s="7" t="s">
        <v>21</v>
      </c>
    </row>
    <row r="4255" spans="1:22" hidden="1" x14ac:dyDescent="0.4">
      <c r="A4255" s="7" t="s">
        <v>433</v>
      </c>
      <c r="B4255" s="12" t="s">
        <v>434</v>
      </c>
      <c r="C4255" s="12" t="s">
        <v>2933</v>
      </c>
      <c r="D4255" s="12" t="s">
        <v>19</v>
      </c>
      <c r="E4255" s="12" t="s">
        <v>66</v>
      </c>
      <c r="F4255" s="12">
        <v>2.61</v>
      </c>
      <c r="G4255" s="12" t="s">
        <v>21</v>
      </c>
      <c r="H4255" s="12">
        <v>1000</v>
      </c>
      <c r="I4255" s="6">
        <v>252489230</v>
      </c>
      <c r="J4255" s="6">
        <v>100</v>
      </c>
      <c r="K4255" s="6">
        <v>16.289000000000001</v>
      </c>
      <c r="L4255" s="11" t="b">
        <f>COUNTIF('[1]2_배당성향 25% 이상 종목명'!$A$2:$A$471,'2_2번 조건 대상 종목'!A4255)&gt;0</f>
        <v>0</v>
      </c>
      <c r="M4255" s="14" t="b">
        <f t="shared" si="66"/>
        <v>1</v>
      </c>
      <c r="N4255" s="6">
        <v>22804243700</v>
      </c>
      <c r="O4255" s="6"/>
      <c r="P4255" s="6"/>
      <c r="Q4255" s="6"/>
      <c r="R4255" s="6">
        <v>3.8</v>
      </c>
      <c r="S4255" s="6">
        <v>309551795980</v>
      </c>
      <c r="T4255" s="7" t="s">
        <v>21</v>
      </c>
      <c r="U4255" s="7">
        <v>0.28000000000000003</v>
      </c>
      <c r="V4255" s="7" t="s">
        <v>21</v>
      </c>
    </row>
    <row r="4256" spans="1:22" hidden="1" x14ac:dyDescent="0.4">
      <c r="A4256" s="4" t="s">
        <v>77</v>
      </c>
      <c r="B4256" s="5" t="s">
        <v>78</v>
      </c>
      <c r="C4256" s="5" t="s">
        <v>24</v>
      </c>
      <c r="D4256" s="5" t="s">
        <v>19</v>
      </c>
      <c r="E4256" s="9" t="s">
        <v>25</v>
      </c>
      <c r="F4256" s="9">
        <v>0.41</v>
      </c>
      <c r="G4256" s="5" t="s">
        <v>21</v>
      </c>
      <c r="H4256" s="9">
        <v>500</v>
      </c>
      <c r="I4256" s="11">
        <v>10906701</v>
      </c>
      <c r="J4256" s="11">
        <v>50</v>
      </c>
      <c r="K4256" s="11">
        <v>649.20799999999997</v>
      </c>
      <c r="L4256" s="11" t="b">
        <f>COUNTIF('[1]2_배당성향 25% 이상 종목명'!$A$2:$A$471,'2_2번 조건 대상 종목'!A4256)&gt;0</f>
        <v>0</v>
      </c>
      <c r="M4256" s="14" t="b">
        <f t="shared" si="66"/>
        <v>1</v>
      </c>
      <c r="N4256" s="11">
        <v>545335050</v>
      </c>
      <c r="O4256" s="11"/>
      <c r="P4256" s="11"/>
      <c r="Q4256" s="11"/>
      <c r="R4256" s="11">
        <v>0.2</v>
      </c>
      <c r="S4256" s="6">
        <v>161964509850</v>
      </c>
      <c r="T4256" s="7">
        <v>42.67</v>
      </c>
      <c r="U4256" s="7">
        <v>2.27</v>
      </c>
      <c r="V4256" s="7">
        <v>348</v>
      </c>
    </row>
    <row r="4257" spans="1:22" hidden="1" x14ac:dyDescent="0.4">
      <c r="A4257" s="4" t="s">
        <v>77</v>
      </c>
      <c r="B4257" s="5" t="s">
        <v>78</v>
      </c>
      <c r="C4257" s="5" t="s">
        <v>30</v>
      </c>
      <c r="D4257" s="5" t="s">
        <v>19</v>
      </c>
      <c r="E4257" s="9" t="s">
        <v>25</v>
      </c>
      <c r="F4257" s="9">
        <v>0.43</v>
      </c>
      <c r="G4257" s="5" t="s">
        <v>21</v>
      </c>
      <c r="H4257" s="9">
        <v>500</v>
      </c>
      <c r="I4257" s="11">
        <v>10906701</v>
      </c>
      <c r="J4257" s="11">
        <v>50</v>
      </c>
      <c r="K4257" s="11">
        <v>14.381</v>
      </c>
      <c r="L4257" s="11" t="b">
        <f>COUNTIF('[1]2_배당성향 25% 이상 종목명'!$A$2:$A$471,'2_2번 조건 대상 종목'!A4257)&gt;0</f>
        <v>0</v>
      </c>
      <c r="M4257" s="14" t="b">
        <f t="shared" si="66"/>
        <v>1</v>
      </c>
      <c r="N4257" s="11">
        <v>545335050</v>
      </c>
      <c r="O4257" s="11" t="b">
        <f>N4257&gt;=VLOOKUP(A4257,'[1]2023년만'!$A$2:$Q$1181,12,0)</f>
        <v>1</v>
      </c>
      <c r="P4257" s="11"/>
      <c r="Q4257" s="11"/>
      <c r="R4257" s="11">
        <v>0.3</v>
      </c>
      <c r="S4257" s="6">
        <v>161964509850</v>
      </c>
      <c r="T4257" s="7">
        <v>42.67</v>
      </c>
      <c r="U4257" s="7">
        <v>2.27</v>
      </c>
      <c r="V4257" s="7">
        <v>348</v>
      </c>
    </row>
    <row r="4258" spans="1:22" hidden="1" x14ac:dyDescent="0.4">
      <c r="A4258" s="4" t="s">
        <v>77</v>
      </c>
      <c r="B4258" s="5" t="s">
        <v>78</v>
      </c>
      <c r="C4258" s="5" t="s">
        <v>18</v>
      </c>
      <c r="D4258" s="5" t="s">
        <v>19</v>
      </c>
      <c r="E4258" s="9" t="s">
        <v>25</v>
      </c>
      <c r="F4258" s="9">
        <v>0.52</v>
      </c>
      <c r="G4258" s="5" t="s">
        <v>21</v>
      </c>
      <c r="H4258" s="9">
        <v>500</v>
      </c>
      <c r="I4258" s="11">
        <v>10906701</v>
      </c>
      <c r="J4258" s="11">
        <v>50</v>
      </c>
      <c r="K4258" s="11">
        <v>-48.734000000000002</v>
      </c>
      <c r="L4258" s="11" t="b">
        <f>COUNTIF('[1]2_배당성향 25% 이상 종목명'!$A$2:$A$471,'2_2번 조건 대상 종목'!A4258)&gt;0</f>
        <v>0</v>
      </c>
      <c r="M4258" s="14" t="b">
        <f t="shared" si="66"/>
        <v>1</v>
      </c>
      <c r="N4258" s="11">
        <v>545335050</v>
      </c>
      <c r="O4258" s="11"/>
      <c r="P4258" s="11"/>
      <c r="Q4258" s="11"/>
      <c r="R4258" s="11">
        <v>0.2</v>
      </c>
      <c r="S4258" s="6">
        <v>161964509850</v>
      </c>
      <c r="T4258" s="7">
        <v>42.67</v>
      </c>
      <c r="U4258" s="7">
        <v>2.27</v>
      </c>
      <c r="V4258" s="7">
        <v>348</v>
      </c>
    </row>
    <row r="4259" spans="1:22" hidden="1" x14ac:dyDescent="0.4">
      <c r="A4259" s="7" t="s">
        <v>77</v>
      </c>
      <c r="B4259" s="12" t="s">
        <v>78</v>
      </c>
      <c r="C4259" s="12" t="s">
        <v>2933</v>
      </c>
      <c r="D4259" s="12" t="s">
        <v>19</v>
      </c>
      <c r="E4259" s="12" t="s">
        <v>25</v>
      </c>
      <c r="F4259" s="12">
        <v>0.3</v>
      </c>
      <c r="G4259" s="12" t="s">
        <v>21</v>
      </c>
      <c r="H4259" s="12">
        <v>500</v>
      </c>
      <c r="I4259" s="6">
        <v>10906701</v>
      </c>
      <c r="J4259" s="6">
        <v>50</v>
      </c>
      <c r="K4259" s="6">
        <v>8.5640000000000001</v>
      </c>
      <c r="L4259" s="11" t="b">
        <f>COUNTIF('[1]2_배당성향 25% 이상 종목명'!$A$2:$A$471,'2_2번 조건 대상 종목'!A4259)&gt;0</f>
        <v>0</v>
      </c>
      <c r="M4259" s="14" t="b">
        <f t="shared" si="66"/>
        <v>1</v>
      </c>
      <c r="N4259" s="6">
        <v>545335050</v>
      </c>
      <c r="O4259" s="6"/>
      <c r="P4259" s="6"/>
      <c r="Q4259" s="6"/>
      <c r="R4259" s="6">
        <v>0.1</v>
      </c>
      <c r="S4259" s="6">
        <v>161964509850</v>
      </c>
      <c r="T4259" s="7">
        <v>42.67</v>
      </c>
      <c r="U4259" s="7">
        <v>2.27</v>
      </c>
      <c r="V4259" s="7">
        <v>348</v>
      </c>
    </row>
    <row r="4260" spans="1:22" x14ac:dyDescent="0.4">
      <c r="A4260" s="4" t="s">
        <v>1476</v>
      </c>
      <c r="B4260" s="5" t="s">
        <v>1477</v>
      </c>
      <c r="C4260" s="5" t="s">
        <v>30</v>
      </c>
      <c r="D4260" s="5" t="s">
        <v>19</v>
      </c>
      <c r="E4260" s="9" t="s">
        <v>69</v>
      </c>
      <c r="F4260" s="9">
        <v>2.73</v>
      </c>
      <c r="G4260" s="5" t="s">
        <v>21</v>
      </c>
      <c r="H4260" s="9">
        <v>500</v>
      </c>
      <c r="I4260" s="11">
        <v>12712747</v>
      </c>
      <c r="J4260" s="11">
        <v>180</v>
      </c>
      <c r="K4260" s="11">
        <v>26.597000000000001</v>
      </c>
      <c r="L4260" s="11" t="b">
        <f>COUNTIF('[1]2_배당성향 25% 이상 종목명'!$A$2:$A$471,'2_2번 조건 대상 종목'!A4564)&gt;0</f>
        <v>1</v>
      </c>
      <c r="M4260" s="14" t="b">
        <f t="shared" si="66"/>
        <v>1</v>
      </c>
      <c r="N4260" s="11">
        <v>1934698140</v>
      </c>
      <c r="O4260" s="11" t="b">
        <f>N4260&gt;=VLOOKUP(A4260,'[1]2023년만'!$A$2:$Q$1181,12,0)</f>
        <v>1</v>
      </c>
      <c r="P4260" s="11">
        <f>VLOOKUP(A4260,'[1]2_피벗 테이블'!$A$4:$B$376,2,0)</f>
        <v>1289798760</v>
      </c>
      <c r="Q4260" s="11" t="b">
        <f>N4260&gt;=(P4260*1.05)</f>
        <v>1</v>
      </c>
      <c r="R4260" s="11">
        <v>3.62</v>
      </c>
      <c r="S4260" s="6">
        <v>67504686570</v>
      </c>
      <c r="T4260" s="7">
        <v>7.84</v>
      </c>
      <c r="U4260" s="7">
        <v>0.47</v>
      </c>
      <c r="V4260" s="7">
        <v>677</v>
      </c>
    </row>
    <row r="4261" spans="1:22" hidden="1" x14ac:dyDescent="0.4">
      <c r="A4261" s="4" t="s">
        <v>374</v>
      </c>
      <c r="B4261" s="5" t="s">
        <v>375</v>
      </c>
      <c r="C4261" s="5" t="s">
        <v>24</v>
      </c>
      <c r="D4261" s="5" t="s">
        <v>19</v>
      </c>
      <c r="E4261" s="9" t="s">
        <v>76</v>
      </c>
      <c r="F4261" s="9">
        <v>0.4</v>
      </c>
      <c r="G4261" s="5" t="s">
        <v>21</v>
      </c>
      <c r="H4261" s="9">
        <v>500</v>
      </c>
      <c r="I4261" s="11">
        <v>29800327</v>
      </c>
      <c r="J4261" s="11">
        <v>40</v>
      </c>
      <c r="K4261" s="11">
        <v>29.145</v>
      </c>
      <c r="L4261" s="11" t="b">
        <f>COUNTIF('[1]2_배당성향 25% 이상 종목명'!$A$2:$A$471,'2_2번 조건 대상 종목'!A4261)&gt;0</f>
        <v>1</v>
      </c>
      <c r="M4261" s="14" t="b">
        <f t="shared" si="66"/>
        <v>1</v>
      </c>
      <c r="N4261" s="11">
        <v>1192013080</v>
      </c>
      <c r="O4261" s="11"/>
      <c r="P4261" s="11"/>
      <c r="Q4261" s="11"/>
      <c r="R4261" s="11">
        <v>1.9</v>
      </c>
      <c r="S4261" s="6">
        <v>61090670350</v>
      </c>
      <c r="T4261" s="7">
        <v>48.81</v>
      </c>
      <c r="U4261" s="7">
        <v>0.56999999999999995</v>
      </c>
      <c r="V4261" s="7">
        <v>42</v>
      </c>
    </row>
    <row r="4262" spans="1:22" hidden="1" x14ac:dyDescent="0.4">
      <c r="A4262" s="4" t="s">
        <v>374</v>
      </c>
      <c r="B4262" s="5" t="s">
        <v>375</v>
      </c>
      <c r="C4262" s="5" t="s">
        <v>18</v>
      </c>
      <c r="D4262" s="5" t="s">
        <v>19</v>
      </c>
      <c r="E4262" s="9" t="s">
        <v>76</v>
      </c>
      <c r="F4262" s="9">
        <v>0.43</v>
      </c>
      <c r="G4262" s="5" t="s">
        <v>21</v>
      </c>
      <c r="H4262" s="9">
        <v>500</v>
      </c>
      <c r="I4262" s="11">
        <v>29800327</v>
      </c>
      <c r="J4262" s="11">
        <v>35</v>
      </c>
      <c r="K4262" s="11">
        <v>-9.8369999999999997</v>
      </c>
      <c r="L4262" s="11" t="b">
        <f>COUNTIF('[1]2_배당성향 25% 이상 종목명'!$A$2:$A$471,'2_2번 조건 대상 종목'!A4262)&gt;0</f>
        <v>1</v>
      </c>
      <c r="M4262" s="14" t="b">
        <f t="shared" si="66"/>
        <v>1</v>
      </c>
      <c r="N4262" s="11">
        <v>1043011445</v>
      </c>
      <c r="O4262" s="11"/>
      <c r="P4262" s="11"/>
      <c r="Q4262" s="11"/>
      <c r="R4262" s="11">
        <v>1.5</v>
      </c>
      <c r="S4262" s="6">
        <v>61090670350</v>
      </c>
      <c r="T4262" s="7">
        <v>48.81</v>
      </c>
      <c r="U4262" s="7">
        <v>0.56999999999999995</v>
      </c>
      <c r="V4262" s="7">
        <v>42</v>
      </c>
    </row>
    <row r="4263" spans="1:22" hidden="1" x14ac:dyDescent="0.4">
      <c r="A4263" s="7" t="s">
        <v>374</v>
      </c>
      <c r="B4263" s="12" t="s">
        <v>375</v>
      </c>
      <c r="C4263" s="12" t="s">
        <v>2933</v>
      </c>
      <c r="D4263" s="12" t="s">
        <v>19</v>
      </c>
      <c r="E4263" s="12" t="s">
        <v>76</v>
      </c>
      <c r="F4263" s="12">
        <v>0.2</v>
      </c>
      <c r="G4263" s="12" t="s">
        <v>21</v>
      </c>
      <c r="H4263" s="12">
        <v>500</v>
      </c>
      <c r="I4263" s="6">
        <v>25000000</v>
      </c>
      <c r="J4263" s="6">
        <v>35</v>
      </c>
      <c r="K4263" s="6">
        <v>-206.947</v>
      </c>
      <c r="L4263" s="11" t="b">
        <f>COUNTIF('[1]2_배당성향 25% 이상 종목명'!$A$2:$A$471,'2_2번 조건 대상 종목'!A4263)&gt;0</f>
        <v>1</v>
      </c>
      <c r="M4263" s="14" t="b">
        <f t="shared" si="66"/>
        <v>1</v>
      </c>
      <c r="N4263" s="6">
        <v>1043011445</v>
      </c>
      <c r="O4263" s="6"/>
      <c r="P4263" s="6"/>
      <c r="Q4263" s="6"/>
      <c r="R4263" s="6">
        <v>0.7</v>
      </c>
      <c r="S4263" s="6">
        <v>61090670350</v>
      </c>
      <c r="T4263" s="7">
        <v>48.81</v>
      </c>
      <c r="U4263" s="7">
        <v>0.56999999999999995</v>
      </c>
      <c r="V4263" s="7">
        <v>42</v>
      </c>
    </row>
    <row r="4264" spans="1:22" x14ac:dyDescent="0.4">
      <c r="A4264" s="4" t="s">
        <v>643</v>
      </c>
      <c r="B4264" s="5" t="s">
        <v>644</v>
      </c>
      <c r="C4264" s="5" t="s">
        <v>30</v>
      </c>
      <c r="D4264" s="5" t="s">
        <v>19</v>
      </c>
      <c r="E4264" s="9" t="s">
        <v>20</v>
      </c>
      <c r="F4264" s="9">
        <v>0.68</v>
      </c>
      <c r="G4264" s="5" t="s">
        <v>21</v>
      </c>
      <c r="H4264" s="9">
        <v>500</v>
      </c>
      <c r="I4264" s="11">
        <v>14200000</v>
      </c>
      <c r="J4264" s="11">
        <v>90</v>
      </c>
      <c r="K4264" s="11">
        <v>59.582000000000001</v>
      </c>
      <c r="L4264" s="11" t="b">
        <f>COUNTIF('[1]2_배당성향 25% 이상 종목명'!$A$2:$A$471,'2_2번 조건 대상 종목'!A835)&gt;0</f>
        <v>1</v>
      </c>
      <c r="M4264" s="14" t="b">
        <f t="shared" si="66"/>
        <v>1</v>
      </c>
      <c r="N4264" s="11">
        <v>1188661950</v>
      </c>
      <c r="O4264" s="11" t="b">
        <f>N4264&gt;=VLOOKUP(A4264,'[1]2023년만'!$A$2:$Q$1181,12,0)</f>
        <v>1</v>
      </c>
      <c r="P4264" s="11">
        <f>VLOOKUP(A4264,'[1]2_피벗 테이블'!$A$4:$B$376,2,0)</f>
        <v>874465816.66666663</v>
      </c>
      <c r="Q4264" s="11" t="b">
        <f>N4264&gt;=(P4264*1.05)</f>
        <v>1</v>
      </c>
      <c r="R4264" s="11">
        <v>2.4</v>
      </c>
      <c r="S4264" s="6">
        <v>61273000000</v>
      </c>
      <c r="T4264" s="7">
        <v>16.34</v>
      </c>
      <c r="U4264" s="7">
        <v>0.56000000000000005</v>
      </c>
      <c r="V4264" s="7">
        <v>264</v>
      </c>
    </row>
    <row r="4265" spans="1:22" hidden="1" x14ac:dyDescent="0.4">
      <c r="A4265" s="4" t="s">
        <v>1371</v>
      </c>
      <c r="B4265" s="5" t="s">
        <v>1372</v>
      </c>
      <c r="C4265" s="5" t="s">
        <v>24</v>
      </c>
      <c r="D4265" s="5" t="s">
        <v>19</v>
      </c>
      <c r="E4265" s="9" t="s">
        <v>37</v>
      </c>
      <c r="F4265" s="9">
        <v>2.09</v>
      </c>
      <c r="G4265" s="5" t="s">
        <v>21</v>
      </c>
      <c r="H4265" s="10">
        <v>5000</v>
      </c>
      <c r="I4265" s="11">
        <v>97475107</v>
      </c>
      <c r="J4265" s="11">
        <v>500</v>
      </c>
      <c r="K4265" s="11">
        <v>22.013000000000002</v>
      </c>
      <c r="L4265" s="11" t="b">
        <f>COUNTIF('[1]2_배당성향 25% 이상 종목명'!$A$2:$A$471,'2_2번 조건 대상 종목'!A4265)&gt;0</f>
        <v>1</v>
      </c>
      <c r="M4265" s="14" t="b">
        <f t="shared" si="66"/>
        <v>1</v>
      </c>
      <c r="N4265" s="11">
        <v>48737553500</v>
      </c>
      <c r="O4265" s="11"/>
      <c r="P4265" s="11"/>
      <c r="Q4265" s="11"/>
      <c r="R4265" s="11">
        <v>1</v>
      </c>
      <c r="S4265" s="6">
        <v>8860487226300</v>
      </c>
      <c r="T4265" s="7">
        <v>51.5</v>
      </c>
      <c r="U4265" s="7">
        <v>5.19</v>
      </c>
      <c r="V4265" s="7">
        <v>1765</v>
      </c>
    </row>
    <row r="4266" spans="1:22" hidden="1" x14ac:dyDescent="0.4">
      <c r="A4266" s="4" t="s">
        <v>1371</v>
      </c>
      <c r="B4266" s="5" t="s">
        <v>1372</v>
      </c>
      <c r="C4266" s="5" t="s">
        <v>18</v>
      </c>
      <c r="D4266" s="5" t="s">
        <v>19</v>
      </c>
      <c r="E4266" s="9" t="s">
        <v>37</v>
      </c>
      <c r="F4266" s="9">
        <v>2.2599999999999998</v>
      </c>
      <c r="G4266" s="5" t="s">
        <v>21</v>
      </c>
      <c r="H4266" s="10">
        <v>5000</v>
      </c>
      <c r="I4266" s="11">
        <v>97475107</v>
      </c>
      <c r="J4266" s="11">
        <v>250</v>
      </c>
      <c r="K4266" s="11">
        <v>21.021999999999998</v>
      </c>
      <c r="L4266" s="11" t="b">
        <f>COUNTIF('[1]2_배당성향 25% 이상 종목명'!$A$2:$A$471,'2_2번 조건 대상 종목'!A4266)&gt;0</f>
        <v>1</v>
      </c>
      <c r="M4266" s="14" t="b">
        <f t="shared" si="66"/>
        <v>1</v>
      </c>
      <c r="N4266" s="11">
        <v>24368776750</v>
      </c>
      <c r="O4266" s="11"/>
      <c r="P4266" s="11"/>
      <c r="Q4266" s="11"/>
      <c r="R4266" s="11">
        <v>0.5</v>
      </c>
      <c r="S4266" s="6">
        <v>8860487226300</v>
      </c>
      <c r="T4266" s="7">
        <v>51.5</v>
      </c>
      <c r="U4266" s="7">
        <v>5.19</v>
      </c>
      <c r="V4266" s="7">
        <v>1765</v>
      </c>
    </row>
    <row r="4267" spans="1:22" hidden="1" x14ac:dyDescent="0.4">
      <c r="A4267" s="7" t="s">
        <v>1371</v>
      </c>
      <c r="B4267" s="12" t="s">
        <v>1372</v>
      </c>
      <c r="C4267" s="12" t="s">
        <v>2933</v>
      </c>
      <c r="D4267" s="12" t="s">
        <v>19</v>
      </c>
      <c r="E4267" s="12" t="s">
        <v>37</v>
      </c>
      <c r="F4267" s="12">
        <v>1.02</v>
      </c>
      <c r="G4267" s="12" t="s">
        <v>21</v>
      </c>
      <c r="H4267" s="12">
        <v>5000</v>
      </c>
      <c r="I4267" s="6">
        <v>97475107</v>
      </c>
      <c r="J4267" s="6">
        <v>200</v>
      </c>
      <c r="K4267" s="6">
        <v>36.594999999999999</v>
      </c>
      <c r="L4267" s="11" t="b">
        <f>COUNTIF('[1]2_배당성향 25% 이상 종목명'!$A$2:$A$471,'2_2번 조건 대상 종목'!A4267)&gt;0</f>
        <v>1</v>
      </c>
      <c r="M4267" s="14" t="b">
        <f t="shared" si="66"/>
        <v>1</v>
      </c>
      <c r="N4267" s="6">
        <v>19495021400</v>
      </c>
      <c r="O4267" s="6"/>
      <c r="P4267" s="6"/>
      <c r="Q4267" s="6"/>
      <c r="R4267" s="6">
        <v>0.6</v>
      </c>
      <c r="S4267" s="6">
        <v>8860487226300</v>
      </c>
      <c r="T4267" s="7">
        <v>51.5</v>
      </c>
      <c r="U4267" s="7">
        <v>5.19</v>
      </c>
      <c r="V4267" s="7">
        <v>1765</v>
      </c>
    </row>
    <row r="4268" spans="1:22" hidden="1" x14ac:dyDescent="0.4">
      <c r="A4268" s="4" t="s">
        <v>2445</v>
      </c>
      <c r="B4268" s="5" t="s">
        <v>2446</v>
      </c>
      <c r="C4268" s="5" t="s">
        <v>18</v>
      </c>
      <c r="D4268" s="5" t="s">
        <v>19</v>
      </c>
      <c r="E4268" s="9" t="s">
        <v>49</v>
      </c>
      <c r="F4268" s="9">
        <v>2.41</v>
      </c>
      <c r="G4268" s="5" t="s">
        <v>21</v>
      </c>
      <c r="H4268" s="9">
        <v>500</v>
      </c>
      <c r="I4268" s="11">
        <v>4532000</v>
      </c>
      <c r="J4268" s="11">
        <v>100</v>
      </c>
      <c r="K4268" s="11">
        <v>8.9879999999999995</v>
      </c>
      <c r="L4268" s="11" t="b">
        <f>COUNTIF('[1]2_배당성향 25% 이상 종목명'!$A$2:$A$471,'2_2번 조건 대상 종목'!A4268)&gt;0</f>
        <v>0</v>
      </c>
      <c r="M4268" s="14" t="b">
        <f t="shared" si="66"/>
        <v>0</v>
      </c>
      <c r="N4268" s="11">
        <v>362500700</v>
      </c>
      <c r="O4268" s="11"/>
      <c r="P4268" s="11"/>
      <c r="Q4268" s="11"/>
      <c r="R4268" s="11">
        <v>0.41</v>
      </c>
      <c r="S4268" s="6">
        <v>288235200000</v>
      </c>
      <c r="T4268" s="7">
        <v>9.9700000000000006</v>
      </c>
      <c r="U4268" s="7">
        <v>3.11</v>
      </c>
      <c r="V4268" s="7">
        <v>6382</v>
      </c>
    </row>
    <row r="4269" spans="1:22" hidden="1" x14ac:dyDescent="0.4">
      <c r="A4269" s="4" t="s">
        <v>2445</v>
      </c>
      <c r="B4269" s="5" t="s">
        <v>2446</v>
      </c>
      <c r="C4269" s="5" t="s">
        <v>24</v>
      </c>
      <c r="D4269" s="5" t="s">
        <v>19</v>
      </c>
      <c r="E4269" s="9" t="s">
        <v>49</v>
      </c>
      <c r="F4269" s="9">
        <v>2.11</v>
      </c>
      <c r="G4269" s="5" t="s">
        <v>21</v>
      </c>
      <c r="H4269" s="9">
        <v>500</v>
      </c>
      <c r="I4269" s="11">
        <v>4532000</v>
      </c>
      <c r="J4269" s="11">
        <v>100</v>
      </c>
      <c r="K4269" s="11">
        <v>4.9790000000000001</v>
      </c>
      <c r="L4269" s="11" t="b">
        <f>COUNTIF('[1]2_배당성향 25% 이상 종목명'!$A$2:$A$471,'2_2번 조건 대상 종목'!A4269)&gt;0</f>
        <v>0</v>
      </c>
      <c r="M4269" s="14" t="b">
        <f t="shared" si="66"/>
        <v>0</v>
      </c>
      <c r="N4269" s="11">
        <v>362500700</v>
      </c>
      <c r="O4269" s="11"/>
      <c r="P4269" s="11"/>
      <c r="Q4269" s="11"/>
      <c r="R4269" s="11">
        <v>0.43</v>
      </c>
      <c r="S4269" s="6">
        <v>288235200000</v>
      </c>
      <c r="T4269" s="7">
        <v>9.9700000000000006</v>
      </c>
      <c r="U4269" s="7">
        <v>3.11</v>
      </c>
      <c r="V4269" s="7">
        <v>6382</v>
      </c>
    </row>
    <row r="4270" spans="1:22" hidden="1" x14ac:dyDescent="0.4">
      <c r="A4270" s="4" t="s">
        <v>2445</v>
      </c>
      <c r="B4270" s="5" t="s">
        <v>2446</v>
      </c>
      <c r="C4270" s="5" t="s">
        <v>30</v>
      </c>
      <c r="D4270" s="5" t="s">
        <v>19</v>
      </c>
      <c r="E4270" s="9" t="s">
        <v>49</v>
      </c>
      <c r="F4270" s="9">
        <v>1.64</v>
      </c>
      <c r="G4270" s="5" t="s">
        <v>21</v>
      </c>
      <c r="H4270" s="9">
        <v>500</v>
      </c>
      <c r="I4270" s="11">
        <v>4532000</v>
      </c>
      <c r="J4270" s="11">
        <v>200</v>
      </c>
      <c r="K4270" s="11">
        <v>3.1339999999999999</v>
      </c>
      <c r="L4270" s="11" t="b">
        <f>COUNTIF('[1]2_배당성향 25% 이상 종목명'!$A$2:$A$471,'2_2번 조건 대상 종목'!A4270)&gt;0</f>
        <v>0</v>
      </c>
      <c r="M4270" s="14" t="b">
        <f t="shared" si="66"/>
        <v>0</v>
      </c>
      <c r="N4270" s="11">
        <v>725001400</v>
      </c>
      <c r="O4270" s="11" t="b">
        <f>N4270&gt;=VLOOKUP(A4270,'[1]2023년만'!$A$2:$Q$1181,12,0)</f>
        <v>1</v>
      </c>
      <c r="P4270" s="11"/>
      <c r="Q4270" s="11"/>
      <c r="R4270" s="11">
        <v>0.4</v>
      </c>
      <c r="S4270" s="6">
        <v>288235200000</v>
      </c>
      <c r="T4270" s="7">
        <v>9.9700000000000006</v>
      </c>
      <c r="U4270" s="7">
        <v>3.11</v>
      </c>
      <c r="V4270" s="7">
        <v>6382</v>
      </c>
    </row>
    <row r="4271" spans="1:22" hidden="1" x14ac:dyDescent="0.4">
      <c r="A4271" s="4" t="s">
        <v>536</v>
      </c>
      <c r="B4271" s="5" t="s">
        <v>537</v>
      </c>
      <c r="C4271" s="5" t="s">
        <v>30</v>
      </c>
      <c r="D4271" s="5" t="s">
        <v>19</v>
      </c>
      <c r="E4271" s="9" t="s">
        <v>52</v>
      </c>
      <c r="F4271" s="9">
        <v>0.72</v>
      </c>
      <c r="G4271" s="5" t="s">
        <v>21</v>
      </c>
      <c r="H4271" s="9">
        <v>500</v>
      </c>
      <c r="I4271" s="11">
        <v>24179744</v>
      </c>
      <c r="J4271" s="11">
        <v>410</v>
      </c>
      <c r="K4271" s="11">
        <v>70.509</v>
      </c>
      <c r="L4271" s="11" t="b">
        <f>COUNTIF('[1]2_배당성향 25% 이상 종목명'!$A$2:$A$471,'2_2번 조건 대상 종목'!A4271)&gt;0</f>
        <v>1</v>
      </c>
      <c r="M4271" s="14" t="b">
        <f t="shared" si="66"/>
        <v>0</v>
      </c>
      <c r="N4271" s="11">
        <v>9868394550</v>
      </c>
      <c r="O4271" s="11" t="b">
        <f>N4271&gt;=VLOOKUP(A4271,'[1]2023년만'!$A$2:$Q$1181,12,0)</f>
        <v>1</v>
      </c>
      <c r="P4271" s="11"/>
      <c r="Q4271" s="11"/>
      <c r="R4271" s="11">
        <v>1.9</v>
      </c>
      <c r="S4271" s="6">
        <v>616583472000</v>
      </c>
      <c r="T4271" s="7">
        <v>44.19</v>
      </c>
      <c r="U4271" s="7">
        <v>1.76</v>
      </c>
      <c r="V4271" s="7">
        <v>577</v>
      </c>
    </row>
    <row r="4272" spans="1:22" hidden="1" x14ac:dyDescent="0.4">
      <c r="A4272" s="4" t="s">
        <v>536</v>
      </c>
      <c r="B4272" s="5" t="s">
        <v>537</v>
      </c>
      <c r="C4272" s="5" t="s">
        <v>24</v>
      </c>
      <c r="D4272" s="5" t="s">
        <v>19</v>
      </c>
      <c r="E4272" s="9" t="s">
        <v>61</v>
      </c>
      <c r="F4272" s="9">
        <v>0.55000000000000004</v>
      </c>
      <c r="G4272" s="5" t="s">
        <v>21</v>
      </c>
      <c r="H4272" s="9">
        <v>500</v>
      </c>
      <c r="I4272" s="11">
        <v>24179744</v>
      </c>
      <c r="J4272" s="11">
        <v>410</v>
      </c>
      <c r="K4272" s="11">
        <v>-35.6</v>
      </c>
      <c r="L4272" s="11" t="b">
        <f>COUNTIF('[1]2_배당성향 25% 이상 종목명'!$A$2:$A$471,'2_2번 조건 대상 종목'!A4272)&gt;0</f>
        <v>1</v>
      </c>
      <c r="M4272" s="14" t="b">
        <f t="shared" si="66"/>
        <v>0</v>
      </c>
      <c r="N4272" s="11">
        <v>9789059550</v>
      </c>
      <c r="O4272" s="11"/>
      <c r="P4272" s="11"/>
      <c r="Q4272" s="11"/>
      <c r="R4272" s="11">
        <v>2.89</v>
      </c>
      <c r="S4272" s="6">
        <v>616583472000</v>
      </c>
      <c r="T4272" s="7">
        <v>44.19</v>
      </c>
      <c r="U4272" s="7">
        <v>1.76</v>
      </c>
      <c r="V4272" s="7">
        <v>577</v>
      </c>
    </row>
    <row r="4273" spans="1:22" hidden="1" x14ac:dyDescent="0.4">
      <c r="A4273" s="4" t="s">
        <v>406</v>
      </c>
      <c r="B4273" s="5" t="s">
        <v>407</v>
      </c>
      <c r="C4273" s="5" t="s">
        <v>18</v>
      </c>
      <c r="D4273" s="5" t="s">
        <v>19</v>
      </c>
      <c r="E4273" s="9" t="s">
        <v>347</v>
      </c>
      <c r="F4273" s="9">
        <v>1.1100000000000001</v>
      </c>
      <c r="G4273" s="5" t="s">
        <v>21</v>
      </c>
      <c r="H4273" s="9">
        <v>500</v>
      </c>
      <c r="I4273" s="11">
        <v>11563700</v>
      </c>
      <c r="J4273" s="11">
        <v>150</v>
      </c>
      <c r="K4273" s="11">
        <v>88.406999999999996</v>
      </c>
      <c r="L4273" s="11" t="b">
        <f>COUNTIF('[1]2_배당성향 25% 이상 종목명'!$A$2:$A$471,'2_2번 조건 대상 종목'!A4273)&gt;0</f>
        <v>1</v>
      </c>
      <c r="M4273" s="14" t="b">
        <f t="shared" si="66"/>
        <v>1</v>
      </c>
      <c r="N4273" s="11">
        <v>1734555000</v>
      </c>
      <c r="O4273" s="11"/>
      <c r="P4273" s="11"/>
      <c r="Q4273" s="11"/>
      <c r="R4273" s="11">
        <v>2.8</v>
      </c>
      <c r="S4273" s="6">
        <v>51921013000</v>
      </c>
      <c r="T4273" s="7">
        <v>15.17</v>
      </c>
      <c r="U4273" s="7">
        <v>1.38</v>
      </c>
      <c r="V4273" s="7">
        <v>296</v>
      </c>
    </row>
    <row r="4274" spans="1:22" hidden="1" x14ac:dyDescent="0.4">
      <c r="A4274" s="4" t="s">
        <v>406</v>
      </c>
      <c r="B4274" s="5" t="s">
        <v>407</v>
      </c>
      <c r="C4274" s="5" t="s">
        <v>24</v>
      </c>
      <c r="D4274" s="5" t="s">
        <v>19</v>
      </c>
      <c r="E4274" s="9" t="s">
        <v>347</v>
      </c>
      <c r="F4274" s="9">
        <v>1.04</v>
      </c>
      <c r="G4274" s="5" t="s">
        <v>21</v>
      </c>
      <c r="H4274" s="9">
        <v>500</v>
      </c>
      <c r="I4274" s="11">
        <v>11563700</v>
      </c>
      <c r="J4274" s="11">
        <v>150</v>
      </c>
      <c r="K4274" s="11">
        <v>70.396000000000001</v>
      </c>
      <c r="L4274" s="11" t="b">
        <f>COUNTIF('[1]2_배당성향 25% 이상 종목명'!$A$2:$A$471,'2_2번 조건 대상 종목'!A4274)&gt;0</f>
        <v>1</v>
      </c>
      <c r="M4274" s="14" t="b">
        <f t="shared" si="66"/>
        <v>1</v>
      </c>
      <c r="N4274" s="11">
        <v>1734555000</v>
      </c>
      <c r="O4274" s="11"/>
      <c r="P4274" s="11"/>
      <c r="Q4274" s="11"/>
      <c r="R4274" s="11">
        <v>3</v>
      </c>
      <c r="S4274" s="6">
        <v>51921013000</v>
      </c>
      <c r="T4274" s="7">
        <v>15.17</v>
      </c>
      <c r="U4274" s="7">
        <v>1.38</v>
      </c>
      <c r="V4274" s="7">
        <v>296</v>
      </c>
    </row>
    <row r="4275" spans="1:22" x14ac:dyDescent="0.4">
      <c r="A4275" s="4" t="s">
        <v>374</v>
      </c>
      <c r="B4275" s="5" t="s">
        <v>375</v>
      </c>
      <c r="C4275" s="5" t="s">
        <v>30</v>
      </c>
      <c r="D4275" s="5" t="s">
        <v>19</v>
      </c>
      <c r="E4275" s="9" t="s">
        <v>76</v>
      </c>
      <c r="F4275" s="9">
        <v>0.97</v>
      </c>
      <c r="G4275" s="5" t="s">
        <v>21</v>
      </c>
      <c r="H4275" s="9">
        <v>500</v>
      </c>
      <c r="I4275" s="11">
        <v>29800327</v>
      </c>
      <c r="J4275" s="11">
        <v>40</v>
      </c>
      <c r="K4275" s="11">
        <v>95.897999999999996</v>
      </c>
      <c r="L4275" s="11" t="b">
        <f>COUNTIF('[1]2_배당성향 25% 이상 종목명'!$A$2:$A$471,'2_2번 조건 대상 종목'!A4260)&gt;0</f>
        <v>1</v>
      </c>
      <c r="M4275" s="14" t="b">
        <f t="shared" si="66"/>
        <v>1</v>
      </c>
      <c r="N4275" s="11">
        <v>1192013080</v>
      </c>
      <c r="O4275" s="11" t="b">
        <f>N4275&gt;=VLOOKUP(A4275,'[1]2023년만'!$A$2:$Q$1181,12,0)</f>
        <v>1</v>
      </c>
      <c r="P4275" s="11">
        <f>VLOOKUP(A4275,'[1]2_피벗 테이블'!$A$4:$B$376,2,0)</f>
        <v>1092678656.6666667</v>
      </c>
      <c r="Q4275" s="11" t="b">
        <f>N4275&gt;=(P4275*1.05)</f>
        <v>1</v>
      </c>
      <c r="R4275" s="11">
        <v>2.2999999999999998</v>
      </c>
      <c r="S4275" s="6">
        <v>61090670350</v>
      </c>
      <c r="T4275" s="7">
        <v>48.81</v>
      </c>
      <c r="U4275" s="7">
        <v>0.56999999999999995</v>
      </c>
      <c r="V4275" s="7">
        <v>42</v>
      </c>
    </row>
    <row r="4276" spans="1:22" hidden="1" x14ac:dyDescent="0.4">
      <c r="A4276" s="7" t="s">
        <v>406</v>
      </c>
      <c r="B4276" s="12" t="s">
        <v>407</v>
      </c>
      <c r="C4276" s="12" t="s">
        <v>2933</v>
      </c>
      <c r="D4276" s="12" t="s">
        <v>19</v>
      </c>
      <c r="E4276" s="12" t="s">
        <v>347</v>
      </c>
      <c r="F4276" s="12">
        <v>0.68</v>
      </c>
      <c r="G4276" s="12" t="s">
        <v>21</v>
      </c>
      <c r="H4276" s="12">
        <v>500</v>
      </c>
      <c r="I4276" s="6">
        <v>11563700</v>
      </c>
      <c r="J4276" s="6">
        <v>100</v>
      </c>
      <c r="K4276" s="6">
        <v>81.091999999999999</v>
      </c>
      <c r="L4276" s="11" t="b">
        <f>COUNTIF('[1]2_배당성향 25% 이상 종목명'!$A$2:$A$471,'2_2번 조건 대상 종목'!A4276)&gt;0</f>
        <v>1</v>
      </c>
      <c r="M4276" s="14" t="b">
        <f t="shared" si="66"/>
        <v>1</v>
      </c>
      <c r="N4276" s="6">
        <v>1156370000</v>
      </c>
      <c r="O4276" s="6"/>
      <c r="P4276" s="6"/>
      <c r="Q4276" s="6"/>
      <c r="R4276" s="6">
        <v>1.5</v>
      </c>
      <c r="S4276" s="6">
        <v>51921013000</v>
      </c>
      <c r="T4276" s="7">
        <v>15.17</v>
      </c>
      <c r="U4276" s="7">
        <v>1.38</v>
      </c>
      <c r="V4276" s="7">
        <v>296</v>
      </c>
    </row>
    <row r="4277" spans="1:22" hidden="1" x14ac:dyDescent="0.4">
      <c r="A4277" s="4" t="s">
        <v>1711</v>
      </c>
      <c r="B4277" s="5" t="s">
        <v>1712</v>
      </c>
      <c r="C4277" s="5" t="s">
        <v>18</v>
      </c>
      <c r="D4277" s="5" t="s">
        <v>19</v>
      </c>
      <c r="E4277" s="9" t="s">
        <v>49</v>
      </c>
      <c r="F4277" s="9">
        <v>2.41</v>
      </c>
      <c r="G4277" s="5" t="s">
        <v>21</v>
      </c>
      <c r="H4277" s="9">
        <v>500</v>
      </c>
      <c r="I4277" s="11">
        <v>15637042</v>
      </c>
      <c r="J4277" s="11">
        <v>120</v>
      </c>
      <c r="K4277" s="11">
        <v>21.413</v>
      </c>
      <c r="L4277" s="11" t="b">
        <f>COUNTIF('[1]2_배당성향 25% 이상 종목명'!$A$2:$A$471,'2_2번 조건 대상 종목'!A4277)&gt;0</f>
        <v>0</v>
      </c>
      <c r="M4277" s="14" t="b">
        <f t="shared" si="66"/>
        <v>1</v>
      </c>
      <c r="N4277" s="11">
        <v>1835282400</v>
      </c>
      <c r="O4277" s="11"/>
      <c r="P4277" s="11"/>
      <c r="Q4277" s="11"/>
      <c r="R4277" s="11">
        <v>1.1299999999999999</v>
      </c>
      <c r="S4277" s="6">
        <v>242217780580</v>
      </c>
      <c r="T4277" s="7">
        <v>52.69</v>
      </c>
      <c r="U4277" s="7">
        <v>1.44</v>
      </c>
      <c r="V4277" s="7">
        <v>294</v>
      </c>
    </row>
    <row r="4278" spans="1:22" hidden="1" x14ac:dyDescent="0.4">
      <c r="A4278" s="4" t="s">
        <v>1711</v>
      </c>
      <c r="B4278" s="5" t="s">
        <v>1712</v>
      </c>
      <c r="C4278" s="5" t="s">
        <v>30</v>
      </c>
      <c r="D4278" s="5" t="s">
        <v>19</v>
      </c>
      <c r="E4278" s="9" t="s">
        <v>49</v>
      </c>
      <c r="F4278" s="9">
        <v>1.64</v>
      </c>
      <c r="G4278" s="5" t="s">
        <v>21</v>
      </c>
      <c r="H4278" s="9">
        <v>500</v>
      </c>
      <c r="I4278" s="11">
        <v>15637042</v>
      </c>
      <c r="J4278" s="11">
        <v>60</v>
      </c>
      <c r="K4278" s="11">
        <v>20.437000000000001</v>
      </c>
      <c r="L4278" s="11" t="b">
        <f>COUNTIF('[1]2_배당성향 25% 이상 종목명'!$A$2:$A$471,'2_2번 조건 대상 종목'!A4278)&gt;0</f>
        <v>0</v>
      </c>
      <c r="M4278" s="14" t="b">
        <f t="shared" si="66"/>
        <v>1</v>
      </c>
      <c r="N4278" s="11">
        <v>917641200</v>
      </c>
      <c r="O4278" s="11" t="b">
        <f>N4278&gt;=VLOOKUP(A4278,'[1]2023년만'!$A$2:$Q$1181,12,0)</f>
        <v>0</v>
      </c>
      <c r="P4278" s="11"/>
      <c r="Q4278" s="11"/>
      <c r="R4278" s="11">
        <v>0.4</v>
      </c>
      <c r="S4278" s="6">
        <v>242217780580</v>
      </c>
      <c r="T4278" s="7">
        <v>52.69</v>
      </c>
      <c r="U4278" s="7">
        <v>1.44</v>
      </c>
      <c r="V4278" s="7">
        <v>294</v>
      </c>
    </row>
    <row r="4279" spans="1:22" hidden="1" x14ac:dyDescent="0.4">
      <c r="A4279" s="4" t="s">
        <v>1711</v>
      </c>
      <c r="B4279" s="5" t="s">
        <v>1712</v>
      </c>
      <c r="C4279" s="5" t="s">
        <v>24</v>
      </c>
      <c r="D4279" s="5" t="s">
        <v>19</v>
      </c>
      <c r="E4279" s="9" t="s">
        <v>49</v>
      </c>
      <c r="F4279" s="9">
        <v>2.11</v>
      </c>
      <c r="G4279" s="5" t="s">
        <v>21</v>
      </c>
      <c r="H4279" s="9">
        <v>500</v>
      </c>
      <c r="I4279" s="11">
        <v>15637042</v>
      </c>
      <c r="J4279" s="11">
        <v>120</v>
      </c>
      <c r="K4279" s="11">
        <v>14.802</v>
      </c>
      <c r="L4279" s="11" t="b">
        <f>COUNTIF('[1]2_배당성향 25% 이상 종목명'!$A$2:$A$471,'2_2번 조건 대상 종목'!A4279)&gt;0</f>
        <v>0</v>
      </c>
      <c r="M4279" s="14" t="b">
        <f t="shared" si="66"/>
        <v>1</v>
      </c>
      <c r="N4279" s="11">
        <v>1835282400</v>
      </c>
      <c r="O4279" s="11"/>
      <c r="P4279" s="11"/>
      <c r="Q4279" s="11"/>
      <c r="R4279" s="11">
        <v>0.7</v>
      </c>
      <c r="S4279" s="6">
        <v>242217780580</v>
      </c>
      <c r="T4279" s="7">
        <v>52.69</v>
      </c>
      <c r="U4279" s="7">
        <v>1.44</v>
      </c>
      <c r="V4279" s="7">
        <v>294</v>
      </c>
    </row>
    <row r="4280" spans="1:22" hidden="1" x14ac:dyDescent="0.4">
      <c r="A4280" s="7" t="s">
        <v>1711</v>
      </c>
      <c r="B4280" s="12" t="s">
        <v>1712</v>
      </c>
      <c r="C4280" s="12" t="s">
        <v>2933</v>
      </c>
      <c r="D4280" s="12" t="s">
        <v>19</v>
      </c>
      <c r="E4280" s="12" t="s">
        <v>49</v>
      </c>
      <c r="F4280" s="12">
        <v>1.1000000000000001</v>
      </c>
      <c r="G4280" s="12" t="s">
        <v>21</v>
      </c>
      <c r="H4280" s="12">
        <v>500</v>
      </c>
      <c r="I4280" s="6">
        <v>15637042</v>
      </c>
      <c r="J4280" s="6">
        <v>230</v>
      </c>
      <c r="K4280" s="6">
        <v>17.86</v>
      </c>
      <c r="L4280" s="11" t="b">
        <f>COUNTIF('[1]2_배당성향 25% 이상 종목명'!$A$2:$A$471,'2_2번 조건 대상 종목'!A4280)&gt;0</f>
        <v>0</v>
      </c>
      <c r="M4280" s="14" t="b">
        <f t="shared" si="66"/>
        <v>1</v>
      </c>
      <c r="N4280" s="6">
        <v>3517624600</v>
      </c>
      <c r="O4280" s="6"/>
      <c r="P4280" s="6"/>
      <c r="Q4280" s="6"/>
      <c r="R4280" s="6">
        <v>1.45</v>
      </c>
      <c r="S4280" s="6">
        <v>242217780580</v>
      </c>
      <c r="T4280" s="7">
        <v>52.69</v>
      </c>
      <c r="U4280" s="7">
        <v>1.44</v>
      </c>
      <c r="V4280" s="7">
        <v>294</v>
      </c>
    </row>
    <row r="4281" spans="1:22" hidden="1" x14ac:dyDescent="0.4">
      <c r="A4281" s="4" t="s">
        <v>737</v>
      </c>
      <c r="B4281" s="5" t="s">
        <v>738</v>
      </c>
      <c r="C4281" s="5" t="s">
        <v>18</v>
      </c>
      <c r="D4281" s="5" t="s">
        <v>19</v>
      </c>
      <c r="E4281" s="9" t="s">
        <v>25</v>
      </c>
      <c r="F4281" s="9">
        <v>0.28999999999999998</v>
      </c>
      <c r="G4281" s="5" t="s">
        <v>21</v>
      </c>
      <c r="H4281" s="9">
        <v>500</v>
      </c>
      <c r="I4281" s="11">
        <v>13763533</v>
      </c>
      <c r="J4281" s="11">
        <v>400</v>
      </c>
      <c r="K4281" s="11">
        <v>51.957000000000001</v>
      </c>
      <c r="L4281" s="11" t="b">
        <f>COUNTIF('[1]2_배당성향 25% 이상 종목명'!$A$2:$A$471,'2_2번 조건 대상 종목'!A4281)&gt;0</f>
        <v>0</v>
      </c>
      <c r="M4281" s="14" t="b">
        <f t="shared" si="66"/>
        <v>1</v>
      </c>
      <c r="N4281" s="11">
        <v>5505413200</v>
      </c>
      <c r="O4281" s="11"/>
      <c r="P4281" s="11"/>
      <c r="Q4281" s="11"/>
      <c r="R4281" s="11">
        <v>2.4</v>
      </c>
      <c r="S4281" s="6">
        <v>170117267880</v>
      </c>
      <c r="T4281" s="7" t="s">
        <v>21</v>
      </c>
      <c r="U4281" s="7">
        <v>0.59</v>
      </c>
      <c r="V4281" s="7" t="s">
        <v>21</v>
      </c>
    </row>
    <row r="4282" spans="1:22" hidden="1" x14ac:dyDescent="0.4">
      <c r="A4282" s="4" t="s">
        <v>737</v>
      </c>
      <c r="B4282" s="5" t="s">
        <v>738</v>
      </c>
      <c r="C4282" s="5" t="s">
        <v>30</v>
      </c>
      <c r="D4282" s="5" t="s">
        <v>19</v>
      </c>
      <c r="E4282" s="9" t="s">
        <v>25</v>
      </c>
      <c r="F4282" s="9">
        <v>0.21</v>
      </c>
      <c r="G4282" s="5" t="s">
        <v>21</v>
      </c>
      <c r="H4282" s="9">
        <v>500</v>
      </c>
      <c r="I4282" s="11">
        <v>13763533</v>
      </c>
      <c r="J4282" s="11">
        <v>200</v>
      </c>
      <c r="K4282" s="11">
        <v>-5.2270000000000003</v>
      </c>
      <c r="L4282" s="11" t="b">
        <f>COUNTIF('[1]2_배당성향 25% 이상 종목명'!$A$2:$A$471,'2_2번 조건 대상 종목'!A4282)&gt;0</f>
        <v>0</v>
      </c>
      <c r="M4282" s="14" t="b">
        <f t="shared" si="66"/>
        <v>1</v>
      </c>
      <c r="N4282" s="11">
        <v>2752706600</v>
      </c>
      <c r="O4282" s="11" t="b">
        <f>N4282&gt;=VLOOKUP(A4282,'[1]2023년만'!$A$2:$Q$1181,12,0)</f>
        <v>0</v>
      </c>
      <c r="P4282" s="11"/>
      <c r="Q4282" s="11"/>
      <c r="R4282" s="11">
        <v>1.7</v>
      </c>
      <c r="S4282" s="6">
        <v>170117267880</v>
      </c>
      <c r="T4282" s="7" t="s">
        <v>21</v>
      </c>
      <c r="U4282" s="7">
        <v>0.59</v>
      </c>
      <c r="V4282" s="7" t="s">
        <v>21</v>
      </c>
    </row>
    <row r="4283" spans="1:22" hidden="1" x14ac:dyDescent="0.4">
      <c r="A4283" s="4" t="s">
        <v>737</v>
      </c>
      <c r="B4283" s="5" t="s">
        <v>738</v>
      </c>
      <c r="C4283" s="5" t="s">
        <v>24</v>
      </c>
      <c r="D4283" s="5" t="s">
        <v>19</v>
      </c>
      <c r="E4283" s="9" t="s">
        <v>25</v>
      </c>
      <c r="F4283" s="9">
        <v>0.23</v>
      </c>
      <c r="G4283" s="5" t="s">
        <v>21</v>
      </c>
      <c r="H4283" s="9">
        <v>500</v>
      </c>
      <c r="I4283" s="11">
        <v>13763533</v>
      </c>
      <c r="J4283" s="11">
        <v>300</v>
      </c>
      <c r="K4283" s="11">
        <v>-14.268000000000001</v>
      </c>
      <c r="L4283" s="11" t="b">
        <f>COUNTIF('[1]2_배당성향 25% 이상 종목명'!$A$2:$A$471,'2_2번 조건 대상 종목'!A4283)&gt;0</f>
        <v>0</v>
      </c>
      <c r="M4283" s="14" t="b">
        <f t="shared" si="66"/>
        <v>1</v>
      </c>
      <c r="N4283" s="11">
        <v>4129059900</v>
      </c>
      <c r="O4283" s="11"/>
      <c r="P4283" s="11"/>
      <c r="Q4283" s="11"/>
      <c r="R4283" s="11">
        <v>2.2000000000000002</v>
      </c>
      <c r="S4283" s="6">
        <v>170117267880</v>
      </c>
      <c r="T4283" s="7" t="s">
        <v>21</v>
      </c>
      <c r="U4283" s="7">
        <v>0.59</v>
      </c>
      <c r="V4283" s="7" t="s">
        <v>21</v>
      </c>
    </row>
    <row r="4284" spans="1:22" hidden="1" x14ac:dyDescent="0.4">
      <c r="A4284" s="7" t="s">
        <v>737</v>
      </c>
      <c r="B4284" s="12" t="s">
        <v>738</v>
      </c>
      <c r="C4284" s="12" t="s">
        <v>2933</v>
      </c>
      <c r="D4284" s="12" t="s">
        <v>19</v>
      </c>
      <c r="E4284" s="12" t="s">
        <v>25</v>
      </c>
      <c r="F4284" s="12">
        <v>0.12</v>
      </c>
      <c r="G4284" s="12" t="s">
        <v>21</v>
      </c>
      <c r="H4284" s="12">
        <v>500</v>
      </c>
      <c r="I4284" s="6">
        <v>13763533</v>
      </c>
      <c r="J4284" s="6">
        <v>350</v>
      </c>
      <c r="K4284" s="6">
        <v>146.465</v>
      </c>
      <c r="L4284" s="11" t="b">
        <f>COUNTIF('[1]2_배당성향 25% 이상 종목명'!$A$2:$A$471,'2_2번 조건 대상 종목'!A4284)&gt;0</f>
        <v>0</v>
      </c>
      <c r="M4284" s="14" t="b">
        <f t="shared" si="66"/>
        <v>1</v>
      </c>
      <c r="N4284" s="6">
        <v>4817236550</v>
      </c>
      <c r="O4284" s="6"/>
      <c r="P4284" s="6"/>
      <c r="Q4284" s="6"/>
      <c r="R4284" s="6">
        <v>1.5</v>
      </c>
      <c r="S4284" s="6">
        <v>170117267880</v>
      </c>
      <c r="T4284" s="7" t="s">
        <v>21</v>
      </c>
      <c r="U4284" s="7">
        <v>0.59</v>
      </c>
      <c r="V4284" s="7" t="s">
        <v>21</v>
      </c>
    </row>
    <row r="4285" spans="1:22" hidden="1" x14ac:dyDescent="0.4">
      <c r="A4285" s="4" t="s">
        <v>715</v>
      </c>
      <c r="B4285" s="5" t="s">
        <v>716</v>
      </c>
      <c r="C4285" s="5" t="s">
        <v>30</v>
      </c>
      <c r="D4285" s="5" t="s">
        <v>19</v>
      </c>
      <c r="E4285" s="9" t="s">
        <v>20</v>
      </c>
      <c r="F4285" s="9">
        <v>0.68</v>
      </c>
      <c r="G4285" s="5" t="s">
        <v>21</v>
      </c>
      <c r="H4285" s="9">
        <v>500</v>
      </c>
      <c r="I4285" s="11">
        <v>8395000</v>
      </c>
      <c r="J4285" s="11">
        <v>250</v>
      </c>
      <c r="K4285" s="11">
        <v>53.286000000000001</v>
      </c>
      <c r="L4285" s="11" t="b">
        <f>COUNTIF('[1]2_배당성향 25% 이상 종목명'!$A$2:$A$471,'2_2번 조건 대상 종목'!A4285)&gt;0</f>
        <v>1</v>
      </c>
      <c r="M4285" s="14" t="b">
        <f t="shared" si="66"/>
        <v>1</v>
      </c>
      <c r="N4285" s="11">
        <v>1929496500</v>
      </c>
      <c r="O4285" s="11" t="b">
        <f>N4285&gt;=VLOOKUP(A4285,'[1]2023년만'!$A$2:$Q$1181,12,0)</f>
        <v>0</v>
      </c>
      <c r="P4285" s="11">
        <f>VLOOKUP(A4285,'[1]2_피벗 테이블'!$A$4:$B$376,2,0)</f>
        <v>1885816433.3333333</v>
      </c>
      <c r="Q4285" s="11" t="b">
        <f>N4285&gt;=(P4285*1.05)</f>
        <v>0</v>
      </c>
      <c r="R4285" s="11">
        <v>4</v>
      </c>
      <c r="S4285" s="6">
        <v>49194700000</v>
      </c>
      <c r="T4285" s="7">
        <v>12.79</v>
      </c>
      <c r="U4285" s="7">
        <v>0.8</v>
      </c>
      <c r="V4285" s="7">
        <v>458</v>
      </c>
    </row>
    <row r="4286" spans="1:22" hidden="1" x14ac:dyDescent="0.4">
      <c r="A4286" s="4" t="s">
        <v>715</v>
      </c>
      <c r="B4286" s="5" t="s">
        <v>716</v>
      </c>
      <c r="C4286" s="5" t="s">
        <v>18</v>
      </c>
      <c r="D4286" s="5" t="s">
        <v>19</v>
      </c>
      <c r="E4286" s="9" t="s">
        <v>20</v>
      </c>
      <c r="F4286" s="9">
        <v>0.77</v>
      </c>
      <c r="G4286" s="5" t="s">
        <v>21</v>
      </c>
      <c r="H4286" s="9">
        <v>500</v>
      </c>
      <c r="I4286" s="11">
        <v>8395000</v>
      </c>
      <c r="J4286" s="11">
        <v>250</v>
      </c>
      <c r="K4286" s="11">
        <v>39.523000000000003</v>
      </c>
      <c r="L4286" s="11" t="b">
        <f>COUNTIF('[1]2_배당성향 25% 이상 종목명'!$A$2:$A$471,'2_2번 조건 대상 종목'!A4286)&gt;0</f>
        <v>1</v>
      </c>
      <c r="M4286" s="14" t="b">
        <f t="shared" si="66"/>
        <v>1</v>
      </c>
      <c r="N4286" s="11">
        <v>2001839250</v>
      </c>
      <c r="O4286" s="11"/>
      <c r="P4286" s="11"/>
      <c r="Q4286" s="11"/>
      <c r="R4286" s="11">
        <v>3.1</v>
      </c>
      <c r="S4286" s="6">
        <v>49194700000</v>
      </c>
      <c r="T4286" s="7">
        <v>12.79</v>
      </c>
      <c r="U4286" s="7">
        <v>0.8</v>
      </c>
      <c r="V4286" s="7">
        <v>458</v>
      </c>
    </row>
    <row r="4287" spans="1:22" hidden="1" x14ac:dyDescent="0.4">
      <c r="A4287" s="4" t="s">
        <v>715</v>
      </c>
      <c r="B4287" s="5" t="s">
        <v>716</v>
      </c>
      <c r="C4287" s="5" t="s">
        <v>24</v>
      </c>
      <c r="D4287" s="5" t="s">
        <v>19</v>
      </c>
      <c r="E4287" s="9" t="s">
        <v>20</v>
      </c>
      <c r="F4287" s="9">
        <v>0.49</v>
      </c>
      <c r="G4287" s="5" t="s">
        <v>21</v>
      </c>
      <c r="H4287" s="9">
        <v>500</v>
      </c>
      <c r="I4287" s="11">
        <v>8395000</v>
      </c>
      <c r="J4287" s="11">
        <v>250</v>
      </c>
      <c r="K4287" s="11">
        <v>37.473999999999997</v>
      </c>
      <c r="L4287" s="11" t="b">
        <f>COUNTIF('[1]2_배당성향 25% 이상 종목명'!$A$2:$A$471,'2_2번 조건 대상 종목'!A4287)&gt;0</f>
        <v>1</v>
      </c>
      <c r="M4287" s="14" t="b">
        <f t="shared" si="66"/>
        <v>1</v>
      </c>
      <c r="N4287" s="11">
        <v>2001839250</v>
      </c>
      <c r="O4287" s="11"/>
      <c r="P4287" s="11"/>
      <c r="Q4287" s="11"/>
      <c r="R4287" s="11">
        <v>3.3</v>
      </c>
      <c r="S4287" s="6">
        <v>49194700000</v>
      </c>
      <c r="T4287" s="7">
        <v>12.79</v>
      </c>
      <c r="U4287" s="7">
        <v>0.8</v>
      </c>
      <c r="V4287" s="7">
        <v>458</v>
      </c>
    </row>
    <row r="4288" spans="1:22" hidden="1" x14ac:dyDescent="0.4">
      <c r="A4288" s="7" t="s">
        <v>715</v>
      </c>
      <c r="B4288" s="12" t="s">
        <v>716</v>
      </c>
      <c r="C4288" s="12" t="s">
        <v>2933</v>
      </c>
      <c r="D4288" s="12" t="s">
        <v>19</v>
      </c>
      <c r="E4288" s="12" t="s">
        <v>20</v>
      </c>
      <c r="F4288" s="12">
        <v>0.53</v>
      </c>
      <c r="G4288" s="12" t="s">
        <v>21</v>
      </c>
      <c r="H4288" s="12">
        <v>500</v>
      </c>
      <c r="I4288" s="6">
        <v>8393000</v>
      </c>
      <c r="J4288" s="6">
        <v>200</v>
      </c>
      <c r="K4288" s="6">
        <v>35.664999999999999</v>
      </c>
      <c r="L4288" s="11" t="b">
        <f>COUNTIF('[1]2_배당성향 25% 이상 종목명'!$A$2:$A$471,'2_2번 조건 대상 종목'!A4288)&gt;0</f>
        <v>1</v>
      </c>
      <c r="M4288" s="14" t="b">
        <f t="shared" si="66"/>
        <v>1</v>
      </c>
      <c r="N4288" s="6">
        <v>1653770800</v>
      </c>
      <c r="O4288" s="6"/>
      <c r="P4288" s="6"/>
      <c r="Q4288" s="6"/>
      <c r="R4288" s="6">
        <v>1.9</v>
      </c>
      <c r="S4288" s="6">
        <v>49194700000</v>
      </c>
      <c r="T4288" s="7">
        <v>12.79</v>
      </c>
      <c r="U4288" s="7">
        <v>0.8</v>
      </c>
      <c r="V4288" s="7">
        <v>458</v>
      </c>
    </row>
    <row r="4289" spans="1:22" x14ac:dyDescent="0.4">
      <c r="A4289" s="4" t="s">
        <v>483</v>
      </c>
      <c r="B4289" s="5" t="s">
        <v>484</v>
      </c>
      <c r="C4289" s="5" t="s">
        <v>30</v>
      </c>
      <c r="D4289" s="5" t="s">
        <v>19</v>
      </c>
      <c r="E4289" s="9" t="s">
        <v>37</v>
      </c>
      <c r="F4289" s="9">
        <v>1.48</v>
      </c>
      <c r="G4289" s="5" t="s">
        <v>21</v>
      </c>
      <c r="H4289" s="9">
        <v>500</v>
      </c>
      <c r="I4289" s="11">
        <v>18887341</v>
      </c>
      <c r="J4289" s="11">
        <v>55</v>
      </c>
      <c r="K4289" s="11">
        <v>78.207999999999998</v>
      </c>
      <c r="L4289" s="11" t="b">
        <f>COUNTIF('[1]2_배당성향 25% 이상 종목명'!$A$2:$A$471,'2_2번 조건 대상 종목'!A2897)&gt;0</f>
        <v>1</v>
      </c>
      <c r="M4289" s="14" t="b">
        <f t="shared" si="66"/>
        <v>1</v>
      </c>
      <c r="N4289" s="11">
        <v>1038605095</v>
      </c>
      <c r="O4289" s="11" t="b">
        <f>N4289&gt;=VLOOKUP(A4289,'[1]2023년만'!$A$2:$Q$1181,12,0)</f>
        <v>1</v>
      </c>
      <c r="P4289" s="11">
        <f>VLOOKUP(A4289,'[1]2_피벗 테이블'!$A$4:$B$376,2,0)</f>
        <v>818294923.33333337</v>
      </c>
      <c r="Q4289" s="11" t="b">
        <f>N4289&gt;=(P4289*1.05)</f>
        <v>1</v>
      </c>
      <c r="R4289" s="11">
        <v>2.2999999999999998</v>
      </c>
      <c r="S4289" s="6">
        <v>60628364610</v>
      </c>
      <c r="T4289" s="7">
        <v>139.57</v>
      </c>
      <c r="U4289" s="7">
        <v>0.45</v>
      </c>
      <c r="V4289" s="7">
        <v>23</v>
      </c>
    </row>
    <row r="4290" spans="1:22" hidden="1" x14ac:dyDescent="0.4">
      <c r="A4290" s="4" t="s">
        <v>1077</v>
      </c>
      <c r="B4290" s="5" t="s">
        <v>1078</v>
      </c>
      <c r="C4290" s="5" t="s">
        <v>18</v>
      </c>
      <c r="D4290" s="5" t="s">
        <v>19</v>
      </c>
      <c r="E4290" s="9" t="s">
        <v>37</v>
      </c>
      <c r="F4290" s="9">
        <v>0.85</v>
      </c>
      <c r="G4290" s="5" t="s">
        <v>21</v>
      </c>
      <c r="H4290" s="9">
        <v>500</v>
      </c>
      <c r="I4290" s="11">
        <v>17617467</v>
      </c>
      <c r="J4290" s="11">
        <v>100</v>
      </c>
      <c r="K4290" s="11">
        <v>21.236999999999998</v>
      </c>
      <c r="L4290" s="11" t="b">
        <f>COUNTIF('[1]2_배당성향 25% 이상 종목명'!$A$2:$A$471,'2_2번 조건 대상 종목'!A4290)&gt;0</f>
        <v>1</v>
      </c>
      <c r="M4290" s="14" t="b">
        <f t="shared" si="66"/>
        <v>1</v>
      </c>
      <c r="N4290" s="11">
        <v>1713397600</v>
      </c>
      <c r="O4290" s="11"/>
      <c r="P4290" s="11"/>
      <c r="Q4290" s="11"/>
      <c r="R4290" s="11">
        <v>1.74</v>
      </c>
      <c r="S4290" s="6">
        <v>200183256000</v>
      </c>
      <c r="T4290" s="7">
        <v>13.95</v>
      </c>
      <c r="U4290" s="7">
        <v>1.1100000000000001</v>
      </c>
      <c r="V4290" s="7">
        <v>839</v>
      </c>
    </row>
    <row r="4291" spans="1:22" hidden="1" x14ac:dyDescent="0.4">
      <c r="A4291" s="4" t="s">
        <v>1077</v>
      </c>
      <c r="B4291" s="5" t="s">
        <v>1078</v>
      </c>
      <c r="C4291" s="5" t="s">
        <v>24</v>
      </c>
      <c r="D4291" s="5" t="s">
        <v>19</v>
      </c>
      <c r="E4291" s="9" t="s">
        <v>37</v>
      </c>
      <c r="F4291" s="9">
        <v>0.89</v>
      </c>
      <c r="G4291" s="5" t="s">
        <v>21</v>
      </c>
      <c r="H4291" s="9">
        <v>500</v>
      </c>
      <c r="I4291" s="11">
        <v>17109680</v>
      </c>
      <c r="J4291" s="11">
        <v>300</v>
      </c>
      <c r="K4291" s="11">
        <v>6.8460000000000001</v>
      </c>
      <c r="L4291" s="11" t="b">
        <f>COUNTIF('[1]2_배당성향 25% 이상 종목명'!$A$2:$A$471,'2_2번 조건 대상 종목'!A4291)&gt;0</f>
        <v>1</v>
      </c>
      <c r="M4291" s="14" t="b">
        <f t="shared" ref="M4291:M4354" si="67">COUNTIF($A$2:$A$4678,A4291)=4</f>
        <v>1</v>
      </c>
      <c r="N4291" s="11">
        <v>4903104000</v>
      </c>
      <c r="O4291" s="11"/>
      <c r="P4291" s="11"/>
      <c r="Q4291" s="11"/>
      <c r="R4291" s="11">
        <v>4.5</v>
      </c>
      <c r="S4291" s="6">
        <v>200183256000</v>
      </c>
      <c r="T4291" s="7">
        <v>13.95</v>
      </c>
      <c r="U4291" s="7">
        <v>1.1100000000000001</v>
      </c>
      <c r="V4291" s="7">
        <v>839</v>
      </c>
    </row>
    <row r="4292" spans="1:22" hidden="1" x14ac:dyDescent="0.4">
      <c r="A4292" s="7" t="s">
        <v>1077</v>
      </c>
      <c r="B4292" s="12" t="s">
        <v>1078</v>
      </c>
      <c r="C4292" s="12" t="s">
        <v>2933</v>
      </c>
      <c r="D4292" s="12" t="s">
        <v>19</v>
      </c>
      <c r="E4292" s="12" t="s">
        <v>37</v>
      </c>
      <c r="F4292" s="12">
        <v>0.36</v>
      </c>
      <c r="G4292" s="12" t="s">
        <v>21</v>
      </c>
      <c r="H4292" s="12">
        <v>500</v>
      </c>
      <c r="I4292" s="6">
        <v>17617467</v>
      </c>
      <c r="J4292" s="6">
        <v>100</v>
      </c>
      <c r="K4292" s="6">
        <v>44.021999999999998</v>
      </c>
      <c r="L4292" s="11" t="b">
        <f>COUNTIF('[1]2_배당성향 25% 이상 종목명'!$A$2:$A$471,'2_2번 조건 대상 종목'!A4292)&gt;0</f>
        <v>1</v>
      </c>
      <c r="M4292" s="14" t="b">
        <f t="shared" si="67"/>
        <v>1</v>
      </c>
      <c r="N4292" s="6">
        <v>1761746700</v>
      </c>
      <c r="O4292" s="6"/>
      <c r="P4292" s="6"/>
      <c r="Q4292" s="6"/>
      <c r="R4292" s="6">
        <v>1.99</v>
      </c>
      <c r="S4292" s="6">
        <v>200183256000</v>
      </c>
      <c r="T4292" s="7">
        <v>13.95</v>
      </c>
      <c r="U4292" s="7">
        <v>1.1100000000000001</v>
      </c>
      <c r="V4292" s="7">
        <v>839</v>
      </c>
    </row>
    <row r="4293" spans="1:22" hidden="1" x14ac:dyDescent="0.4">
      <c r="A4293" s="4" t="s">
        <v>1591</v>
      </c>
      <c r="B4293" s="5" t="s">
        <v>1592</v>
      </c>
      <c r="C4293" s="5" t="s">
        <v>24</v>
      </c>
      <c r="D4293" s="5" t="s">
        <v>19</v>
      </c>
      <c r="E4293" s="9" t="s">
        <v>34</v>
      </c>
      <c r="F4293" s="9">
        <v>0.87</v>
      </c>
      <c r="G4293" s="5" t="s">
        <v>21</v>
      </c>
      <c r="H4293" s="9">
        <v>500</v>
      </c>
      <c r="I4293" s="11">
        <v>10957550</v>
      </c>
      <c r="J4293" s="11">
        <v>400</v>
      </c>
      <c r="K4293" s="11">
        <v>24.407</v>
      </c>
      <c r="L4293" s="11" t="b">
        <f>COUNTIF('[1]2_배당성향 25% 이상 종목명'!$A$2:$A$471,'2_2번 조건 대상 종목'!A4293)&gt;0</f>
        <v>0</v>
      </c>
      <c r="M4293" s="14" t="b">
        <f t="shared" si="67"/>
        <v>1</v>
      </c>
      <c r="N4293" s="11">
        <v>4068620000</v>
      </c>
      <c r="O4293" s="11"/>
      <c r="P4293" s="11"/>
      <c r="Q4293" s="11"/>
      <c r="R4293" s="11">
        <v>1.96</v>
      </c>
      <c r="S4293" s="6">
        <v>227917040000</v>
      </c>
      <c r="T4293" s="7">
        <v>10.56</v>
      </c>
      <c r="U4293" s="7">
        <v>1.03</v>
      </c>
      <c r="V4293" s="7">
        <v>1970</v>
      </c>
    </row>
    <row r="4294" spans="1:22" hidden="1" x14ac:dyDescent="0.4">
      <c r="A4294" s="4" t="s">
        <v>1591</v>
      </c>
      <c r="B4294" s="5" t="s">
        <v>1592</v>
      </c>
      <c r="C4294" s="5" t="s">
        <v>18</v>
      </c>
      <c r="D4294" s="5" t="s">
        <v>19</v>
      </c>
      <c r="E4294" s="9" t="s">
        <v>34</v>
      </c>
      <c r="F4294" s="9">
        <v>0.78</v>
      </c>
      <c r="G4294" s="5" t="s">
        <v>21</v>
      </c>
      <c r="H4294" s="9">
        <v>500</v>
      </c>
      <c r="I4294" s="11">
        <v>10957550</v>
      </c>
      <c r="J4294" s="11">
        <v>550</v>
      </c>
      <c r="K4294" s="11">
        <v>20.779</v>
      </c>
      <c r="L4294" s="11" t="b">
        <f>COUNTIF('[1]2_배당성향 25% 이상 종목명'!$A$2:$A$471,'2_2번 조건 대상 종목'!A4294)&gt;0</f>
        <v>0</v>
      </c>
      <c r="M4294" s="14" t="b">
        <f t="shared" si="67"/>
        <v>1</v>
      </c>
      <c r="N4294" s="11">
        <v>5594352500</v>
      </c>
      <c r="O4294" s="11"/>
      <c r="P4294" s="11"/>
      <c r="Q4294" s="11"/>
      <c r="R4294" s="11">
        <v>1.97</v>
      </c>
      <c r="S4294" s="6">
        <v>227917040000</v>
      </c>
      <c r="T4294" s="7">
        <v>10.56</v>
      </c>
      <c r="U4294" s="7">
        <v>1.03</v>
      </c>
      <c r="V4294" s="7">
        <v>1970</v>
      </c>
    </row>
    <row r="4295" spans="1:22" hidden="1" x14ac:dyDescent="0.4">
      <c r="A4295" s="4" t="s">
        <v>1591</v>
      </c>
      <c r="B4295" s="5" t="s">
        <v>1592</v>
      </c>
      <c r="C4295" s="5" t="s">
        <v>30</v>
      </c>
      <c r="D4295" s="5" t="s">
        <v>19</v>
      </c>
      <c r="E4295" s="9" t="s">
        <v>34</v>
      </c>
      <c r="F4295" s="9">
        <v>1.84</v>
      </c>
      <c r="G4295" s="5" t="s">
        <v>21</v>
      </c>
      <c r="H4295" s="9">
        <v>500</v>
      </c>
      <c r="I4295" s="11">
        <v>10957550</v>
      </c>
      <c r="J4295" s="11">
        <v>400</v>
      </c>
      <c r="K4295" s="11">
        <v>17.731000000000002</v>
      </c>
      <c r="L4295" s="11" t="b">
        <f>COUNTIF('[1]2_배당성향 25% 이상 종목명'!$A$2:$A$471,'2_2번 조건 대상 종목'!A4295)&gt;0</f>
        <v>0</v>
      </c>
      <c r="M4295" s="14" t="b">
        <f t="shared" si="67"/>
        <v>1</v>
      </c>
      <c r="N4295" s="11">
        <v>4056220000</v>
      </c>
      <c r="O4295" s="11" t="b">
        <f>N4295&gt;=VLOOKUP(A4295,'[1]2023년만'!$A$2:$Q$1181,12,0)</f>
        <v>0</v>
      </c>
      <c r="P4295" s="11"/>
      <c r="Q4295" s="11"/>
      <c r="R4295" s="11">
        <v>2.35</v>
      </c>
      <c r="S4295" s="6">
        <v>227917040000</v>
      </c>
      <c r="T4295" s="7">
        <v>10.56</v>
      </c>
      <c r="U4295" s="7">
        <v>1.03</v>
      </c>
      <c r="V4295" s="7">
        <v>1970</v>
      </c>
    </row>
    <row r="4296" spans="1:22" hidden="1" x14ac:dyDescent="0.4">
      <c r="A4296" s="7" t="s">
        <v>1591</v>
      </c>
      <c r="B4296" s="12" t="s">
        <v>1592</v>
      </c>
      <c r="C4296" s="12" t="s">
        <v>2933</v>
      </c>
      <c r="D4296" s="12" t="s">
        <v>19</v>
      </c>
      <c r="E4296" s="12" t="s">
        <v>34</v>
      </c>
      <c r="F4296" s="12">
        <v>0.43</v>
      </c>
      <c r="G4296" s="12" t="s">
        <v>21</v>
      </c>
      <c r="H4296" s="12">
        <v>500</v>
      </c>
      <c r="I4296" s="6">
        <v>10957550</v>
      </c>
      <c r="J4296" s="6">
        <v>450</v>
      </c>
      <c r="K4296" s="6">
        <v>26.62</v>
      </c>
      <c r="L4296" s="11" t="b">
        <f>COUNTIF('[1]2_배당성향 25% 이상 종목명'!$A$2:$A$471,'2_2번 조건 대상 종목'!A4296)&gt;0</f>
        <v>0</v>
      </c>
      <c r="M4296" s="14" t="b">
        <f t="shared" si="67"/>
        <v>1</v>
      </c>
      <c r="N4296" s="6">
        <v>4262197500</v>
      </c>
      <c r="O4296" s="6"/>
      <c r="P4296" s="6"/>
      <c r="Q4296" s="6"/>
      <c r="R4296" s="6">
        <v>3.78</v>
      </c>
      <c r="S4296" s="6">
        <v>227917040000</v>
      </c>
      <c r="T4296" s="7">
        <v>10.56</v>
      </c>
      <c r="U4296" s="7">
        <v>1.03</v>
      </c>
      <c r="V4296" s="7">
        <v>1970</v>
      </c>
    </row>
    <row r="4297" spans="1:22" x14ac:dyDescent="0.4">
      <c r="A4297" s="4" t="s">
        <v>1359</v>
      </c>
      <c r="B4297" s="5" t="s">
        <v>1360</v>
      </c>
      <c r="C4297" s="5" t="s">
        <v>30</v>
      </c>
      <c r="D4297" s="5" t="s">
        <v>505</v>
      </c>
      <c r="E4297" s="9" t="s">
        <v>61</v>
      </c>
      <c r="F4297" s="9">
        <v>0.76</v>
      </c>
      <c r="G4297" s="5" t="s">
        <v>21</v>
      </c>
      <c r="H4297" s="9">
        <v>500</v>
      </c>
      <c r="I4297" s="11">
        <v>27321969</v>
      </c>
      <c r="J4297" s="11">
        <v>50</v>
      </c>
      <c r="K4297" s="11">
        <v>28.876999999999999</v>
      </c>
      <c r="L4297" s="11" t="b">
        <f>COUNTIF('[1]2_배당성향 25% 이상 종목명'!$A$2:$A$471,'2_2번 조건 대상 종목'!A3977)&gt;0</f>
        <v>1</v>
      </c>
      <c r="M4297" s="14" t="b">
        <f t="shared" si="67"/>
        <v>1</v>
      </c>
      <c r="N4297" s="11">
        <v>1362716850</v>
      </c>
      <c r="O4297" s="11" t="b">
        <f>N4297&gt;=VLOOKUP(A4297,'[1]2023년만'!$A$2:$Q$1181,12,0)</f>
        <v>1</v>
      </c>
      <c r="P4297" s="11">
        <f>VLOOKUP(A4297,'[1]2_피벗 테이블'!$A$4:$B$376,2,0)</f>
        <v>868052500</v>
      </c>
      <c r="Q4297" s="11" t="b">
        <f>N4297&gt;=(P4297*1.05)</f>
        <v>1</v>
      </c>
      <c r="R4297" s="11">
        <v>2</v>
      </c>
      <c r="S4297" s="6">
        <v>60244941645</v>
      </c>
      <c r="T4297" s="7">
        <v>12.32</v>
      </c>
      <c r="U4297" s="7">
        <v>0.81</v>
      </c>
      <c r="V4297" s="7">
        <v>179</v>
      </c>
    </row>
    <row r="4298" spans="1:22" hidden="1" x14ac:dyDescent="0.4">
      <c r="A4298" s="4" t="s">
        <v>853</v>
      </c>
      <c r="B4298" s="5" t="s">
        <v>854</v>
      </c>
      <c r="C4298" s="5" t="s">
        <v>18</v>
      </c>
      <c r="D4298" s="5" t="s">
        <v>19</v>
      </c>
      <c r="E4298" s="9" t="s">
        <v>20</v>
      </c>
      <c r="F4298" s="9">
        <v>1.49</v>
      </c>
      <c r="G4298" s="5" t="s">
        <v>21</v>
      </c>
      <c r="H4298" s="9">
        <v>100</v>
      </c>
      <c r="I4298" s="11">
        <v>97339302</v>
      </c>
      <c r="J4298" s="11">
        <v>200</v>
      </c>
      <c r="K4298" s="11">
        <v>21.100999999999999</v>
      </c>
      <c r="L4298" s="11" t="b">
        <f>COUNTIF('[1]2_배당성향 25% 이상 종목명'!$A$2:$A$471,'2_2번 조건 대상 종목'!A4298)&gt;0</f>
        <v>1</v>
      </c>
      <c r="M4298" s="14" t="b">
        <f t="shared" si="67"/>
        <v>1</v>
      </c>
      <c r="N4298" s="11">
        <v>19467860400</v>
      </c>
      <c r="O4298" s="11"/>
      <c r="P4298" s="11"/>
      <c r="Q4298" s="11"/>
      <c r="R4298" s="11">
        <v>1.6</v>
      </c>
      <c r="S4298" s="6">
        <v>8864034600000</v>
      </c>
      <c r="T4298" s="7">
        <v>58.53</v>
      </c>
      <c r="U4298" s="7">
        <v>16.32</v>
      </c>
      <c r="V4298" s="7">
        <v>1589</v>
      </c>
    </row>
    <row r="4299" spans="1:22" hidden="1" x14ac:dyDescent="0.4">
      <c r="A4299" s="4" t="s">
        <v>853</v>
      </c>
      <c r="B4299" s="5" t="s">
        <v>854</v>
      </c>
      <c r="C4299" s="5" t="s">
        <v>24</v>
      </c>
      <c r="D4299" s="5" t="s">
        <v>19</v>
      </c>
      <c r="E4299" s="9" t="s">
        <v>20</v>
      </c>
      <c r="F4299" s="9">
        <v>1.1299999999999999</v>
      </c>
      <c r="G4299" s="5" t="s">
        <v>21</v>
      </c>
      <c r="H4299" s="9">
        <v>100</v>
      </c>
      <c r="I4299" s="11">
        <v>97339302</v>
      </c>
      <c r="J4299" s="11">
        <v>420</v>
      </c>
      <c r="K4299" s="11">
        <v>15.167</v>
      </c>
      <c r="L4299" s="11" t="b">
        <f>COUNTIF('[1]2_배당성향 25% 이상 종목명'!$A$2:$A$471,'2_2번 조건 대상 종목'!A4299)&gt;0</f>
        <v>1</v>
      </c>
      <c r="M4299" s="14" t="b">
        <f t="shared" si="67"/>
        <v>1</v>
      </c>
      <c r="N4299" s="11">
        <v>40521474840</v>
      </c>
      <c r="O4299" s="11"/>
      <c r="P4299" s="11"/>
      <c r="Q4299" s="11"/>
      <c r="R4299" s="11">
        <v>0.6</v>
      </c>
      <c r="S4299" s="6">
        <v>8864034600000</v>
      </c>
      <c r="T4299" s="7">
        <v>58.53</v>
      </c>
      <c r="U4299" s="7">
        <v>16.32</v>
      </c>
      <c r="V4299" s="7">
        <v>1589</v>
      </c>
    </row>
    <row r="4300" spans="1:22" hidden="1" x14ac:dyDescent="0.4">
      <c r="A4300" s="7" t="s">
        <v>853</v>
      </c>
      <c r="B4300" s="12" t="s">
        <v>854</v>
      </c>
      <c r="C4300" s="12" t="s">
        <v>2933</v>
      </c>
      <c r="D4300" s="12" t="s">
        <v>19</v>
      </c>
      <c r="E4300" s="12" t="s">
        <v>20</v>
      </c>
      <c r="F4300" s="12">
        <v>0.76</v>
      </c>
      <c r="G4300" s="12" t="s">
        <v>21</v>
      </c>
      <c r="H4300" s="12">
        <v>200</v>
      </c>
      <c r="I4300" s="6">
        <v>49459877</v>
      </c>
      <c r="J4300" s="6">
        <v>600</v>
      </c>
      <c r="K4300" s="6">
        <v>28.414999999999999</v>
      </c>
      <c r="L4300" s="11" t="b">
        <f>COUNTIF('[1]2_배당성향 25% 이상 종목명'!$A$2:$A$471,'2_2번 조건 대상 종목'!A4300)&gt;0</f>
        <v>1</v>
      </c>
      <c r="M4300" s="14" t="b">
        <f t="shared" si="67"/>
        <v>1</v>
      </c>
      <c r="N4300" s="6">
        <v>29675926200</v>
      </c>
      <c r="O4300" s="6"/>
      <c r="P4300" s="6"/>
      <c r="Q4300" s="6"/>
      <c r="R4300" s="6">
        <v>1.7</v>
      </c>
      <c r="S4300" s="6">
        <v>8864034600000</v>
      </c>
      <c r="T4300" s="7">
        <v>58.53</v>
      </c>
      <c r="U4300" s="7">
        <v>16.32</v>
      </c>
      <c r="V4300" s="7">
        <v>1589</v>
      </c>
    </row>
    <row r="4301" spans="1:22" hidden="1" x14ac:dyDescent="0.4">
      <c r="A4301" s="4" t="s">
        <v>1609</v>
      </c>
      <c r="B4301" s="5" t="s">
        <v>1610</v>
      </c>
      <c r="C4301" s="5" t="s">
        <v>30</v>
      </c>
      <c r="D4301" s="5" t="s">
        <v>19</v>
      </c>
      <c r="E4301" s="9" t="s">
        <v>66</v>
      </c>
      <c r="F4301" s="9">
        <v>3.55</v>
      </c>
      <c r="G4301" s="5" t="s">
        <v>21</v>
      </c>
      <c r="H4301" s="9">
        <v>500</v>
      </c>
      <c r="I4301" s="11">
        <v>68391550</v>
      </c>
      <c r="J4301" s="11">
        <v>200</v>
      </c>
      <c r="K4301" s="11">
        <v>23.888000000000002</v>
      </c>
      <c r="L4301" s="11" t="b">
        <f>COUNTIF('[1]2_배당성향 25% 이상 종목명'!$A$2:$A$471,'2_2번 조건 대상 종목'!A4301)&gt;0</f>
        <v>0</v>
      </c>
      <c r="M4301" s="14" t="b">
        <f t="shared" si="67"/>
        <v>1</v>
      </c>
      <c r="N4301" s="11">
        <v>13542741200</v>
      </c>
      <c r="O4301" s="11" t="b">
        <f>N4301&gt;=VLOOKUP(A4301,'[1]2023년만'!$A$2:$Q$1181,12,0)</f>
        <v>0</v>
      </c>
      <c r="P4301" s="11"/>
      <c r="Q4301" s="11"/>
      <c r="R4301" s="11">
        <v>0.69</v>
      </c>
      <c r="S4301" s="6">
        <v>2862186367500</v>
      </c>
      <c r="T4301" s="7">
        <v>47.67</v>
      </c>
      <c r="U4301" s="7">
        <v>3.37</v>
      </c>
      <c r="V4301" s="7">
        <v>878</v>
      </c>
    </row>
    <row r="4302" spans="1:22" hidden="1" x14ac:dyDescent="0.4">
      <c r="A4302" s="4" t="s">
        <v>1609</v>
      </c>
      <c r="B4302" s="5" t="s">
        <v>1610</v>
      </c>
      <c r="C4302" s="5" t="s">
        <v>18</v>
      </c>
      <c r="D4302" s="5" t="s">
        <v>19</v>
      </c>
      <c r="E4302" s="9" t="s">
        <v>66</v>
      </c>
      <c r="F4302" s="9">
        <v>4.37</v>
      </c>
      <c r="G4302" s="5" t="s">
        <v>21</v>
      </c>
      <c r="H4302" s="9">
        <v>500</v>
      </c>
      <c r="I4302" s="11">
        <v>68623684</v>
      </c>
      <c r="J4302" s="11">
        <v>200</v>
      </c>
      <c r="K4302" s="11">
        <v>19.312999999999999</v>
      </c>
      <c r="L4302" s="11" t="b">
        <f>COUNTIF('[1]2_배당성향 25% 이상 종목명'!$A$2:$A$471,'2_2번 조건 대상 종목'!A4302)&gt;0</f>
        <v>0</v>
      </c>
      <c r="M4302" s="14" t="b">
        <f t="shared" si="67"/>
        <v>1</v>
      </c>
      <c r="N4302" s="11">
        <v>13332560200</v>
      </c>
      <c r="O4302" s="11"/>
      <c r="P4302" s="11"/>
      <c r="Q4302" s="11"/>
      <c r="R4302" s="11">
        <v>0.6</v>
      </c>
      <c r="S4302" s="6">
        <v>2862186367500</v>
      </c>
      <c r="T4302" s="7">
        <v>47.67</v>
      </c>
      <c r="U4302" s="7">
        <v>3.37</v>
      </c>
      <c r="V4302" s="7">
        <v>878</v>
      </c>
    </row>
    <row r="4303" spans="1:22" hidden="1" x14ac:dyDescent="0.4">
      <c r="A4303" s="4" t="s">
        <v>1609</v>
      </c>
      <c r="B4303" s="5" t="s">
        <v>1610</v>
      </c>
      <c r="C4303" s="5" t="s">
        <v>24</v>
      </c>
      <c r="D4303" s="5" t="s">
        <v>19</v>
      </c>
      <c r="E4303" s="9" t="s">
        <v>66</v>
      </c>
      <c r="F4303" s="9">
        <v>3.86</v>
      </c>
      <c r="G4303" s="5" t="s">
        <v>21</v>
      </c>
      <c r="H4303" s="9">
        <v>500</v>
      </c>
      <c r="I4303" s="11">
        <v>69956940</v>
      </c>
      <c r="J4303" s="11">
        <v>200</v>
      </c>
      <c r="K4303" s="11">
        <v>11.773</v>
      </c>
      <c r="L4303" s="11" t="b">
        <f>COUNTIF('[1]2_배당성향 25% 이상 종목명'!$A$2:$A$471,'2_2번 조건 대상 종목'!A4303)&gt;0</f>
        <v>0</v>
      </c>
      <c r="M4303" s="14" t="b">
        <f t="shared" si="67"/>
        <v>1</v>
      </c>
      <c r="N4303" s="11">
        <v>13552732600</v>
      </c>
      <c r="O4303" s="11"/>
      <c r="P4303" s="11"/>
      <c r="Q4303" s="11"/>
      <c r="R4303" s="11">
        <v>0.53</v>
      </c>
      <c r="S4303" s="6">
        <v>2862186367500</v>
      </c>
      <c r="T4303" s="7">
        <v>47.67</v>
      </c>
      <c r="U4303" s="7">
        <v>3.37</v>
      </c>
      <c r="V4303" s="7">
        <v>878</v>
      </c>
    </row>
    <row r="4304" spans="1:22" hidden="1" x14ac:dyDescent="0.4">
      <c r="A4304" s="7" t="s">
        <v>1609</v>
      </c>
      <c r="B4304" s="12" t="s">
        <v>1610</v>
      </c>
      <c r="C4304" s="12" t="s">
        <v>2933</v>
      </c>
      <c r="D4304" s="12" t="s">
        <v>19</v>
      </c>
      <c r="E4304" s="12" t="s">
        <v>66</v>
      </c>
      <c r="F4304" s="12">
        <v>2.61</v>
      </c>
      <c r="G4304" s="12" t="s">
        <v>21</v>
      </c>
      <c r="H4304" s="12">
        <v>500</v>
      </c>
      <c r="I4304" s="6">
        <v>67304611</v>
      </c>
      <c r="J4304" s="6">
        <v>200</v>
      </c>
      <c r="K4304" s="6">
        <v>30.719000000000001</v>
      </c>
      <c r="L4304" s="11" t="b">
        <f>COUNTIF('[1]2_배당성향 25% 이상 종목명'!$A$2:$A$471,'2_2번 조건 대상 종목'!A4304)&gt;0</f>
        <v>0</v>
      </c>
      <c r="M4304" s="14" t="b">
        <f t="shared" si="67"/>
        <v>1</v>
      </c>
      <c r="N4304" s="6">
        <v>13190733000</v>
      </c>
      <c r="O4304" s="6"/>
      <c r="P4304" s="6"/>
      <c r="Q4304" s="6"/>
      <c r="R4304" s="6">
        <v>0.4</v>
      </c>
      <c r="S4304" s="6">
        <v>2862186367500</v>
      </c>
      <c r="T4304" s="7">
        <v>47.67</v>
      </c>
      <c r="U4304" s="7">
        <v>3.37</v>
      </c>
      <c r="V4304" s="7">
        <v>878</v>
      </c>
    </row>
    <row r="4305" spans="1:22" hidden="1" x14ac:dyDescent="0.4">
      <c r="A4305" s="4" t="s">
        <v>2441</v>
      </c>
      <c r="B4305" s="5" t="s">
        <v>2442</v>
      </c>
      <c r="C4305" s="5" t="s">
        <v>30</v>
      </c>
      <c r="D4305" s="5" t="s">
        <v>19</v>
      </c>
      <c r="E4305" s="9" t="s">
        <v>25</v>
      </c>
      <c r="F4305" s="9">
        <v>0.21</v>
      </c>
      <c r="G4305" s="5" t="s">
        <v>21</v>
      </c>
      <c r="H4305" s="10">
        <v>2500</v>
      </c>
      <c r="I4305" s="11">
        <v>12810991</v>
      </c>
      <c r="J4305" s="11">
        <v>1000</v>
      </c>
      <c r="K4305" s="11">
        <v>9.0289999999999999</v>
      </c>
      <c r="L4305" s="11" t="b">
        <f>COUNTIF('[1]2_배당성향 25% 이상 종목명'!$A$2:$A$471,'2_2번 조건 대상 종목'!A4305)&gt;0</f>
        <v>0</v>
      </c>
      <c r="M4305" s="14" t="b">
        <f t="shared" si="67"/>
        <v>1</v>
      </c>
      <c r="N4305" s="11">
        <v>12680214000</v>
      </c>
      <c r="O4305" s="11" t="b">
        <f>N4305&gt;=VLOOKUP(A4305,'[1]2023년만'!$A$2:$Q$1181,12,0)</f>
        <v>1</v>
      </c>
      <c r="P4305" s="11"/>
      <c r="Q4305" s="11"/>
      <c r="R4305" s="11">
        <v>0.37</v>
      </c>
      <c r="S4305" s="6">
        <v>3580671984500</v>
      </c>
      <c r="T4305" s="7">
        <v>29.22</v>
      </c>
      <c r="U4305" s="7">
        <v>3.27</v>
      </c>
      <c r="V4305" s="7">
        <v>9567</v>
      </c>
    </row>
    <row r="4306" spans="1:22" hidden="1" x14ac:dyDescent="0.4">
      <c r="A4306" s="4" t="s">
        <v>2441</v>
      </c>
      <c r="B4306" s="5" t="s">
        <v>2442</v>
      </c>
      <c r="C4306" s="5" t="s">
        <v>18</v>
      </c>
      <c r="D4306" s="5" t="s">
        <v>19</v>
      </c>
      <c r="E4306" s="9" t="s">
        <v>25</v>
      </c>
      <c r="F4306" s="9">
        <v>0.28999999999999998</v>
      </c>
      <c r="G4306" s="5" t="s">
        <v>21</v>
      </c>
      <c r="H4306" s="10">
        <v>2500</v>
      </c>
      <c r="I4306" s="11">
        <v>12317971</v>
      </c>
      <c r="J4306" s="11">
        <v>500</v>
      </c>
      <c r="K4306" s="11">
        <v>6.0110000000000001</v>
      </c>
      <c r="L4306" s="11" t="b">
        <f>COUNTIF('[1]2_배당성향 25% 이상 종목명'!$A$2:$A$471,'2_2번 조건 대상 종목'!A4306)&gt;0</f>
        <v>0</v>
      </c>
      <c r="M4306" s="14" t="b">
        <f t="shared" si="67"/>
        <v>1</v>
      </c>
      <c r="N4306" s="11">
        <v>6104682000</v>
      </c>
      <c r="O4306" s="11"/>
      <c r="P4306" s="11"/>
      <c r="Q4306" s="11"/>
      <c r="R4306" s="11">
        <v>0.2</v>
      </c>
      <c r="S4306" s="6">
        <v>3580671984500</v>
      </c>
      <c r="T4306" s="7">
        <v>29.22</v>
      </c>
      <c r="U4306" s="7">
        <v>3.27</v>
      </c>
      <c r="V4306" s="7">
        <v>9567</v>
      </c>
    </row>
    <row r="4307" spans="1:22" hidden="1" x14ac:dyDescent="0.4">
      <c r="A4307" s="4" t="s">
        <v>2441</v>
      </c>
      <c r="B4307" s="5" t="s">
        <v>2442</v>
      </c>
      <c r="C4307" s="5" t="s">
        <v>24</v>
      </c>
      <c r="D4307" s="5" t="s">
        <v>19</v>
      </c>
      <c r="E4307" s="9" t="s">
        <v>25</v>
      </c>
      <c r="F4307" s="9">
        <v>0.23</v>
      </c>
      <c r="G4307" s="5" t="s">
        <v>21</v>
      </c>
      <c r="H4307" s="10">
        <v>2500</v>
      </c>
      <c r="I4307" s="11">
        <v>12562158</v>
      </c>
      <c r="J4307" s="11">
        <v>500</v>
      </c>
      <c r="K4307" s="11">
        <v>3.762</v>
      </c>
      <c r="L4307" s="11" t="b">
        <f>COUNTIF('[1]2_배당성향 25% 이상 종목명'!$A$2:$A$471,'2_2번 조건 대상 종목'!A4307)&gt;0</f>
        <v>0</v>
      </c>
      <c r="M4307" s="14" t="b">
        <f t="shared" si="67"/>
        <v>1</v>
      </c>
      <c r="N4307" s="11">
        <v>6220847500</v>
      </c>
      <c r="O4307" s="11"/>
      <c r="P4307" s="11"/>
      <c r="Q4307" s="11"/>
      <c r="R4307" s="11">
        <v>0.2</v>
      </c>
      <c r="S4307" s="6">
        <v>3580671984500</v>
      </c>
      <c r="T4307" s="7">
        <v>29.22</v>
      </c>
      <c r="U4307" s="7">
        <v>3.27</v>
      </c>
      <c r="V4307" s="7">
        <v>9567</v>
      </c>
    </row>
    <row r="4308" spans="1:22" hidden="1" x14ac:dyDescent="0.4">
      <c r="A4308" s="7" t="s">
        <v>2441</v>
      </c>
      <c r="B4308" s="12" t="s">
        <v>2442</v>
      </c>
      <c r="C4308" s="12" t="s">
        <v>2933</v>
      </c>
      <c r="D4308" s="12" t="s">
        <v>19</v>
      </c>
      <c r="E4308" s="12" t="s">
        <v>25</v>
      </c>
      <c r="F4308" s="12">
        <v>0.12</v>
      </c>
      <c r="G4308" s="12" t="s">
        <v>21</v>
      </c>
      <c r="H4308" s="12">
        <v>2500</v>
      </c>
      <c r="I4308" s="6">
        <v>12078282</v>
      </c>
      <c r="J4308" s="6">
        <v>500</v>
      </c>
      <c r="K4308" s="6">
        <v>7.3540000000000001</v>
      </c>
      <c r="L4308" s="11" t="b">
        <f>COUNTIF('[1]2_배당성향 25% 이상 종목명'!$A$2:$A$471,'2_2번 조건 대상 종목'!A4308)&gt;0</f>
        <v>0</v>
      </c>
      <c r="M4308" s="14" t="b">
        <f t="shared" si="67"/>
        <v>1</v>
      </c>
      <c r="N4308" s="6">
        <v>5992225000</v>
      </c>
      <c r="O4308" s="6"/>
      <c r="P4308" s="6"/>
      <c r="Q4308" s="6"/>
      <c r="R4308" s="6">
        <v>0.2</v>
      </c>
      <c r="S4308" s="6">
        <v>3580671984500</v>
      </c>
      <c r="T4308" s="7">
        <v>29.22</v>
      </c>
      <c r="U4308" s="7">
        <v>3.27</v>
      </c>
      <c r="V4308" s="7">
        <v>9567</v>
      </c>
    </row>
    <row r="4309" spans="1:22" hidden="1" x14ac:dyDescent="0.4">
      <c r="A4309" s="4" t="s">
        <v>388</v>
      </c>
      <c r="B4309" s="5" t="s">
        <v>389</v>
      </c>
      <c r="C4309" s="5" t="s">
        <v>30</v>
      </c>
      <c r="D4309" s="5" t="s">
        <v>19</v>
      </c>
      <c r="E4309" s="9" t="s">
        <v>69</v>
      </c>
      <c r="F4309" s="9">
        <v>2.73</v>
      </c>
      <c r="G4309" s="5" t="s">
        <v>21</v>
      </c>
      <c r="H4309" s="10">
        <v>1000</v>
      </c>
      <c r="I4309" s="11">
        <v>23533928</v>
      </c>
      <c r="J4309" s="11">
        <v>8530</v>
      </c>
      <c r="K4309" s="11">
        <v>93.69</v>
      </c>
      <c r="L4309" s="11" t="b">
        <f>COUNTIF('[1]2_배당성향 25% 이상 종목명'!$A$2:$A$471,'2_2번 조건 대상 종목'!A4309)&gt;0</f>
        <v>1</v>
      </c>
      <c r="M4309" s="14" t="b">
        <f t="shared" si="67"/>
        <v>0</v>
      </c>
      <c r="N4309" s="11">
        <v>141600746660</v>
      </c>
      <c r="O4309" s="11" t="b">
        <f>N4309&gt;=VLOOKUP(A4309,'[1]2023년만'!$A$2:$Q$1181,12,0)</f>
        <v>1</v>
      </c>
      <c r="P4309" s="11"/>
      <c r="Q4309" s="11"/>
      <c r="R4309" s="11">
        <v>16.600000000000001</v>
      </c>
      <c r="S4309" s="6">
        <v>1050789885200</v>
      </c>
      <c r="T4309" s="7">
        <v>4.87</v>
      </c>
      <c r="U4309" s="7">
        <v>2.11</v>
      </c>
      <c r="V4309" s="7">
        <v>9171</v>
      </c>
    </row>
    <row r="4310" spans="1:22" hidden="1" x14ac:dyDescent="0.4">
      <c r="A4310" s="4" t="s">
        <v>388</v>
      </c>
      <c r="B4310" s="5" t="s">
        <v>389</v>
      </c>
      <c r="C4310" s="5" t="s">
        <v>24</v>
      </c>
      <c r="D4310" s="5" t="s">
        <v>19</v>
      </c>
      <c r="E4310" s="9" t="s">
        <v>69</v>
      </c>
      <c r="F4310" s="9">
        <v>2.13</v>
      </c>
      <c r="G4310" s="5" t="s">
        <v>21</v>
      </c>
      <c r="H4310" s="10">
        <v>1000</v>
      </c>
      <c r="I4310" s="11">
        <v>23533928</v>
      </c>
      <c r="J4310" s="11">
        <v>4500</v>
      </c>
      <c r="K4310" s="11">
        <v>-120.18600000000001</v>
      </c>
      <c r="L4310" s="11" t="b">
        <f>COUNTIF('[1]2_배당성향 25% 이상 종목명'!$A$2:$A$471,'2_2번 조건 대상 종목'!A4310)&gt;0</f>
        <v>1</v>
      </c>
      <c r="M4310" s="14" t="b">
        <f t="shared" si="67"/>
        <v>0</v>
      </c>
      <c r="N4310" s="11">
        <v>74701449000</v>
      </c>
      <c r="O4310" s="11"/>
      <c r="P4310" s="11"/>
      <c r="Q4310" s="11"/>
      <c r="R4310" s="11">
        <v>8.5</v>
      </c>
      <c r="S4310" s="6">
        <v>1050789885200</v>
      </c>
      <c r="T4310" s="7">
        <v>4.87</v>
      </c>
      <c r="U4310" s="7">
        <v>2.11</v>
      </c>
      <c r="V4310" s="7">
        <v>9171</v>
      </c>
    </row>
    <row r="4311" spans="1:22" hidden="1" x14ac:dyDescent="0.4">
      <c r="A4311" s="7" t="s">
        <v>388</v>
      </c>
      <c r="B4311" s="12" t="s">
        <v>389</v>
      </c>
      <c r="C4311" s="12" t="s">
        <v>2933</v>
      </c>
      <c r="D4311" s="12" t="s">
        <v>19</v>
      </c>
      <c r="E4311" s="12" t="s">
        <v>69</v>
      </c>
      <c r="F4311" s="12">
        <v>1.59</v>
      </c>
      <c r="G4311" s="12" t="s">
        <v>21</v>
      </c>
      <c r="H4311" s="12">
        <v>1000</v>
      </c>
      <c r="I4311" s="6">
        <v>23533928</v>
      </c>
      <c r="J4311" s="6">
        <v>1550</v>
      </c>
      <c r="K4311" s="6">
        <v>34.078000000000003</v>
      </c>
      <c r="L4311" s="11" t="b">
        <f>COUNTIF('[1]2_배당성향 25% 이상 종목명'!$A$2:$A$471,'2_2번 조건 대상 종목'!A4311)&gt;0</f>
        <v>1</v>
      </c>
      <c r="M4311" s="14" t="b">
        <f t="shared" si="67"/>
        <v>0</v>
      </c>
      <c r="N4311" s="6">
        <v>19498967450</v>
      </c>
      <c r="O4311" s="6"/>
      <c r="P4311" s="6"/>
      <c r="Q4311" s="6"/>
      <c r="R4311" s="6">
        <v>1.6</v>
      </c>
      <c r="S4311" s="6">
        <v>1050789885200</v>
      </c>
      <c r="T4311" s="7">
        <v>4.87</v>
      </c>
      <c r="U4311" s="7">
        <v>2.11</v>
      </c>
      <c r="V4311" s="7">
        <v>9171</v>
      </c>
    </row>
    <row r="4312" spans="1:22" hidden="1" x14ac:dyDescent="0.4">
      <c r="A4312" s="4" t="s">
        <v>1023</v>
      </c>
      <c r="B4312" s="5" t="s">
        <v>1024</v>
      </c>
      <c r="C4312" s="5" t="s">
        <v>30</v>
      </c>
      <c r="D4312" s="5" t="s">
        <v>19</v>
      </c>
      <c r="E4312" s="9" t="s">
        <v>133</v>
      </c>
      <c r="F4312" s="9">
        <v>2.68</v>
      </c>
      <c r="G4312" s="5" t="s">
        <v>21</v>
      </c>
      <c r="H4312" s="9">
        <v>500</v>
      </c>
      <c r="I4312" s="11">
        <v>23398500</v>
      </c>
      <c r="J4312" s="11">
        <v>750</v>
      </c>
      <c r="K4312" s="11">
        <v>37.186999999999998</v>
      </c>
      <c r="L4312" s="11" t="b">
        <f>COUNTIF('[1]2_배당성향 25% 이상 종목명'!$A$2:$A$471,'2_2번 조건 대상 종목'!A4312)&gt;0</f>
        <v>1</v>
      </c>
      <c r="M4312" s="14" t="b">
        <f t="shared" si="67"/>
        <v>1</v>
      </c>
      <c r="N4312" s="11">
        <v>16107745500</v>
      </c>
      <c r="O4312" s="11" t="b">
        <f>N4312&gt;=VLOOKUP(A4312,'[1]2023년만'!$A$2:$Q$1181,12,0)</f>
        <v>0</v>
      </c>
      <c r="P4312" s="11">
        <f>VLOOKUP(A4312,'[1]2_피벗 테이블'!$A$4:$B$376,2,0)</f>
        <v>15378715800</v>
      </c>
      <c r="Q4312" s="11" t="b">
        <f>N4312&gt;=(P4312*1.05)</f>
        <v>0</v>
      </c>
      <c r="R4312" s="11">
        <v>5.0999999999999996</v>
      </c>
      <c r="S4312" s="6">
        <v>338585602230</v>
      </c>
      <c r="T4312" s="7">
        <v>7.27</v>
      </c>
      <c r="U4312" s="7">
        <v>0.23</v>
      </c>
      <c r="V4312" s="7">
        <v>2077</v>
      </c>
    </row>
    <row r="4313" spans="1:22" hidden="1" x14ac:dyDescent="0.4">
      <c r="A4313" s="4" t="s">
        <v>1023</v>
      </c>
      <c r="B4313" s="5" t="s">
        <v>1024</v>
      </c>
      <c r="C4313" s="5" t="s">
        <v>24</v>
      </c>
      <c r="D4313" s="5" t="s">
        <v>19</v>
      </c>
      <c r="E4313" s="9" t="s">
        <v>133</v>
      </c>
      <c r="F4313" s="9">
        <v>2.34</v>
      </c>
      <c r="G4313" s="5" t="s">
        <v>21</v>
      </c>
      <c r="H4313" s="9">
        <v>500</v>
      </c>
      <c r="I4313" s="11">
        <v>24630000</v>
      </c>
      <c r="J4313" s="11">
        <v>750</v>
      </c>
      <c r="K4313" s="11">
        <v>20.346</v>
      </c>
      <c r="L4313" s="11" t="b">
        <f>COUNTIF('[1]2_배당성향 25% 이상 종목명'!$A$2:$A$471,'2_2번 조건 대상 종목'!A4313)&gt;0</f>
        <v>1</v>
      </c>
      <c r="M4313" s="14" t="b">
        <f t="shared" si="67"/>
        <v>1</v>
      </c>
      <c r="N4313" s="11">
        <v>16477195500</v>
      </c>
      <c r="O4313" s="11"/>
      <c r="P4313" s="11"/>
      <c r="Q4313" s="11"/>
      <c r="R4313" s="11">
        <v>3.86</v>
      </c>
      <c r="S4313" s="6">
        <v>338585602230</v>
      </c>
      <c r="T4313" s="7">
        <v>7.27</v>
      </c>
      <c r="U4313" s="7">
        <v>0.23</v>
      </c>
      <c r="V4313" s="7">
        <v>2077</v>
      </c>
    </row>
    <row r="4314" spans="1:22" hidden="1" x14ac:dyDescent="0.4">
      <c r="A4314" s="4" t="s">
        <v>1023</v>
      </c>
      <c r="B4314" s="5" t="s">
        <v>1024</v>
      </c>
      <c r="C4314" s="5" t="s">
        <v>18</v>
      </c>
      <c r="D4314" s="5" t="s">
        <v>19</v>
      </c>
      <c r="E4314" s="9" t="s">
        <v>133</v>
      </c>
      <c r="F4314" s="9">
        <v>1.3</v>
      </c>
      <c r="G4314" s="5" t="s">
        <v>21</v>
      </c>
      <c r="H4314" s="9">
        <v>500</v>
      </c>
      <c r="I4314" s="11">
        <v>24630000</v>
      </c>
      <c r="J4314" s="11">
        <v>750</v>
      </c>
      <c r="K4314" s="11">
        <v>13.651</v>
      </c>
      <c r="L4314" s="11" t="b">
        <f>COUNTIF('[1]2_배당성향 25% 이상 종목명'!$A$2:$A$471,'2_2번 조건 대상 종목'!A4314)&gt;0</f>
        <v>1</v>
      </c>
      <c r="M4314" s="14" t="b">
        <f t="shared" si="67"/>
        <v>1</v>
      </c>
      <c r="N4314" s="11">
        <v>16477195500</v>
      </c>
      <c r="O4314" s="11"/>
      <c r="P4314" s="11"/>
      <c r="Q4314" s="11"/>
      <c r="R4314" s="11">
        <v>2.69</v>
      </c>
      <c r="S4314" s="6">
        <v>338585602230</v>
      </c>
      <c r="T4314" s="7">
        <v>7.27</v>
      </c>
      <c r="U4314" s="7">
        <v>0.23</v>
      </c>
      <c r="V4314" s="7">
        <v>2077</v>
      </c>
    </row>
    <row r="4315" spans="1:22" hidden="1" x14ac:dyDescent="0.4">
      <c r="A4315" s="7" t="s">
        <v>1023</v>
      </c>
      <c r="B4315" s="12" t="s">
        <v>1024</v>
      </c>
      <c r="C4315" s="12" t="s">
        <v>2933</v>
      </c>
      <c r="D4315" s="12" t="s">
        <v>19</v>
      </c>
      <c r="E4315" s="12" t="s">
        <v>133</v>
      </c>
      <c r="F4315" s="12">
        <v>0.53</v>
      </c>
      <c r="G4315" s="12" t="s">
        <v>21</v>
      </c>
      <c r="H4315" s="12">
        <v>500</v>
      </c>
      <c r="I4315" s="6">
        <v>24630000</v>
      </c>
      <c r="J4315" s="6">
        <v>600</v>
      </c>
      <c r="K4315" s="6">
        <v>11.82</v>
      </c>
      <c r="L4315" s="11" t="b">
        <f>COUNTIF('[1]2_배당성향 25% 이상 종목명'!$A$2:$A$471,'2_2번 조건 대상 종목'!A4315)&gt;0</f>
        <v>1</v>
      </c>
      <c r="M4315" s="14" t="b">
        <f t="shared" si="67"/>
        <v>1</v>
      </c>
      <c r="N4315" s="6">
        <v>13181756400</v>
      </c>
      <c r="O4315" s="6"/>
      <c r="P4315" s="6"/>
      <c r="Q4315" s="6"/>
      <c r="R4315" s="6">
        <v>1.7</v>
      </c>
      <c r="S4315" s="6">
        <v>338585602230</v>
      </c>
      <c r="T4315" s="7">
        <v>7.27</v>
      </c>
      <c r="U4315" s="7">
        <v>0.23</v>
      </c>
      <c r="V4315" s="7">
        <v>2077</v>
      </c>
    </row>
    <row r="4316" spans="1:22" hidden="1" x14ac:dyDescent="0.4">
      <c r="A4316" s="4" t="s">
        <v>1142</v>
      </c>
      <c r="B4316" s="5" t="s">
        <v>1143</v>
      </c>
      <c r="C4316" s="5" t="s">
        <v>30</v>
      </c>
      <c r="D4316" s="5" t="s">
        <v>19</v>
      </c>
      <c r="E4316" s="9" t="s">
        <v>133</v>
      </c>
      <c r="F4316" s="9">
        <v>2.68</v>
      </c>
      <c r="G4316" s="5" t="s">
        <v>21</v>
      </c>
      <c r="H4316" s="9">
        <v>500</v>
      </c>
      <c r="I4316" s="11">
        <v>40000000</v>
      </c>
      <c r="J4316" s="11">
        <v>500</v>
      </c>
      <c r="K4316" s="11">
        <v>33.728999999999999</v>
      </c>
      <c r="L4316" s="11" t="b">
        <f>COUNTIF('[1]2_배당성향 25% 이상 종목명'!$A$2:$A$471,'2_2번 조건 대상 종목'!A4316)&gt;0</f>
        <v>1</v>
      </c>
      <c r="M4316" s="14" t="b">
        <f t="shared" si="67"/>
        <v>1</v>
      </c>
      <c r="N4316" s="11">
        <v>19691419500</v>
      </c>
      <c r="O4316" s="11" t="b">
        <f>N4316&gt;=VLOOKUP(A4316,'[1]2023년만'!$A$2:$Q$1181,12,0)</f>
        <v>1</v>
      </c>
      <c r="P4316" s="11">
        <f>VLOOKUP(A4316,'[1]2_피벗 테이블'!$A$4:$B$376,2,0)</f>
        <v>19643629833.333332</v>
      </c>
      <c r="Q4316" s="11" t="b">
        <f>N4316&gt;=(P4316*1.05)</f>
        <v>0</v>
      </c>
      <c r="R4316" s="11">
        <v>3.81</v>
      </c>
      <c r="S4316" s="6">
        <v>407600000000</v>
      </c>
      <c r="T4316" s="7">
        <v>6.91</v>
      </c>
      <c r="U4316" s="7">
        <v>0.56999999999999995</v>
      </c>
      <c r="V4316" s="7">
        <v>1474</v>
      </c>
    </row>
    <row r="4317" spans="1:22" hidden="1" x14ac:dyDescent="0.4">
      <c r="A4317" s="4" t="s">
        <v>1142</v>
      </c>
      <c r="B4317" s="5" t="s">
        <v>1143</v>
      </c>
      <c r="C4317" s="5" t="s">
        <v>18</v>
      </c>
      <c r="D4317" s="5" t="s">
        <v>19</v>
      </c>
      <c r="E4317" s="9" t="s">
        <v>133</v>
      </c>
      <c r="F4317" s="9">
        <v>1.3</v>
      </c>
      <c r="G4317" s="5" t="s">
        <v>21</v>
      </c>
      <c r="H4317" s="9">
        <v>500</v>
      </c>
      <c r="I4317" s="11">
        <v>40000000</v>
      </c>
      <c r="J4317" s="11">
        <v>500</v>
      </c>
      <c r="K4317" s="11">
        <v>22.911000000000001</v>
      </c>
      <c r="L4317" s="11" t="b">
        <f>COUNTIF('[1]2_배당성향 25% 이상 종목명'!$A$2:$A$471,'2_2번 조건 대상 종목'!A4317)&gt;0</f>
        <v>1</v>
      </c>
      <c r="M4317" s="14" t="b">
        <f t="shared" si="67"/>
        <v>1</v>
      </c>
      <c r="N4317" s="11">
        <v>19619735000</v>
      </c>
      <c r="O4317" s="11"/>
      <c r="P4317" s="11"/>
      <c r="Q4317" s="11"/>
      <c r="R4317" s="11">
        <v>3</v>
      </c>
      <c r="S4317" s="6">
        <v>407600000000</v>
      </c>
      <c r="T4317" s="7">
        <v>6.91</v>
      </c>
      <c r="U4317" s="7">
        <v>0.56999999999999995</v>
      </c>
      <c r="V4317" s="7">
        <v>1474</v>
      </c>
    </row>
    <row r="4318" spans="1:22" hidden="1" x14ac:dyDescent="0.4">
      <c r="A4318" s="4" t="s">
        <v>1142</v>
      </c>
      <c r="B4318" s="5" t="s">
        <v>1143</v>
      </c>
      <c r="C4318" s="5" t="s">
        <v>24</v>
      </c>
      <c r="D4318" s="5" t="s">
        <v>19</v>
      </c>
      <c r="E4318" s="9" t="s">
        <v>133</v>
      </c>
      <c r="F4318" s="9">
        <v>2.34</v>
      </c>
      <c r="G4318" s="5" t="s">
        <v>21</v>
      </c>
      <c r="H4318" s="9">
        <v>500</v>
      </c>
      <c r="I4318" s="11">
        <v>40000000</v>
      </c>
      <c r="J4318" s="11">
        <v>500</v>
      </c>
      <c r="K4318" s="11">
        <v>17.576000000000001</v>
      </c>
      <c r="L4318" s="11" t="b">
        <f>COUNTIF('[1]2_배당성향 25% 이상 종목명'!$A$2:$A$471,'2_2번 조건 대상 종목'!A4318)&gt;0</f>
        <v>1</v>
      </c>
      <c r="M4318" s="14" t="b">
        <f t="shared" si="67"/>
        <v>1</v>
      </c>
      <c r="N4318" s="11">
        <v>19691419500</v>
      </c>
      <c r="O4318" s="11"/>
      <c r="P4318" s="11"/>
      <c r="Q4318" s="11"/>
      <c r="R4318" s="11">
        <v>2.2599999999999998</v>
      </c>
      <c r="S4318" s="6">
        <v>407600000000</v>
      </c>
      <c r="T4318" s="7">
        <v>6.91</v>
      </c>
      <c r="U4318" s="7">
        <v>0.56999999999999995</v>
      </c>
      <c r="V4318" s="7">
        <v>1474</v>
      </c>
    </row>
    <row r="4319" spans="1:22" hidden="1" x14ac:dyDescent="0.4">
      <c r="A4319" s="7" t="s">
        <v>1142</v>
      </c>
      <c r="B4319" s="12" t="s">
        <v>1143</v>
      </c>
      <c r="C4319" s="12" t="s">
        <v>2933</v>
      </c>
      <c r="D4319" s="12" t="s">
        <v>19</v>
      </c>
      <c r="E4319" s="12" t="s">
        <v>133</v>
      </c>
      <c r="F4319" s="12">
        <v>0.53</v>
      </c>
      <c r="G4319" s="12" t="s">
        <v>21</v>
      </c>
      <c r="H4319" s="12">
        <v>500</v>
      </c>
      <c r="I4319" s="6">
        <v>40000000</v>
      </c>
      <c r="J4319" s="6">
        <v>500</v>
      </c>
      <c r="K4319" s="6">
        <v>29.135000000000002</v>
      </c>
      <c r="L4319" s="11" t="b">
        <f>COUNTIF('[1]2_배당성향 25% 이상 종목명'!$A$2:$A$471,'2_2번 조건 대상 종목'!A4319)&gt;0</f>
        <v>1</v>
      </c>
      <c r="M4319" s="14" t="b">
        <f t="shared" si="67"/>
        <v>1</v>
      </c>
      <c r="N4319" s="6">
        <v>19619735000</v>
      </c>
      <c r="O4319" s="6"/>
      <c r="P4319" s="6"/>
      <c r="Q4319" s="6"/>
      <c r="R4319" s="6">
        <v>2.2999999999999998</v>
      </c>
      <c r="S4319" s="6">
        <v>407600000000</v>
      </c>
      <c r="T4319" s="7">
        <v>6.91</v>
      </c>
      <c r="U4319" s="7">
        <v>0.56999999999999995</v>
      </c>
      <c r="V4319" s="7">
        <v>1474</v>
      </c>
    </row>
    <row r="4320" spans="1:22" hidden="1" x14ac:dyDescent="0.4">
      <c r="A4320" s="4" t="s">
        <v>981</v>
      </c>
      <c r="B4320" s="5" t="s">
        <v>982</v>
      </c>
      <c r="C4320" s="5" t="s">
        <v>30</v>
      </c>
      <c r="D4320" s="5" t="s">
        <v>19</v>
      </c>
      <c r="E4320" s="9" t="s">
        <v>133</v>
      </c>
      <c r="F4320" s="9">
        <v>2.68</v>
      </c>
      <c r="G4320" s="5" t="s">
        <v>21</v>
      </c>
      <c r="H4320" s="9">
        <v>500</v>
      </c>
      <c r="I4320" s="11">
        <v>40000000</v>
      </c>
      <c r="J4320" s="11">
        <v>250</v>
      </c>
      <c r="K4320" s="11">
        <v>39.308</v>
      </c>
      <c r="L4320" s="11" t="b">
        <f>COUNTIF('[1]2_배당성향 25% 이상 종목명'!$A$2:$A$471,'2_2번 조건 대상 종목'!A4320)&gt;0</f>
        <v>1</v>
      </c>
      <c r="M4320" s="14" t="b">
        <f t="shared" si="67"/>
        <v>1</v>
      </c>
      <c r="N4320" s="11">
        <v>9820031750</v>
      </c>
      <c r="O4320" s="11" t="b">
        <f>N4320&gt;=VLOOKUP(A4320,'[1]2023년만'!$A$2:$Q$1181,12,0)</f>
        <v>1</v>
      </c>
      <c r="P4320" s="11">
        <f>VLOOKUP(A4320,'[1]2_피벗 테이블'!$A$4:$B$376,2,0)</f>
        <v>9816975083.333334</v>
      </c>
      <c r="Q4320" s="11" t="b">
        <f>N4320&gt;=(P4320*1.05)</f>
        <v>0</v>
      </c>
      <c r="R4320" s="11">
        <v>6.28</v>
      </c>
      <c r="S4320" s="6">
        <v>172000000000</v>
      </c>
      <c r="T4320" s="7">
        <v>37.07</v>
      </c>
      <c r="U4320" s="7">
        <v>0.33</v>
      </c>
      <c r="V4320" s="7">
        <v>116</v>
      </c>
    </row>
    <row r="4321" spans="1:22" hidden="1" x14ac:dyDescent="0.4">
      <c r="A4321" s="4" t="s">
        <v>981</v>
      </c>
      <c r="B4321" s="5" t="s">
        <v>982</v>
      </c>
      <c r="C4321" s="5" t="s">
        <v>18</v>
      </c>
      <c r="D4321" s="5" t="s">
        <v>19</v>
      </c>
      <c r="E4321" s="9" t="s">
        <v>133</v>
      </c>
      <c r="F4321" s="9">
        <v>1.3</v>
      </c>
      <c r="G4321" s="5" t="s">
        <v>21</v>
      </c>
      <c r="H4321" s="9">
        <v>500</v>
      </c>
      <c r="I4321" s="11">
        <v>40000000</v>
      </c>
      <c r="J4321" s="11">
        <v>250</v>
      </c>
      <c r="K4321" s="11">
        <v>19.835999999999999</v>
      </c>
      <c r="L4321" s="11" t="b">
        <f>COUNTIF('[1]2_배당성향 25% 이상 종목명'!$A$2:$A$471,'2_2번 조건 대상 종목'!A4321)&gt;0</f>
        <v>1</v>
      </c>
      <c r="M4321" s="14" t="b">
        <f t="shared" si="67"/>
        <v>1</v>
      </c>
      <c r="N4321" s="11">
        <v>9815446750</v>
      </c>
      <c r="O4321" s="11"/>
      <c r="P4321" s="11"/>
      <c r="Q4321" s="11"/>
      <c r="R4321" s="11">
        <v>4.9000000000000004</v>
      </c>
      <c r="S4321" s="6">
        <v>172000000000</v>
      </c>
      <c r="T4321" s="7">
        <v>37.07</v>
      </c>
      <c r="U4321" s="7">
        <v>0.33</v>
      </c>
      <c r="V4321" s="7">
        <v>116</v>
      </c>
    </row>
    <row r="4322" spans="1:22" hidden="1" x14ac:dyDescent="0.4">
      <c r="A4322" s="4" t="s">
        <v>981</v>
      </c>
      <c r="B4322" s="5" t="s">
        <v>982</v>
      </c>
      <c r="C4322" s="5" t="s">
        <v>24</v>
      </c>
      <c r="D4322" s="5" t="s">
        <v>19</v>
      </c>
      <c r="E4322" s="9" t="s">
        <v>133</v>
      </c>
      <c r="F4322" s="9">
        <v>2.34</v>
      </c>
      <c r="G4322" s="5" t="s">
        <v>21</v>
      </c>
      <c r="H4322" s="9">
        <v>500</v>
      </c>
      <c r="I4322" s="11">
        <v>40000000</v>
      </c>
      <c r="J4322" s="11">
        <v>250</v>
      </c>
      <c r="K4322" s="11">
        <v>8.8119999999999994</v>
      </c>
      <c r="L4322" s="11" t="b">
        <f>COUNTIF('[1]2_배당성향 25% 이상 종목명'!$A$2:$A$471,'2_2번 조건 대상 종목'!A4322)&gt;0</f>
        <v>1</v>
      </c>
      <c r="M4322" s="14" t="b">
        <f t="shared" si="67"/>
        <v>1</v>
      </c>
      <c r="N4322" s="11">
        <v>9820031750</v>
      </c>
      <c r="O4322" s="11"/>
      <c r="P4322" s="11"/>
      <c r="Q4322" s="11"/>
      <c r="R4322" s="11">
        <v>4.8899999999999997</v>
      </c>
      <c r="S4322" s="6">
        <v>172000000000</v>
      </c>
      <c r="T4322" s="7">
        <v>37.07</v>
      </c>
      <c r="U4322" s="7">
        <v>0.33</v>
      </c>
      <c r="V4322" s="7">
        <v>116</v>
      </c>
    </row>
    <row r="4323" spans="1:22" hidden="1" x14ac:dyDescent="0.4">
      <c r="A4323" s="7" t="s">
        <v>981</v>
      </c>
      <c r="B4323" s="12" t="s">
        <v>982</v>
      </c>
      <c r="C4323" s="12" t="s">
        <v>2933</v>
      </c>
      <c r="D4323" s="12" t="s">
        <v>19</v>
      </c>
      <c r="E4323" s="12" t="s">
        <v>133</v>
      </c>
      <c r="F4323" s="12">
        <v>0.53</v>
      </c>
      <c r="G4323" s="12" t="s">
        <v>21</v>
      </c>
      <c r="H4323" s="12">
        <v>500</v>
      </c>
      <c r="I4323" s="6">
        <v>40000000</v>
      </c>
      <c r="J4323" s="6">
        <v>250</v>
      </c>
      <c r="K4323" s="6">
        <v>12.936999999999999</v>
      </c>
      <c r="L4323" s="11" t="b">
        <f>COUNTIF('[1]2_배당성향 25% 이상 종목명'!$A$2:$A$471,'2_2번 조건 대상 종목'!A4323)&gt;0</f>
        <v>1</v>
      </c>
      <c r="M4323" s="14" t="b">
        <f t="shared" si="67"/>
        <v>1</v>
      </c>
      <c r="N4323" s="6">
        <v>9815446750</v>
      </c>
      <c r="O4323" s="6"/>
      <c r="P4323" s="6"/>
      <c r="Q4323" s="6"/>
      <c r="R4323" s="6">
        <v>3.4</v>
      </c>
      <c r="S4323" s="6">
        <v>172000000000</v>
      </c>
      <c r="T4323" s="7">
        <v>37.07</v>
      </c>
      <c r="U4323" s="7">
        <v>0.33</v>
      </c>
      <c r="V4323" s="7">
        <v>116</v>
      </c>
    </row>
    <row r="4324" spans="1:22" x14ac:dyDescent="0.4">
      <c r="A4324" s="4" t="s">
        <v>257</v>
      </c>
      <c r="B4324" s="5" t="s">
        <v>258</v>
      </c>
      <c r="C4324" s="5" t="s">
        <v>30</v>
      </c>
      <c r="D4324" s="5" t="s">
        <v>19</v>
      </c>
      <c r="E4324" s="9" t="s">
        <v>52</v>
      </c>
      <c r="F4324" s="9">
        <v>0.72</v>
      </c>
      <c r="G4324" s="5" t="s">
        <v>21</v>
      </c>
      <c r="H4324" s="9">
        <v>500</v>
      </c>
      <c r="I4324" s="11">
        <v>17150000</v>
      </c>
      <c r="J4324" s="11">
        <v>60</v>
      </c>
      <c r="K4324" s="11">
        <v>117.46599999999999</v>
      </c>
      <c r="L4324" s="11" t="b">
        <f>COUNTIF('[1]2_배당성향 25% 이상 종목명'!$A$2:$A$471,'2_2번 조건 대상 종목'!A3578)&gt;0</f>
        <v>1</v>
      </c>
      <c r="M4324" s="14" t="b">
        <f t="shared" si="67"/>
        <v>1</v>
      </c>
      <c r="N4324" s="11">
        <v>1029000000</v>
      </c>
      <c r="O4324" s="11" t="b">
        <f>N4324&gt;=VLOOKUP(A4324,'[1]2023년만'!$A$2:$Q$1181,12,0)</f>
        <v>1</v>
      </c>
      <c r="P4324" s="11">
        <f>VLOOKUP(A4324,'[1]2_피벗 테이블'!$A$4:$B$376,2,0)</f>
        <v>971833333.33333337</v>
      </c>
      <c r="Q4324" s="11" t="b">
        <f>N4324&gt;=(P4324*1.05)</f>
        <v>1</v>
      </c>
      <c r="R4324" s="11">
        <v>2.2999999999999998</v>
      </c>
      <c r="S4324" s="6">
        <v>59424750000</v>
      </c>
      <c r="T4324" s="7">
        <v>67.94</v>
      </c>
      <c r="U4324" s="7">
        <v>1.76</v>
      </c>
      <c r="V4324" s="7">
        <v>51</v>
      </c>
    </row>
    <row r="4325" spans="1:22" hidden="1" x14ac:dyDescent="0.4">
      <c r="A4325" s="4" t="s">
        <v>790</v>
      </c>
      <c r="B4325" s="5" t="s">
        <v>791</v>
      </c>
      <c r="C4325" s="5" t="s">
        <v>24</v>
      </c>
      <c r="D4325" s="5" t="s">
        <v>19</v>
      </c>
      <c r="E4325" s="9" t="s">
        <v>773</v>
      </c>
      <c r="F4325" s="9">
        <v>2.66</v>
      </c>
      <c r="G4325" s="5" t="s">
        <v>21</v>
      </c>
      <c r="H4325" s="9">
        <v>500</v>
      </c>
      <c r="I4325" s="11">
        <v>27752225</v>
      </c>
      <c r="J4325" s="11">
        <v>100</v>
      </c>
      <c r="K4325" s="11">
        <v>14.971</v>
      </c>
      <c r="L4325" s="11" t="b">
        <f>COUNTIF('[1]2_배당성향 25% 이상 종목명'!$A$2:$A$471,'2_2번 조건 대상 종목'!A4325)&gt;0</f>
        <v>1</v>
      </c>
      <c r="M4325" s="14" t="b">
        <f t="shared" si="67"/>
        <v>1</v>
      </c>
      <c r="N4325" s="11">
        <v>2774553400</v>
      </c>
      <c r="O4325" s="11"/>
      <c r="P4325" s="11"/>
      <c r="Q4325" s="11"/>
      <c r="R4325" s="11">
        <v>4</v>
      </c>
      <c r="S4325" s="6">
        <v>87705394875</v>
      </c>
      <c r="T4325" s="7">
        <v>10.050000000000001</v>
      </c>
      <c r="U4325" s="7">
        <v>0.67</v>
      </c>
      <c r="V4325" s="7">
        <v>310</v>
      </c>
    </row>
    <row r="4326" spans="1:22" hidden="1" x14ac:dyDescent="0.4">
      <c r="A4326" s="4" t="s">
        <v>790</v>
      </c>
      <c r="B4326" s="5" t="s">
        <v>791</v>
      </c>
      <c r="C4326" s="5" t="s">
        <v>18</v>
      </c>
      <c r="D4326" s="5" t="s">
        <v>19</v>
      </c>
      <c r="E4326" s="9" t="s">
        <v>773</v>
      </c>
      <c r="F4326" s="9">
        <v>1.35</v>
      </c>
      <c r="G4326" s="5" t="s">
        <v>21</v>
      </c>
      <c r="H4326" s="9">
        <v>500</v>
      </c>
      <c r="I4326" s="11">
        <v>27477425</v>
      </c>
      <c r="J4326" s="11">
        <v>70</v>
      </c>
      <c r="K4326" s="11">
        <v>7.9329999999999998</v>
      </c>
      <c r="L4326" s="11" t="b">
        <f>COUNTIF('[1]2_배당성향 25% 이상 종목명'!$A$2:$A$471,'2_2번 조건 대상 종목'!A4326)&gt;0</f>
        <v>1</v>
      </c>
      <c r="M4326" s="14" t="b">
        <f t="shared" si="67"/>
        <v>1</v>
      </c>
      <c r="N4326" s="11">
        <v>1922951380</v>
      </c>
      <c r="O4326" s="11"/>
      <c r="P4326" s="11"/>
      <c r="Q4326" s="11"/>
      <c r="R4326" s="11">
        <v>2.4900000000000002</v>
      </c>
      <c r="S4326" s="6">
        <v>87705394875</v>
      </c>
      <c r="T4326" s="7">
        <v>10.050000000000001</v>
      </c>
      <c r="U4326" s="7">
        <v>0.67</v>
      </c>
      <c r="V4326" s="7">
        <v>310</v>
      </c>
    </row>
    <row r="4327" spans="1:22" hidden="1" x14ac:dyDescent="0.4">
      <c r="A4327" s="7" t="s">
        <v>790</v>
      </c>
      <c r="B4327" s="12" t="s">
        <v>791</v>
      </c>
      <c r="C4327" s="12" t="s">
        <v>2933</v>
      </c>
      <c r="D4327" s="12" t="s">
        <v>19</v>
      </c>
      <c r="E4327" s="12" t="s">
        <v>773</v>
      </c>
      <c r="F4327" s="12">
        <v>0.4</v>
      </c>
      <c r="G4327" s="12" t="s">
        <v>21</v>
      </c>
      <c r="H4327" s="12">
        <v>500</v>
      </c>
      <c r="I4327" s="6">
        <v>27477425</v>
      </c>
      <c r="J4327" s="6">
        <v>60</v>
      </c>
      <c r="K4327" s="6">
        <v>7.016</v>
      </c>
      <c r="L4327" s="11" t="b">
        <f>COUNTIF('[1]2_배당성향 25% 이상 종목명'!$A$2:$A$471,'2_2번 조건 대상 종목'!A4327)&gt;0</f>
        <v>1</v>
      </c>
      <c r="M4327" s="14" t="b">
        <f t="shared" si="67"/>
        <v>1</v>
      </c>
      <c r="N4327" s="6">
        <v>1648244040</v>
      </c>
      <c r="O4327" s="6"/>
      <c r="P4327" s="6"/>
      <c r="Q4327" s="6"/>
      <c r="R4327" s="6">
        <v>1.5</v>
      </c>
      <c r="S4327" s="6">
        <v>87705394875</v>
      </c>
      <c r="T4327" s="7">
        <v>10.050000000000001</v>
      </c>
      <c r="U4327" s="7">
        <v>0.67</v>
      </c>
      <c r="V4327" s="7">
        <v>310</v>
      </c>
    </row>
    <row r="4328" spans="1:22" hidden="1" x14ac:dyDescent="0.4">
      <c r="A4328" s="4" t="s">
        <v>74</v>
      </c>
      <c r="B4328" s="5" t="s">
        <v>75</v>
      </c>
      <c r="C4328" s="5" t="s">
        <v>24</v>
      </c>
      <c r="D4328" s="5" t="s">
        <v>19</v>
      </c>
      <c r="E4328" s="9" t="s">
        <v>76</v>
      </c>
      <c r="F4328" s="9">
        <v>2.62</v>
      </c>
      <c r="G4328" s="5" t="s">
        <v>21</v>
      </c>
      <c r="H4328" s="10">
        <v>5000</v>
      </c>
      <c r="I4328" s="11">
        <v>23800576</v>
      </c>
      <c r="J4328" s="11">
        <v>500</v>
      </c>
      <c r="K4328" s="11">
        <v>675.13599999999997</v>
      </c>
      <c r="L4328" s="11" t="b">
        <f>COUNTIF('[1]2_배당성향 25% 이상 종목명'!$A$2:$A$471,'2_2번 조건 대상 종목'!A4328)&gt;0</f>
        <v>0</v>
      </c>
      <c r="M4328" s="14" t="b">
        <f t="shared" si="67"/>
        <v>1</v>
      </c>
      <c r="N4328" s="11">
        <v>11889153400</v>
      </c>
      <c r="O4328" s="11"/>
      <c r="P4328" s="11"/>
      <c r="Q4328" s="11"/>
      <c r="R4328" s="11">
        <v>2.77</v>
      </c>
      <c r="S4328" s="6">
        <v>207303016960</v>
      </c>
      <c r="T4328" s="7" t="s">
        <v>21</v>
      </c>
      <c r="U4328" s="7">
        <v>0.3</v>
      </c>
      <c r="V4328" s="7" t="s">
        <v>21</v>
      </c>
    </row>
    <row r="4329" spans="1:22" hidden="1" x14ac:dyDescent="0.4">
      <c r="A4329" s="4" t="s">
        <v>74</v>
      </c>
      <c r="B4329" s="5" t="s">
        <v>75</v>
      </c>
      <c r="C4329" s="5" t="s">
        <v>18</v>
      </c>
      <c r="D4329" s="5" t="s">
        <v>19</v>
      </c>
      <c r="E4329" s="9" t="s">
        <v>76</v>
      </c>
      <c r="F4329" s="9">
        <v>1.81</v>
      </c>
      <c r="G4329" s="5" t="s">
        <v>21</v>
      </c>
      <c r="H4329" s="10">
        <v>5000</v>
      </c>
      <c r="I4329" s="11">
        <v>23800576</v>
      </c>
      <c r="J4329" s="11">
        <v>700</v>
      </c>
      <c r="K4329" s="11">
        <v>22.547999999999998</v>
      </c>
      <c r="L4329" s="11" t="b">
        <f>COUNTIF('[1]2_배당성향 25% 이상 종목명'!$A$2:$A$471,'2_2번 조건 대상 종목'!A4329)&gt;0</f>
        <v>0</v>
      </c>
      <c r="M4329" s="14" t="b">
        <f t="shared" si="67"/>
        <v>1</v>
      </c>
      <c r="N4329" s="11">
        <v>16644788600</v>
      </c>
      <c r="O4329" s="11"/>
      <c r="P4329" s="11"/>
      <c r="Q4329" s="11"/>
      <c r="R4329" s="11">
        <v>5.08</v>
      </c>
      <c r="S4329" s="6">
        <v>207303016960</v>
      </c>
      <c r="T4329" s="7" t="s">
        <v>21</v>
      </c>
      <c r="U4329" s="7">
        <v>0.3</v>
      </c>
      <c r="V4329" s="7" t="s">
        <v>21</v>
      </c>
    </row>
    <row r="4330" spans="1:22" hidden="1" x14ac:dyDescent="0.4">
      <c r="A4330" s="4" t="s">
        <v>74</v>
      </c>
      <c r="B4330" s="5" t="s">
        <v>75</v>
      </c>
      <c r="C4330" s="5" t="s">
        <v>30</v>
      </c>
      <c r="D4330" s="5" t="s">
        <v>19</v>
      </c>
      <c r="E4330" s="9" t="s">
        <v>76</v>
      </c>
      <c r="F4330" s="9">
        <v>2.88</v>
      </c>
      <c r="G4330" s="5" t="s">
        <v>21</v>
      </c>
      <c r="H4330" s="10">
        <v>5000</v>
      </c>
      <c r="I4330" s="11">
        <v>23800576</v>
      </c>
      <c r="J4330" s="11">
        <v>500</v>
      </c>
      <c r="K4330" s="11">
        <v>-39.113999999999997</v>
      </c>
      <c r="L4330" s="11" t="b">
        <f>COUNTIF('[1]2_배당성향 25% 이상 종목명'!$A$2:$A$471,'2_2번 조건 대상 종목'!A4330)&gt;0</f>
        <v>0</v>
      </c>
      <c r="M4330" s="14" t="b">
        <f t="shared" si="67"/>
        <v>1</v>
      </c>
      <c r="N4330" s="11">
        <v>11889153400</v>
      </c>
      <c r="O4330" s="11" t="b">
        <f>N4330&gt;=VLOOKUP(A4330,'[1]2023년만'!$A$2:$Q$1181,12,0)</f>
        <v>1</v>
      </c>
      <c r="P4330" s="11"/>
      <c r="Q4330" s="11"/>
      <c r="R4330" s="11">
        <v>5.91</v>
      </c>
      <c r="S4330" s="6">
        <v>207303016960</v>
      </c>
      <c r="T4330" s="7" t="s">
        <v>21</v>
      </c>
      <c r="U4330" s="7">
        <v>0.3</v>
      </c>
      <c r="V4330" s="7" t="s">
        <v>21</v>
      </c>
    </row>
    <row r="4331" spans="1:22" hidden="1" x14ac:dyDescent="0.4">
      <c r="A4331" s="7" t="s">
        <v>74</v>
      </c>
      <c r="B4331" s="12" t="s">
        <v>75</v>
      </c>
      <c r="C4331" s="12" t="s">
        <v>2933</v>
      </c>
      <c r="D4331" s="12" t="s">
        <v>19</v>
      </c>
      <c r="E4331" s="12" t="s">
        <v>76</v>
      </c>
      <c r="F4331" s="12">
        <v>1.49</v>
      </c>
      <c r="G4331" s="12" t="s">
        <v>21</v>
      </c>
      <c r="H4331" s="12">
        <v>5000</v>
      </c>
      <c r="I4331" s="6">
        <v>23800576</v>
      </c>
      <c r="J4331" s="6">
        <v>600</v>
      </c>
      <c r="K4331" s="6">
        <v>104.32899999999999</v>
      </c>
      <c r="L4331" s="11" t="b">
        <f>COUNTIF('[1]2_배당성향 25% 이상 종목명'!$A$2:$A$471,'2_2번 조건 대상 종목'!A4331)&gt;0</f>
        <v>0</v>
      </c>
      <c r="M4331" s="14" t="b">
        <f t="shared" si="67"/>
        <v>1</v>
      </c>
      <c r="N4331" s="6">
        <v>14266971000</v>
      </c>
      <c r="O4331" s="6"/>
      <c r="P4331" s="6"/>
      <c r="Q4331" s="6"/>
      <c r="R4331" s="6">
        <v>4.37</v>
      </c>
      <c r="S4331" s="6">
        <v>207303016960</v>
      </c>
      <c r="T4331" s="7" t="s">
        <v>21</v>
      </c>
      <c r="U4331" s="7">
        <v>0.3</v>
      </c>
      <c r="V4331" s="7" t="s">
        <v>21</v>
      </c>
    </row>
    <row r="4332" spans="1:22" hidden="1" x14ac:dyDescent="0.4">
      <c r="A4332" s="4" t="s">
        <v>1733</v>
      </c>
      <c r="B4332" s="5" t="s">
        <v>1734</v>
      </c>
      <c r="C4332" s="5" t="s">
        <v>24</v>
      </c>
      <c r="D4332" s="5" t="s">
        <v>19</v>
      </c>
      <c r="E4332" s="9" t="s">
        <v>49</v>
      </c>
      <c r="F4332" s="9">
        <v>2.11</v>
      </c>
      <c r="G4332" s="5" t="s">
        <v>21</v>
      </c>
      <c r="H4332" s="10">
        <v>5000</v>
      </c>
      <c r="I4332" s="11">
        <v>11335195</v>
      </c>
      <c r="J4332" s="11">
        <v>2100</v>
      </c>
      <c r="K4332" s="11">
        <v>21.018000000000001</v>
      </c>
      <c r="L4332" s="11" t="b">
        <f>COUNTIF('[1]2_배당성향 25% 이상 종목명'!$A$2:$A$471,'2_2번 조건 대상 종목'!A4332)&gt;0</f>
        <v>0</v>
      </c>
      <c r="M4332" s="14" t="b">
        <f t="shared" si="67"/>
        <v>1</v>
      </c>
      <c r="N4332" s="11">
        <v>22844461500</v>
      </c>
      <c r="O4332" s="11"/>
      <c r="P4332" s="11"/>
      <c r="Q4332" s="11"/>
      <c r="R4332" s="11">
        <v>1.1000000000000001</v>
      </c>
      <c r="S4332" s="6">
        <v>1945119462000</v>
      </c>
      <c r="T4332" s="7">
        <v>15.63</v>
      </c>
      <c r="U4332" s="7">
        <v>1.95</v>
      </c>
      <c r="V4332" s="7">
        <v>10980</v>
      </c>
    </row>
    <row r="4333" spans="1:22" hidden="1" x14ac:dyDescent="0.4">
      <c r="A4333" s="4" t="s">
        <v>1733</v>
      </c>
      <c r="B4333" s="5" t="s">
        <v>1734</v>
      </c>
      <c r="C4333" s="5" t="s">
        <v>30</v>
      </c>
      <c r="D4333" s="5" t="s">
        <v>19</v>
      </c>
      <c r="E4333" s="9" t="s">
        <v>49</v>
      </c>
      <c r="F4333" s="9">
        <v>1.64</v>
      </c>
      <c r="G4333" s="5" t="s">
        <v>21</v>
      </c>
      <c r="H4333" s="10">
        <v>5000</v>
      </c>
      <c r="I4333" s="11">
        <v>11335195</v>
      </c>
      <c r="J4333" s="11">
        <v>2100</v>
      </c>
      <c r="K4333" s="11">
        <v>18.605</v>
      </c>
      <c r="L4333" s="11" t="b">
        <f>COUNTIF('[1]2_배당성향 25% 이상 종목명'!$A$2:$A$471,'2_2번 조건 대상 종목'!A4333)&gt;0</f>
        <v>0</v>
      </c>
      <c r="M4333" s="14" t="b">
        <f t="shared" si="67"/>
        <v>1</v>
      </c>
      <c r="N4333" s="11">
        <v>23236909500</v>
      </c>
      <c r="O4333" s="11" t="b">
        <f>N4333&gt;=VLOOKUP(A4333,'[1]2023년만'!$A$2:$Q$1181,12,0)</f>
        <v>1</v>
      </c>
      <c r="P4333" s="11"/>
      <c r="Q4333" s="11"/>
      <c r="R4333" s="11">
        <v>2.2999999999999998</v>
      </c>
      <c r="S4333" s="6">
        <v>1945119462000</v>
      </c>
      <c r="T4333" s="7">
        <v>15.63</v>
      </c>
      <c r="U4333" s="7">
        <v>1.95</v>
      </c>
      <c r="V4333" s="7">
        <v>10980</v>
      </c>
    </row>
    <row r="4334" spans="1:22" hidden="1" x14ac:dyDescent="0.4">
      <c r="A4334" s="4" t="s">
        <v>1733</v>
      </c>
      <c r="B4334" s="5" t="s">
        <v>1734</v>
      </c>
      <c r="C4334" s="5" t="s">
        <v>18</v>
      </c>
      <c r="D4334" s="5" t="s">
        <v>19</v>
      </c>
      <c r="E4334" s="9" t="s">
        <v>49</v>
      </c>
      <c r="F4334" s="9">
        <v>2.41</v>
      </c>
      <c r="G4334" s="5" t="s">
        <v>21</v>
      </c>
      <c r="H4334" s="10">
        <v>5000</v>
      </c>
      <c r="I4334" s="11">
        <v>11335195</v>
      </c>
      <c r="J4334" s="11">
        <v>2100</v>
      </c>
      <c r="K4334" s="11">
        <v>13.680999999999999</v>
      </c>
      <c r="L4334" s="11" t="b">
        <f>COUNTIF('[1]2_배당성향 25% 이상 종목명'!$A$2:$A$471,'2_2번 조건 대상 종목'!A4334)&gt;0</f>
        <v>0</v>
      </c>
      <c r="M4334" s="14" t="b">
        <f t="shared" si="67"/>
        <v>1</v>
      </c>
      <c r="N4334" s="11">
        <v>22844461500</v>
      </c>
      <c r="O4334" s="11"/>
      <c r="P4334" s="11"/>
      <c r="Q4334" s="11"/>
      <c r="R4334" s="11">
        <v>1.1000000000000001</v>
      </c>
      <c r="S4334" s="6">
        <v>1945119462000</v>
      </c>
      <c r="T4334" s="7">
        <v>15.63</v>
      </c>
      <c r="U4334" s="7">
        <v>1.95</v>
      </c>
      <c r="V4334" s="7">
        <v>10980</v>
      </c>
    </row>
    <row r="4335" spans="1:22" hidden="1" x14ac:dyDescent="0.4">
      <c r="A4335" s="7" t="s">
        <v>1733</v>
      </c>
      <c r="B4335" s="12" t="s">
        <v>1734</v>
      </c>
      <c r="C4335" s="12" t="s">
        <v>2933</v>
      </c>
      <c r="D4335" s="12" t="s">
        <v>19</v>
      </c>
      <c r="E4335" s="12" t="s">
        <v>49</v>
      </c>
      <c r="F4335" s="12">
        <v>1.1000000000000001</v>
      </c>
      <c r="G4335" s="12" t="s">
        <v>21</v>
      </c>
      <c r="H4335" s="12">
        <v>5000</v>
      </c>
      <c r="I4335" s="6">
        <v>11335195</v>
      </c>
      <c r="J4335" s="6">
        <v>2100</v>
      </c>
      <c r="K4335" s="6">
        <v>14.728</v>
      </c>
      <c r="L4335" s="11" t="b">
        <f>COUNTIF('[1]2_배당성향 25% 이상 종목명'!$A$2:$A$471,'2_2번 조건 대상 종목'!A4335)&gt;0</f>
        <v>0</v>
      </c>
      <c r="M4335" s="14" t="b">
        <f t="shared" si="67"/>
        <v>1</v>
      </c>
      <c r="N4335" s="6">
        <v>23369461500</v>
      </c>
      <c r="O4335" s="6"/>
      <c r="P4335" s="6"/>
      <c r="Q4335" s="6"/>
      <c r="R4335" s="6">
        <v>0.7</v>
      </c>
      <c r="S4335" s="6">
        <v>1945119462000</v>
      </c>
      <c r="T4335" s="7">
        <v>15.63</v>
      </c>
      <c r="U4335" s="7">
        <v>1.95</v>
      </c>
      <c r="V4335" s="7">
        <v>10980</v>
      </c>
    </row>
    <row r="4336" spans="1:22" hidden="1" x14ac:dyDescent="0.4">
      <c r="A4336" s="4" t="s">
        <v>1770</v>
      </c>
      <c r="B4336" s="5" t="s">
        <v>1771</v>
      </c>
      <c r="C4336" s="5" t="s">
        <v>30</v>
      </c>
      <c r="D4336" s="5" t="s">
        <v>19</v>
      </c>
      <c r="E4336" s="9" t="s">
        <v>81</v>
      </c>
      <c r="F4336" s="9">
        <v>1.59</v>
      </c>
      <c r="G4336" s="5" t="s">
        <v>21</v>
      </c>
      <c r="H4336" s="10">
        <v>5000</v>
      </c>
      <c r="I4336" s="11">
        <v>32109878</v>
      </c>
      <c r="J4336" s="11">
        <v>150</v>
      </c>
      <c r="K4336" s="11">
        <v>20.332999999999998</v>
      </c>
      <c r="L4336" s="11" t="b">
        <f>COUNTIF('[1]2_배당성향 25% 이상 종목명'!$A$2:$A$471,'2_2번 조건 대상 종목'!A4336)&gt;0</f>
        <v>0</v>
      </c>
      <c r="M4336" s="14" t="b">
        <f t="shared" si="67"/>
        <v>0</v>
      </c>
      <c r="N4336" s="11">
        <v>4712627550</v>
      </c>
      <c r="O4336" s="11" t="b">
        <f>N4336&gt;=VLOOKUP(A4336,'[1]2023년만'!$A$2:$Q$1181,12,0)</f>
        <v>1</v>
      </c>
      <c r="P4336" s="11"/>
      <c r="Q4336" s="11"/>
      <c r="R4336" s="11">
        <v>3.9</v>
      </c>
      <c r="S4336" s="6">
        <v>172430044860</v>
      </c>
      <c r="T4336" s="7">
        <v>25.09</v>
      </c>
      <c r="U4336" s="7">
        <v>0.46</v>
      </c>
      <c r="V4336" s="7">
        <v>214</v>
      </c>
    </row>
    <row r="4337" spans="1:22" hidden="1" x14ac:dyDescent="0.4">
      <c r="A4337" s="4" t="s">
        <v>1770</v>
      </c>
      <c r="B4337" s="5" t="s">
        <v>1771</v>
      </c>
      <c r="C4337" s="5" t="s">
        <v>18</v>
      </c>
      <c r="D4337" s="5" t="s">
        <v>19</v>
      </c>
      <c r="E4337" s="9" t="s">
        <v>81</v>
      </c>
      <c r="F4337" s="9">
        <v>1.8</v>
      </c>
      <c r="G4337" s="5" t="s">
        <v>21</v>
      </c>
      <c r="H4337" s="10">
        <v>5000</v>
      </c>
      <c r="I4337" s="11">
        <v>32109878</v>
      </c>
      <c r="J4337" s="11">
        <v>100</v>
      </c>
      <c r="K4337" s="11">
        <v>9.6289999999999996</v>
      </c>
      <c r="L4337" s="11" t="b">
        <f>COUNTIF('[1]2_배당성향 25% 이상 종목명'!$A$2:$A$471,'2_2번 조건 대상 종목'!A4337)&gt;0</f>
        <v>0</v>
      </c>
      <c r="M4337" s="14" t="b">
        <f t="shared" si="67"/>
        <v>0</v>
      </c>
      <c r="N4337" s="11">
        <v>3141751700</v>
      </c>
      <c r="O4337" s="11"/>
      <c r="P4337" s="11"/>
      <c r="Q4337" s="11"/>
      <c r="R4337" s="11">
        <v>1.83</v>
      </c>
      <c r="S4337" s="6">
        <v>172430044860</v>
      </c>
      <c r="T4337" s="7">
        <v>25.09</v>
      </c>
      <c r="U4337" s="7">
        <v>0.46</v>
      </c>
      <c r="V4337" s="7">
        <v>214</v>
      </c>
    </row>
    <row r="4338" spans="1:22" hidden="1" x14ac:dyDescent="0.4">
      <c r="A4338" s="4" t="s">
        <v>1770</v>
      </c>
      <c r="B4338" s="5" t="s">
        <v>1771</v>
      </c>
      <c r="C4338" s="5" t="s">
        <v>24</v>
      </c>
      <c r="D4338" s="5" t="s">
        <v>19</v>
      </c>
      <c r="E4338" s="9" t="s">
        <v>81</v>
      </c>
      <c r="F4338" s="9">
        <v>1.25</v>
      </c>
      <c r="G4338" s="5" t="s">
        <v>21</v>
      </c>
      <c r="H4338" s="10">
        <v>5000</v>
      </c>
      <c r="I4338" s="11">
        <v>32109878</v>
      </c>
      <c r="J4338" s="11">
        <v>100</v>
      </c>
      <c r="K4338" s="11">
        <v>8.0609999999999999</v>
      </c>
      <c r="L4338" s="11" t="b">
        <f>COUNTIF('[1]2_배당성향 25% 이상 종목명'!$A$2:$A$471,'2_2번 조건 대상 종목'!A4338)&gt;0</f>
        <v>0</v>
      </c>
      <c r="M4338" s="14" t="b">
        <f t="shared" si="67"/>
        <v>0</v>
      </c>
      <c r="N4338" s="11">
        <v>3141751700</v>
      </c>
      <c r="O4338" s="11"/>
      <c r="P4338" s="11"/>
      <c r="Q4338" s="11"/>
      <c r="R4338" s="11">
        <v>1.46</v>
      </c>
      <c r="S4338" s="6">
        <v>172430044860</v>
      </c>
      <c r="T4338" s="7">
        <v>25.09</v>
      </c>
      <c r="U4338" s="7">
        <v>0.46</v>
      </c>
      <c r="V4338" s="7">
        <v>214</v>
      </c>
    </row>
    <row r="4339" spans="1:22" hidden="1" x14ac:dyDescent="0.4">
      <c r="A4339" s="4" t="s">
        <v>1355</v>
      </c>
      <c r="B4339" s="5" t="s">
        <v>1356</v>
      </c>
      <c r="C4339" s="5" t="s">
        <v>18</v>
      </c>
      <c r="D4339" s="5" t="s">
        <v>19</v>
      </c>
      <c r="E4339" s="9" t="s">
        <v>69</v>
      </c>
      <c r="F4339" s="9">
        <v>2.79</v>
      </c>
      <c r="G4339" s="5" t="s">
        <v>21</v>
      </c>
      <c r="H4339" s="9">
        <v>500</v>
      </c>
      <c r="I4339" s="11">
        <v>20493012</v>
      </c>
      <c r="J4339" s="11">
        <v>25</v>
      </c>
      <c r="K4339" s="11">
        <v>28.928999999999998</v>
      </c>
      <c r="L4339" s="11" t="b">
        <f>COUNTIF('[1]2_배당성향 25% 이상 종목명'!$A$2:$A$471,'2_2번 조건 대상 종목'!A4339)&gt;0</f>
        <v>0</v>
      </c>
      <c r="M4339" s="14" t="b">
        <f t="shared" si="67"/>
        <v>1</v>
      </c>
      <c r="N4339" s="11">
        <v>512325300</v>
      </c>
      <c r="O4339" s="11"/>
      <c r="P4339" s="11"/>
      <c r="Q4339" s="11"/>
      <c r="R4339" s="11">
        <v>1.6</v>
      </c>
      <c r="S4339" s="6">
        <v>38485876536</v>
      </c>
      <c r="T4339" s="7">
        <v>15.92</v>
      </c>
      <c r="U4339" s="7">
        <v>0.87</v>
      </c>
      <c r="V4339" s="7">
        <v>118</v>
      </c>
    </row>
    <row r="4340" spans="1:22" hidden="1" x14ac:dyDescent="0.4">
      <c r="A4340" s="4" t="s">
        <v>1355</v>
      </c>
      <c r="B4340" s="5" t="s">
        <v>1356</v>
      </c>
      <c r="C4340" s="5" t="s">
        <v>30</v>
      </c>
      <c r="D4340" s="5" t="s">
        <v>19</v>
      </c>
      <c r="E4340" s="9" t="s">
        <v>69</v>
      </c>
      <c r="F4340" s="9">
        <v>2.73</v>
      </c>
      <c r="G4340" s="5" t="s">
        <v>21</v>
      </c>
      <c r="H4340" s="9">
        <v>500</v>
      </c>
      <c r="I4340" s="11">
        <v>20493012</v>
      </c>
      <c r="J4340" s="11">
        <v>25</v>
      </c>
      <c r="K4340" s="11">
        <v>22.007000000000001</v>
      </c>
      <c r="L4340" s="11" t="b">
        <f>COUNTIF('[1]2_배당성향 25% 이상 종목명'!$A$2:$A$471,'2_2번 조건 대상 종목'!A4340)&gt;0</f>
        <v>0</v>
      </c>
      <c r="M4340" s="14" t="b">
        <f t="shared" si="67"/>
        <v>1</v>
      </c>
      <c r="N4340" s="11">
        <v>512325300</v>
      </c>
      <c r="O4340" s="11" t="b">
        <f>N4340&gt;=VLOOKUP(A4340,'[1]2023년만'!$A$2:$Q$1181,12,0)</f>
        <v>1</v>
      </c>
      <c r="P4340" s="11"/>
      <c r="Q4340" s="11"/>
      <c r="R4340" s="11">
        <v>2.1</v>
      </c>
      <c r="S4340" s="6">
        <v>38485876536</v>
      </c>
      <c r="T4340" s="7">
        <v>15.92</v>
      </c>
      <c r="U4340" s="7">
        <v>0.87</v>
      </c>
      <c r="V4340" s="7">
        <v>118</v>
      </c>
    </row>
    <row r="4341" spans="1:22" hidden="1" x14ac:dyDescent="0.4">
      <c r="A4341" s="4" t="s">
        <v>1355</v>
      </c>
      <c r="B4341" s="5" t="s">
        <v>1356</v>
      </c>
      <c r="C4341" s="5" t="s">
        <v>24</v>
      </c>
      <c r="D4341" s="5" t="s">
        <v>19</v>
      </c>
      <c r="E4341" s="9" t="s">
        <v>69</v>
      </c>
      <c r="F4341" s="9">
        <v>2.13</v>
      </c>
      <c r="G4341" s="5" t="s">
        <v>21</v>
      </c>
      <c r="H4341" s="9">
        <v>500</v>
      </c>
      <c r="I4341" s="11">
        <v>20493012</v>
      </c>
      <c r="J4341" s="11">
        <v>25</v>
      </c>
      <c r="K4341" s="11">
        <v>-12.117000000000001</v>
      </c>
      <c r="L4341" s="11" t="b">
        <f>COUNTIF('[1]2_배당성향 25% 이상 종목명'!$A$2:$A$471,'2_2번 조건 대상 종목'!A4341)&gt;0</f>
        <v>0</v>
      </c>
      <c r="M4341" s="14" t="b">
        <f t="shared" si="67"/>
        <v>1</v>
      </c>
      <c r="N4341" s="11">
        <v>512325300</v>
      </c>
      <c r="O4341" s="11"/>
      <c r="P4341" s="11"/>
      <c r="Q4341" s="11"/>
      <c r="R4341" s="11">
        <v>2.1</v>
      </c>
      <c r="S4341" s="6">
        <v>38485876536</v>
      </c>
      <c r="T4341" s="7">
        <v>15.92</v>
      </c>
      <c r="U4341" s="7">
        <v>0.87</v>
      </c>
      <c r="V4341" s="7">
        <v>118</v>
      </c>
    </row>
    <row r="4342" spans="1:22" hidden="1" x14ac:dyDescent="0.4">
      <c r="A4342" s="7" t="s">
        <v>1355</v>
      </c>
      <c r="B4342" s="12" t="s">
        <v>1356</v>
      </c>
      <c r="C4342" s="12" t="s">
        <v>2933</v>
      </c>
      <c r="D4342" s="12" t="s">
        <v>19</v>
      </c>
      <c r="E4342" s="12" t="s">
        <v>69</v>
      </c>
      <c r="F4342" s="12">
        <v>1.59</v>
      </c>
      <c r="G4342" s="12" t="s">
        <v>21</v>
      </c>
      <c r="H4342" s="12">
        <v>500</v>
      </c>
      <c r="I4342" s="6">
        <v>20493012</v>
      </c>
      <c r="J4342" s="6">
        <v>25</v>
      </c>
      <c r="K4342" s="6">
        <v>14.218999999999999</v>
      </c>
      <c r="L4342" s="11" t="b">
        <f>COUNTIF('[1]2_배당성향 25% 이상 종목명'!$A$2:$A$471,'2_2번 조건 대상 종목'!A4342)&gt;0</f>
        <v>0</v>
      </c>
      <c r="M4342" s="14" t="b">
        <f t="shared" si="67"/>
        <v>1</v>
      </c>
      <c r="N4342" s="6">
        <v>512325300</v>
      </c>
      <c r="O4342" s="6"/>
      <c r="P4342" s="6"/>
      <c r="Q4342" s="6"/>
      <c r="R4342" s="6">
        <v>1.3</v>
      </c>
      <c r="S4342" s="6">
        <v>38485876536</v>
      </c>
      <c r="T4342" s="7">
        <v>15.92</v>
      </c>
      <c r="U4342" s="7">
        <v>0.87</v>
      </c>
      <c r="V4342" s="7">
        <v>118</v>
      </c>
    </row>
    <row r="4343" spans="1:22" hidden="1" x14ac:dyDescent="0.4">
      <c r="A4343" s="4" t="s">
        <v>140</v>
      </c>
      <c r="B4343" s="5" t="s">
        <v>141</v>
      </c>
      <c r="C4343" s="5" t="s">
        <v>30</v>
      </c>
      <c r="D4343" s="5" t="s">
        <v>19</v>
      </c>
      <c r="E4343" s="9" t="s">
        <v>66</v>
      </c>
      <c r="F4343" s="9">
        <v>3.55</v>
      </c>
      <c r="G4343" s="5" t="s">
        <v>21</v>
      </c>
      <c r="H4343" s="10">
        <v>1000</v>
      </c>
      <c r="I4343" s="11">
        <v>42008577</v>
      </c>
      <c r="J4343" s="11">
        <v>120</v>
      </c>
      <c r="K4343" s="11">
        <v>310.80799999999999</v>
      </c>
      <c r="L4343" s="11" t="b">
        <f>COUNTIF('[1]2_배당성향 25% 이상 종목명'!$A$2:$A$471,'2_2번 조건 대상 종목'!A4343)&gt;0</f>
        <v>1</v>
      </c>
      <c r="M4343" s="14" t="b">
        <f t="shared" si="67"/>
        <v>1</v>
      </c>
      <c r="N4343" s="11">
        <v>4923194280</v>
      </c>
      <c r="O4343" s="11" t="b">
        <f>N4343&gt;=VLOOKUP(A4343,'[1]2023년만'!$A$2:$Q$1181,12,0)</f>
        <v>1</v>
      </c>
      <c r="P4343" s="11">
        <f>VLOOKUP(A4343,'[1]2_피벗 테이블'!$A$4:$B$376,2,0)</f>
        <v>4734106713.333333</v>
      </c>
      <c r="Q4343" s="11" t="b">
        <f>N4343&gt;=(P4343*1.05)</f>
        <v>0</v>
      </c>
      <c r="R4343" s="11">
        <v>5.0999999999999996</v>
      </c>
      <c r="S4343" s="6">
        <v>133131381900</v>
      </c>
      <c r="T4343" s="7">
        <v>66.22</v>
      </c>
      <c r="U4343" s="7">
        <v>0.23</v>
      </c>
      <c r="V4343" s="7">
        <v>49</v>
      </c>
    </row>
    <row r="4344" spans="1:22" hidden="1" x14ac:dyDescent="0.4">
      <c r="A4344" s="4" t="s">
        <v>140</v>
      </c>
      <c r="B4344" s="5" t="s">
        <v>141</v>
      </c>
      <c r="C4344" s="5" t="s">
        <v>24</v>
      </c>
      <c r="D4344" s="5" t="s">
        <v>19</v>
      </c>
      <c r="E4344" s="9" t="s">
        <v>66</v>
      </c>
      <c r="F4344" s="9">
        <v>3.86</v>
      </c>
      <c r="G4344" s="5" t="s">
        <v>21</v>
      </c>
      <c r="H4344" s="10">
        <v>1000</v>
      </c>
      <c r="I4344" s="11">
        <v>42008577</v>
      </c>
      <c r="J4344" s="11">
        <v>100</v>
      </c>
      <c r="K4344" s="11">
        <v>81.864999999999995</v>
      </c>
      <c r="L4344" s="11" t="b">
        <f>COUNTIF('[1]2_배당성향 25% 이상 종목명'!$A$2:$A$471,'2_2번 조건 대상 종목'!A4344)&gt;0</f>
        <v>1</v>
      </c>
      <c r="M4344" s="14" t="b">
        <f t="shared" si="67"/>
        <v>1</v>
      </c>
      <c r="N4344" s="11">
        <v>4120261900</v>
      </c>
      <c r="O4344" s="11"/>
      <c r="P4344" s="11"/>
      <c r="Q4344" s="11"/>
      <c r="R4344" s="11">
        <v>3.3</v>
      </c>
      <c r="S4344" s="6">
        <v>133131381900</v>
      </c>
      <c r="T4344" s="7">
        <v>66.22</v>
      </c>
      <c r="U4344" s="7">
        <v>0.23</v>
      </c>
      <c r="V4344" s="7">
        <v>49</v>
      </c>
    </row>
    <row r="4345" spans="1:22" hidden="1" x14ac:dyDescent="0.4">
      <c r="A4345" s="4" t="s">
        <v>140</v>
      </c>
      <c r="B4345" s="5" t="s">
        <v>141</v>
      </c>
      <c r="C4345" s="5" t="s">
        <v>18</v>
      </c>
      <c r="D4345" s="5" t="s">
        <v>19</v>
      </c>
      <c r="E4345" s="9" t="s">
        <v>66</v>
      </c>
      <c r="F4345" s="9">
        <v>4.37</v>
      </c>
      <c r="G4345" s="5" t="s">
        <v>21</v>
      </c>
      <c r="H4345" s="10">
        <v>1000</v>
      </c>
      <c r="I4345" s="11">
        <v>42008577</v>
      </c>
      <c r="J4345" s="11">
        <v>120</v>
      </c>
      <c r="K4345" s="11">
        <v>10.298</v>
      </c>
      <c r="L4345" s="11" t="b">
        <f>COUNTIF('[1]2_배당성향 25% 이상 종목명'!$A$2:$A$471,'2_2번 조건 대상 종목'!A4345)&gt;0</f>
        <v>1</v>
      </c>
      <c r="M4345" s="14" t="b">
        <f t="shared" si="67"/>
        <v>1</v>
      </c>
      <c r="N4345" s="11">
        <v>5041029120</v>
      </c>
      <c r="O4345" s="11"/>
      <c r="P4345" s="11"/>
      <c r="Q4345" s="11"/>
      <c r="R4345" s="11">
        <v>3.5</v>
      </c>
      <c r="S4345" s="6">
        <v>133131381900</v>
      </c>
      <c r="T4345" s="7">
        <v>66.22</v>
      </c>
      <c r="U4345" s="7">
        <v>0.23</v>
      </c>
      <c r="V4345" s="7">
        <v>49</v>
      </c>
    </row>
    <row r="4346" spans="1:22" hidden="1" x14ac:dyDescent="0.4">
      <c r="A4346" s="7" t="s">
        <v>140</v>
      </c>
      <c r="B4346" s="12" t="s">
        <v>141</v>
      </c>
      <c r="C4346" s="12" t="s">
        <v>2933</v>
      </c>
      <c r="D4346" s="12" t="s">
        <v>19</v>
      </c>
      <c r="E4346" s="12" t="s">
        <v>66</v>
      </c>
      <c r="F4346" s="12">
        <v>2.61</v>
      </c>
      <c r="G4346" s="12" t="s">
        <v>21</v>
      </c>
      <c r="H4346" s="12">
        <v>1000</v>
      </c>
      <c r="I4346" s="6">
        <v>42008577</v>
      </c>
      <c r="J4346" s="6">
        <v>120</v>
      </c>
      <c r="K4346" s="6">
        <v>21.352</v>
      </c>
      <c r="L4346" s="11" t="b">
        <f>COUNTIF('[1]2_배당성향 25% 이상 종목명'!$A$2:$A$471,'2_2번 조건 대상 종목'!A4346)&gt;0</f>
        <v>1</v>
      </c>
      <c r="M4346" s="14" t="b">
        <f t="shared" si="67"/>
        <v>1</v>
      </c>
      <c r="N4346" s="6">
        <v>5041029120</v>
      </c>
      <c r="O4346" s="6"/>
      <c r="P4346" s="6"/>
      <c r="Q4346" s="6"/>
      <c r="R4346" s="6">
        <v>3.4</v>
      </c>
      <c r="S4346" s="6">
        <v>133131381900</v>
      </c>
      <c r="T4346" s="7">
        <v>66.22</v>
      </c>
      <c r="U4346" s="7">
        <v>0.23</v>
      </c>
      <c r="V4346" s="7">
        <v>49</v>
      </c>
    </row>
    <row r="4347" spans="1:22" hidden="1" x14ac:dyDescent="0.4">
      <c r="A4347" s="7" t="s">
        <v>2922</v>
      </c>
      <c r="B4347" s="12" t="s">
        <v>2923</v>
      </c>
      <c r="C4347" s="12" t="s">
        <v>2933</v>
      </c>
      <c r="D4347" s="12" t="s">
        <v>19</v>
      </c>
      <c r="E4347" s="12" t="s">
        <v>76</v>
      </c>
      <c r="F4347" s="12">
        <v>1.49</v>
      </c>
      <c r="G4347" s="12" t="s">
        <v>21</v>
      </c>
      <c r="H4347" s="12">
        <v>1000</v>
      </c>
      <c r="I4347" s="6">
        <v>80565149</v>
      </c>
      <c r="J4347" s="6">
        <v>20</v>
      </c>
      <c r="K4347" s="6">
        <v>29.510999999999999</v>
      </c>
      <c r="L4347" s="11" t="b">
        <f>COUNTIF('[1]2_배당성향 25% 이상 종목명'!$A$2:$A$471,'2_2번 조건 대상 종목'!A4347)&gt;0</f>
        <v>0</v>
      </c>
      <c r="M4347" s="14" t="b">
        <f t="shared" si="67"/>
        <v>0</v>
      </c>
      <c r="N4347" s="6">
        <v>1611302980</v>
      </c>
      <c r="O4347" s="6"/>
      <c r="P4347" s="6"/>
      <c r="Q4347" s="6"/>
      <c r="R4347" s="6">
        <v>1.2</v>
      </c>
      <c r="S4347" s="6">
        <v>57926342131</v>
      </c>
      <c r="T4347" s="7" t="s">
        <v>21</v>
      </c>
      <c r="U4347" s="7">
        <v>0.47</v>
      </c>
      <c r="V4347" s="7" t="s">
        <v>21</v>
      </c>
    </row>
    <row r="4348" spans="1:22" hidden="1" x14ac:dyDescent="0.4">
      <c r="A4348" s="4" t="s">
        <v>2459</v>
      </c>
      <c r="B4348" s="5" t="s">
        <v>2460</v>
      </c>
      <c r="C4348" s="5" t="s">
        <v>18</v>
      </c>
      <c r="D4348" s="5" t="s">
        <v>19</v>
      </c>
      <c r="E4348" s="9" t="s">
        <v>416</v>
      </c>
      <c r="F4348" s="9">
        <v>3.18</v>
      </c>
      <c r="G4348" s="5" t="s">
        <v>21</v>
      </c>
      <c r="H4348" s="10">
        <v>5000</v>
      </c>
      <c r="I4348" s="11">
        <v>11570702</v>
      </c>
      <c r="J4348" s="11">
        <v>300</v>
      </c>
      <c r="K4348" s="11">
        <v>8.6839999999999993</v>
      </c>
      <c r="L4348" s="11" t="b">
        <f>COUNTIF('[1]2_배당성향 25% 이상 종목명'!$A$2:$A$471,'2_2번 조건 대상 종목'!A4348)&gt;0</f>
        <v>0</v>
      </c>
      <c r="M4348" s="14" t="b">
        <f t="shared" si="67"/>
        <v>1</v>
      </c>
      <c r="N4348" s="11">
        <v>3472335500</v>
      </c>
      <c r="O4348" s="11"/>
      <c r="P4348" s="11"/>
      <c r="Q4348" s="11"/>
      <c r="R4348" s="11">
        <v>3.31</v>
      </c>
      <c r="S4348" s="6">
        <v>96962482760</v>
      </c>
      <c r="T4348" s="7">
        <v>14.13</v>
      </c>
      <c r="U4348" s="7">
        <v>0.13</v>
      </c>
      <c r="V4348" s="7">
        <v>593</v>
      </c>
    </row>
    <row r="4349" spans="1:22" hidden="1" x14ac:dyDescent="0.4">
      <c r="A4349" s="4" t="s">
        <v>2459</v>
      </c>
      <c r="B4349" s="5" t="s">
        <v>2460</v>
      </c>
      <c r="C4349" s="5" t="s">
        <v>30</v>
      </c>
      <c r="D4349" s="5" t="s">
        <v>19</v>
      </c>
      <c r="E4349" s="9" t="s">
        <v>416</v>
      </c>
      <c r="F4349" s="9">
        <v>2.23</v>
      </c>
      <c r="G4349" s="5" t="s">
        <v>21</v>
      </c>
      <c r="H4349" s="10">
        <v>5000</v>
      </c>
      <c r="I4349" s="11">
        <v>11570702</v>
      </c>
      <c r="J4349" s="11">
        <v>100</v>
      </c>
      <c r="K4349" s="11">
        <v>7.84</v>
      </c>
      <c r="L4349" s="11" t="b">
        <f>COUNTIF('[1]2_배당성향 25% 이상 종목명'!$A$2:$A$471,'2_2번 조건 대상 종목'!A4349)&gt;0</f>
        <v>0</v>
      </c>
      <c r="M4349" s="14" t="b">
        <f t="shared" si="67"/>
        <v>1</v>
      </c>
      <c r="N4349" s="11">
        <v>1157552300</v>
      </c>
      <c r="O4349" s="11" t="b">
        <f>N4349&gt;=VLOOKUP(A4349,'[1]2023년만'!$A$2:$Q$1181,12,0)</f>
        <v>1</v>
      </c>
      <c r="P4349" s="11"/>
      <c r="Q4349" s="11"/>
      <c r="R4349" s="11">
        <v>1.51</v>
      </c>
      <c r="S4349" s="6">
        <v>96962482760</v>
      </c>
      <c r="T4349" s="7">
        <v>14.13</v>
      </c>
      <c r="U4349" s="7">
        <v>0.13</v>
      </c>
      <c r="V4349" s="7">
        <v>593</v>
      </c>
    </row>
    <row r="4350" spans="1:22" hidden="1" x14ac:dyDescent="0.4">
      <c r="A4350" s="4" t="s">
        <v>2459</v>
      </c>
      <c r="B4350" s="5" t="s">
        <v>2460</v>
      </c>
      <c r="C4350" s="5" t="s">
        <v>24</v>
      </c>
      <c r="D4350" s="5" t="s">
        <v>19</v>
      </c>
      <c r="E4350" s="9" t="s">
        <v>416</v>
      </c>
      <c r="F4350" s="9">
        <v>2.89</v>
      </c>
      <c r="G4350" s="5" t="s">
        <v>21</v>
      </c>
      <c r="H4350" s="10">
        <v>5000</v>
      </c>
      <c r="I4350" s="11">
        <v>11570702</v>
      </c>
      <c r="J4350" s="11">
        <v>100</v>
      </c>
      <c r="K4350" s="11">
        <v>4.891</v>
      </c>
      <c r="L4350" s="11" t="b">
        <f>COUNTIF('[1]2_배당성향 25% 이상 종목명'!$A$2:$A$471,'2_2번 조건 대상 종목'!A4350)&gt;0</f>
        <v>0</v>
      </c>
      <c r="M4350" s="14" t="b">
        <f t="shared" si="67"/>
        <v>1</v>
      </c>
      <c r="N4350" s="11">
        <v>1157552300</v>
      </c>
      <c r="O4350" s="11"/>
      <c r="P4350" s="11"/>
      <c r="Q4350" s="11"/>
      <c r="R4350" s="11">
        <v>1.39</v>
      </c>
      <c r="S4350" s="6">
        <v>96962482760</v>
      </c>
      <c r="T4350" s="7">
        <v>14.13</v>
      </c>
      <c r="U4350" s="7">
        <v>0.13</v>
      </c>
      <c r="V4350" s="7">
        <v>593</v>
      </c>
    </row>
    <row r="4351" spans="1:22" hidden="1" x14ac:dyDescent="0.4">
      <c r="A4351" s="7" t="s">
        <v>2459</v>
      </c>
      <c r="B4351" s="12" t="s">
        <v>2460</v>
      </c>
      <c r="C4351" s="12" t="s">
        <v>2933</v>
      </c>
      <c r="D4351" s="12" t="s">
        <v>19</v>
      </c>
      <c r="E4351" s="12" t="s">
        <v>416</v>
      </c>
      <c r="F4351" s="12">
        <v>1.63</v>
      </c>
      <c r="G4351" s="12" t="s">
        <v>21</v>
      </c>
      <c r="H4351" s="12">
        <v>5000</v>
      </c>
      <c r="I4351" s="6">
        <v>11570702</v>
      </c>
      <c r="J4351" s="6">
        <v>350</v>
      </c>
      <c r="K4351" s="6">
        <v>9.0719999999999992</v>
      </c>
      <c r="L4351" s="11" t="b">
        <f>COUNTIF('[1]2_배당성향 25% 이상 종목명'!$A$2:$A$471,'2_2번 조건 대상 종목'!A4351)&gt;0</f>
        <v>0</v>
      </c>
      <c r="M4351" s="14" t="b">
        <f t="shared" si="67"/>
        <v>1</v>
      </c>
      <c r="N4351" s="6">
        <v>4051031300</v>
      </c>
      <c r="O4351" s="6"/>
      <c r="P4351" s="6"/>
      <c r="Q4351" s="6"/>
      <c r="R4351" s="6">
        <v>2.1800000000000002</v>
      </c>
      <c r="S4351" s="6">
        <v>96962482760</v>
      </c>
      <c r="T4351" s="7">
        <v>14.13</v>
      </c>
      <c r="U4351" s="7">
        <v>0.13</v>
      </c>
      <c r="V4351" s="7">
        <v>593</v>
      </c>
    </row>
    <row r="4352" spans="1:22" hidden="1" x14ac:dyDescent="0.4">
      <c r="A4352" s="4" t="s">
        <v>2744</v>
      </c>
      <c r="B4352" s="5" t="s">
        <v>2745</v>
      </c>
      <c r="C4352" s="5" t="s">
        <v>18</v>
      </c>
      <c r="D4352" s="5" t="s">
        <v>19</v>
      </c>
      <c r="E4352" s="9" t="s">
        <v>20</v>
      </c>
      <c r="F4352" s="9">
        <v>1.49</v>
      </c>
      <c r="G4352" s="5" t="s">
        <v>21</v>
      </c>
      <c r="H4352" s="9">
        <v>500</v>
      </c>
      <c r="I4352" s="11">
        <v>32446151</v>
      </c>
      <c r="J4352" s="11">
        <v>10</v>
      </c>
      <c r="K4352" s="11">
        <v>-6.8550000000000004</v>
      </c>
      <c r="L4352" s="11" t="b">
        <f>COUNTIF('[1]2_배당성향 25% 이상 종목명'!$A$2:$A$471,'2_2번 조건 대상 종목'!A4352)&gt;0</f>
        <v>0</v>
      </c>
      <c r="M4352" s="14" t="b">
        <f t="shared" si="67"/>
        <v>1</v>
      </c>
      <c r="N4352" s="11">
        <v>324461510</v>
      </c>
      <c r="O4352" s="11"/>
      <c r="P4352" s="11"/>
      <c r="Q4352" s="11"/>
      <c r="R4352" s="11">
        <v>0.16</v>
      </c>
      <c r="S4352" s="6">
        <v>118590681905</v>
      </c>
      <c r="T4352" s="7" t="s">
        <v>21</v>
      </c>
      <c r="U4352" s="7">
        <v>1.32</v>
      </c>
      <c r="V4352" s="7" t="s">
        <v>21</v>
      </c>
    </row>
    <row r="4353" spans="1:22" hidden="1" x14ac:dyDescent="0.4">
      <c r="A4353" s="4" t="s">
        <v>2744</v>
      </c>
      <c r="B4353" s="5" t="s">
        <v>2745</v>
      </c>
      <c r="C4353" s="5" t="s">
        <v>24</v>
      </c>
      <c r="D4353" s="5" t="s">
        <v>19</v>
      </c>
      <c r="E4353" s="9" t="s">
        <v>20</v>
      </c>
      <c r="F4353" s="9">
        <v>1.1299999999999999</v>
      </c>
      <c r="G4353" s="5" t="s">
        <v>21</v>
      </c>
      <c r="H4353" s="9">
        <v>500</v>
      </c>
      <c r="I4353" s="11">
        <v>32446151</v>
      </c>
      <c r="J4353" s="11">
        <v>15</v>
      </c>
      <c r="K4353" s="11">
        <v>-24.667999999999999</v>
      </c>
      <c r="L4353" s="11" t="b">
        <f>COUNTIF('[1]2_배당성향 25% 이상 종목명'!$A$2:$A$471,'2_2번 조건 대상 종목'!A4353)&gt;0</f>
        <v>0</v>
      </c>
      <c r="M4353" s="14" t="b">
        <f t="shared" si="67"/>
        <v>1</v>
      </c>
      <c r="N4353" s="11">
        <v>486692265</v>
      </c>
      <c r="O4353" s="11"/>
      <c r="P4353" s="11"/>
      <c r="Q4353" s="11"/>
      <c r="R4353" s="11">
        <v>0.3</v>
      </c>
      <c r="S4353" s="6">
        <v>118590681905</v>
      </c>
      <c r="T4353" s="7" t="s">
        <v>21</v>
      </c>
      <c r="U4353" s="7">
        <v>1.32</v>
      </c>
      <c r="V4353" s="7" t="s">
        <v>21</v>
      </c>
    </row>
    <row r="4354" spans="1:22" hidden="1" x14ac:dyDescent="0.4">
      <c r="A4354" s="4" t="s">
        <v>2744</v>
      </c>
      <c r="B4354" s="5" t="s">
        <v>2745</v>
      </c>
      <c r="C4354" s="5" t="s">
        <v>30</v>
      </c>
      <c r="D4354" s="5" t="s">
        <v>19</v>
      </c>
      <c r="E4354" s="9" t="s">
        <v>20</v>
      </c>
      <c r="F4354" s="9">
        <v>1.55</v>
      </c>
      <c r="G4354" s="5" t="s">
        <v>21</v>
      </c>
      <c r="H4354" s="9">
        <v>500</v>
      </c>
      <c r="I4354" s="11">
        <v>32446151</v>
      </c>
      <c r="J4354" s="11">
        <v>15</v>
      </c>
      <c r="K4354" s="11">
        <v>-101.931</v>
      </c>
      <c r="L4354" s="11" t="b">
        <f>COUNTIF('[1]2_배당성향 25% 이상 종목명'!$A$2:$A$471,'2_2번 조건 대상 종목'!A4354)&gt;0</f>
        <v>0</v>
      </c>
      <c r="M4354" s="14" t="b">
        <f t="shared" si="67"/>
        <v>1</v>
      </c>
      <c r="N4354" s="11">
        <v>485192265</v>
      </c>
      <c r="O4354" s="11" t="b">
        <f>N4354&gt;=VLOOKUP(A4354,'[1]2023년만'!$A$2:$Q$1181,12,0)</f>
        <v>0</v>
      </c>
      <c r="P4354" s="11"/>
      <c r="Q4354" s="11"/>
      <c r="R4354" s="11">
        <v>0.6</v>
      </c>
      <c r="S4354" s="6">
        <v>118590681905</v>
      </c>
      <c r="T4354" s="7" t="s">
        <v>21</v>
      </c>
      <c r="U4354" s="7">
        <v>1.32</v>
      </c>
      <c r="V4354" s="7" t="s">
        <v>21</v>
      </c>
    </row>
    <row r="4355" spans="1:22" hidden="1" x14ac:dyDescent="0.4">
      <c r="A4355" s="7" t="s">
        <v>2744</v>
      </c>
      <c r="B4355" s="12" t="s">
        <v>2745</v>
      </c>
      <c r="C4355" s="12" t="s">
        <v>2933</v>
      </c>
      <c r="D4355" s="12" t="s">
        <v>19</v>
      </c>
      <c r="E4355" s="12" t="s">
        <v>20</v>
      </c>
      <c r="F4355" s="12">
        <v>0.76</v>
      </c>
      <c r="G4355" s="12" t="s">
        <v>21</v>
      </c>
      <c r="H4355" s="12">
        <v>500</v>
      </c>
      <c r="I4355" s="6">
        <v>32446151</v>
      </c>
      <c r="J4355" s="6">
        <v>45</v>
      </c>
      <c r="K4355" s="6">
        <v>33.896999999999998</v>
      </c>
      <c r="L4355" s="11" t="b">
        <f>COUNTIF('[1]2_배당성향 25% 이상 종목명'!$A$2:$A$471,'2_2번 조건 대상 종목'!A4355)&gt;0</f>
        <v>0</v>
      </c>
      <c r="M4355" s="14" t="b">
        <f t="shared" ref="M4355:M4418" si="68">COUNTIF($A$2:$A$4678,A4355)=4</f>
        <v>1</v>
      </c>
      <c r="N4355" s="6">
        <v>1385367795</v>
      </c>
      <c r="O4355" s="6"/>
      <c r="P4355" s="6"/>
      <c r="Q4355" s="6"/>
      <c r="R4355" s="6">
        <v>1.24</v>
      </c>
      <c r="S4355" s="6">
        <v>118590681905</v>
      </c>
      <c r="T4355" s="7" t="s">
        <v>21</v>
      </c>
      <c r="U4355" s="7">
        <v>1.32</v>
      </c>
      <c r="V4355" s="7" t="s">
        <v>21</v>
      </c>
    </row>
    <row r="4356" spans="1:22" hidden="1" x14ac:dyDescent="0.4">
      <c r="A4356" s="4" t="s">
        <v>2116</v>
      </c>
      <c r="B4356" s="5" t="s">
        <v>2117</v>
      </c>
      <c r="C4356" s="5" t="s">
        <v>18</v>
      </c>
      <c r="D4356" s="5" t="s">
        <v>19</v>
      </c>
      <c r="E4356" s="9" t="s">
        <v>34</v>
      </c>
      <c r="F4356" s="9">
        <v>1.01</v>
      </c>
      <c r="G4356" s="5" t="s">
        <v>21</v>
      </c>
      <c r="H4356" s="9">
        <v>500</v>
      </c>
      <c r="I4356" s="11">
        <v>18000000</v>
      </c>
      <c r="J4356" s="11">
        <v>600</v>
      </c>
      <c r="K4356" s="11">
        <v>14.718999999999999</v>
      </c>
      <c r="L4356" s="11" t="b">
        <f>COUNTIF('[1]2_배당성향 25% 이상 종목명'!$A$2:$A$471,'2_2번 조건 대상 종목'!A4356)&gt;0</f>
        <v>0</v>
      </c>
      <c r="M4356" s="14" t="b">
        <f t="shared" si="68"/>
        <v>1</v>
      </c>
      <c r="N4356" s="11">
        <v>10270212000</v>
      </c>
      <c r="O4356" s="11"/>
      <c r="P4356" s="11"/>
      <c r="Q4356" s="11"/>
      <c r="R4356" s="11">
        <v>4</v>
      </c>
      <c r="S4356" s="6">
        <v>336960000000</v>
      </c>
      <c r="T4356" s="7">
        <v>4.1399999999999997</v>
      </c>
      <c r="U4356" s="7">
        <v>0.52</v>
      </c>
      <c r="V4356" s="7">
        <v>4527</v>
      </c>
    </row>
    <row r="4357" spans="1:22" hidden="1" x14ac:dyDescent="0.4">
      <c r="A4357" s="4" t="s">
        <v>2116</v>
      </c>
      <c r="B4357" s="5" t="s">
        <v>2117</v>
      </c>
      <c r="C4357" s="5" t="s">
        <v>30</v>
      </c>
      <c r="D4357" s="5" t="s">
        <v>19</v>
      </c>
      <c r="E4357" s="9" t="s">
        <v>34</v>
      </c>
      <c r="F4357" s="9">
        <v>0.48</v>
      </c>
      <c r="G4357" s="5" t="s">
        <v>21</v>
      </c>
      <c r="H4357" s="9">
        <v>500</v>
      </c>
      <c r="I4357" s="11">
        <v>18000000</v>
      </c>
      <c r="J4357" s="11">
        <v>650</v>
      </c>
      <c r="K4357" s="11">
        <v>14.12</v>
      </c>
      <c r="L4357" s="11" t="b">
        <f>COUNTIF('[1]2_배당성향 25% 이상 종목명'!$A$2:$A$471,'2_2번 조건 대상 종목'!A4357)&gt;0</f>
        <v>0</v>
      </c>
      <c r="M4357" s="14" t="b">
        <f t="shared" si="68"/>
        <v>1</v>
      </c>
      <c r="N4357" s="11">
        <v>10788688300</v>
      </c>
      <c r="O4357" s="11" t="b">
        <f>N4357&gt;=VLOOKUP(A4357,'[1]2023년만'!$A$2:$Q$1181,12,0)</f>
        <v>1</v>
      </c>
      <c r="P4357" s="11"/>
      <c r="Q4357" s="11"/>
      <c r="R4357" s="11">
        <v>3.8</v>
      </c>
      <c r="S4357" s="6">
        <v>336960000000</v>
      </c>
      <c r="T4357" s="7">
        <v>4.1399999999999997</v>
      </c>
      <c r="U4357" s="7">
        <v>0.52</v>
      </c>
      <c r="V4357" s="7">
        <v>4527</v>
      </c>
    </row>
    <row r="4358" spans="1:22" hidden="1" x14ac:dyDescent="0.4">
      <c r="A4358" s="4" t="s">
        <v>2116</v>
      </c>
      <c r="B4358" s="5" t="s">
        <v>2117</v>
      </c>
      <c r="C4358" s="5" t="s">
        <v>24</v>
      </c>
      <c r="D4358" s="5" t="s">
        <v>19</v>
      </c>
      <c r="E4358" s="9" t="s">
        <v>34</v>
      </c>
      <c r="F4358" s="9">
        <v>0.56000000000000005</v>
      </c>
      <c r="G4358" s="5" t="s">
        <v>21</v>
      </c>
      <c r="H4358" s="9">
        <v>500</v>
      </c>
      <c r="I4358" s="11">
        <v>18000000</v>
      </c>
      <c r="J4358" s="11">
        <v>600</v>
      </c>
      <c r="K4358" s="11">
        <v>13.131</v>
      </c>
      <c r="L4358" s="11" t="b">
        <f>COUNTIF('[1]2_배당성향 25% 이상 종목명'!$A$2:$A$471,'2_2번 조건 대상 종목'!A4358)&gt;0</f>
        <v>0</v>
      </c>
      <c r="M4358" s="14" t="b">
        <f t="shared" si="68"/>
        <v>1</v>
      </c>
      <c r="N4358" s="11">
        <v>10162576800</v>
      </c>
      <c r="O4358" s="11"/>
      <c r="P4358" s="11"/>
      <c r="Q4358" s="11"/>
      <c r="R4358" s="11">
        <v>3.8</v>
      </c>
      <c r="S4358" s="6">
        <v>336960000000</v>
      </c>
      <c r="T4358" s="7">
        <v>4.1399999999999997</v>
      </c>
      <c r="U4358" s="7">
        <v>0.52</v>
      </c>
      <c r="V4358" s="7">
        <v>4527</v>
      </c>
    </row>
    <row r="4359" spans="1:22" hidden="1" x14ac:dyDescent="0.4">
      <c r="A4359" s="7" t="s">
        <v>2116</v>
      </c>
      <c r="B4359" s="12" t="s">
        <v>2117</v>
      </c>
      <c r="C4359" s="12" t="s">
        <v>2933</v>
      </c>
      <c r="D4359" s="12" t="s">
        <v>19</v>
      </c>
      <c r="E4359" s="12" t="s">
        <v>34</v>
      </c>
      <c r="F4359" s="12">
        <v>0.5</v>
      </c>
      <c r="G4359" s="12" t="s">
        <v>21</v>
      </c>
      <c r="H4359" s="12">
        <v>500</v>
      </c>
      <c r="I4359" s="6">
        <v>18000000</v>
      </c>
      <c r="J4359" s="6">
        <v>550</v>
      </c>
      <c r="K4359" s="6">
        <v>20.872</v>
      </c>
      <c r="L4359" s="11" t="b">
        <f>COUNTIF('[1]2_배당성향 25% 이상 종목명'!$A$2:$A$471,'2_2번 조건 대상 종목'!A4359)&gt;0</f>
        <v>0</v>
      </c>
      <c r="M4359" s="14" t="b">
        <f t="shared" si="68"/>
        <v>1</v>
      </c>
      <c r="N4359" s="6">
        <v>9568585400</v>
      </c>
      <c r="O4359" s="6"/>
      <c r="P4359" s="6"/>
      <c r="Q4359" s="6"/>
      <c r="R4359" s="6">
        <v>3.3</v>
      </c>
      <c r="S4359" s="6">
        <v>336960000000</v>
      </c>
      <c r="T4359" s="7">
        <v>4.1399999999999997</v>
      </c>
      <c r="U4359" s="7">
        <v>0.52</v>
      </c>
      <c r="V4359" s="7">
        <v>4527</v>
      </c>
    </row>
    <row r="4360" spans="1:22" hidden="1" x14ac:dyDescent="0.4">
      <c r="A4360" s="4" t="s">
        <v>927</v>
      </c>
      <c r="B4360" s="5" t="s">
        <v>928</v>
      </c>
      <c r="C4360" s="5" t="s">
        <v>18</v>
      </c>
      <c r="D4360" s="5" t="s">
        <v>19</v>
      </c>
      <c r="E4360" s="9" t="s">
        <v>247</v>
      </c>
      <c r="F4360" s="9">
        <v>6.19</v>
      </c>
      <c r="G4360" s="5" t="s">
        <v>21</v>
      </c>
      <c r="H4360" s="10">
        <v>5000</v>
      </c>
      <c r="I4360" s="11">
        <v>12728534</v>
      </c>
      <c r="J4360" s="11">
        <v>800</v>
      </c>
      <c r="K4360" s="11">
        <v>41.781999999999996</v>
      </c>
      <c r="L4360" s="11" t="b">
        <f>COUNTIF('[1]2_배당성향 25% 이상 종목명'!$A$2:$A$471,'2_2번 조건 대상 종목'!A4360)&gt;0</f>
        <v>0</v>
      </c>
      <c r="M4360" s="14" t="b">
        <f t="shared" si="68"/>
        <v>0</v>
      </c>
      <c r="N4360" s="11">
        <v>10041480600</v>
      </c>
      <c r="O4360" s="11"/>
      <c r="P4360" s="11"/>
      <c r="Q4360" s="11"/>
      <c r="R4360" s="11">
        <v>8.8000000000000007</v>
      </c>
      <c r="S4360" s="6">
        <v>221221920920</v>
      </c>
      <c r="T4360" s="7">
        <v>5.77</v>
      </c>
      <c r="U4360" s="7">
        <v>0.45</v>
      </c>
      <c r="V4360" s="7">
        <v>3011</v>
      </c>
    </row>
    <row r="4361" spans="1:22" hidden="1" x14ac:dyDescent="0.4">
      <c r="A4361" s="4" t="s">
        <v>927</v>
      </c>
      <c r="B4361" s="5" t="s">
        <v>928</v>
      </c>
      <c r="C4361" s="5" t="s">
        <v>24</v>
      </c>
      <c r="D4361" s="5" t="s">
        <v>19</v>
      </c>
      <c r="E4361" s="9" t="s">
        <v>247</v>
      </c>
      <c r="F4361" s="9">
        <v>3.7</v>
      </c>
      <c r="G4361" s="5" t="s">
        <v>21</v>
      </c>
      <c r="H4361" s="10">
        <v>5000</v>
      </c>
      <c r="I4361" s="11">
        <v>12728534</v>
      </c>
      <c r="J4361" s="11">
        <v>800</v>
      </c>
      <c r="K4361" s="11">
        <v>28.605</v>
      </c>
      <c r="L4361" s="11" t="b">
        <f>COUNTIF('[1]2_배당성향 25% 이상 종목명'!$A$2:$A$471,'2_2번 조건 대상 종목'!A4361)&gt;0</f>
        <v>0</v>
      </c>
      <c r="M4361" s="14" t="b">
        <f t="shared" si="68"/>
        <v>0</v>
      </c>
      <c r="N4361" s="11">
        <v>10041480600</v>
      </c>
      <c r="O4361" s="11"/>
      <c r="P4361" s="11"/>
      <c r="Q4361" s="11"/>
      <c r="R4361" s="11">
        <v>8.1999999999999993</v>
      </c>
      <c r="S4361" s="6">
        <v>221221920920</v>
      </c>
      <c r="T4361" s="7">
        <v>5.77</v>
      </c>
      <c r="U4361" s="7">
        <v>0.45</v>
      </c>
      <c r="V4361" s="7">
        <v>3011</v>
      </c>
    </row>
    <row r="4362" spans="1:22" hidden="1" x14ac:dyDescent="0.4">
      <c r="A4362" s="7" t="s">
        <v>927</v>
      </c>
      <c r="B4362" s="12" t="s">
        <v>928</v>
      </c>
      <c r="C4362" s="12" t="s">
        <v>2933</v>
      </c>
      <c r="D4362" s="12" t="s">
        <v>19</v>
      </c>
      <c r="E4362" s="12" t="s">
        <v>247</v>
      </c>
      <c r="F4362" s="12">
        <v>3.64</v>
      </c>
      <c r="G4362" s="12" t="s">
        <v>21</v>
      </c>
      <c r="H4362" s="12">
        <v>5000</v>
      </c>
      <c r="I4362" s="6">
        <v>12728534</v>
      </c>
      <c r="J4362" s="6">
        <v>900</v>
      </c>
      <c r="K4362" s="6">
        <v>14.984999999999999</v>
      </c>
      <c r="L4362" s="11" t="b">
        <f>COUNTIF('[1]2_배당성향 25% 이상 종목명'!$A$2:$A$471,'2_2번 조건 대상 종목'!A4362)&gt;0</f>
        <v>0</v>
      </c>
      <c r="M4362" s="14" t="b">
        <f t="shared" si="68"/>
        <v>0</v>
      </c>
      <c r="N4362" s="6">
        <v>11904907100</v>
      </c>
      <c r="O4362" s="6"/>
      <c r="P4362" s="6"/>
      <c r="Q4362" s="6"/>
      <c r="R4362" s="6">
        <v>5.5</v>
      </c>
      <c r="S4362" s="6">
        <v>221221920920</v>
      </c>
      <c r="T4362" s="7">
        <v>5.77</v>
      </c>
      <c r="U4362" s="7">
        <v>0.45</v>
      </c>
      <c r="V4362" s="7">
        <v>3011</v>
      </c>
    </row>
    <row r="4363" spans="1:22" hidden="1" x14ac:dyDescent="0.4">
      <c r="A4363" s="4" t="s">
        <v>72</v>
      </c>
      <c r="B4363" s="5" t="s">
        <v>73</v>
      </c>
      <c r="C4363" s="5" t="s">
        <v>18</v>
      </c>
      <c r="D4363" s="5" t="s">
        <v>19</v>
      </c>
      <c r="E4363" s="9" t="s">
        <v>20</v>
      </c>
      <c r="F4363" s="9">
        <v>1.49</v>
      </c>
      <c r="G4363" s="5" t="s">
        <v>21</v>
      </c>
      <c r="H4363" s="9">
        <v>100</v>
      </c>
      <c r="I4363" s="11">
        <v>533800000</v>
      </c>
      <c r="J4363" s="11">
        <v>360</v>
      </c>
      <c r="K4363" s="11">
        <v>718.39599999999996</v>
      </c>
      <c r="L4363" s="11" t="b">
        <f>COUNTIF('[1]2_배당성향 25% 이상 종목명'!$A$2:$A$471,'2_2번 조건 대상 종목'!A4363)&gt;0</f>
        <v>0</v>
      </c>
      <c r="M4363" s="14" t="b">
        <f t="shared" si="68"/>
        <v>0</v>
      </c>
      <c r="N4363" s="11">
        <v>192120634800</v>
      </c>
      <c r="O4363" s="11"/>
      <c r="P4363" s="11"/>
      <c r="Q4363" s="11"/>
      <c r="R4363" s="11">
        <v>4.3099999999999996</v>
      </c>
      <c r="S4363" s="6">
        <v>2144889664320</v>
      </c>
      <c r="T4363" s="7" t="s">
        <v>21</v>
      </c>
      <c r="U4363" s="7">
        <v>0.75</v>
      </c>
      <c r="V4363" s="7" t="s">
        <v>21</v>
      </c>
    </row>
    <row r="4364" spans="1:22" hidden="1" x14ac:dyDescent="0.4">
      <c r="A4364" s="4" t="s">
        <v>72</v>
      </c>
      <c r="B4364" s="5" t="s">
        <v>73</v>
      </c>
      <c r="C4364" s="5" t="s">
        <v>24</v>
      </c>
      <c r="D4364" s="5" t="s">
        <v>19</v>
      </c>
      <c r="E4364" s="9" t="s">
        <v>20</v>
      </c>
      <c r="F4364" s="9">
        <v>1.1299999999999999</v>
      </c>
      <c r="G4364" s="5" t="s">
        <v>21</v>
      </c>
      <c r="H4364" s="9">
        <v>100</v>
      </c>
      <c r="I4364" s="11">
        <v>533800000</v>
      </c>
      <c r="J4364" s="11">
        <v>316</v>
      </c>
      <c r="K4364" s="11">
        <v>286.37799999999999</v>
      </c>
      <c r="L4364" s="11" t="b">
        <f>COUNTIF('[1]2_배당성향 25% 이상 종목명'!$A$2:$A$471,'2_2번 조건 대상 종목'!A4364)&gt;0</f>
        <v>0</v>
      </c>
      <c r="M4364" s="14" t="b">
        <f t="shared" si="68"/>
        <v>0</v>
      </c>
      <c r="N4364" s="11">
        <v>168639223880</v>
      </c>
      <c r="O4364" s="11"/>
      <c r="P4364" s="11"/>
      <c r="Q4364" s="11"/>
      <c r="R4364" s="11">
        <v>4.41</v>
      </c>
      <c r="S4364" s="6">
        <v>2144889664320</v>
      </c>
      <c r="T4364" s="7" t="s">
        <v>21</v>
      </c>
      <c r="U4364" s="7">
        <v>0.75</v>
      </c>
      <c r="V4364" s="7" t="s">
        <v>21</v>
      </c>
    </row>
    <row r="4365" spans="1:22" hidden="1" x14ac:dyDescent="0.4">
      <c r="A4365" s="7" t="s">
        <v>72</v>
      </c>
      <c r="B4365" s="12" t="s">
        <v>73</v>
      </c>
      <c r="C4365" s="12" t="s">
        <v>2933</v>
      </c>
      <c r="D4365" s="12" t="s">
        <v>19</v>
      </c>
      <c r="E4365" s="12" t="s">
        <v>20</v>
      </c>
      <c r="F4365" s="12">
        <v>0.76</v>
      </c>
      <c r="G4365" s="12" t="s">
        <v>21</v>
      </c>
      <c r="H4365" s="12">
        <v>100</v>
      </c>
      <c r="I4365" s="6">
        <v>533800000</v>
      </c>
      <c r="J4365" s="6">
        <v>360</v>
      </c>
      <c r="K4365" s="6">
        <v>61.83</v>
      </c>
      <c r="L4365" s="11" t="b">
        <f>COUNTIF('[1]2_배당성향 25% 이상 종목명'!$A$2:$A$471,'2_2번 조건 대상 종목'!A4365)&gt;0</f>
        <v>0</v>
      </c>
      <c r="M4365" s="14" t="b">
        <f t="shared" si="68"/>
        <v>0</v>
      </c>
      <c r="N4365" s="6">
        <v>192120634800</v>
      </c>
      <c r="O4365" s="6"/>
      <c r="P4365" s="6"/>
      <c r="Q4365" s="6"/>
      <c r="R4365" s="6">
        <v>2.6</v>
      </c>
      <c r="S4365" s="6">
        <v>2144889664320</v>
      </c>
      <c r="T4365" s="7" t="s">
        <v>21</v>
      </c>
      <c r="U4365" s="7">
        <v>0.75</v>
      </c>
      <c r="V4365" s="7" t="s">
        <v>21</v>
      </c>
    </row>
    <row r="4366" spans="1:22" hidden="1" x14ac:dyDescent="0.4">
      <c r="A4366" s="4" t="s">
        <v>1913</v>
      </c>
      <c r="B4366" s="5" t="s">
        <v>1914</v>
      </c>
      <c r="C4366" s="5" t="s">
        <v>18</v>
      </c>
      <c r="D4366" s="5" t="s">
        <v>19</v>
      </c>
      <c r="E4366" s="9" t="s">
        <v>773</v>
      </c>
      <c r="F4366" s="9">
        <v>1.35</v>
      </c>
      <c r="G4366" s="5" t="s">
        <v>21</v>
      </c>
      <c r="H4366" s="9">
        <v>500</v>
      </c>
      <c r="I4366" s="11">
        <v>12000000</v>
      </c>
      <c r="J4366" s="11">
        <v>130</v>
      </c>
      <c r="K4366" s="11">
        <v>17.956</v>
      </c>
      <c r="L4366" s="11" t="b">
        <f>COUNTIF('[1]2_배당성향 25% 이상 종목명'!$A$2:$A$471,'2_2번 조건 대상 종목'!A4366)&gt;0</f>
        <v>0</v>
      </c>
      <c r="M4366" s="14" t="b">
        <f t="shared" si="68"/>
        <v>0</v>
      </c>
      <c r="N4366" s="11">
        <v>1534000000</v>
      </c>
      <c r="O4366" s="11"/>
      <c r="P4366" s="11"/>
      <c r="Q4366" s="11"/>
      <c r="R4366" s="11">
        <v>2.4700000000000002</v>
      </c>
      <c r="S4366" s="6">
        <v>39960000000</v>
      </c>
      <c r="T4366" s="7">
        <v>2.35</v>
      </c>
      <c r="U4366" s="7">
        <v>0.4</v>
      </c>
      <c r="V4366" s="7">
        <v>1419</v>
      </c>
    </row>
    <row r="4367" spans="1:22" hidden="1" x14ac:dyDescent="0.4">
      <c r="A4367" s="4" t="s">
        <v>1913</v>
      </c>
      <c r="B4367" s="5" t="s">
        <v>1914</v>
      </c>
      <c r="C4367" s="5" t="s">
        <v>30</v>
      </c>
      <c r="D4367" s="5" t="s">
        <v>19</v>
      </c>
      <c r="E4367" s="9" t="s">
        <v>773</v>
      </c>
      <c r="F4367" s="9">
        <v>2.5299999999999998</v>
      </c>
      <c r="G4367" s="5" t="s">
        <v>21</v>
      </c>
      <c r="H4367" s="9">
        <v>500</v>
      </c>
      <c r="I4367" s="11">
        <v>12000000</v>
      </c>
      <c r="J4367" s="11">
        <v>100</v>
      </c>
      <c r="K4367" s="11">
        <v>6.8769999999999998</v>
      </c>
      <c r="L4367" s="11" t="b">
        <f>COUNTIF('[1]2_배당성향 25% 이상 종목명'!$A$2:$A$471,'2_2번 조건 대상 종목'!A4367)&gt;0</f>
        <v>0</v>
      </c>
      <c r="M4367" s="14" t="b">
        <f t="shared" si="68"/>
        <v>0</v>
      </c>
      <c r="N4367" s="11">
        <v>1180000000</v>
      </c>
      <c r="O4367" s="11" t="e">
        <f>N4367&gt;=VLOOKUP(A4367,'[1]2023년만'!$A$2:$Q$1181,12,0)</f>
        <v>#N/A</v>
      </c>
      <c r="P4367" s="11"/>
      <c r="Q4367" s="11"/>
      <c r="R4367" s="11">
        <v>2.97</v>
      </c>
      <c r="S4367" s="6">
        <v>39960000000</v>
      </c>
      <c r="T4367" s="7">
        <v>2.35</v>
      </c>
      <c r="U4367" s="7">
        <v>0.4</v>
      </c>
      <c r="V4367" s="7">
        <v>1419</v>
      </c>
    </row>
    <row r="4368" spans="1:22" hidden="1" x14ac:dyDescent="0.4">
      <c r="A4368" s="4" t="s">
        <v>705</v>
      </c>
      <c r="B4368" s="5" t="s">
        <v>706</v>
      </c>
      <c r="C4368" s="5" t="s">
        <v>30</v>
      </c>
      <c r="D4368" s="5" t="s">
        <v>19</v>
      </c>
      <c r="E4368" s="9" t="s">
        <v>40</v>
      </c>
      <c r="F4368" s="9">
        <v>1.95</v>
      </c>
      <c r="G4368" s="5" t="s">
        <v>21</v>
      </c>
      <c r="H4368" s="9">
        <v>500</v>
      </c>
      <c r="I4368" s="11">
        <v>39403685</v>
      </c>
      <c r="J4368" s="11">
        <v>50</v>
      </c>
      <c r="K4368" s="11">
        <v>53.726999999999997</v>
      </c>
      <c r="L4368" s="11" t="b">
        <f>COUNTIF('[1]2_배당성향 25% 이상 종목명'!$A$2:$A$471,'2_2번 조건 대상 종목'!A4368)&gt;0</f>
        <v>1</v>
      </c>
      <c r="M4368" s="14" t="b">
        <f t="shared" si="68"/>
        <v>0</v>
      </c>
      <c r="N4368" s="11">
        <v>1970184250</v>
      </c>
      <c r="O4368" s="11" t="b">
        <f>N4368&gt;=VLOOKUP(A4368,'[1]2023년만'!$A$2:$Q$1181,12,0)</f>
        <v>0</v>
      </c>
      <c r="P4368" s="11"/>
      <c r="Q4368" s="11"/>
      <c r="R4368" s="11">
        <v>1.4</v>
      </c>
      <c r="S4368" s="6">
        <v>141656247575</v>
      </c>
      <c r="T4368" s="7">
        <v>38.659999999999997</v>
      </c>
      <c r="U4368" s="7">
        <v>0.91</v>
      </c>
      <c r="V4368" s="7">
        <v>93</v>
      </c>
    </row>
    <row r="4369" spans="1:22" hidden="1" x14ac:dyDescent="0.4">
      <c r="A4369" s="4" t="s">
        <v>705</v>
      </c>
      <c r="B4369" s="5" t="s">
        <v>706</v>
      </c>
      <c r="C4369" s="5" t="s">
        <v>24</v>
      </c>
      <c r="D4369" s="5" t="s">
        <v>19</v>
      </c>
      <c r="E4369" s="9" t="s">
        <v>40</v>
      </c>
      <c r="F4369" s="9">
        <v>0.97</v>
      </c>
      <c r="G4369" s="5" t="s">
        <v>21</v>
      </c>
      <c r="H4369" s="9">
        <v>500</v>
      </c>
      <c r="I4369" s="11">
        <v>39403685</v>
      </c>
      <c r="J4369" s="11">
        <v>75</v>
      </c>
      <c r="K4369" s="11">
        <v>2.5640000000000001</v>
      </c>
      <c r="L4369" s="11" t="b">
        <f>COUNTIF('[1]2_배당성향 25% 이상 종목명'!$A$2:$A$471,'2_2번 조건 대상 종목'!A4369)&gt;0</f>
        <v>1</v>
      </c>
      <c r="M4369" s="14" t="b">
        <f t="shared" si="68"/>
        <v>0</v>
      </c>
      <c r="N4369" s="11">
        <v>2955276375</v>
      </c>
      <c r="O4369" s="11"/>
      <c r="P4369" s="11"/>
      <c r="Q4369" s="11"/>
      <c r="R4369" s="11">
        <v>1.7</v>
      </c>
      <c r="S4369" s="6">
        <v>141656247575</v>
      </c>
      <c r="T4369" s="7">
        <v>38.659999999999997</v>
      </c>
      <c r="U4369" s="7">
        <v>0.91</v>
      </c>
      <c r="V4369" s="7">
        <v>93</v>
      </c>
    </row>
    <row r="4370" spans="1:22" hidden="1" x14ac:dyDescent="0.4">
      <c r="A4370" s="4" t="s">
        <v>827</v>
      </c>
      <c r="B4370" s="5" t="s">
        <v>828</v>
      </c>
      <c r="C4370" s="5" t="s">
        <v>18</v>
      </c>
      <c r="D4370" s="5" t="s">
        <v>19</v>
      </c>
      <c r="E4370" s="9" t="s">
        <v>129</v>
      </c>
      <c r="F4370" s="9">
        <v>2.0099999999999998</v>
      </c>
      <c r="G4370" s="5" t="s">
        <v>21</v>
      </c>
      <c r="H4370" s="9">
        <v>500</v>
      </c>
      <c r="I4370" s="11">
        <v>69261540</v>
      </c>
      <c r="J4370" s="11">
        <v>580</v>
      </c>
      <c r="K4370" s="11">
        <v>45.848999999999997</v>
      </c>
      <c r="L4370" s="11" t="b">
        <f>COUNTIF('[1]2_배당성향 25% 이상 종목명'!$A$2:$A$471,'2_2번 조건 대상 종목'!A4370)&gt;0</f>
        <v>1</v>
      </c>
      <c r="M4370" s="14" t="b">
        <f t="shared" si="68"/>
        <v>1</v>
      </c>
      <c r="N4370" s="11">
        <v>40171693200</v>
      </c>
      <c r="O4370" s="11"/>
      <c r="P4370" s="11"/>
      <c r="Q4370" s="11"/>
      <c r="R4370" s="11">
        <v>4.7</v>
      </c>
      <c r="S4370" s="6">
        <v>1355448337800</v>
      </c>
      <c r="T4370" s="7">
        <v>7.37</v>
      </c>
      <c r="U4370" s="7">
        <v>0.79</v>
      </c>
      <c r="V4370" s="7">
        <v>2657</v>
      </c>
    </row>
    <row r="4371" spans="1:22" x14ac:dyDescent="0.4">
      <c r="A4371" s="4" t="s">
        <v>392</v>
      </c>
      <c r="B4371" s="5" t="s">
        <v>393</v>
      </c>
      <c r="C4371" s="5" t="s">
        <v>30</v>
      </c>
      <c r="D4371" s="5" t="s">
        <v>19</v>
      </c>
      <c r="E4371" s="9" t="s">
        <v>21</v>
      </c>
      <c r="F4371" s="9" t="s">
        <v>21</v>
      </c>
      <c r="G4371" s="5" t="s">
        <v>21</v>
      </c>
      <c r="H4371" s="9">
        <v>500</v>
      </c>
      <c r="I4371" s="11">
        <v>2000000</v>
      </c>
      <c r="J4371" s="11">
        <v>500</v>
      </c>
      <c r="K4371" s="11">
        <v>92.453999999999994</v>
      </c>
      <c r="L4371" s="11" t="b">
        <f>COUNTIF('[1]2_배당성향 25% 이상 종목명'!$A$2:$A$471,'2_2번 조건 대상 종목'!A2216)&gt;0</f>
        <v>1</v>
      </c>
      <c r="M4371" s="14" t="b">
        <f t="shared" si="68"/>
        <v>1</v>
      </c>
      <c r="N4371" s="11">
        <v>839479000</v>
      </c>
      <c r="O4371" s="11" t="b">
        <f>N4371&gt;=VLOOKUP(A4371,'[1]2023년만'!$A$2:$Q$1181,12,0)</f>
        <v>1</v>
      </c>
      <c r="P4371" s="11">
        <f>VLOOKUP(A4371,'[1]2_피벗 테이블'!$A$4:$B$376,2,0)</f>
        <v>727548466.66666663</v>
      </c>
      <c r="Q4371" s="11" t="b">
        <f>N4371&gt;=(P4371*1.05)</f>
        <v>1</v>
      </c>
      <c r="R4371" s="11">
        <v>2.2000000000000002</v>
      </c>
      <c r="S4371" s="6">
        <v>59200000000</v>
      </c>
      <c r="T4371" s="7">
        <v>54.71</v>
      </c>
      <c r="U4371" s="7">
        <v>0.76</v>
      </c>
      <c r="V4371" s="7">
        <v>541</v>
      </c>
    </row>
    <row r="4372" spans="1:22" hidden="1" x14ac:dyDescent="0.4">
      <c r="A4372" s="4" t="s">
        <v>827</v>
      </c>
      <c r="B4372" s="5" t="s">
        <v>828</v>
      </c>
      <c r="C4372" s="5" t="s">
        <v>24</v>
      </c>
      <c r="D4372" s="5" t="s">
        <v>19</v>
      </c>
      <c r="E4372" s="9" t="s">
        <v>129</v>
      </c>
      <c r="F4372" s="9">
        <v>4.51</v>
      </c>
      <c r="G4372" s="5" t="s">
        <v>21</v>
      </c>
      <c r="H4372" s="9">
        <v>500</v>
      </c>
      <c r="I4372" s="11">
        <v>69261540</v>
      </c>
      <c r="J4372" s="11">
        <v>800</v>
      </c>
      <c r="K4372" s="11">
        <v>31.178999999999998</v>
      </c>
      <c r="L4372" s="11" t="b">
        <f>COUNTIF('[1]2_배당성향 25% 이상 종목명'!$A$2:$A$471,'2_2번 조건 대상 종목'!A4372)&gt;0</f>
        <v>1</v>
      </c>
      <c r="M4372" s="14" t="b">
        <f t="shared" si="68"/>
        <v>1</v>
      </c>
      <c r="N4372" s="11">
        <v>55409232000</v>
      </c>
      <c r="O4372" s="11"/>
      <c r="P4372" s="11"/>
      <c r="Q4372" s="11"/>
      <c r="R4372" s="11">
        <v>6.1</v>
      </c>
      <c r="S4372" s="6">
        <v>1355448337800</v>
      </c>
      <c r="T4372" s="7">
        <v>7.37</v>
      </c>
      <c r="U4372" s="7">
        <v>0.79</v>
      </c>
      <c r="V4372" s="7">
        <v>2657</v>
      </c>
    </row>
    <row r="4373" spans="1:22" hidden="1" x14ac:dyDescent="0.4">
      <c r="A4373" s="7" t="s">
        <v>827</v>
      </c>
      <c r="B4373" s="12" t="s">
        <v>828</v>
      </c>
      <c r="C4373" s="12" t="s">
        <v>2933</v>
      </c>
      <c r="D4373" s="12" t="s">
        <v>19</v>
      </c>
      <c r="E4373" s="12" t="s">
        <v>129</v>
      </c>
      <c r="F4373" s="12">
        <v>1.8</v>
      </c>
      <c r="G4373" s="12" t="s">
        <v>21</v>
      </c>
      <c r="H4373" s="12">
        <v>500</v>
      </c>
      <c r="I4373" s="6">
        <v>69261540</v>
      </c>
      <c r="J4373" s="6">
        <v>540</v>
      </c>
      <c r="K4373" s="6">
        <v>41.863999999999997</v>
      </c>
      <c r="L4373" s="11" t="b">
        <f>COUNTIF('[1]2_배당성향 25% 이상 종목명'!$A$2:$A$471,'2_2번 조건 대상 종목'!A4373)&gt;0</f>
        <v>1</v>
      </c>
      <c r="M4373" s="14" t="b">
        <f t="shared" si="68"/>
        <v>1</v>
      </c>
      <c r="N4373" s="6">
        <v>36009057600</v>
      </c>
      <c r="O4373" s="6"/>
      <c r="P4373" s="6"/>
      <c r="Q4373" s="6"/>
      <c r="R4373" s="6">
        <v>2.5</v>
      </c>
      <c r="S4373" s="6">
        <v>1355448337800</v>
      </c>
      <c r="T4373" s="7">
        <v>7.37</v>
      </c>
      <c r="U4373" s="7">
        <v>0.79</v>
      </c>
      <c r="V4373" s="7">
        <v>2657</v>
      </c>
    </row>
    <row r="4374" spans="1:22" hidden="1" x14ac:dyDescent="0.4">
      <c r="A4374" s="4" t="s">
        <v>239</v>
      </c>
      <c r="B4374" s="5" t="s">
        <v>240</v>
      </c>
      <c r="C4374" s="5" t="s">
        <v>24</v>
      </c>
      <c r="D4374" s="5" t="s">
        <v>19</v>
      </c>
      <c r="E4374" s="9" t="s">
        <v>43</v>
      </c>
      <c r="F4374" s="9">
        <v>2.37</v>
      </c>
      <c r="G4374" s="5" t="s">
        <v>21</v>
      </c>
      <c r="H4374" s="9">
        <v>500</v>
      </c>
      <c r="I4374" s="11">
        <v>26697460</v>
      </c>
      <c r="J4374" s="11">
        <v>30</v>
      </c>
      <c r="K4374" s="11">
        <v>169.91</v>
      </c>
      <c r="L4374" s="11" t="b">
        <f>COUNTIF('[1]2_배당성향 25% 이상 종목명'!$A$2:$A$471,'2_2번 조건 대상 종목'!A4374)&gt;0</f>
        <v>0</v>
      </c>
      <c r="M4374" s="14" t="b">
        <f t="shared" si="68"/>
        <v>1</v>
      </c>
      <c r="N4374" s="11">
        <v>730612200</v>
      </c>
      <c r="O4374" s="11"/>
      <c r="P4374" s="11"/>
      <c r="Q4374" s="11"/>
      <c r="R4374" s="11">
        <v>1.3</v>
      </c>
      <c r="S4374" s="6">
        <v>75954273700</v>
      </c>
      <c r="T4374" s="7" t="s">
        <v>21</v>
      </c>
      <c r="U4374" s="7">
        <v>0.42</v>
      </c>
      <c r="V4374" s="7" t="s">
        <v>21</v>
      </c>
    </row>
    <row r="4375" spans="1:22" hidden="1" x14ac:dyDescent="0.4">
      <c r="A4375" s="4" t="s">
        <v>239</v>
      </c>
      <c r="B4375" s="5" t="s">
        <v>240</v>
      </c>
      <c r="C4375" s="5" t="s">
        <v>30</v>
      </c>
      <c r="D4375" s="5" t="s">
        <v>19</v>
      </c>
      <c r="E4375" s="9" t="s">
        <v>43</v>
      </c>
      <c r="F4375" s="9">
        <v>2.46</v>
      </c>
      <c r="G4375" s="5" t="s">
        <v>21</v>
      </c>
      <c r="H4375" s="9">
        <v>500</v>
      </c>
      <c r="I4375" s="11">
        <v>26697460</v>
      </c>
      <c r="J4375" s="11">
        <v>10</v>
      </c>
      <c r="K4375" s="11">
        <v>-5.2830000000000004</v>
      </c>
      <c r="L4375" s="11" t="b">
        <f>COUNTIF('[1]2_배당성향 25% 이상 종목명'!$A$2:$A$471,'2_2번 조건 대상 종목'!A4375)&gt;0</f>
        <v>0</v>
      </c>
      <c r="M4375" s="14" t="b">
        <f t="shared" si="68"/>
        <v>1</v>
      </c>
      <c r="N4375" s="11">
        <v>243537400</v>
      </c>
      <c r="O4375" s="11" t="b">
        <f>N4375&gt;=VLOOKUP(A4375,'[1]2023년만'!$A$2:$Q$1181,12,0)</f>
        <v>0</v>
      </c>
      <c r="P4375" s="11"/>
      <c r="Q4375" s="11"/>
      <c r="R4375" s="11">
        <v>0.5</v>
      </c>
      <c r="S4375" s="6">
        <v>75954273700</v>
      </c>
      <c r="T4375" s="7" t="s">
        <v>21</v>
      </c>
      <c r="U4375" s="7">
        <v>0.42</v>
      </c>
      <c r="V4375" s="7" t="s">
        <v>21</v>
      </c>
    </row>
    <row r="4376" spans="1:22" hidden="1" x14ac:dyDescent="0.4">
      <c r="A4376" s="4" t="s">
        <v>239</v>
      </c>
      <c r="B4376" s="5" t="s">
        <v>240</v>
      </c>
      <c r="C4376" s="5" t="s">
        <v>18</v>
      </c>
      <c r="D4376" s="5" t="s">
        <v>19</v>
      </c>
      <c r="E4376" s="9" t="s">
        <v>43</v>
      </c>
      <c r="F4376" s="9">
        <v>4.05</v>
      </c>
      <c r="G4376" s="5" t="s">
        <v>21</v>
      </c>
      <c r="H4376" s="9">
        <v>500</v>
      </c>
      <c r="I4376" s="11">
        <v>26697460</v>
      </c>
      <c r="J4376" s="11">
        <v>30</v>
      </c>
      <c r="K4376" s="11">
        <v>-55.015999999999998</v>
      </c>
      <c r="L4376" s="11" t="b">
        <f>COUNTIF('[1]2_배당성향 25% 이상 종목명'!$A$2:$A$471,'2_2번 조건 대상 종목'!A4376)&gt;0</f>
        <v>0</v>
      </c>
      <c r="M4376" s="14" t="b">
        <f t="shared" si="68"/>
        <v>1</v>
      </c>
      <c r="N4376" s="11">
        <v>730612200</v>
      </c>
      <c r="O4376" s="11"/>
      <c r="P4376" s="11"/>
      <c r="Q4376" s="11"/>
      <c r="R4376" s="11">
        <v>1</v>
      </c>
      <c r="S4376" s="6">
        <v>75954273700</v>
      </c>
      <c r="T4376" s="7" t="s">
        <v>21</v>
      </c>
      <c r="U4376" s="7">
        <v>0.42</v>
      </c>
      <c r="V4376" s="7" t="s">
        <v>21</v>
      </c>
    </row>
    <row r="4377" spans="1:22" hidden="1" x14ac:dyDescent="0.4">
      <c r="A4377" s="7" t="s">
        <v>239</v>
      </c>
      <c r="B4377" s="12" t="s">
        <v>240</v>
      </c>
      <c r="C4377" s="12" t="s">
        <v>2933</v>
      </c>
      <c r="D4377" s="12" t="s">
        <v>19</v>
      </c>
      <c r="E4377" s="12" t="s">
        <v>43</v>
      </c>
      <c r="F4377" s="12">
        <v>2.09</v>
      </c>
      <c r="G4377" s="12" t="s">
        <v>21</v>
      </c>
      <c r="H4377" s="12">
        <v>500</v>
      </c>
      <c r="I4377" s="6">
        <v>26697460</v>
      </c>
      <c r="J4377" s="6">
        <v>50</v>
      </c>
      <c r="K4377" s="6">
        <v>4.7720000000000002</v>
      </c>
      <c r="L4377" s="11" t="b">
        <f>COUNTIF('[1]2_배당성향 25% 이상 종목명'!$A$2:$A$471,'2_2번 조건 대상 종목'!A4377)&gt;0</f>
        <v>0</v>
      </c>
      <c r="M4377" s="14" t="b">
        <f t="shared" si="68"/>
        <v>1</v>
      </c>
      <c r="N4377" s="6">
        <v>1217687000</v>
      </c>
      <c r="O4377" s="6"/>
      <c r="P4377" s="6"/>
      <c r="Q4377" s="6"/>
      <c r="R4377" s="6">
        <v>1.9</v>
      </c>
      <c r="S4377" s="6">
        <v>75954273700</v>
      </c>
      <c r="T4377" s="7" t="s">
        <v>21</v>
      </c>
      <c r="U4377" s="7">
        <v>0.42</v>
      </c>
      <c r="V4377" s="7" t="s">
        <v>21</v>
      </c>
    </row>
    <row r="4378" spans="1:22" hidden="1" x14ac:dyDescent="0.4">
      <c r="A4378" s="4" t="s">
        <v>999</v>
      </c>
      <c r="B4378" s="5" t="s">
        <v>1000</v>
      </c>
      <c r="C4378" s="5" t="s">
        <v>24</v>
      </c>
      <c r="D4378" s="5" t="s">
        <v>19</v>
      </c>
      <c r="E4378" s="9" t="s">
        <v>129</v>
      </c>
      <c r="F4378" s="9">
        <v>4.51</v>
      </c>
      <c r="G4378" s="5" t="s">
        <v>21</v>
      </c>
      <c r="H4378" s="10">
        <v>5000</v>
      </c>
      <c r="I4378" s="11">
        <v>19327672</v>
      </c>
      <c r="J4378" s="11">
        <v>700</v>
      </c>
      <c r="K4378" s="11">
        <v>38.585999999999999</v>
      </c>
      <c r="L4378" s="11" t="b">
        <f>COUNTIF('[1]2_배당성향 25% 이상 종목명'!$A$2:$A$471,'2_2번 조건 대상 종목'!A4378)&gt;0</f>
        <v>1</v>
      </c>
      <c r="M4378" s="14" t="b">
        <f t="shared" si="68"/>
        <v>1</v>
      </c>
      <c r="N4378" s="11">
        <v>13529370400</v>
      </c>
      <c r="O4378" s="11"/>
      <c r="P4378" s="11"/>
      <c r="Q4378" s="11"/>
      <c r="R4378" s="11">
        <v>4.4000000000000004</v>
      </c>
      <c r="S4378" s="6">
        <v>371864409280</v>
      </c>
      <c r="T4378" s="7">
        <v>6.19</v>
      </c>
      <c r="U4378" s="7">
        <v>0.86</v>
      </c>
      <c r="V4378" s="7">
        <v>3107</v>
      </c>
    </row>
    <row r="4379" spans="1:22" hidden="1" x14ac:dyDescent="0.4">
      <c r="A4379" s="4" t="s">
        <v>999</v>
      </c>
      <c r="B4379" s="5" t="s">
        <v>1000</v>
      </c>
      <c r="C4379" s="5" t="s">
        <v>18</v>
      </c>
      <c r="D4379" s="5" t="s">
        <v>19</v>
      </c>
      <c r="E4379" s="9" t="s">
        <v>129</v>
      </c>
      <c r="F4379" s="9">
        <v>2.0099999999999998</v>
      </c>
      <c r="G4379" s="5" t="s">
        <v>21</v>
      </c>
      <c r="H4379" s="10">
        <v>5000</v>
      </c>
      <c r="I4379" s="11">
        <v>19327672</v>
      </c>
      <c r="J4379" s="11">
        <v>600</v>
      </c>
      <c r="K4379" s="11">
        <v>32.479999999999997</v>
      </c>
      <c r="L4379" s="11" t="b">
        <f>COUNTIF('[1]2_배당성향 25% 이상 종목명'!$A$2:$A$471,'2_2번 조건 대상 종목'!A4379)&gt;0</f>
        <v>1</v>
      </c>
      <c r="M4379" s="14" t="b">
        <f t="shared" si="68"/>
        <v>1</v>
      </c>
      <c r="N4379" s="11">
        <v>11596603200</v>
      </c>
      <c r="O4379" s="11"/>
      <c r="P4379" s="11"/>
      <c r="Q4379" s="11"/>
      <c r="R4379" s="11">
        <v>3.2</v>
      </c>
      <c r="S4379" s="6">
        <v>371864409280</v>
      </c>
      <c r="T4379" s="7">
        <v>6.19</v>
      </c>
      <c r="U4379" s="7">
        <v>0.86</v>
      </c>
      <c r="V4379" s="7">
        <v>3107</v>
      </c>
    </row>
    <row r="4380" spans="1:22" x14ac:dyDescent="0.4">
      <c r="A4380" s="4" t="s">
        <v>1256</v>
      </c>
      <c r="B4380" s="5" t="s">
        <v>1257</v>
      </c>
      <c r="C4380" s="5" t="s">
        <v>30</v>
      </c>
      <c r="D4380" s="5" t="s">
        <v>19</v>
      </c>
      <c r="E4380" s="9" t="s">
        <v>81</v>
      </c>
      <c r="F4380" s="9">
        <v>0.51</v>
      </c>
      <c r="G4380" s="5" t="s">
        <v>21</v>
      </c>
      <c r="H4380" s="9">
        <v>500</v>
      </c>
      <c r="I4380" s="11">
        <v>17657500</v>
      </c>
      <c r="J4380" s="11">
        <v>231</v>
      </c>
      <c r="K4380" s="11">
        <v>30.062999999999999</v>
      </c>
      <c r="L4380" s="11" t="b">
        <f>COUNTIF('[1]2_배당성향 25% 이상 종목명'!$A$2:$A$471,'2_2번 조건 대상 종목'!A2359)&gt;0</f>
        <v>1</v>
      </c>
      <c r="M4380" s="14" t="b">
        <f t="shared" si="68"/>
        <v>1</v>
      </c>
      <c r="N4380" s="11">
        <v>4078882500</v>
      </c>
      <c r="O4380" s="11" t="b">
        <f>N4380&gt;=VLOOKUP(A4380,'[1]2023년만'!$A$2:$Q$1181,12,0)</f>
        <v>1</v>
      </c>
      <c r="P4380" s="11">
        <f>VLOOKUP(A4380,'[1]2_피벗 테이블'!$A$4:$B$376,2,0)</f>
        <v>2001183333.3333333</v>
      </c>
      <c r="Q4380" s="11" t="b">
        <f>N4380&gt;=(P4380*1.05)</f>
        <v>1</v>
      </c>
      <c r="R4380" s="11">
        <v>7.87</v>
      </c>
      <c r="S4380" s="6">
        <v>57386875000</v>
      </c>
      <c r="T4380" s="7">
        <v>4.2300000000000004</v>
      </c>
      <c r="U4380" s="7">
        <v>0.49</v>
      </c>
      <c r="V4380" s="7">
        <v>768</v>
      </c>
    </row>
    <row r="4381" spans="1:22" hidden="1" x14ac:dyDescent="0.4">
      <c r="A4381" s="7" t="s">
        <v>999</v>
      </c>
      <c r="B4381" s="12" t="s">
        <v>1000</v>
      </c>
      <c r="C4381" s="12" t="s">
        <v>2933</v>
      </c>
      <c r="D4381" s="12" t="s">
        <v>19</v>
      </c>
      <c r="E4381" s="12" t="s">
        <v>129</v>
      </c>
      <c r="F4381" s="12">
        <v>1.8</v>
      </c>
      <c r="G4381" s="12" t="s">
        <v>21</v>
      </c>
      <c r="H4381" s="12">
        <v>5000</v>
      </c>
      <c r="I4381" s="6">
        <v>17774535</v>
      </c>
      <c r="J4381" s="6">
        <v>1200</v>
      </c>
      <c r="K4381" s="6">
        <v>52.814999999999998</v>
      </c>
      <c r="L4381" s="11" t="b">
        <f>COUNTIF('[1]2_배당성향 25% 이상 종목명'!$A$2:$A$471,'2_2번 조건 대상 종목'!A4381)&gt;0</f>
        <v>1</v>
      </c>
      <c r="M4381" s="14" t="b">
        <f t="shared" si="68"/>
        <v>1</v>
      </c>
      <c r="N4381" s="6">
        <v>21329442000</v>
      </c>
      <c r="O4381" s="6"/>
      <c r="P4381" s="6"/>
      <c r="Q4381" s="6"/>
      <c r="R4381" s="6">
        <v>3.5</v>
      </c>
      <c r="S4381" s="6">
        <v>371864409280</v>
      </c>
      <c r="T4381" s="7">
        <v>6.19</v>
      </c>
      <c r="U4381" s="7">
        <v>0.86</v>
      </c>
      <c r="V4381" s="7">
        <v>3107</v>
      </c>
    </row>
    <row r="4382" spans="1:22" hidden="1" x14ac:dyDescent="0.4">
      <c r="A4382" s="4" t="s">
        <v>1851</v>
      </c>
      <c r="B4382" s="5" t="s">
        <v>1852</v>
      </c>
      <c r="C4382" s="5" t="s">
        <v>18</v>
      </c>
      <c r="D4382" s="5" t="s">
        <v>19</v>
      </c>
      <c r="E4382" s="9" t="s">
        <v>129</v>
      </c>
      <c r="F4382" s="9">
        <v>2.0099999999999998</v>
      </c>
      <c r="G4382" s="5" t="s">
        <v>21</v>
      </c>
      <c r="H4382" s="10">
        <v>1000</v>
      </c>
      <c r="I4382" s="11">
        <v>30832884</v>
      </c>
      <c r="J4382" s="11">
        <v>800</v>
      </c>
      <c r="K4382" s="11">
        <v>19.077000000000002</v>
      </c>
      <c r="L4382" s="11" t="b">
        <f>COUNTIF('[1]2_배당성향 25% 이상 종목명'!$A$2:$A$471,'2_2번 조건 대상 종목'!A4382)&gt;0</f>
        <v>0</v>
      </c>
      <c r="M4382" s="14" t="b">
        <f t="shared" si="68"/>
        <v>1</v>
      </c>
      <c r="N4382" s="11">
        <v>24665155200</v>
      </c>
      <c r="O4382" s="11"/>
      <c r="P4382" s="11"/>
      <c r="Q4382" s="11"/>
      <c r="R4382" s="11">
        <v>7.2</v>
      </c>
      <c r="S4382" s="6">
        <v>568866709800</v>
      </c>
      <c r="T4382" s="7">
        <v>4.79</v>
      </c>
      <c r="U4382" s="7">
        <v>0.35</v>
      </c>
      <c r="V4382" s="7">
        <v>3852</v>
      </c>
    </row>
    <row r="4383" spans="1:22" hidden="1" x14ac:dyDescent="0.4">
      <c r="A4383" s="4" t="s">
        <v>1851</v>
      </c>
      <c r="B4383" s="5" t="s">
        <v>1852</v>
      </c>
      <c r="C4383" s="5" t="s">
        <v>30</v>
      </c>
      <c r="D4383" s="5" t="s">
        <v>19</v>
      </c>
      <c r="E4383" s="9" t="s">
        <v>129</v>
      </c>
      <c r="F4383" s="9">
        <v>4.47</v>
      </c>
      <c r="G4383" s="5" t="s">
        <v>21</v>
      </c>
      <c r="H4383" s="10">
        <v>1000</v>
      </c>
      <c r="I4383" s="11">
        <v>30832884</v>
      </c>
      <c r="J4383" s="11">
        <v>930</v>
      </c>
      <c r="K4383" s="11">
        <v>14.444000000000001</v>
      </c>
      <c r="L4383" s="11" t="b">
        <f>COUNTIF('[1]2_배당성향 25% 이상 종목명'!$A$2:$A$471,'2_2번 조건 대상 종목'!A4383)&gt;0</f>
        <v>0</v>
      </c>
      <c r="M4383" s="14" t="b">
        <f t="shared" si="68"/>
        <v>1</v>
      </c>
      <c r="N4383" s="11">
        <v>28673242920</v>
      </c>
      <c r="O4383" s="11" t="b">
        <f>N4383&gt;=VLOOKUP(A4383,'[1]2023년만'!$A$2:$Q$1181,12,0)</f>
        <v>1</v>
      </c>
      <c r="P4383" s="11"/>
      <c r="Q4383" s="11"/>
      <c r="R4383" s="11">
        <v>6</v>
      </c>
      <c r="S4383" s="6">
        <v>568866709800</v>
      </c>
      <c r="T4383" s="7">
        <v>4.79</v>
      </c>
      <c r="U4383" s="7">
        <v>0.35</v>
      </c>
      <c r="V4383" s="7">
        <v>3852</v>
      </c>
    </row>
    <row r="4384" spans="1:22" hidden="1" x14ac:dyDescent="0.4">
      <c r="A4384" s="4" t="s">
        <v>1851</v>
      </c>
      <c r="B4384" s="5" t="s">
        <v>1852</v>
      </c>
      <c r="C4384" s="5" t="s">
        <v>24</v>
      </c>
      <c r="D4384" s="5" t="s">
        <v>19</v>
      </c>
      <c r="E4384" s="9" t="s">
        <v>129</v>
      </c>
      <c r="F4384" s="9">
        <v>4.51</v>
      </c>
      <c r="G4384" s="5" t="s">
        <v>21</v>
      </c>
      <c r="H4384" s="10">
        <v>1000</v>
      </c>
      <c r="I4384" s="11">
        <v>30832884</v>
      </c>
      <c r="J4384" s="11">
        <v>800</v>
      </c>
      <c r="K4384" s="11">
        <v>13.678000000000001</v>
      </c>
      <c r="L4384" s="11" t="b">
        <f>COUNTIF('[1]2_배당성향 25% 이상 종목명'!$A$2:$A$471,'2_2번 조건 대상 종목'!A4384)&gt;0</f>
        <v>0</v>
      </c>
      <c r="M4384" s="14" t="b">
        <f t="shared" si="68"/>
        <v>1</v>
      </c>
      <c r="N4384" s="11">
        <v>24665155200</v>
      </c>
      <c r="O4384" s="11"/>
      <c r="P4384" s="11"/>
      <c r="Q4384" s="11"/>
      <c r="R4384" s="11">
        <v>6.8</v>
      </c>
      <c r="S4384" s="6">
        <v>568866709800</v>
      </c>
      <c r="T4384" s="7">
        <v>4.79</v>
      </c>
      <c r="U4384" s="7">
        <v>0.35</v>
      </c>
      <c r="V4384" s="7">
        <v>3852</v>
      </c>
    </row>
    <row r="4385" spans="1:22" hidden="1" x14ac:dyDescent="0.4">
      <c r="A4385" s="7" t="s">
        <v>1851</v>
      </c>
      <c r="B4385" s="12" t="s">
        <v>1852</v>
      </c>
      <c r="C4385" s="12" t="s">
        <v>2933</v>
      </c>
      <c r="D4385" s="12" t="s">
        <v>19</v>
      </c>
      <c r="E4385" s="12" t="s">
        <v>129</v>
      </c>
      <c r="F4385" s="12">
        <v>1.8</v>
      </c>
      <c r="G4385" s="12" t="s">
        <v>2946</v>
      </c>
      <c r="H4385" s="12">
        <v>1000</v>
      </c>
      <c r="I4385" s="6">
        <v>28815780</v>
      </c>
      <c r="J4385" s="6">
        <v>550</v>
      </c>
      <c r="K4385" s="6">
        <v>17.305</v>
      </c>
      <c r="L4385" s="11" t="b">
        <f>COUNTIF('[1]2_배당성향 25% 이상 종목명'!$A$2:$A$471,'2_2번 조건 대상 종목'!A4385)&gt;0</f>
        <v>0</v>
      </c>
      <c r="M4385" s="14" t="b">
        <f t="shared" si="68"/>
        <v>1</v>
      </c>
      <c r="N4385" s="6">
        <v>15848679000</v>
      </c>
      <c r="O4385" s="6"/>
      <c r="P4385" s="6"/>
      <c r="Q4385" s="6"/>
      <c r="R4385" s="6">
        <v>3.8</v>
      </c>
      <c r="S4385" s="6">
        <v>568866709800</v>
      </c>
      <c r="T4385" s="7">
        <v>4.79</v>
      </c>
      <c r="U4385" s="7">
        <v>0.35</v>
      </c>
      <c r="V4385" s="7">
        <v>3852</v>
      </c>
    </row>
    <row r="4386" spans="1:22" hidden="1" x14ac:dyDescent="0.4">
      <c r="A4386" s="4" t="s">
        <v>2453</v>
      </c>
      <c r="B4386" s="5" t="s">
        <v>2454</v>
      </c>
      <c r="C4386" s="5" t="s">
        <v>18</v>
      </c>
      <c r="D4386" s="5" t="s">
        <v>19</v>
      </c>
      <c r="E4386" s="9" t="s">
        <v>49</v>
      </c>
      <c r="F4386" s="9">
        <v>0.56000000000000005</v>
      </c>
      <c r="G4386" s="5" t="s">
        <v>21</v>
      </c>
      <c r="H4386" s="9">
        <v>500</v>
      </c>
      <c r="I4386" s="11">
        <v>3510000</v>
      </c>
      <c r="J4386" s="11">
        <v>100</v>
      </c>
      <c r="K4386" s="11">
        <v>8.7789999999999999</v>
      </c>
      <c r="L4386" s="11" t="b">
        <f>COUNTIF('[1]2_배당성향 25% 이상 종목명'!$A$2:$A$471,'2_2번 조건 대상 종목'!A4386)&gt;0</f>
        <v>0</v>
      </c>
      <c r="M4386" s="14" t="b">
        <f t="shared" si="68"/>
        <v>1</v>
      </c>
      <c r="N4386" s="11">
        <v>351000000</v>
      </c>
      <c r="O4386" s="11"/>
      <c r="P4386" s="11"/>
      <c r="Q4386" s="11"/>
      <c r="R4386" s="11">
        <v>0.6</v>
      </c>
      <c r="S4386" s="6">
        <v>32994000000</v>
      </c>
      <c r="T4386" s="7">
        <v>6.61</v>
      </c>
      <c r="U4386" s="7">
        <v>0.31</v>
      </c>
      <c r="V4386" s="7">
        <v>1422</v>
      </c>
    </row>
    <row r="4387" spans="1:22" hidden="1" x14ac:dyDescent="0.4">
      <c r="A4387" s="4" t="s">
        <v>2453</v>
      </c>
      <c r="B4387" s="5" t="s">
        <v>2454</v>
      </c>
      <c r="C4387" s="5" t="s">
        <v>30</v>
      </c>
      <c r="D4387" s="5" t="s">
        <v>19</v>
      </c>
      <c r="E4387" s="9" t="s">
        <v>49</v>
      </c>
      <c r="F4387" s="9">
        <v>0.6</v>
      </c>
      <c r="G4387" s="5" t="s">
        <v>21</v>
      </c>
      <c r="H4387" s="9">
        <v>500</v>
      </c>
      <c r="I4387" s="11">
        <v>3510000</v>
      </c>
      <c r="J4387" s="11">
        <v>50</v>
      </c>
      <c r="K4387" s="11">
        <v>4.2450000000000001</v>
      </c>
      <c r="L4387" s="11" t="b">
        <f>COUNTIF('[1]2_배당성향 25% 이상 종목명'!$A$2:$A$471,'2_2번 조건 대상 종목'!A4387)&gt;0</f>
        <v>0</v>
      </c>
      <c r="M4387" s="14" t="b">
        <f t="shared" si="68"/>
        <v>1</v>
      </c>
      <c r="N4387" s="11">
        <v>175500000</v>
      </c>
      <c r="O4387" s="11" t="b">
        <f>N4387&gt;=VLOOKUP(A4387,'[1]2023년만'!$A$2:$Q$1181,12,0)</f>
        <v>1</v>
      </c>
      <c r="P4387" s="11"/>
      <c r="Q4387" s="11"/>
      <c r="R4387" s="11">
        <v>0.4</v>
      </c>
      <c r="S4387" s="6">
        <v>32994000000</v>
      </c>
      <c r="T4387" s="7">
        <v>6.61</v>
      </c>
      <c r="U4387" s="7">
        <v>0.31</v>
      </c>
      <c r="V4387" s="7">
        <v>1422</v>
      </c>
    </row>
    <row r="4388" spans="1:22" hidden="1" x14ac:dyDescent="0.4">
      <c r="A4388" s="4" t="s">
        <v>2453</v>
      </c>
      <c r="B4388" s="5" t="s">
        <v>2454</v>
      </c>
      <c r="C4388" s="5" t="s">
        <v>24</v>
      </c>
      <c r="D4388" s="5" t="s">
        <v>19</v>
      </c>
      <c r="E4388" s="9" t="s">
        <v>49</v>
      </c>
      <c r="F4388" s="9">
        <v>0.48</v>
      </c>
      <c r="G4388" s="5" t="s">
        <v>21</v>
      </c>
      <c r="H4388" s="9">
        <v>500</v>
      </c>
      <c r="I4388" s="11">
        <v>3510000</v>
      </c>
      <c r="J4388" s="11">
        <v>50</v>
      </c>
      <c r="K4388" s="11">
        <v>-1.1539999999999999</v>
      </c>
      <c r="L4388" s="11" t="b">
        <f>COUNTIF('[1]2_배당성향 25% 이상 종목명'!$A$2:$A$471,'2_2번 조건 대상 종목'!A4388)&gt;0</f>
        <v>0</v>
      </c>
      <c r="M4388" s="14" t="b">
        <f t="shared" si="68"/>
        <v>1</v>
      </c>
      <c r="N4388" s="11">
        <v>175500000</v>
      </c>
      <c r="O4388" s="11"/>
      <c r="P4388" s="11"/>
      <c r="Q4388" s="11"/>
      <c r="R4388" s="11">
        <v>0.3</v>
      </c>
      <c r="S4388" s="6">
        <v>32994000000</v>
      </c>
      <c r="T4388" s="7">
        <v>6.61</v>
      </c>
      <c r="U4388" s="7">
        <v>0.31</v>
      </c>
      <c r="V4388" s="7">
        <v>1422</v>
      </c>
    </row>
    <row r="4389" spans="1:22" hidden="1" x14ac:dyDescent="0.4">
      <c r="A4389" s="7" t="s">
        <v>2453</v>
      </c>
      <c r="B4389" s="12" t="s">
        <v>2454</v>
      </c>
      <c r="C4389" s="12" t="s">
        <v>2933</v>
      </c>
      <c r="D4389" s="12" t="s">
        <v>19</v>
      </c>
      <c r="E4389" s="12" t="s">
        <v>49</v>
      </c>
      <c r="F4389" s="12">
        <v>0.41</v>
      </c>
      <c r="G4389" s="12" t="s">
        <v>21</v>
      </c>
      <c r="H4389" s="12">
        <v>500</v>
      </c>
      <c r="I4389" s="6">
        <v>3510000</v>
      </c>
      <c r="J4389" s="6">
        <v>120</v>
      </c>
      <c r="K4389" s="6">
        <v>1.8560000000000001</v>
      </c>
      <c r="L4389" s="11" t="b">
        <f>COUNTIF('[1]2_배당성향 25% 이상 종목명'!$A$2:$A$471,'2_2번 조건 대상 종목'!A4389)&gt;0</f>
        <v>0</v>
      </c>
      <c r="M4389" s="14" t="b">
        <f t="shared" si="68"/>
        <v>1</v>
      </c>
      <c r="N4389" s="6">
        <v>421200000</v>
      </c>
      <c r="O4389" s="6"/>
      <c r="P4389" s="6"/>
      <c r="Q4389" s="6"/>
      <c r="R4389" s="6">
        <v>0.8</v>
      </c>
      <c r="S4389" s="6">
        <v>32994000000</v>
      </c>
      <c r="T4389" s="7">
        <v>6.61</v>
      </c>
      <c r="U4389" s="7">
        <v>0.31</v>
      </c>
      <c r="V4389" s="7">
        <v>1422</v>
      </c>
    </row>
    <row r="4390" spans="1:22" x14ac:dyDescent="0.4">
      <c r="A4390" s="4" t="s">
        <v>1331</v>
      </c>
      <c r="B4390" s="5" t="s">
        <v>1332</v>
      </c>
      <c r="C4390" s="5" t="s">
        <v>30</v>
      </c>
      <c r="D4390" s="5" t="s">
        <v>19</v>
      </c>
      <c r="E4390" s="9" t="s">
        <v>52</v>
      </c>
      <c r="F4390" s="9">
        <v>0.72</v>
      </c>
      <c r="G4390" s="5" t="s">
        <v>21</v>
      </c>
      <c r="H4390" s="9">
        <v>500</v>
      </c>
      <c r="I4390" s="11">
        <v>37115267</v>
      </c>
      <c r="J4390" s="11">
        <v>30</v>
      </c>
      <c r="K4390" s="11">
        <v>29.652999999999999</v>
      </c>
      <c r="L4390" s="11" t="b">
        <f>COUNTIF('[1]2_배당성향 25% 이상 종목명'!$A$2:$A$471,'2_2번 조건 대상 종목'!A1386)&gt;0</f>
        <v>1</v>
      </c>
      <c r="M4390" s="14" t="b">
        <f t="shared" si="68"/>
        <v>1</v>
      </c>
      <c r="N4390" s="11">
        <v>1113458010</v>
      </c>
      <c r="O4390" s="11" t="b">
        <f>N4390&gt;=VLOOKUP(A4390,'[1]2023년만'!$A$2:$Q$1181,12,0)</f>
        <v>1</v>
      </c>
      <c r="P4390" s="11">
        <f>VLOOKUP(A4390,'[1]2_피벗 테이블'!$A$4:$B$376,2,0)</f>
        <v>742305340</v>
      </c>
      <c r="Q4390" s="11" t="b">
        <f>N4390&gt;=(P4390*1.05)</f>
        <v>1</v>
      </c>
      <c r="R4390" s="11">
        <v>1.8</v>
      </c>
      <c r="S4390" s="6">
        <v>56860589044</v>
      </c>
      <c r="T4390" s="7">
        <v>15.02</v>
      </c>
      <c r="U4390" s="7">
        <v>0.65</v>
      </c>
      <c r="V4390" s="7">
        <v>102</v>
      </c>
    </row>
    <row r="4391" spans="1:22" hidden="1" x14ac:dyDescent="0.4">
      <c r="A4391" s="4" t="s">
        <v>582</v>
      </c>
      <c r="B4391" s="5" t="s">
        <v>583</v>
      </c>
      <c r="C4391" s="5" t="s">
        <v>24</v>
      </c>
      <c r="D4391" s="5" t="s">
        <v>19</v>
      </c>
      <c r="E4391" s="9" t="s">
        <v>416</v>
      </c>
      <c r="F4391" s="9">
        <v>2.89</v>
      </c>
      <c r="G4391" s="5" t="s">
        <v>21</v>
      </c>
      <c r="H4391" s="9">
        <v>200</v>
      </c>
      <c r="I4391" s="11">
        <v>45000000</v>
      </c>
      <c r="J4391" s="11">
        <v>2158</v>
      </c>
      <c r="K4391" s="11">
        <v>59.695</v>
      </c>
      <c r="L4391" s="11" t="b">
        <f>COUNTIF('[1]2_배당성향 25% 이상 종목명'!$A$2:$A$471,'2_2번 조건 대상 종목'!A4391)&gt;0</f>
        <v>1</v>
      </c>
      <c r="M4391" s="14" t="b">
        <f t="shared" si="68"/>
        <v>1</v>
      </c>
      <c r="N4391" s="11">
        <v>97110000000</v>
      </c>
      <c r="O4391" s="11"/>
      <c r="P4391" s="11"/>
      <c r="Q4391" s="11"/>
      <c r="R4391" s="11">
        <v>6</v>
      </c>
      <c r="S4391" s="6">
        <v>2398500000000</v>
      </c>
      <c r="T4391" s="7">
        <v>13.91</v>
      </c>
      <c r="U4391" s="7">
        <v>1.81</v>
      </c>
      <c r="V4391" s="7">
        <v>3832</v>
      </c>
    </row>
    <row r="4392" spans="1:22" hidden="1" x14ac:dyDescent="0.4">
      <c r="A4392" s="4" t="s">
        <v>582</v>
      </c>
      <c r="B4392" s="5" t="s">
        <v>583</v>
      </c>
      <c r="C4392" s="5" t="s">
        <v>18</v>
      </c>
      <c r="D4392" s="5" t="s">
        <v>19</v>
      </c>
      <c r="E4392" s="9" t="s">
        <v>416</v>
      </c>
      <c r="F4392" s="9">
        <v>3.18</v>
      </c>
      <c r="G4392" s="5" t="s">
        <v>21</v>
      </c>
      <c r="H4392" s="9">
        <v>200</v>
      </c>
      <c r="I4392" s="11">
        <v>45000000</v>
      </c>
      <c r="J4392" s="11">
        <v>1305</v>
      </c>
      <c r="K4392" s="11">
        <v>58.618000000000002</v>
      </c>
      <c r="L4392" s="11" t="b">
        <f>COUNTIF('[1]2_배당성향 25% 이상 종목명'!$A$2:$A$471,'2_2번 조건 대상 종목'!A4392)&gt;0</f>
        <v>1</v>
      </c>
      <c r="M4392" s="14" t="b">
        <f t="shared" si="68"/>
        <v>1</v>
      </c>
      <c r="N4392" s="11">
        <v>58725000000</v>
      </c>
      <c r="O4392" s="11"/>
      <c r="P4392" s="11"/>
      <c r="Q4392" s="11"/>
      <c r="R4392" s="11">
        <v>3.7</v>
      </c>
      <c r="S4392" s="6">
        <v>2398500000000</v>
      </c>
      <c r="T4392" s="7">
        <v>13.91</v>
      </c>
      <c r="U4392" s="7">
        <v>1.81</v>
      </c>
      <c r="V4392" s="7">
        <v>3832</v>
      </c>
    </row>
    <row r="4393" spans="1:22" hidden="1" x14ac:dyDescent="0.4">
      <c r="A4393" s="7" t="s">
        <v>582</v>
      </c>
      <c r="B4393" s="12" t="s">
        <v>583</v>
      </c>
      <c r="C4393" s="12" t="s">
        <v>2933</v>
      </c>
      <c r="D4393" s="12" t="s">
        <v>19</v>
      </c>
      <c r="E4393" s="12" t="s">
        <v>416</v>
      </c>
      <c r="F4393" s="12">
        <v>1.63</v>
      </c>
      <c r="G4393" s="12" t="s">
        <v>21</v>
      </c>
      <c r="H4393" s="12">
        <v>200</v>
      </c>
      <c r="I4393" s="6">
        <v>45000000</v>
      </c>
      <c r="J4393" s="6">
        <v>1199</v>
      </c>
      <c r="K4393" s="6">
        <v>54.677</v>
      </c>
      <c r="L4393" s="11" t="b">
        <f>COUNTIF('[1]2_배당성향 25% 이상 종목명'!$A$2:$A$471,'2_2번 조건 대상 종목'!A4393)&gt;0</f>
        <v>1</v>
      </c>
      <c r="M4393" s="14" t="b">
        <f t="shared" si="68"/>
        <v>1</v>
      </c>
      <c r="N4393" s="6">
        <v>53955000000</v>
      </c>
      <c r="O4393" s="6"/>
      <c r="P4393" s="6"/>
      <c r="Q4393" s="6"/>
      <c r="R4393" s="6">
        <v>3.1</v>
      </c>
      <c r="S4393" s="6">
        <v>2398500000000</v>
      </c>
      <c r="T4393" s="7">
        <v>13.91</v>
      </c>
      <c r="U4393" s="7">
        <v>1.81</v>
      </c>
      <c r="V4393" s="7">
        <v>3832</v>
      </c>
    </row>
    <row r="4394" spans="1:22" x14ac:dyDescent="0.4">
      <c r="A4394" s="4" t="s">
        <v>1019</v>
      </c>
      <c r="B4394" s="5" t="s">
        <v>1020</v>
      </c>
      <c r="C4394" s="5" t="s">
        <v>30</v>
      </c>
      <c r="D4394" s="5" t="s">
        <v>19</v>
      </c>
      <c r="E4394" s="9" t="s">
        <v>49</v>
      </c>
      <c r="F4394" s="9">
        <v>0.6</v>
      </c>
      <c r="G4394" s="5" t="s">
        <v>21</v>
      </c>
      <c r="H4394" s="9">
        <v>500</v>
      </c>
      <c r="I4394" s="11">
        <v>12000000</v>
      </c>
      <c r="J4394" s="11">
        <v>250</v>
      </c>
      <c r="K4394" s="11">
        <v>37.683999999999997</v>
      </c>
      <c r="L4394" s="11" t="b">
        <f>COUNTIF('[1]2_배당성향 25% 이상 종목명'!$A$2:$A$471,'2_2번 조건 대상 종목'!A2960)&gt;0</f>
        <v>1</v>
      </c>
      <c r="M4394" s="14" t="b">
        <f t="shared" si="68"/>
        <v>1</v>
      </c>
      <c r="N4394" s="11">
        <v>2677835500</v>
      </c>
      <c r="O4394" s="11" t="b">
        <f>N4394&gt;=VLOOKUP(A4394,'[1]2023년만'!$A$2:$Q$1181,12,0)</f>
        <v>1</v>
      </c>
      <c r="P4394" s="11">
        <f>VLOOKUP(A4394,'[1]2_피벗 테이블'!$A$4:$B$376,2,0)</f>
        <v>2254595013.3333335</v>
      </c>
      <c r="Q4394" s="11" t="b">
        <f>N4394&gt;=(P4394*1.05)</f>
        <v>1</v>
      </c>
      <c r="R4394" s="11">
        <v>5.96</v>
      </c>
      <c r="S4394" s="6">
        <v>54840000000</v>
      </c>
      <c r="T4394" s="7">
        <v>7.09</v>
      </c>
      <c r="U4394" s="7">
        <v>0.53</v>
      </c>
      <c r="V4394" s="7">
        <v>645</v>
      </c>
    </row>
    <row r="4395" spans="1:22" hidden="1" x14ac:dyDescent="0.4">
      <c r="A4395" s="4" t="s">
        <v>578</v>
      </c>
      <c r="B4395" s="5" t="s">
        <v>579</v>
      </c>
      <c r="C4395" s="5" t="s">
        <v>24</v>
      </c>
      <c r="D4395" s="5" t="s">
        <v>19</v>
      </c>
      <c r="E4395" s="9" t="s">
        <v>34</v>
      </c>
      <c r="F4395" s="9">
        <v>0.87</v>
      </c>
      <c r="G4395" s="5" t="s">
        <v>21</v>
      </c>
      <c r="H4395" s="9">
        <v>200</v>
      </c>
      <c r="I4395" s="11">
        <v>38220000</v>
      </c>
      <c r="J4395" s="11">
        <v>515</v>
      </c>
      <c r="K4395" s="11">
        <v>60</v>
      </c>
      <c r="L4395" s="11" t="b">
        <f>COUNTIF('[1]2_배당성향 25% 이상 종목명'!$A$2:$A$471,'2_2번 조건 대상 종목'!A4395)&gt;0</f>
        <v>1</v>
      </c>
      <c r="M4395" s="14" t="b">
        <f t="shared" si="68"/>
        <v>1</v>
      </c>
      <c r="N4395" s="11">
        <v>19592405075</v>
      </c>
      <c r="O4395" s="11"/>
      <c r="P4395" s="11"/>
      <c r="Q4395" s="11"/>
      <c r="R4395" s="11">
        <v>0.82</v>
      </c>
      <c r="S4395" s="6">
        <v>3749382000000</v>
      </c>
      <c r="T4395" s="7">
        <v>63.78</v>
      </c>
      <c r="U4395" s="7">
        <v>6.46</v>
      </c>
      <c r="V4395" s="7">
        <v>1538</v>
      </c>
    </row>
    <row r="4396" spans="1:22" hidden="1" x14ac:dyDescent="0.4">
      <c r="A4396" s="4" t="s">
        <v>578</v>
      </c>
      <c r="B4396" s="5" t="s">
        <v>579</v>
      </c>
      <c r="C4396" s="5" t="s">
        <v>18</v>
      </c>
      <c r="D4396" s="5" t="s">
        <v>19</v>
      </c>
      <c r="E4396" s="9" t="s">
        <v>34</v>
      </c>
      <c r="F4396" s="9">
        <v>0.78</v>
      </c>
      <c r="G4396" s="5" t="s">
        <v>21</v>
      </c>
      <c r="H4396" s="9">
        <v>200</v>
      </c>
      <c r="I4396" s="11">
        <v>38220000</v>
      </c>
      <c r="J4396" s="11">
        <v>283</v>
      </c>
      <c r="K4396" s="11">
        <v>59.966000000000001</v>
      </c>
      <c r="L4396" s="11" t="b">
        <f>COUNTIF('[1]2_배당성향 25% 이상 종목명'!$A$2:$A$471,'2_2번 조건 대상 종목'!A4396)&gt;0</f>
        <v>1</v>
      </c>
      <c r="M4396" s="14" t="b">
        <f t="shared" si="68"/>
        <v>1</v>
      </c>
      <c r="N4396" s="11">
        <v>10766311915</v>
      </c>
      <c r="O4396" s="11"/>
      <c r="P4396" s="11"/>
      <c r="Q4396" s="11"/>
      <c r="R4396" s="11">
        <v>0.51</v>
      </c>
      <c r="S4396" s="6">
        <v>3749382000000</v>
      </c>
      <c r="T4396" s="7">
        <v>63.78</v>
      </c>
      <c r="U4396" s="7">
        <v>6.46</v>
      </c>
      <c r="V4396" s="7">
        <v>1538</v>
      </c>
    </row>
    <row r="4397" spans="1:22" hidden="1" x14ac:dyDescent="0.4">
      <c r="A4397" s="7" t="s">
        <v>578</v>
      </c>
      <c r="B4397" s="12" t="s">
        <v>579</v>
      </c>
      <c r="C4397" s="12" t="s">
        <v>2933</v>
      </c>
      <c r="D4397" s="12" t="s">
        <v>19</v>
      </c>
      <c r="E4397" s="12" t="s">
        <v>34</v>
      </c>
      <c r="F4397" s="12">
        <v>0.43</v>
      </c>
      <c r="G4397" s="12" t="s">
        <v>21</v>
      </c>
      <c r="H4397" s="12">
        <v>200</v>
      </c>
      <c r="I4397" s="6">
        <v>38220000</v>
      </c>
      <c r="J4397" s="6">
        <v>238</v>
      </c>
      <c r="K4397" s="6">
        <v>55.034999999999997</v>
      </c>
      <c r="L4397" s="11" t="b">
        <f>COUNTIF('[1]2_배당성향 25% 이상 종목명'!$A$2:$A$471,'2_2번 조건 대상 종목'!A4397)&gt;0</f>
        <v>1</v>
      </c>
      <c r="M4397" s="14" t="b">
        <f t="shared" si="68"/>
        <v>1</v>
      </c>
      <c r="N4397" s="6">
        <v>9054354190</v>
      </c>
      <c r="O4397" s="6"/>
      <c r="P4397" s="6"/>
      <c r="Q4397" s="6"/>
      <c r="R4397" s="6">
        <v>0.28000000000000003</v>
      </c>
      <c r="S4397" s="6">
        <v>3749382000000</v>
      </c>
      <c r="T4397" s="7">
        <v>63.78</v>
      </c>
      <c r="U4397" s="7">
        <v>6.46</v>
      </c>
      <c r="V4397" s="7">
        <v>1538</v>
      </c>
    </row>
    <row r="4398" spans="1:22" x14ac:dyDescent="0.4">
      <c r="A4398" s="4" t="s">
        <v>406</v>
      </c>
      <c r="B4398" s="5" t="s">
        <v>407</v>
      </c>
      <c r="C4398" s="5" t="s">
        <v>30</v>
      </c>
      <c r="D4398" s="5" t="s">
        <v>19</v>
      </c>
      <c r="E4398" s="9" t="s">
        <v>116</v>
      </c>
      <c r="F4398" s="9">
        <v>1.69</v>
      </c>
      <c r="G4398" s="5" t="s">
        <v>21</v>
      </c>
      <c r="H4398" s="9">
        <v>500</v>
      </c>
      <c r="I4398" s="11">
        <v>11563700</v>
      </c>
      <c r="J4398" s="11">
        <v>180</v>
      </c>
      <c r="K4398" s="11">
        <v>60.72</v>
      </c>
      <c r="L4398" s="11" t="b">
        <f>COUNTIF('[1]2_배당성향 25% 이상 종목명'!$A$2:$A$471,'2_2번 조건 대상 종목'!A4275)&gt;0</f>
        <v>1</v>
      </c>
      <c r="M4398" s="14" t="b">
        <f t="shared" si="68"/>
        <v>1</v>
      </c>
      <c r="N4398" s="11">
        <v>2081466000</v>
      </c>
      <c r="O4398" s="11" t="b">
        <f>N4398&gt;=VLOOKUP(A4398,'[1]2023년만'!$A$2:$Q$1181,12,0)</f>
        <v>1</v>
      </c>
      <c r="P4398" s="11">
        <f>VLOOKUP(A4398,'[1]2_피벗 테이블'!$A$4:$B$376,2,0)</f>
        <v>1541826666.6666667</v>
      </c>
      <c r="Q4398" s="11" t="b">
        <f>N4398&gt;=(P4398*1.05)</f>
        <v>1</v>
      </c>
      <c r="R4398" s="11">
        <v>3.9</v>
      </c>
      <c r="S4398" s="6">
        <v>51921013000</v>
      </c>
      <c r="T4398" s="7">
        <v>15.17</v>
      </c>
      <c r="U4398" s="7">
        <v>1.38</v>
      </c>
      <c r="V4398" s="7">
        <v>296</v>
      </c>
    </row>
    <row r="4399" spans="1:22" hidden="1" x14ac:dyDescent="0.4">
      <c r="A4399" s="4" t="s">
        <v>341</v>
      </c>
      <c r="B4399" s="5" t="s">
        <v>342</v>
      </c>
      <c r="C4399" s="5" t="s">
        <v>24</v>
      </c>
      <c r="D4399" s="5" t="s">
        <v>19</v>
      </c>
      <c r="E4399" s="9" t="s">
        <v>34</v>
      </c>
      <c r="F4399" s="9">
        <v>0.87</v>
      </c>
      <c r="G4399" s="5" t="s">
        <v>21</v>
      </c>
      <c r="H4399" s="9">
        <v>500</v>
      </c>
      <c r="I4399" s="11">
        <v>32600000</v>
      </c>
      <c r="J4399" s="11">
        <v>297</v>
      </c>
      <c r="K4399" s="11">
        <v>62.296999999999997</v>
      </c>
      <c r="L4399" s="11" t="b">
        <f>COUNTIF('[1]2_배당성향 25% 이상 종목명'!$A$2:$A$471,'2_2번 조건 대상 종목'!A4399)&gt;0</f>
        <v>1</v>
      </c>
      <c r="M4399" s="14" t="b">
        <f t="shared" si="68"/>
        <v>1</v>
      </c>
      <c r="N4399" s="11">
        <v>9682200000</v>
      </c>
      <c r="O4399" s="11"/>
      <c r="P4399" s="11"/>
      <c r="Q4399" s="11"/>
      <c r="R4399" s="11">
        <v>4.04</v>
      </c>
      <c r="S4399" s="6">
        <v>405218000000</v>
      </c>
      <c r="T4399" s="7">
        <v>34.92</v>
      </c>
      <c r="U4399" s="7">
        <v>3.5</v>
      </c>
      <c r="V4399" s="7">
        <v>356</v>
      </c>
    </row>
    <row r="4400" spans="1:22" hidden="1" x14ac:dyDescent="0.4">
      <c r="A4400" s="4" t="s">
        <v>341</v>
      </c>
      <c r="B4400" s="5" t="s">
        <v>342</v>
      </c>
      <c r="C4400" s="5" t="s">
        <v>18</v>
      </c>
      <c r="D4400" s="5" t="s">
        <v>19</v>
      </c>
      <c r="E4400" s="9" t="s">
        <v>34</v>
      </c>
      <c r="F4400" s="9">
        <v>0.78</v>
      </c>
      <c r="G4400" s="5" t="s">
        <v>21</v>
      </c>
      <c r="H4400" s="9">
        <v>500</v>
      </c>
      <c r="I4400" s="11">
        <v>32600000</v>
      </c>
      <c r="J4400" s="11">
        <v>228</v>
      </c>
      <c r="K4400" s="11">
        <v>45.639000000000003</v>
      </c>
      <c r="L4400" s="11" t="b">
        <f>COUNTIF('[1]2_배당성향 25% 이상 종목명'!$A$2:$A$471,'2_2번 조건 대상 종목'!A4400)&gt;0</f>
        <v>1</v>
      </c>
      <c r="M4400" s="14" t="b">
        <f t="shared" si="68"/>
        <v>1</v>
      </c>
      <c r="N4400" s="11">
        <v>7432800000</v>
      </c>
      <c r="O4400" s="11"/>
      <c r="P4400" s="11"/>
      <c r="Q4400" s="11"/>
      <c r="R4400" s="11">
        <v>2.54</v>
      </c>
      <c r="S4400" s="6">
        <v>405218000000</v>
      </c>
      <c r="T4400" s="7">
        <v>34.92</v>
      </c>
      <c r="U4400" s="7">
        <v>3.5</v>
      </c>
      <c r="V4400" s="7">
        <v>356</v>
      </c>
    </row>
    <row r="4401" spans="1:22" hidden="1" x14ac:dyDescent="0.4">
      <c r="A4401" s="7" t="s">
        <v>341</v>
      </c>
      <c r="B4401" s="12" t="s">
        <v>342</v>
      </c>
      <c r="C4401" s="12" t="s">
        <v>2933</v>
      </c>
      <c r="D4401" s="12" t="s">
        <v>19</v>
      </c>
      <c r="E4401" s="12" t="s">
        <v>34</v>
      </c>
      <c r="F4401" s="12">
        <v>0.43</v>
      </c>
      <c r="G4401" s="12" t="s">
        <v>21</v>
      </c>
      <c r="H4401" s="12">
        <v>500</v>
      </c>
      <c r="I4401" s="6">
        <v>32600000</v>
      </c>
      <c r="J4401" s="6">
        <v>198</v>
      </c>
      <c r="K4401" s="6">
        <v>75.415000000000006</v>
      </c>
      <c r="L4401" s="11" t="b">
        <f>COUNTIF('[1]2_배당성향 25% 이상 종목명'!$A$2:$A$471,'2_2번 조건 대상 종목'!A4401)&gt;0</f>
        <v>1</v>
      </c>
      <c r="M4401" s="14" t="b">
        <f t="shared" si="68"/>
        <v>1</v>
      </c>
      <c r="N4401" s="6">
        <v>6454800000</v>
      </c>
      <c r="O4401" s="6"/>
      <c r="P4401" s="6"/>
      <c r="Q4401" s="6"/>
      <c r="R4401" s="6">
        <v>1.64</v>
      </c>
      <c r="S4401" s="6">
        <v>405218000000</v>
      </c>
      <c r="T4401" s="7">
        <v>34.92</v>
      </c>
      <c r="U4401" s="7">
        <v>3.5</v>
      </c>
      <c r="V4401" s="7">
        <v>356</v>
      </c>
    </row>
    <row r="4402" spans="1:22" hidden="1" x14ac:dyDescent="0.4">
      <c r="A4402" s="4" t="s">
        <v>1166</v>
      </c>
      <c r="B4402" s="5" t="s">
        <v>1167</v>
      </c>
      <c r="C4402" s="5" t="s">
        <v>24</v>
      </c>
      <c r="D4402" s="5" t="s">
        <v>19</v>
      </c>
      <c r="E4402" s="9" t="s">
        <v>773</v>
      </c>
      <c r="F4402" s="9">
        <v>2.66</v>
      </c>
      <c r="G4402" s="5" t="s">
        <v>21</v>
      </c>
      <c r="H4402" s="10">
        <v>5000</v>
      </c>
      <c r="I4402" s="11">
        <v>14947628</v>
      </c>
      <c r="J4402" s="11">
        <v>600</v>
      </c>
      <c r="K4402" s="11">
        <v>33.252000000000002</v>
      </c>
      <c r="L4402" s="11" t="b">
        <f>COUNTIF('[1]2_배당성향 25% 이상 종목명'!$A$2:$A$471,'2_2번 조건 대상 종목'!A4402)&gt;0</f>
        <v>0</v>
      </c>
      <c r="M4402" s="14" t="b">
        <f t="shared" si="68"/>
        <v>1</v>
      </c>
      <c r="N4402" s="11">
        <v>8681536200</v>
      </c>
      <c r="O4402" s="11"/>
      <c r="P4402" s="11"/>
      <c r="Q4402" s="11"/>
      <c r="R4402" s="11">
        <v>2.5</v>
      </c>
      <c r="S4402" s="6">
        <v>316126457500</v>
      </c>
      <c r="T4402" s="7" t="s">
        <v>21</v>
      </c>
      <c r="U4402" s="7">
        <v>0.22</v>
      </c>
      <c r="V4402" s="7" t="s">
        <v>21</v>
      </c>
    </row>
    <row r="4403" spans="1:22" hidden="1" x14ac:dyDescent="0.4">
      <c r="A4403" s="4" t="s">
        <v>1166</v>
      </c>
      <c r="B4403" s="5" t="s">
        <v>1167</v>
      </c>
      <c r="C4403" s="5" t="s">
        <v>18</v>
      </c>
      <c r="D4403" s="5" t="s">
        <v>19</v>
      </c>
      <c r="E4403" s="9" t="s">
        <v>773</v>
      </c>
      <c r="F4403" s="9">
        <v>1.35</v>
      </c>
      <c r="G4403" s="5" t="s">
        <v>21</v>
      </c>
      <c r="H4403" s="10">
        <v>5000</v>
      </c>
      <c r="I4403" s="11">
        <v>14947628</v>
      </c>
      <c r="J4403" s="11">
        <v>600</v>
      </c>
      <c r="K4403" s="11">
        <v>16.773</v>
      </c>
      <c r="L4403" s="11" t="b">
        <f>COUNTIF('[1]2_배당성향 25% 이상 종목명'!$A$2:$A$471,'2_2번 조건 대상 종목'!A4403)&gt;0</f>
        <v>0</v>
      </c>
      <c r="M4403" s="14" t="b">
        <f t="shared" si="68"/>
        <v>1</v>
      </c>
      <c r="N4403" s="11">
        <v>8681536200</v>
      </c>
      <c r="O4403" s="11"/>
      <c r="P4403" s="11"/>
      <c r="Q4403" s="11"/>
      <c r="R4403" s="11">
        <v>2.9</v>
      </c>
      <c r="S4403" s="6">
        <v>316126457500</v>
      </c>
      <c r="T4403" s="7" t="s">
        <v>21</v>
      </c>
      <c r="U4403" s="7">
        <v>0.22</v>
      </c>
      <c r="V4403" s="7" t="s">
        <v>21</v>
      </c>
    </row>
    <row r="4404" spans="1:22" hidden="1" x14ac:dyDescent="0.4">
      <c r="A4404" s="4" t="s">
        <v>1166</v>
      </c>
      <c r="B4404" s="5" t="s">
        <v>1167</v>
      </c>
      <c r="C4404" s="5" t="s">
        <v>30</v>
      </c>
      <c r="D4404" s="5" t="s">
        <v>19</v>
      </c>
      <c r="E4404" s="9" t="s">
        <v>773</v>
      </c>
      <c r="F4404" s="9">
        <v>2.5299999999999998</v>
      </c>
      <c r="G4404" s="5" t="s">
        <v>21</v>
      </c>
      <c r="H4404" s="10">
        <v>5000</v>
      </c>
      <c r="I4404" s="11">
        <v>14947628</v>
      </c>
      <c r="J4404" s="11">
        <v>600</v>
      </c>
      <c r="K4404" s="11">
        <v>-2378.5030000000002</v>
      </c>
      <c r="L4404" s="11" t="b">
        <f>COUNTIF('[1]2_배당성향 25% 이상 종목명'!$A$2:$A$471,'2_2번 조건 대상 종목'!A4404)&gt;0</f>
        <v>0</v>
      </c>
      <c r="M4404" s="14" t="b">
        <f t="shared" si="68"/>
        <v>1</v>
      </c>
      <c r="N4404" s="11">
        <v>8681536200</v>
      </c>
      <c r="O4404" s="11" t="b">
        <f>N4404&gt;=VLOOKUP(A4404,'[1]2023년만'!$A$2:$Q$1181,12,0)</f>
        <v>1</v>
      </c>
      <c r="P4404" s="11"/>
      <c r="Q4404" s="11"/>
      <c r="R4404" s="11">
        <v>3.1</v>
      </c>
      <c r="S4404" s="6">
        <v>316126457500</v>
      </c>
      <c r="T4404" s="7" t="s">
        <v>21</v>
      </c>
      <c r="U4404" s="7">
        <v>0.22</v>
      </c>
      <c r="V4404" s="7" t="s">
        <v>21</v>
      </c>
    </row>
    <row r="4405" spans="1:22" hidden="1" x14ac:dyDescent="0.4">
      <c r="A4405" s="7" t="s">
        <v>1166</v>
      </c>
      <c r="B4405" s="12" t="s">
        <v>1167</v>
      </c>
      <c r="C4405" s="12" t="s">
        <v>2933</v>
      </c>
      <c r="D4405" s="12" t="s">
        <v>19</v>
      </c>
      <c r="E4405" s="12" t="s">
        <v>773</v>
      </c>
      <c r="F4405" s="12">
        <v>0.4</v>
      </c>
      <c r="G4405" s="12" t="s">
        <v>21</v>
      </c>
      <c r="H4405" s="12">
        <v>5000</v>
      </c>
      <c r="I4405" s="6">
        <v>14947628</v>
      </c>
      <c r="J4405" s="6">
        <v>600</v>
      </c>
      <c r="K4405" s="6">
        <v>5.3650000000000002</v>
      </c>
      <c r="L4405" s="11" t="b">
        <f>COUNTIF('[1]2_배당성향 25% 이상 종목명'!$A$2:$A$471,'2_2번 조건 대상 종목'!A4405)&gt;0</f>
        <v>0</v>
      </c>
      <c r="M4405" s="14" t="b">
        <f t="shared" si="68"/>
        <v>1</v>
      </c>
      <c r="N4405" s="6">
        <v>8681536200</v>
      </c>
      <c r="O4405" s="6"/>
      <c r="P4405" s="6"/>
      <c r="Q4405" s="6"/>
      <c r="R4405" s="6">
        <v>2</v>
      </c>
      <c r="S4405" s="6">
        <v>316126457500</v>
      </c>
      <c r="T4405" s="7" t="s">
        <v>21</v>
      </c>
      <c r="U4405" s="7">
        <v>0.22</v>
      </c>
      <c r="V4405" s="7" t="s">
        <v>21</v>
      </c>
    </row>
    <row r="4406" spans="1:22" hidden="1" x14ac:dyDescent="0.4">
      <c r="A4406" s="4" t="s">
        <v>1174</v>
      </c>
      <c r="B4406" s="5" t="s">
        <v>1175</v>
      </c>
      <c r="C4406" s="5" t="s">
        <v>24</v>
      </c>
      <c r="D4406" s="5" t="s">
        <v>19</v>
      </c>
      <c r="E4406" s="9" t="s">
        <v>275</v>
      </c>
      <c r="F4406" s="9">
        <v>0.38</v>
      </c>
      <c r="G4406" s="5" t="s">
        <v>21</v>
      </c>
      <c r="H4406" s="10">
        <v>5000</v>
      </c>
      <c r="I4406" s="11">
        <v>29529812</v>
      </c>
      <c r="J4406" s="11">
        <v>100</v>
      </c>
      <c r="K4406" s="11">
        <v>33.012</v>
      </c>
      <c r="L4406" s="11" t="b">
        <f>COUNTIF('[1]2_배당성향 25% 이상 종목명'!$A$2:$A$471,'2_2번 조건 대상 종목'!A4406)&gt;0</f>
        <v>0</v>
      </c>
      <c r="M4406" s="14" t="b">
        <f t="shared" si="68"/>
        <v>1</v>
      </c>
      <c r="N4406" s="11">
        <v>2608950400</v>
      </c>
      <c r="O4406" s="11"/>
      <c r="P4406" s="11"/>
      <c r="Q4406" s="11"/>
      <c r="R4406" s="11">
        <v>3.09</v>
      </c>
      <c r="S4406" s="6">
        <v>143367237260</v>
      </c>
      <c r="T4406" s="7">
        <v>2.2400000000000002</v>
      </c>
      <c r="U4406" s="7">
        <v>0.33</v>
      </c>
      <c r="V4406" s="7">
        <v>2167</v>
      </c>
    </row>
    <row r="4407" spans="1:22" hidden="1" x14ac:dyDescent="0.4">
      <c r="A4407" s="4" t="s">
        <v>1174</v>
      </c>
      <c r="B4407" s="5" t="s">
        <v>1175</v>
      </c>
      <c r="C4407" s="5" t="s">
        <v>18</v>
      </c>
      <c r="D4407" s="5" t="s">
        <v>19</v>
      </c>
      <c r="E4407" s="9" t="s">
        <v>275</v>
      </c>
      <c r="F4407" s="9">
        <v>1.34</v>
      </c>
      <c r="G4407" s="5" t="s">
        <v>21</v>
      </c>
      <c r="H4407" s="10">
        <v>5000</v>
      </c>
      <c r="I4407" s="11">
        <v>29529812</v>
      </c>
      <c r="J4407" s="11">
        <v>100</v>
      </c>
      <c r="K4407" s="11">
        <v>17.469000000000001</v>
      </c>
      <c r="L4407" s="11" t="b">
        <f>COUNTIF('[1]2_배당성향 25% 이상 종목명'!$A$2:$A$471,'2_2번 조건 대상 종목'!A4407)&gt;0</f>
        <v>0</v>
      </c>
      <c r="M4407" s="14" t="b">
        <f t="shared" si="68"/>
        <v>1</v>
      </c>
      <c r="N4407" s="11">
        <v>2608950400</v>
      </c>
      <c r="O4407" s="11"/>
      <c r="P4407" s="11"/>
      <c r="Q4407" s="11"/>
      <c r="R4407" s="11">
        <v>2.62</v>
      </c>
      <c r="S4407" s="6">
        <v>143367237260</v>
      </c>
      <c r="T4407" s="7">
        <v>2.2400000000000002</v>
      </c>
      <c r="U4407" s="7">
        <v>0.33</v>
      </c>
      <c r="V4407" s="7">
        <v>2167</v>
      </c>
    </row>
    <row r="4408" spans="1:22" hidden="1" x14ac:dyDescent="0.4">
      <c r="A4408" s="4" t="s">
        <v>1174</v>
      </c>
      <c r="B4408" s="5" t="s">
        <v>1175</v>
      </c>
      <c r="C4408" s="5" t="s">
        <v>30</v>
      </c>
      <c r="D4408" s="5" t="s">
        <v>19</v>
      </c>
      <c r="E4408" s="9" t="s">
        <v>275</v>
      </c>
      <c r="F4408" s="9">
        <v>0.35</v>
      </c>
      <c r="G4408" s="5" t="s">
        <v>21</v>
      </c>
      <c r="H4408" s="10">
        <v>5000</v>
      </c>
      <c r="I4408" s="11">
        <v>29529812</v>
      </c>
      <c r="J4408" s="11">
        <v>120</v>
      </c>
      <c r="K4408" s="11">
        <v>4.694</v>
      </c>
      <c r="L4408" s="11" t="b">
        <f>COUNTIF('[1]2_배당성향 25% 이상 종목명'!$A$2:$A$471,'2_2번 조건 대상 종목'!A4408)&gt;0</f>
        <v>0</v>
      </c>
      <c r="M4408" s="14" t="b">
        <f t="shared" si="68"/>
        <v>1</v>
      </c>
      <c r="N4408" s="11">
        <v>2856138860</v>
      </c>
      <c r="O4408" s="11" t="b">
        <f>N4408&gt;=VLOOKUP(A4408,'[1]2023년만'!$A$2:$Q$1181,12,0)</f>
        <v>1</v>
      </c>
      <c r="P4408" s="11"/>
      <c r="Q4408" s="11"/>
      <c r="R4408" s="11">
        <v>3.33</v>
      </c>
      <c r="S4408" s="6">
        <v>143367237260</v>
      </c>
      <c r="T4408" s="7">
        <v>2.2400000000000002</v>
      </c>
      <c r="U4408" s="7">
        <v>0.33</v>
      </c>
      <c r="V4408" s="7">
        <v>2167</v>
      </c>
    </row>
    <row r="4409" spans="1:22" hidden="1" x14ac:dyDescent="0.4">
      <c r="A4409" s="7" t="s">
        <v>1174</v>
      </c>
      <c r="B4409" s="12" t="s">
        <v>1175</v>
      </c>
      <c r="C4409" s="12" t="s">
        <v>2933</v>
      </c>
      <c r="D4409" s="12" t="s">
        <v>19</v>
      </c>
      <c r="E4409" s="12" t="s">
        <v>275</v>
      </c>
      <c r="F4409" s="12">
        <v>4.22</v>
      </c>
      <c r="G4409" s="12" t="s">
        <v>21</v>
      </c>
      <c r="H4409" s="12">
        <v>5000</v>
      </c>
      <c r="I4409" s="6">
        <v>29529812</v>
      </c>
      <c r="J4409" s="6">
        <v>100</v>
      </c>
      <c r="K4409" s="6">
        <v>-34.74</v>
      </c>
      <c r="L4409" s="11" t="b">
        <f>COUNTIF('[1]2_배당성향 25% 이상 종목명'!$A$2:$A$471,'2_2번 조건 대상 종목'!A4409)&gt;0</f>
        <v>0</v>
      </c>
      <c r="M4409" s="14" t="b">
        <f t="shared" si="68"/>
        <v>1</v>
      </c>
      <c r="N4409" s="6">
        <v>2608950400</v>
      </c>
      <c r="O4409" s="6"/>
      <c r="P4409" s="6"/>
      <c r="Q4409" s="6"/>
      <c r="R4409" s="6">
        <v>2.57</v>
      </c>
      <c r="S4409" s="6">
        <v>143367237260</v>
      </c>
      <c r="T4409" s="7">
        <v>2.2400000000000002</v>
      </c>
      <c r="U4409" s="7">
        <v>0.33</v>
      </c>
      <c r="V4409" s="7">
        <v>2167</v>
      </c>
    </row>
    <row r="4410" spans="1:22" hidden="1" x14ac:dyDescent="0.4">
      <c r="A4410" s="4" t="s">
        <v>2613</v>
      </c>
      <c r="B4410" s="5" t="s">
        <v>2614</v>
      </c>
      <c r="C4410" s="5" t="s">
        <v>24</v>
      </c>
      <c r="D4410" s="5" t="s">
        <v>19</v>
      </c>
      <c r="E4410" s="9" t="s">
        <v>773</v>
      </c>
      <c r="F4410" s="9">
        <v>2.66</v>
      </c>
      <c r="G4410" s="5" t="s">
        <v>21</v>
      </c>
      <c r="H4410" s="10">
        <v>2500</v>
      </c>
      <c r="I4410" s="11">
        <v>66762279</v>
      </c>
      <c r="J4410" s="11">
        <v>300</v>
      </c>
      <c r="K4410" s="11">
        <v>5.1680000000000001</v>
      </c>
      <c r="L4410" s="11" t="b">
        <f>COUNTIF('[1]2_배당성향 25% 이상 종목명'!$A$2:$A$471,'2_2번 조건 대상 종목'!A4410)&gt;0</f>
        <v>0</v>
      </c>
      <c r="M4410" s="14" t="b">
        <f t="shared" si="68"/>
        <v>0</v>
      </c>
      <c r="N4410" s="11">
        <v>20069018825</v>
      </c>
      <c r="O4410" s="11"/>
      <c r="P4410" s="11"/>
      <c r="Q4410" s="11"/>
      <c r="R4410" s="11">
        <v>0.4</v>
      </c>
      <c r="S4410" s="6">
        <v>7964739884700</v>
      </c>
      <c r="T4410" s="7">
        <v>16.05</v>
      </c>
      <c r="U4410" s="7">
        <v>2.5</v>
      </c>
      <c r="V4410" s="7">
        <v>7434</v>
      </c>
    </row>
    <row r="4411" spans="1:22" hidden="1" x14ac:dyDescent="0.4">
      <c r="A4411" s="4" t="s">
        <v>2613</v>
      </c>
      <c r="B4411" s="5" t="s">
        <v>2614</v>
      </c>
      <c r="C4411" s="5" t="s">
        <v>30</v>
      </c>
      <c r="D4411" s="5" t="s">
        <v>19</v>
      </c>
      <c r="E4411" s="9" t="s">
        <v>66</v>
      </c>
      <c r="F4411" s="9">
        <v>3.55</v>
      </c>
      <c r="G4411" s="5" t="s">
        <v>21</v>
      </c>
      <c r="H4411" s="10">
        <v>2500</v>
      </c>
      <c r="I4411" s="11">
        <v>66762279</v>
      </c>
      <c r="J4411" s="11">
        <v>360</v>
      </c>
      <c r="K4411" s="11">
        <v>4.702</v>
      </c>
      <c r="L4411" s="11" t="b">
        <f>COUNTIF('[1]2_배당성향 25% 이상 종목명'!$A$2:$A$471,'2_2번 조건 대상 종목'!A4411)&gt;0</f>
        <v>0</v>
      </c>
      <c r="M4411" s="14" t="b">
        <f t="shared" si="68"/>
        <v>0</v>
      </c>
      <c r="N4411" s="11">
        <v>24080170025</v>
      </c>
      <c r="O4411" s="11" t="b">
        <f>N4411&gt;=VLOOKUP(A4411,'[1]2023년만'!$A$2:$Q$1181,12,0)</f>
        <v>1</v>
      </c>
      <c r="P4411" s="11"/>
      <c r="Q4411" s="11"/>
      <c r="R4411" s="11">
        <v>0.5</v>
      </c>
      <c r="S4411" s="6">
        <v>7964739884700</v>
      </c>
      <c r="T4411" s="7">
        <v>16.05</v>
      </c>
      <c r="U4411" s="7">
        <v>2.5</v>
      </c>
      <c r="V4411" s="7">
        <v>7434</v>
      </c>
    </row>
    <row r="4412" spans="1:22" hidden="1" x14ac:dyDescent="0.4">
      <c r="A4412" s="4" t="s">
        <v>2613</v>
      </c>
      <c r="B4412" s="5" t="s">
        <v>2614</v>
      </c>
      <c r="C4412" s="5" t="s">
        <v>18</v>
      </c>
      <c r="D4412" s="5" t="s">
        <v>19</v>
      </c>
      <c r="E4412" s="9" t="s">
        <v>773</v>
      </c>
      <c r="F4412" s="9">
        <v>1.35</v>
      </c>
      <c r="G4412" s="5" t="s">
        <v>21</v>
      </c>
      <c r="H4412" s="10">
        <v>2500</v>
      </c>
      <c r="I4412" s="11">
        <v>66761796</v>
      </c>
      <c r="J4412" s="11">
        <v>170</v>
      </c>
      <c r="K4412" s="11">
        <v>1.7310000000000001</v>
      </c>
      <c r="L4412" s="11" t="b">
        <f>COUNTIF('[1]2_배당성향 25% 이상 종목명'!$A$2:$A$471,'2_2번 조건 대상 종목'!A4412)&gt;0</f>
        <v>0</v>
      </c>
      <c r="M4412" s="14" t="b">
        <f t="shared" si="68"/>
        <v>0</v>
      </c>
      <c r="N4412" s="11">
        <v>11418965085</v>
      </c>
      <c r="O4412" s="11"/>
      <c r="P4412" s="11"/>
      <c r="Q4412" s="11"/>
      <c r="R4412" s="11">
        <v>0.4</v>
      </c>
      <c r="S4412" s="6">
        <v>7964739884700</v>
      </c>
      <c r="T4412" s="7">
        <v>16.05</v>
      </c>
      <c r="U4412" s="7">
        <v>2.5</v>
      </c>
      <c r="V4412" s="7">
        <v>7434</v>
      </c>
    </row>
    <row r="4413" spans="1:22" hidden="1" x14ac:dyDescent="0.4">
      <c r="A4413" s="4" t="s">
        <v>717</v>
      </c>
      <c r="B4413" s="5" t="s">
        <v>718</v>
      </c>
      <c r="C4413" s="5" t="s">
        <v>24</v>
      </c>
      <c r="D4413" s="5" t="s">
        <v>19</v>
      </c>
      <c r="E4413" s="9" t="s">
        <v>43</v>
      </c>
      <c r="F4413" s="9">
        <v>0.94</v>
      </c>
      <c r="G4413" s="5" t="s">
        <v>21</v>
      </c>
      <c r="H4413" s="9">
        <v>500</v>
      </c>
      <c r="I4413" s="11">
        <v>5200000</v>
      </c>
      <c r="J4413" s="11">
        <v>160</v>
      </c>
      <c r="K4413" s="11">
        <v>53.228999999999999</v>
      </c>
      <c r="L4413" s="11" t="b">
        <f>COUNTIF('[1]2_배당성향 25% 이상 종목명'!$A$2:$A$471,'2_2번 조건 대상 종목'!A4413)&gt;0</f>
        <v>0</v>
      </c>
      <c r="M4413" s="14" t="b">
        <f t="shared" si="68"/>
        <v>1</v>
      </c>
      <c r="N4413" s="11">
        <v>827175520</v>
      </c>
      <c r="O4413" s="11"/>
      <c r="P4413" s="11"/>
      <c r="Q4413" s="11"/>
      <c r="R4413" s="11">
        <v>1.93</v>
      </c>
      <c r="S4413" s="6">
        <v>37856000000</v>
      </c>
      <c r="T4413" s="7">
        <v>5.52</v>
      </c>
      <c r="U4413" s="7">
        <v>0.56000000000000005</v>
      </c>
      <c r="V4413" s="7">
        <v>1319</v>
      </c>
    </row>
    <row r="4414" spans="1:22" hidden="1" x14ac:dyDescent="0.4">
      <c r="A4414" s="4" t="s">
        <v>717</v>
      </c>
      <c r="B4414" s="5" t="s">
        <v>718</v>
      </c>
      <c r="C4414" s="5" t="s">
        <v>18</v>
      </c>
      <c r="D4414" s="5" t="s">
        <v>19</v>
      </c>
      <c r="E4414" s="9" t="s">
        <v>43</v>
      </c>
      <c r="F4414" s="9">
        <v>0.91</v>
      </c>
      <c r="G4414" s="5" t="s">
        <v>21</v>
      </c>
      <c r="H4414" s="9">
        <v>500</v>
      </c>
      <c r="I4414" s="11">
        <v>5200000</v>
      </c>
      <c r="J4414" s="11">
        <v>200</v>
      </c>
      <c r="K4414" s="11">
        <v>16.895</v>
      </c>
      <c r="L4414" s="11" t="b">
        <f>COUNTIF('[1]2_배당성향 25% 이상 종목명'!$A$2:$A$471,'2_2번 조건 대상 종목'!A4414)&gt;0</f>
        <v>0</v>
      </c>
      <c r="M4414" s="14" t="b">
        <f t="shared" si="68"/>
        <v>1</v>
      </c>
      <c r="N4414" s="11">
        <v>1033969400</v>
      </c>
      <c r="O4414" s="11"/>
      <c r="P4414" s="11"/>
      <c r="Q4414" s="11"/>
      <c r="R4414" s="11">
        <v>2.19</v>
      </c>
      <c r="S4414" s="6">
        <v>37856000000</v>
      </c>
      <c r="T4414" s="7">
        <v>5.52</v>
      </c>
      <c r="U4414" s="7">
        <v>0.56000000000000005</v>
      </c>
      <c r="V4414" s="7">
        <v>1319</v>
      </c>
    </row>
    <row r="4415" spans="1:22" hidden="1" x14ac:dyDescent="0.4">
      <c r="A4415" s="4" t="s">
        <v>717</v>
      </c>
      <c r="B4415" s="5" t="s">
        <v>718</v>
      </c>
      <c r="C4415" s="5" t="s">
        <v>30</v>
      </c>
      <c r="D4415" s="5" t="s">
        <v>19</v>
      </c>
      <c r="E4415" s="9" t="s">
        <v>43</v>
      </c>
      <c r="F4415" s="9">
        <v>1.34</v>
      </c>
      <c r="G4415" s="5" t="s">
        <v>21</v>
      </c>
      <c r="H4415" s="9">
        <v>500</v>
      </c>
      <c r="I4415" s="11">
        <v>5200000</v>
      </c>
      <c r="J4415" s="11">
        <v>220</v>
      </c>
      <c r="K4415" s="11">
        <v>16.687000000000001</v>
      </c>
      <c r="L4415" s="11" t="b">
        <f>COUNTIF('[1]2_배당성향 25% 이상 종목명'!$A$2:$A$471,'2_2번 조건 대상 종목'!A4415)&gt;0</f>
        <v>0</v>
      </c>
      <c r="M4415" s="14" t="b">
        <f t="shared" si="68"/>
        <v>1</v>
      </c>
      <c r="N4415" s="11">
        <v>1137366340</v>
      </c>
      <c r="O4415" s="11" t="b">
        <f>N4415&gt;=VLOOKUP(A4415,'[1]2023년만'!$A$2:$Q$1181,12,0)</f>
        <v>1</v>
      </c>
      <c r="P4415" s="11"/>
      <c r="Q4415" s="11"/>
      <c r="R4415" s="11">
        <v>3.28</v>
      </c>
      <c r="S4415" s="6">
        <v>37856000000</v>
      </c>
      <c r="T4415" s="7">
        <v>5.52</v>
      </c>
      <c r="U4415" s="7">
        <v>0.56000000000000005</v>
      </c>
      <c r="V4415" s="7">
        <v>1319</v>
      </c>
    </row>
    <row r="4416" spans="1:22" hidden="1" x14ac:dyDescent="0.4">
      <c r="A4416" s="7" t="s">
        <v>717</v>
      </c>
      <c r="B4416" s="12" t="s">
        <v>718</v>
      </c>
      <c r="C4416" s="12" t="s">
        <v>2933</v>
      </c>
      <c r="D4416" s="12" t="s">
        <v>19</v>
      </c>
      <c r="E4416" s="12" t="s">
        <v>43</v>
      </c>
      <c r="F4416" s="12">
        <v>0.87</v>
      </c>
      <c r="G4416" s="12" t="s">
        <v>21</v>
      </c>
      <c r="H4416" s="12">
        <v>500</v>
      </c>
      <c r="I4416" s="6">
        <v>5200000</v>
      </c>
      <c r="J4416" s="6">
        <v>190</v>
      </c>
      <c r="K4416" s="6">
        <v>24.73</v>
      </c>
      <c r="L4416" s="11" t="b">
        <f>COUNTIF('[1]2_배당성향 25% 이상 종목명'!$A$2:$A$471,'2_2번 조건 대상 종목'!A4416)&gt;0</f>
        <v>0</v>
      </c>
      <c r="M4416" s="14" t="b">
        <f t="shared" si="68"/>
        <v>1</v>
      </c>
      <c r="N4416" s="6">
        <v>982270930</v>
      </c>
      <c r="O4416" s="6"/>
      <c r="P4416" s="6"/>
      <c r="Q4416" s="6"/>
      <c r="R4416" s="6">
        <v>2.29</v>
      </c>
      <c r="S4416" s="6">
        <v>37856000000</v>
      </c>
      <c r="T4416" s="7">
        <v>5.52</v>
      </c>
      <c r="U4416" s="7">
        <v>0.56000000000000005</v>
      </c>
      <c r="V4416" s="7">
        <v>1319</v>
      </c>
    </row>
    <row r="4417" spans="1:22" hidden="1" x14ac:dyDescent="0.4">
      <c r="A4417" s="4" t="s">
        <v>380</v>
      </c>
      <c r="B4417" s="5" t="s">
        <v>381</v>
      </c>
      <c r="C4417" s="5" t="s">
        <v>18</v>
      </c>
      <c r="D4417" s="5" t="s">
        <v>19</v>
      </c>
      <c r="E4417" s="9" t="s">
        <v>76</v>
      </c>
      <c r="F4417" s="9">
        <v>1.81</v>
      </c>
      <c r="G4417" s="5" t="s">
        <v>21</v>
      </c>
      <c r="H4417" s="9">
        <v>500</v>
      </c>
      <c r="I4417" s="11">
        <v>59667486</v>
      </c>
      <c r="J4417" s="11">
        <v>20</v>
      </c>
      <c r="K4417" s="11">
        <v>94.635000000000005</v>
      </c>
      <c r="L4417" s="11" t="b">
        <f>COUNTIF('[1]2_배당성향 25% 이상 종목명'!$A$2:$A$471,'2_2번 조건 대상 종목'!A4417)&gt;0</f>
        <v>0</v>
      </c>
      <c r="M4417" s="14" t="b">
        <f t="shared" si="68"/>
        <v>0</v>
      </c>
      <c r="N4417" s="11">
        <v>1193349720</v>
      </c>
      <c r="O4417" s="11"/>
      <c r="P4417" s="11"/>
      <c r="Q4417" s="11"/>
      <c r="R4417" s="11">
        <v>1.38</v>
      </c>
      <c r="S4417" s="6">
        <v>41230232826</v>
      </c>
      <c r="T4417" s="7">
        <v>15.7</v>
      </c>
      <c r="U4417" s="7">
        <v>0.44</v>
      </c>
      <c r="V4417" s="7">
        <v>44</v>
      </c>
    </row>
    <row r="4418" spans="1:22" hidden="1" x14ac:dyDescent="0.4">
      <c r="A4418" s="7" t="s">
        <v>380</v>
      </c>
      <c r="B4418" s="12" t="s">
        <v>381</v>
      </c>
      <c r="C4418" s="12" t="s">
        <v>2933</v>
      </c>
      <c r="D4418" s="12" t="s">
        <v>19</v>
      </c>
      <c r="E4418" s="12" t="s">
        <v>76</v>
      </c>
      <c r="F4418" s="12">
        <v>1.49</v>
      </c>
      <c r="G4418" s="12" t="s">
        <v>21</v>
      </c>
      <c r="H4418" s="12">
        <v>500</v>
      </c>
      <c r="I4418" s="6">
        <v>59667486</v>
      </c>
      <c r="J4418" s="6">
        <v>20</v>
      </c>
      <c r="K4418" s="6">
        <v>7.944</v>
      </c>
      <c r="L4418" s="11" t="b">
        <f>COUNTIF('[1]2_배당성향 25% 이상 종목명'!$A$2:$A$471,'2_2번 조건 대상 종목'!A4418)&gt;0</f>
        <v>0</v>
      </c>
      <c r="M4418" s="14" t="b">
        <f t="shared" si="68"/>
        <v>0</v>
      </c>
      <c r="N4418" s="6">
        <v>1193349720</v>
      </c>
      <c r="O4418" s="6"/>
      <c r="P4418" s="6"/>
      <c r="Q4418" s="6"/>
      <c r="R4418" s="6">
        <v>1</v>
      </c>
      <c r="S4418" s="6">
        <v>41230232826</v>
      </c>
      <c r="T4418" s="7">
        <v>15.7</v>
      </c>
      <c r="U4418" s="7">
        <v>0.44</v>
      </c>
      <c r="V4418" s="7">
        <v>44</v>
      </c>
    </row>
    <row r="4419" spans="1:22" hidden="1" x14ac:dyDescent="0.4">
      <c r="A4419" s="4" t="s">
        <v>2096</v>
      </c>
      <c r="B4419" s="5" t="s">
        <v>2097</v>
      </c>
      <c r="C4419" s="5" t="s">
        <v>30</v>
      </c>
      <c r="D4419" s="5" t="s">
        <v>19</v>
      </c>
      <c r="E4419" s="9" t="s">
        <v>21</v>
      </c>
      <c r="F4419" s="9" t="s">
        <v>21</v>
      </c>
      <c r="G4419" s="5" t="s">
        <v>21</v>
      </c>
      <c r="H4419" s="5" t="s">
        <v>21</v>
      </c>
      <c r="I4419" s="11" t="s">
        <v>21</v>
      </c>
      <c r="J4419" s="11">
        <v>450</v>
      </c>
      <c r="K4419" s="11">
        <v>15.093999999999999</v>
      </c>
      <c r="L4419" s="11" t="b">
        <f>COUNTIF('[1]2_배당성향 25% 이상 종목명'!$A$2:$A$471,'2_2번 조건 대상 종목'!A4419)&gt;0</f>
        <v>0</v>
      </c>
      <c r="M4419" s="14" t="b">
        <f t="shared" ref="M4419:M4482" si="69">COUNTIF($A$2:$A$4678,A4419)=4</f>
        <v>0</v>
      </c>
      <c r="N4419" s="11">
        <v>3970147140</v>
      </c>
      <c r="O4419" s="11" t="e">
        <f>N4419&gt;=VLOOKUP(A4419,'[1]2023년만'!$A$2:$Q$1181,12,0)</f>
        <v>#N/A</v>
      </c>
      <c r="P4419" s="11"/>
      <c r="Q4419" s="11"/>
      <c r="R4419" s="11">
        <v>4.17</v>
      </c>
      <c r="S4419" s="6">
        <v>522693627000</v>
      </c>
      <c r="T4419" s="7">
        <v>15.77</v>
      </c>
      <c r="U4419" s="7">
        <v>3.71</v>
      </c>
      <c r="V4419" s="7">
        <v>2981</v>
      </c>
    </row>
    <row r="4420" spans="1:22" hidden="1" x14ac:dyDescent="0.4">
      <c r="A4420" s="4" t="s">
        <v>2631</v>
      </c>
      <c r="B4420" s="5" t="s">
        <v>2632</v>
      </c>
      <c r="C4420" s="5" t="s">
        <v>24</v>
      </c>
      <c r="D4420" s="5" t="s">
        <v>19</v>
      </c>
      <c r="E4420" s="9" t="s">
        <v>49</v>
      </c>
      <c r="F4420" s="9">
        <v>2.11</v>
      </c>
      <c r="G4420" s="5" t="s">
        <v>21</v>
      </c>
      <c r="H4420" s="10">
        <v>5000</v>
      </c>
      <c r="I4420" s="11">
        <v>74958735</v>
      </c>
      <c r="J4420" s="11">
        <v>750</v>
      </c>
      <c r="K4420" s="11">
        <v>4.508</v>
      </c>
      <c r="L4420" s="11" t="b">
        <f>COUNTIF('[1]2_배당성향 25% 이상 종목명'!$A$2:$A$471,'2_2번 조건 대상 종목'!A4420)&gt;0</f>
        <v>0</v>
      </c>
      <c r="M4420" s="14" t="b">
        <f t="shared" si="69"/>
        <v>1</v>
      </c>
      <c r="N4420" s="11">
        <v>73730758700</v>
      </c>
      <c r="O4420" s="11"/>
      <c r="P4420" s="11"/>
      <c r="Q4420" s="11"/>
      <c r="R4420" s="11">
        <v>2.9</v>
      </c>
      <c r="S4420" s="6">
        <v>6289037866500</v>
      </c>
      <c r="T4420" s="7">
        <v>10.06</v>
      </c>
      <c r="U4420" s="7">
        <v>0.7</v>
      </c>
      <c r="V4420" s="7">
        <v>8339</v>
      </c>
    </row>
    <row r="4421" spans="1:22" hidden="1" x14ac:dyDescent="0.4">
      <c r="A4421" s="4" t="s">
        <v>2631</v>
      </c>
      <c r="B4421" s="5" t="s">
        <v>2632</v>
      </c>
      <c r="C4421" s="5" t="s">
        <v>30</v>
      </c>
      <c r="D4421" s="5" t="s">
        <v>19</v>
      </c>
      <c r="E4421" s="9" t="s">
        <v>49</v>
      </c>
      <c r="F4421" s="9">
        <v>1.64</v>
      </c>
      <c r="G4421" s="5" t="s">
        <v>21</v>
      </c>
      <c r="H4421" s="10">
        <v>5000</v>
      </c>
      <c r="I4421" s="11">
        <v>74958735</v>
      </c>
      <c r="J4421" s="11">
        <v>800</v>
      </c>
      <c r="K4421" s="11">
        <v>4.2690000000000001</v>
      </c>
      <c r="L4421" s="11" t="b">
        <f>COUNTIF('[1]2_배당성향 25% 이상 종목명'!$A$2:$A$471,'2_2번 조건 대상 종목'!A4421)&gt;0</f>
        <v>0</v>
      </c>
      <c r="M4421" s="14" t="b">
        <f t="shared" si="69"/>
        <v>1</v>
      </c>
      <c r="N4421" s="11">
        <v>72163338500</v>
      </c>
      <c r="O4421" s="11" t="b">
        <f>N4421&gt;=VLOOKUP(A4421,'[1]2023년만'!$A$2:$Q$1181,12,0)</f>
        <v>0</v>
      </c>
      <c r="P4421" s="11"/>
      <c r="Q4421" s="11"/>
      <c r="R4421" s="11">
        <v>2.9</v>
      </c>
      <c r="S4421" s="6">
        <v>6289037866500</v>
      </c>
      <c r="T4421" s="7">
        <v>10.06</v>
      </c>
      <c r="U4421" s="7">
        <v>0.7</v>
      </c>
      <c r="V4421" s="7">
        <v>8339</v>
      </c>
    </row>
    <row r="4422" spans="1:22" hidden="1" x14ac:dyDescent="0.4">
      <c r="A4422" s="4" t="s">
        <v>2631</v>
      </c>
      <c r="B4422" s="5" t="s">
        <v>2632</v>
      </c>
      <c r="C4422" s="5" t="s">
        <v>18</v>
      </c>
      <c r="D4422" s="5" t="s">
        <v>19</v>
      </c>
      <c r="E4422" s="9" t="s">
        <v>49</v>
      </c>
      <c r="F4422" s="9">
        <v>2.41</v>
      </c>
      <c r="G4422" s="5" t="s">
        <v>21</v>
      </c>
      <c r="H4422" s="10">
        <v>5000</v>
      </c>
      <c r="I4422" s="11">
        <v>74958735</v>
      </c>
      <c r="J4422" s="11">
        <v>750</v>
      </c>
      <c r="K4422" s="11">
        <v>3.2869999999999999</v>
      </c>
      <c r="L4422" s="11" t="b">
        <f>COUNTIF('[1]2_배당성향 25% 이상 종목명'!$A$2:$A$471,'2_2번 조건 대상 종목'!A4422)&gt;0</f>
        <v>0</v>
      </c>
      <c r="M4422" s="14" t="b">
        <f t="shared" si="69"/>
        <v>1</v>
      </c>
      <c r="N4422" s="11">
        <v>73730758700</v>
      </c>
      <c r="O4422" s="11"/>
      <c r="P4422" s="11"/>
      <c r="Q4422" s="11"/>
      <c r="R4422" s="11">
        <v>2.7</v>
      </c>
      <c r="S4422" s="6">
        <v>6289037866500</v>
      </c>
      <c r="T4422" s="7">
        <v>10.06</v>
      </c>
      <c r="U4422" s="7">
        <v>0.7</v>
      </c>
      <c r="V4422" s="7">
        <v>8339</v>
      </c>
    </row>
    <row r="4423" spans="1:22" hidden="1" x14ac:dyDescent="0.4">
      <c r="A4423" s="7" t="s">
        <v>2631</v>
      </c>
      <c r="B4423" s="12" t="s">
        <v>2632</v>
      </c>
      <c r="C4423" s="12" t="s">
        <v>2933</v>
      </c>
      <c r="D4423" s="12" t="s">
        <v>19</v>
      </c>
      <c r="E4423" s="12" t="s">
        <v>49</v>
      </c>
      <c r="F4423" s="12">
        <v>1.1000000000000001</v>
      </c>
      <c r="G4423" s="12" t="s">
        <v>21</v>
      </c>
      <c r="H4423" s="12">
        <v>5000</v>
      </c>
      <c r="I4423" s="6">
        <v>74958735</v>
      </c>
      <c r="J4423" s="6">
        <v>750</v>
      </c>
      <c r="K4423" s="6">
        <v>3.2320000000000002</v>
      </c>
      <c r="L4423" s="11" t="b">
        <f>COUNTIF('[1]2_배당성향 25% 이상 종목명'!$A$2:$A$471,'2_2번 조건 대상 종목'!A4423)&gt;0</f>
        <v>0</v>
      </c>
      <c r="M4423" s="14" t="b">
        <f t="shared" si="69"/>
        <v>1</v>
      </c>
      <c r="N4423" s="6">
        <v>69876927950</v>
      </c>
      <c r="O4423" s="6"/>
      <c r="P4423" s="6"/>
      <c r="Q4423" s="6"/>
      <c r="R4423" s="6">
        <v>2.35</v>
      </c>
      <c r="S4423" s="6">
        <v>6289037866500</v>
      </c>
      <c r="T4423" s="7">
        <v>10.06</v>
      </c>
      <c r="U4423" s="7">
        <v>0.7</v>
      </c>
      <c r="V4423" s="7">
        <v>8339</v>
      </c>
    </row>
    <row r="4424" spans="1:22" hidden="1" x14ac:dyDescent="0.4">
      <c r="A4424" s="4" t="s">
        <v>2165</v>
      </c>
      <c r="B4424" s="5" t="s">
        <v>2166</v>
      </c>
      <c r="C4424" s="5" t="s">
        <v>24</v>
      </c>
      <c r="D4424" s="5" t="s">
        <v>19</v>
      </c>
      <c r="E4424" s="9" t="s">
        <v>836</v>
      </c>
      <c r="F4424" s="9">
        <v>3.78</v>
      </c>
      <c r="G4424" s="5" t="s">
        <v>21</v>
      </c>
      <c r="H4424" s="10">
        <v>5000</v>
      </c>
      <c r="I4424" s="11">
        <v>868530000</v>
      </c>
      <c r="J4424" s="11">
        <v>150</v>
      </c>
      <c r="K4424" s="11">
        <v>13.645</v>
      </c>
      <c r="L4424" s="11" t="b">
        <f>COUNTIF('[1]2_배당성향 25% 이상 종목명'!$A$2:$A$471,'2_2번 조건 대상 종목'!A4424)&gt;0</f>
        <v>0</v>
      </c>
      <c r="M4424" s="14" t="b">
        <f t="shared" si="69"/>
        <v>0</v>
      </c>
      <c r="N4424" s="11">
        <v>112708537500</v>
      </c>
      <c r="O4424" s="11"/>
      <c r="P4424" s="11"/>
      <c r="Q4424" s="11"/>
      <c r="R4424" s="11">
        <v>4.4000000000000004</v>
      </c>
      <c r="S4424" s="6">
        <v>2714156250000</v>
      </c>
      <c r="T4424" s="7">
        <v>3.34</v>
      </c>
      <c r="U4424" s="7">
        <v>0.2</v>
      </c>
      <c r="V4424" s="7">
        <v>936</v>
      </c>
    </row>
    <row r="4425" spans="1:22" hidden="1" x14ac:dyDescent="0.4">
      <c r="A4425" s="4" t="s">
        <v>1955</v>
      </c>
      <c r="B4425" s="5" t="s">
        <v>1956</v>
      </c>
      <c r="C4425" s="5" t="s">
        <v>24</v>
      </c>
      <c r="D4425" s="5" t="s">
        <v>19</v>
      </c>
      <c r="E4425" s="9" t="s">
        <v>836</v>
      </c>
      <c r="F4425" s="9">
        <v>3.78</v>
      </c>
      <c r="G4425" s="5" t="s">
        <v>21</v>
      </c>
      <c r="H4425" s="10">
        <v>5000</v>
      </c>
      <c r="I4425" s="11">
        <v>116738915</v>
      </c>
      <c r="J4425" s="11">
        <v>200</v>
      </c>
      <c r="K4425" s="11">
        <v>17.213999999999999</v>
      </c>
      <c r="L4425" s="11" t="b">
        <f>COUNTIF('[1]2_배당성향 25% 이상 종목명'!$A$2:$A$471,'2_2번 조건 대상 종목'!A4425)&gt;0</f>
        <v>0</v>
      </c>
      <c r="M4425" s="14" t="b">
        <f t="shared" si="69"/>
        <v>0</v>
      </c>
      <c r="N4425" s="11">
        <v>36624085200</v>
      </c>
      <c r="O4425" s="11"/>
      <c r="P4425" s="11"/>
      <c r="Q4425" s="11"/>
      <c r="R4425" s="11">
        <v>3.8</v>
      </c>
      <c r="S4425" s="6">
        <v>672416150400</v>
      </c>
      <c r="T4425" s="7">
        <v>2.72</v>
      </c>
      <c r="U4425" s="7">
        <v>0.31</v>
      </c>
      <c r="V4425" s="7">
        <v>2121</v>
      </c>
    </row>
    <row r="4426" spans="1:22" hidden="1" x14ac:dyDescent="0.4">
      <c r="A4426" s="4" t="s">
        <v>2732</v>
      </c>
      <c r="B4426" s="5" t="s">
        <v>2733</v>
      </c>
      <c r="C4426" s="5" t="s">
        <v>30</v>
      </c>
      <c r="D4426" s="5" t="s">
        <v>19</v>
      </c>
      <c r="E4426" s="9" t="s">
        <v>49</v>
      </c>
      <c r="F4426" s="9">
        <v>1.64</v>
      </c>
      <c r="G4426" s="5" t="s">
        <v>21</v>
      </c>
      <c r="H4426" s="10">
        <v>5000</v>
      </c>
      <c r="I4426" s="11">
        <v>171892536</v>
      </c>
      <c r="J4426" s="11">
        <v>300</v>
      </c>
      <c r="K4426" s="11">
        <v>-3.7759999999999998</v>
      </c>
      <c r="L4426" s="11" t="b">
        <f>COUNTIF('[1]2_배당성향 25% 이상 종목명'!$A$2:$A$471,'2_2번 조건 대상 종목'!A4426)&gt;0</f>
        <v>0</v>
      </c>
      <c r="M4426" s="14" t="b">
        <f t="shared" si="69"/>
        <v>0</v>
      </c>
      <c r="N4426" s="11">
        <v>51695099300</v>
      </c>
      <c r="O4426" s="11" t="b">
        <f>N4426&gt;=VLOOKUP(A4426,'[1]2023년만'!$A$2:$Q$1181,12,0)</f>
        <v>1</v>
      </c>
      <c r="P4426" s="11"/>
      <c r="Q4426" s="11"/>
      <c r="R4426" s="11">
        <v>1.9</v>
      </c>
      <c r="S4426" s="6">
        <v>5156776080000</v>
      </c>
      <c r="T4426" s="7" t="s">
        <v>21</v>
      </c>
      <c r="U4426" s="7">
        <v>0.55000000000000004</v>
      </c>
      <c r="V4426" s="7" t="s">
        <v>21</v>
      </c>
    </row>
    <row r="4427" spans="1:22" hidden="1" x14ac:dyDescent="0.4">
      <c r="A4427" s="4" t="s">
        <v>2732</v>
      </c>
      <c r="B4427" s="5" t="s">
        <v>2733</v>
      </c>
      <c r="C4427" s="5" t="s">
        <v>24</v>
      </c>
      <c r="D4427" s="5" t="s">
        <v>19</v>
      </c>
      <c r="E4427" s="9" t="s">
        <v>49</v>
      </c>
      <c r="F4427" s="9">
        <v>2.11</v>
      </c>
      <c r="G4427" s="5" t="s">
        <v>21</v>
      </c>
      <c r="H4427" s="10">
        <v>5000</v>
      </c>
      <c r="I4427" s="11">
        <v>171892536</v>
      </c>
      <c r="J4427" s="11">
        <v>300</v>
      </c>
      <c r="K4427" s="11">
        <v>-33.295000000000002</v>
      </c>
      <c r="L4427" s="11" t="b">
        <f>COUNTIF('[1]2_배당성향 25% 이상 종목명'!$A$2:$A$471,'2_2번 조건 대상 종목'!A4427)&gt;0</f>
        <v>0</v>
      </c>
      <c r="M4427" s="14" t="b">
        <f t="shared" si="69"/>
        <v>0</v>
      </c>
      <c r="N4427" s="11">
        <v>51693736100</v>
      </c>
      <c r="O4427" s="11"/>
      <c r="P4427" s="11"/>
      <c r="Q4427" s="11"/>
      <c r="R4427" s="11">
        <v>0.8</v>
      </c>
      <c r="S4427" s="6">
        <v>5156776080000</v>
      </c>
      <c r="T4427" s="7" t="s">
        <v>21</v>
      </c>
      <c r="U4427" s="7">
        <v>0.55000000000000004</v>
      </c>
      <c r="V4427" s="7" t="s">
        <v>21</v>
      </c>
    </row>
    <row r="4428" spans="1:22" hidden="1" x14ac:dyDescent="0.4">
      <c r="A4428" s="4" t="s">
        <v>2085</v>
      </c>
      <c r="B4428" s="5" t="s">
        <v>2086</v>
      </c>
      <c r="C4428" s="5" t="s">
        <v>24</v>
      </c>
      <c r="D4428" s="5" t="s">
        <v>19</v>
      </c>
      <c r="E4428" s="9" t="s">
        <v>81</v>
      </c>
      <c r="F4428" s="9">
        <v>1.25</v>
      </c>
      <c r="G4428" s="5" t="s">
        <v>21</v>
      </c>
      <c r="H4428" s="10">
        <v>5000</v>
      </c>
      <c r="I4428" s="11">
        <v>188919389</v>
      </c>
      <c r="J4428" s="11">
        <v>280</v>
      </c>
      <c r="K4428" s="11">
        <v>15.260999999999999</v>
      </c>
      <c r="L4428" s="11" t="b">
        <f>COUNTIF('[1]2_배당성향 25% 이상 종목명'!$A$2:$A$471,'2_2번 조건 대상 종목'!A4428)&gt;0</f>
        <v>0</v>
      </c>
      <c r="M4428" s="14" t="b">
        <f t="shared" si="69"/>
        <v>1</v>
      </c>
      <c r="N4428" s="11">
        <v>52358113080</v>
      </c>
      <c r="O4428" s="11"/>
      <c r="P4428" s="11"/>
      <c r="Q4428" s="11"/>
      <c r="R4428" s="11">
        <v>1.7</v>
      </c>
      <c r="S4428" s="6">
        <v>10296106700500</v>
      </c>
      <c r="T4428" s="7">
        <v>22.5</v>
      </c>
      <c r="U4428" s="7">
        <v>4.09</v>
      </c>
      <c r="V4428" s="7">
        <v>2422</v>
      </c>
    </row>
    <row r="4429" spans="1:22" hidden="1" x14ac:dyDescent="0.4">
      <c r="A4429" s="4" t="s">
        <v>2085</v>
      </c>
      <c r="B4429" s="5" t="s">
        <v>2086</v>
      </c>
      <c r="C4429" s="5" t="s">
        <v>30</v>
      </c>
      <c r="D4429" s="5" t="s">
        <v>19</v>
      </c>
      <c r="E4429" s="9" t="s">
        <v>81</v>
      </c>
      <c r="F4429" s="9">
        <v>1.59</v>
      </c>
      <c r="G4429" s="5" t="s">
        <v>21</v>
      </c>
      <c r="H4429" s="10">
        <v>5000</v>
      </c>
      <c r="I4429" s="11">
        <v>188919389</v>
      </c>
      <c r="J4429" s="11">
        <v>350</v>
      </c>
      <c r="K4429" s="11">
        <v>14.695</v>
      </c>
      <c r="L4429" s="11" t="b">
        <f>COUNTIF('[1]2_배당성향 25% 이상 종목명'!$A$2:$A$471,'2_2번 조건 대상 종목'!A4429)&gt;0</f>
        <v>0</v>
      </c>
      <c r="M4429" s="14" t="b">
        <f t="shared" si="69"/>
        <v>1</v>
      </c>
      <c r="N4429" s="11">
        <v>65447641350</v>
      </c>
      <c r="O4429" s="11" t="b">
        <f>N4429&gt;=VLOOKUP(A4429,'[1]2023년만'!$A$2:$Q$1181,12,0)</f>
        <v>1</v>
      </c>
      <c r="P4429" s="11"/>
      <c r="Q4429" s="11"/>
      <c r="R4429" s="11">
        <v>1.6</v>
      </c>
      <c r="S4429" s="6">
        <v>10296106700500</v>
      </c>
      <c r="T4429" s="7">
        <v>22.5</v>
      </c>
      <c r="U4429" s="7">
        <v>4.09</v>
      </c>
      <c r="V4429" s="7">
        <v>2422</v>
      </c>
    </row>
    <row r="4430" spans="1:22" hidden="1" x14ac:dyDescent="0.4">
      <c r="A4430" s="4" t="s">
        <v>2085</v>
      </c>
      <c r="B4430" s="5" t="s">
        <v>2086</v>
      </c>
      <c r="C4430" s="5" t="s">
        <v>18</v>
      </c>
      <c r="D4430" s="5" t="s">
        <v>19</v>
      </c>
      <c r="E4430" s="9" t="s">
        <v>81</v>
      </c>
      <c r="F4430" s="9">
        <v>1.8</v>
      </c>
      <c r="G4430" s="5" t="s">
        <v>21</v>
      </c>
      <c r="H4430" s="10">
        <v>5000</v>
      </c>
      <c r="I4430" s="11">
        <v>188919389</v>
      </c>
      <c r="J4430" s="11">
        <v>250</v>
      </c>
      <c r="K4430" s="11">
        <v>-57.884999999999998</v>
      </c>
      <c r="L4430" s="11" t="b">
        <f>COUNTIF('[1]2_배당성향 25% 이상 종목명'!$A$2:$A$471,'2_2번 조건 대상 종목'!A4430)&gt;0</f>
        <v>0</v>
      </c>
      <c r="M4430" s="14" t="b">
        <f t="shared" si="69"/>
        <v>1</v>
      </c>
      <c r="N4430" s="11">
        <v>46748315250</v>
      </c>
      <c r="O4430" s="11"/>
      <c r="P4430" s="11"/>
      <c r="Q4430" s="11"/>
      <c r="R4430" s="11">
        <v>2.2999999999999998</v>
      </c>
      <c r="S4430" s="6">
        <v>10296106700500</v>
      </c>
      <c r="T4430" s="7">
        <v>22.5</v>
      </c>
      <c r="U4430" s="7">
        <v>4.09</v>
      </c>
      <c r="V4430" s="7">
        <v>2422</v>
      </c>
    </row>
    <row r="4431" spans="1:22" hidden="1" x14ac:dyDescent="0.4">
      <c r="A4431" s="7" t="s">
        <v>2085</v>
      </c>
      <c r="B4431" s="12" t="s">
        <v>2086</v>
      </c>
      <c r="C4431" s="12" t="s">
        <v>2933</v>
      </c>
      <c r="D4431" s="12" t="s">
        <v>19</v>
      </c>
      <c r="E4431" s="12" t="s">
        <v>81</v>
      </c>
      <c r="F4431" s="12">
        <v>2.7</v>
      </c>
      <c r="G4431" s="12" t="s">
        <v>21</v>
      </c>
      <c r="H4431" s="12">
        <v>5000</v>
      </c>
      <c r="I4431" s="6">
        <v>188919389</v>
      </c>
      <c r="J4431" s="6">
        <v>160</v>
      </c>
      <c r="K4431" s="6">
        <v>30.568000000000001</v>
      </c>
      <c r="L4431" s="11" t="b">
        <f>COUNTIF('[1]2_배당성향 25% 이상 종목명'!$A$2:$A$471,'2_2번 조건 대상 종목'!A4431)&gt;0</f>
        <v>0</v>
      </c>
      <c r="M4431" s="14" t="b">
        <f t="shared" si="69"/>
        <v>1</v>
      </c>
      <c r="N4431" s="6">
        <v>29918921760</v>
      </c>
      <c r="O4431" s="6"/>
      <c r="P4431" s="6"/>
      <c r="Q4431" s="6"/>
      <c r="R4431" s="6">
        <v>1</v>
      </c>
      <c r="S4431" s="6">
        <v>10296106700500</v>
      </c>
      <c r="T4431" s="7">
        <v>22.5</v>
      </c>
      <c r="U4431" s="7">
        <v>4.09</v>
      </c>
      <c r="V4431" s="7">
        <v>2422</v>
      </c>
    </row>
    <row r="4432" spans="1:22" hidden="1" x14ac:dyDescent="0.4">
      <c r="A4432" s="4" t="s">
        <v>1164</v>
      </c>
      <c r="B4432" s="5" t="s">
        <v>1165</v>
      </c>
      <c r="C4432" s="5" t="s">
        <v>18</v>
      </c>
      <c r="D4432" s="5" t="s">
        <v>19</v>
      </c>
      <c r="E4432" s="9" t="s">
        <v>37</v>
      </c>
      <c r="F4432" s="9">
        <v>2.2599999999999998</v>
      </c>
      <c r="G4432" s="5" t="s">
        <v>21</v>
      </c>
      <c r="H4432" s="10">
        <v>5000</v>
      </c>
      <c r="I4432" s="11">
        <v>50630000</v>
      </c>
      <c r="J4432" s="11">
        <v>1000</v>
      </c>
      <c r="K4432" s="11">
        <v>33.262999999999998</v>
      </c>
      <c r="L4432" s="11" t="b">
        <f>COUNTIF('[1]2_배당성향 25% 이상 종목명'!$A$2:$A$471,'2_2번 조건 대상 종목'!A4432)&gt;0</f>
        <v>0</v>
      </c>
      <c r="M4432" s="14" t="b">
        <f t="shared" si="69"/>
        <v>1</v>
      </c>
      <c r="N4432" s="11">
        <v>50569412000</v>
      </c>
      <c r="O4432" s="11"/>
      <c r="P4432" s="11"/>
      <c r="Q4432" s="11"/>
      <c r="R4432" s="11">
        <v>1.4</v>
      </c>
      <c r="S4432" s="6">
        <v>45530483083000</v>
      </c>
      <c r="T4432" s="7">
        <v>19.190000000000001</v>
      </c>
      <c r="U4432" s="7">
        <v>8.16</v>
      </c>
      <c r="V4432" s="7">
        <v>46002</v>
      </c>
    </row>
    <row r="4433" spans="1:22" hidden="1" x14ac:dyDescent="0.4">
      <c r="A4433" s="4" t="s">
        <v>1164</v>
      </c>
      <c r="B4433" s="5" t="s">
        <v>1165</v>
      </c>
      <c r="C4433" s="5" t="s">
        <v>24</v>
      </c>
      <c r="D4433" s="5" t="s">
        <v>19</v>
      </c>
      <c r="E4433" s="9" t="s">
        <v>37</v>
      </c>
      <c r="F4433" s="9">
        <v>2.09</v>
      </c>
      <c r="G4433" s="5" t="s">
        <v>21</v>
      </c>
      <c r="H4433" s="10">
        <v>5000</v>
      </c>
      <c r="I4433" s="11">
        <v>50630000</v>
      </c>
      <c r="J4433" s="11">
        <v>1800</v>
      </c>
      <c r="K4433" s="11">
        <v>9.3179999999999996</v>
      </c>
      <c r="L4433" s="11" t="b">
        <f>COUNTIF('[1]2_배당성향 25% 이상 종목명'!$A$2:$A$471,'2_2번 조건 대상 종목'!A4433)&gt;0</f>
        <v>0</v>
      </c>
      <c r="M4433" s="14" t="b">
        <f t="shared" si="69"/>
        <v>1</v>
      </c>
      <c r="N4433" s="11">
        <v>91024941600</v>
      </c>
      <c r="O4433" s="11"/>
      <c r="P4433" s="11"/>
      <c r="Q4433" s="11"/>
      <c r="R4433" s="11">
        <v>1.4</v>
      </c>
      <c r="S4433" s="6">
        <v>45530483083000</v>
      </c>
      <c r="T4433" s="7">
        <v>19.190000000000001</v>
      </c>
      <c r="U4433" s="7">
        <v>8.16</v>
      </c>
      <c r="V4433" s="7">
        <v>46002</v>
      </c>
    </row>
    <row r="4434" spans="1:22" hidden="1" x14ac:dyDescent="0.4">
      <c r="A4434" s="4" t="s">
        <v>1164</v>
      </c>
      <c r="B4434" s="5" t="s">
        <v>1165</v>
      </c>
      <c r="C4434" s="5" t="s">
        <v>30</v>
      </c>
      <c r="D4434" s="5" t="s">
        <v>19</v>
      </c>
      <c r="E4434" s="9" t="s">
        <v>37</v>
      </c>
      <c r="F4434" s="9">
        <v>2.7</v>
      </c>
      <c r="G4434" s="5" t="s">
        <v>21</v>
      </c>
      <c r="H4434" s="10">
        <v>5000</v>
      </c>
      <c r="I4434" s="11">
        <v>45581161</v>
      </c>
      <c r="J4434" s="11">
        <v>3500</v>
      </c>
      <c r="K4434" s="11">
        <v>6.2649999999999997</v>
      </c>
      <c r="L4434" s="11" t="b">
        <f>COUNTIF('[1]2_배당성향 25% 이상 종목명'!$A$2:$A$471,'2_2번 조건 대상 종목'!A4434)&gt;0</f>
        <v>0</v>
      </c>
      <c r="M4434" s="14" t="b">
        <f t="shared" si="69"/>
        <v>1</v>
      </c>
      <c r="N4434" s="11">
        <v>159132918000</v>
      </c>
      <c r="O4434" s="11" t="b">
        <f>N4434&gt;=VLOOKUP(A4434,'[1]2023년만'!$A$2:$Q$1181,12,0)</f>
        <v>1</v>
      </c>
      <c r="P4434" s="11"/>
      <c r="Q4434" s="11"/>
      <c r="R4434" s="11">
        <v>1.1000000000000001</v>
      </c>
      <c r="S4434" s="6">
        <v>45530483083000</v>
      </c>
      <c r="T4434" s="7">
        <v>19.190000000000001</v>
      </c>
      <c r="U4434" s="7">
        <v>8.16</v>
      </c>
      <c r="V4434" s="7">
        <v>46002</v>
      </c>
    </row>
    <row r="4435" spans="1:22" hidden="1" x14ac:dyDescent="0.4">
      <c r="A4435" s="7" t="s">
        <v>1164</v>
      </c>
      <c r="B4435" s="12" t="s">
        <v>1165</v>
      </c>
      <c r="C4435" s="12" t="s">
        <v>2933</v>
      </c>
      <c r="D4435" s="12" t="s">
        <v>19</v>
      </c>
      <c r="E4435" s="12" t="s">
        <v>37</v>
      </c>
      <c r="F4435" s="12">
        <v>1.02</v>
      </c>
      <c r="G4435" s="12" t="s">
        <v>21</v>
      </c>
      <c r="H4435" s="12">
        <v>5000</v>
      </c>
      <c r="I4435" s="6">
        <v>50630000</v>
      </c>
      <c r="J4435" s="6">
        <v>700</v>
      </c>
      <c r="K4435" s="6">
        <v>11.731</v>
      </c>
      <c r="L4435" s="11" t="b">
        <f>COUNTIF('[1]2_배당성향 25% 이상 종목명'!$A$2:$A$471,'2_2번 조건 대상 종목'!A4435)&gt;0</f>
        <v>0</v>
      </c>
      <c r="M4435" s="14" t="b">
        <f t="shared" si="69"/>
        <v>1</v>
      </c>
      <c r="N4435" s="6">
        <v>35398588400</v>
      </c>
      <c r="O4435" s="6"/>
      <c r="P4435" s="6"/>
      <c r="Q4435" s="6"/>
      <c r="R4435" s="6">
        <v>1.5</v>
      </c>
      <c r="S4435" s="6">
        <v>45530483083000</v>
      </c>
      <c r="T4435" s="7">
        <v>19.190000000000001</v>
      </c>
      <c r="U4435" s="7">
        <v>8.16</v>
      </c>
      <c r="V4435" s="7">
        <v>46002</v>
      </c>
    </row>
    <row r="4436" spans="1:22" hidden="1" x14ac:dyDescent="0.4">
      <c r="A4436" s="7" t="s">
        <v>2924</v>
      </c>
      <c r="B4436" s="12" t="s">
        <v>2925</v>
      </c>
      <c r="C4436" s="12" t="s">
        <v>2933</v>
      </c>
      <c r="D4436" s="12" t="s">
        <v>19</v>
      </c>
      <c r="E4436" s="12" t="s">
        <v>247</v>
      </c>
      <c r="F4436" s="12">
        <v>3.64</v>
      </c>
      <c r="G4436" s="12" t="s">
        <v>21</v>
      </c>
      <c r="H4436" s="12">
        <v>5000</v>
      </c>
      <c r="I4436" s="6">
        <v>214547775</v>
      </c>
      <c r="J4436" s="6">
        <v>200</v>
      </c>
      <c r="K4436" s="6">
        <v>30.407</v>
      </c>
      <c r="L4436" s="11" t="b">
        <f>COUNTIF('[1]2_배당성향 25% 이상 종목명'!$A$2:$A$471,'2_2번 조건 대상 종목'!A4436)&gt;0</f>
        <v>0</v>
      </c>
      <c r="M4436" s="14" t="b">
        <f t="shared" si="69"/>
        <v>0</v>
      </c>
      <c r="N4436" s="6">
        <v>43824077600</v>
      </c>
      <c r="O4436" s="6"/>
      <c r="P4436" s="6"/>
      <c r="Q4436" s="6"/>
      <c r="R4436" s="6">
        <v>3.2</v>
      </c>
      <c r="S4436" s="6">
        <v>1212194928750</v>
      </c>
      <c r="T4436" s="7">
        <v>31.92</v>
      </c>
      <c r="U4436" s="7">
        <v>0.72</v>
      </c>
      <c r="V4436" s="7">
        <v>177</v>
      </c>
    </row>
    <row r="4437" spans="1:22" hidden="1" x14ac:dyDescent="0.4">
      <c r="A4437" s="4" t="s">
        <v>1637</v>
      </c>
      <c r="B4437" s="5" t="s">
        <v>1638</v>
      </c>
      <c r="C4437" s="5" t="s">
        <v>30</v>
      </c>
      <c r="D4437" s="5" t="s">
        <v>19</v>
      </c>
      <c r="E4437" s="9" t="s">
        <v>81</v>
      </c>
      <c r="F4437" s="9">
        <v>1.59</v>
      </c>
      <c r="G4437" s="5" t="s">
        <v>21</v>
      </c>
      <c r="H4437" s="10">
        <v>5000</v>
      </c>
      <c r="I4437" s="11">
        <v>17000000</v>
      </c>
      <c r="J4437" s="11">
        <v>800</v>
      </c>
      <c r="K4437" s="11">
        <v>23.17</v>
      </c>
      <c r="L4437" s="11" t="b">
        <f>COUNTIF('[1]2_배당성향 25% 이상 종목명'!$A$2:$A$471,'2_2번 조건 대상 종목'!A4437)&gt;0</f>
        <v>0</v>
      </c>
      <c r="M4437" s="14" t="b">
        <f t="shared" si="69"/>
        <v>1</v>
      </c>
      <c r="N4437" s="11">
        <v>13600000000</v>
      </c>
      <c r="O4437" s="11" t="b">
        <f>N4437&gt;=VLOOKUP(A4437,'[1]2023년만'!$A$2:$Q$1181,12,0)</f>
        <v>0</v>
      </c>
      <c r="P4437" s="11"/>
      <c r="Q4437" s="11"/>
      <c r="R4437" s="11">
        <v>3.4</v>
      </c>
      <c r="S4437" s="6">
        <v>426700000000</v>
      </c>
      <c r="T4437" s="7">
        <v>7.27</v>
      </c>
      <c r="U4437" s="7">
        <v>0.77</v>
      </c>
      <c r="V4437" s="7">
        <v>3453</v>
      </c>
    </row>
    <row r="4438" spans="1:22" hidden="1" x14ac:dyDescent="0.4">
      <c r="A4438" s="4" t="s">
        <v>1637</v>
      </c>
      <c r="B4438" s="5" t="s">
        <v>1638</v>
      </c>
      <c r="C4438" s="5" t="s">
        <v>24</v>
      </c>
      <c r="D4438" s="5" t="s">
        <v>19</v>
      </c>
      <c r="E4438" s="9" t="s">
        <v>81</v>
      </c>
      <c r="F4438" s="9">
        <v>1.25</v>
      </c>
      <c r="G4438" s="5" t="s">
        <v>21</v>
      </c>
      <c r="H4438" s="10">
        <v>5000</v>
      </c>
      <c r="I4438" s="11">
        <v>17000000</v>
      </c>
      <c r="J4438" s="11">
        <v>900</v>
      </c>
      <c r="K4438" s="11">
        <v>18.122</v>
      </c>
      <c r="L4438" s="11" t="b">
        <f>COUNTIF('[1]2_배당성향 25% 이상 종목명'!$A$2:$A$471,'2_2번 조건 대상 종목'!A4438)&gt;0</f>
        <v>0</v>
      </c>
      <c r="M4438" s="14" t="b">
        <f t="shared" si="69"/>
        <v>1</v>
      </c>
      <c r="N4438" s="11">
        <v>15300000000</v>
      </c>
      <c r="O4438" s="11"/>
      <c r="P4438" s="11"/>
      <c r="Q4438" s="11"/>
      <c r="R4438" s="11">
        <v>1.7</v>
      </c>
      <c r="S4438" s="6">
        <v>426700000000</v>
      </c>
      <c r="T4438" s="7">
        <v>7.27</v>
      </c>
      <c r="U4438" s="7">
        <v>0.77</v>
      </c>
      <c r="V4438" s="7">
        <v>3453</v>
      </c>
    </row>
    <row r="4439" spans="1:22" hidden="1" x14ac:dyDescent="0.4">
      <c r="A4439" s="4" t="s">
        <v>1637</v>
      </c>
      <c r="B4439" s="5" t="s">
        <v>1638</v>
      </c>
      <c r="C4439" s="5" t="s">
        <v>18</v>
      </c>
      <c r="D4439" s="5" t="s">
        <v>19</v>
      </c>
      <c r="E4439" s="9" t="s">
        <v>81</v>
      </c>
      <c r="F4439" s="9">
        <v>1.8</v>
      </c>
      <c r="G4439" s="5" t="s">
        <v>21</v>
      </c>
      <c r="H4439" s="10">
        <v>5000</v>
      </c>
      <c r="I4439" s="11">
        <v>17000000</v>
      </c>
      <c r="J4439" s="11">
        <v>900</v>
      </c>
      <c r="K4439" s="11">
        <v>9.5980000000000008</v>
      </c>
      <c r="L4439" s="11" t="b">
        <f>COUNTIF('[1]2_배당성향 25% 이상 종목명'!$A$2:$A$471,'2_2번 조건 대상 종목'!A4439)&gt;0</f>
        <v>0</v>
      </c>
      <c r="M4439" s="14" t="b">
        <f t="shared" si="69"/>
        <v>1</v>
      </c>
      <c r="N4439" s="11">
        <v>15300000000</v>
      </c>
      <c r="O4439" s="11"/>
      <c r="P4439" s="11"/>
      <c r="Q4439" s="11"/>
      <c r="R4439" s="11">
        <v>2.4</v>
      </c>
      <c r="S4439" s="6">
        <v>426700000000</v>
      </c>
      <c r="T4439" s="7">
        <v>7.27</v>
      </c>
      <c r="U4439" s="7">
        <v>0.77</v>
      </c>
      <c r="V4439" s="7">
        <v>3453</v>
      </c>
    </row>
    <row r="4440" spans="1:22" hidden="1" x14ac:dyDescent="0.4">
      <c r="A4440" s="7" t="s">
        <v>1637</v>
      </c>
      <c r="B4440" s="12" t="s">
        <v>1638</v>
      </c>
      <c r="C4440" s="12" t="s">
        <v>2933</v>
      </c>
      <c r="D4440" s="12" t="s">
        <v>19</v>
      </c>
      <c r="E4440" s="12" t="s">
        <v>81</v>
      </c>
      <c r="F4440" s="12">
        <v>2.7</v>
      </c>
      <c r="G4440" s="12" t="s">
        <v>21</v>
      </c>
      <c r="H4440" s="12">
        <v>5000</v>
      </c>
      <c r="I4440" s="6">
        <v>17000000</v>
      </c>
      <c r="J4440" s="6">
        <v>600</v>
      </c>
      <c r="K4440" s="6">
        <v>14.356</v>
      </c>
      <c r="L4440" s="11" t="b">
        <f>COUNTIF('[1]2_배당성향 25% 이상 종목명'!$A$2:$A$471,'2_2번 조건 대상 종목'!A4440)&gt;0</f>
        <v>0</v>
      </c>
      <c r="M4440" s="14" t="b">
        <f t="shared" si="69"/>
        <v>1</v>
      </c>
      <c r="N4440" s="6">
        <v>10200000000</v>
      </c>
      <c r="O4440" s="6"/>
      <c r="P4440" s="6"/>
      <c r="Q4440" s="6"/>
      <c r="R4440" s="6">
        <v>1.2</v>
      </c>
      <c r="S4440" s="6">
        <v>426700000000</v>
      </c>
      <c r="T4440" s="7">
        <v>7.27</v>
      </c>
      <c r="U4440" s="7">
        <v>0.77</v>
      </c>
      <c r="V4440" s="7">
        <v>3453</v>
      </c>
    </row>
    <row r="4441" spans="1:22" hidden="1" x14ac:dyDescent="0.4">
      <c r="A4441" s="4" t="s">
        <v>160</v>
      </c>
      <c r="B4441" s="5" t="s">
        <v>161</v>
      </c>
      <c r="C4441" s="5" t="s">
        <v>24</v>
      </c>
      <c r="D4441" s="5" t="s">
        <v>19</v>
      </c>
      <c r="E4441" s="9" t="s">
        <v>66</v>
      </c>
      <c r="F4441" s="9">
        <v>0.34</v>
      </c>
      <c r="G4441" s="5" t="s">
        <v>21</v>
      </c>
      <c r="H4441" s="9">
        <v>500</v>
      </c>
      <c r="I4441" s="11">
        <v>32556857</v>
      </c>
      <c r="J4441" s="11">
        <v>225</v>
      </c>
      <c r="K4441" s="11">
        <v>277.60300000000001</v>
      </c>
      <c r="L4441" s="11" t="b">
        <f>COUNTIF('[1]2_배당성향 25% 이상 종목명'!$A$2:$A$471,'2_2번 조건 대상 종목'!A4441)&gt;0</f>
        <v>0</v>
      </c>
      <c r="M4441" s="14" t="b">
        <f t="shared" si="69"/>
        <v>0</v>
      </c>
      <c r="N4441" s="11">
        <v>6984491190</v>
      </c>
      <c r="O4441" s="11"/>
      <c r="P4441" s="11"/>
      <c r="Q4441" s="11"/>
      <c r="R4441" s="11">
        <v>2.8</v>
      </c>
      <c r="S4441" s="6">
        <v>261105993140</v>
      </c>
      <c r="T4441" s="7">
        <v>42.66</v>
      </c>
      <c r="U4441" s="7">
        <v>0.33</v>
      </c>
      <c r="V4441" s="7">
        <v>188</v>
      </c>
    </row>
    <row r="4442" spans="1:22" hidden="1" x14ac:dyDescent="0.4">
      <c r="A4442" s="4" t="s">
        <v>160</v>
      </c>
      <c r="B4442" s="5" t="s">
        <v>161</v>
      </c>
      <c r="C4442" s="5" t="s">
        <v>18</v>
      </c>
      <c r="D4442" s="5" t="s">
        <v>19</v>
      </c>
      <c r="E4442" s="9" t="s">
        <v>66</v>
      </c>
      <c r="F4442" s="9">
        <v>1.62</v>
      </c>
      <c r="G4442" s="5" t="s">
        <v>21</v>
      </c>
      <c r="H4442" s="9">
        <v>500</v>
      </c>
      <c r="I4442" s="11">
        <v>26356298</v>
      </c>
      <c r="J4442" s="11">
        <v>225</v>
      </c>
      <c r="K4442" s="11">
        <v>5.6269999999999998</v>
      </c>
      <c r="L4442" s="11" t="b">
        <f>COUNTIF('[1]2_배당성향 25% 이상 종목명'!$A$2:$A$471,'2_2번 조건 대상 종목'!A4442)&gt;0</f>
        <v>0</v>
      </c>
      <c r="M4442" s="14" t="b">
        <f t="shared" si="69"/>
        <v>0</v>
      </c>
      <c r="N4442" s="11">
        <v>5988123725</v>
      </c>
      <c r="O4442" s="11"/>
      <c r="P4442" s="11"/>
      <c r="Q4442" s="11"/>
      <c r="R4442" s="11">
        <v>2.2000000000000002</v>
      </c>
      <c r="S4442" s="6">
        <v>261105993140</v>
      </c>
      <c r="T4442" s="7">
        <v>42.66</v>
      </c>
      <c r="U4442" s="7">
        <v>0.33</v>
      </c>
      <c r="V4442" s="7">
        <v>188</v>
      </c>
    </row>
    <row r="4443" spans="1:22" hidden="1" x14ac:dyDescent="0.4">
      <c r="A4443" s="4" t="s">
        <v>160</v>
      </c>
      <c r="B4443" s="5" t="s">
        <v>161</v>
      </c>
      <c r="C4443" s="5" t="s">
        <v>30</v>
      </c>
      <c r="D4443" s="5" t="s">
        <v>19</v>
      </c>
      <c r="E4443" s="9" t="s">
        <v>66</v>
      </c>
      <c r="F4443" s="9">
        <v>0.71</v>
      </c>
      <c r="G4443" s="5" t="s">
        <v>21</v>
      </c>
      <c r="H4443" s="9">
        <v>500</v>
      </c>
      <c r="I4443" s="11">
        <v>32556857</v>
      </c>
      <c r="J4443" s="11">
        <v>225</v>
      </c>
      <c r="K4443" s="11">
        <v>-205.24299999999999</v>
      </c>
      <c r="L4443" s="11" t="b">
        <f>COUNTIF('[1]2_배당성향 25% 이상 종목명'!$A$2:$A$471,'2_2번 조건 대상 종목'!A4443)&gt;0</f>
        <v>0</v>
      </c>
      <c r="M4443" s="14" t="b">
        <f t="shared" si="69"/>
        <v>0</v>
      </c>
      <c r="N4443" s="11">
        <v>6984419190</v>
      </c>
      <c r="O4443" s="11" t="b">
        <f>N4443&gt;=VLOOKUP(A4443,'[1]2023년만'!$A$2:$Q$1181,12,0)</f>
        <v>0</v>
      </c>
      <c r="P4443" s="11"/>
      <c r="Q4443" s="11"/>
      <c r="R4443" s="11">
        <v>3.9</v>
      </c>
      <c r="S4443" s="6">
        <v>261105993140</v>
      </c>
      <c r="T4443" s="7">
        <v>42.66</v>
      </c>
      <c r="U4443" s="7">
        <v>0.33</v>
      </c>
      <c r="V4443" s="7">
        <v>188</v>
      </c>
    </row>
    <row r="4444" spans="1:22" hidden="1" x14ac:dyDescent="0.4">
      <c r="A4444" s="4" t="s">
        <v>1585</v>
      </c>
      <c r="B4444" s="5" t="s">
        <v>1586</v>
      </c>
      <c r="C4444" s="5" t="s">
        <v>24</v>
      </c>
      <c r="D4444" s="5" t="s">
        <v>19</v>
      </c>
      <c r="E4444" s="9" t="s">
        <v>40</v>
      </c>
      <c r="F4444" s="9">
        <v>1.7</v>
      </c>
      <c r="G4444" s="5" t="s">
        <v>21</v>
      </c>
      <c r="H4444" s="9">
        <v>500</v>
      </c>
      <c r="I4444" s="11">
        <v>29116822</v>
      </c>
      <c r="J4444" s="11">
        <v>200</v>
      </c>
      <c r="K4444" s="11">
        <v>24.437000000000001</v>
      </c>
      <c r="L4444" s="11" t="b">
        <f>COUNTIF('[1]2_배당성향 25% 이상 종목명'!$A$2:$A$471,'2_2번 조건 대상 종목'!A4444)&gt;0</f>
        <v>0</v>
      </c>
      <c r="M4444" s="14" t="b">
        <f t="shared" si="69"/>
        <v>1</v>
      </c>
      <c r="N4444" s="11">
        <v>5303532400</v>
      </c>
      <c r="O4444" s="11"/>
      <c r="P4444" s="11"/>
      <c r="Q4444" s="11"/>
      <c r="R4444" s="11">
        <v>3.6</v>
      </c>
      <c r="S4444" s="6">
        <v>199450230700</v>
      </c>
      <c r="T4444" s="7">
        <v>5.72</v>
      </c>
      <c r="U4444" s="7">
        <v>0.62</v>
      </c>
      <c r="V4444" s="7">
        <v>1197</v>
      </c>
    </row>
    <row r="4445" spans="1:22" hidden="1" x14ac:dyDescent="0.4">
      <c r="A4445" s="4" t="s">
        <v>1585</v>
      </c>
      <c r="B4445" s="5" t="s">
        <v>1586</v>
      </c>
      <c r="C4445" s="5" t="s">
        <v>30</v>
      </c>
      <c r="D4445" s="5" t="s">
        <v>19</v>
      </c>
      <c r="E4445" s="9" t="s">
        <v>40</v>
      </c>
      <c r="F4445" s="9">
        <v>2.63</v>
      </c>
      <c r="G4445" s="5" t="s">
        <v>21</v>
      </c>
      <c r="H4445" s="9">
        <v>500</v>
      </c>
      <c r="I4445" s="11">
        <v>29116822</v>
      </c>
      <c r="J4445" s="11">
        <v>250</v>
      </c>
      <c r="K4445" s="11">
        <v>20.821000000000002</v>
      </c>
      <c r="L4445" s="11" t="b">
        <f>COUNTIF('[1]2_배당성향 25% 이상 종목명'!$A$2:$A$471,'2_2번 조건 대상 종목'!A4445)&gt;0</f>
        <v>0</v>
      </c>
      <c r="M4445" s="14" t="b">
        <f t="shared" si="69"/>
        <v>1</v>
      </c>
      <c r="N4445" s="11">
        <v>6629415500</v>
      </c>
      <c r="O4445" s="11" t="b">
        <f>N4445&gt;=VLOOKUP(A4445,'[1]2023년만'!$A$2:$Q$1181,12,0)</f>
        <v>1</v>
      </c>
      <c r="P4445" s="11"/>
      <c r="Q4445" s="11"/>
      <c r="R4445" s="11">
        <v>4</v>
      </c>
      <c r="S4445" s="6">
        <v>199450230700</v>
      </c>
      <c r="T4445" s="7">
        <v>5.72</v>
      </c>
      <c r="U4445" s="7">
        <v>0.62</v>
      </c>
      <c r="V4445" s="7">
        <v>1197</v>
      </c>
    </row>
    <row r="4446" spans="1:22" hidden="1" x14ac:dyDescent="0.4">
      <c r="A4446" s="4" t="s">
        <v>1585</v>
      </c>
      <c r="B4446" s="5" t="s">
        <v>1586</v>
      </c>
      <c r="C4446" s="5" t="s">
        <v>18</v>
      </c>
      <c r="D4446" s="5" t="s">
        <v>19</v>
      </c>
      <c r="E4446" s="9" t="s">
        <v>40</v>
      </c>
      <c r="F4446" s="9">
        <v>1.43</v>
      </c>
      <c r="G4446" s="5" t="s">
        <v>21</v>
      </c>
      <c r="H4446" s="9">
        <v>500</v>
      </c>
      <c r="I4446" s="11">
        <v>29116822</v>
      </c>
      <c r="J4446" s="11">
        <v>200</v>
      </c>
      <c r="K4446" s="11">
        <v>-235.922</v>
      </c>
      <c r="L4446" s="11" t="b">
        <f>COUNTIF('[1]2_배당성향 25% 이상 종목명'!$A$2:$A$471,'2_2번 조건 대상 종목'!A4446)&gt;0</f>
        <v>0</v>
      </c>
      <c r="M4446" s="14" t="b">
        <f t="shared" si="69"/>
        <v>1</v>
      </c>
      <c r="N4446" s="11">
        <v>5303532400</v>
      </c>
      <c r="O4446" s="11"/>
      <c r="P4446" s="11"/>
      <c r="Q4446" s="11"/>
      <c r="R4446" s="11">
        <v>3</v>
      </c>
      <c r="S4446" s="6">
        <v>199450230700</v>
      </c>
      <c r="T4446" s="7">
        <v>5.72</v>
      </c>
      <c r="U4446" s="7">
        <v>0.62</v>
      </c>
      <c r="V4446" s="7">
        <v>1197</v>
      </c>
    </row>
    <row r="4447" spans="1:22" hidden="1" x14ac:dyDescent="0.4">
      <c r="A4447" s="7" t="s">
        <v>1585</v>
      </c>
      <c r="B4447" s="12" t="s">
        <v>1586</v>
      </c>
      <c r="C4447" s="12" t="s">
        <v>2933</v>
      </c>
      <c r="D4447" s="12" t="s">
        <v>19</v>
      </c>
      <c r="E4447" s="12" t="s">
        <v>40</v>
      </c>
      <c r="F4447" s="12">
        <v>1.34</v>
      </c>
      <c r="G4447" s="12" t="s">
        <v>21</v>
      </c>
      <c r="H4447" s="12">
        <v>500</v>
      </c>
      <c r="I4447" s="6">
        <v>29116822</v>
      </c>
      <c r="J4447" s="6">
        <v>200</v>
      </c>
      <c r="K4447" s="6">
        <v>-1727.5350000000001</v>
      </c>
      <c r="L4447" s="11" t="b">
        <f>COUNTIF('[1]2_배당성향 25% 이상 종목명'!$A$2:$A$471,'2_2번 조건 대상 종목'!A4447)&gt;0</f>
        <v>0</v>
      </c>
      <c r="M4447" s="14" t="b">
        <f t="shared" si="69"/>
        <v>1</v>
      </c>
      <c r="N4447" s="6">
        <v>5303532400</v>
      </c>
      <c r="O4447" s="6"/>
      <c r="P4447" s="6"/>
      <c r="Q4447" s="6"/>
      <c r="R4447" s="6">
        <v>2.5</v>
      </c>
      <c r="S4447" s="6">
        <v>199450230700</v>
      </c>
      <c r="T4447" s="7">
        <v>5.72</v>
      </c>
      <c r="U4447" s="7">
        <v>0.62</v>
      </c>
      <c r="V4447" s="7">
        <v>1197</v>
      </c>
    </row>
    <row r="4448" spans="1:22" hidden="1" x14ac:dyDescent="0.4">
      <c r="A4448" s="4" t="s">
        <v>2710</v>
      </c>
      <c r="B4448" s="5" t="s">
        <v>2711</v>
      </c>
      <c r="C4448" s="5" t="s">
        <v>30</v>
      </c>
      <c r="D4448" s="5" t="s">
        <v>19</v>
      </c>
      <c r="E4448" s="9" t="s">
        <v>37</v>
      </c>
      <c r="F4448" s="9">
        <v>2.7</v>
      </c>
      <c r="G4448" s="5" t="s">
        <v>21</v>
      </c>
      <c r="H4448" s="9">
        <v>500</v>
      </c>
      <c r="I4448" s="11">
        <v>21875747</v>
      </c>
      <c r="J4448" s="11" t="s">
        <v>21</v>
      </c>
      <c r="K4448" s="11">
        <v>-5.2999999999999999E-2</v>
      </c>
      <c r="L4448" s="11" t="b">
        <f>COUNTIF('[1]2_배당성향 25% 이상 종목명'!$A$2:$A$471,'2_2번 조건 대상 종목'!A4448)&gt;0</f>
        <v>0</v>
      </c>
      <c r="M4448" s="14" t="b">
        <f t="shared" si="69"/>
        <v>1</v>
      </c>
      <c r="N4448" s="11">
        <v>65200000</v>
      </c>
      <c r="O4448" s="11" t="b">
        <f>N4448&gt;=VLOOKUP(A4448,'[1]2023년만'!$A$2:$Q$1181,12,0)</f>
        <v>0</v>
      </c>
      <c r="P4448" s="11"/>
      <c r="Q4448" s="11"/>
      <c r="R4448" s="11" t="s">
        <v>21</v>
      </c>
      <c r="S4448" s="6">
        <v>36860633695</v>
      </c>
      <c r="T4448" s="7" t="s">
        <v>21</v>
      </c>
      <c r="U4448" s="7">
        <v>0.22</v>
      </c>
      <c r="V4448" s="7" t="s">
        <v>21</v>
      </c>
    </row>
    <row r="4449" spans="1:22" hidden="1" x14ac:dyDescent="0.4">
      <c r="A4449" s="4" t="s">
        <v>2710</v>
      </c>
      <c r="B4449" s="5" t="s">
        <v>2711</v>
      </c>
      <c r="C4449" s="5" t="s">
        <v>18</v>
      </c>
      <c r="D4449" s="5" t="s">
        <v>19</v>
      </c>
      <c r="E4449" s="9" t="s">
        <v>37</v>
      </c>
      <c r="F4449" s="9">
        <v>2.2599999999999998</v>
      </c>
      <c r="G4449" s="5" t="s">
        <v>21</v>
      </c>
      <c r="H4449" s="9">
        <v>500</v>
      </c>
      <c r="I4449" s="11">
        <v>21863268</v>
      </c>
      <c r="J4449" s="11" t="s">
        <v>21</v>
      </c>
      <c r="K4449" s="11">
        <v>-0.309</v>
      </c>
      <c r="L4449" s="11" t="b">
        <f>COUNTIF('[1]2_배당성향 25% 이상 종목명'!$A$2:$A$471,'2_2번 조건 대상 종목'!A4449)&gt;0</f>
        <v>0</v>
      </c>
      <c r="M4449" s="14" t="b">
        <f t="shared" si="69"/>
        <v>1</v>
      </c>
      <c r="N4449" s="11">
        <v>240294763</v>
      </c>
      <c r="O4449" s="11"/>
      <c r="P4449" s="11"/>
      <c r="Q4449" s="11"/>
      <c r="R4449" s="11" t="s">
        <v>21</v>
      </c>
      <c r="S4449" s="6">
        <v>36860633695</v>
      </c>
      <c r="T4449" s="7" t="s">
        <v>21</v>
      </c>
      <c r="U4449" s="7">
        <v>0.22</v>
      </c>
      <c r="V4449" s="7" t="s">
        <v>21</v>
      </c>
    </row>
    <row r="4450" spans="1:22" hidden="1" x14ac:dyDescent="0.4">
      <c r="A4450" s="4" t="s">
        <v>2710</v>
      </c>
      <c r="B4450" s="5" t="s">
        <v>2711</v>
      </c>
      <c r="C4450" s="5" t="s">
        <v>24</v>
      </c>
      <c r="D4450" s="5" t="s">
        <v>19</v>
      </c>
      <c r="E4450" s="9" t="s">
        <v>37</v>
      </c>
      <c r="F4450" s="9">
        <v>2.09</v>
      </c>
      <c r="G4450" s="5" t="s">
        <v>21</v>
      </c>
      <c r="H4450" s="9">
        <v>500</v>
      </c>
      <c r="I4450" s="11">
        <v>21875747</v>
      </c>
      <c r="J4450" s="11" t="s">
        <v>21</v>
      </c>
      <c r="K4450" s="11">
        <v>-0.70899999999999996</v>
      </c>
      <c r="L4450" s="11" t="b">
        <f>COUNTIF('[1]2_배당성향 25% 이상 종목명'!$A$2:$A$471,'2_2번 조건 대상 종목'!A4450)&gt;0</f>
        <v>0</v>
      </c>
      <c r="M4450" s="14" t="b">
        <f t="shared" si="69"/>
        <v>1</v>
      </c>
      <c r="N4450" s="11">
        <v>240294763</v>
      </c>
      <c r="O4450" s="11"/>
      <c r="P4450" s="11"/>
      <c r="Q4450" s="11"/>
      <c r="R4450" s="11" t="s">
        <v>21</v>
      </c>
      <c r="S4450" s="6">
        <v>36860633695</v>
      </c>
      <c r="T4450" s="7" t="s">
        <v>21</v>
      </c>
      <c r="U4450" s="7">
        <v>0.22</v>
      </c>
      <c r="V4450" s="7" t="s">
        <v>21</v>
      </c>
    </row>
    <row r="4451" spans="1:22" hidden="1" x14ac:dyDescent="0.4">
      <c r="A4451" s="7" t="s">
        <v>2710</v>
      </c>
      <c r="B4451" s="12" t="s">
        <v>2711</v>
      </c>
      <c r="C4451" s="12" t="s">
        <v>2933</v>
      </c>
      <c r="D4451" s="12" t="s">
        <v>19</v>
      </c>
      <c r="E4451" s="12" t="s">
        <v>37</v>
      </c>
      <c r="F4451" s="12">
        <v>1.02</v>
      </c>
      <c r="G4451" s="12" t="s">
        <v>21</v>
      </c>
      <c r="H4451" s="12">
        <v>500</v>
      </c>
      <c r="I4451" s="6">
        <v>21863268</v>
      </c>
      <c r="J4451" s="6" t="s">
        <v>21</v>
      </c>
      <c r="K4451" s="6">
        <v>-0.376</v>
      </c>
      <c r="L4451" s="11" t="b">
        <f>COUNTIF('[1]2_배당성향 25% 이상 종목명'!$A$2:$A$471,'2_2번 조건 대상 종목'!A4451)&gt;0</f>
        <v>0</v>
      </c>
      <c r="M4451" s="14" t="b">
        <f t="shared" si="69"/>
        <v>1</v>
      </c>
      <c r="N4451" s="6">
        <v>240294763</v>
      </c>
      <c r="O4451" s="6"/>
      <c r="P4451" s="6"/>
      <c r="Q4451" s="6"/>
      <c r="R4451" s="6" t="s">
        <v>21</v>
      </c>
      <c r="S4451" s="6">
        <v>36860633695</v>
      </c>
      <c r="T4451" s="7" t="s">
        <v>21</v>
      </c>
      <c r="U4451" s="7">
        <v>0.22</v>
      </c>
      <c r="V4451" s="7" t="s">
        <v>21</v>
      </c>
    </row>
    <row r="4452" spans="1:22" hidden="1" x14ac:dyDescent="0.4">
      <c r="A4452" s="4" t="s">
        <v>1939</v>
      </c>
      <c r="B4452" s="5" t="s">
        <v>1940</v>
      </c>
      <c r="C4452" s="5" t="s">
        <v>30</v>
      </c>
      <c r="D4452" s="5" t="s">
        <v>19</v>
      </c>
      <c r="E4452" s="9" t="s">
        <v>52</v>
      </c>
      <c r="F4452" s="9">
        <v>0.72</v>
      </c>
      <c r="G4452" s="5" t="s">
        <v>21</v>
      </c>
      <c r="H4452" s="9">
        <v>500</v>
      </c>
      <c r="I4452" s="11">
        <v>13257185</v>
      </c>
      <c r="J4452" s="11">
        <v>490</v>
      </c>
      <c r="K4452" s="11">
        <v>17.440000000000001</v>
      </c>
      <c r="L4452" s="11" t="b">
        <f>COUNTIF('[1]2_배당성향 25% 이상 종목명'!$A$2:$A$471,'2_2번 조건 대상 종목'!A4452)&gt;0</f>
        <v>0</v>
      </c>
      <c r="M4452" s="14" t="b">
        <f t="shared" si="69"/>
        <v>0</v>
      </c>
      <c r="N4452" s="11">
        <v>6064601620</v>
      </c>
      <c r="O4452" s="11" t="b">
        <f>N4452&gt;=VLOOKUP(A4452,'[1]2023년만'!$A$2:$Q$1181,12,0)</f>
        <v>1</v>
      </c>
      <c r="P4452" s="11"/>
      <c r="Q4452" s="11"/>
      <c r="R4452" s="11">
        <v>3.9</v>
      </c>
      <c r="S4452" s="6">
        <v>216031129980</v>
      </c>
      <c r="T4452" s="7">
        <v>7.3</v>
      </c>
      <c r="U4452" s="7">
        <v>0.98</v>
      </c>
      <c r="V4452" s="7">
        <v>2254</v>
      </c>
    </row>
    <row r="4453" spans="1:22" hidden="1" x14ac:dyDescent="0.4">
      <c r="A4453" s="4" t="s">
        <v>1939</v>
      </c>
      <c r="B4453" s="5" t="s">
        <v>1940</v>
      </c>
      <c r="C4453" s="5" t="s">
        <v>18</v>
      </c>
      <c r="D4453" s="5" t="s">
        <v>19</v>
      </c>
      <c r="E4453" s="9" t="s">
        <v>61</v>
      </c>
      <c r="F4453" s="9">
        <v>0.76</v>
      </c>
      <c r="G4453" s="5" t="s">
        <v>21</v>
      </c>
      <c r="H4453" s="9">
        <v>500</v>
      </c>
      <c r="I4453" s="11">
        <v>13257185</v>
      </c>
      <c r="J4453" s="11">
        <v>420</v>
      </c>
      <c r="K4453" s="11">
        <v>16.821000000000002</v>
      </c>
      <c r="L4453" s="11" t="b">
        <f>COUNTIF('[1]2_배당성향 25% 이상 종목명'!$A$2:$A$471,'2_2번 조건 대상 종목'!A4453)&gt;0</f>
        <v>0</v>
      </c>
      <c r="M4453" s="14" t="b">
        <f t="shared" si="69"/>
        <v>0</v>
      </c>
      <c r="N4453" s="11">
        <v>5412603840</v>
      </c>
      <c r="O4453" s="11"/>
      <c r="P4453" s="11"/>
      <c r="Q4453" s="11"/>
      <c r="R4453" s="11">
        <v>3.3</v>
      </c>
      <c r="S4453" s="6">
        <v>216031129980</v>
      </c>
      <c r="T4453" s="7">
        <v>7.3</v>
      </c>
      <c r="U4453" s="7">
        <v>0.98</v>
      </c>
      <c r="V4453" s="7">
        <v>2254</v>
      </c>
    </row>
    <row r="4454" spans="1:22" hidden="1" x14ac:dyDescent="0.4">
      <c r="A4454" s="4" t="s">
        <v>1939</v>
      </c>
      <c r="B4454" s="5" t="s">
        <v>1940</v>
      </c>
      <c r="C4454" s="5" t="s">
        <v>24</v>
      </c>
      <c r="D4454" s="5" t="s">
        <v>19</v>
      </c>
      <c r="E4454" s="9" t="s">
        <v>61</v>
      </c>
      <c r="F4454" s="9">
        <v>0.55000000000000004</v>
      </c>
      <c r="G4454" s="5" t="s">
        <v>21</v>
      </c>
      <c r="H4454" s="9">
        <v>500</v>
      </c>
      <c r="I4454" s="11">
        <v>13257185</v>
      </c>
      <c r="J4454" s="11">
        <v>360</v>
      </c>
      <c r="K4454" s="11">
        <v>14.226000000000001</v>
      </c>
      <c r="L4454" s="11" t="b">
        <f>COUNTIF('[1]2_배당성향 25% 이상 종목명'!$A$2:$A$471,'2_2번 조건 대상 종목'!A4454)&gt;0</f>
        <v>0</v>
      </c>
      <c r="M4454" s="14" t="b">
        <f t="shared" si="69"/>
        <v>0</v>
      </c>
      <c r="N4454" s="11">
        <v>4455156600</v>
      </c>
      <c r="O4454" s="11"/>
      <c r="P4454" s="11"/>
      <c r="Q4454" s="11"/>
      <c r="R4454" s="11">
        <v>2.5</v>
      </c>
      <c r="S4454" s="6">
        <v>216031129980</v>
      </c>
      <c r="T4454" s="7">
        <v>7.3</v>
      </c>
      <c r="U4454" s="7">
        <v>0.98</v>
      </c>
      <c r="V4454" s="7">
        <v>2254</v>
      </c>
    </row>
    <row r="4455" spans="1:22" hidden="1" x14ac:dyDescent="0.4">
      <c r="A4455" s="4" t="s">
        <v>1087</v>
      </c>
      <c r="B4455" s="5" t="s">
        <v>1088</v>
      </c>
      <c r="C4455" s="5" t="s">
        <v>18</v>
      </c>
      <c r="D4455" s="5" t="s">
        <v>19</v>
      </c>
      <c r="E4455" s="9" t="s">
        <v>61</v>
      </c>
      <c r="F4455" s="9">
        <v>0.76</v>
      </c>
      <c r="G4455" s="5" t="s">
        <v>21</v>
      </c>
      <c r="H4455" s="9">
        <v>500</v>
      </c>
      <c r="I4455" s="11">
        <v>9453000</v>
      </c>
      <c r="J4455" s="11">
        <v>500</v>
      </c>
      <c r="K4455" s="11">
        <v>35.302</v>
      </c>
      <c r="L4455" s="11" t="b">
        <f>COUNTIF('[1]2_배당성향 25% 이상 종목명'!$A$2:$A$471,'2_2번 조건 대상 종목'!A4455)&gt;0</f>
        <v>1</v>
      </c>
      <c r="M4455" s="14" t="b">
        <f t="shared" si="69"/>
        <v>1</v>
      </c>
      <c r="N4455" s="11">
        <v>4249327000</v>
      </c>
      <c r="O4455" s="11"/>
      <c r="P4455" s="11"/>
      <c r="Q4455" s="11"/>
      <c r="R4455" s="11">
        <v>2.2999999999999998</v>
      </c>
      <c r="S4455" s="6">
        <v>162308010000</v>
      </c>
      <c r="T4455" s="7">
        <v>21.73</v>
      </c>
      <c r="U4455" s="7">
        <v>1.47</v>
      </c>
      <c r="V4455" s="7">
        <v>790</v>
      </c>
    </row>
    <row r="4456" spans="1:22" hidden="1" x14ac:dyDescent="0.4">
      <c r="A4456" s="4" t="s">
        <v>1087</v>
      </c>
      <c r="B4456" s="5" t="s">
        <v>1088</v>
      </c>
      <c r="C4456" s="5" t="s">
        <v>30</v>
      </c>
      <c r="D4456" s="5" t="s">
        <v>19</v>
      </c>
      <c r="E4456" s="9" t="s">
        <v>52</v>
      </c>
      <c r="F4456" s="9">
        <v>0.72</v>
      </c>
      <c r="G4456" s="5" t="s">
        <v>21</v>
      </c>
      <c r="H4456" s="9">
        <v>500</v>
      </c>
      <c r="I4456" s="11">
        <v>9453000</v>
      </c>
      <c r="J4456" s="11">
        <v>350</v>
      </c>
      <c r="K4456" s="11">
        <v>32.409999999999997</v>
      </c>
      <c r="L4456" s="11" t="b">
        <f>COUNTIF('[1]2_배당성향 25% 이상 종목명'!$A$2:$A$471,'2_2번 조건 대상 종목'!A4456)&gt;0</f>
        <v>1</v>
      </c>
      <c r="M4456" s="14" t="b">
        <f t="shared" si="69"/>
        <v>1</v>
      </c>
      <c r="N4456" s="11">
        <v>2908483900</v>
      </c>
      <c r="O4456" s="11" t="b">
        <f>N4456&gt;=VLOOKUP(A4456,'[1]2023년만'!$A$2:$Q$1181,12,0)</f>
        <v>1</v>
      </c>
      <c r="P4456" s="11">
        <f>VLOOKUP(A4456,'[1]2_피벗 테이블'!$A$4:$B$376,2,0)</f>
        <v>3774102206.6666665</v>
      </c>
      <c r="Q4456" s="11" t="b">
        <f>N4456&gt;=(P4456*1.05)</f>
        <v>0</v>
      </c>
      <c r="R4456" s="11">
        <v>2.4</v>
      </c>
      <c r="S4456" s="6">
        <v>162308010000</v>
      </c>
      <c r="T4456" s="7">
        <v>21.73</v>
      </c>
      <c r="U4456" s="7">
        <v>1.47</v>
      </c>
      <c r="V4456" s="7">
        <v>790</v>
      </c>
    </row>
    <row r="4457" spans="1:22" hidden="1" x14ac:dyDescent="0.4">
      <c r="A4457" s="4" t="s">
        <v>1087</v>
      </c>
      <c r="B4457" s="5" t="s">
        <v>1088</v>
      </c>
      <c r="C4457" s="5" t="s">
        <v>24</v>
      </c>
      <c r="D4457" s="5" t="s">
        <v>19</v>
      </c>
      <c r="E4457" s="9" t="s">
        <v>61</v>
      </c>
      <c r="F4457" s="9">
        <v>0.55000000000000004</v>
      </c>
      <c r="G4457" s="5" t="s">
        <v>21</v>
      </c>
      <c r="H4457" s="9">
        <v>500</v>
      </c>
      <c r="I4457" s="11">
        <v>9453000</v>
      </c>
      <c r="J4457" s="11">
        <v>350</v>
      </c>
      <c r="K4457" s="11">
        <v>26.725999999999999</v>
      </c>
      <c r="L4457" s="11" t="b">
        <f>COUNTIF('[1]2_배당성향 25% 이상 종목명'!$A$2:$A$471,'2_2번 조건 대상 종목'!A4457)&gt;0</f>
        <v>1</v>
      </c>
      <c r="M4457" s="14" t="b">
        <f t="shared" si="69"/>
        <v>1</v>
      </c>
      <c r="N4457" s="11">
        <v>2905099050</v>
      </c>
      <c r="O4457" s="11"/>
      <c r="P4457" s="11"/>
      <c r="Q4457" s="11"/>
      <c r="R4457" s="11">
        <v>1.3</v>
      </c>
      <c r="S4457" s="6">
        <v>162308010000</v>
      </c>
      <c r="T4457" s="7">
        <v>21.73</v>
      </c>
      <c r="U4457" s="7">
        <v>1.47</v>
      </c>
      <c r="V4457" s="7">
        <v>790</v>
      </c>
    </row>
    <row r="4458" spans="1:22" hidden="1" x14ac:dyDescent="0.4">
      <c r="A4458" s="7" t="s">
        <v>1087</v>
      </c>
      <c r="B4458" s="12" t="s">
        <v>1088</v>
      </c>
      <c r="C4458" s="12" t="s">
        <v>2933</v>
      </c>
      <c r="D4458" s="12" t="s">
        <v>19</v>
      </c>
      <c r="E4458" s="12" t="s">
        <v>61</v>
      </c>
      <c r="F4458" s="12">
        <v>0.32</v>
      </c>
      <c r="G4458" s="12" t="s">
        <v>21</v>
      </c>
      <c r="H4458" s="12">
        <v>500</v>
      </c>
      <c r="I4458" s="6">
        <v>9453000</v>
      </c>
      <c r="J4458" s="6">
        <v>470</v>
      </c>
      <c r="K4458" s="6">
        <v>18.541</v>
      </c>
      <c r="L4458" s="11" t="b">
        <f>COUNTIF('[1]2_배당성향 25% 이상 종목명'!$A$2:$A$471,'2_2번 조건 대상 종목'!A4458)&gt;0</f>
        <v>1</v>
      </c>
      <c r="M4458" s="14" t="b">
        <f t="shared" si="69"/>
        <v>1</v>
      </c>
      <c r="N4458" s="6">
        <v>4167880570</v>
      </c>
      <c r="O4458" s="6"/>
      <c r="P4458" s="6"/>
      <c r="Q4458" s="6"/>
      <c r="R4458" s="6">
        <v>1.5</v>
      </c>
      <c r="S4458" s="6">
        <v>162308010000</v>
      </c>
      <c r="T4458" s="7">
        <v>21.73</v>
      </c>
      <c r="U4458" s="7">
        <v>1.47</v>
      </c>
      <c r="V4458" s="7">
        <v>790</v>
      </c>
    </row>
    <row r="4459" spans="1:22" hidden="1" x14ac:dyDescent="0.4">
      <c r="A4459" s="4" t="s">
        <v>2132</v>
      </c>
      <c r="B4459" s="5" t="s">
        <v>2133</v>
      </c>
      <c r="C4459" s="5" t="s">
        <v>18</v>
      </c>
      <c r="D4459" s="5" t="s">
        <v>19</v>
      </c>
      <c r="E4459" s="9" t="s">
        <v>416</v>
      </c>
      <c r="F4459" s="9">
        <v>3.18</v>
      </c>
      <c r="G4459" s="5" t="s">
        <v>21</v>
      </c>
      <c r="H4459" s="10">
        <v>5000</v>
      </c>
      <c r="I4459" s="11">
        <v>111355765</v>
      </c>
      <c r="J4459" s="11">
        <v>600</v>
      </c>
      <c r="K4459" s="11">
        <v>14.335000000000001</v>
      </c>
      <c r="L4459" s="11" t="b">
        <f>COUNTIF('[1]2_배당성향 25% 이상 종목명'!$A$2:$A$471,'2_2번 조건 대상 종목'!A4459)&gt;0</f>
        <v>0</v>
      </c>
      <c r="M4459" s="14" t="b">
        <f t="shared" si="69"/>
        <v>1</v>
      </c>
      <c r="N4459" s="11">
        <v>67499009450</v>
      </c>
      <c r="O4459" s="11"/>
      <c r="P4459" s="11"/>
      <c r="Q4459" s="11"/>
      <c r="R4459" s="11">
        <v>1.7</v>
      </c>
      <c r="S4459" s="6">
        <v>7104497807000</v>
      </c>
      <c r="T4459" s="7" t="s">
        <v>21</v>
      </c>
      <c r="U4459" s="7">
        <v>0.89</v>
      </c>
      <c r="V4459" s="7" t="s">
        <v>21</v>
      </c>
    </row>
    <row r="4460" spans="1:22" hidden="1" x14ac:dyDescent="0.4">
      <c r="A4460" s="4" t="s">
        <v>2132</v>
      </c>
      <c r="B4460" s="5" t="s">
        <v>2133</v>
      </c>
      <c r="C4460" s="5" t="s">
        <v>24</v>
      </c>
      <c r="D4460" s="5" t="s">
        <v>19</v>
      </c>
      <c r="E4460" s="9" t="s">
        <v>416</v>
      </c>
      <c r="F4460" s="9">
        <v>2.89</v>
      </c>
      <c r="G4460" s="5" t="s">
        <v>21</v>
      </c>
      <c r="H4460" s="10">
        <v>5000</v>
      </c>
      <c r="I4460" s="11">
        <v>111355765</v>
      </c>
      <c r="J4460" s="11">
        <v>600</v>
      </c>
      <c r="K4460" s="11">
        <v>10.317</v>
      </c>
      <c r="L4460" s="11" t="b">
        <f>COUNTIF('[1]2_배당성향 25% 이상 종목명'!$A$2:$A$471,'2_2번 조건 대상 종목'!A4460)&gt;0</f>
        <v>0</v>
      </c>
      <c r="M4460" s="14" t="b">
        <f t="shared" si="69"/>
        <v>1</v>
      </c>
      <c r="N4460" s="11">
        <v>67499009450</v>
      </c>
      <c r="O4460" s="11"/>
      <c r="P4460" s="11"/>
      <c r="Q4460" s="11"/>
      <c r="R4460" s="11">
        <v>1.8</v>
      </c>
      <c r="S4460" s="6">
        <v>7104497807000</v>
      </c>
      <c r="T4460" s="7" t="s">
        <v>21</v>
      </c>
      <c r="U4460" s="7">
        <v>0.89</v>
      </c>
      <c r="V4460" s="7" t="s">
        <v>21</v>
      </c>
    </row>
    <row r="4461" spans="1:22" hidden="1" x14ac:dyDescent="0.4">
      <c r="A4461" s="4" t="s">
        <v>2132</v>
      </c>
      <c r="B4461" s="5" t="s">
        <v>2133</v>
      </c>
      <c r="C4461" s="5" t="s">
        <v>30</v>
      </c>
      <c r="D4461" s="5" t="s">
        <v>19</v>
      </c>
      <c r="E4461" s="9" t="s">
        <v>416</v>
      </c>
      <c r="F4461" s="9">
        <v>2.23</v>
      </c>
      <c r="G4461" s="5" t="s">
        <v>21</v>
      </c>
      <c r="H4461" s="10">
        <v>5000</v>
      </c>
      <c r="I4461" s="11">
        <v>111355765</v>
      </c>
      <c r="J4461" s="11">
        <v>600</v>
      </c>
      <c r="K4461" s="11">
        <v>-8.8089999999999993</v>
      </c>
      <c r="L4461" s="11" t="b">
        <f>COUNTIF('[1]2_배당성향 25% 이상 종목명'!$A$2:$A$471,'2_2번 조건 대상 종목'!A4461)&gt;0</f>
        <v>0</v>
      </c>
      <c r="M4461" s="14" t="b">
        <f t="shared" si="69"/>
        <v>1</v>
      </c>
      <c r="N4461" s="11">
        <v>67499009450</v>
      </c>
      <c r="O4461" s="11" t="b">
        <f>N4461&gt;=VLOOKUP(A4461,'[1]2023년만'!$A$2:$Q$1181,12,0)</f>
        <v>1</v>
      </c>
      <c r="P4461" s="11"/>
      <c r="Q4461" s="11"/>
      <c r="R4461" s="11">
        <v>1.7</v>
      </c>
      <c r="S4461" s="6">
        <v>7104497807000</v>
      </c>
      <c r="T4461" s="7" t="s">
        <v>21</v>
      </c>
      <c r="U4461" s="7">
        <v>0.89</v>
      </c>
      <c r="V4461" s="7" t="s">
        <v>21</v>
      </c>
    </row>
    <row r="4462" spans="1:22" hidden="1" x14ac:dyDescent="0.4">
      <c r="A4462" s="7" t="s">
        <v>2132</v>
      </c>
      <c r="B4462" s="12" t="s">
        <v>2133</v>
      </c>
      <c r="C4462" s="12" t="s">
        <v>2933</v>
      </c>
      <c r="D4462" s="12" t="s">
        <v>19</v>
      </c>
      <c r="E4462" s="12" t="s">
        <v>416</v>
      </c>
      <c r="F4462" s="12">
        <v>1.63</v>
      </c>
      <c r="G4462" s="12" t="s">
        <v>21</v>
      </c>
      <c r="H4462" s="12">
        <v>5000</v>
      </c>
      <c r="I4462" s="6">
        <v>111355765</v>
      </c>
      <c r="J4462" s="6">
        <v>600</v>
      </c>
      <c r="K4462" s="6">
        <v>12.176</v>
      </c>
      <c r="L4462" s="11" t="b">
        <f>COUNTIF('[1]2_배당성향 25% 이상 종목명'!$A$2:$A$471,'2_2번 조건 대상 종목'!A4462)&gt;0</f>
        <v>0</v>
      </c>
      <c r="M4462" s="14" t="b">
        <f t="shared" si="69"/>
        <v>1</v>
      </c>
      <c r="N4462" s="6">
        <v>67499009450</v>
      </c>
      <c r="O4462" s="6"/>
      <c r="P4462" s="6"/>
      <c r="Q4462" s="6"/>
      <c r="R4462" s="6">
        <v>1.3</v>
      </c>
      <c r="S4462" s="6">
        <v>7104497807000</v>
      </c>
      <c r="T4462" s="7" t="s">
        <v>21</v>
      </c>
      <c r="U4462" s="7">
        <v>0.89</v>
      </c>
      <c r="V4462" s="7" t="s">
        <v>21</v>
      </c>
    </row>
    <row r="4463" spans="1:22" hidden="1" x14ac:dyDescent="0.4">
      <c r="A4463" s="4" t="s">
        <v>1635</v>
      </c>
      <c r="B4463" s="5" t="s">
        <v>1636</v>
      </c>
      <c r="C4463" s="5" t="s">
        <v>30</v>
      </c>
      <c r="D4463" s="5" t="s">
        <v>19</v>
      </c>
      <c r="E4463" s="9" t="s">
        <v>37</v>
      </c>
      <c r="F4463" s="9">
        <v>1.48</v>
      </c>
      <c r="G4463" s="5" t="s">
        <v>21</v>
      </c>
      <c r="H4463" s="9">
        <v>500</v>
      </c>
      <c r="I4463" s="11">
        <v>15340000</v>
      </c>
      <c r="J4463" s="11">
        <v>200</v>
      </c>
      <c r="K4463" s="11">
        <v>23.204000000000001</v>
      </c>
      <c r="L4463" s="11" t="b">
        <f>COUNTIF('[1]2_배당성향 25% 이상 종목명'!$A$2:$A$471,'2_2번 조건 대상 종목'!A4463)&gt;0</f>
        <v>0</v>
      </c>
      <c r="M4463" s="14" t="b">
        <f t="shared" si="69"/>
        <v>1</v>
      </c>
      <c r="N4463" s="11">
        <v>2988935600</v>
      </c>
      <c r="O4463" s="11" t="b">
        <f>N4463&gt;=VLOOKUP(A4463,'[1]2023년만'!$A$2:$Q$1181,12,0)</f>
        <v>0</v>
      </c>
      <c r="P4463" s="11"/>
      <c r="Q4463" s="11"/>
      <c r="R4463" s="11">
        <v>3.95</v>
      </c>
      <c r="S4463" s="6">
        <v>97715800000</v>
      </c>
      <c r="T4463" s="7">
        <v>7.43</v>
      </c>
      <c r="U4463" s="7">
        <v>0.62</v>
      </c>
      <c r="V4463" s="7">
        <v>857</v>
      </c>
    </row>
    <row r="4464" spans="1:22" hidden="1" x14ac:dyDescent="0.4">
      <c r="A4464" s="4" t="s">
        <v>1635</v>
      </c>
      <c r="B4464" s="5" t="s">
        <v>1636</v>
      </c>
      <c r="C4464" s="5" t="s">
        <v>24</v>
      </c>
      <c r="D4464" s="5" t="s">
        <v>19</v>
      </c>
      <c r="E4464" s="9" t="s">
        <v>37</v>
      </c>
      <c r="F4464" s="9">
        <v>0.89</v>
      </c>
      <c r="G4464" s="5" t="s">
        <v>21</v>
      </c>
      <c r="H4464" s="9">
        <v>500</v>
      </c>
      <c r="I4464" s="11">
        <v>15340000</v>
      </c>
      <c r="J4464" s="11">
        <v>200</v>
      </c>
      <c r="K4464" s="11">
        <v>22.989000000000001</v>
      </c>
      <c r="L4464" s="11" t="b">
        <f>COUNTIF('[1]2_배당성향 25% 이상 종목명'!$A$2:$A$471,'2_2번 조건 대상 종목'!A4464)&gt;0</f>
        <v>0</v>
      </c>
      <c r="M4464" s="14" t="b">
        <f t="shared" si="69"/>
        <v>1</v>
      </c>
      <c r="N4464" s="11">
        <v>3014578800</v>
      </c>
      <c r="O4464" s="11"/>
      <c r="P4464" s="11"/>
      <c r="Q4464" s="11"/>
      <c r="R4464" s="11">
        <v>2.8</v>
      </c>
      <c r="S4464" s="6">
        <v>97715800000</v>
      </c>
      <c r="T4464" s="7">
        <v>7.43</v>
      </c>
      <c r="U4464" s="7">
        <v>0.62</v>
      </c>
      <c r="V4464" s="7">
        <v>857</v>
      </c>
    </row>
    <row r="4465" spans="1:22" hidden="1" x14ac:dyDescent="0.4">
      <c r="A4465" s="4" t="s">
        <v>1635</v>
      </c>
      <c r="B4465" s="5" t="s">
        <v>1636</v>
      </c>
      <c r="C4465" s="5" t="s">
        <v>18</v>
      </c>
      <c r="D4465" s="5" t="s">
        <v>19</v>
      </c>
      <c r="E4465" s="9" t="s">
        <v>37</v>
      </c>
      <c r="F4465" s="9">
        <v>0.85</v>
      </c>
      <c r="G4465" s="5" t="s">
        <v>21</v>
      </c>
      <c r="H4465" s="9">
        <v>500</v>
      </c>
      <c r="I4465" s="11">
        <v>15340000</v>
      </c>
      <c r="J4465" s="11">
        <v>166</v>
      </c>
      <c r="K4465" s="11">
        <v>22.004000000000001</v>
      </c>
      <c r="L4465" s="11" t="b">
        <f>COUNTIF('[1]2_배당성향 25% 이상 종목명'!$A$2:$A$471,'2_2번 조건 대상 종목'!A4465)&gt;0</f>
        <v>0</v>
      </c>
      <c r="M4465" s="14" t="b">
        <f t="shared" si="69"/>
        <v>1</v>
      </c>
      <c r="N4465" s="11">
        <v>2508900760</v>
      </c>
      <c r="O4465" s="11"/>
      <c r="P4465" s="11"/>
      <c r="Q4465" s="11"/>
      <c r="R4465" s="11">
        <v>2.56</v>
      </c>
      <c r="S4465" s="6">
        <v>97715800000</v>
      </c>
      <c r="T4465" s="7">
        <v>7.43</v>
      </c>
      <c r="U4465" s="7">
        <v>0.62</v>
      </c>
      <c r="V4465" s="7">
        <v>857</v>
      </c>
    </row>
    <row r="4466" spans="1:22" hidden="1" x14ac:dyDescent="0.4">
      <c r="A4466" s="7" t="s">
        <v>1635</v>
      </c>
      <c r="B4466" s="12" t="s">
        <v>1636</v>
      </c>
      <c r="C4466" s="12" t="s">
        <v>2933</v>
      </c>
      <c r="D4466" s="12" t="s">
        <v>19</v>
      </c>
      <c r="E4466" s="12" t="s">
        <v>37</v>
      </c>
      <c r="F4466" s="12">
        <v>0.36</v>
      </c>
      <c r="G4466" s="12" t="s">
        <v>21</v>
      </c>
      <c r="H4466" s="12">
        <v>500</v>
      </c>
      <c r="I4466" s="6">
        <v>15340000</v>
      </c>
      <c r="J4466" s="6">
        <v>132</v>
      </c>
      <c r="K4466" s="6">
        <v>15.869</v>
      </c>
      <c r="L4466" s="11" t="b">
        <f>COUNTIF('[1]2_배당성향 25% 이상 종목명'!$A$2:$A$471,'2_2번 조건 대상 종목'!A4466)&gt;0</f>
        <v>0</v>
      </c>
      <c r="M4466" s="14" t="b">
        <f t="shared" si="69"/>
        <v>1</v>
      </c>
      <c r="N4466" s="6">
        <v>2001101520</v>
      </c>
      <c r="O4466" s="6"/>
      <c r="P4466" s="6"/>
      <c r="Q4466" s="6"/>
      <c r="R4466" s="6">
        <v>1.63</v>
      </c>
      <c r="S4466" s="6">
        <v>97715800000</v>
      </c>
      <c r="T4466" s="7">
        <v>7.43</v>
      </c>
      <c r="U4466" s="7">
        <v>0.62</v>
      </c>
      <c r="V4466" s="7">
        <v>857</v>
      </c>
    </row>
    <row r="4467" spans="1:22" hidden="1" x14ac:dyDescent="0.4">
      <c r="A4467" s="4" t="s">
        <v>1403</v>
      </c>
      <c r="B4467" s="5" t="s">
        <v>1404</v>
      </c>
      <c r="C4467" s="5" t="s">
        <v>24</v>
      </c>
      <c r="D4467" s="5" t="s">
        <v>19</v>
      </c>
      <c r="E4467" s="9" t="s">
        <v>69</v>
      </c>
      <c r="F4467" s="9">
        <v>2.13</v>
      </c>
      <c r="G4467" s="5" t="s">
        <v>21</v>
      </c>
      <c r="H4467" s="9">
        <v>500</v>
      </c>
      <c r="I4467" s="11">
        <v>33880914</v>
      </c>
      <c r="J4467" s="11">
        <v>325</v>
      </c>
      <c r="K4467" s="11">
        <v>27.974</v>
      </c>
      <c r="L4467" s="11" t="b">
        <f>COUNTIF('[1]2_배당성향 25% 이상 종목명'!$A$2:$A$471,'2_2번 조건 대상 종목'!A4467)&gt;0</f>
        <v>0</v>
      </c>
      <c r="M4467" s="14" t="b">
        <f t="shared" si="69"/>
        <v>0</v>
      </c>
      <c r="N4467" s="11">
        <v>11001440125</v>
      </c>
      <c r="O4467" s="11"/>
      <c r="P4467" s="11"/>
      <c r="Q4467" s="11"/>
      <c r="R4467" s="11">
        <v>2.8</v>
      </c>
      <c r="S4467" s="6">
        <v>534476260200</v>
      </c>
      <c r="T4467" s="7">
        <v>7.37</v>
      </c>
      <c r="U4467" s="7">
        <v>0.8</v>
      </c>
      <c r="V4467" s="7">
        <v>2190</v>
      </c>
    </row>
    <row r="4468" spans="1:22" hidden="1" x14ac:dyDescent="0.4">
      <c r="A4468" s="4" t="s">
        <v>1403</v>
      </c>
      <c r="B4468" s="5" t="s">
        <v>1404</v>
      </c>
      <c r="C4468" s="5" t="s">
        <v>30</v>
      </c>
      <c r="D4468" s="5" t="s">
        <v>19</v>
      </c>
      <c r="E4468" s="9" t="s">
        <v>69</v>
      </c>
      <c r="F4468" s="9">
        <v>2.73</v>
      </c>
      <c r="G4468" s="5" t="s">
        <v>21</v>
      </c>
      <c r="H4468" s="9">
        <v>500</v>
      </c>
      <c r="I4468" s="11">
        <v>33880914</v>
      </c>
      <c r="J4468" s="11">
        <v>335</v>
      </c>
      <c r="K4468" s="11">
        <v>14.893000000000001</v>
      </c>
      <c r="L4468" s="11" t="b">
        <f>COUNTIF('[1]2_배당성향 25% 이상 종목명'!$A$2:$A$471,'2_2번 조건 대상 종목'!A4468)&gt;0</f>
        <v>0</v>
      </c>
      <c r="M4468" s="14" t="b">
        <f t="shared" si="69"/>
        <v>0</v>
      </c>
      <c r="N4468" s="11">
        <v>11090245685</v>
      </c>
      <c r="O4468" s="11" t="b">
        <f>N4468&gt;=VLOOKUP(A4468,'[1]2023년만'!$A$2:$Q$1181,12,0)</f>
        <v>1</v>
      </c>
      <c r="P4468" s="11"/>
      <c r="Q4468" s="11"/>
      <c r="R4468" s="11">
        <v>2.4</v>
      </c>
      <c r="S4468" s="6">
        <v>534476260200</v>
      </c>
      <c r="T4468" s="7">
        <v>7.37</v>
      </c>
      <c r="U4468" s="7">
        <v>0.8</v>
      </c>
      <c r="V4468" s="7">
        <v>2190</v>
      </c>
    </row>
    <row r="4469" spans="1:22" x14ac:dyDescent="0.4">
      <c r="A4469" s="4" t="s">
        <v>560</v>
      </c>
      <c r="B4469" s="5" t="s">
        <v>561</v>
      </c>
      <c r="C4469" s="5" t="s">
        <v>30</v>
      </c>
      <c r="D4469" s="5" t="s">
        <v>19</v>
      </c>
      <c r="E4469" s="9" t="s">
        <v>37</v>
      </c>
      <c r="F4469" s="9">
        <v>1.48</v>
      </c>
      <c r="G4469" s="5" t="s">
        <v>21</v>
      </c>
      <c r="H4469" s="9">
        <v>100</v>
      </c>
      <c r="I4469" s="11">
        <v>36373887</v>
      </c>
      <c r="J4469" s="11">
        <v>50</v>
      </c>
      <c r="K4469" s="11">
        <v>66.495000000000005</v>
      </c>
      <c r="L4469" s="11" t="b">
        <f>COUNTIF('[1]2_배당성향 25% 이상 종목명'!$A$2:$A$471,'2_2번 조건 대상 종목'!A4595)&gt;0</f>
        <v>1</v>
      </c>
      <c r="M4469" s="14" t="b">
        <f t="shared" si="69"/>
        <v>1</v>
      </c>
      <c r="N4469" s="11">
        <v>1752795500</v>
      </c>
      <c r="O4469" s="11" t="b">
        <f>N4469&gt;=VLOOKUP(A4469,'[1]2023년만'!$A$2:$Q$1181,12,0)</f>
        <v>1</v>
      </c>
      <c r="P4469" s="11">
        <f>VLOOKUP(A4469,'[1]2_피벗 테이블'!$A$4:$B$376,2,0)</f>
        <v>1402236400</v>
      </c>
      <c r="Q4469" s="11" t="b">
        <f>N4469&gt;=(P4469*1.05)</f>
        <v>1</v>
      </c>
      <c r="R4469" s="11">
        <v>4</v>
      </c>
      <c r="S4469" s="6">
        <v>46522201473</v>
      </c>
      <c r="T4469" s="7">
        <v>17.05</v>
      </c>
      <c r="U4469" s="7">
        <v>0.42</v>
      </c>
      <c r="V4469" s="7">
        <v>75</v>
      </c>
    </row>
    <row r="4470" spans="1:22" hidden="1" x14ac:dyDescent="0.4">
      <c r="A4470" s="4" t="s">
        <v>1532</v>
      </c>
      <c r="B4470" s="5" t="s">
        <v>1533</v>
      </c>
      <c r="C4470" s="5" t="s">
        <v>24</v>
      </c>
      <c r="D4470" s="5" t="s">
        <v>19</v>
      </c>
      <c r="E4470" s="9" t="s">
        <v>773</v>
      </c>
      <c r="F4470" s="9">
        <v>2.66</v>
      </c>
      <c r="G4470" s="5" t="s">
        <v>21</v>
      </c>
      <c r="H4470" s="9">
        <v>500</v>
      </c>
      <c r="I4470" s="11">
        <v>37500000</v>
      </c>
      <c r="J4470" s="11">
        <v>6300</v>
      </c>
      <c r="K4470" s="11">
        <v>22.077999999999999</v>
      </c>
      <c r="L4470" s="11" t="b">
        <f>COUNTIF('[1]2_배당성향 25% 이상 종목명'!$A$2:$A$471,'2_2번 조건 대상 종목'!A4470)&gt;0</f>
        <v>1</v>
      </c>
      <c r="M4470" s="14" t="b">
        <f t="shared" si="69"/>
        <v>1</v>
      </c>
      <c r="N4470" s="11">
        <v>236250000000</v>
      </c>
      <c r="O4470" s="11"/>
      <c r="P4470" s="11"/>
      <c r="Q4470" s="11"/>
      <c r="R4470" s="11">
        <v>3.7</v>
      </c>
      <c r="S4470" s="6">
        <v>13297500000000</v>
      </c>
      <c r="T4470" s="7">
        <v>12.16</v>
      </c>
      <c r="U4470" s="7">
        <v>1.52</v>
      </c>
      <c r="V4470" s="7">
        <v>14585</v>
      </c>
    </row>
    <row r="4471" spans="1:22" hidden="1" x14ac:dyDescent="0.4">
      <c r="A4471" s="4" t="s">
        <v>1532</v>
      </c>
      <c r="B4471" s="5" t="s">
        <v>1533</v>
      </c>
      <c r="C4471" s="5" t="s">
        <v>18</v>
      </c>
      <c r="D4471" s="5" t="s">
        <v>19</v>
      </c>
      <c r="E4471" s="9" t="s">
        <v>773</v>
      </c>
      <c r="F4471" s="9">
        <v>1.35</v>
      </c>
      <c r="G4471" s="5" t="s">
        <v>21</v>
      </c>
      <c r="H4471" s="9">
        <v>500</v>
      </c>
      <c r="I4471" s="11">
        <v>37500000</v>
      </c>
      <c r="J4471" s="11">
        <v>5700</v>
      </c>
      <c r="K4471" s="11">
        <v>17.920000000000002</v>
      </c>
      <c r="L4471" s="11" t="b">
        <f>COUNTIF('[1]2_배당성향 25% 이상 종목명'!$A$2:$A$471,'2_2번 조건 대상 종목'!A4471)&gt;0</f>
        <v>1</v>
      </c>
      <c r="M4471" s="14" t="b">
        <f t="shared" si="69"/>
        <v>1</v>
      </c>
      <c r="N4471" s="11">
        <v>213750000000</v>
      </c>
      <c r="O4471" s="11"/>
      <c r="P4471" s="11"/>
      <c r="Q4471" s="11"/>
      <c r="R4471" s="11">
        <v>3.3</v>
      </c>
      <c r="S4471" s="6">
        <v>13297500000000</v>
      </c>
      <c r="T4471" s="7">
        <v>12.16</v>
      </c>
      <c r="U4471" s="7">
        <v>1.52</v>
      </c>
      <c r="V4471" s="7">
        <v>14585</v>
      </c>
    </row>
    <row r="4472" spans="1:22" hidden="1" x14ac:dyDescent="0.4">
      <c r="A4472" s="7" t="s">
        <v>1532</v>
      </c>
      <c r="B4472" s="12" t="s">
        <v>1533</v>
      </c>
      <c r="C4472" s="12" t="s">
        <v>2933</v>
      </c>
      <c r="D4472" s="12" t="s">
        <v>19</v>
      </c>
      <c r="E4472" s="12" t="s">
        <v>773</v>
      </c>
      <c r="F4472" s="12">
        <v>0.4</v>
      </c>
      <c r="G4472" s="12" t="s">
        <v>21</v>
      </c>
      <c r="H4472" s="12">
        <v>500</v>
      </c>
      <c r="I4472" s="6">
        <v>37500000</v>
      </c>
      <c r="J4472" s="6">
        <v>3800</v>
      </c>
      <c r="K4472" s="6">
        <v>18.195</v>
      </c>
      <c r="L4472" s="11" t="b">
        <f>COUNTIF('[1]2_배당성향 25% 이상 종목명'!$A$2:$A$471,'2_2번 조건 대상 종목'!A4472)&gt;0</f>
        <v>1</v>
      </c>
      <c r="M4472" s="14" t="b">
        <f t="shared" si="69"/>
        <v>1</v>
      </c>
      <c r="N4472" s="6">
        <v>142500000000</v>
      </c>
      <c r="O4472" s="6"/>
      <c r="P4472" s="6"/>
      <c r="Q4472" s="6"/>
      <c r="R4472" s="6">
        <v>2.2000000000000002</v>
      </c>
      <c r="S4472" s="6">
        <v>13297500000000</v>
      </c>
      <c r="T4472" s="7">
        <v>12.16</v>
      </c>
      <c r="U4472" s="7">
        <v>1.52</v>
      </c>
      <c r="V4472" s="7">
        <v>14585</v>
      </c>
    </row>
    <row r="4473" spans="1:22" hidden="1" x14ac:dyDescent="0.4">
      <c r="A4473" s="4" t="s">
        <v>2535</v>
      </c>
      <c r="B4473" s="5" t="s">
        <v>2536</v>
      </c>
      <c r="C4473" s="5" t="s">
        <v>24</v>
      </c>
      <c r="D4473" s="5" t="s">
        <v>19</v>
      </c>
      <c r="E4473" s="9" t="s">
        <v>37</v>
      </c>
      <c r="F4473" s="9">
        <v>2.09</v>
      </c>
      <c r="G4473" s="5" t="s">
        <v>21</v>
      </c>
      <c r="H4473" s="10">
        <v>5000</v>
      </c>
      <c r="I4473" s="11">
        <v>109142293</v>
      </c>
      <c r="J4473" s="11">
        <v>100</v>
      </c>
      <c r="K4473" s="11">
        <v>6.9619999999999997</v>
      </c>
      <c r="L4473" s="11" t="b">
        <f>COUNTIF('[1]2_배당성향 25% 이상 종목명'!$A$2:$A$471,'2_2번 조건 대상 종목'!A4473)&gt;0</f>
        <v>0</v>
      </c>
      <c r="M4473" s="14" t="b">
        <f t="shared" si="69"/>
        <v>0</v>
      </c>
      <c r="N4473" s="11">
        <v>10914229300</v>
      </c>
      <c r="O4473" s="11"/>
      <c r="P4473" s="11"/>
      <c r="Q4473" s="11"/>
      <c r="R4473" s="11">
        <v>0.4</v>
      </c>
      <c r="S4473" s="6">
        <v>19612870052100</v>
      </c>
      <c r="T4473" s="7">
        <v>48.2</v>
      </c>
      <c r="U4473" s="7">
        <v>9.59</v>
      </c>
      <c r="V4473" s="7">
        <v>3728</v>
      </c>
    </row>
    <row r="4474" spans="1:22" hidden="1" x14ac:dyDescent="0.4">
      <c r="A4474" s="4" t="s">
        <v>2535</v>
      </c>
      <c r="B4474" s="5" t="s">
        <v>2536</v>
      </c>
      <c r="C4474" s="5" t="s">
        <v>30</v>
      </c>
      <c r="D4474" s="5" t="s">
        <v>19</v>
      </c>
      <c r="E4474" s="9" t="s">
        <v>37</v>
      </c>
      <c r="F4474" s="9">
        <v>2.7</v>
      </c>
      <c r="G4474" s="5" t="s">
        <v>21</v>
      </c>
      <c r="H4474" s="10">
        <v>5000</v>
      </c>
      <c r="I4474" s="11">
        <v>109142293</v>
      </c>
      <c r="J4474" s="11">
        <v>200</v>
      </c>
      <c r="K4474" s="11">
        <v>5.3860000000000001</v>
      </c>
      <c r="L4474" s="11" t="b">
        <f>COUNTIF('[1]2_배당성향 25% 이상 종목명'!$A$2:$A$471,'2_2번 조건 대상 종목'!A4474)&gt;0</f>
        <v>0</v>
      </c>
      <c r="M4474" s="14" t="b">
        <f t="shared" si="69"/>
        <v>0</v>
      </c>
      <c r="N4474" s="11">
        <v>21828458600</v>
      </c>
      <c r="O4474" s="11" t="b">
        <f>N4474&gt;=VLOOKUP(A4474,'[1]2023년만'!$A$2:$Q$1181,12,0)</f>
        <v>1</v>
      </c>
      <c r="P4474" s="11"/>
      <c r="Q4474" s="11"/>
      <c r="R4474" s="11">
        <v>0.3</v>
      </c>
      <c r="S4474" s="6">
        <v>19612870052100</v>
      </c>
      <c r="T4474" s="7">
        <v>48.2</v>
      </c>
      <c r="U4474" s="7">
        <v>9.59</v>
      </c>
      <c r="V4474" s="7">
        <v>3728</v>
      </c>
    </row>
    <row r="4475" spans="1:22" hidden="1" x14ac:dyDescent="0.4">
      <c r="A4475" s="4" t="s">
        <v>1951</v>
      </c>
      <c r="B4475" s="5" t="s">
        <v>1952</v>
      </c>
      <c r="C4475" s="5" t="s">
        <v>30</v>
      </c>
      <c r="D4475" s="5" t="s">
        <v>19</v>
      </c>
      <c r="E4475" s="9" t="s">
        <v>21</v>
      </c>
      <c r="F4475" s="9" t="s">
        <v>21</v>
      </c>
      <c r="G4475" s="5" t="s">
        <v>21</v>
      </c>
      <c r="H4475" s="10">
        <v>1000</v>
      </c>
      <c r="I4475" s="11">
        <v>20535282</v>
      </c>
      <c r="J4475" s="11">
        <v>130</v>
      </c>
      <c r="K4475" s="11">
        <v>17.227</v>
      </c>
      <c r="L4475" s="11" t="b">
        <f>COUNTIF('[1]2_배당성향 25% 이상 종목명'!$A$2:$A$471,'2_2번 조건 대상 종목'!A4475)&gt;0</f>
        <v>0</v>
      </c>
      <c r="M4475" s="14" t="b">
        <f t="shared" si="69"/>
        <v>0</v>
      </c>
      <c r="N4475" s="11">
        <v>2614846260</v>
      </c>
      <c r="O4475" s="11" t="e">
        <f>N4475&gt;=VLOOKUP(A4475,'[1]2023년만'!$A$2:$Q$1181,12,0)</f>
        <v>#N/A</v>
      </c>
      <c r="P4475" s="11"/>
      <c r="Q4475" s="11"/>
      <c r="R4475" s="11">
        <v>1.7</v>
      </c>
      <c r="S4475" s="6">
        <v>152371792440</v>
      </c>
      <c r="T4475" s="7">
        <v>9.83</v>
      </c>
      <c r="U4475" s="7">
        <v>0.36</v>
      </c>
      <c r="V4475" s="7">
        <v>755</v>
      </c>
    </row>
    <row r="4476" spans="1:22" hidden="1" x14ac:dyDescent="0.4">
      <c r="A4476" s="7" t="s">
        <v>1951</v>
      </c>
      <c r="B4476" s="12" t="s">
        <v>1952</v>
      </c>
      <c r="C4476" s="12" t="s">
        <v>2933</v>
      </c>
      <c r="D4476" s="12" t="s">
        <v>19</v>
      </c>
      <c r="E4476" s="12" t="s">
        <v>21</v>
      </c>
      <c r="F4476" s="12" t="s">
        <v>21</v>
      </c>
      <c r="G4476" s="12" t="s">
        <v>21</v>
      </c>
      <c r="H4476" s="12">
        <v>1000</v>
      </c>
      <c r="I4476" s="6">
        <v>20535282</v>
      </c>
      <c r="J4476" s="6">
        <v>100</v>
      </c>
      <c r="K4476" s="6">
        <v>14.904999999999999</v>
      </c>
      <c r="L4476" s="11" t="b">
        <f>COUNTIF('[1]2_배당성향 25% 이상 종목명'!$A$2:$A$471,'2_2번 조건 대상 종목'!A4476)&gt;0</f>
        <v>0</v>
      </c>
      <c r="M4476" s="14" t="b">
        <f t="shared" si="69"/>
        <v>0</v>
      </c>
      <c r="N4476" s="6">
        <v>2011420200</v>
      </c>
      <c r="O4476" s="6"/>
      <c r="P4476" s="6"/>
      <c r="Q4476" s="6"/>
      <c r="R4476" s="6">
        <v>0.68</v>
      </c>
      <c r="S4476" s="6">
        <v>152371792440</v>
      </c>
      <c r="T4476" s="7">
        <v>9.83</v>
      </c>
      <c r="U4476" s="7">
        <v>0.36</v>
      </c>
      <c r="V4476" s="7">
        <v>755</v>
      </c>
    </row>
    <row r="4477" spans="1:22" hidden="1" x14ac:dyDescent="0.4">
      <c r="A4477" s="4" t="s">
        <v>2114</v>
      </c>
      <c r="B4477" s="5" t="s">
        <v>2115</v>
      </c>
      <c r="C4477" s="5" t="s">
        <v>18</v>
      </c>
      <c r="D4477" s="5" t="s">
        <v>19</v>
      </c>
      <c r="E4477" s="9" t="s">
        <v>37</v>
      </c>
      <c r="F4477" s="9">
        <v>2.2599999999999998</v>
      </c>
      <c r="G4477" s="5" t="s">
        <v>21</v>
      </c>
      <c r="H4477" s="10">
        <v>5000</v>
      </c>
      <c r="I4477" s="11">
        <v>94285094</v>
      </c>
      <c r="J4477" s="11">
        <v>4000</v>
      </c>
      <c r="K4477" s="11">
        <v>14.759</v>
      </c>
      <c r="L4477" s="11" t="b">
        <f>COUNTIF('[1]2_배당성향 25% 이상 종목명'!$A$2:$A$471,'2_2번 조건 대상 종목'!A4477)&gt;0</f>
        <v>0</v>
      </c>
      <c r="M4477" s="14" t="b">
        <f t="shared" si="69"/>
        <v>1</v>
      </c>
      <c r="N4477" s="11">
        <v>367093945700</v>
      </c>
      <c r="O4477" s="11"/>
      <c r="P4477" s="11"/>
      <c r="Q4477" s="11"/>
      <c r="R4477" s="11">
        <v>1.9</v>
      </c>
      <c r="S4477" s="6">
        <v>27217245371000</v>
      </c>
      <c r="T4477" s="7">
        <v>6.6</v>
      </c>
      <c r="U4477" s="7">
        <v>0.57999999999999996</v>
      </c>
      <c r="V4477" s="7">
        <v>44939</v>
      </c>
    </row>
    <row r="4478" spans="1:22" hidden="1" x14ac:dyDescent="0.4">
      <c r="A4478" s="4" t="s">
        <v>2114</v>
      </c>
      <c r="B4478" s="5" t="s">
        <v>2115</v>
      </c>
      <c r="C4478" s="5" t="s">
        <v>30</v>
      </c>
      <c r="D4478" s="5" t="s">
        <v>19</v>
      </c>
      <c r="E4478" s="9" t="s">
        <v>37</v>
      </c>
      <c r="F4478" s="9">
        <v>2.7</v>
      </c>
      <c r="G4478" s="5" t="s">
        <v>21</v>
      </c>
      <c r="H4478" s="10">
        <v>5000</v>
      </c>
      <c r="I4478" s="11">
        <v>92995094</v>
      </c>
      <c r="J4478" s="11">
        <v>6000</v>
      </c>
      <c r="K4478" s="11">
        <v>13.361000000000001</v>
      </c>
      <c r="L4478" s="11" t="b">
        <f>COUNTIF('[1]2_배당성향 25% 이상 종목명'!$A$2:$A$471,'2_2번 조건 대상 종목'!A4478)&gt;0</f>
        <v>0</v>
      </c>
      <c r="M4478" s="14" t="b">
        <f t="shared" si="69"/>
        <v>1</v>
      </c>
      <c r="N4478" s="11">
        <v>542485885700</v>
      </c>
      <c r="O4478" s="11" t="b">
        <f>N4478&gt;=VLOOKUP(A4478,'[1]2023년만'!$A$2:$Q$1181,12,0)</f>
        <v>1</v>
      </c>
      <c r="P4478" s="11"/>
      <c r="Q4478" s="11"/>
      <c r="R4478" s="11">
        <v>2.4</v>
      </c>
      <c r="S4478" s="6">
        <v>27217245371000</v>
      </c>
      <c r="T4478" s="7">
        <v>6.6</v>
      </c>
      <c r="U4478" s="7">
        <v>0.57999999999999996</v>
      </c>
      <c r="V4478" s="7">
        <v>44939</v>
      </c>
    </row>
    <row r="4479" spans="1:22" hidden="1" x14ac:dyDescent="0.4">
      <c r="A4479" s="4" t="s">
        <v>2114</v>
      </c>
      <c r="B4479" s="5" t="s">
        <v>2115</v>
      </c>
      <c r="C4479" s="5" t="s">
        <v>24</v>
      </c>
      <c r="D4479" s="5" t="s">
        <v>19</v>
      </c>
      <c r="E4479" s="9" t="s">
        <v>37</v>
      </c>
      <c r="F4479" s="9">
        <v>2.09</v>
      </c>
      <c r="G4479" s="5" t="s">
        <v>21</v>
      </c>
      <c r="H4479" s="10">
        <v>5000</v>
      </c>
      <c r="I4479" s="11">
        <v>93655094</v>
      </c>
      <c r="J4479" s="11">
        <v>4500</v>
      </c>
      <c r="K4479" s="11">
        <v>11.932</v>
      </c>
      <c r="L4479" s="11" t="b">
        <f>COUNTIF('[1]2_배당성향 25% 이상 종목명'!$A$2:$A$471,'2_2번 조건 대상 종목'!A4479)&gt;0</f>
        <v>0</v>
      </c>
      <c r="M4479" s="14" t="b">
        <f t="shared" si="69"/>
        <v>1</v>
      </c>
      <c r="N4479" s="11">
        <v>408468496200</v>
      </c>
      <c r="O4479" s="11"/>
      <c r="P4479" s="11"/>
      <c r="Q4479" s="11"/>
      <c r="R4479" s="11">
        <v>2</v>
      </c>
      <c r="S4479" s="6">
        <v>27217245371000</v>
      </c>
      <c r="T4479" s="7">
        <v>6.6</v>
      </c>
      <c r="U4479" s="7">
        <v>0.57999999999999996</v>
      </c>
      <c r="V4479" s="7">
        <v>44939</v>
      </c>
    </row>
    <row r="4480" spans="1:22" hidden="1" x14ac:dyDescent="0.4">
      <c r="A4480" s="7" t="s">
        <v>2114</v>
      </c>
      <c r="B4480" s="12" t="s">
        <v>2115</v>
      </c>
      <c r="C4480" s="12" t="s">
        <v>2933</v>
      </c>
      <c r="D4480" s="12" t="s">
        <v>19</v>
      </c>
      <c r="E4480" s="12" t="s">
        <v>37</v>
      </c>
      <c r="F4480" s="12">
        <v>1.02</v>
      </c>
      <c r="G4480" s="12" t="s">
        <v>21</v>
      </c>
      <c r="H4480" s="12">
        <v>5000</v>
      </c>
      <c r="I4480" s="6">
        <v>94573094</v>
      </c>
      <c r="J4480" s="6">
        <v>4000</v>
      </c>
      <c r="K4480" s="6">
        <v>15.446999999999999</v>
      </c>
      <c r="L4480" s="11" t="b">
        <f>COUNTIF('[1]2_배당성향 25% 이상 종목명'!$A$2:$A$471,'2_2번 조건 대상 종목'!A4480)&gt;0</f>
        <v>0</v>
      </c>
      <c r="M4480" s="14" t="b">
        <f t="shared" si="69"/>
        <v>1</v>
      </c>
      <c r="N4480" s="6">
        <v>364930265700</v>
      </c>
      <c r="O4480" s="6"/>
      <c r="P4480" s="6"/>
      <c r="Q4480" s="6"/>
      <c r="R4480" s="6">
        <v>1.6</v>
      </c>
      <c r="S4480" s="6">
        <v>27217245371000</v>
      </c>
      <c r="T4480" s="7">
        <v>6.6</v>
      </c>
      <c r="U4480" s="7">
        <v>0.57999999999999996</v>
      </c>
      <c r="V4480" s="7">
        <v>44939</v>
      </c>
    </row>
    <row r="4481" spans="1:22" hidden="1" x14ac:dyDescent="0.4">
      <c r="A4481" s="4" t="s">
        <v>435</v>
      </c>
      <c r="B4481" s="5" t="s">
        <v>436</v>
      </c>
      <c r="C4481" s="5" t="s">
        <v>24</v>
      </c>
      <c r="D4481" s="5" t="s">
        <v>19</v>
      </c>
      <c r="E4481" s="9" t="s">
        <v>20</v>
      </c>
      <c r="F4481" s="9">
        <v>0.49</v>
      </c>
      <c r="G4481" s="5" t="s">
        <v>21</v>
      </c>
      <c r="H4481" s="9">
        <v>100</v>
      </c>
      <c r="I4481" s="11">
        <v>117548864</v>
      </c>
      <c r="J4481" s="11">
        <v>30</v>
      </c>
      <c r="K4481" s="11">
        <v>83.823999999999998</v>
      </c>
      <c r="L4481" s="11" t="b">
        <f>COUNTIF('[1]2_배당성향 25% 이상 종목명'!$A$2:$A$471,'2_2번 조건 대상 종목'!A4481)&gt;0</f>
        <v>0</v>
      </c>
      <c r="M4481" s="14" t="b">
        <f t="shared" si="69"/>
        <v>1</v>
      </c>
      <c r="N4481" s="11">
        <v>3526465800</v>
      </c>
      <c r="O4481" s="11"/>
      <c r="P4481" s="11"/>
      <c r="Q4481" s="11"/>
      <c r="R4481" s="11">
        <v>0.9</v>
      </c>
      <c r="S4481" s="6">
        <v>519569221935</v>
      </c>
      <c r="T4481" s="7">
        <v>20.28</v>
      </c>
      <c r="U4481" s="7">
        <v>3.1</v>
      </c>
      <c r="V4481" s="7">
        <v>230</v>
      </c>
    </row>
    <row r="4482" spans="1:22" hidden="1" x14ac:dyDescent="0.4">
      <c r="A4482" s="4" t="s">
        <v>435</v>
      </c>
      <c r="B4482" s="5" t="s">
        <v>436</v>
      </c>
      <c r="C4482" s="5" t="s">
        <v>18</v>
      </c>
      <c r="D4482" s="5" t="s">
        <v>19</v>
      </c>
      <c r="E4482" s="9" t="s">
        <v>20</v>
      </c>
      <c r="F4482" s="9">
        <v>0.77</v>
      </c>
      <c r="G4482" s="5" t="s">
        <v>21</v>
      </c>
      <c r="H4482" s="9">
        <v>100</v>
      </c>
      <c r="I4482" s="11">
        <v>114981158</v>
      </c>
      <c r="J4482" s="11">
        <v>30</v>
      </c>
      <c r="K4482" s="11">
        <v>37.311</v>
      </c>
      <c r="L4482" s="11" t="b">
        <f>COUNTIF('[1]2_배당성향 25% 이상 종목명'!$A$2:$A$471,'2_2번 조건 대상 종목'!A4482)&gt;0</f>
        <v>0</v>
      </c>
      <c r="M4482" s="14" t="b">
        <f t="shared" si="69"/>
        <v>1</v>
      </c>
      <c r="N4482" s="11">
        <v>3449434620</v>
      </c>
      <c r="O4482" s="11"/>
      <c r="P4482" s="11"/>
      <c r="Q4482" s="11"/>
      <c r="R4482" s="11">
        <v>0.9</v>
      </c>
      <c r="S4482" s="6">
        <v>519569221935</v>
      </c>
      <c r="T4482" s="7">
        <v>20.28</v>
      </c>
      <c r="U4482" s="7">
        <v>3.1</v>
      </c>
      <c r="V4482" s="7">
        <v>230</v>
      </c>
    </row>
    <row r="4483" spans="1:22" hidden="1" x14ac:dyDescent="0.4">
      <c r="A4483" s="4" t="s">
        <v>435</v>
      </c>
      <c r="B4483" s="5" t="s">
        <v>436</v>
      </c>
      <c r="C4483" s="5" t="s">
        <v>30</v>
      </c>
      <c r="D4483" s="5" t="s">
        <v>19</v>
      </c>
      <c r="E4483" s="9" t="s">
        <v>20</v>
      </c>
      <c r="F4483" s="9">
        <v>0.68</v>
      </c>
      <c r="G4483" s="5" t="s">
        <v>21</v>
      </c>
      <c r="H4483" s="9">
        <v>100</v>
      </c>
      <c r="I4483" s="11">
        <v>117741058</v>
      </c>
      <c r="J4483" s="11">
        <v>50</v>
      </c>
      <c r="K4483" s="11">
        <v>21.233000000000001</v>
      </c>
      <c r="L4483" s="11" t="b">
        <f>COUNTIF('[1]2_배당성향 25% 이상 종목명'!$A$2:$A$471,'2_2번 조건 대상 종목'!A4483)&gt;0</f>
        <v>0</v>
      </c>
      <c r="M4483" s="14" t="b">
        <f t="shared" ref="M4483:M4546" si="70">COUNTIF($A$2:$A$4678,A4483)=4</f>
        <v>1</v>
      </c>
      <c r="N4483" s="11">
        <v>5715349400</v>
      </c>
      <c r="O4483" s="11" t="b">
        <f>N4483&gt;=VLOOKUP(A4483,'[1]2023년만'!$A$2:$Q$1181,12,0)</f>
        <v>1</v>
      </c>
      <c r="P4483" s="11"/>
      <c r="Q4483" s="11"/>
      <c r="R4483" s="11">
        <v>1.5</v>
      </c>
      <c r="S4483" s="6">
        <v>519569221935</v>
      </c>
      <c r="T4483" s="7">
        <v>20.28</v>
      </c>
      <c r="U4483" s="7">
        <v>3.1</v>
      </c>
      <c r="V4483" s="7">
        <v>230</v>
      </c>
    </row>
    <row r="4484" spans="1:22" hidden="1" x14ac:dyDescent="0.4">
      <c r="A4484" s="7" t="s">
        <v>435</v>
      </c>
      <c r="B4484" s="12" t="s">
        <v>436</v>
      </c>
      <c r="C4484" s="12" t="s">
        <v>2933</v>
      </c>
      <c r="D4484" s="12" t="s">
        <v>19</v>
      </c>
      <c r="E4484" s="12" t="s">
        <v>20</v>
      </c>
      <c r="F4484" s="12">
        <v>0.53</v>
      </c>
      <c r="G4484" s="12" t="s">
        <v>21</v>
      </c>
      <c r="H4484" s="12">
        <v>100</v>
      </c>
      <c r="I4484" s="6">
        <v>105102324</v>
      </c>
      <c r="J4484" s="6">
        <v>30</v>
      </c>
      <c r="K4484" s="6">
        <v>38.777999999999999</v>
      </c>
      <c r="L4484" s="11" t="b">
        <f>COUNTIF('[1]2_배당성향 25% 이상 종목명'!$A$2:$A$471,'2_2번 조건 대상 종목'!A4484)&gt;0</f>
        <v>0</v>
      </c>
      <c r="M4484" s="14" t="b">
        <f t="shared" si="70"/>
        <v>1</v>
      </c>
      <c r="N4484" s="6">
        <v>3153069720</v>
      </c>
      <c r="O4484" s="6"/>
      <c r="P4484" s="6"/>
      <c r="Q4484" s="6"/>
      <c r="R4484" s="6">
        <v>1</v>
      </c>
      <c r="S4484" s="6">
        <v>519569221935</v>
      </c>
      <c r="T4484" s="7">
        <v>20.28</v>
      </c>
      <c r="U4484" s="7">
        <v>3.1</v>
      </c>
      <c r="V4484" s="7">
        <v>230</v>
      </c>
    </row>
    <row r="4485" spans="1:22" x14ac:dyDescent="0.4">
      <c r="A4485" s="4" t="s">
        <v>697</v>
      </c>
      <c r="B4485" s="5" t="s">
        <v>698</v>
      </c>
      <c r="C4485" s="5" t="s">
        <v>30</v>
      </c>
      <c r="D4485" s="5" t="s">
        <v>198</v>
      </c>
      <c r="E4485" s="9" t="s">
        <v>66</v>
      </c>
      <c r="F4485" s="9">
        <v>0.34</v>
      </c>
      <c r="G4485" s="5" t="s">
        <v>21</v>
      </c>
      <c r="H4485" s="10">
        <v>5000</v>
      </c>
      <c r="I4485" s="11">
        <v>6388000</v>
      </c>
      <c r="J4485" s="11">
        <v>500</v>
      </c>
      <c r="K4485" s="11">
        <v>55.003</v>
      </c>
      <c r="L4485" s="11" t="b">
        <f>COUNTIF('[1]2_배당성향 25% 이상 종목명'!$A$2:$A$471,'2_2번 조건 대상 종목'!A3637)&gt;0</f>
        <v>1</v>
      </c>
      <c r="M4485" s="14" t="b">
        <f t="shared" si="70"/>
        <v>1</v>
      </c>
      <c r="N4485" s="11">
        <v>3194000000</v>
      </c>
      <c r="O4485" s="11" t="b">
        <f>N4485&gt;=VLOOKUP(A4485,'[1]2023년만'!$A$2:$Q$1181,12,0)</f>
        <v>1</v>
      </c>
      <c r="P4485" s="11">
        <f>VLOOKUP(A4485,'[1]2_피벗 테이블'!$A$4:$B$376,2,0)</f>
        <v>2874600000</v>
      </c>
      <c r="Q4485" s="11" t="b">
        <f>N4485&gt;=(P4485*1.05)</f>
        <v>1</v>
      </c>
      <c r="R4485" s="11">
        <v>8.6999999999999993</v>
      </c>
      <c r="S4485" s="6">
        <v>45099280000</v>
      </c>
      <c r="T4485" s="7">
        <v>7.77</v>
      </c>
      <c r="U4485" s="7">
        <v>0.48</v>
      </c>
      <c r="V4485" s="7">
        <v>909</v>
      </c>
    </row>
    <row r="4486" spans="1:22" hidden="1" x14ac:dyDescent="0.4">
      <c r="A4486" s="4" t="s">
        <v>1033</v>
      </c>
      <c r="B4486" s="5" t="s">
        <v>1034</v>
      </c>
      <c r="C4486" s="5" t="s">
        <v>18</v>
      </c>
      <c r="D4486" s="5" t="s">
        <v>19</v>
      </c>
      <c r="E4486" s="9" t="s">
        <v>49</v>
      </c>
      <c r="F4486" s="9">
        <v>0.56000000000000005</v>
      </c>
      <c r="G4486" s="5" t="s">
        <v>21</v>
      </c>
      <c r="H4486" s="9">
        <v>500</v>
      </c>
      <c r="I4486" s="11">
        <v>15000000</v>
      </c>
      <c r="J4486" s="11">
        <v>70</v>
      </c>
      <c r="K4486" s="11">
        <v>22.04</v>
      </c>
      <c r="L4486" s="11" t="b">
        <f>COUNTIF('[1]2_배당성향 25% 이상 종목명'!$A$2:$A$471,'2_2번 조건 대상 종목'!A4486)&gt;0</f>
        <v>1</v>
      </c>
      <c r="M4486" s="14" t="b">
        <f t="shared" si="70"/>
        <v>1</v>
      </c>
      <c r="N4486" s="11">
        <v>1050000000</v>
      </c>
      <c r="O4486" s="11"/>
      <c r="P4486" s="11"/>
      <c r="Q4486" s="11"/>
      <c r="R4486" s="11">
        <v>0.5</v>
      </c>
      <c r="S4486" s="6">
        <v>138450000000</v>
      </c>
      <c r="T4486" s="7">
        <v>24.29</v>
      </c>
      <c r="U4486" s="7">
        <v>1</v>
      </c>
      <c r="V4486" s="7">
        <v>190</v>
      </c>
    </row>
    <row r="4487" spans="1:22" hidden="1" x14ac:dyDescent="0.4">
      <c r="A4487" s="4" t="s">
        <v>1033</v>
      </c>
      <c r="B4487" s="5" t="s">
        <v>1034</v>
      </c>
      <c r="C4487" s="5" t="s">
        <v>24</v>
      </c>
      <c r="D4487" s="5" t="s">
        <v>19</v>
      </c>
      <c r="E4487" s="9" t="s">
        <v>49</v>
      </c>
      <c r="F4487" s="9">
        <v>0.48</v>
      </c>
      <c r="G4487" s="5" t="s">
        <v>21</v>
      </c>
      <c r="H4487" s="9">
        <v>500</v>
      </c>
      <c r="I4487" s="11">
        <v>15000000</v>
      </c>
      <c r="J4487" s="11">
        <v>70</v>
      </c>
      <c r="K4487" s="11">
        <v>13.034000000000001</v>
      </c>
      <c r="L4487" s="11" t="b">
        <f>COUNTIF('[1]2_배당성향 25% 이상 종목명'!$A$2:$A$471,'2_2번 조건 대상 종목'!A4487)&gt;0</f>
        <v>1</v>
      </c>
      <c r="M4487" s="14" t="b">
        <f t="shared" si="70"/>
        <v>1</v>
      </c>
      <c r="N4487" s="11">
        <v>1050000000</v>
      </c>
      <c r="O4487" s="11"/>
      <c r="P4487" s="11"/>
      <c r="Q4487" s="11"/>
      <c r="R4487" s="11">
        <v>0.7</v>
      </c>
      <c r="S4487" s="6">
        <v>138450000000</v>
      </c>
      <c r="T4487" s="7">
        <v>24.29</v>
      </c>
      <c r="U4487" s="7">
        <v>1</v>
      </c>
      <c r="V4487" s="7">
        <v>190</v>
      </c>
    </row>
    <row r="4488" spans="1:22" hidden="1" x14ac:dyDescent="0.4">
      <c r="A4488" s="7" t="s">
        <v>1033</v>
      </c>
      <c r="B4488" s="12" t="s">
        <v>1034</v>
      </c>
      <c r="C4488" s="12" t="s">
        <v>2933</v>
      </c>
      <c r="D4488" s="12" t="s">
        <v>19</v>
      </c>
      <c r="E4488" s="12" t="s">
        <v>49</v>
      </c>
      <c r="F4488" s="12">
        <v>0.41</v>
      </c>
      <c r="G4488" s="12" t="s">
        <v>21</v>
      </c>
      <c r="H4488" s="12">
        <v>500</v>
      </c>
      <c r="I4488" s="6">
        <v>15000000</v>
      </c>
      <c r="J4488" s="6">
        <v>70</v>
      </c>
      <c r="K4488" s="6">
        <v>-8.9849999999999994</v>
      </c>
      <c r="L4488" s="11" t="b">
        <f>COUNTIF('[1]2_배당성향 25% 이상 종목명'!$A$2:$A$471,'2_2번 조건 대상 종목'!A4488)&gt;0</f>
        <v>1</v>
      </c>
      <c r="M4488" s="14" t="b">
        <f t="shared" si="70"/>
        <v>1</v>
      </c>
      <c r="N4488" s="6">
        <v>1050000000</v>
      </c>
      <c r="O4488" s="6"/>
      <c r="P4488" s="6"/>
      <c r="Q4488" s="6"/>
      <c r="R4488" s="6">
        <v>0.4</v>
      </c>
      <c r="S4488" s="6">
        <v>138450000000</v>
      </c>
      <c r="T4488" s="7">
        <v>24.29</v>
      </c>
      <c r="U4488" s="7">
        <v>1</v>
      </c>
      <c r="V4488" s="7">
        <v>190</v>
      </c>
    </row>
    <row r="4489" spans="1:22" hidden="1" x14ac:dyDescent="0.4">
      <c r="A4489" s="4" t="s">
        <v>2083</v>
      </c>
      <c r="B4489" s="5" t="s">
        <v>2084</v>
      </c>
      <c r="C4489" s="5" t="s">
        <v>18</v>
      </c>
      <c r="D4489" s="5" t="s">
        <v>19</v>
      </c>
      <c r="E4489" s="9" t="s">
        <v>69</v>
      </c>
      <c r="F4489" s="9">
        <v>2.79</v>
      </c>
      <c r="G4489" s="5" t="s">
        <v>21</v>
      </c>
      <c r="H4489" s="10">
        <v>5000</v>
      </c>
      <c r="I4489" s="11">
        <v>23402441</v>
      </c>
      <c r="J4489" s="11">
        <v>1300</v>
      </c>
      <c r="K4489" s="11">
        <v>15.273</v>
      </c>
      <c r="L4489" s="11" t="b">
        <f>COUNTIF('[1]2_배당성향 25% 이상 종목명'!$A$2:$A$471,'2_2번 조건 대상 종목'!A4489)&gt;0</f>
        <v>0</v>
      </c>
      <c r="M4489" s="14" t="b">
        <f t="shared" si="70"/>
        <v>1</v>
      </c>
      <c r="N4489" s="11">
        <v>28411741800</v>
      </c>
      <c r="O4489" s="11"/>
      <c r="P4489" s="11"/>
      <c r="Q4489" s="11"/>
      <c r="R4489" s="11">
        <v>2.2000000000000002</v>
      </c>
      <c r="S4489" s="6">
        <v>1645114705100</v>
      </c>
      <c r="T4489" s="7" t="s">
        <v>21</v>
      </c>
      <c r="U4489" s="7">
        <v>0.36</v>
      </c>
      <c r="V4489" s="7" t="s">
        <v>21</v>
      </c>
    </row>
    <row r="4490" spans="1:22" hidden="1" x14ac:dyDescent="0.4">
      <c r="A4490" s="4" t="s">
        <v>2083</v>
      </c>
      <c r="B4490" s="5" t="s">
        <v>2084</v>
      </c>
      <c r="C4490" s="5" t="s">
        <v>24</v>
      </c>
      <c r="D4490" s="5" t="s">
        <v>19</v>
      </c>
      <c r="E4490" s="9" t="s">
        <v>69</v>
      </c>
      <c r="F4490" s="9">
        <v>2.13</v>
      </c>
      <c r="G4490" s="5" t="s">
        <v>21</v>
      </c>
      <c r="H4490" s="10">
        <v>5000</v>
      </c>
      <c r="I4490" s="11">
        <v>23402441</v>
      </c>
      <c r="J4490" s="11">
        <v>1300</v>
      </c>
      <c r="K4490" s="11">
        <v>-71.429000000000002</v>
      </c>
      <c r="L4490" s="11" t="b">
        <f>COUNTIF('[1]2_배당성향 25% 이상 종목명'!$A$2:$A$471,'2_2번 조건 대상 종목'!A4490)&gt;0</f>
        <v>0</v>
      </c>
      <c r="M4490" s="14" t="b">
        <f t="shared" si="70"/>
        <v>1</v>
      </c>
      <c r="N4490" s="11">
        <v>28411741800</v>
      </c>
      <c r="O4490" s="11"/>
      <c r="P4490" s="11"/>
      <c r="Q4490" s="11"/>
      <c r="R4490" s="11">
        <v>2.5</v>
      </c>
      <c r="S4490" s="6">
        <v>1645114705100</v>
      </c>
      <c r="T4490" s="7" t="s">
        <v>21</v>
      </c>
      <c r="U4490" s="7">
        <v>0.36</v>
      </c>
      <c r="V4490" s="7" t="s">
        <v>21</v>
      </c>
    </row>
    <row r="4491" spans="1:22" hidden="1" x14ac:dyDescent="0.4">
      <c r="A4491" s="4" t="s">
        <v>2083</v>
      </c>
      <c r="B4491" s="5" t="s">
        <v>2084</v>
      </c>
      <c r="C4491" s="5" t="s">
        <v>30</v>
      </c>
      <c r="D4491" s="5" t="s">
        <v>19</v>
      </c>
      <c r="E4491" s="9" t="s">
        <v>69</v>
      </c>
      <c r="F4491" s="9">
        <v>2.73</v>
      </c>
      <c r="G4491" s="5" t="s">
        <v>21</v>
      </c>
      <c r="H4491" s="10">
        <v>5000</v>
      </c>
      <c r="I4491" s="11">
        <v>22628813</v>
      </c>
      <c r="J4491" s="11">
        <v>1400</v>
      </c>
      <c r="K4491" s="11">
        <v>-4057.9920000000002</v>
      </c>
      <c r="L4491" s="11" t="b">
        <f>COUNTIF('[1]2_배당성향 25% 이상 종목명'!$A$2:$A$471,'2_2번 조건 대상 종목'!A4491)&gt;0</f>
        <v>0</v>
      </c>
      <c r="M4491" s="14" t="b">
        <f t="shared" si="70"/>
        <v>1</v>
      </c>
      <c r="N4491" s="11">
        <v>30597260400</v>
      </c>
      <c r="O4491" s="11" t="b">
        <f>N4491&gt;=VLOOKUP(A4491,'[1]2023년만'!$A$2:$Q$1181,12,0)</f>
        <v>1</v>
      </c>
      <c r="P4491" s="11"/>
      <c r="Q4491" s="11"/>
      <c r="R4491" s="11">
        <v>2.7</v>
      </c>
      <c r="S4491" s="6">
        <v>1645114705100</v>
      </c>
      <c r="T4491" s="7" t="s">
        <v>21</v>
      </c>
      <c r="U4491" s="7">
        <v>0.36</v>
      </c>
      <c r="V4491" s="7" t="s">
        <v>21</v>
      </c>
    </row>
    <row r="4492" spans="1:22" hidden="1" x14ac:dyDescent="0.4">
      <c r="A4492" s="7" t="s">
        <v>2083</v>
      </c>
      <c r="B4492" s="12" t="s">
        <v>2084</v>
      </c>
      <c r="C4492" s="12" t="s">
        <v>2933</v>
      </c>
      <c r="D4492" s="12" t="s">
        <v>19</v>
      </c>
      <c r="E4492" s="12" t="s">
        <v>69</v>
      </c>
      <c r="F4492" s="12">
        <v>1.59</v>
      </c>
      <c r="G4492" s="12" t="s">
        <v>21</v>
      </c>
      <c r="H4492" s="12">
        <v>5000</v>
      </c>
      <c r="I4492" s="6">
        <v>23402441</v>
      </c>
      <c r="J4492" s="6">
        <v>1100</v>
      </c>
      <c r="K4492" s="6">
        <v>10.301</v>
      </c>
      <c r="L4492" s="11" t="b">
        <f>COUNTIF('[1]2_배당성향 25% 이상 종목명'!$A$2:$A$471,'2_2번 조건 대상 종목'!A4492)&gt;0</f>
        <v>0</v>
      </c>
      <c r="M4492" s="14" t="b">
        <f t="shared" si="70"/>
        <v>1</v>
      </c>
      <c r="N4492" s="6">
        <v>24040704600</v>
      </c>
      <c r="O4492" s="6"/>
      <c r="P4492" s="6"/>
      <c r="Q4492" s="6"/>
      <c r="R4492" s="6">
        <v>1.5</v>
      </c>
      <c r="S4492" s="6">
        <v>1645114705100</v>
      </c>
      <c r="T4492" s="7" t="s">
        <v>21</v>
      </c>
      <c r="U4492" s="7">
        <v>0.36</v>
      </c>
      <c r="V4492" s="7" t="s">
        <v>21</v>
      </c>
    </row>
    <row r="4493" spans="1:22" hidden="1" x14ac:dyDescent="0.4">
      <c r="A4493" s="4" t="s">
        <v>2579</v>
      </c>
      <c r="B4493" s="5" t="s">
        <v>2580</v>
      </c>
      <c r="C4493" s="5" t="s">
        <v>30</v>
      </c>
      <c r="D4493" s="5" t="s">
        <v>19</v>
      </c>
      <c r="E4493" s="9" t="s">
        <v>43</v>
      </c>
      <c r="F4493" s="9">
        <v>2.46</v>
      </c>
      <c r="G4493" s="5" t="s">
        <v>21</v>
      </c>
      <c r="H4493" s="10">
        <v>5000</v>
      </c>
      <c r="I4493" s="11">
        <v>15078811</v>
      </c>
      <c r="J4493" s="11">
        <v>100</v>
      </c>
      <c r="K4493" s="11">
        <v>6.1050000000000004</v>
      </c>
      <c r="L4493" s="11" t="b">
        <f>COUNTIF('[1]2_배당성향 25% 이상 종목명'!$A$2:$A$471,'2_2번 조건 대상 종목'!A4493)&gt;0</f>
        <v>0</v>
      </c>
      <c r="M4493" s="14" t="b">
        <f t="shared" si="70"/>
        <v>0</v>
      </c>
      <c r="N4493" s="11">
        <v>1524358900</v>
      </c>
      <c r="O4493" s="11" t="e">
        <f>N4493&gt;=VLOOKUP(A4493,'[1]2023년만'!$A$2:$Q$1181,12,0)</f>
        <v>#N/A</v>
      </c>
      <c r="P4493" s="11"/>
      <c r="Q4493" s="11"/>
      <c r="R4493" s="11">
        <v>0.8</v>
      </c>
      <c r="S4493" s="6">
        <v>183961494200</v>
      </c>
      <c r="T4493" s="7">
        <v>7.42</v>
      </c>
      <c r="U4493" s="7">
        <v>0.36</v>
      </c>
      <c r="V4493" s="7">
        <v>1644</v>
      </c>
    </row>
    <row r="4494" spans="1:22" hidden="1" x14ac:dyDescent="0.4">
      <c r="A4494" s="4" t="s">
        <v>2579</v>
      </c>
      <c r="B4494" s="5" t="s">
        <v>2580</v>
      </c>
      <c r="C4494" s="5" t="s">
        <v>18</v>
      </c>
      <c r="D4494" s="5" t="s">
        <v>19</v>
      </c>
      <c r="E4494" s="9" t="s">
        <v>43</v>
      </c>
      <c r="F4494" s="9">
        <v>4.05</v>
      </c>
      <c r="G4494" s="5" t="s">
        <v>21</v>
      </c>
      <c r="H4494" s="10">
        <v>5000</v>
      </c>
      <c r="I4494" s="11">
        <v>15078811</v>
      </c>
      <c r="J4494" s="11">
        <v>100</v>
      </c>
      <c r="K4494" s="11">
        <v>5.851</v>
      </c>
      <c r="L4494" s="11" t="b">
        <f>COUNTIF('[1]2_배당성향 25% 이상 종목명'!$A$2:$A$471,'2_2번 조건 대상 종목'!A4494)&gt;0</f>
        <v>0</v>
      </c>
      <c r="M4494" s="14" t="b">
        <f t="shared" si="70"/>
        <v>0</v>
      </c>
      <c r="N4494" s="11">
        <v>1524358900</v>
      </c>
      <c r="O4494" s="11"/>
      <c r="P4494" s="11"/>
      <c r="Q4494" s="11"/>
      <c r="R4494" s="11">
        <v>0.94</v>
      </c>
      <c r="S4494" s="6">
        <v>183961494200</v>
      </c>
      <c r="T4494" s="7">
        <v>7.42</v>
      </c>
      <c r="U4494" s="7">
        <v>0.36</v>
      </c>
      <c r="V4494" s="7">
        <v>1644</v>
      </c>
    </row>
    <row r="4495" spans="1:22" hidden="1" x14ac:dyDescent="0.4">
      <c r="A4495" s="7" t="s">
        <v>2579</v>
      </c>
      <c r="B4495" s="12" t="s">
        <v>2580</v>
      </c>
      <c r="C4495" s="12" t="s">
        <v>2933</v>
      </c>
      <c r="D4495" s="12" t="s">
        <v>19</v>
      </c>
      <c r="E4495" s="12" t="s">
        <v>43</v>
      </c>
      <c r="F4495" s="12">
        <v>2.09</v>
      </c>
      <c r="G4495" s="12" t="s">
        <v>21</v>
      </c>
      <c r="H4495" s="12">
        <v>5000</v>
      </c>
      <c r="I4495" s="6">
        <v>15078811</v>
      </c>
      <c r="J4495" s="6">
        <v>100</v>
      </c>
      <c r="K4495" s="6">
        <v>2.1840000000000002</v>
      </c>
      <c r="L4495" s="11" t="b">
        <f>COUNTIF('[1]2_배당성향 25% 이상 종목명'!$A$2:$A$471,'2_2번 조건 대상 종목'!A4495)&gt;0</f>
        <v>0</v>
      </c>
      <c r="M4495" s="14" t="b">
        <f t="shared" si="70"/>
        <v>0</v>
      </c>
      <c r="N4495" s="6">
        <v>1524358900</v>
      </c>
      <c r="O4495" s="6"/>
      <c r="P4495" s="6"/>
      <c r="Q4495" s="6"/>
      <c r="R4495" s="6">
        <v>0.57999999999999996</v>
      </c>
      <c r="S4495" s="6">
        <v>183961494200</v>
      </c>
      <c r="T4495" s="7">
        <v>7.42</v>
      </c>
      <c r="U4495" s="7">
        <v>0.36</v>
      </c>
      <c r="V4495" s="7">
        <v>1644</v>
      </c>
    </row>
    <row r="4496" spans="1:22" hidden="1" x14ac:dyDescent="0.4">
      <c r="A4496" s="7" t="s">
        <v>2926</v>
      </c>
      <c r="B4496" s="12" t="s">
        <v>2927</v>
      </c>
      <c r="C4496" s="12" t="s">
        <v>2933</v>
      </c>
      <c r="D4496" s="12" t="s">
        <v>19</v>
      </c>
      <c r="E4496" s="12" t="s">
        <v>40</v>
      </c>
      <c r="F4496" s="12">
        <v>0.86</v>
      </c>
      <c r="G4496" s="12" t="s">
        <v>21</v>
      </c>
      <c r="H4496" s="12">
        <v>500</v>
      </c>
      <c r="I4496" s="6">
        <v>6150486</v>
      </c>
      <c r="J4496" s="6">
        <v>100</v>
      </c>
      <c r="K4496" s="6">
        <v>-84.834000000000003</v>
      </c>
      <c r="L4496" s="11" t="b">
        <f>COUNTIF('[1]2_배당성향 25% 이상 종목명'!$A$2:$A$471,'2_2번 조건 대상 종목'!A4496)&gt;0</f>
        <v>0</v>
      </c>
      <c r="M4496" s="14" t="b">
        <f t="shared" si="70"/>
        <v>0</v>
      </c>
      <c r="N4496" s="6">
        <v>615048600</v>
      </c>
      <c r="O4496" s="6"/>
      <c r="P4496" s="6"/>
      <c r="Q4496" s="6"/>
      <c r="R4496" s="6">
        <v>0.7</v>
      </c>
      <c r="S4496" s="6">
        <v>187340898626</v>
      </c>
      <c r="T4496" s="7">
        <v>6.58</v>
      </c>
      <c r="U4496" s="7">
        <v>2.11</v>
      </c>
      <c r="V4496" s="7">
        <v>151</v>
      </c>
    </row>
    <row r="4497" spans="1:22" hidden="1" x14ac:dyDescent="0.4">
      <c r="A4497" s="4" t="s">
        <v>2087</v>
      </c>
      <c r="B4497" s="5" t="s">
        <v>2088</v>
      </c>
      <c r="C4497" s="5" t="s">
        <v>24</v>
      </c>
      <c r="D4497" s="5" t="s">
        <v>2089</v>
      </c>
      <c r="E4497" s="9" t="s">
        <v>25</v>
      </c>
      <c r="F4497" s="9">
        <v>0.28999999999999998</v>
      </c>
      <c r="G4497" s="5" t="s">
        <v>21</v>
      </c>
      <c r="H4497" s="9">
        <v>500</v>
      </c>
      <c r="I4497" s="11">
        <v>32000000</v>
      </c>
      <c r="J4497" s="11">
        <v>35</v>
      </c>
      <c r="K4497" s="11">
        <v>15.255000000000001</v>
      </c>
      <c r="L4497" s="11" t="b">
        <f>COUNTIF('[1]2_배당성향 25% 이상 종목명'!$A$2:$A$471,'2_2번 조건 대상 종목'!A4497)&gt;0</f>
        <v>0</v>
      </c>
      <c r="M4497" s="14" t="b">
        <f t="shared" si="70"/>
        <v>1</v>
      </c>
      <c r="N4497" s="11">
        <v>933891910</v>
      </c>
      <c r="O4497" s="11"/>
      <c r="P4497" s="11"/>
      <c r="Q4497" s="11"/>
      <c r="R4497" s="11">
        <v>0.91</v>
      </c>
      <c r="S4497" s="6">
        <v>127200000000</v>
      </c>
      <c r="T4497" s="7" t="s">
        <v>21</v>
      </c>
      <c r="U4497" s="7">
        <v>1.31</v>
      </c>
      <c r="V4497" s="7" t="s">
        <v>21</v>
      </c>
    </row>
    <row r="4498" spans="1:22" hidden="1" x14ac:dyDescent="0.4">
      <c r="A4498" s="4" t="s">
        <v>2087</v>
      </c>
      <c r="B4498" s="5" t="s">
        <v>2088</v>
      </c>
      <c r="C4498" s="5" t="s">
        <v>30</v>
      </c>
      <c r="D4498" s="5" t="s">
        <v>2089</v>
      </c>
      <c r="E4498" s="9" t="s">
        <v>25</v>
      </c>
      <c r="F4498" s="9">
        <v>0.21</v>
      </c>
      <c r="G4498" s="5" t="s">
        <v>21</v>
      </c>
      <c r="H4498" s="9">
        <v>500</v>
      </c>
      <c r="I4498" s="11">
        <v>32000000</v>
      </c>
      <c r="J4498" s="11">
        <v>30</v>
      </c>
      <c r="K4498" s="11">
        <v>-136.36000000000001</v>
      </c>
      <c r="L4498" s="11" t="b">
        <f>COUNTIF('[1]2_배당성향 25% 이상 종목명'!$A$2:$A$471,'2_2번 조건 대상 종목'!A4498)&gt;0</f>
        <v>0</v>
      </c>
      <c r="M4498" s="14" t="b">
        <f t="shared" si="70"/>
        <v>1</v>
      </c>
      <c r="N4498" s="11">
        <v>784070940</v>
      </c>
      <c r="O4498" s="11" t="b">
        <f>N4498&gt;=VLOOKUP(A4498,'[1]2023년만'!$A$2:$Q$1181,12,0)</f>
        <v>0</v>
      </c>
      <c r="P4498" s="11"/>
      <c r="Q4498" s="11"/>
      <c r="R4498" s="11">
        <v>0.87</v>
      </c>
      <c r="S4498" s="6">
        <v>127200000000</v>
      </c>
      <c r="T4498" s="7" t="s">
        <v>21</v>
      </c>
      <c r="U4498" s="7">
        <v>1.31</v>
      </c>
      <c r="V4498" s="7" t="s">
        <v>21</v>
      </c>
    </row>
    <row r="4499" spans="1:22" hidden="1" x14ac:dyDescent="0.4">
      <c r="A4499" s="4" t="s">
        <v>2087</v>
      </c>
      <c r="B4499" s="5" t="s">
        <v>2088</v>
      </c>
      <c r="C4499" s="5" t="s">
        <v>18</v>
      </c>
      <c r="D4499" s="5" t="s">
        <v>2089</v>
      </c>
      <c r="E4499" s="9" t="s">
        <v>25</v>
      </c>
      <c r="F4499" s="9">
        <v>0.24</v>
      </c>
      <c r="G4499" s="5" t="s">
        <v>21</v>
      </c>
      <c r="H4499" s="9">
        <v>500</v>
      </c>
      <c r="I4499" s="11">
        <v>32000000</v>
      </c>
      <c r="J4499" s="11">
        <v>30</v>
      </c>
      <c r="K4499" s="11">
        <v>-500.61</v>
      </c>
      <c r="L4499" s="11" t="b">
        <f>COUNTIF('[1]2_배당성향 25% 이상 종목명'!$A$2:$A$471,'2_2번 조건 대상 종목'!A4499)&gt;0</f>
        <v>0</v>
      </c>
      <c r="M4499" s="14" t="b">
        <f t="shared" si="70"/>
        <v>1</v>
      </c>
      <c r="N4499" s="11">
        <v>826005750</v>
      </c>
      <c r="O4499" s="11"/>
      <c r="P4499" s="11"/>
      <c r="Q4499" s="11"/>
      <c r="R4499" s="11">
        <v>0.6</v>
      </c>
      <c r="S4499" s="6">
        <v>127200000000</v>
      </c>
      <c r="T4499" s="7" t="s">
        <v>21</v>
      </c>
      <c r="U4499" s="7">
        <v>1.31</v>
      </c>
      <c r="V4499" s="7" t="s">
        <v>21</v>
      </c>
    </row>
    <row r="4500" spans="1:22" hidden="1" x14ac:dyDescent="0.4">
      <c r="A4500" s="7" t="s">
        <v>2087</v>
      </c>
      <c r="B4500" s="12" t="s">
        <v>2088</v>
      </c>
      <c r="C4500" s="12" t="s">
        <v>2933</v>
      </c>
      <c r="D4500" s="12" t="s">
        <v>2089</v>
      </c>
      <c r="E4500" s="12" t="s">
        <v>25</v>
      </c>
      <c r="F4500" s="12">
        <v>0.12</v>
      </c>
      <c r="G4500" s="12" t="s">
        <v>21</v>
      </c>
      <c r="H4500" s="12">
        <v>500</v>
      </c>
      <c r="I4500" s="6">
        <v>32000000</v>
      </c>
      <c r="J4500" s="6">
        <v>30</v>
      </c>
      <c r="K4500" s="6">
        <v>-26.358000000000001</v>
      </c>
      <c r="L4500" s="11" t="b">
        <f>COUNTIF('[1]2_배당성향 25% 이상 종목명'!$A$2:$A$471,'2_2번 조건 대상 종목'!A4500)&gt;0</f>
        <v>0</v>
      </c>
      <c r="M4500" s="14" t="b">
        <f t="shared" si="70"/>
        <v>1</v>
      </c>
      <c r="N4500" s="6">
        <v>836350860</v>
      </c>
      <c r="O4500" s="6"/>
      <c r="P4500" s="6"/>
      <c r="Q4500" s="6"/>
      <c r="R4500" s="6">
        <v>0.6</v>
      </c>
      <c r="S4500" s="6">
        <v>127200000000</v>
      </c>
      <c r="T4500" s="7" t="s">
        <v>21</v>
      </c>
      <c r="U4500" s="7">
        <v>1.31</v>
      </c>
      <c r="V4500" s="7" t="s">
        <v>21</v>
      </c>
    </row>
    <row r="4501" spans="1:22" hidden="1" x14ac:dyDescent="0.4">
      <c r="A4501" s="4" t="s">
        <v>1833</v>
      </c>
      <c r="B4501" s="5" t="s">
        <v>1834</v>
      </c>
      <c r="C4501" s="5" t="s">
        <v>24</v>
      </c>
      <c r="D4501" s="5" t="s">
        <v>19</v>
      </c>
      <c r="E4501" s="9" t="s">
        <v>20</v>
      </c>
      <c r="F4501" s="9">
        <v>0.49</v>
      </c>
      <c r="G4501" s="5" t="s">
        <v>21</v>
      </c>
      <c r="H4501" s="9">
        <v>500</v>
      </c>
      <c r="I4501" s="11">
        <v>17915944</v>
      </c>
      <c r="J4501" s="11">
        <v>70</v>
      </c>
      <c r="K4501" s="11">
        <v>19.542000000000002</v>
      </c>
      <c r="L4501" s="11" t="b">
        <f>COUNTIF('[1]2_배당성향 25% 이상 종목명'!$A$2:$A$471,'2_2번 조건 대상 종목'!A4501)&gt;0</f>
        <v>0</v>
      </c>
      <c r="M4501" s="14" t="b">
        <f t="shared" si="70"/>
        <v>0</v>
      </c>
      <c r="N4501" s="11">
        <v>1248919840</v>
      </c>
      <c r="O4501" s="11"/>
      <c r="P4501" s="11"/>
      <c r="Q4501" s="11"/>
      <c r="R4501" s="11">
        <v>1.1200000000000001</v>
      </c>
      <c r="S4501" s="6">
        <v>151927205120</v>
      </c>
      <c r="T4501" s="7">
        <v>22.98</v>
      </c>
      <c r="U4501" s="7">
        <v>0.8</v>
      </c>
      <c r="V4501" s="7">
        <v>369</v>
      </c>
    </row>
    <row r="4502" spans="1:22" hidden="1" x14ac:dyDescent="0.4">
      <c r="A4502" s="4" t="s">
        <v>1833</v>
      </c>
      <c r="B4502" s="5" t="s">
        <v>1834</v>
      </c>
      <c r="C4502" s="5" t="s">
        <v>30</v>
      </c>
      <c r="D4502" s="5" t="s">
        <v>19</v>
      </c>
      <c r="E4502" s="9" t="s">
        <v>20</v>
      </c>
      <c r="F4502" s="9">
        <v>0.68</v>
      </c>
      <c r="G4502" s="5" t="s">
        <v>21</v>
      </c>
      <c r="H4502" s="9">
        <v>500</v>
      </c>
      <c r="I4502" s="11">
        <v>17915944</v>
      </c>
      <c r="J4502" s="11">
        <v>70</v>
      </c>
      <c r="K4502" s="11">
        <v>18.981000000000002</v>
      </c>
      <c r="L4502" s="11" t="b">
        <f>COUNTIF('[1]2_배당성향 25% 이상 종목명'!$A$2:$A$471,'2_2번 조건 대상 종목'!A4502)&gt;0</f>
        <v>0</v>
      </c>
      <c r="M4502" s="14" t="b">
        <f t="shared" si="70"/>
        <v>0</v>
      </c>
      <c r="N4502" s="11">
        <v>1248919840</v>
      </c>
      <c r="O4502" s="11" t="b">
        <f>N4502&gt;=VLOOKUP(A4502,'[1]2023년만'!$A$2:$Q$1181,12,0)</f>
        <v>1</v>
      </c>
      <c r="P4502" s="11"/>
      <c r="Q4502" s="11"/>
      <c r="R4502" s="11">
        <v>0.83</v>
      </c>
      <c r="S4502" s="6">
        <v>151927205120</v>
      </c>
      <c r="T4502" s="7">
        <v>22.98</v>
      </c>
      <c r="U4502" s="7">
        <v>0.8</v>
      </c>
      <c r="V4502" s="7">
        <v>369</v>
      </c>
    </row>
    <row r="4503" spans="1:22" hidden="1" x14ac:dyDescent="0.4">
      <c r="A4503" s="4" t="s">
        <v>1833</v>
      </c>
      <c r="B4503" s="5" t="s">
        <v>1834</v>
      </c>
      <c r="C4503" s="5" t="s">
        <v>18</v>
      </c>
      <c r="D4503" s="5" t="s">
        <v>19</v>
      </c>
      <c r="E4503" s="9" t="s">
        <v>20</v>
      </c>
      <c r="F4503" s="9">
        <v>0.77</v>
      </c>
      <c r="G4503" s="5" t="s">
        <v>21</v>
      </c>
      <c r="H4503" s="9">
        <v>500</v>
      </c>
      <c r="I4503" s="11">
        <v>17915944</v>
      </c>
      <c r="J4503" s="11">
        <v>70</v>
      </c>
      <c r="K4503" s="11">
        <v>11.657999999999999</v>
      </c>
      <c r="L4503" s="11" t="b">
        <f>COUNTIF('[1]2_배당성향 25% 이상 종목명'!$A$2:$A$471,'2_2번 조건 대상 종목'!A4503)&gt;0</f>
        <v>0</v>
      </c>
      <c r="M4503" s="14" t="b">
        <f t="shared" si="70"/>
        <v>0</v>
      </c>
      <c r="N4503" s="11">
        <v>1248919840</v>
      </c>
      <c r="O4503" s="11"/>
      <c r="P4503" s="11"/>
      <c r="Q4503" s="11"/>
      <c r="R4503" s="11">
        <v>0.86</v>
      </c>
      <c r="S4503" s="6">
        <v>151927205120</v>
      </c>
      <c r="T4503" s="7">
        <v>22.98</v>
      </c>
      <c r="U4503" s="7">
        <v>0.8</v>
      </c>
      <c r="V4503" s="7">
        <v>369</v>
      </c>
    </row>
    <row r="4504" spans="1:22" hidden="1" x14ac:dyDescent="0.4">
      <c r="A4504" s="4" t="s">
        <v>755</v>
      </c>
      <c r="B4504" s="5" t="s">
        <v>756</v>
      </c>
      <c r="C4504" s="5" t="s">
        <v>18</v>
      </c>
      <c r="D4504" s="5" t="s">
        <v>19</v>
      </c>
      <c r="E4504" s="9" t="s">
        <v>256</v>
      </c>
      <c r="F4504" s="9">
        <v>0.59</v>
      </c>
      <c r="G4504" s="5" t="s">
        <v>21</v>
      </c>
      <c r="H4504" s="9">
        <v>500</v>
      </c>
      <c r="I4504" s="11">
        <v>8625000</v>
      </c>
      <c r="J4504" s="11">
        <v>130</v>
      </c>
      <c r="K4504" s="11">
        <v>50.65</v>
      </c>
      <c r="L4504" s="11" t="b">
        <f>COUNTIF('[1]2_배당성향 25% 이상 종목명'!$A$2:$A$471,'2_2번 조건 대상 종목'!A4504)&gt;0</f>
        <v>0</v>
      </c>
      <c r="M4504" s="14" t="b">
        <f t="shared" si="70"/>
        <v>1</v>
      </c>
      <c r="N4504" s="11">
        <v>1009970000</v>
      </c>
      <c r="O4504" s="11"/>
      <c r="P4504" s="11"/>
      <c r="Q4504" s="11"/>
      <c r="R4504" s="11">
        <v>1.9</v>
      </c>
      <c r="S4504" s="6">
        <v>61065000000</v>
      </c>
      <c r="T4504" s="7">
        <v>3.95</v>
      </c>
      <c r="U4504" s="7">
        <v>0.55000000000000004</v>
      </c>
      <c r="V4504" s="7">
        <v>1793</v>
      </c>
    </row>
    <row r="4505" spans="1:22" hidden="1" x14ac:dyDescent="0.4">
      <c r="A4505" s="4" t="s">
        <v>755</v>
      </c>
      <c r="B4505" s="5" t="s">
        <v>756</v>
      </c>
      <c r="C4505" s="5" t="s">
        <v>30</v>
      </c>
      <c r="D4505" s="5" t="s">
        <v>19</v>
      </c>
      <c r="E4505" s="9" t="s">
        <v>81</v>
      </c>
      <c r="F4505" s="9">
        <v>0.51</v>
      </c>
      <c r="G4505" s="5" t="s">
        <v>21</v>
      </c>
      <c r="H4505" s="9">
        <v>500</v>
      </c>
      <c r="I4505" s="11">
        <v>8625000</v>
      </c>
      <c r="J4505" s="11">
        <v>400</v>
      </c>
      <c r="K4505" s="11">
        <v>22.302</v>
      </c>
      <c r="L4505" s="11" t="b">
        <f>COUNTIF('[1]2_배당성향 25% 이상 종목명'!$A$2:$A$471,'2_2번 조건 대상 종목'!A4505)&gt;0</f>
        <v>0</v>
      </c>
      <c r="M4505" s="14" t="b">
        <f t="shared" si="70"/>
        <v>1</v>
      </c>
      <c r="N4505" s="11">
        <v>3107600000</v>
      </c>
      <c r="O4505" s="11" t="b">
        <f>N4505&gt;=VLOOKUP(A4505,'[1]2023년만'!$A$2:$Q$1181,12,0)</f>
        <v>1</v>
      </c>
      <c r="P4505" s="11"/>
      <c r="Q4505" s="11"/>
      <c r="R4505" s="11">
        <v>6.31</v>
      </c>
      <c r="S4505" s="6">
        <v>61065000000</v>
      </c>
      <c r="T4505" s="7">
        <v>3.95</v>
      </c>
      <c r="U4505" s="7">
        <v>0.55000000000000004</v>
      </c>
      <c r="V4505" s="7">
        <v>1793</v>
      </c>
    </row>
    <row r="4506" spans="1:22" hidden="1" x14ac:dyDescent="0.4">
      <c r="A4506" s="4" t="s">
        <v>755</v>
      </c>
      <c r="B4506" s="5" t="s">
        <v>756</v>
      </c>
      <c r="C4506" s="5" t="s">
        <v>24</v>
      </c>
      <c r="D4506" s="5" t="s">
        <v>19</v>
      </c>
      <c r="E4506" s="9" t="s">
        <v>256</v>
      </c>
      <c r="F4506" s="9">
        <v>0.53</v>
      </c>
      <c r="G4506" s="5" t="s">
        <v>21</v>
      </c>
      <c r="H4506" s="9">
        <v>500</v>
      </c>
      <c r="I4506" s="11">
        <v>8625000</v>
      </c>
      <c r="J4506" s="11">
        <v>130</v>
      </c>
      <c r="K4506" s="11">
        <v>-79.903000000000006</v>
      </c>
      <c r="L4506" s="11" t="b">
        <f>COUNTIF('[1]2_배당성향 25% 이상 종목명'!$A$2:$A$471,'2_2번 조건 대상 종목'!A4506)&gt;0</f>
        <v>0</v>
      </c>
      <c r="M4506" s="14" t="b">
        <f t="shared" si="70"/>
        <v>1</v>
      </c>
      <c r="N4506" s="11">
        <v>1009970000</v>
      </c>
      <c r="O4506" s="11"/>
      <c r="P4506" s="11"/>
      <c r="Q4506" s="11"/>
      <c r="R4506" s="11">
        <v>2.29</v>
      </c>
      <c r="S4506" s="6">
        <v>61065000000</v>
      </c>
      <c r="T4506" s="7">
        <v>3.95</v>
      </c>
      <c r="U4506" s="7">
        <v>0.55000000000000004</v>
      </c>
      <c r="V4506" s="7">
        <v>1793</v>
      </c>
    </row>
    <row r="4507" spans="1:22" hidden="1" x14ac:dyDescent="0.4">
      <c r="A4507" s="7" t="s">
        <v>755</v>
      </c>
      <c r="B4507" s="12" t="s">
        <v>756</v>
      </c>
      <c r="C4507" s="12" t="s">
        <v>2933</v>
      </c>
      <c r="D4507" s="12" t="s">
        <v>19</v>
      </c>
      <c r="E4507" s="12" t="s">
        <v>256</v>
      </c>
      <c r="F4507" s="12">
        <v>0.28000000000000003</v>
      </c>
      <c r="G4507" s="12" t="s">
        <v>21</v>
      </c>
      <c r="H4507" s="12">
        <v>500</v>
      </c>
      <c r="I4507" s="6">
        <v>8625000</v>
      </c>
      <c r="J4507" s="6">
        <v>350</v>
      </c>
      <c r="K4507" s="6">
        <v>31.085000000000001</v>
      </c>
      <c r="L4507" s="11" t="b">
        <f>COUNTIF('[1]2_배당성향 25% 이상 종목명'!$A$2:$A$471,'2_2번 조건 대상 종목'!A4507)&gt;0</f>
        <v>0</v>
      </c>
      <c r="M4507" s="14" t="b">
        <f t="shared" si="70"/>
        <v>1</v>
      </c>
      <c r="N4507" s="6">
        <v>2809734900</v>
      </c>
      <c r="O4507" s="6"/>
      <c r="P4507" s="6"/>
      <c r="Q4507" s="6"/>
      <c r="R4507" s="6">
        <v>3.6</v>
      </c>
      <c r="S4507" s="6">
        <v>61065000000</v>
      </c>
      <c r="T4507" s="7">
        <v>3.95</v>
      </c>
      <c r="U4507" s="7">
        <v>0.55000000000000004</v>
      </c>
      <c r="V4507" s="7">
        <v>1793</v>
      </c>
    </row>
    <row r="4508" spans="1:22" x14ac:dyDescent="0.4">
      <c r="A4508" s="4" t="s">
        <v>613</v>
      </c>
      <c r="B4508" s="5" t="s">
        <v>614</v>
      </c>
      <c r="C4508" s="5" t="s">
        <v>30</v>
      </c>
      <c r="D4508" s="5" t="s">
        <v>19</v>
      </c>
      <c r="E4508" s="9" t="s">
        <v>416</v>
      </c>
      <c r="F4508" s="9">
        <v>1.82</v>
      </c>
      <c r="G4508" s="5" t="s">
        <v>21</v>
      </c>
      <c r="H4508" s="9">
        <v>500</v>
      </c>
      <c r="I4508" s="11">
        <v>12400000</v>
      </c>
      <c r="J4508" s="11">
        <v>200</v>
      </c>
      <c r="K4508" s="11">
        <v>42.436999999999998</v>
      </c>
      <c r="L4508" s="11" t="b">
        <f>COUNTIF('[1]2_배당성향 25% 이상 종목명'!$A$2:$A$471,'2_2번 조건 대상 종목'!A1905)&gt;0</f>
        <v>1</v>
      </c>
      <c r="M4508" s="14" t="b">
        <f t="shared" si="70"/>
        <v>1</v>
      </c>
      <c r="N4508" s="11">
        <v>2480000000</v>
      </c>
      <c r="O4508" s="11" t="b">
        <f>N4508&gt;=VLOOKUP(A4508,'[1]2023년만'!$A$2:$Q$1181,12,0)</f>
        <v>1</v>
      </c>
      <c r="P4508" s="11">
        <f>VLOOKUP(A4508,'[1]2_피벗 테이블'!$A$4:$B$376,2,0)</f>
        <v>1653333333.3333333</v>
      </c>
      <c r="Q4508" s="11" t="b">
        <f>N4508&gt;=(P4508*1.05)</f>
        <v>1</v>
      </c>
      <c r="R4508" s="11">
        <v>5</v>
      </c>
      <c r="S4508" s="6">
        <v>44888000000</v>
      </c>
      <c r="T4508" s="7">
        <v>7.69</v>
      </c>
      <c r="U4508" s="7">
        <v>0.65</v>
      </c>
      <c r="V4508" s="7">
        <v>471</v>
      </c>
    </row>
    <row r="4509" spans="1:22" hidden="1" x14ac:dyDescent="0.4">
      <c r="A4509" s="4" t="s">
        <v>343</v>
      </c>
      <c r="B4509" s="5" t="s">
        <v>344</v>
      </c>
      <c r="C4509" s="5" t="s">
        <v>24</v>
      </c>
      <c r="D4509" s="5" t="s">
        <v>19</v>
      </c>
      <c r="E4509" s="9" t="s">
        <v>20</v>
      </c>
      <c r="F4509" s="9">
        <v>1.1299999999999999</v>
      </c>
      <c r="G4509" s="5" t="s">
        <v>21</v>
      </c>
      <c r="H4509" s="10">
        <v>5000</v>
      </c>
      <c r="I4509" s="11">
        <v>39092385</v>
      </c>
      <c r="J4509" s="11">
        <v>4000</v>
      </c>
      <c r="K4509" s="11">
        <v>46.61</v>
      </c>
      <c r="L4509" s="11" t="b">
        <f>COUNTIF('[1]2_배당성향 25% 이상 종목명'!$A$2:$A$471,'2_2번 조건 대상 종목'!A4509)&gt;0</f>
        <v>1</v>
      </c>
      <c r="M4509" s="14" t="b">
        <f t="shared" si="70"/>
        <v>1</v>
      </c>
      <c r="N4509" s="11">
        <v>144420248000</v>
      </c>
      <c r="O4509" s="11"/>
      <c r="P4509" s="11"/>
      <c r="Q4509" s="11"/>
      <c r="R4509" s="11">
        <v>8.8000000000000007</v>
      </c>
      <c r="S4509" s="6">
        <v>3189938616000</v>
      </c>
      <c r="T4509" s="7">
        <v>16.079999999999998</v>
      </c>
      <c r="U4509" s="7">
        <v>2.35</v>
      </c>
      <c r="V4509" s="7">
        <v>5074</v>
      </c>
    </row>
    <row r="4510" spans="1:22" hidden="1" x14ac:dyDescent="0.4">
      <c r="A4510" s="4" t="s">
        <v>343</v>
      </c>
      <c r="B4510" s="5" t="s">
        <v>344</v>
      </c>
      <c r="C4510" s="5" t="s">
        <v>18</v>
      </c>
      <c r="D4510" s="5" t="s">
        <v>19</v>
      </c>
      <c r="E4510" s="9" t="s">
        <v>20</v>
      </c>
      <c r="F4510" s="9">
        <v>1.49</v>
      </c>
      <c r="G4510" s="5" t="s">
        <v>21</v>
      </c>
      <c r="H4510" s="10">
        <v>5000</v>
      </c>
      <c r="I4510" s="11">
        <v>40815191</v>
      </c>
      <c r="J4510" s="11">
        <v>500</v>
      </c>
      <c r="K4510" s="11">
        <v>25.425999999999998</v>
      </c>
      <c r="L4510" s="11" t="b">
        <f>COUNTIF('[1]2_배당성향 25% 이상 종목명'!$A$2:$A$471,'2_2번 조건 대상 종목'!A4510)&gt;0</f>
        <v>1</v>
      </c>
      <c r="M4510" s="14" t="b">
        <f t="shared" si="70"/>
        <v>1</v>
      </c>
      <c r="N4510" s="11">
        <v>19891422000</v>
      </c>
      <c r="O4510" s="11"/>
      <c r="P4510" s="11"/>
      <c r="Q4510" s="11"/>
      <c r="R4510" s="11">
        <v>1.7</v>
      </c>
      <c r="S4510" s="6">
        <v>3189938616000</v>
      </c>
      <c r="T4510" s="7">
        <v>16.079999999999998</v>
      </c>
      <c r="U4510" s="7">
        <v>2.35</v>
      </c>
      <c r="V4510" s="7">
        <v>5074</v>
      </c>
    </row>
    <row r="4511" spans="1:22" hidden="1" x14ac:dyDescent="0.4">
      <c r="A4511" s="7" t="s">
        <v>343</v>
      </c>
      <c r="B4511" s="12" t="s">
        <v>344</v>
      </c>
      <c r="C4511" s="12" t="s">
        <v>2933</v>
      </c>
      <c r="D4511" s="12" t="s">
        <v>19</v>
      </c>
      <c r="E4511" s="12" t="s">
        <v>20</v>
      </c>
      <c r="F4511" s="12">
        <v>0.76</v>
      </c>
      <c r="G4511" s="12" t="s">
        <v>21</v>
      </c>
      <c r="H4511" s="12">
        <v>5000</v>
      </c>
      <c r="I4511" s="6">
        <v>40815191</v>
      </c>
      <c r="J4511" s="6">
        <v>800</v>
      </c>
      <c r="K4511" s="6">
        <v>29.064</v>
      </c>
      <c r="L4511" s="11" t="b">
        <f>COUNTIF('[1]2_배당성향 25% 이상 종목명'!$A$2:$A$471,'2_2번 조건 대상 종목'!A4511)&gt;0</f>
        <v>1</v>
      </c>
      <c r="M4511" s="14" t="b">
        <f t="shared" si="70"/>
        <v>1</v>
      </c>
      <c r="N4511" s="6">
        <v>32652152800</v>
      </c>
      <c r="O4511" s="6"/>
      <c r="P4511" s="6"/>
      <c r="Q4511" s="6"/>
      <c r="R4511" s="6">
        <v>1.9</v>
      </c>
      <c r="S4511" s="6">
        <v>3189938616000</v>
      </c>
      <c r="T4511" s="7">
        <v>16.079999999999998</v>
      </c>
      <c r="U4511" s="7">
        <v>2.35</v>
      </c>
      <c r="V4511" s="7">
        <v>5074</v>
      </c>
    </row>
    <row r="4512" spans="1:22" hidden="1" x14ac:dyDescent="0.4">
      <c r="A4512" s="4" t="s">
        <v>1407</v>
      </c>
      <c r="B4512" s="5" t="s">
        <v>1408</v>
      </c>
      <c r="C4512" s="5" t="s">
        <v>24</v>
      </c>
      <c r="D4512" s="5" t="s">
        <v>19</v>
      </c>
      <c r="E4512" s="9" t="s">
        <v>34</v>
      </c>
      <c r="F4512" s="9">
        <v>0.87</v>
      </c>
      <c r="G4512" s="5" t="s">
        <v>21</v>
      </c>
      <c r="H4512" s="9">
        <v>500</v>
      </c>
      <c r="I4512" s="11">
        <v>27423982</v>
      </c>
      <c r="J4512" s="11">
        <v>1430</v>
      </c>
      <c r="K4512" s="11">
        <v>27.948</v>
      </c>
      <c r="L4512" s="11" t="b">
        <f>COUNTIF('[1]2_배당성향 25% 이상 종목명'!$A$2:$A$471,'2_2번 조건 대상 종목'!A4512)&gt;0</f>
        <v>1</v>
      </c>
      <c r="M4512" s="14" t="b">
        <f t="shared" si="70"/>
        <v>1</v>
      </c>
      <c r="N4512" s="11">
        <v>39215055880</v>
      </c>
      <c r="O4512" s="11"/>
      <c r="P4512" s="11"/>
      <c r="Q4512" s="11"/>
      <c r="R4512" s="11">
        <v>0.8</v>
      </c>
      <c r="S4512" s="6">
        <v>4179414856800</v>
      </c>
      <c r="T4512" s="7">
        <v>24.47</v>
      </c>
      <c r="U4512" s="7">
        <v>2.4500000000000002</v>
      </c>
      <c r="V4512" s="7">
        <v>6228</v>
      </c>
    </row>
    <row r="4513" spans="1:22" hidden="1" x14ac:dyDescent="0.4">
      <c r="A4513" s="4" t="s">
        <v>903</v>
      </c>
      <c r="B4513" s="5" t="s">
        <v>904</v>
      </c>
      <c r="C4513" s="5" t="s">
        <v>30</v>
      </c>
      <c r="D4513" s="5" t="s">
        <v>19</v>
      </c>
      <c r="E4513" s="9" t="s">
        <v>69</v>
      </c>
      <c r="F4513" s="9">
        <v>0.93</v>
      </c>
      <c r="G4513" s="5" t="s">
        <v>21</v>
      </c>
      <c r="H4513" s="9">
        <v>500</v>
      </c>
      <c r="I4513" s="11">
        <v>11355368</v>
      </c>
      <c r="J4513" s="11">
        <v>200</v>
      </c>
      <c r="K4513" s="11">
        <v>37.631999999999998</v>
      </c>
      <c r="L4513" s="11" t="b">
        <f>COUNTIF('[1]2_배당성향 25% 이상 종목명'!$A$2:$A$471,'2_2번 조건 대상 종목'!A613)&gt;0</f>
        <v>1</v>
      </c>
      <c r="M4513" s="14" t="b">
        <f t="shared" si="70"/>
        <v>1</v>
      </c>
      <c r="N4513" s="11">
        <v>1606142400</v>
      </c>
      <c r="O4513" s="11" t="b">
        <f>N4513&gt;=VLOOKUP(A4513,'[1]2023년만'!$A$2:$Q$1181,12,0)</f>
        <v>0</v>
      </c>
      <c r="P4513" s="11">
        <f>VLOOKUP(A4513,'[1]2_피벗 테이블'!$A$4:$B$376,2,0)</f>
        <v>1281559266.6666667</v>
      </c>
      <c r="Q4513" s="11" t="b">
        <f>N4513&gt;=(P4513*1.05)</f>
        <v>1</v>
      </c>
      <c r="R4513" s="11">
        <v>5.34</v>
      </c>
      <c r="S4513" s="6">
        <v>43207175240</v>
      </c>
      <c r="T4513" s="7">
        <v>7.3</v>
      </c>
      <c r="U4513" s="7">
        <v>0.38</v>
      </c>
      <c r="V4513" s="7">
        <v>521</v>
      </c>
    </row>
    <row r="4514" spans="1:22" hidden="1" x14ac:dyDescent="0.4">
      <c r="A4514" s="4" t="s">
        <v>1407</v>
      </c>
      <c r="B4514" s="5" t="s">
        <v>1408</v>
      </c>
      <c r="C4514" s="5" t="s">
        <v>18</v>
      </c>
      <c r="D4514" s="5" t="s">
        <v>19</v>
      </c>
      <c r="E4514" s="9" t="s">
        <v>34</v>
      </c>
      <c r="F4514" s="9">
        <v>0.78</v>
      </c>
      <c r="G4514" s="5" t="s">
        <v>21</v>
      </c>
      <c r="H4514" s="9">
        <v>500</v>
      </c>
      <c r="I4514" s="11">
        <v>27423982</v>
      </c>
      <c r="J4514" s="11">
        <v>1140</v>
      </c>
      <c r="K4514" s="11">
        <v>26.911000000000001</v>
      </c>
      <c r="L4514" s="11" t="b">
        <f>COUNTIF('[1]2_배당성향 25% 이상 종목명'!$A$2:$A$471,'2_2번 조건 대상 종목'!A4514)&gt;0</f>
        <v>1</v>
      </c>
      <c r="M4514" s="14" t="b">
        <f t="shared" si="70"/>
        <v>1</v>
      </c>
      <c r="N4514" s="11">
        <v>31262352240</v>
      </c>
      <c r="O4514" s="11"/>
      <c r="P4514" s="11"/>
      <c r="Q4514" s="11"/>
      <c r="R4514" s="11">
        <v>1.1299999999999999</v>
      </c>
      <c r="S4514" s="6">
        <v>4179414856800</v>
      </c>
      <c r="T4514" s="7">
        <v>24.47</v>
      </c>
      <c r="U4514" s="7">
        <v>2.4500000000000002</v>
      </c>
      <c r="V4514" s="7">
        <v>6228</v>
      </c>
    </row>
    <row r="4515" spans="1:22" hidden="1" x14ac:dyDescent="0.4">
      <c r="A4515" s="7" t="s">
        <v>1407</v>
      </c>
      <c r="B4515" s="12" t="s">
        <v>1408</v>
      </c>
      <c r="C4515" s="12" t="s">
        <v>2933</v>
      </c>
      <c r="D4515" s="12" t="s">
        <v>19</v>
      </c>
      <c r="E4515" s="12" t="s">
        <v>34</v>
      </c>
      <c r="F4515" s="12">
        <v>0.43</v>
      </c>
      <c r="G4515" s="12" t="s">
        <v>21</v>
      </c>
      <c r="H4515" s="12">
        <v>500</v>
      </c>
      <c r="I4515" s="6">
        <v>27423982</v>
      </c>
      <c r="J4515" s="6">
        <v>700</v>
      </c>
      <c r="K4515" s="6">
        <v>26.896999999999998</v>
      </c>
      <c r="L4515" s="11" t="b">
        <f>COUNTIF('[1]2_배당성향 25% 이상 종목명'!$A$2:$A$471,'2_2번 조건 대상 종목'!A4515)&gt;0</f>
        <v>1</v>
      </c>
      <c r="M4515" s="14" t="b">
        <f t="shared" si="70"/>
        <v>1</v>
      </c>
      <c r="N4515" s="6">
        <v>19196181200</v>
      </c>
      <c r="O4515" s="6"/>
      <c r="P4515" s="6"/>
      <c r="Q4515" s="6"/>
      <c r="R4515" s="6">
        <v>0.5</v>
      </c>
      <c r="S4515" s="6">
        <v>4179414856800</v>
      </c>
      <c r="T4515" s="7">
        <v>24.47</v>
      </c>
      <c r="U4515" s="7">
        <v>2.4500000000000002</v>
      </c>
      <c r="V4515" s="7">
        <v>6228</v>
      </c>
    </row>
    <row r="4516" spans="1:22" hidden="1" x14ac:dyDescent="0.4">
      <c r="A4516" s="4" t="s">
        <v>895</v>
      </c>
      <c r="B4516" s="5" t="s">
        <v>896</v>
      </c>
      <c r="C4516" s="5" t="s">
        <v>24</v>
      </c>
      <c r="D4516" s="5" t="s">
        <v>19</v>
      </c>
      <c r="E4516" s="9" t="s">
        <v>37</v>
      </c>
      <c r="F4516" s="9">
        <v>2.09</v>
      </c>
      <c r="G4516" s="5" t="s">
        <v>21</v>
      </c>
      <c r="H4516" s="10">
        <v>5000</v>
      </c>
      <c r="I4516" s="11">
        <v>27195083</v>
      </c>
      <c r="J4516" s="11">
        <v>850</v>
      </c>
      <c r="K4516" s="11">
        <v>43.100999999999999</v>
      </c>
      <c r="L4516" s="11" t="b">
        <f>COUNTIF('[1]2_배당성향 25% 이상 종목명'!$A$2:$A$471,'2_2번 조건 대상 종목'!A4516)&gt;0</f>
        <v>0</v>
      </c>
      <c r="M4516" s="14" t="b">
        <f t="shared" si="70"/>
        <v>1</v>
      </c>
      <c r="N4516" s="11">
        <v>22648898550</v>
      </c>
      <c r="O4516" s="11"/>
      <c r="P4516" s="11"/>
      <c r="Q4516" s="11"/>
      <c r="R4516" s="11">
        <v>1.5</v>
      </c>
      <c r="S4516" s="6">
        <v>1376071199800</v>
      </c>
      <c r="T4516" s="7">
        <v>11.19</v>
      </c>
      <c r="U4516" s="7">
        <v>0.37</v>
      </c>
      <c r="V4516" s="7">
        <v>4520</v>
      </c>
    </row>
    <row r="4517" spans="1:22" hidden="1" x14ac:dyDescent="0.4">
      <c r="A4517" s="4" t="s">
        <v>895</v>
      </c>
      <c r="B4517" s="5" t="s">
        <v>896</v>
      </c>
      <c r="C4517" s="5" t="s">
        <v>18</v>
      </c>
      <c r="D4517" s="5" t="s">
        <v>19</v>
      </c>
      <c r="E4517" s="9" t="s">
        <v>37</v>
      </c>
      <c r="F4517" s="9">
        <v>2.2599999999999998</v>
      </c>
      <c r="G4517" s="5" t="s">
        <v>21</v>
      </c>
      <c r="H4517" s="10">
        <v>5000</v>
      </c>
      <c r="I4517" s="11">
        <v>27195083</v>
      </c>
      <c r="J4517" s="11">
        <v>700</v>
      </c>
      <c r="K4517" s="11">
        <v>42.896000000000001</v>
      </c>
      <c r="L4517" s="11" t="b">
        <f>COUNTIF('[1]2_배당성향 25% 이상 종목명'!$A$2:$A$471,'2_2번 조건 대상 종목'!A4517)&gt;0</f>
        <v>0</v>
      </c>
      <c r="M4517" s="14" t="b">
        <f t="shared" si="70"/>
        <v>1</v>
      </c>
      <c r="N4517" s="11">
        <v>18652034100</v>
      </c>
      <c r="O4517" s="11"/>
      <c r="P4517" s="11"/>
      <c r="Q4517" s="11"/>
      <c r="R4517" s="11">
        <v>1.3</v>
      </c>
      <c r="S4517" s="6">
        <v>1376071199800</v>
      </c>
      <c r="T4517" s="7">
        <v>11.19</v>
      </c>
      <c r="U4517" s="7">
        <v>0.37</v>
      </c>
      <c r="V4517" s="7">
        <v>4520</v>
      </c>
    </row>
    <row r="4518" spans="1:22" hidden="1" x14ac:dyDescent="0.4">
      <c r="A4518" s="4" t="s">
        <v>895</v>
      </c>
      <c r="B4518" s="5" t="s">
        <v>896</v>
      </c>
      <c r="C4518" s="5" t="s">
        <v>30</v>
      </c>
      <c r="D4518" s="5" t="s">
        <v>19</v>
      </c>
      <c r="E4518" s="9" t="s">
        <v>37</v>
      </c>
      <c r="F4518" s="9">
        <v>2.7</v>
      </c>
      <c r="G4518" s="5" t="s">
        <v>21</v>
      </c>
      <c r="H4518" s="10">
        <v>5000</v>
      </c>
      <c r="I4518" s="11">
        <v>27195083</v>
      </c>
      <c r="J4518" s="11">
        <v>1100</v>
      </c>
      <c r="K4518" s="11">
        <v>22.638000000000002</v>
      </c>
      <c r="L4518" s="11" t="b">
        <f>COUNTIF('[1]2_배당성향 25% 이상 종목명'!$A$2:$A$471,'2_2번 조건 대상 종목'!A4518)&gt;0</f>
        <v>0</v>
      </c>
      <c r="M4518" s="14" t="b">
        <f t="shared" si="70"/>
        <v>1</v>
      </c>
      <c r="N4518" s="11">
        <v>29310339300</v>
      </c>
      <c r="O4518" s="11" t="b">
        <f>N4518&gt;=VLOOKUP(A4518,'[1]2023년만'!$A$2:$Q$1181,12,0)</f>
        <v>1</v>
      </c>
      <c r="P4518" s="11"/>
      <c r="Q4518" s="11"/>
      <c r="R4518" s="11">
        <v>2.9</v>
      </c>
      <c r="S4518" s="6">
        <v>1376071199800</v>
      </c>
      <c r="T4518" s="7">
        <v>11.19</v>
      </c>
      <c r="U4518" s="7">
        <v>0.37</v>
      </c>
      <c r="V4518" s="7">
        <v>4520</v>
      </c>
    </row>
    <row r="4519" spans="1:22" hidden="1" x14ac:dyDescent="0.4">
      <c r="A4519" s="7" t="s">
        <v>895</v>
      </c>
      <c r="B4519" s="12" t="s">
        <v>896</v>
      </c>
      <c r="C4519" s="12" t="s">
        <v>2933</v>
      </c>
      <c r="D4519" s="12" t="s">
        <v>19</v>
      </c>
      <c r="E4519" s="12" t="s">
        <v>37</v>
      </c>
      <c r="F4519" s="12">
        <v>1.02</v>
      </c>
      <c r="G4519" s="12" t="s">
        <v>21</v>
      </c>
      <c r="H4519" s="12">
        <v>5000</v>
      </c>
      <c r="I4519" s="6">
        <v>27195083</v>
      </c>
      <c r="J4519" s="6">
        <v>700</v>
      </c>
      <c r="K4519" s="6">
        <v>33.159999999999997</v>
      </c>
      <c r="L4519" s="11" t="b">
        <f>COUNTIF('[1]2_배당성향 25% 이상 종목명'!$A$2:$A$471,'2_2번 조건 대상 종목'!A4519)&gt;0</f>
        <v>0</v>
      </c>
      <c r="M4519" s="14" t="b">
        <f t="shared" si="70"/>
        <v>1</v>
      </c>
      <c r="N4519" s="6">
        <v>18593210300</v>
      </c>
      <c r="O4519" s="6"/>
      <c r="P4519" s="6"/>
      <c r="Q4519" s="6"/>
      <c r="R4519" s="6">
        <v>0.9</v>
      </c>
      <c r="S4519" s="6">
        <v>1376071199800</v>
      </c>
      <c r="T4519" s="7">
        <v>11.19</v>
      </c>
      <c r="U4519" s="7">
        <v>0.37</v>
      </c>
      <c r="V4519" s="7">
        <v>4520</v>
      </c>
    </row>
    <row r="4520" spans="1:22" x14ac:dyDescent="0.4">
      <c r="A4520" s="4" t="s">
        <v>248</v>
      </c>
      <c r="B4520" s="5" t="s">
        <v>249</v>
      </c>
      <c r="C4520" s="5" t="s">
        <v>30</v>
      </c>
      <c r="D4520" s="5" t="s">
        <v>19</v>
      </c>
      <c r="E4520" s="9" t="s">
        <v>37</v>
      </c>
      <c r="F4520" s="9">
        <v>1.48</v>
      </c>
      <c r="G4520" s="5" t="s">
        <v>21</v>
      </c>
      <c r="H4520" s="9">
        <v>500</v>
      </c>
      <c r="I4520" s="11">
        <v>11500000</v>
      </c>
      <c r="J4520" s="11">
        <v>200</v>
      </c>
      <c r="K4520" s="11">
        <v>78.125</v>
      </c>
      <c r="L4520" s="11" t="b">
        <f>COUNTIF('[1]2_배당성향 25% 이상 종목명'!$A$2:$A$471,'2_2번 조건 대상 종목'!A267)&gt;0</f>
        <v>1</v>
      </c>
      <c r="M4520" s="14" t="b">
        <f t="shared" si="70"/>
        <v>1</v>
      </c>
      <c r="N4520" s="11">
        <v>2300000000</v>
      </c>
      <c r="O4520" s="11" t="b">
        <f>N4520&gt;=VLOOKUP(A4520,'[1]2023년만'!$A$2:$Q$1181,12,0)</f>
        <v>1</v>
      </c>
      <c r="P4520" s="11">
        <f>VLOOKUP(A4520,'[1]2_피벗 테이블'!$A$4:$B$376,2,0)</f>
        <v>1610000000</v>
      </c>
      <c r="Q4520" s="11" t="b">
        <f>N4520&gt;=(P4520*1.05)</f>
        <v>1</v>
      </c>
      <c r="R4520" s="11">
        <v>6.3</v>
      </c>
      <c r="S4520" s="6">
        <v>41975000000</v>
      </c>
      <c r="T4520" s="7">
        <v>14.26</v>
      </c>
      <c r="U4520" s="7">
        <v>0.35</v>
      </c>
      <c r="V4520" s="7">
        <v>256</v>
      </c>
    </row>
    <row r="4521" spans="1:22" hidden="1" x14ac:dyDescent="0.4">
      <c r="A4521" s="4" t="s">
        <v>1138</v>
      </c>
      <c r="B4521" s="5" t="s">
        <v>1139</v>
      </c>
      <c r="C4521" s="5" t="s">
        <v>18</v>
      </c>
      <c r="D4521" s="5" t="s">
        <v>19</v>
      </c>
      <c r="E4521" s="9" t="s">
        <v>34</v>
      </c>
      <c r="F4521" s="9">
        <v>1.01</v>
      </c>
      <c r="G4521" s="5" t="s">
        <v>21</v>
      </c>
      <c r="H4521" s="9">
        <v>500</v>
      </c>
      <c r="I4521" s="11">
        <v>23746361</v>
      </c>
      <c r="J4521" s="11">
        <v>80</v>
      </c>
      <c r="K4521" s="11">
        <v>12.523999999999999</v>
      </c>
      <c r="L4521" s="11" t="b">
        <f>COUNTIF('[1]2_배당성향 25% 이상 종목명'!$A$2:$A$471,'2_2번 조건 대상 종목'!A4521)&gt;0</f>
        <v>1</v>
      </c>
      <c r="M4521" s="14" t="b">
        <f t="shared" si="70"/>
        <v>1</v>
      </c>
      <c r="N4521" s="11">
        <v>1899708880</v>
      </c>
      <c r="O4521" s="11"/>
      <c r="P4521" s="11"/>
      <c r="Q4521" s="11"/>
      <c r="R4521" s="11">
        <v>1.1299999999999999</v>
      </c>
      <c r="S4521" s="6">
        <v>159100618700</v>
      </c>
      <c r="T4521" s="7">
        <v>13.35</v>
      </c>
      <c r="U4521" s="7">
        <v>1.64</v>
      </c>
      <c r="V4521" s="7">
        <v>502</v>
      </c>
    </row>
    <row r="4522" spans="1:22" hidden="1" x14ac:dyDescent="0.4">
      <c r="A4522" s="4" t="s">
        <v>1138</v>
      </c>
      <c r="B4522" s="5" t="s">
        <v>1139</v>
      </c>
      <c r="C4522" s="5" t="s">
        <v>24</v>
      </c>
      <c r="D4522" s="5" t="s">
        <v>19</v>
      </c>
      <c r="E4522" s="9" t="s">
        <v>34</v>
      </c>
      <c r="F4522" s="9">
        <v>0.56000000000000005</v>
      </c>
      <c r="G4522" s="5" t="s">
        <v>21</v>
      </c>
      <c r="H4522" s="9">
        <v>500</v>
      </c>
      <c r="I4522" s="11">
        <v>23746361</v>
      </c>
      <c r="J4522" s="11">
        <v>90</v>
      </c>
      <c r="K4522" s="11">
        <v>-401.72399999999999</v>
      </c>
      <c r="L4522" s="11" t="b">
        <f>COUNTIF('[1]2_배당성향 25% 이상 종목명'!$A$2:$A$471,'2_2번 조건 대상 종목'!A4522)&gt;0</f>
        <v>1</v>
      </c>
      <c r="M4522" s="14" t="b">
        <f t="shared" si="70"/>
        <v>1</v>
      </c>
      <c r="N4522" s="11">
        <v>2137172490</v>
      </c>
      <c r="O4522" s="11"/>
      <c r="P4522" s="11"/>
      <c r="Q4522" s="11"/>
      <c r="R4522" s="11">
        <v>1.5</v>
      </c>
      <c r="S4522" s="6">
        <v>159100618700</v>
      </c>
      <c r="T4522" s="7">
        <v>13.35</v>
      </c>
      <c r="U4522" s="7">
        <v>1.64</v>
      </c>
      <c r="V4522" s="7">
        <v>502</v>
      </c>
    </row>
    <row r="4523" spans="1:22" hidden="1" x14ac:dyDescent="0.4">
      <c r="A4523" s="7" t="s">
        <v>1138</v>
      </c>
      <c r="B4523" s="12" t="s">
        <v>1139</v>
      </c>
      <c r="C4523" s="12" t="s">
        <v>2933</v>
      </c>
      <c r="D4523" s="12" t="s">
        <v>19</v>
      </c>
      <c r="E4523" s="12" t="s">
        <v>34</v>
      </c>
      <c r="F4523" s="12">
        <v>0.5</v>
      </c>
      <c r="G4523" s="12" t="s">
        <v>21</v>
      </c>
      <c r="H4523" s="12">
        <v>500</v>
      </c>
      <c r="I4523" s="6">
        <v>23746361</v>
      </c>
      <c r="J4523" s="6">
        <v>70</v>
      </c>
      <c r="K4523" s="6">
        <v>10.798</v>
      </c>
      <c r="L4523" s="11" t="b">
        <f>COUNTIF('[1]2_배당성향 25% 이상 종목명'!$A$2:$A$471,'2_2번 조건 대상 종목'!A4523)&gt;0</f>
        <v>1</v>
      </c>
      <c r="M4523" s="14" t="b">
        <f t="shared" si="70"/>
        <v>1</v>
      </c>
      <c r="N4523" s="6">
        <v>1662245270</v>
      </c>
      <c r="O4523" s="6"/>
      <c r="P4523" s="6"/>
      <c r="Q4523" s="6"/>
      <c r="R4523" s="6">
        <v>0.66</v>
      </c>
      <c r="S4523" s="6">
        <v>159100618700</v>
      </c>
      <c r="T4523" s="7">
        <v>13.35</v>
      </c>
      <c r="U4523" s="7">
        <v>1.64</v>
      </c>
      <c r="V4523" s="7">
        <v>502</v>
      </c>
    </row>
    <row r="4524" spans="1:22" hidden="1" x14ac:dyDescent="0.4">
      <c r="A4524" s="4" t="s">
        <v>1587</v>
      </c>
      <c r="B4524" s="5" t="s">
        <v>1588</v>
      </c>
      <c r="C4524" s="5" t="s">
        <v>24</v>
      </c>
      <c r="D4524" s="5" t="s">
        <v>19</v>
      </c>
      <c r="E4524" s="9" t="s">
        <v>37</v>
      </c>
      <c r="F4524" s="9">
        <v>2.09</v>
      </c>
      <c r="G4524" s="5" t="s">
        <v>21</v>
      </c>
      <c r="H4524" s="10">
        <v>5000</v>
      </c>
      <c r="I4524" s="11">
        <v>211531506</v>
      </c>
      <c r="J4524" s="11">
        <v>11400</v>
      </c>
      <c r="K4524" s="11">
        <v>24.434000000000001</v>
      </c>
      <c r="L4524" s="11" t="b">
        <f>COUNTIF('[1]2_배당성향 25% 이상 종목명'!$A$2:$A$471,'2_2번 조건 대상 종목'!A4524)&gt;0</f>
        <v>0</v>
      </c>
      <c r="M4524" s="14" t="b">
        <f t="shared" si="70"/>
        <v>1</v>
      </c>
      <c r="N4524" s="11">
        <v>2998657000000</v>
      </c>
      <c r="O4524" s="11"/>
      <c r="P4524" s="11"/>
      <c r="Q4524" s="11"/>
      <c r="R4524" s="11">
        <v>4.7</v>
      </c>
      <c r="S4524" s="6">
        <v>44534814105000</v>
      </c>
      <c r="T4524" s="7">
        <v>4.57</v>
      </c>
      <c r="U4524" s="7">
        <v>0.53</v>
      </c>
      <c r="V4524" s="7">
        <v>47615</v>
      </c>
    </row>
    <row r="4525" spans="1:22" hidden="1" x14ac:dyDescent="0.4">
      <c r="A4525" s="4" t="s">
        <v>1587</v>
      </c>
      <c r="B4525" s="5" t="s">
        <v>1588</v>
      </c>
      <c r="C4525" s="5" t="s">
        <v>30</v>
      </c>
      <c r="D4525" s="5" t="s">
        <v>19</v>
      </c>
      <c r="E4525" s="9" t="s">
        <v>37</v>
      </c>
      <c r="F4525" s="9">
        <v>2.7</v>
      </c>
      <c r="G4525" s="5" t="s">
        <v>21</v>
      </c>
      <c r="H4525" s="10">
        <v>5000</v>
      </c>
      <c r="I4525" s="11">
        <v>209416191</v>
      </c>
      <c r="J4525" s="11">
        <v>12000</v>
      </c>
      <c r="K4525" s="11">
        <v>23.792999999999999</v>
      </c>
      <c r="L4525" s="11" t="b">
        <f>COUNTIF('[1]2_배당성향 25% 이상 종목명'!$A$2:$A$471,'2_2번 조건 대상 종목'!A4525)&gt;0</f>
        <v>0</v>
      </c>
      <c r="M4525" s="14" t="b">
        <f t="shared" si="70"/>
        <v>1</v>
      </c>
      <c r="N4525" s="11">
        <v>3147839000000</v>
      </c>
      <c r="O4525" s="11" t="b">
        <f>N4525&gt;=VLOOKUP(A4525,'[1]2023년만'!$A$2:$Q$1181,12,0)</f>
        <v>1</v>
      </c>
      <c r="P4525" s="11"/>
      <c r="Q4525" s="11"/>
      <c r="R4525" s="11">
        <v>5.9</v>
      </c>
      <c r="S4525" s="6">
        <v>44534814105000</v>
      </c>
      <c r="T4525" s="7">
        <v>4.57</v>
      </c>
      <c r="U4525" s="7">
        <v>0.53</v>
      </c>
      <c r="V4525" s="7">
        <v>47615</v>
      </c>
    </row>
    <row r="4526" spans="1:22" hidden="1" x14ac:dyDescent="0.4">
      <c r="A4526" s="4" t="s">
        <v>1587</v>
      </c>
      <c r="B4526" s="5" t="s">
        <v>1588</v>
      </c>
      <c r="C4526" s="5" t="s">
        <v>18</v>
      </c>
      <c r="D4526" s="5" t="s">
        <v>19</v>
      </c>
      <c r="E4526" s="9" t="s">
        <v>37</v>
      </c>
      <c r="F4526" s="9">
        <v>2.2599999999999998</v>
      </c>
      <c r="G4526" s="5" t="s">
        <v>21</v>
      </c>
      <c r="H4526" s="10">
        <v>5000</v>
      </c>
      <c r="I4526" s="11">
        <v>213668187</v>
      </c>
      <c r="J4526" s="11">
        <v>7000</v>
      </c>
      <c r="K4526" s="11">
        <v>22.925999999999998</v>
      </c>
      <c r="L4526" s="11" t="b">
        <f>COUNTIF('[1]2_배당성향 25% 이상 종목명'!$A$2:$A$471,'2_2번 조건 대상 종목'!A4526)&gt;0</f>
        <v>0</v>
      </c>
      <c r="M4526" s="14" t="b">
        <f t="shared" si="70"/>
        <v>1</v>
      </c>
      <c r="N4526" s="11">
        <v>1830356000000</v>
      </c>
      <c r="O4526" s="11"/>
      <c r="P4526" s="11"/>
      <c r="Q4526" s="11"/>
      <c r="R4526" s="11">
        <v>4.5</v>
      </c>
      <c r="S4526" s="6">
        <v>44534814105000</v>
      </c>
      <c r="T4526" s="7">
        <v>4.57</v>
      </c>
      <c r="U4526" s="7">
        <v>0.53</v>
      </c>
      <c r="V4526" s="7">
        <v>47615</v>
      </c>
    </row>
    <row r="4527" spans="1:22" hidden="1" x14ac:dyDescent="0.4">
      <c r="A4527" s="7" t="s">
        <v>1587</v>
      </c>
      <c r="B4527" s="12" t="s">
        <v>1588</v>
      </c>
      <c r="C4527" s="12" t="s">
        <v>2933</v>
      </c>
      <c r="D4527" s="12" t="s">
        <v>19</v>
      </c>
      <c r="E4527" s="12" t="s">
        <v>37</v>
      </c>
      <c r="F4527" s="12">
        <v>1.02</v>
      </c>
      <c r="G4527" s="12" t="s">
        <v>21</v>
      </c>
      <c r="H4527" s="12">
        <v>5000</v>
      </c>
      <c r="I4527" s="6">
        <v>213668187</v>
      </c>
      <c r="J4527" s="6">
        <v>5000</v>
      </c>
      <c r="K4527" s="6">
        <v>22.846</v>
      </c>
      <c r="L4527" s="11" t="b">
        <f>COUNTIF('[1]2_배당성향 25% 이상 종목명'!$A$2:$A$471,'2_2번 조건 대상 종목'!A4527)&gt;0</f>
        <v>0</v>
      </c>
      <c r="M4527" s="14" t="b">
        <f t="shared" si="70"/>
        <v>1</v>
      </c>
      <c r="N4527" s="6">
        <v>1300658000000</v>
      </c>
      <c r="O4527" s="6"/>
      <c r="P4527" s="6"/>
      <c r="Q4527" s="6"/>
      <c r="R4527" s="6">
        <v>2.4</v>
      </c>
      <c r="S4527" s="6">
        <v>44534814105000</v>
      </c>
      <c r="T4527" s="7">
        <v>4.57</v>
      </c>
      <c r="U4527" s="7">
        <v>0.53</v>
      </c>
      <c r="V4527" s="7">
        <v>47615</v>
      </c>
    </row>
    <row r="4528" spans="1:22" hidden="1" x14ac:dyDescent="0.4">
      <c r="A4528" s="4" t="s">
        <v>41</v>
      </c>
      <c r="B4528" s="5" t="s">
        <v>42</v>
      </c>
      <c r="C4528" s="5" t="s">
        <v>30</v>
      </c>
      <c r="D4528" s="5" t="s">
        <v>19</v>
      </c>
      <c r="E4528" s="9" t="s">
        <v>43</v>
      </c>
      <c r="F4528" s="9">
        <v>2.46</v>
      </c>
      <c r="G4528" s="5" t="s">
        <v>21</v>
      </c>
      <c r="H4528" s="10">
        <v>5000</v>
      </c>
      <c r="I4528" s="11">
        <v>133445785</v>
      </c>
      <c r="J4528" s="11">
        <v>750</v>
      </c>
      <c r="K4528" s="11">
        <v>1119.348</v>
      </c>
      <c r="L4528" s="11" t="b">
        <f>COUNTIF('[1]2_배당성향 25% 이상 종목명'!$A$2:$A$471,'2_2번 조건 대상 종목'!A4528)&gt;0</f>
        <v>1</v>
      </c>
      <c r="M4528" s="14" t="b">
        <f t="shared" si="70"/>
        <v>1</v>
      </c>
      <c r="N4528" s="11">
        <v>98659304250</v>
      </c>
      <c r="O4528" s="11" t="b">
        <f>N4528&gt;=VLOOKUP(A4528,'[1]2023년만'!$A$2:$Q$1181,12,0)</f>
        <v>0</v>
      </c>
      <c r="P4528" s="11">
        <f>VLOOKUP(A4528,'[1]2_피벗 테이블'!$A$4:$B$376,2,0)</f>
        <v>131545739000</v>
      </c>
      <c r="Q4528" s="11" t="b">
        <f>N4528&gt;=(P4528*1.05)</f>
        <v>0</v>
      </c>
      <c r="R4528" s="11">
        <v>3.4</v>
      </c>
      <c r="S4528" s="6">
        <v>4403710905000</v>
      </c>
      <c r="T4528" s="7" t="s">
        <v>21</v>
      </c>
      <c r="U4528" s="7">
        <v>0.23</v>
      </c>
      <c r="V4528" s="7" t="s">
        <v>21</v>
      </c>
    </row>
    <row r="4529" spans="1:22" hidden="1" x14ac:dyDescent="0.4">
      <c r="A4529" s="4" t="s">
        <v>41</v>
      </c>
      <c r="B4529" s="5" t="s">
        <v>42</v>
      </c>
      <c r="C4529" s="5" t="s">
        <v>24</v>
      </c>
      <c r="D4529" s="5" t="s">
        <v>19</v>
      </c>
      <c r="E4529" s="9" t="s">
        <v>43</v>
      </c>
      <c r="F4529" s="9">
        <v>2.37</v>
      </c>
      <c r="G4529" s="5" t="s">
        <v>21</v>
      </c>
      <c r="H4529" s="10">
        <v>5000</v>
      </c>
      <c r="I4529" s="11">
        <v>133445785</v>
      </c>
      <c r="J4529" s="11">
        <v>1000</v>
      </c>
      <c r="K4529" s="11">
        <v>29.695</v>
      </c>
      <c r="L4529" s="11" t="b">
        <f>COUNTIF('[1]2_배당성향 25% 이상 종목명'!$A$2:$A$471,'2_2번 조건 대상 종목'!A4529)&gt;0</f>
        <v>1</v>
      </c>
      <c r="M4529" s="14" t="b">
        <f t="shared" si="70"/>
        <v>1</v>
      </c>
      <c r="N4529" s="11">
        <v>131545739000</v>
      </c>
      <c r="O4529" s="11"/>
      <c r="P4529" s="11"/>
      <c r="Q4529" s="11"/>
      <c r="R4529" s="11">
        <v>3</v>
      </c>
      <c r="S4529" s="6">
        <v>4403710905000</v>
      </c>
      <c r="T4529" s="7" t="s">
        <v>21</v>
      </c>
      <c r="U4529" s="7">
        <v>0.23</v>
      </c>
      <c r="V4529" s="7" t="s">
        <v>21</v>
      </c>
    </row>
    <row r="4530" spans="1:22" hidden="1" x14ac:dyDescent="0.4">
      <c r="A4530" s="4" t="s">
        <v>41</v>
      </c>
      <c r="B4530" s="5" t="s">
        <v>42</v>
      </c>
      <c r="C4530" s="5" t="s">
        <v>18</v>
      </c>
      <c r="D4530" s="5" t="s">
        <v>19</v>
      </c>
      <c r="E4530" s="9" t="s">
        <v>43</v>
      </c>
      <c r="F4530" s="9">
        <v>4.05</v>
      </c>
      <c r="G4530" s="5" t="s">
        <v>21</v>
      </c>
      <c r="H4530" s="10">
        <v>5000</v>
      </c>
      <c r="I4530" s="11">
        <v>133445785</v>
      </c>
      <c r="J4530" s="11">
        <v>1000</v>
      </c>
      <c r="K4530" s="11">
        <v>12.670999999999999</v>
      </c>
      <c r="L4530" s="11" t="b">
        <f>COUNTIF('[1]2_배당성향 25% 이상 종목명'!$A$2:$A$471,'2_2번 조건 대상 종목'!A4530)&gt;0</f>
        <v>1</v>
      </c>
      <c r="M4530" s="14" t="b">
        <f t="shared" si="70"/>
        <v>1</v>
      </c>
      <c r="N4530" s="11">
        <v>131545739000</v>
      </c>
      <c r="O4530" s="11"/>
      <c r="P4530" s="11"/>
      <c r="Q4530" s="11"/>
      <c r="R4530" s="11">
        <v>3.1</v>
      </c>
      <c r="S4530" s="6">
        <v>4403710905000</v>
      </c>
      <c r="T4530" s="7" t="s">
        <v>21</v>
      </c>
      <c r="U4530" s="7">
        <v>0.23</v>
      </c>
      <c r="V4530" s="7" t="s">
        <v>21</v>
      </c>
    </row>
    <row r="4531" spans="1:22" hidden="1" x14ac:dyDescent="0.4">
      <c r="A4531" s="7" t="s">
        <v>41</v>
      </c>
      <c r="B4531" s="12" t="s">
        <v>42</v>
      </c>
      <c r="C4531" s="12" t="s">
        <v>2933</v>
      </c>
      <c r="D4531" s="12" t="s">
        <v>19</v>
      </c>
      <c r="E4531" s="12" t="s">
        <v>43</v>
      </c>
      <c r="F4531" s="12">
        <v>2.09</v>
      </c>
      <c r="G4531" s="12" t="s">
        <v>21</v>
      </c>
      <c r="H4531" s="12">
        <v>5000</v>
      </c>
      <c r="I4531" s="6">
        <v>133445785</v>
      </c>
      <c r="J4531" s="6">
        <v>1000</v>
      </c>
      <c r="K4531" s="6">
        <v>8.74</v>
      </c>
      <c r="L4531" s="11" t="b">
        <f>COUNTIF('[1]2_배당성향 25% 이상 종목명'!$A$2:$A$471,'2_2번 조건 대상 종목'!A4531)&gt;0</f>
        <v>1</v>
      </c>
      <c r="M4531" s="14" t="b">
        <f t="shared" si="70"/>
        <v>1</v>
      </c>
      <c r="N4531" s="6">
        <v>131545739000</v>
      </c>
      <c r="O4531" s="6"/>
      <c r="P4531" s="6"/>
      <c r="Q4531" s="6"/>
      <c r="R4531" s="6">
        <v>2.4</v>
      </c>
      <c r="S4531" s="6">
        <v>4403710905000</v>
      </c>
      <c r="T4531" s="7" t="s">
        <v>21</v>
      </c>
      <c r="U4531" s="7">
        <v>0.23</v>
      </c>
      <c r="V4531" s="7" t="s">
        <v>21</v>
      </c>
    </row>
    <row r="4532" spans="1:22" hidden="1" x14ac:dyDescent="0.4">
      <c r="A4532" s="4" t="s">
        <v>889</v>
      </c>
      <c r="B4532" s="5" t="s">
        <v>890</v>
      </c>
      <c r="C4532" s="5" t="s">
        <v>18</v>
      </c>
      <c r="D4532" s="5" t="s">
        <v>19</v>
      </c>
      <c r="E4532" s="9" t="s">
        <v>69</v>
      </c>
      <c r="F4532" s="9">
        <v>2.79</v>
      </c>
      <c r="G4532" s="5" t="s">
        <v>21</v>
      </c>
      <c r="H4532" s="9">
        <v>500</v>
      </c>
      <c r="I4532" s="11">
        <v>97704482</v>
      </c>
      <c r="J4532" s="11">
        <v>210</v>
      </c>
      <c r="K4532" s="11">
        <v>43.313000000000002</v>
      </c>
      <c r="L4532" s="11" t="b">
        <f>COUNTIF('[1]2_배당성향 25% 이상 종목명'!$A$2:$A$471,'2_2번 조건 대상 종목'!A4532)&gt;0</f>
        <v>0</v>
      </c>
      <c r="M4532" s="14" t="b">
        <f t="shared" si="70"/>
        <v>1</v>
      </c>
      <c r="N4532" s="11">
        <v>18334454670</v>
      </c>
      <c r="O4532" s="11"/>
      <c r="P4532" s="11"/>
      <c r="Q4532" s="11"/>
      <c r="R4532" s="11">
        <v>3.12</v>
      </c>
      <c r="S4532" s="6">
        <v>1205140246730</v>
      </c>
      <c r="T4532" s="7">
        <v>1.72</v>
      </c>
      <c r="U4532" s="7">
        <v>0.36</v>
      </c>
      <c r="V4532" s="7">
        <v>4483</v>
      </c>
    </row>
    <row r="4533" spans="1:22" hidden="1" x14ac:dyDescent="0.4">
      <c r="A4533" s="4" t="s">
        <v>889</v>
      </c>
      <c r="B4533" s="5" t="s">
        <v>890</v>
      </c>
      <c r="C4533" s="5" t="s">
        <v>30</v>
      </c>
      <c r="D4533" s="5" t="s">
        <v>19</v>
      </c>
      <c r="E4533" s="9" t="s">
        <v>66</v>
      </c>
      <c r="F4533" s="9">
        <v>3.55</v>
      </c>
      <c r="G4533" s="5" t="s">
        <v>21</v>
      </c>
      <c r="H4533" s="9">
        <v>500</v>
      </c>
      <c r="I4533" s="11">
        <v>155904301</v>
      </c>
      <c r="J4533" s="11">
        <v>210</v>
      </c>
      <c r="K4533" s="11">
        <v>4.1340000000000003</v>
      </c>
      <c r="L4533" s="11" t="b">
        <f>COUNTIF('[1]2_배당성향 25% 이상 종목명'!$A$2:$A$471,'2_2번 조건 대상 종목'!A4533)&gt;0</f>
        <v>0</v>
      </c>
      <c r="M4533" s="14" t="b">
        <f t="shared" si="70"/>
        <v>1</v>
      </c>
      <c r="N4533" s="11">
        <v>32739903210</v>
      </c>
      <c r="O4533" s="11" t="b">
        <f>N4533&gt;=VLOOKUP(A4533,'[1]2023년만'!$A$2:$Q$1181,12,0)</f>
        <v>1</v>
      </c>
      <c r="P4533" s="11"/>
      <c r="Q4533" s="11"/>
      <c r="R4533" s="11">
        <v>4.2</v>
      </c>
      <c r="S4533" s="6">
        <v>1205140246730</v>
      </c>
      <c r="T4533" s="7">
        <v>1.72</v>
      </c>
      <c r="U4533" s="7">
        <v>0.36</v>
      </c>
      <c r="V4533" s="7">
        <v>4483</v>
      </c>
    </row>
    <row r="4534" spans="1:22" hidden="1" x14ac:dyDescent="0.4">
      <c r="A4534" s="4" t="s">
        <v>889</v>
      </c>
      <c r="B4534" s="5" t="s">
        <v>890</v>
      </c>
      <c r="C4534" s="5" t="s">
        <v>24</v>
      </c>
      <c r="D4534" s="5" t="s">
        <v>19</v>
      </c>
      <c r="E4534" s="9" t="s">
        <v>66</v>
      </c>
      <c r="F4534" s="9">
        <v>3.86</v>
      </c>
      <c r="G4534" s="5" t="s">
        <v>21</v>
      </c>
      <c r="H4534" s="9">
        <v>500</v>
      </c>
      <c r="I4534" s="11">
        <v>155904301</v>
      </c>
      <c r="J4534" s="11">
        <v>200</v>
      </c>
      <c r="K4534" s="11">
        <v>2.8319999999999999</v>
      </c>
      <c r="L4534" s="11" t="b">
        <f>COUNTIF('[1]2_배당성향 25% 이상 종목명'!$A$2:$A$471,'2_2번 조건 대상 종목'!A4534)&gt;0</f>
        <v>0</v>
      </c>
      <c r="M4534" s="14" t="b">
        <f t="shared" si="70"/>
        <v>1</v>
      </c>
      <c r="N4534" s="11">
        <v>31180860200</v>
      </c>
      <c r="O4534" s="11"/>
      <c r="P4534" s="11"/>
      <c r="Q4534" s="11"/>
      <c r="R4534" s="11">
        <v>5.3</v>
      </c>
      <c r="S4534" s="6">
        <v>1205140246730</v>
      </c>
      <c r="T4534" s="7">
        <v>1.72</v>
      </c>
      <c r="U4534" s="7">
        <v>0.36</v>
      </c>
      <c r="V4534" s="7">
        <v>4483</v>
      </c>
    </row>
    <row r="4535" spans="1:22" hidden="1" x14ac:dyDescent="0.4">
      <c r="A4535" s="7" t="s">
        <v>889</v>
      </c>
      <c r="B4535" s="12" t="s">
        <v>890</v>
      </c>
      <c r="C4535" s="12" t="s">
        <v>2933</v>
      </c>
      <c r="D4535" s="12" t="s">
        <v>19</v>
      </c>
      <c r="E4535" s="12" t="s">
        <v>69</v>
      </c>
      <c r="F4535" s="12">
        <v>1.59</v>
      </c>
      <c r="G4535" s="12" t="s">
        <v>21</v>
      </c>
      <c r="H4535" s="12">
        <v>500</v>
      </c>
      <c r="I4535" s="6">
        <v>97704482</v>
      </c>
      <c r="J4535" s="6">
        <v>210</v>
      </c>
      <c r="K4535" s="6">
        <v>44.350999999999999</v>
      </c>
      <c r="L4535" s="11" t="b">
        <f>COUNTIF('[1]2_배당성향 25% 이상 종목명'!$A$2:$A$471,'2_2번 조건 대상 종목'!A4535)&gt;0</f>
        <v>0</v>
      </c>
      <c r="M4535" s="14" t="b">
        <f t="shared" si="70"/>
        <v>1</v>
      </c>
      <c r="N4535" s="6">
        <v>18334454670</v>
      </c>
      <c r="O4535" s="6"/>
      <c r="P4535" s="6"/>
      <c r="Q4535" s="6"/>
      <c r="R4535" s="6">
        <v>2.4500000000000002</v>
      </c>
      <c r="S4535" s="6">
        <v>1205140246730</v>
      </c>
      <c r="T4535" s="7">
        <v>1.72</v>
      </c>
      <c r="U4535" s="7">
        <v>0.36</v>
      </c>
      <c r="V4535" s="7">
        <v>4483</v>
      </c>
    </row>
    <row r="4536" spans="1:22" hidden="1" x14ac:dyDescent="0.4">
      <c r="A4536" s="4" t="s">
        <v>991</v>
      </c>
      <c r="B4536" s="5" t="s">
        <v>992</v>
      </c>
      <c r="C4536" s="5" t="s">
        <v>30</v>
      </c>
      <c r="D4536" s="5" t="s">
        <v>19</v>
      </c>
      <c r="E4536" s="9" t="s">
        <v>247</v>
      </c>
      <c r="F4536" s="9">
        <v>3.56</v>
      </c>
      <c r="G4536" s="5" t="s">
        <v>21</v>
      </c>
      <c r="H4536" s="10">
        <v>5000</v>
      </c>
      <c r="I4536" s="11">
        <v>31712562</v>
      </c>
      <c r="J4536" s="11">
        <v>180</v>
      </c>
      <c r="K4536" s="11">
        <v>38.932000000000002</v>
      </c>
      <c r="L4536" s="11" t="b">
        <f>COUNTIF('[1]2_배당성향 25% 이상 종목명'!$A$2:$A$471,'2_2번 조건 대상 종목'!A4536)&gt;0</f>
        <v>1</v>
      </c>
      <c r="M4536" s="14" t="b">
        <f t="shared" si="70"/>
        <v>1</v>
      </c>
      <c r="N4536" s="11">
        <v>14073808224</v>
      </c>
      <c r="O4536" s="11" t="b">
        <f>N4536&gt;=VLOOKUP(A4536,'[1]2023년만'!$A$2:$Q$1181,12,0)</f>
        <v>0</v>
      </c>
      <c r="P4536" s="11">
        <f>VLOOKUP(A4536,'[1]2_피벗 테이블'!$A$4:$B$376,2,0)</f>
        <v>21442854804</v>
      </c>
      <c r="Q4536" s="11" t="b">
        <f>N4536&gt;=(P4536*1.05)</f>
        <v>0</v>
      </c>
      <c r="R4536" s="11">
        <v>2.89</v>
      </c>
      <c r="S4536" s="6">
        <v>501465986840</v>
      </c>
      <c r="T4536" s="7">
        <v>8.66</v>
      </c>
      <c r="U4536" s="7">
        <v>0.27</v>
      </c>
      <c r="V4536" s="7">
        <v>936</v>
      </c>
    </row>
    <row r="4537" spans="1:22" hidden="1" x14ac:dyDescent="0.4">
      <c r="A4537" s="4" t="s">
        <v>991</v>
      </c>
      <c r="B4537" s="5" t="s">
        <v>992</v>
      </c>
      <c r="C4537" s="5" t="s">
        <v>24</v>
      </c>
      <c r="D4537" s="5" t="s">
        <v>19</v>
      </c>
      <c r="E4537" s="9" t="s">
        <v>247</v>
      </c>
      <c r="F4537" s="9">
        <v>3.7</v>
      </c>
      <c r="G4537" s="5" t="s">
        <v>21</v>
      </c>
      <c r="H4537" s="10">
        <v>5000</v>
      </c>
      <c r="I4537" s="11">
        <v>31712562</v>
      </c>
      <c r="J4537" s="11">
        <v>400</v>
      </c>
      <c r="K4537" s="11">
        <v>29.207000000000001</v>
      </c>
      <c r="L4537" s="11" t="b">
        <f>COUNTIF('[1]2_배당성향 25% 이상 종목명'!$A$2:$A$471,'2_2번 조건 대상 종목'!A4537)&gt;0</f>
        <v>1</v>
      </c>
      <c r="M4537" s="14" t="b">
        <f t="shared" si="70"/>
        <v>1</v>
      </c>
      <c r="N4537" s="11">
        <v>15628885104</v>
      </c>
      <c r="O4537" s="11"/>
      <c r="P4537" s="11"/>
      <c r="Q4537" s="11"/>
      <c r="R4537" s="11">
        <v>4.62</v>
      </c>
      <c r="S4537" s="6">
        <v>501465986840</v>
      </c>
      <c r="T4537" s="7">
        <v>8.66</v>
      </c>
      <c r="U4537" s="7">
        <v>0.27</v>
      </c>
      <c r="V4537" s="7">
        <v>936</v>
      </c>
    </row>
    <row r="4538" spans="1:22" hidden="1" x14ac:dyDescent="0.4">
      <c r="A4538" s="4" t="s">
        <v>991</v>
      </c>
      <c r="B4538" s="5" t="s">
        <v>992</v>
      </c>
      <c r="C4538" s="5" t="s">
        <v>18</v>
      </c>
      <c r="D4538" s="5" t="s">
        <v>19</v>
      </c>
      <c r="E4538" s="9" t="s">
        <v>247</v>
      </c>
      <c r="F4538" s="9">
        <v>6.19</v>
      </c>
      <c r="G4538" s="5" t="s">
        <v>21</v>
      </c>
      <c r="H4538" s="10">
        <v>5000</v>
      </c>
      <c r="I4538" s="11">
        <v>31712562</v>
      </c>
      <c r="J4538" s="11">
        <v>550</v>
      </c>
      <c r="K4538" s="11">
        <v>23.404</v>
      </c>
      <c r="L4538" s="11" t="b">
        <f>COUNTIF('[1]2_배당성향 25% 이상 종목명'!$A$2:$A$471,'2_2번 조건 대상 종목'!A4538)&gt;0</f>
        <v>1</v>
      </c>
      <c r="M4538" s="14" t="b">
        <f t="shared" si="70"/>
        <v>1</v>
      </c>
      <c r="N4538" s="11">
        <v>20385769404</v>
      </c>
      <c r="O4538" s="11"/>
      <c r="P4538" s="11"/>
      <c r="Q4538" s="11"/>
      <c r="R4538" s="11">
        <v>5.5</v>
      </c>
      <c r="S4538" s="6">
        <v>501465986840</v>
      </c>
      <c r="T4538" s="7">
        <v>8.66</v>
      </c>
      <c r="U4538" s="7">
        <v>0.27</v>
      </c>
      <c r="V4538" s="7">
        <v>936</v>
      </c>
    </row>
    <row r="4539" spans="1:22" hidden="1" x14ac:dyDescent="0.4">
      <c r="A4539" s="7" t="s">
        <v>991</v>
      </c>
      <c r="B4539" s="12" t="s">
        <v>992</v>
      </c>
      <c r="C4539" s="12" t="s">
        <v>2933</v>
      </c>
      <c r="D4539" s="12" t="s">
        <v>19</v>
      </c>
      <c r="E4539" s="12" t="s">
        <v>247</v>
      </c>
      <c r="F4539" s="12">
        <v>3.64</v>
      </c>
      <c r="G4539" s="12" t="s">
        <v>21</v>
      </c>
      <c r="H4539" s="12">
        <v>5000</v>
      </c>
      <c r="I4539" s="6">
        <v>31712562</v>
      </c>
      <c r="J4539" s="6">
        <v>800</v>
      </c>
      <c r="K4539" s="6">
        <v>24.045999999999999</v>
      </c>
      <c r="L4539" s="11" t="b">
        <f>COUNTIF('[1]2_배당성향 25% 이상 종목명'!$A$2:$A$471,'2_2번 조건 대상 종목'!A4539)&gt;0</f>
        <v>1</v>
      </c>
      <c r="M4539" s="14" t="b">
        <f t="shared" si="70"/>
        <v>1</v>
      </c>
      <c r="N4539" s="6">
        <v>28313909904</v>
      </c>
      <c r="O4539" s="6"/>
      <c r="P4539" s="6"/>
      <c r="Q4539" s="6"/>
      <c r="R4539" s="6">
        <v>6.2</v>
      </c>
      <c r="S4539" s="6">
        <v>501465986840</v>
      </c>
      <c r="T4539" s="7">
        <v>8.66</v>
      </c>
      <c r="U4539" s="7">
        <v>0.27</v>
      </c>
      <c r="V4539" s="7">
        <v>936</v>
      </c>
    </row>
    <row r="4540" spans="1:22" hidden="1" x14ac:dyDescent="0.4">
      <c r="A4540" s="4" t="s">
        <v>2427</v>
      </c>
      <c r="B4540" s="5" t="s">
        <v>2428</v>
      </c>
      <c r="C4540" s="5" t="s">
        <v>18</v>
      </c>
      <c r="D4540" s="5" t="s">
        <v>19</v>
      </c>
      <c r="E4540" s="9" t="s">
        <v>69</v>
      </c>
      <c r="F4540" s="9">
        <v>2.79</v>
      </c>
      <c r="G4540" s="5" t="s">
        <v>21</v>
      </c>
      <c r="H4540" s="10">
        <v>5000</v>
      </c>
      <c r="I4540" s="11">
        <v>13228966</v>
      </c>
      <c r="J4540" s="11">
        <v>600</v>
      </c>
      <c r="K4540" s="11">
        <v>9.1590000000000007</v>
      </c>
      <c r="L4540" s="11" t="b">
        <f>COUNTIF('[1]2_배당성향 25% 이상 종목명'!$A$2:$A$471,'2_2번 조건 대상 종목'!A4540)&gt;0</f>
        <v>0</v>
      </c>
      <c r="M4540" s="14" t="b">
        <f t="shared" si="70"/>
        <v>1</v>
      </c>
      <c r="N4540" s="11">
        <v>7206579600</v>
      </c>
      <c r="O4540" s="11"/>
      <c r="P4540" s="11"/>
      <c r="Q4540" s="11"/>
      <c r="R4540" s="11">
        <v>3.4</v>
      </c>
      <c r="S4540" s="6">
        <v>306250562900</v>
      </c>
      <c r="T4540" s="7">
        <v>2.2999999999999998</v>
      </c>
      <c r="U4540" s="7">
        <v>0.43</v>
      </c>
      <c r="V4540" s="7">
        <v>10080</v>
      </c>
    </row>
    <row r="4541" spans="1:22" hidden="1" x14ac:dyDescent="0.4">
      <c r="A4541" s="4" t="s">
        <v>2427</v>
      </c>
      <c r="B4541" s="5" t="s">
        <v>2428</v>
      </c>
      <c r="C4541" s="5" t="s">
        <v>24</v>
      </c>
      <c r="D4541" s="5" t="s">
        <v>19</v>
      </c>
      <c r="E4541" s="9" t="s">
        <v>69</v>
      </c>
      <c r="F4541" s="9">
        <v>2.13</v>
      </c>
      <c r="G4541" s="5" t="s">
        <v>21</v>
      </c>
      <c r="H4541" s="10">
        <v>5000</v>
      </c>
      <c r="I4541" s="11">
        <v>13228966</v>
      </c>
      <c r="J4541" s="11">
        <v>600</v>
      </c>
      <c r="K4541" s="11">
        <v>8.6419999999999995</v>
      </c>
      <c r="L4541" s="11" t="b">
        <f>COUNTIF('[1]2_배당성향 25% 이상 종목명'!$A$2:$A$471,'2_2번 조건 대상 종목'!A4541)&gt;0</f>
        <v>0</v>
      </c>
      <c r="M4541" s="14" t="b">
        <f t="shared" si="70"/>
        <v>1</v>
      </c>
      <c r="N4541" s="11">
        <v>7206579600</v>
      </c>
      <c r="O4541" s="11"/>
      <c r="P4541" s="11"/>
      <c r="Q4541" s="11"/>
      <c r="R4541" s="11">
        <v>3.1</v>
      </c>
      <c r="S4541" s="6">
        <v>306250562900</v>
      </c>
      <c r="T4541" s="7">
        <v>2.2999999999999998</v>
      </c>
      <c r="U4541" s="7">
        <v>0.43</v>
      </c>
      <c r="V4541" s="7">
        <v>10080</v>
      </c>
    </row>
    <row r="4542" spans="1:22" hidden="1" x14ac:dyDescent="0.4">
      <c r="A4542" s="4" t="s">
        <v>2427</v>
      </c>
      <c r="B4542" s="5" t="s">
        <v>2428</v>
      </c>
      <c r="C4542" s="5" t="s">
        <v>30</v>
      </c>
      <c r="D4542" s="5" t="s">
        <v>19</v>
      </c>
      <c r="E4542" s="9" t="s">
        <v>69</v>
      </c>
      <c r="F4542" s="9">
        <v>2.73</v>
      </c>
      <c r="G4542" s="5" t="s">
        <v>21</v>
      </c>
      <c r="H4542" s="10">
        <v>5000</v>
      </c>
      <c r="I4542" s="11">
        <v>13228966</v>
      </c>
      <c r="J4542" s="11">
        <v>700</v>
      </c>
      <c r="K4542" s="11">
        <v>6.95</v>
      </c>
      <c r="L4542" s="11" t="b">
        <f>COUNTIF('[1]2_배당성향 25% 이상 종목명'!$A$2:$A$471,'2_2번 조건 대상 종목'!A4542)&gt;0</f>
        <v>0</v>
      </c>
      <c r="M4542" s="14" t="b">
        <f t="shared" si="70"/>
        <v>1</v>
      </c>
      <c r="N4542" s="11">
        <v>8407676200</v>
      </c>
      <c r="O4542" s="11" t="b">
        <f>N4542&gt;=VLOOKUP(A4542,'[1]2023년만'!$A$2:$Q$1181,12,0)</f>
        <v>1</v>
      </c>
      <c r="P4542" s="11"/>
      <c r="Q4542" s="11"/>
      <c r="R4542" s="11">
        <v>3.6</v>
      </c>
      <c r="S4542" s="6">
        <v>306250562900</v>
      </c>
      <c r="T4542" s="7">
        <v>2.2999999999999998</v>
      </c>
      <c r="U4542" s="7">
        <v>0.43</v>
      </c>
      <c r="V4542" s="7">
        <v>10080</v>
      </c>
    </row>
    <row r="4543" spans="1:22" hidden="1" x14ac:dyDescent="0.4">
      <c r="A4543" s="7" t="s">
        <v>2427</v>
      </c>
      <c r="B4543" s="12" t="s">
        <v>2428</v>
      </c>
      <c r="C4543" s="12" t="s">
        <v>2933</v>
      </c>
      <c r="D4543" s="12" t="s">
        <v>19</v>
      </c>
      <c r="E4543" s="12" t="s">
        <v>69</v>
      </c>
      <c r="F4543" s="12">
        <v>1.59</v>
      </c>
      <c r="G4543" s="12" t="s">
        <v>21</v>
      </c>
      <c r="H4543" s="12">
        <v>5000</v>
      </c>
      <c r="I4543" s="6">
        <v>13228966</v>
      </c>
      <c r="J4543" s="6">
        <v>600</v>
      </c>
      <c r="K4543" s="6">
        <v>18.962</v>
      </c>
      <c r="L4543" s="11" t="b">
        <f>COUNTIF('[1]2_배당성향 25% 이상 종목명'!$A$2:$A$471,'2_2번 조건 대상 종목'!A4543)&gt;0</f>
        <v>0</v>
      </c>
      <c r="M4543" s="14" t="b">
        <f t="shared" si="70"/>
        <v>1</v>
      </c>
      <c r="N4543" s="6">
        <v>7206579600</v>
      </c>
      <c r="O4543" s="6"/>
      <c r="P4543" s="6"/>
      <c r="Q4543" s="6"/>
      <c r="R4543" s="6">
        <v>3.6</v>
      </c>
      <c r="S4543" s="6">
        <v>306250562900</v>
      </c>
      <c r="T4543" s="7">
        <v>2.2999999999999998</v>
      </c>
      <c r="U4543" s="7">
        <v>0.43</v>
      </c>
      <c r="V4543" s="7">
        <v>10080</v>
      </c>
    </row>
    <row r="4544" spans="1:22" hidden="1" x14ac:dyDescent="0.4">
      <c r="A4544" s="4" t="s">
        <v>2079</v>
      </c>
      <c r="B4544" s="5" t="s">
        <v>2080</v>
      </c>
      <c r="C4544" s="5" t="s">
        <v>24</v>
      </c>
      <c r="D4544" s="5" t="s">
        <v>19</v>
      </c>
      <c r="E4544" s="9" t="s">
        <v>69</v>
      </c>
      <c r="F4544" s="9">
        <v>2.13</v>
      </c>
      <c r="G4544" s="5" t="s">
        <v>21</v>
      </c>
      <c r="H4544" s="10">
        <v>5000</v>
      </c>
      <c r="I4544" s="11">
        <v>9100836</v>
      </c>
      <c r="J4544" s="11">
        <v>500</v>
      </c>
      <c r="K4544" s="11">
        <v>15.304</v>
      </c>
      <c r="L4544" s="11" t="b">
        <f>COUNTIF('[1]2_배당성향 25% 이상 종목명'!$A$2:$A$471,'2_2번 조건 대상 종목'!A4544)&gt;0</f>
        <v>0</v>
      </c>
      <c r="M4544" s="14" t="b">
        <f t="shared" si="70"/>
        <v>1</v>
      </c>
      <c r="N4544" s="11">
        <v>4410850500</v>
      </c>
      <c r="O4544" s="11"/>
      <c r="P4544" s="11"/>
      <c r="Q4544" s="11"/>
      <c r="R4544" s="11">
        <v>4.5</v>
      </c>
      <c r="S4544" s="6">
        <v>117309776040</v>
      </c>
      <c r="T4544" s="7">
        <v>2.67</v>
      </c>
      <c r="U4544" s="7">
        <v>0.38</v>
      </c>
      <c r="V4544" s="7">
        <v>4836</v>
      </c>
    </row>
    <row r="4545" spans="1:22" hidden="1" x14ac:dyDescent="0.4">
      <c r="A4545" s="4" t="s">
        <v>2079</v>
      </c>
      <c r="B4545" s="5" t="s">
        <v>2080</v>
      </c>
      <c r="C4545" s="5" t="s">
        <v>18</v>
      </c>
      <c r="D4545" s="5" t="s">
        <v>19</v>
      </c>
      <c r="E4545" s="9" t="s">
        <v>69</v>
      </c>
      <c r="F4545" s="9">
        <v>2.79</v>
      </c>
      <c r="G4545" s="5" t="s">
        <v>21</v>
      </c>
      <c r="H4545" s="10">
        <v>5000</v>
      </c>
      <c r="I4545" s="11">
        <v>9100836</v>
      </c>
      <c r="J4545" s="11">
        <v>500</v>
      </c>
      <c r="K4545" s="11">
        <v>13.228</v>
      </c>
      <c r="L4545" s="11" t="b">
        <f>COUNTIF('[1]2_배당성향 25% 이상 종목명'!$A$2:$A$471,'2_2번 조건 대상 종목'!A4545)&gt;0</f>
        <v>0</v>
      </c>
      <c r="M4545" s="14" t="b">
        <f t="shared" si="70"/>
        <v>1</v>
      </c>
      <c r="N4545" s="11">
        <v>4410850500</v>
      </c>
      <c r="O4545" s="11"/>
      <c r="P4545" s="11"/>
      <c r="Q4545" s="11"/>
      <c r="R4545" s="11">
        <v>4.5</v>
      </c>
      <c r="S4545" s="6">
        <v>117309776040</v>
      </c>
      <c r="T4545" s="7">
        <v>2.67</v>
      </c>
      <c r="U4545" s="7">
        <v>0.38</v>
      </c>
      <c r="V4545" s="7">
        <v>4836</v>
      </c>
    </row>
    <row r="4546" spans="1:22" hidden="1" x14ac:dyDescent="0.4">
      <c r="A4546" s="4" t="s">
        <v>2079</v>
      </c>
      <c r="B4546" s="5" t="s">
        <v>2080</v>
      </c>
      <c r="C4546" s="5" t="s">
        <v>30</v>
      </c>
      <c r="D4546" s="5" t="s">
        <v>19</v>
      </c>
      <c r="E4546" s="9" t="s">
        <v>69</v>
      </c>
      <c r="F4546" s="9">
        <v>2.73</v>
      </c>
      <c r="G4546" s="5" t="s">
        <v>21</v>
      </c>
      <c r="H4546" s="10">
        <v>5000</v>
      </c>
      <c r="I4546" s="11">
        <v>9100836</v>
      </c>
      <c r="J4546" s="11">
        <v>500</v>
      </c>
      <c r="K4546" s="11">
        <v>10.427</v>
      </c>
      <c r="L4546" s="11" t="b">
        <f>COUNTIF('[1]2_배당성향 25% 이상 종목명'!$A$2:$A$471,'2_2번 조건 대상 종목'!A4546)&gt;0</f>
        <v>0</v>
      </c>
      <c r="M4546" s="14" t="b">
        <f t="shared" si="70"/>
        <v>1</v>
      </c>
      <c r="N4546" s="11">
        <v>4410850500</v>
      </c>
      <c r="O4546" s="11" t="b">
        <f>N4546&gt;=VLOOKUP(A4546,'[1]2023년만'!$A$2:$Q$1181,12,0)</f>
        <v>1</v>
      </c>
      <c r="P4546" s="11"/>
      <c r="Q4546" s="11"/>
      <c r="R4546" s="11">
        <v>4.7</v>
      </c>
      <c r="S4546" s="6">
        <v>117309776040</v>
      </c>
      <c r="T4546" s="7">
        <v>2.67</v>
      </c>
      <c r="U4546" s="7">
        <v>0.38</v>
      </c>
      <c r="V4546" s="7">
        <v>4836</v>
      </c>
    </row>
    <row r="4547" spans="1:22" hidden="1" x14ac:dyDescent="0.4">
      <c r="A4547" s="7" t="s">
        <v>2079</v>
      </c>
      <c r="B4547" s="12" t="s">
        <v>2080</v>
      </c>
      <c r="C4547" s="12" t="s">
        <v>2933</v>
      </c>
      <c r="D4547" s="12" t="s">
        <v>19</v>
      </c>
      <c r="E4547" s="12" t="s">
        <v>69</v>
      </c>
      <c r="F4547" s="12">
        <v>1.59</v>
      </c>
      <c r="G4547" s="12" t="s">
        <v>21</v>
      </c>
      <c r="H4547" s="12">
        <v>5000</v>
      </c>
      <c r="I4547" s="6">
        <v>9100836</v>
      </c>
      <c r="J4547" s="6">
        <v>500</v>
      </c>
      <c r="K4547" s="6">
        <v>36.895000000000003</v>
      </c>
      <c r="L4547" s="11" t="b">
        <f>COUNTIF('[1]2_배당성향 25% 이상 종목명'!$A$2:$A$471,'2_2번 조건 대상 종목'!A4547)&gt;0</f>
        <v>0</v>
      </c>
      <c r="M4547" s="14" t="b">
        <f t="shared" ref="M4547:M4610" si="71">COUNTIF($A$2:$A$4678,A4547)=4</f>
        <v>1</v>
      </c>
      <c r="N4547" s="6">
        <v>4410850500</v>
      </c>
      <c r="O4547" s="6"/>
      <c r="P4547" s="6"/>
      <c r="Q4547" s="6"/>
      <c r="R4547" s="6">
        <v>4.0999999999999996</v>
      </c>
      <c r="S4547" s="6">
        <v>117309776040</v>
      </c>
      <c r="T4547" s="7">
        <v>2.67</v>
      </c>
      <c r="U4547" s="7">
        <v>0.38</v>
      </c>
      <c r="V4547" s="7">
        <v>4836</v>
      </c>
    </row>
    <row r="4548" spans="1:22" hidden="1" x14ac:dyDescent="0.4">
      <c r="A4548" s="4" t="s">
        <v>114</v>
      </c>
      <c r="B4548" s="5" t="s">
        <v>115</v>
      </c>
      <c r="C4548" s="5" t="s">
        <v>24</v>
      </c>
      <c r="D4548" s="5" t="s">
        <v>19</v>
      </c>
      <c r="E4548" s="9" t="s">
        <v>116</v>
      </c>
      <c r="F4548" s="9">
        <v>6.11</v>
      </c>
      <c r="G4548" s="5" t="s">
        <v>21</v>
      </c>
      <c r="H4548" s="9">
        <v>500</v>
      </c>
      <c r="I4548" s="11">
        <v>110202945</v>
      </c>
      <c r="J4548" s="11">
        <v>100</v>
      </c>
      <c r="K4548" s="11">
        <v>385.286</v>
      </c>
      <c r="L4548" s="11" t="b">
        <f>COUNTIF('[1]2_배당성향 25% 이상 종목명'!$A$2:$A$471,'2_2번 조건 대상 종목'!A4548)&gt;0</f>
        <v>1</v>
      </c>
      <c r="M4548" s="14" t="b">
        <f t="shared" si="71"/>
        <v>1</v>
      </c>
      <c r="N4548" s="11">
        <v>11015335500</v>
      </c>
      <c r="O4548" s="11"/>
      <c r="P4548" s="11"/>
      <c r="Q4548" s="11"/>
      <c r="R4548" s="11">
        <v>3</v>
      </c>
      <c r="S4548" s="6">
        <v>368628851025</v>
      </c>
      <c r="T4548" s="7">
        <v>53.1</v>
      </c>
      <c r="U4548" s="7">
        <v>0.5</v>
      </c>
      <c r="V4548" s="7">
        <v>63</v>
      </c>
    </row>
    <row r="4549" spans="1:22" x14ac:dyDescent="0.4">
      <c r="A4549" s="4" t="s">
        <v>475</v>
      </c>
      <c r="B4549" s="5" t="s">
        <v>476</v>
      </c>
      <c r="C4549" s="5" t="s">
        <v>30</v>
      </c>
      <c r="D4549" s="5" t="s">
        <v>19</v>
      </c>
      <c r="E4549" s="9" t="s">
        <v>49</v>
      </c>
      <c r="F4549" s="9">
        <v>1.64</v>
      </c>
      <c r="G4549" s="5" t="s">
        <v>21</v>
      </c>
      <c r="H4549" s="9">
        <v>500</v>
      </c>
      <c r="I4549" s="11">
        <v>10000000</v>
      </c>
      <c r="J4549" s="11">
        <v>250</v>
      </c>
      <c r="K4549" s="11">
        <v>79.013999999999996</v>
      </c>
      <c r="L4549" s="11" t="b">
        <f>COUNTIF('[1]2_배당성향 25% 이상 종목명'!$A$2:$A$471,'2_2번 조건 대상 종목'!A3508)&gt;0</f>
        <v>1</v>
      </c>
      <c r="M4549" s="14" t="b">
        <f t="shared" si="71"/>
        <v>1</v>
      </c>
      <c r="N4549" s="11">
        <v>2500000000</v>
      </c>
      <c r="O4549" s="11" t="b">
        <f>N4549&gt;=VLOOKUP(A4549,'[1]2023년만'!$A$2:$Q$1181,12,0)</f>
        <v>1</v>
      </c>
      <c r="P4549" s="11">
        <f>VLOOKUP(A4549,'[1]2_피벗 테이블'!$A$4:$B$376,2,0)</f>
        <v>2083333333.3333333</v>
      </c>
      <c r="Q4549" s="11" t="b">
        <f>N4549&gt;=(P4549*1.05)</f>
        <v>1</v>
      </c>
      <c r="R4549" s="11">
        <v>3.7</v>
      </c>
      <c r="S4549" s="6">
        <v>40200000000</v>
      </c>
      <c r="T4549" s="7">
        <v>12.72</v>
      </c>
      <c r="U4549" s="7">
        <v>1.23</v>
      </c>
      <c r="V4549" s="7">
        <v>316</v>
      </c>
    </row>
    <row r="4550" spans="1:22" hidden="1" x14ac:dyDescent="0.4">
      <c r="A4550" s="4" t="s">
        <v>114</v>
      </c>
      <c r="B4550" s="5" t="s">
        <v>115</v>
      </c>
      <c r="C4550" s="5" t="s">
        <v>18</v>
      </c>
      <c r="D4550" s="5" t="s">
        <v>19</v>
      </c>
      <c r="E4550" s="9" t="s">
        <v>116</v>
      </c>
      <c r="F4550" s="9">
        <v>5.79</v>
      </c>
      <c r="G4550" s="5" t="s">
        <v>21</v>
      </c>
      <c r="H4550" s="9">
        <v>500</v>
      </c>
      <c r="I4550" s="11">
        <v>110202945</v>
      </c>
      <c r="J4550" s="11">
        <v>90</v>
      </c>
      <c r="K4550" s="11">
        <v>-356.09899999999999</v>
      </c>
      <c r="L4550" s="11" t="b">
        <f>COUNTIF('[1]2_배당성향 25% 이상 종목명'!$A$2:$A$471,'2_2번 조건 대상 종목'!A4550)&gt;0</f>
        <v>1</v>
      </c>
      <c r="M4550" s="14" t="b">
        <f t="shared" si="71"/>
        <v>1</v>
      </c>
      <c r="N4550" s="11">
        <v>9913801950</v>
      </c>
      <c r="O4550" s="11"/>
      <c r="P4550" s="11"/>
      <c r="Q4550" s="11"/>
      <c r="R4550" s="11">
        <v>3.5</v>
      </c>
      <c r="S4550" s="6">
        <v>368628851025</v>
      </c>
      <c r="T4550" s="7">
        <v>53.1</v>
      </c>
      <c r="U4550" s="7">
        <v>0.5</v>
      </c>
      <c r="V4550" s="7">
        <v>63</v>
      </c>
    </row>
    <row r="4551" spans="1:22" hidden="1" x14ac:dyDescent="0.4">
      <c r="A4551" s="7" t="s">
        <v>114</v>
      </c>
      <c r="B4551" s="12" t="s">
        <v>115</v>
      </c>
      <c r="C4551" s="12" t="s">
        <v>2933</v>
      </c>
      <c r="D4551" s="12" t="s">
        <v>19</v>
      </c>
      <c r="E4551" s="12" t="s">
        <v>34</v>
      </c>
      <c r="F4551" s="12">
        <v>0.43</v>
      </c>
      <c r="G4551" s="12" t="s">
        <v>21</v>
      </c>
      <c r="H4551" s="12">
        <v>500</v>
      </c>
      <c r="I4551" s="6">
        <v>112876596</v>
      </c>
      <c r="J4551" s="6">
        <v>90</v>
      </c>
      <c r="K4551" s="6">
        <v>11.646000000000001</v>
      </c>
      <c r="L4551" s="11" t="b">
        <f>COUNTIF('[1]2_배당성향 25% 이상 종목명'!$A$2:$A$471,'2_2번 조건 대상 종목'!A4551)&gt;0</f>
        <v>1</v>
      </c>
      <c r="M4551" s="14" t="b">
        <f t="shared" si="71"/>
        <v>1</v>
      </c>
      <c r="N4551" s="6">
        <v>9913801950</v>
      </c>
      <c r="O4551" s="6"/>
      <c r="P4551" s="6"/>
      <c r="Q4551" s="6"/>
      <c r="R4551" s="6">
        <v>2.1</v>
      </c>
      <c r="S4551" s="6">
        <v>368628851025</v>
      </c>
      <c r="T4551" s="7">
        <v>53.1</v>
      </c>
      <c r="U4551" s="7">
        <v>0.5</v>
      </c>
      <c r="V4551" s="7">
        <v>63</v>
      </c>
    </row>
    <row r="4552" spans="1:22" hidden="1" x14ac:dyDescent="0.4">
      <c r="A4552" s="4" t="s">
        <v>1462</v>
      </c>
      <c r="B4552" s="5" t="s">
        <v>1463</v>
      </c>
      <c r="C4552" s="5" t="s">
        <v>18</v>
      </c>
      <c r="D4552" s="5" t="s">
        <v>19</v>
      </c>
      <c r="E4552" s="9" t="s">
        <v>836</v>
      </c>
      <c r="F4552" s="9">
        <v>3.72</v>
      </c>
      <c r="G4552" s="5" t="s">
        <v>21</v>
      </c>
      <c r="H4552" s="9">
        <v>500</v>
      </c>
      <c r="I4552" s="11">
        <v>89400000</v>
      </c>
      <c r="J4552" s="11">
        <v>1965</v>
      </c>
      <c r="K4552" s="11">
        <v>26.818000000000001</v>
      </c>
      <c r="L4552" s="11" t="b">
        <f>COUNTIF('[1]2_배당성향 25% 이상 종목명'!$A$2:$A$471,'2_2번 조건 대상 종목'!A4552)&gt;0</f>
        <v>0</v>
      </c>
      <c r="M4552" s="14" t="b">
        <f t="shared" si="71"/>
        <v>0</v>
      </c>
      <c r="N4552" s="11">
        <v>154084492500</v>
      </c>
      <c r="O4552" s="11"/>
      <c r="P4552" s="11"/>
      <c r="Q4552" s="11"/>
      <c r="R4552" s="11">
        <v>6.4</v>
      </c>
      <c r="S4552" s="6">
        <v>2485320000000</v>
      </c>
      <c r="T4552" s="7">
        <v>2.56</v>
      </c>
      <c r="U4552" s="7">
        <v>0.46</v>
      </c>
      <c r="V4552" s="7">
        <v>10847</v>
      </c>
    </row>
    <row r="4553" spans="1:22" hidden="1" x14ac:dyDescent="0.4">
      <c r="A4553" s="4" t="s">
        <v>1462</v>
      </c>
      <c r="B4553" s="5" t="s">
        <v>1463</v>
      </c>
      <c r="C4553" s="5" t="s">
        <v>24</v>
      </c>
      <c r="D4553" s="5" t="s">
        <v>19</v>
      </c>
      <c r="E4553" s="9" t="s">
        <v>836</v>
      </c>
      <c r="F4553" s="9">
        <v>3.78</v>
      </c>
      <c r="G4553" s="5" t="s">
        <v>21</v>
      </c>
      <c r="H4553" s="9">
        <v>500</v>
      </c>
      <c r="I4553" s="11">
        <v>89400000</v>
      </c>
      <c r="J4553" s="11">
        <v>2063</v>
      </c>
      <c r="K4553" s="11">
        <v>26.614000000000001</v>
      </c>
      <c r="L4553" s="11" t="b">
        <f>COUNTIF('[1]2_배당성향 25% 이상 종목명'!$A$2:$A$471,'2_2번 조건 대상 종목'!A4553)&gt;0</f>
        <v>0</v>
      </c>
      <c r="M4553" s="14" t="b">
        <f t="shared" si="71"/>
        <v>0</v>
      </c>
      <c r="N4553" s="11">
        <v>161769113500</v>
      </c>
      <c r="O4553" s="11"/>
      <c r="P4553" s="11"/>
      <c r="Q4553" s="11"/>
      <c r="R4553" s="11">
        <v>5.8</v>
      </c>
      <c r="S4553" s="6">
        <v>2485320000000</v>
      </c>
      <c r="T4553" s="7">
        <v>2.56</v>
      </c>
      <c r="U4553" s="7">
        <v>0.46</v>
      </c>
      <c r="V4553" s="7">
        <v>10847</v>
      </c>
    </row>
    <row r="4554" spans="1:22" hidden="1" x14ac:dyDescent="0.4">
      <c r="A4554" s="7" t="s">
        <v>1462</v>
      </c>
      <c r="B4554" s="12" t="s">
        <v>1463</v>
      </c>
      <c r="C4554" s="12" t="s">
        <v>2933</v>
      </c>
      <c r="D4554" s="12" t="s">
        <v>19</v>
      </c>
      <c r="E4554" s="12" t="s">
        <v>836</v>
      </c>
      <c r="F4554" s="12">
        <v>3.28</v>
      </c>
      <c r="G4554" s="12" t="s">
        <v>21</v>
      </c>
      <c r="H4554" s="12">
        <v>500</v>
      </c>
      <c r="I4554" s="6">
        <v>89400000</v>
      </c>
      <c r="J4554" s="6">
        <v>1480</v>
      </c>
      <c r="K4554" s="6">
        <v>26.829000000000001</v>
      </c>
      <c r="L4554" s="11" t="b">
        <f>COUNTIF('[1]2_배당성향 25% 이상 종목명'!$A$2:$A$471,'2_2번 조건 대상 종목'!A4554)&gt;0</f>
        <v>0</v>
      </c>
      <c r="M4554" s="14" t="b">
        <f t="shared" si="71"/>
        <v>0</v>
      </c>
      <c r="N4554" s="6">
        <v>116053460000</v>
      </c>
      <c r="O4554" s="6"/>
      <c r="P4554" s="6"/>
      <c r="Q4554" s="6"/>
      <c r="R4554" s="6">
        <v>6</v>
      </c>
      <c r="S4554" s="6">
        <v>2485320000000</v>
      </c>
      <c r="T4554" s="7">
        <v>2.56</v>
      </c>
      <c r="U4554" s="7">
        <v>0.46</v>
      </c>
      <c r="V4554" s="7">
        <v>10847</v>
      </c>
    </row>
    <row r="4555" spans="1:22" hidden="1" x14ac:dyDescent="0.4">
      <c r="A4555" s="4" t="s">
        <v>1117</v>
      </c>
      <c r="B4555" s="5" t="s">
        <v>1118</v>
      </c>
      <c r="C4555" s="5" t="s">
        <v>18</v>
      </c>
      <c r="D4555" s="5" t="s">
        <v>19</v>
      </c>
      <c r="E4555" s="9" t="s">
        <v>69</v>
      </c>
      <c r="F4555" s="9">
        <v>2.79</v>
      </c>
      <c r="G4555" s="5" t="s">
        <v>21</v>
      </c>
      <c r="H4555" s="10">
        <v>5000</v>
      </c>
      <c r="I4555" s="11">
        <v>12000000</v>
      </c>
      <c r="J4555" s="11">
        <v>2600</v>
      </c>
      <c r="K4555" s="11">
        <v>34.479999999999997</v>
      </c>
      <c r="L4555" s="11" t="b">
        <f>COUNTIF('[1]2_배당성향 25% 이상 종목명'!$A$2:$A$471,'2_2번 조건 대상 종목'!A4555)&gt;0</f>
        <v>0</v>
      </c>
      <c r="M4555" s="14" t="b">
        <f t="shared" si="71"/>
        <v>1</v>
      </c>
      <c r="N4555" s="11">
        <v>29764150000</v>
      </c>
      <c r="O4555" s="11"/>
      <c r="P4555" s="11"/>
      <c r="Q4555" s="11"/>
      <c r="R4555" s="11">
        <v>4.5</v>
      </c>
      <c r="S4555" s="6">
        <v>637200000000</v>
      </c>
      <c r="T4555" s="7">
        <v>3.86</v>
      </c>
      <c r="U4555" s="7">
        <v>0.28000000000000003</v>
      </c>
      <c r="V4555" s="7">
        <v>13772</v>
      </c>
    </row>
    <row r="4556" spans="1:22" hidden="1" x14ac:dyDescent="0.4">
      <c r="A4556" s="4" t="s">
        <v>1117</v>
      </c>
      <c r="B4556" s="5" t="s">
        <v>1118</v>
      </c>
      <c r="C4556" s="5" t="s">
        <v>24</v>
      </c>
      <c r="D4556" s="5" t="s">
        <v>19</v>
      </c>
      <c r="E4556" s="9" t="s">
        <v>69</v>
      </c>
      <c r="F4556" s="9">
        <v>2.13</v>
      </c>
      <c r="G4556" s="5" t="s">
        <v>21</v>
      </c>
      <c r="H4556" s="10">
        <v>5000</v>
      </c>
      <c r="I4556" s="11">
        <v>12000000</v>
      </c>
      <c r="J4556" s="11">
        <v>2800</v>
      </c>
      <c r="K4556" s="11">
        <v>23.533000000000001</v>
      </c>
      <c r="L4556" s="11" t="b">
        <f>COUNTIF('[1]2_배당성향 25% 이상 종목명'!$A$2:$A$471,'2_2번 조건 대상 종목'!A4556)&gt;0</f>
        <v>0</v>
      </c>
      <c r="M4556" s="14" t="b">
        <f t="shared" si="71"/>
        <v>1</v>
      </c>
      <c r="N4556" s="11">
        <v>32053700000</v>
      </c>
      <c r="O4556" s="11"/>
      <c r="P4556" s="11"/>
      <c r="Q4556" s="11"/>
      <c r="R4556" s="11">
        <v>6.2</v>
      </c>
      <c r="S4556" s="6">
        <v>637200000000</v>
      </c>
      <c r="T4556" s="7">
        <v>3.86</v>
      </c>
      <c r="U4556" s="7">
        <v>0.28000000000000003</v>
      </c>
      <c r="V4556" s="7">
        <v>13772</v>
      </c>
    </row>
    <row r="4557" spans="1:22" hidden="1" x14ac:dyDescent="0.4">
      <c r="A4557" s="4" t="s">
        <v>1117</v>
      </c>
      <c r="B4557" s="5" t="s">
        <v>1118</v>
      </c>
      <c r="C4557" s="5" t="s">
        <v>30</v>
      </c>
      <c r="D4557" s="5" t="s">
        <v>19</v>
      </c>
      <c r="E4557" s="9" t="s">
        <v>69</v>
      </c>
      <c r="F4557" s="9">
        <v>2.73</v>
      </c>
      <c r="G4557" s="5" t="s">
        <v>21</v>
      </c>
      <c r="H4557" s="10">
        <v>5000</v>
      </c>
      <c r="I4557" s="11">
        <v>12000000</v>
      </c>
      <c r="J4557" s="11">
        <v>2800</v>
      </c>
      <c r="K4557" s="11">
        <v>18.396999999999998</v>
      </c>
      <c r="L4557" s="11" t="b">
        <f>COUNTIF('[1]2_배당성향 25% 이상 종목명'!$A$2:$A$471,'2_2번 조건 대상 종목'!A4557)&gt;0</f>
        <v>0</v>
      </c>
      <c r="M4557" s="14" t="b">
        <f t="shared" si="71"/>
        <v>1</v>
      </c>
      <c r="N4557" s="11">
        <v>32053700000</v>
      </c>
      <c r="O4557" s="11" t="b">
        <f>N4557&gt;=VLOOKUP(A4557,'[1]2023년만'!$A$2:$Q$1181,12,0)</f>
        <v>1</v>
      </c>
      <c r="P4557" s="11"/>
      <c r="Q4557" s="11"/>
      <c r="R4557" s="11">
        <v>5.6</v>
      </c>
      <c r="S4557" s="6">
        <v>637200000000</v>
      </c>
      <c r="T4557" s="7">
        <v>3.86</v>
      </c>
      <c r="U4557" s="7">
        <v>0.28000000000000003</v>
      </c>
      <c r="V4557" s="7">
        <v>13772</v>
      </c>
    </row>
    <row r="4558" spans="1:22" hidden="1" x14ac:dyDescent="0.4">
      <c r="A4558" s="7" t="s">
        <v>1117</v>
      </c>
      <c r="B4558" s="12" t="s">
        <v>1118</v>
      </c>
      <c r="C4558" s="12" t="s">
        <v>2933</v>
      </c>
      <c r="D4558" s="12" t="s">
        <v>19</v>
      </c>
      <c r="E4558" s="12" t="s">
        <v>69</v>
      </c>
      <c r="F4558" s="12">
        <v>1.59</v>
      </c>
      <c r="G4558" s="12" t="s">
        <v>21</v>
      </c>
      <c r="H4558" s="12">
        <v>5000</v>
      </c>
      <c r="I4558" s="6">
        <v>12000000</v>
      </c>
      <c r="J4558" s="6">
        <v>2400</v>
      </c>
      <c r="K4558" s="6">
        <v>27.024999999999999</v>
      </c>
      <c r="L4558" s="11" t="b">
        <f>COUNTIF('[1]2_배당성향 25% 이상 종목명'!$A$2:$A$471,'2_2번 조건 대상 종목'!A4558)&gt;0</f>
        <v>0</v>
      </c>
      <c r="M4558" s="14" t="b">
        <f t="shared" si="71"/>
        <v>1</v>
      </c>
      <c r="N4558" s="6">
        <v>27474600000</v>
      </c>
      <c r="O4558" s="6"/>
      <c r="P4558" s="6"/>
      <c r="Q4558" s="6"/>
      <c r="R4558" s="6">
        <v>3.7</v>
      </c>
      <c r="S4558" s="6">
        <v>637200000000</v>
      </c>
      <c r="T4558" s="7">
        <v>3.86</v>
      </c>
      <c r="U4558" s="7">
        <v>0.28000000000000003</v>
      </c>
      <c r="V4558" s="7">
        <v>13772</v>
      </c>
    </row>
    <row r="4559" spans="1:22" hidden="1" x14ac:dyDescent="0.4">
      <c r="A4559" s="4" t="s">
        <v>1717</v>
      </c>
      <c r="B4559" s="5" t="s">
        <v>1718</v>
      </c>
      <c r="C4559" s="5" t="s">
        <v>30</v>
      </c>
      <c r="D4559" s="5" t="s">
        <v>19</v>
      </c>
      <c r="E4559" s="9" t="s">
        <v>37</v>
      </c>
      <c r="F4559" s="9">
        <v>1.48</v>
      </c>
      <c r="G4559" s="5" t="s">
        <v>21</v>
      </c>
      <c r="H4559" s="9">
        <v>500</v>
      </c>
      <c r="I4559" s="11">
        <v>35392271</v>
      </c>
      <c r="J4559" s="11">
        <v>100</v>
      </c>
      <c r="K4559" s="11">
        <v>21.373000000000001</v>
      </c>
      <c r="L4559" s="11" t="b">
        <f>COUNTIF('[1]2_배당성향 25% 이상 종목명'!$A$2:$A$471,'2_2번 조건 대상 종목'!A4559)&gt;0</f>
        <v>0</v>
      </c>
      <c r="M4559" s="14" t="b">
        <f t="shared" si="71"/>
        <v>0</v>
      </c>
      <c r="N4559" s="11">
        <v>3539227100</v>
      </c>
      <c r="O4559" s="11" t="e">
        <f>N4559&gt;=VLOOKUP(A4559,'[1]2023년만'!$A$2:$Q$1181,12,0)</f>
        <v>#N/A</v>
      </c>
      <c r="P4559" s="11"/>
      <c r="Q4559" s="11"/>
      <c r="R4559" s="11">
        <v>0.7</v>
      </c>
      <c r="S4559" s="6">
        <v>816037033000</v>
      </c>
      <c r="T4559" s="7">
        <v>48.32</v>
      </c>
      <c r="U4559" s="7">
        <v>3.49</v>
      </c>
      <c r="V4559" s="7">
        <v>476</v>
      </c>
    </row>
    <row r="4560" spans="1:22" hidden="1" x14ac:dyDescent="0.4">
      <c r="A4560" s="4" t="s">
        <v>983</v>
      </c>
      <c r="B4560" s="5" t="s">
        <v>984</v>
      </c>
      <c r="C4560" s="5" t="s">
        <v>18</v>
      </c>
      <c r="D4560" s="5" t="s">
        <v>19</v>
      </c>
      <c r="E4560" s="9" t="s">
        <v>103</v>
      </c>
      <c r="F4560" s="9">
        <v>0.57999999999999996</v>
      </c>
      <c r="G4560" s="5" t="s">
        <v>21</v>
      </c>
      <c r="H4560" s="9">
        <v>500</v>
      </c>
      <c r="I4560" s="11">
        <v>18672816</v>
      </c>
      <c r="J4560" s="11">
        <v>100</v>
      </c>
      <c r="K4560" s="11">
        <v>39.274000000000001</v>
      </c>
      <c r="L4560" s="11" t="b">
        <f>COUNTIF('[1]2_배당성향 25% 이상 종목명'!$A$2:$A$471,'2_2번 조건 대상 종목'!A4560)&gt;0</f>
        <v>0</v>
      </c>
      <c r="M4560" s="14" t="b">
        <f t="shared" si="71"/>
        <v>1</v>
      </c>
      <c r="N4560" s="11">
        <v>1829758900</v>
      </c>
      <c r="O4560" s="11"/>
      <c r="P4560" s="11"/>
      <c r="Q4560" s="11"/>
      <c r="R4560" s="11">
        <v>2.2000000000000002</v>
      </c>
      <c r="S4560" s="6">
        <v>51163515840</v>
      </c>
      <c r="T4560" s="7">
        <v>6.01</v>
      </c>
      <c r="U4560" s="7">
        <v>0.47</v>
      </c>
      <c r="V4560" s="7">
        <v>456</v>
      </c>
    </row>
    <row r="4561" spans="1:22" hidden="1" x14ac:dyDescent="0.4">
      <c r="A4561" s="4" t="s">
        <v>983</v>
      </c>
      <c r="B4561" s="5" t="s">
        <v>984</v>
      </c>
      <c r="C4561" s="5" t="s">
        <v>24</v>
      </c>
      <c r="D4561" s="5" t="s">
        <v>19</v>
      </c>
      <c r="E4561" s="9" t="s">
        <v>103</v>
      </c>
      <c r="F4561" s="9">
        <v>0.66</v>
      </c>
      <c r="G4561" s="5" t="s">
        <v>21</v>
      </c>
      <c r="H4561" s="9">
        <v>500</v>
      </c>
      <c r="I4561" s="11">
        <v>18672816</v>
      </c>
      <c r="J4561" s="11">
        <v>100</v>
      </c>
      <c r="K4561" s="11">
        <v>17.617999999999999</v>
      </c>
      <c r="L4561" s="11" t="b">
        <f>COUNTIF('[1]2_배당성향 25% 이상 종목명'!$A$2:$A$471,'2_2번 조건 대상 종목'!A4561)&gt;0</f>
        <v>0</v>
      </c>
      <c r="M4561" s="14" t="b">
        <f t="shared" si="71"/>
        <v>1</v>
      </c>
      <c r="N4561" s="11">
        <v>1829758900</v>
      </c>
      <c r="O4561" s="11"/>
      <c r="P4561" s="11"/>
      <c r="Q4561" s="11"/>
      <c r="R4561" s="11">
        <v>2.4</v>
      </c>
      <c r="S4561" s="6">
        <v>51163515840</v>
      </c>
      <c r="T4561" s="7">
        <v>6.01</v>
      </c>
      <c r="U4561" s="7">
        <v>0.47</v>
      </c>
      <c r="V4561" s="7">
        <v>456</v>
      </c>
    </row>
    <row r="4562" spans="1:22" hidden="1" x14ac:dyDescent="0.4">
      <c r="A4562" s="4" t="s">
        <v>983</v>
      </c>
      <c r="B4562" s="5" t="s">
        <v>984</v>
      </c>
      <c r="C4562" s="5" t="s">
        <v>30</v>
      </c>
      <c r="D4562" s="5" t="s">
        <v>19</v>
      </c>
      <c r="E4562" s="9" t="s">
        <v>81</v>
      </c>
      <c r="F4562" s="9">
        <v>0.51</v>
      </c>
      <c r="G4562" s="5" t="s">
        <v>21</v>
      </c>
      <c r="H4562" s="9">
        <v>500</v>
      </c>
      <c r="I4562" s="11">
        <v>18672816</v>
      </c>
      <c r="J4562" s="11">
        <v>50</v>
      </c>
      <c r="K4562" s="11">
        <v>10.965</v>
      </c>
      <c r="L4562" s="11" t="b">
        <f>COUNTIF('[1]2_배당성향 25% 이상 종목명'!$A$2:$A$471,'2_2번 조건 대상 종목'!A4562)&gt;0</f>
        <v>0</v>
      </c>
      <c r="M4562" s="14" t="b">
        <f t="shared" si="71"/>
        <v>1</v>
      </c>
      <c r="N4562" s="11">
        <v>914879450</v>
      </c>
      <c r="O4562" s="11" t="b">
        <f>N4562&gt;=VLOOKUP(A4562,'[1]2023년만'!$A$2:$Q$1181,12,0)</f>
        <v>0</v>
      </c>
      <c r="P4562" s="11"/>
      <c r="Q4562" s="11"/>
      <c r="R4562" s="11">
        <v>1.9</v>
      </c>
      <c r="S4562" s="6">
        <v>51163515840</v>
      </c>
      <c r="T4562" s="7">
        <v>6.01</v>
      </c>
      <c r="U4562" s="7">
        <v>0.47</v>
      </c>
      <c r="V4562" s="7">
        <v>456</v>
      </c>
    </row>
    <row r="4563" spans="1:22" hidden="1" x14ac:dyDescent="0.4">
      <c r="A4563" s="7" t="s">
        <v>983</v>
      </c>
      <c r="B4563" s="12" t="s">
        <v>984</v>
      </c>
      <c r="C4563" s="12" t="s">
        <v>2933</v>
      </c>
      <c r="D4563" s="12" t="s">
        <v>19</v>
      </c>
      <c r="E4563" s="12" t="s">
        <v>103</v>
      </c>
      <c r="F4563" s="12">
        <v>0.36</v>
      </c>
      <c r="G4563" s="12" t="s">
        <v>21</v>
      </c>
      <c r="H4563" s="12">
        <v>500</v>
      </c>
      <c r="I4563" s="6">
        <v>17265720</v>
      </c>
      <c r="J4563" s="6">
        <v>100</v>
      </c>
      <c r="K4563" s="6">
        <v>-327.06700000000001</v>
      </c>
      <c r="L4563" s="11" t="b">
        <f>COUNTIF('[1]2_배당성향 25% 이상 종목명'!$A$2:$A$471,'2_2번 조건 대상 종목'!A4563)&gt;0</f>
        <v>0</v>
      </c>
      <c r="M4563" s="14" t="b">
        <f t="shared" si="71"/>
        <v>1</v>
      </c>
      <c r="N4563" s="6">
        <v>1749810300</v>
      </c>
      <c r="O4563" s="6"/>
      <c r="P4563" s="6"/>
      <c r="Q4563" s="6"/>
      <c r="R4563" s="6">
        <v>1.9</v>
      </c>
      <c r="S4563" s="6">
        <v>51163515840</v>
      </c>
      <c r="T4563" s="7">
        <v>6.01</v>
      </c>
      <c r="U4563" s="7">
        <v>0.47</v>
      </c>
      <c r="V4563" s="7">
        <v>456</v>
      </c>
    </row>
    <row r="4564" spans="1:22" x14ac:dyDescent="0.4">
      <c r="A4564" s="4" t="s">
        <v>1196</v>
      </c>
      <c r="B4564" s="5" t="s">
        <v>1197</v>
      </c>
      <c r="C4564" s="5" t="s">
        <v>30</v>
      </c>
      <c r="D4564" s="5" t="s">
        <v>19</v>
      </c>
      <c r="E4564" s="9" t="s">
        <v>49</v>
      </c>
      <c r="F4564" s="9">
        <v>0.6</v>
      </c>
      <c r="G4564" s="5" t="s">
        <v>21</v>
      </c>
      <c r="H4564" s="9">
        <v>500</v>
      </c>
      <c r="I4564" s="11">
        <v>9730590</v>
      </c>
      <c r="J4564" s="11">
        <v>75</v>
      </c>
      <c r="K4564" s="11">
        <v>32.308999999999997</v>
      </c>
      <c r="L4564" s="11" t="b">
        <f>COUNTIF('[1]2_배당성향 25% 이상 종목명'!$A$2:$A$471,'2_2번 조건 대상 종목'!A4026)&gt;0</f>
        <v>1</v>
      </c>
      <c r="M4564" s="14" t="b">
        <f t="shared" si="71"/>
        <v>1</v>
      </c>
      <c r="N4564" s="11">
        <v>619688250</v>
      </c>
      <c r="O4564" s="11" t="b">
        <f>N4564&gt;=VLOOKUP(A4564,'[1]2023년만'!$A$2:$Q$1181,12,0)</f>
        <v>1</v>
      </c>
      <c r="P4564" s="11">
        <f>VLOOKUP(A4564,'[1]2_피벗 테이블'!$A$4:$B$376,2,0)</f>
        <v>423225400</v>
      </c>
      <c r="Q4564" s="11" t="b">
        <f>N4564&gt;=(P4564*1.05)</f>
        <v>1</v>
      </c>
      <c r="R4564" s="11">
        <v>2.2000000000000002</v>
      </c>
      <c r="S4564" s="6">
        <v>35857224150</v>
      </c>
      <c r="T4564" s="7">
        <v>16.23</v>
      </c>
      <c r="U4564" s="7">
        <v>0.79</v>
      </c>
      <c r="V4564" s="7">
        <v>227</v>
      </c>
    </row>
    <row r="4565" spans="1:22" hidden="1" x14ac:dyDescent="0.4">
      <c r="A4565" s="4" t="s">
        <v>1476</v>
      </c>
      <c r="B4565" s="5" t="s">
        <v>1477</v>
      </c>
      <c r="C4565" s="5" t="s">
        <v>24</v>
      </c>
      <c r="D4565" s="5" t="s">
        <v>19</v>
      </c>
      <c r="E4565" s="9" t="s">
        <v>69</v>
      </c>
      <c r="F4565" s="9">
        <v>2.13</v>
      </c>
      <c r="G4565" s="5" t="s">
        <v>21</v>
      </c>
      <c r="H4565" s="9">
        <v>500</v>
      </c>
      <c r="I4565" s="11">
        <v>12712747</v>
      </c>
      <c r="J4565" s="11">
        <v>170</v>
      </c>
      <c r="K4565" s="11">
        <v>24.678999999999998</v>
      </c>
      <c r="L4565" s="11" t="b">
        <f>COUNTIF('[1]2_배당성향 25% 이상 종목명'!$A$2:$A$471,'2_2번 조건 대상 종목'!A4565)&gt;0</f>
        <v>1</v>
      </c>
      <c r="M4565" s="14" t="b">
        <f t="shared" si="71"/>
        <v>1</v>
      </c>
      <c r="N4565" s="11">
        <v>1827214910</v>
      </c>
      <c r="O4565" s="11"/>
      <c r="P4565" s="11"/>
      <c r="Q4565" s="11"/>
      <c r="R4565" s="11">
        <v>2.99</v>
      </c>
      <c r="S4565" s="6">
        <v>67504686570</v>
      </c>
      <c r="T4565" s="7">
        <v>7.84</v>
      </c>
      <c r="U4565" s="7">
        <v>0.47</v>
      </c>
      <c r="V4565" s="7">
        <v>677</v>
      </c>
    </row>
    <row r="4566" spans="1:22" hidden="1" x14ac:dyDescent="0.4">
      <c r="A4566" s="4" t="s">
        <v>1476</v>
      </c>
      <c r="B4566" s="5" t="s">
        <v>1477</v>
      </c>
      <c r="C4566" s="5" t="s">
        <v>18</v>
      </c>
      <c r="D4566" s="5" t="s">
        <v>19</v>
      </c>
      <c r="E4566" s="9" t="s">
        <v>69</v>
      </c>
      <c r="F4566" s="9">
        <v>2.79</v>
      </c>
      <c r="G4566" s="5" t="s">
        <v>21</v>
      </c>
      <c r="H4566" s="9">
        <v>500</v>
      </c>
      <c r="I4566" s="11">
        <v>12712747</v>
      </c>
      <c r="J4566" s="11">
        <v>60</v>
      </c>
      <c r="K4566" s="11">
        <v>-31.094000000000001</v>
      </c>
      <c r="L4566" s="11" t="b">
        <f>COUNTIF('[1]2_배당성향 25% 이상 종목명'!$A$2:$A$471,'2_2번 조건 대상 종목'!A4566)&gt;0</f>
        <v>1</v>
      </c>
      <c r="M4566" s="14" t="b">
        <f t="shared" si="71"/>
        <v>1</v>
      </c>
      <c r="N4566" s="11">
        <v>644899380</v>
      </c>
      <c r="O4566" s="11"/>
      <c r="P4566" s="11"/>
      <c r="Q4566" s="11"/>
      <c r="R4566" s="11">
        <v>0.96</v>
      </c>
      <c r="S4566" s="6">
        <v>67504686570</v>
      </c>
      <c r="T4566" s="7">
        <v>7.84</v>
      </c>
      <c r="U4566" s="7">
        <v>0.47</v>
      </c>
      <c r="V4566" s="7">
        <v>677</v>
      </c>
    </row>
    <row r="4567" spans="1:22" hidden="1" x14ac:dyDescent="0.4">
      <c r="A4567" s="7" t="s">
        <v>1476</v>
      </c>
      <c r="B4567" s="12" t="s">
        <v>1477</v>
      </c>
      <c r="C4567" s="12" t="s">
        <v>2933</v>
      </c>
      <c r="D4567" s="12" t="s">
        <v>19</v>
      </c>
      <c r="E4567" s="12" t="s">
        <v>69</v>
      </c>
      <c r="F4567" s="12">
        <v>1.59</v>
      </c>
      <c r="G4567" s="12" t="s">
        <v>21</v>
      </c>
      <c r="H4567" s="12">
        <v>500</v>
      </c>
      <c r="I4567" s="6">
        <v>12712747</v>
      </c>
      <c r="J4567" s="6">
        <v>130</v>
      </c>
      <c r="K4567" s="6">
        <v>28.515999999999998</v>
      </c>
      <c r="L4567" s="11" t="b">
        <f>COUNTIF('[1]2_배당성향 25% 이상 종목명'!$A$2:$A$471,'2_2번 조건 대상 종목'!A4567)&gt;0</f>
        <v>1</v>
      </c>
      <c r="M4567" s="14" t="b">
        <f t="shared" si="71"/>
        <v>1</v>
      </c>
      <c r="N4567" s="6">
        <v>1397281990</v>
      </c>
      <c r="O4567" s="6"/>
      <c r="P4567" s="6"/>
      <c r="Q4567" s="6"/>
      <c r="R4567" s="6">
        <v>2.31</v>
      </c>
      <c r="S4567" s="6">
        <v>67504686570</v>
      </c>
      <c r="T4567" s="7">
        <v>7.84</v>
      </c>
      <c r="U4567" s="7">
        <v>0.47</v>
      </c>
      <c r="V4567" s="7">
        <v>677</v>
      </c>
    </row>
    <row r="4568" spans="1:22" hidden="1" x14ac:dyDescent="0.4">
      <c r="A4568" s="4" t="s">
        <v>2009</v>
      </c>
      <c r="B4568" s="5" t="s">
        <v>2010</v>
      </c>
      <c r="C4568" s="5" t="s">
        <v>24</v>
      </c>
      <c r="D4568" s="5" t="s">
        <v>19</v>
      </c>
      <c r="E4568" s="9" t="s">
        <v>133</v>
      </c>
      <c r="F4568" s="9">
        <v>2.34</v>
      </c>
      <c r="G4568" s="5" t="s">
        <v>21</v>
      </c>
      <c r="H4568" s="9">
        <v>500</v>
      </c>
      <c r="I4568" s="11">
        <v>9749984</v>
      </c>
      <c r="J4568" s="11">
        <v>300</v>
      </c>
      <c r="K4568" s="11">
        <v>16.146999999999998</v>
      </c>
      <c r="L4568" s="11" t="b">
        <f>COUNTIF('[1]2_배당성향 25% 이상 종목명'!$A$2:$A$471,'2_2번 조건 대상 종목'!A4568)&gt;0</f>
        <v>0</v>
      </c>
      <c r="M4568" s="14" t="b">
        <f t="shared" si="71"/>
        <v>1</v>
      </c>
      <c r="N4568" s="11">
        <v>2775753600</v>
      </c>
      <c r="O4568" s="11"/>
      <c r="P4568" s="11"/>
      <c r="Q4568" s="11"/>
      <c r="R4568" s="11">
        <v>3.69</v>
      </c>
      <c r="S4568" s="6">
        <v>75851840000</v>
      </c>
      <c r="T4568" s="7">
        <v>3.16</v>
      </c>
      <c r="U4568" s="7">
        <v>0.41</v>
      </c>
      <c r="V4568" s="7">
        <v>2560</v>
      </c>
    </row>
    <row r="4569" spans="1:22" hidden="1" x14ac:dyDescent="0.4">
      <c r="A4569" s="4" t="s">
        <v>2009</v>
      </c>
      <c r="B4569" s="5" t="s">
        <v>2010</v>
      </c>
      <c r="C4569" s="5" t="s">
        <v>30</v>
      </c>
      <c r="D4569" s="5" t="s">
        <v>19</v>
      </c>
      <c r="E4569" s="9" t="s">
        <v>133</v>
      </c>
      <c r="F4569" s="9">
        <v>2.68</v>
      </c>
      <c r="G4569" s="5" t="s">
        <v>21</v>
      </c>
      <c r="H4569" s="9">
        <v>500</v>
      </c>
      <c r="I4569" s="11">
        <v>9749984</v>
      </c>
      <c r="J4569" s="11">
        <v>400</v>
      </c>
      <c r="K4569" s="11">
        <v>15.329000000000001</v>
      </c>
      <c r="L4569" s="11" t="b">
        <f>COUNTIF('[1]2_배당성향 25% 이상 종목명'!$A$2:$A$471,'2_2번 조건 대상 종목'!A4569)&gt;0</f>
        <v>0</v>
      </c>
      <c r="M4569" s="14" t="b">
        <f t="shared" si="71"/>
        <v>1</v>
      </c>
      <c r="N4569" s="11">
        <v>3551411200</v>
      </c>
      <c r="O4569" s="11" t="b">
        <f>N4569&gt;=VLOOKUP(A4569,'[1]2023년만'!$A$2:$Q$1181,12,0)</f>
        <v>1</v>
      </c>
      <c r="P4569" s="11"/>
      <c r="Q4569" s="11"/>
      <c r="R4569" s="11">
        <v>5</v>
      </c>
      <c r="S4569" s="6">
        <v>75851840000</v>
      </c>
      <c r="T4569" s="7">
        <v>3.16</v>
      </c>
      <c r="U4569" s="7">
        <v>0.41</v>
      </c>
      <c r="V4569" s="7">
        <v>2560</v>
      </c>
    </row>
    <row r="4570" spans="1:22" hidden="1" x14ac:dyDescent="0.4">
      <c r="A4570" s="4" t="s">
        <v>2009</v>
      </c>
      <c r="B4570" s="5" t="s">
        <v>2010</v>
      </c>
      <c r="C4570" s="5" t="s">
        <v>18</v>
      </c>
      <c r="D4570" s="5" t="s">
        <v>19</v>
      </c>
      <c r="E4570" s="9" t="s">
        <v>133</v>
      </c>
      <c r="F4570" s="9">
        <v>1.3</v>
      </c>
      <c r="G4570" s="5" t="s">
        <v>21</v>
      </c>
      <c r="H4570" s="9">
        <v>500</v>
      </c>
      <c r="I4570" s="11">
        <v>9749984</v>
      </c>
      <c r="J4570" s="11">
        <v>300</v>
      </c>
      <c r="K4570" s="11">
        <v>10.37</v>
      </c>
      <c r="L4570" s="11" t="b">
        <f>COUNTIF('[1]2_배당성향 25% 이상 종목명'!$A$2:$A$471,'2_2번 조건 대상 종목'!A4570)&gt;0</f>
        <v>0</v>
      </c>
      <c r="M4570" s="14" t="b">
        <f t="shared" si="71"/>
        <v>1</v>
      </c>
      <c r="N4570" s="11">
        <v>2775753600</v>
      </c>
      <c r="O4570" s="11"/>
      <c r="P4570" s="11"/>
      <c r="Q4570" s="11"/>
      <c r="R4570" s="11">
        <v>3.51</v>
      </c>
      <c r="S4570" s="6">
        <v>75851840000</v>
      </c>
      <c r="T4570" s="7">
        <v>3.16</v>
      </c>
      <c r="U4570" s="7">
        <v>0.41</v>
      </c>
      <c r="V4570" s="7">
        <v>2560</v>
      </c>
    </row>
    <row r="4571" spans="1:22" hidden="1" x14ac:dyDescent="0.4">
      <c r="A4571" s="7" t="s">
        <v>2009</v>
      </c>
      <c r="B4571" s="12" t="s">
        <v>2010</v>
      </c>
      <c r="C4571" s="12" t="s">
        <v>2933</v>
      </c>
      <c r="D4571" s="12" t="s">
        <v>19</v>
      </c>
      <c r="E4571" s="12" t="s">
        <v>133</v>
      </c>
      <c r="F4571" s="12">
        <v>0.53</v>
      </c>
      <c r="G4571" s="12" t="s">
        <v>21</v>
      </c>
      <c r="H4571" s="12">
        <v>500</v>
      </c>
      <c r="I4571" s="6">
        <v>9429475</v>
      </c>
      <c r="J4571" s="6">
        <v>250</v>
      </c>
      <c r="K4571" s="6">
        <v>11.212999999999999</v>
      </c>
      <c r="L4571" s="11" t="b">
        <f>COUNTIF('[1]2_배당성향 25% 이상 종목명'!$A$2:$A$471,'2_2번 조건 대상 종목'!A4571)&gt;0</f>
        <v>0</v>
      </c>
      <c r="M4571" s="14" t="b">
        <f t="shared" si="71"/>
        <v>1</v>
      </c>
      <c r="N4571" s="6">
        <v>2233000750</v>
      </c>
      <c r="O4571" s="6"/>
      <c r="P4571" s="6"/>
      <c r="Q4571" s="6"/>
      <c r="R4571" s="6">
        <v>2.4700000000000002</v>
      </c>
      <c r="S4571" s="6">
        <v>75851840000</v>
      </c>
      <c r="T4571" s="7">
        <v>3.16</v>
      </c>
      <c r="U4571" s="7">
        <v>0.41</v>
      </c>
      <c r="V4571" s="7">
        <v>2560</v>
      </c>
    </row>
    <row r="4572" spans="1:22" hidden="1" x14ac:dyDescent="0.4">
      <c r="A4572" s="4" t="s">
        <v>2451</v>
      </c>
      <c r="B4572" s="5" t="s">
        <v>2452</v>
      </c>
      <c r="C4572" s="5" t="s">
        <v>24</v>
      </c>
      <c r="D4572" s="5" t="s">
        <v>19</v>
      </c>
      <c r="E4572" s="9" t="s">
        <v>69</v>
      </c>
      <c r="F4572" s="9">
        <v>2.13</v>
      </c>
      <c r="G4572" s="5" t="s">
        <v>21</v>
      </c>
      <c r="H4572" s="10">
        <v>5000</v>
      </c>
      <c r="I4572" s="11">
        <v>39248121</v>
      </c>
      <c r="J4572" s="11">
        <v>200</v>
      </c>
      <c r="K4572" s="11">
        <v>8.8480000000000008</v>
      </c>
      <c r="L4572" s="11" t="b">
        <f>COUNTIF('[1]2_배당성향 25% 이상 종목명'!$A$2:$A$471,'2_2번 조건 대상 종목'!A4572)&gt;0</f>
        <v>0</v>
      </c>
      <c r="M4572" s="14" t="b">
        <f t="shared" si="71"/>
        <v>0</v>
      </c>
      <c r="N4572" s="11">
        <v>7607742200</v>
      </c>
      <c r="O4572" s="11"/>
      <c r="P4572" s="11"/>
      <c r="Q4572" s="11"/>
      <c r="R4572" s="11">
        <v>0.3</v>
      </c>
      <c r="S4572" s="6">
        <v>1950631613700</v>
      </c>
      <c r="T4572" s="7" t="s">
        <v>21</v>
      </c>
      <c r="U4572" s="7">
        <v>1.46</v>
      </c>
      <c r="V4572" s="7" t="s">
        <v>21</v>
      </c>
    </row>
    <row r="4573" spans="1:22" hidden="1" x14ac:dyDescent="0.4">
      <c r="A4573" s="4" t="s">
        <v>2451</v>
      </c>
      <c r="B4573" s="5" t="s">
        <v>2452</v>
      </c>
      <c r="C4573" s="5" t="s">
        <v>18</v>
      </c>
      <c r="D4573" s="5" t="s">
        <v>19</v>
      </c>
      <c r="E4573" s="9" t="s">
        <v>69</v>
      </c>
      <c r="F4573" s="9">
        <v>2.79</v>
      </c>
      <c r="G4573" s="5" t="s">
        <v>21</v>
      </c>
      <c r="H4573" s="10">
        <v>5000</v>
      </c>
      <c r="I4573" s="11">
        <v>39248121</v>
      </c>
      <c r="J4573" s="11">
        <v>200</v>
      </c>
      <c r="K4573" s="11">
        <v>-15.166</v>
      </c>
      <c r="L4573" s="11" t="b">
        <f>COUNTIF('[1]2_배당성향 25% 이상 종목명'!$A$2:$A$471,'2_2번 조건 대상 종목'!A4573)&gt;0</f>
        <v>0</v>
      </c>
      <c r="M4573" s="14" t="b">
        <f t="shared" si="71"/>
        <v>0</v>
      </c>
      <c r="N4573" s="11">
        <v>7607742200</v>
      </c>
      <c r="O4573" s="11"/>
      <c r="P4573" s="11"/>
      <c r="Q4573" s="11"/>
      <c r="R4573" s="11">
        <v>0.2</v>
      </c>
      <c r="S4573" s="6">
        <v>1950631613700</v>
      </c>
      <c r="T4573" s="7" t="s">
        <v>21</v>
      </c>
      <c r="U4573" s="7">
        <v>1.46</v>
      </c>
      <c r="V4573" s="7" t="s">
        <v>21</v>
      </c>
    </row>
    <row r="4574" spans="1:22" hidden="1" x14ac:dyDescent="0.4">
      <c r="A4574" s="7" t="s">
        <v>2451</v>
      </c>
      <c r="B4574" s="12" t="s">
        <v>2452</v>
      </c>
      <c r="C4574" s="12" t="s">
        <v>2933</v>
      </c>
      <c r="D4574" s="12" t="s">
        <v>19</v>
      </c>
      <c r="E4574" s="12" t="s">
        <v>69</v>
      </c>
      <c r="F4574" s="12">
        <v>1.59</v>
      </c>
      <c r="G4574" s="12" t="s">
        <v>21</v>
      </c>
      <c r="H4574" s="12">
        <v>5000</v>
      </c>
      <c r="I4574" s="6">
        <v>39248121</v>
      </c>
      <c r="J4574" s="6">
        <v>200</v>
      </c>
      <c r="K4574" s="6">
        <v>28.114999999999998</v>
      </c>
      <c r="L4574" s="11" t="b">
        <f>COUNTIF('[1]2_배당성향 25% 이상 종목명'!$A$2:$A$471,'2_2번 조건 대상 종목'!A4574)&gt;0</f>
        <v>0</v>
      </c>
      <c r="M4574" s="14" t="b">
        <f t="shared" si="71"/>
        <v>0</v>
      </c>
      <c r="N4574" s="6">
        <v>7607742200</v>
      </c>
      <c r="O4574" s="6"/>
      <c r="P4574" s="6"/>
      <c r="Q4574" s="6"/>
      <c r="R4574" s="6">
        <v>0.3</v>
      </c>
      <c r="S4574" s="6">
        <v>1950631613700</v>
      </c>
      <c r="T4574" s="7" t="s">
        <v>21</v>
      </c>
      <c r="U4574" s="7">
        <v>1.46</v>
      </c>
      <c r="V4574" s="7" t="s">
        <v>21</v>
      </c>
    </row>
    <row r="4575" spans="1:22" hidden="1" x14ac:dyDescent="0.4">
      <c r="A4575" s="4" t="s">
        <v>2510</v>
      </c>
      <c r="B4575" s="5" t="s">
        <v>2511</v>
      </c>
      <c r="C4575" s="5" t="s">
        <v>18</v>
      </c>
      <c r="D4575" s="5" t="s">
        <v>19</v>
      </c>
      <c r="E4575" s="9" t="s">
        <v>37</v>
      </c>
      <c r="F4575" s="9">
        <v>2.2599999999999998</v>
      </c>
      <c r="G4575" s="5" t="s">
        <v>21</v>
      </c>
      <c r="H4575" s="9">
        <v>500</v>
      </c>
      <c r="I4575" s="11">
        <v>18993623</v>
      </c>
      <c r="J4575" s="11">
        <v>50</v>
      </c>
      <c r="K4575" s="11">
        <v>7.4859999999999998</v>
      </c>
      <c r="L4575" s="11" t="b">
        <f>COUNTIF('[1]2_배당성향 25% 이상 종목명'!$A$2:$A$471,'2_2번 조건 대상 종목'!A4575)&gt;0</f>
        <v>0</v>
      </c>
      <c r="M4575" s="14" t="b">
        <f t="shared" si="71"/>
        <v>1</v>
      </c>
      <c r="N4575" s="11">
        <v>949539350</v>
      </c>
      <c r="O4575" s="11"/>
      <c r="P4575" s="11"/>
      <c r="Q4575" s="11"/>
      <c r="R4575" s="11">
        <v>1.4</v>
      </c>
      <c r="S4575" s="6">
        <v>60969529830</v>
      </c>
      <c r="T4575" s="7">
        <v>1.88</v>
      </c>
      <c r="U4575" s="7">
        <v>0.41</v>
      </c>
      <c r="V4575" s="7">
        <v>1707</v>
      </c>
    </row>
    <row r="4576" spans="1:22" hidden="1" x14ac:dyDescent="0.4">
      <c r="A4576" s="4" t="s">
        <v>2510</v>
      </c>
      <c r="B4576" s="5" t="s">
        <v>2511</v>
      </c>
      <c r="C4576" s="5" t="s">
        <v>30</v>
      </c>
      <c r="D4576" s="5" t="s">
        <v>19</v>
      </c>
      <c r="E4576" s="9" t="s">
        <v>37</v>
      </c>
      <c r="F4576" s="9">
        <v>2.7</v>
      </c>
      <c r="G4576" s="5" t="s">
        <v>21</v>
      </c>
      <c r="H4576" s="9">
        <v>500</v>
      </c>
      <c r="I4576" s="11">
        <v>18993623</v>
      </c>
      <c r="J4576" s="11">
        <v>75</v>
      </c>
      <c r="K4576" s="11">
        <v>4.3929999999999998</v>
      </c>
      <c r="L4576" s="11" t="b">
        <f>COUNTIF('[1]2_배당성향 25% 이상 종목명'!$A$2:$A$471,'2_2번 조건 대상 종목'!A4576)&gt;0</f>
        <v>0</v>
      </c>
      <c r="M4576" s="14" t="b">
        <f t="shared" si="71"/>
        <v>1</v>
      </c>
      <c r="N4576" s="11">
        <v>1424308950</v>
      </c>
      <c r="O4576" s="11" t="b">
        <f>N4576&gt;=VLOOKUP(A4576,'[1]2023년만'!$A$2:$Q$1181,12,0)</f>
        <v>1</v>
      </c>
      <c r="P4576" s="11"/>
      <c r="Q4576" s="11"/>
      <c r="R4576" s="11">
        <v>2.4</v>
      </c>
      <c r="S4576" s="6">
        <v>60969529830</v>
      </c>
      <c r="T4576" s="7">
        <v>1.88</v>
      </c>
      <c r="U4576" s="7">
        <v>0.41</v>
      </c>
      <c r="V4576" s="7">
        <v>1707</v>
      </c>
    </row>
    <row r="4577" spans="1:22" hidden="1" x14ac:dyDescent="0.4">
      <c r="A4577" s="4" t="s">
        <v>2510</v>
      </c>
      <c r="B4577" s="5" t="s">
        <v>2511</v>
      </c>
      <c r="C4577" s="5" t="s">
        <v>24</v>
      </c>
      <c r="D4577" s="5" t="s">
        <v>19</v>
      </c>
      <c r="E4577" s="9" t="s">
        <v>37</v>
      </c>
      <c r="F4577" s="9">
        <v>2.09</v>
      </c>
      <c r="G4577" s="5" t="s">
        <v>21</v>
      </c>
      <c r="H4577" s="9">
        <v>500</v>
      </c>
      <c r="I4577" s="11">
        <v>18993623</v>
      </c>
      <c r="J4577" s="11">
        <v>50</v>
      </c>
      <c r="K4577" s="11">
        <v>3.9220000000000002</v>
      </c>
      <c r="L4577" s="11" t="b">
        <f>COUNTIF('[1]2_배당성향 25% 이상 종목명'!$A$2:$A$471,'2_2번 조건 대상 종목'!A4577)&gt;0</f>
        <v>0</v>
      </c>
      <c r="M4577" s="14" t="b">
        <f t="shared" si="71"/>
        <v>1</v>
      </c>
      <c r="N4577" s="11">
        <v>949539300</v>
      </c>
      <c r="O4577" s="11"/>
      <c r="P4577" s="11"/>
      <c r="Q4577" s="11"/>
      <c r="R4577" s="11">
        <v>1.3</v>
      </c>
      <c r="S4577" s="6">
        <v>60969529830</v>
      </c>
      <c r="T4577" s="7">
        <v>1.88</v>
      </c>
      <c r="U4577" s="7">
        <v>0.41</v>
      </c>
      <c r="V4577" s="7">
        <v>1707</v>
      </c>
    </row>
    <row r="4578" spans="1:22" hidden="1" x14ac:dyDescent="0.4">
      <c r="A4578" s="7" t="s">
        <v>2510</v>
      </c>
      <c r="B4578" s="12" t="s">
        <v>2511</v>
      </c>
      <c r="C4578" s="12" t="s">
        <v>2933</v>
      </c>
      <c r="D4578" s="12" t="s">
        <v>19</v>
      </c>
      <c r="E4578" s="12" t="s">
        <v>37</v>
      </c>
      <c r="F4578" s="12">
        <v>1.02</v>
      </c>
      <c r="G4578" s="12" t="s">
        <v>21</v>
      </c>
      <c r="H4578" s="12">
        <v>500</v>
      </c>
      <c r="I4578" s="6">
        <v>18993623</v>
      </c>
      <c r="J4578" s="6">
        <v>25</v>
      </c>
      <c r="K4578" s="6">
        <v>8.34</v>
      </c>
      <c r="L4578" s="11" t="b">
        <f>COUNTIF('[1]2_배당성향 25% 이상 종목명'!$A$2:$A$471,'2_2번 조건 대상 종목'!A4578)&gt;0</f>
        <v>0</v>
      </c>
      <c r="M4578" s="14" t="b">
        <f t="shared" si="71"/>
        <v>1</v>
      </c>
      <c r="N4578" s="6">
        <v>474769675</v>
      </c>
      <c r="O4578" s="6"/>
      <c r="P4578" s="6"/>
      <c r="Q4578" s="6"/>
      <c r="R4578" s="6">
        <v>0.5</v>
      </c>
      <c r="S4578" s="6">
        <v>60969529830</v>
      </c>
      <c r="T4578" s="7">
        <v>1.88</v>
      </c>
      <c r="U4578" s="7">
        <v>0.41</v>
      </c>
      <c r="V4578" s="7">
        <v>1707</v>
      </c>
    </row>
    <row r="4579" spans="1:22" hidden="1" x14ac:dyDescent="0.4">
      <c r="A4579" s="4" t="s">
        <v>2475</v>
      </c>
      <c r="B4579" s="5" t="s">
        <v>2476</v>
      </c>
      <c r="C4579" s="5" t="s">
        <v>30</v>
      </c>
      <c r="D4579" s="5" t="s">
        <v>19</v>
      </c>
      <c r="E4579" s="9" t="s">
        <v>133</v>
      </c>
      <c r="F4579" s="9">
        <v>2.68</v>
      </c>
      <c r="G4579" s="5" t="s">
        <v>21</v>
      </c>
      <c r="H4579" s="9">
        <v>500</v>
      </c>
      <c r="I4579" s="11">
        <v>60589276</v>
      </c>
      <c r="J4579" s="11">
        <v>45</v>
      </c>
      <c r="K4579" s="11">
        <v>8.2349999999999994</v>
      </c>
      <c r="L4579" s="11" t="b">
        <f>COUNTIF('[1]2_배당성향 25% 이상 종목명'!$A$2:$A$471,'2_2번 조건 대상 종목'!A4579)&gt;0</f>
        <v>0</v>
      </c>
      <c r="M4579" s="14" t="b">
        <f t="shared" si="71"/>
        <v>1</v>
      </c>
      <c r="N4579" s="11">
        <v>2726517420</v>
      </c>
      <c r="O4579" s="11" t="b">
        <f>N4579&gt;=VLOOKUP(A4579,'[1]2023년만'!$A$2:$Q$1181,12,0)</f>
        <v>1</v>
      </c>
      <c r="P4579" s="11"/>
      <c r="Q4579" s="11"/>
      <c r="R4579" s="11">
        <v>0.5</v>
      </c>
      <c r="S4579" s="6">
        <v>452601891720</v>
      </c>
      <c r="T4579" s="7">
        <v>13.68</v>
      </c>
      <c r="U4579" s="7">
        <v>0.86</v>
      </c>
      <c r="V4579" s="7">
        <v>546</v>
      </c>
    </row>
    <row r="4580" spans="1:22" hidden="1" x14ac:dyDescent="0.4">
      <c r="A4580" s="4" t="s">
        <v>2475</v>
      </c>
      <c r="B4580" s="5" t="s">
        <v>2476</v>
      </c>
      <c r="C4580" s="5" t="s">
        <v>24</v>
      </c>
      <c r="D4580" s="5" t="s">
        <v>19</v>
      </c>
      <c r="E4580" s="9" t="s">
        <v>21</v>
      </c>
      <c r="F4580" s="9" t="s">
        <v>21</v>
      </c>
      <c r="G4580" s="5" t="s">
        <v>21</v>
      </c>
      <c r="H4580" s="9">
        <v>500</v>
      </c>
      <c r="I4580" s="11">
        <v>60589276</v>
      </c>
      <c r="J4580" s="11">
        <v>45</v>
      </c>
      <c r="K4580" s="11">
        <v>-10.375999999999999</v>
      </c>
      <c r="L4580" s="11" t="b">
        <f>COUNTIF('[1]2_배당성향 25% 이상 종목명'!$A$2:$A$471,'2_2번 조건 대상 종목'!A4580)&gt;0</f>
        <v>0</v>
      </c>
      <c r="M4580" s="14" t="b">
        <f t="shared" si="71"/>
        <v>1</v>
      </c>
      <c r="N4580" s="11">
        <v>2726517420</v>
      </c>
      <c r="O4580" s="11"/>
      <c r="P4580" s="11"/>
      <c r="Q4580" s="11"/>
      <c r="R4580" s="11">
        <v>0.5</v>
      </c>
      <c r="S4580" s="6">
        <v>452601891720</v>
      </c>
      <c r="T4580" s="7">
        <v>13.68</v>
      </c>
      <c r="U4580" s="7">
        <v>0.86</v>
      </c>
      <c r="V4580" s="7">
        <v>546</v>
      </c>
    </row>
    <row r="4581" spans="1:22" hidden="1" x14ac:dyDescent="0.4">
      <c r="A4581" s="4" t="s">
        <v>2475</v>
      </c>
      <c r="B4581" s="5" t="s">
        <v>2476</v>
      </c>
      <c r="C4581" s="5" t="s">
        <v>18</v>
      </c>
      <c r="D4581" s="5" t="s">
        <v>19</v>
      </c>
      <c r="E4581" s="9" t="s">
        <v>21</v>
      </c>
      <c r="F4581" s="9" t="s">
        <v>21</v>
      </c>
      <c r="G4581" s="5" t="s">
        <v>21</v>
      </c>
      <c r="H4581" s="9">
        <v>500</v>
      </c>
      <c r="I4581" s="11">
        <v>60589276</v>
      </c>
      <c r="J4581" s="11">
        <v>45</v>
      </c>
      <c r="K4581" s="11">
        <v>-27.254000000000001</v>
      </c>
      <c r="L4581" s="11" t="b">
        <f>COUNTIF('[1]2_배당성향 25% 이상 종목명'!$A$2:$A$471,'2_2번 조건 대상 종목'!A4581)&gt;0</f>
        <v>0</v>
      </c>
      <c r="M4581" s="14" t="b">
        <f t="shared" si="71"/>
        <v>1</v>
      </c>
      <c r="N4581" s="11">
        <v>2726517420</v>
      </c>
      <c r="O4581" s="11"/>
      <c r="P4581" s="11"/>
      <c r="Q4581" s="11"/>
      <c r="R4581" s="11">
        <v>0.5</v>
      </c>
      <c r="S4581" s="6">
        <v>452601891720</v>
      </c>
      <c r="T4581" s="7">
        <v>13.68</v>
      </c>
      <c r="U4581" s="7">
        <v>0.86</v>
      </c>
      <c r="V4581" s="7">
        <v>546</v>
      </c>
    </row>
    <row r="4582" spans="1:22" hidden="1" x14ac:dyDescent="0.4">
      <c r="A4582" s="7" t="s">
        <v>2475</v>
      </c>
      <c r="B4582" s="12" t="s">
        <v>2476</v>
      </c>
      <c r="C4582" s="12" t="s">
        <v>2933</v>
      </c>
      <c r="D4582" s="12" t="s">
        <v>19</v>
      </c>
      <c r="E4582" s="12" t="s">
        <v>21</v>
      </c>
      <c r="F4582" s="12" t="s">
        <v>21</v>
      </c>
      <c r="G4582" s="12" t="s">
        <v>21</v>
      </c>
      <c r="H4582" s="12">
        <v>500</v>
      </c>
      <c r="I4582" s="6">
        <v>60570805</v>
      </c>
      <c r="J4582" s="6">
        <v>45</v>
      </c>
      <c r="K4582" s="6">
        <v>-41.844000000000001</v>
      </c>
      <c r="L4582" s="11" t="b">
        <f>COUNTIF('[1]2_배당성향 25% 이상 종목명'!$A$2:$A$471,'2_2번 조건 대상 종목'!A4582)&gt;0</f>
        <v>0</v>
      </c>
      <c r="M4582" s="14" t="b">
        <f t="shared" si="71"/>
        <v>1</v>
      </c>
      <c r="N4582" s="6">
        <v>2725686225</v>
      </c>
      <c r="O4582" s="6"/>
      <c r="P4582" s="6"/>
      <c r="Q4582" s="6"/>
      <c r="R4582" s="6">
        <v>0.3</v>
      </c>
      <c r="S4582" s="6">
        <v>452601891720</v>
      </c>
      <c r="T4582" s="7">
        <v>13.68</v>
      </c>
      <c r="U4582" s="7">
        <v>0.86</v>
      </c>
      <c r="V4582" s="7">
        <v>546</v>
      </c>
    </row>
    <row r="4583" spans="1:22" hidden="1" x14ac:dyDescent="0.4">
      <c r="A4583" s="4" t="s">
        <v>47</v>
      </c>
      <c r="B4583" s="5" t="s">
        <v>48</v>
      </c>
      <c r="C4583" s="5" t="s">
        <v>18</v>
      </c>
      <c r="D4583" s="5" t="s">
        <v>19</v>
      </c>
      <c r="E4583" s="9" t="s">
        <v>49</v>
      </c>
      <c r="F4583" s="9">
        <v>2.41</v>
      </c>
      <c r="G4583" s="5" t="s">
        <v>21</v>
      </c>
      <c r="H4583" s="9">
        <v>500</v>
      </c>
      <c r="I4583" s="11">
        <v>55320000</v>
      </c>
      <c r="J4583" s="11">
        <v>188</v>
      </c>
      <c r="K4583" s="11">
        <v>1100.6610000000001</v>
      </c>
      <c r="L4583" s="11" t="b">
        <f>COUNTIF('[1]2_배당성향 25% 이상 종목명'!$A$2:$A$471,'2_2번 조건 대상 종목'!A4583)&gt;0</f>
        <v>1</v>
      </c>
      <c r="M4583" s="14" t="b">
        <f t="shared" si="71"/>
        <v>1</v>
      </c>
      <c r="N4583" s="11">
        <v>9421661172</v>
      </c>
      <c r="O4583" s="11"/>
      <c r="P4583" s="11"/>
      <c r="Q4583" s="11"/>
      <c r="R4583" s="11">
        <v>4.7</v>
      </c>
      <c r="S4583" s="6">
        <v>233727000000</v>
      </c>
      <c r="T4583" s="7">
        <v>5.35</v>
      </c>
      <c r="U4583" s="7">
        <v>0.59</v>
      </c>
      <c r="V4583" s="7">
        <v>790</v>
      </c>
    </row>
    <row r="4584" spans="1:22" hidden="1" x14ac:dyDescent="0.4">
      <c r="A4584" s="4" t="s">
        <v>47</v>
      </c>
      <c r="B4584" s="5" t="s">
        <v>48</v>
      </c>
      <c r="C4584" s="5" t="s">
        <v>30</v>
      </c>
      <c r="D4584" s="5" t="s">
        <v>19</v>
      </c>
      <c r="E4584" s="9" t="s">
        <v>49</v>
      </c>
      <c r="F4584" s="9">
        <v>1.64</v>
      </c>
      <c r="G4584" s="5" t="s">
        <v>21</v>
      </c>
      <c r="H4584" s="9">
        <v>500</v>
      </c>
      <c r="I4584" s="11">
        <v>55320000</v>
      </c>
      <c r="J4584" s="11">
        <v>200</v>
      </c>
      <c r="K4584" s="11">
        <v>25.216000000000001</v>
      </c>
      <c r="L4584" s="11" t="b">
        <f>COUNTIF('[1]2_배당성향 25% 이상 종목명'!$A$2:$A$471,'2_2번 조건 대상 종목'!A4584)&gt;0</f>
        <v>1</v>
      </c>
      <c r="M4584" s="14" t="b">
        <f t="shared" si="71"/>
        <v>1</v>
      </c>
      <c r="N4584" s="11">
        <v>9868009000</v>
      </c>
      <c r="O4584" s="11" t="b">
        <f>N4584&gt;=VLOOKUP(A4584,'[1]2023년만'!$A$2:$Q$1181,12,0)</f>
        <v>1</v>
      </c>
      <c r="P4584" s="11">
        <f>VLOOKUP(A4584,'[1]2_피벗 테이블'!$A$4:$B$376,2,0)</f>
        <v>9539567252</v>
      </c>
      <c r="Q4584" s="11" t="b">
        <f>N4584&gt;=(P4584*1.05)</f>
        <v>0</v>
      </c>
      <c r="R4584" s="11">
        <v>4.4000000000000004</v>
      </c>
      <c r="S4584" s="6">
        <v>233727000000</v>
      </c>
      <c r="T4584" s="7">
        <v>5.35</v>
      </c>
      <c r="U4584" s="7">
        <v>0.59</v>
      </c>
      <c r="V4584" s="7">
        <v>790</v>
      </c>
    </row>
    <row r="4585" spans="1:22" hidden="1" x14ac:dyDescent="0.4">
      <c r="A4585" s="4" t="s">
        <v>47</v>
      </c>
      <c r="B4585" s="5" t="s">
        <v>48</v>
      </c>
      <c r="C4585" s="5" t="s">
        <v>24</v>
      </c>
      <c r="D4585" s="5" t="s">
        <v>19</v>
      </c>
      <c r="E4585" s="9" t="s">
        <v>49</v>
      </c>
      <c r="F4585" s="9">
        <v>2.11</v>
      </c>
      <c r="G4585" s="5" t="s">
        <v>21</v>
      </c>
      <c r="H4585" s="9">
        <v>500</v>
      </c>
      <c r="I4585" s="11">
        <v>55320000</v>
      </c>
      <c r="J4585" s="11">
        <v>188</v>
      </c>
      <c r="K4585" s="11">
        <v>-37.317999999999998</v>
      </c>
      <c r="L4585" s="11" t="b">
        <f>COUNTIF('[1]2_배당성향 25% 이상 종목명'!$A$2:$A$471,'2_2번 조건 대상 종목'!A4585)&gt;0</f>
        <v>1</v>
      </c>
      <c r="M4585" s="14" t="b">
        <f t="shared" si="71"/>
        <v>1</v>
      </c>
      <c r="N4585" s="11">
        <v>9324198400</v>
      </c>
      <c r="O4585" s="11"/>
      <c r="P4585" s="11"/>
      <c r="Q4585" s="11"/>
      <c r="R4585" s="11">
        <v>5.3</v>
      </c>
      <c r="S4585" s="6">
        <v>233727000000</v>
      </c>
      <c r="T4585" s="7">
        <v>5.35</v>
      </c>
      <c r="U4585" s="7">
        <v>0.59</v>
      </c>
      <c r="V4585" s="7">
        <v>790</v>
      </c>
    </row>
    <row r="4586" spans="1:22" hidden="1" x14ac:dyDescent="0.4">
      <c r="A4586" s="7" t="s">
        <v>47</v>
      </c>
      <c r="B4586" s="12" t="s">
        <v>48</v>
      </c>
      <c r="C4586" s="12" t="s">
        <v>2933</v>
      </c>
      <c r="D4586" s="12" t="s">
        <v>19</v>
      </c>
      <c r="E4586" s="12" t="s">
        <v>49</v>
      </c>
      <c r="F4586" s="12">
        <v>1.1000000000000001</v>
      </c>
      <c r="G4586" s="12" t="s">
        <v>21</v>
      </c>
      <c r="H4586" s="12">
        <v>500</v>
      </c>
      <c r="I4586" s="6">
        <v>55320000</v>
      </c>
      <c r="J4586" s="6">
        <v>188</v>
      </c>
      <c r="K4586" s="6">
        <v>-471.48200000000003</v>
      </c>
      <c r="L4586" s="11" t="b">
        <f>COUNTIF('[1]2_배당성향 25% 이상 종목명'!$A$2:$A$471,'2_2번 조건 대상 종목'!A4586)&gt;0</f>
        <v>1</v>
      </c>
      <c r="M4586" s="14" t="b">
        <f t="shared" si="71"/>
        <v>1</v>
      </c>
      <c r="N4586" s="6">
        <v>9872842184</v>
      </c>
      <c r="O4586" s="6"/>
      <c r="P4586" s="6"/>
      <c r="Q4586" s="6"/>
      <c r="R4586" s="6">
        <v>3.1</v>
      </c>
      <c r="S4586" s="6">
        <v>233727000000</v>
      </c>
      <c r="T4586" s="7">
        <v>5.35</v>
      </c>
      <c r="U4586" s="7">
        <v>0.59</v>
      </c>
      <c r="V4586" s="7">
        <v>790</v>
      </c>
    </row>
    <row r="4587" spans="1:22" hidden="1" x14ac:dyDescent="0.4">
      <c r="A4587" s="4" t="s">
        <v>2138</v>
      </c>
      <c r="B4587" s="5" t="s">
        <v>2139</v>
      </c>
      <c r="C4587" s="5" t="s">
        <v>18</v>
      </c>
      <c r="D4587" s="5" t="s">
        <v>19</v>
      </c>
      <c r="E4587" s="9" t="s">
        <v>37</v>
      </c>
      <c r="F4587" s="9">
        <v>2.2599999999999998</v>
      </c>
      <c r="G4587" s="5" t="s">
        <v>21</v>
      </c>
      <c r="H4587" s="9">
        <v>500</v>
      </c>
      <c r="I4587" s="11">
        <v>50051252</v>
      </c>
      <c r="J4587" s="11">
        <v>50</v>
      </c>
      <c r="K4587" s="11">
        <v>14.18</v>
      </c>
      <c r="L4587" s="11" t="b">
        <f>COUNTIF('[1]2_배당성향 25% 이상 종목명'!$A$2:$A$471,'2_2번 조건 대상 종목'!A4587)&gt;0</f>
        <v>0</v>
      </c>
      <c r="M4587" s="14" t="b">
        <f t="shared" si="71"/>
        <v>1</v>
      </c>
      <c r="N4587" s="11">
        <v>2220262100</v>
      </c>
      <c r="O4587" s="11"/>
      <c r="P4587" s="11"/>
      <c r="Q4587" s="11"/>
      <c r="R4587" s="11">
        <v>3.4</v>
      </c>
      <c r="S4587" s="6">
        <v>94997276296</v>
      </c>
      <c r="T4587" s="7">
        <v>3.16</v>
      </c>
      <c r="U4587" s="7">
        <v>0.4</v>
      </c>
      <c r="V4587" s="7">
        <v>601</v>
      </c>
    </row>
    <row r="4588" spans="1:22" hidden="1" x14ac:dyDescent="0.4">
      <c r="A4588" s="4" t="s">
        <v>2138</v>
      </c>
      <c r="B4588" s="5" t="s">
        <v>2139</v>
      </c>
      <c r="C4588" s="5" t="s">
        <v>24</v>
      </c>
      <c r="D4588" s="5" t="s">
        <v>19</v>
      </c>
      <c r="E4588" s="9" t="s">
        <v>37</v>
      </c>
      <c r="F4588" s="9">
        <v>2.09</v>
      </c>
      <c r="G4588" s="5" t="s">
        <v>21</v>
      </c>
      <c r="H4588" s="9">
        <v>500</v>
      </c>
      <c r="I4588" s="11">
        <v>50051252</v>
      </c>
      <c r="J4588" s="11">
        <v>50</v>
      </c>
      <c r="K4588" s="11">
        <v>6.6859999999999999</v>
      </c>
      <c r="L4588" s="11" t="b">
        <f>COUNTIF('[1]2_배당성향 25% 이상 종목명'!$A$2:$A$471,'2_2번 조건 대상 종목'!A4588)&gt;0</f>
        <v>0</v>
      </c>
      <c r="M4588" s="14" t="b">
        <f t="shared" si="71"/>
        <v>1</v>
      </c>
      <c r="N4588" s="11">
        <v>2220262100</v>
      </c>
      <c r="O4588" s="11"/>
      <c r="P4588" s="11"/>
      <c r="Q4588" s="11"/>
      <c r="R4588" s="11">
        <v>2.4</v>
      </c>
      <c r="S4588" s="6">
        <v>94997276296</v>
      </c>
      <c r="T4588" s="7">
        <v>3.16</v>
      </c>
      <c r="U4588" s="7">
        <v>0.4</v>
      </c>
      <c r="V4588" s="7">
        <v>601</v>
      </c>
    </row>
    <row r="4589" spans="1:22" hidden="1" x14ac:dyDescent="0.4">
      <c r="A4589" s="4" t="s">
        <v>2138</v>
      </c>
      <c r="B4589" s="5" t="s">
        <v>2139</v>
      </c>
      <c r="C4589" s="5" t="s">
        <v>30</v>
      </c>
      <c r="D4589" s="5" t="s">
        <v>19</v>
      </c>
      <c r="E4589" s="9" t="s">
        <v>37</v>
      </c>
      <c r="F4589" s="9">
        <v>2.7</v>
      </c>
      <c r="G4589" s="5" t="s">
        <v>21</v>
      </c>
      <c r="H4589" s="9">
        <v>500</v>
      </c>
      <c r="I4589" s="11">
        <v>50051252</v>
      </c>
      <c r="J4589" s="11">
        <v>75</v>
      </c>
      <c r="K4589" s="11">
        <v>5.556</v>
      </c>
      <c r="L4589" s="11" t="b">
        <f>COUNTIF('[1]2_배당성향 25% 이상 종목명'!$A$2:$A$471,'2_2번 조건 대상 종목'!A4589)&gt;0</f>
        <v>0</v>
      </c>
      <c r="M4589" s="14" t="b">
        <f t="shared" si="71"/>
        <v>1</v>
      </c>
      <c r="N4589" s="11">
        <v>3330393150</v>
      </c>
      <c r="O4589" s="11" t="b">
        <f>N4589&gt;=VLOOKUP(A4589,'[1]2023년만'!$A$2:$Q$1181,12,0)</f>
        <v>1</v>
      </c>
      <c r="P4589" s="11"/>
      <c r="Q4589" s="11"/>
      <c r="R4589" s="11">
        <v>4.9000000000000004</v>
      </c>
      <c r="S4589" s="6">
        <v>94997276296</v>
      </c>
      <c r="T4589" s="7">
        <v>3.16</v>
      </c>
      <c r="U4589" s="7">
        <v>0.4</v>
      </c>
      <c r="V4589" s="7">
        <v>601</v>
      </c>
    </row>
    <row r="4590" spans="1:22" hidden="1" x14ac:dyDescent="0.4">
      <c r="A4590" s="7" t="s">
        <v>2138</v>
      </c>
      <c r="B4590" s="12" t="s">
        <v>2139</v>
      </c>
      <c r="C4590" s="12" t="s">
        <v>2933</v>
      </c>
      <c r="D4590" s="12" t="s">
        <v>19</v>
      </c>
      <c r="E4590" s="12" t="s">
        <v>37</v>
      </c>
      <c r="F4590" s="12">
        <v>1.02</v>
      </c>
      <c r="G4590" s="12" t="s">
        <v>21</v>
      </c>
      <c r="H4590" s="12">
        <v>500</v>
      </c>
      <c r="I4590" s="6">
        <v>50051252</v>
      </c>
      <c r="J4590" s="6">
        <v>25</v>
      </c>
      <c r="K4590" s="6">
        <v>-2.944</v>
      </c>
      <c r="L4590" s="11" t="b">
        <f>COUNTIF('[1]2_배당성향 25% 이상 종목명'!$A$2:$A$471,'2_2번 조건 대상 종목'!A4590)&gt;0</f>
        <v>0</v>
      </c>
      <c r="M4590" s="14" t="b">
        <f t="shared" si="71"/>
        <v>1</v>
      </c>
      <c r="N4590" s="6">
        <v>1110131050</v>
      </c>
      <c r="O4590" s="6"/>
      <c r="P4590" s="6"/>
      <c r="Q4590" s="6"/>
      <c r="R4590" s="6">
        <v>1.2</v>
      </c>
      <c r="S4590" s="6">
        <v>94997276296</v>
      </c>
      <c r="T4590" s="7">
        <v>3.16</v>
      </c>
      <c r="U4590" s="7">
        <v>0.4</v>
      </c>
      <c r="V4590" s="7">
        <v>601</v>
      </c>
    </row>
    <row r="4591" spans="1:22" hidden="1" x14ac:dyDescent="0.4">
      <c r="A4591" s="4" t="s">
        <v>2399</v>
      </c>
      <c r="B4591" s="5" t="s">
        <v>2400</v>
      </c>
      <c r="C4591" s="5" t="s">
        <v>30</v>
      </c>
      <c r="D4591" s="5" t="s">
        <v>19</v>
      </c>
      <c r="E4591" s="9" t="s">
        <v>37</v>
      </c>
      <c r="F4591" s="9">
        <v>2.7</v>
      </c>
      <c r="G4591" s="5" t="s">
        <v>21</v>
      </c>
      <c r="H4591" s="9">
        <v>500</v>
      </c>
      <c r="I4591" s="11">
        <v>34920410</v>
      </c>
      <c r="J4591" s="11">
        <v>150</v>
      </c>
      <c r="K4591" s="11">
        <v>9.7309999999999999</v>
      </c>
      <c r="L4591" s="11" t="b">
        <f>COUNTIF('[1]2_배당성향 25% 이상 종목명'!$A$2:$A$471,'2_2번 조건 대상 종목'!A4591)&gt;0</f>
        <v>0</v>
      </c>
      <c r="M4591" s="14" t="b">
        <f t="shared" si="71"/>
        <v>1</v>
      </c>
      <c r="N4591" s="11">
        <v>5212266150</v>
      </c>
      <c r="O4591" s="11" t="b">
        <f>N4591&gt;=VLOOKUP(A4591,'[1]2023년만'!$A$2:$Q$1181,12,0)</f>
        <v>1</v>
      </c>
      <c r="P4591" s="11"/>
      <c r="Q4591" s="11"/>
      <c r="R4591" s="11">
        <v>2.1</v>
      </c>
      <c r="S4591" s="6">
        <v>306950403900</v>
      </c>
      <c r="T4591" s="7">
        <v>5.7</v>
      </c>
      <c r="U4591" s="7">
        <v>0.59</v>
      </c>
      <c r="V4591" s="7">
        <v>1542</v>
      </c>
    </row>
    <row r="4592" spans="1:22" hidden="1" x14ac:dyDescent="0.4">
      <c r="A4592" s="4" t="s">
        <v>2399</v>
      </c>
      <c r="B4592" s="5" t="s">
        <v>2400</v>
      </c>
      <c r="C4592" s="5" t="s">
        <v>24</v>
      </c>
      <c r="D4592" s="5" t="s">
        <v>19</v>
      </c>
      <c r="E4592" s="9" t="s">
        <v>37</v>
      </c>
      <c r="F4592" s="9">
        <v>2.09</v>
      </c>
      <c r="G4592" s="5" t="s">
        <v>21</v>
      </c>
      <c r="H4592" s="9">
        <v>500</v>
      </c>
      <c r="I4592" s="11">
        <v>34920410</v>
      </c>
      <c r="J4592" s="11">
        <v>150</v>
      </c>
      <c r="K4592" s="11">
        <v>6.7460000000000004</v>
      </c>
      <c r="L4592" s="11" t="b">
        <f>COUNTIF('[1]2_배당성향 25% 이상 종목명'!$A$2:$A$471,'2_2번 조건 대상 종목'!A4592)&gt;0</f>
        <v>0</v>
      </c>
      <c r="M4592" s="14" t="b">
        <f t="shared" si="71"/>
        <v>1</v>
      </c>
      <c r="N4592" s="11">
        <v>5212266150</v>
      </c>
      <c r="O4592" s="11"/>
      <c r="P4592" s="11"/>
      <c r="Q4592" s="11"/>
      <c r="R4592" s="11">
        <v>1.1000000000000001</v>
      </c>
      <c r="S4592" s="6">
        <v>306950403900</v>
      </c>
      <c r="T4592" s="7">
        <v>5.7</v>
      </c>
      <c r="U4592" s="7">
        <v>0.59</v>
      </c>
      <c r="V4592" s="7">
        <v>1542</v>
      </c>
    </row>
    <row r="4593" spans="1:22" hidden="1" x14ac:dyDescent="0.4">
      <c r="A4593" s="4" t="s">
        <v>2399</v>
      </c>
      <c r="B4593" s="5" t="s">
        <v>2400</v>
      </c>
      <c r="C4593" s="5" t="s">
        <v>18</v>
      </c>
      <c r="D4593" s="5" t="s">
        <v>19</v>
      </c>
      <c r="E4593" s="9" t="s">
        <v>37</v>
      </c>
      <c r="F4593" s="9">
        <v>2.2599999999999998</v>
      </c>
      <c r="G4593" s="5" t="s">
        <v>21</v>
      </c>
      <c r="H4593" s="9">
        <v>500</v>
      </c>
      <c r="I4593" s="11">
        <v>34920410</v>
      </c>
      <c r="J4593" s="11">
        <v>100</v>
      </c>
      <c r="K4593" s="11">
        <v>4.4370000000000003</v>
      </c>
      <c r="L4593" s="11" t="b">
        <f>COUNTIF('[1]2_배당성향 25% 이상 종목명'!$A$2:$A$471,'2_2번 조건 대상 종목'!A4593)&gt;0</f>
        <v>0</v>
      </c>
      <c r="M4593" s="14" t="b">
        <f t="shared" si="71"/>
        <v>1</v>
      </c>
      <c r="N4593" s="11">
        <v>3292481000</v>
      </c>
      <c r="O4593" s="11"/>
      <c r="P4593" s="11"/>
      <c r="Q4593" s="11"/>
      <c r="R4593" s="11">
        <v>1.3</v>
      </c>
      <c r="S4593" s="6">
        <v>306950403900</v>
      </c>
      <c r="T4593" s="7">
        <v>5.7</v>
      </c>
      <c r="U4593" s="7">
        <v>0.59</v>
      </c>
      <c r="V4593" s="7">
        <v>1542</v>
      </c>
    </row>
    <row r="4594" spans="1:22" hidden="1" x14ac:dyDescent="0.4">
      <c r="A4594" s="7" t="s">
        <v>2399</v>
      </c>
      <c r="B4594" s="12" t="s">
        <v>2400</v>
      </c>
      <c r="C4594" s="12" t="s">
        <v>2933</v>
      </c>
      <c r="D4594" s="12" t="s">
        <v>19</v>
      </c>
      <c r="E4594" s="12" t="s">
        <v>37</v>
      </c>
      <c r="F4594" s="12">
        <v>1.02</v>
      </c>
      <c r="G4594" s="12" t="s">
        <v>21</v>
      </c>
      <c r="H4594" s="12">
        <v>500</v>
      </c>
      <c r="I4594" s="6">
        <v>34920410</v>
      </c>
      <c r="J4594" s="6">
        <v>70</v>
      </c>
      <c r="K4594" s="6">
        <v>9.4580000000000002</v>
      </c>
      <c r="L4594" s="11" t="b">
        <f>COUNTIF('[1]2_배당성향 25% 이상 종목명'!$A$2:$A$471,'2_2번 조건 대상 종목'!A4594)&gt;0</f>
        <v>0</v>
      </c>
      <c r="M4594" s="14" t="b">
        <f t="shared" si="71"/>
        <v>1</v>
      </c>
      <c r="N4594" s="6">
        <v>2304736700</v>
      </c>
      <c r="O4594" s="6"/>
      <c r="P4594" s="6"/>
      <c r="Q4594" s="6"/>
      <c r="R4594" s="6">
        <v>0.9</v>
      </c>
      <c r="S4594" s="6">
        <v>306950403900</v>
      </c>
      <c r="T4594" s="7">
        <v>5.7</v>
      </c>
      <c r="U4594" s="7">
        <v>0.59</v>
      </c>
      <c r="V4594" s="7">
        <v>1542</v>
      </c>
    </row>
    <row r="4595" spans="1:22" x14ac:dyDescent="0.4">
      <c r="A4595" s="4" t="s">
        <v>607</v>
      </c>
      <c r="B4595" s="5" t="s">
        <v>608</v>
      </c>
      <c r="C4595" s="5" t="s">
        <v>30</v>
      </c>
      <c r="D4595" s="5" t="s">
        <v>19</v>
      </c>
      <c r="E4595" s="9" t="s">
        <v>49</v>
      </c>
      <c r="F4595" s="9">
        <v>0.6</v>
      </c>
      <c r="G4595" s="5" t="s">
        <v>21</v>
      </c>
      <c r="H4595" s="9">
        <v>100</v>
      </c>
      <c r="I4595" s="11">
        <v>41486390</v>
      </c>
      <c r="J4595" s="11">
        <v>50</v>
      </c>
      <c r="K4595" s="11">
        <v>62.686999999999998</v>
      </c>
      <c r="L4595" s="11" t="b">
        <f>COUNTIF('[1]2_배당성향 25% 이상 종목명'!$A$2:$A$471,'2_2번 조건 대상 종목'!A2156)&gt;0</f>
        <v>1</v>
      </c>
      <c r="M4595" s="14" t="b">
        <f t="shared" si="71"/>
        <v>1</v>
      </c>
      <c r="N4595" s="11">
        <v>2074319500</v>
      </c>
      <c r="O4595" s="11" t="b">
        <f>N4595&gt;=VLOOKUP(A4595,'[1]2023년만'!$A$2:$Q$1181,12,0)</f>
        <v>1</v>
      </c>
      <c r="P4595" s="11">
        <f>VLOOKUP(A4595,'[1]2_피벗 테이블'!$A$4:$B$376,2,0)</f>
        <v>345955006</v>
      </c>
      <c r="Q4595" s="11" t="b">
        <f>N4595&gt;=(P4595*1.05)</f>
        <v>1</v>
      </c>
      <c r="R4595" s="11">
        <v>5.94</v>
      </c>
      <c r="S4595" s="6">
        <v>35055999550</v>
      </c>
      <c r="T4595" s="7">
        <v>10.56</v>
      </c>
      <c r="U4595" s="7">
        <v>0.85</v>
      </c>
      <c r="V4595" s="7">
        <v>80</v>
      </c>
    </row>
    <row r="4596" spans="1:22" hidden="1" x14ac:dyDescent="0.4">
      <c r="A4596" s="4" t="s">
        <v>560</v>
      </c>
      <c r="B4596" s="5" t="s">
        <v>561</v>
      </c>
      <c r="C4596" s="5" t="s">
        <v>18</v>
      </c>
      <c r="D4596" s="5" t="s">
        <v>19</v>
      </c>
      <c r="E4596" s="9" t="s">
        <v>37</v>
      </c>
      <c r="F4596" s="9">
        <v>0.85</v>
      </c>
      <c r="G4596" s="5" t="s">
        <v>21</v>
      </c>
      <c r="H4596" s="9">
        <v>100</v>
      </c>
      <c r="I4596" s="11">
        <v>36373887</v>
      </c>
      <c r="J4596" s="11">
        <v>40</v>
      </c>
      <c r="K4596" s="11">
        <v>19.814</v>
      </c>
      <c r="L4596" s="11" t="b">
        <f>COUNTIF('[1]2_배당성향 25% 이상 종목명'!$A$2:$A$471,'2_2번 조건 대상 종목'!A4596)&gt;0</f>
        <v>1</v>
      </c>
      <c r="M4596" s="14" t="b">
        <f t="shared" si="71"/>
        <v>1</v>
      </c>
      <c r="N4596" s="11">
        <v>1402236400</v>
      </c>
      <c r="O4596" s="11"/>
      <c r="P4596" s="11"/>
      <c r="Q4596" s="11"/>
      <c r="R4596" s="11">
        <v>2.6</v>
      </c>
      <c r="S4596" s="6">
        <v>46522201473</v>
      </c>
      <c r="T4596" s="7">
        <v>17.05</v>
      </c>
      <c r="U4596" s="7">
        <v>0.42</v>
      </c>
      <c r="V4596" s="7">
        <v>75</v>
      </c>
    </row>
    <row r="4597" spans="1:22" hidden="1" x14ac:dyDescent="0.4">
      <c r="A4597" s="4" t="s">
        <v>560</v>
      </c>
      <c r="B4597" s="5" t="s">
        <v>561</v>
      </c>
      <c r="C4597" s="5" t="s">
        <v>24</v>
      </c>
      <c r="D4597" s="5" t="s">
        <v>19</v>
      </c>
      <c r="E4597" s="9" t="s">
        <v>37</v>
      </c>
      <c r="F4597" s="9">
        <v>0.89</v>
      </c>
      <c r="G4597" s="5" t="s">
        <v>21</v>
      </c>
      <c r="H4597" s="9">
        <v>100</v>
      </c>
      <c r="I4597" s="11">
        <v>36373887</v>
      </c>
      <c r="J4597" s="11">
        <v>50</v>
      </c>
      <c r="K4597" s="11">
        <v>19.404</v>
      </c>
      <c r="L4597" s="11" t="b">
        <f>COUNTIF('[1]2_배당성향 25% 이상 종목명'!$A$2:$A$471,'2_2번 조건 대상 종목'!A4597)&gt;0</f>
        <v>1</v>
      </c>
      <c r="M4597" s="14" t="b">
        <f t="shared" si="71"/>
        <v>1</v>
      </c>
      <c r="N4597" s="11">
        <v>1752795500</v>
      </c>
      <c r="O4597" s="11"/>
      <c r="P4597" s="11"/>
      <c r="Q4597" s="11"/>
      <c r="R4597" s="11">
        <v>2.9</v>
      </c>
      <c r="S4597" s="6">
        <v>46522201473</v>
      </c>
      <c r="T4597" s="7">
        <v>17.05</v>
      </c>
      <c r="U4597" s="7">
        <v>0.42</v>
      </c>
      <c r="V4597" s="7">
        <v>75</v>
      </c>
    </row>
    <row r="4598" spans="1:22" hidden="1" x14ac:dyDescent="0.4">
      <c r="A4598" s="7" t="s">
        <v>560</v>
      </c>
      <c r="B4598" s="12" t="s">
        <v>561</v>
      </c>
      <c r="C4598" s="12" t="s">
        <v>2933</v>
      </c>
      <c r="D4598" s="12" t="s">
        <v>19</v>
      </c>
      <c r="E4598" s="12" t="s">
        <v>37</v>
      </c>
      <c r="F4598" s="12">
        <v>0.36</v>
      </c>
      <c r="G4598" s="12" t="s">
        <v>21</v>
      </c>
      <c r="H4598" s="12">
        <v>100</v>
      </c>
      <c r="I4598" s="6">
        <v>36373887</v>
      </c>
      <c r="J4598" s="6">
        <v>30</v>
      </c>
      <c r="K4598" s="6">
        <v>23.134</v>
      </c>
      <c r="L4598" s="11" t="b">
        <f>COUNTIF('[1]2_배당성향 25% 이상 종목명'!$A$2:$A$471,'2_2번 조건 대상 종목'!A4598)&gt;0</f>
        <v>1</v>
      </c>
      <c r="M4598" s="14" t="b">
        <f t="shared" si="71"/>
        <v>1</v>
      </c>
      <c r="N4598" s="6">
        <v>1051677300</v>
      </c>
      <c r="O4598" s="6"/>
      <c r="P4598" s="6"/>
      <c r="Q4598" s="6"/>
      <c r="R4598" s="6">
        <v>1.5</v>
      </c>
      <c r="S4598" s="6">
        <v>46522201473</v>
      </c>
      <c r="T4598" s="7">
        <v>17.05</v>
      </c>
      <c r="U4598" s="7">
        <v>0.42</v>
      </c>
      <c r="V4598" s="7">
        <v>75</v>
      </c>
    </row>
    <row r="4599" spans="1:22" hidden="1" x14ac:dyDescent="0.4">
      <c r="A4599" s="4" t="s">
        <v>284</v>
      </c>
      <c r="B4599" s="5" t="s">
        <v>285</v>
      </c>
      <c r="C4599" s="5" t="s">
        <v>18</v>
      </c>
      <c r="D4599" s="5" t="s">
        <v>19</v>
      </c>
      <c r="E4599" s="9" t="s">
        <v>21</v>
      </c>
      <c r="F4599" s="9" t="s">
        <v>21</v>
      </c>
      <c r="G4599" s="5" t="s">
        <v>21</v>
      </c>
      <c r="H4599" s="5" t="s">
        <v>21</v>
      </c>
      <c r="I4599" s="11" t="s">
        <v>21</v>
      </c>
      <c r="J4599" s="11">
        <v>490</v>
      </c>
      <c r="K4599" s="11">
        <v>136.60400000000001</v>
      </c>
      <c r="L4599" s="11" t="b">
        <f>COUNTIF('[1]2_배당성향 25% 이상 종목명'!$A$2:$A$471,'2_2번 조건 대상 종목'!A4599)&gt;0</f>
        <v>1</v>
      </c>
      <c r="M4599" s="14" t="b">
        <f t="shared" si="71"/>
        <v>0</v>
      </c>
      <c r="N4599" s="11">
        <v>4900000000</v>
      </c>
      <c r="O4599" s="11"/>
      <c r="P4599" s="11"/>
      <c r="Q4599" s="11"/>
      <c r="R4599" s="11" t="s">
        <v>21</v>
      </c>
      <c r="S4599" s="6">
        <v>70452069800</v>
      </c>
      <c r="T4599" s="7">
        <v>15.54</v>
      </c>
      <c r="U4599" s="7">
        <v>1.52</v>
      </c>
      <c r="V4599" s="7">
        <v>383</v>
      </c>
    </row>
    <row r="4600" spans="1:22" hidden="1" x14ac:dyDescent="0.4">
      <c r="A4600" s="4" t="s">
        <v>284</v>
      </c>
      <c r="B4600" s="5" t="s">
        <v>285</v>
      </c>
      <c r="C4600" s="5" t="s">
        <v>24</v>
      </c>
      <c r="D4600" s="5" t="s">
        <v>19</v>
      </c>
      <c r="E4600" s="9" t="s">
        <v>95</v>
      </c>
      <c r="F4600" s="9">
        <v>0.59</v>
      </c>
      <c r="G4600" s="5" t="s">
        <v>21</v>
      </c>
      <c r="H4600" s="9">
        <v>100</v>
      </c>
      <c r="I4600" s="11">
        <v>11840684</v>
      </c>
      <c r="J4600" s="11">
        <v>400</v>
      </c>
      <c r="K4600" s="11">
        <v>90.933999999999997</v>
      </c>
      <c r="L4600" s="11" t="b">
        <f>COUNTIF('[1]2_배당성향 25% 이상 종목명'!$A$2:$A$471,'2_2번 조건 대상 종목'!A4600)&gt;0</f>
        <v>1</v>
      </c>
      <c r="M4600" s="14" t="b">
        <f t="shared" si="71"/>
        <v>0</v>
      </c>
      <c r="N4600" s="11">
        <v>4735853600</v>
      </c>
      <c r="O4600" s="11"/>
      <c r="P4600" s="11"/>
      <c r="Q4600" s="11"/>
      <c r="R4600" s="11">
        <v>4.96</v>
      </c>
      <c r="S4600" s="6">
        <v>70452069800</v>
      </c>
      <c r="T4600" s="7">
        <v>15.54</v>
      </c>
      <c r="U4600" s="7">
        <v>1.52</v>
      </c>
      <c r="V4600" s="7">
        <v>383</v>
      </c>
    </row>
    <row r="4601" spans="1:22" hidden="1" x14ac:dyDescent="0.4">
      <c r="A4601" s="4" t="s">
        <v>284</v>
      </c>
      <c r="B4601" s="5" t="s">
        <v>285</v>
      </c>
      <c r="C4601" s="5" t="s">
        <v>30</v>
      </c>
      <c r="D4601" s="5" t="s">
        <v>19</v>
      </c>
      <c r="E4601" s="9" t="s">
        <v>81</v>
      </c>
      <c r="F4601" s="9">
        <v>0.51</v>
      </c>
      <c r="G4601" s="5" t="s">
        <v>21</v>
      </c>
      <c r="H4601" s="9">
        <v>100</v>
      </c>
      <c r="I4601" s="11">
        <v>11840684</v>
      </c>
      <c r="J4601" s="11">
        <v>350</v>
      </c>
      <c r="K4601" s="11">
        <v>88.790999999999997</v>
      </c>
      <c r="L4601" s="11" t="b">
        <f>COUNTIF('[1]2_배당성향 25% 이상 종목명'!$A$2:$A$471,'2_2번 조건 대상 종목'!A4601)&gt;0</f>
        <v>1</v>
      </c>
      <c r="M4601" s="14" t="b">
        <f t="shared" si="71"/>
        <v>0</v>
      </c>
      <c r="N4601" s="11">
        <v>4143871900</v>
      </c>
      <c r="O4601" s="11" t="b">
        <f>N4601&gt;=VLOOKUP(A4601,'[1]2023년만'!$A$2:$Q$1181,12,0)</f>
        <v>0</v>
      </c>
      <c r="P4601" s="11"/>
      <c r="Q4601" s="11"/>
      <c r="R4601" s="11">
        <v>5.59</v>
      </c>
      <c r="S4601" s="6">
        <v>70452069800</v>
      </c>
      <c r="T4601" s="7">
        <v>15.54</v>
      </c>
      <c r="U4601" s="7">
        <v>1.52</v>
      </c>
      <c r="V4601" s="7">
        <v>383</v>
      </c>
    </row>
    <row r="4602" spans="1:22" hidden="1" x14ac:dyDescent="0.4">
      <c r="A4602" s="4" t="s">
        <v>423</v>
      </c>
      <c r="B4602" s="5" t="s">
        <v>424</v>
      </c>
      <c r="C4602" s="5" t="s">
        <v>24</v>
      </c>
      <c r="D4602" s="5" t="s">
        <v>19</v>
      </c>
      <c r="E4602" s="9" t="s">
        <v>20</v>
      </c>
      <c r="F4602" s="9">
        <v>1.1299999999999999</v>
      </c>
      <c r="G4602" s="5" t="s">
        <v>21</v>
      </c>
      <c r="H4602" s="9">
        <v>500</v>
      </c>
      <c r="I4602" s="11">
        <v>22000000</v>
      </c>
      <c r="J4602" s="11">
        <v>30</v>
      </c>
      <c r="K4602" s="11">
        <v>85.938000000000002</v>
      </c>
      <c r="L4602" s="11" t="b">
        <f>COUNTIF('[1]2_배당성향 25% 이상 종목명'!$A$2:$A$471,'2_2번 조건 대상 종목'!A4602)&gt;0</f>
        <v>0</v>
      </c>
      <c r="M4602" s="14" t="b">
        <f t="shared" si="71"/>
        <v>1</v>
      </c>
      <c r="N4602" s="11">
        <v>660000000</v>
      </c>
      <c r="O4602" s="11"/>
      <c r="P4602" s="11"/>
      <c r="Q4602" s="11"/>
      <c r="R4602" s="11">
        <v>0.8</v>
      </c>
      <c r="S4602" s="6">
        <v>101640000000</v>
      </c>
      <c r="T4602" s="7">
        <v>17.170000000000002</v>
      </c>
      <c r="U4602" s="7">
        <v>0.73</v>
      </c>
      <c r="V4602" s="7">
        <v>269</v>
      </c>
    </row>
    <row r="4603" spans="1:22" hidden="1" x14ac:dyDescent="0.4">
      <c r="A4603" s="4" t="s">
        <v>423</v>
      </c>
      <c r="B4603" s="5" t="s">
        <v>424</v>
      </c>
      <c r="C4603" s="5" t="s">
        <v>18</v>
      </c>
      <c r="D4603" s="5" t="s">
        <v>19</v>
      </c>
      <c r="E4603" s="9" t="s">
        <v>20</v>
      </c>
      <c r="F4603" s="9">
        <v>1.49</v>
      </c>
      <c r="G4603" s="5" t="s">
        <v>21</v>
      </c>
      <c r="H4603" s="9">
        <v>500</v>
      </c>
      <c r="I4603" s="11">
        <v>22000000</v>
      </c>
      <c r="J4603" s="11">
        <v>30</v>
      </c>
      <c r="K4603" s="11">
        <v>16.690000000000001</v>
      </c>
      <c r="L4603" s="11" t="b">
        <f>COUNTIF('[1]2_배당성향 25% 이상 종목명'!$A$2:$A$471,'2_2번 조건 대상 종목'!A4603)&gt;0</f>
        <v>0</v>
      </c>
      <c r="M4603" s="14" t="b">
        <f t="shared" si="71"/>
        <v>1</v>
      </c>
      <c r="N4603" s="11">
        <v>594000000</v>
      </c>
      <c r="O4603" s="11"/>
      <c r="P4603" s="11"/>
      <c r="Q4603" s="11"/>
      <c r="R4603" s="11">
        <v>0.9</v>
      </c>
      <c r="S4603" s="6">
        <v>101640000000</v>
      </c>
      <c r="T4603" s="7">
        <v>17.170000000000002</v>
      </c>
      <c r="U4603" s="7">
        <v>0.73</v>
      </c>
      <c r="V4603" s="7">
        <v>269</v>
      </c>
    </row>
    <row r="4604" spans="1:22" hidden="1" x14ac:dyDescent="0.4">
      <c r="A4604" s="4" t="s">
        <v>423</v>
      </c>
      <c r="B4604" s="5" t="s">
        <v>424</v>
      </c>
      <c r="C4604" s="5" t="s">
        <v>30</v>
      </c>
      <c r="D4604" s="5" t="s">
        <v>19</v>
      </c>
      <c r="E4604" s="9" t="s">
        <v>20</v>
      </c>
      <c r="F4604" s="9">
        <v>1.55</v>
      </c>
      <c r="G4604" s="5" t="s">
        <v>21</v>
      </c>
      <c r="H4604" s="9">
        <v>500</v>
      </c>
      <c r="I4604" s="11">
        <v>22000000</v>
      </c>
      <c r="J4604" s="11">
        <v>40</v>
      </c>
      <c r="K4604" s="11">
        <v>14.872</v>
      </c>
      <c r="L4604" s="11" t="b">
        <f>COUNTIF('[1]2_배당성향 25% 이상 종목명'!$A$2:$A$471,'2_2번 조건 대상 종목'!A4604)&gt;0</f>
        <v>0</v>
      </c>
      <c r="M4604" s="14" t="b">
        <f t="shared" si="71"/>
        <v>1</v>
      </c>
      <c r="N4604" s="11">
        <v>880000000</v>
      </c>
      <c r="O4604" s="11" t="b">
        <f>N4604&gt;=VLOOKUP(A4604,'[1]2023년만'!$A$2:$Q$1181,12,0)</f>
        <v>1</v>
      </c>
      <c r="P4604" s="11"/>
      <c r="Q4604" s="11"/>
      <c r="R4604" s="11">
        <v>1.6</v>
      </c>
      <c r="S4604" s="6">
        <v>101640000000</v>
      </c>
      <c r="T4604" s="7">
        <v>17.170000000000002</v>
      </c>
      <c r="U4604" s="7">
        <v>0.73</v>
      </c>
      <c r="V4604" s="7">
        <v>269</v>
      </c>
    </row>
    <row r="4605" spans="1:22" hidden="1" x14ac:dyDescent="0.4">
      <c r="A4605" s="7" t="s">
        <v>423</v>
      </c>
      <c r="B4605" s="12" t="s">
        <v>424</v>
      </c>
      <c r="C4605" s="12" t="s">
        <v>2933</v>
      </c>
      <c r="D4605" s="12" t="s">
        <v>19</v>
      </c>
      <c r="E4605" s="12" t="s">
        <v>20</v>
      </c>
      <c r="F4605" s="12">
        <v>0.76</v>
      </c>
      <c r="G4605" s="12" t="s">
        <v>21</v>
      </c>
      <c r="H4605" s="12">
        <v>500</v>
      </c>
      <c r="I4605" s="6">
        <v>22000000</v>
      </c>
      <c r="J4605" s="6">
        <v>10</v>
      </c>
      <c r="K4605" s="6">
        <v>3.68</v>
      </c>
      <c r="L4605" s="11" t="b">
        <f>COUNTIF('[1]2_배당성향 25% 이상 종목명'!$A$2:$A$471,'2_2번 조건 대상 종목'!A4605)&gt;0</f>
        <v>0</v>
      </c>
      <c r="M4605" s="14" t="b">
        <f t="shared" si="71"/>
        <v>1</v>
      </c>
      <c r="N4605" s="6">
        <v>198000000</v>
      </c>
      <c r="O4605" s="6"/>
      <c r="P4605" s="6"/>
      <c r="Q4605" s="6"/>
      <c r="R4605" s="6">
        <v>0.4</v>
      </c>
      <c r="S4605" s="6">
        <v>101640000000</v>
      </c>
      <c r="T4605" s="7">
        <v>17.170000000000002</v>
      </c>
      <c r="U4605" s="7">
        <v>0.73</v>
      </c>
      <c r="V4605" s="7">
        <v>269</v>
      </c>
    </row>
    <row r="4606" spans="1:22" hidden="1" x14ac:dyDescent="0.4">
      <c r="A4606" s="4" t="s">
        <v>1441</v>
      </c>
      <c r="B4606" s="5" t="s">
        <v>1442</v>
      </c>
      <c r="C4606" s="5" t="s">
        <v>24</v>
      </c>
      <c r="D4606" s="5" t="s">
        <v>19</v>
      </c>
      <c r="E4606" s="9" t="s">
        <v>20</v>
      </c>
      <c r="F4606" s="9">
        <v>1.1299999999999999</v>
      </c>
      <c r="G4606" s="5" t="s">
        <v>21</v>
      </c>
      <c r="H4606" s="10">
        <v>5000</v>
      </c>
      <c r="I4606" s="11">
        <v>2200000</v>
      </c>
      <c r="J4606" s="11">
        <v>1300</v>
      </c>
      <c r="K4606" s="11">
        <v>27.076000000000001</v>
      </c>
      <c r="L4606" s="11" t="b">
        <f>COUNTIF('[1]2_배당성향 25% 이상 종목명'!$A$2:$A$471,'2_2번 조건 대상 종목'!A4606)&gt;0</f>
        <v>1</v>
      </c>
      <c r="M4606" s="14" t="b">
        <f t="shared" si="71"/>
        <v>1</v>
      </c>
      <c r="N4606" s="11">
        <v>2860000000</v>
      </c>
      <c r="O4606" s="11"/>
      <c r="P4606" s="11"/>
      <c r="Q4606" s="11"/>
      <c r="R4606" s="11">
        <v>4</v>
      </c>
      <c r="S4606" s="6">
        <v>69190000000</v>
      </c>
      <c r="T4606" s="7">
        <v>7.99</v>
      </c>
      <c r="U4606" s="7">
        <v>0.21</v>
      </c>
      <c r="V4606" s="7">
        <v>3934</v>
      </c>
    </row>
    <row r="4607" spans="1:22" hidden="1" x14ac:dyDescent="0.4">
      <c r="A4607" s="4" t="s">
        <v>1441</v>
      </c>
      <c r="B4607" s="5" t="s">
        <v>1442</v>
      </c>
      <c r="C4607" s="5" t="s">
        <v>30</v>
      </c>
      <c r="D4607" s="5" t="s">
        <v>19</v>
      </c>
      <c r="E4607" s="9" t="s">
        <v>20</v>
      </c>
      <c r="F4607" s="9">
        <v>1.55</v>
      </c>
      <c r="G4607" s="5" t="s">
        <v>21</v>
      </c>
      <c r="H4607" s="10">
        <v>5000</v>
      </c>
      <c r="I4607" s="11">
        <v>2200000</v>
      </c>
      <c r="J4607" s="11">
        <v>1050</v>
      </c>
      <c r="K4607" s="11">
        <v>26.693000000000001</v>
      </c>
      <c r="L4607" s="11" t="b">
        <f>COUNTIF('[1]2_배당성향 25% 이상 종목명'!$A$2:$A$471,'2_2번 조건 대상 종목'!A4607)&gt;0</f>
        <v>1</v>
      </c>
      <c r="M4607" s="14" t="b">
        <f t="shared" si="71"/>
        <v>1</v>
      </c>
      <c r="N4607" s="11">
        <v>2310000000</v>
      </c>
      <c r="O4607" s="11" t="b">
        <f>N4607&gt;=VLOOKUP(A4607,'[1]2023년만'!$A$2:$Q$1181,12,0)</f>
        <v>0</v>
      </c>
      <c r="P4607" s="11">
        <f>VLOOKUP(A4607,'[1]2_피벗 테이블'!$A$4:$B$376,2,0)</f>
        <v>3520000000</v>
      </c>
      <c r="Q4607" s="11" t="b">
        <f>N4607&gt;=(P4607*1.05)</f>
        <v>0</v>
      </c>
      <c r="R4607" s="11">
        <v>3.9</v>
      </c>
      <c r="S4607" s="6">
        <v>69190000000</v>
      </c>
      <c r="T4607" s="7">
        <v>7.99</v>
      </c>
      <c r="U4607" s="7">
        <v>0.21</v>
      </c>
      <c r="V4607" s="7">
        <v>3934</v>
      </c>
    </row>
    <row r="4608" spans="1:22" hidden="1" x14ac:dyDescent="0.4">
      <c r="A4608" s="4" t="s">
        <v>1441</v>
      </c>
      <c r="B4608" s="5" t="s">
        <v>1442</v>
      </c>
      <c r="C4608" s="5" t="s">
        <v>18</v>
      </c>
      <c r="D4608" s="5" t="s">
        <v>19</v>
      </c>
      <c r="E4608" s="9" t="s">
        <v>20</v>
      </c>
      <c r="F4608" s="9">
        <v>1.49</v>
      </c>
      <c r="G4608" s="5" t="s">
        <v>21</v>
      </c>
      <c r="H4608" s="10">
        <v>5000</v>
      </c>
      <c r="I4608" s="11">
        <v>2200000</v>
      </c>
      <c r="J4608" s="11">
        <v>2500</v>
      </c>
      <c r="K4608" s="11">
        <v>14.672000000000001</v>
      </c>
      <c r="L4608" s="11" t="b">
        <f>COUNTIF('[1]2_배당성향 25% 이상 종목명'!$A$2:$A$471,'2_2번 조건 대상 종목'!A4608)&gt;0</f>
        <v>1</v>
      </c>
      <c r="M4608" s="14" t="b">
        <f t="shared" si="71"/>
        <v>1</v>
      </c>
      <c r="N4608" s="11">
        <v>5500000000</v>
      </c>
      <c r="O4608" s="11"/>
      <c r="P4608" s="11"/>
      <c r="Q4608" s="11"/>
      <c r="R4608" s="11">
        <v>7.7</v>
      </c>
      <c r="S4608" s="6">
        <v>69190000000</v>
      </c>
      <c r="T4608" s="7">
        <v>7.99</v>
      </c>
      <c r="U4608" s="7">
        <v>0.21</v>
      </c>
      <c r="V4608" s="7">
        <v>3934</v>
      </c>
    </row>
    <row r="4609" spans="1:22" hidden="1" x14ac:dyDescent="0.4">
      <c r="A4609" s="7" t="s">
        <v>1441</v>
      </c>
      <c r="B4609" s="12" t="s">
        <v>1442</v>
      </c>
      <c r="C4609" s="12" t="s">
        <v>2933</v>
      </c>
      <c r="D4609" s="12" t="s">
        <v>19</v>
      </c>
      <c r="E4609" s="12" t="s">
        <v>20</v>
      </c>
      <c r="F4609" s="12">
        <v>0.76</v>
      </c>
      <c r="G4609" s="12" t="s">
        <v>21</v>
      </c>
      <c r="H4609" s="12">
        <v>5000</v>
      </c>
      <c r="I4609" s="6">
        <v>2200000</v>
      </c>
      <c r="J4609" s="6">
        <v>1000</v>
      </c>
      <c r="K4609" s="6">
        <v>23.62</v>
      </c>
      <c r="L4609" s="11" t="b">
        <f>COUNTIF('[1]2_배당성향 25% 이상 종목명'!$A$2:$A$471,'2_2번 조건 대상 종목'!A4609)&gt;0</f>
        <v>1</v>
      </c>
      <c r="M4609" s="14" t="b">
        <f t="shared" si="71"/>
        <v>1</v>
      </c>
      <c r="N4609" s="6">
        <v>2200000000</v>
      </c>
      <c r="O4609" s="6"/>
      <c r="P4609" s="6"/>
      <c r="Q4609" s="6"/>
      <c r="R4609" s="6">
        <v>2.8</v>
      </c>
      <c r="S4609" s="6">
        <v>69190000000</v>
      </c>
      <c r="T4609" s="7">
        <v>7.99</v>
      </c>
      <c r="U4609" s="7">
        <v>0.21</v>
      </c>
      <c r="V4609" s="7">
        <v>3934</v>
      </c>
    </row>
    <row r="4610" spans="1:22" hidden="1" x14ac:dyDescent="0.4">
      <c r="A4610" s="4" t="s">
        <v>1829</v>
      </c>
      <c r="B4610" s="5" t="s">
        <v>1830</v>
      </c>
      <c r="C4610" s="5" t="s">
        <v>30</v>
      </c>
      <c r="D4610" s="5" t="s">
        <v>19</v>
      </c>
      <c r="E4610" s="9" t="s">
        <v>25</v>
      </c>
      <c r="F4610" s="9">
        <v>0.21</v>
      </c>
      <c r="G4610" s="5" t="s">
        <v>21</v>
      </c>
      <c r="H4610" s="9">
        <v>500</v>
      </c>
      <c r="I4610" s="11">
        <v>18600070</v>
      </c>
      <c r="J4610" s="11">
        <v>300</v>
      </c>
      <c r="K4610" s="11">
        <v>19.588999999999999</v>
      </c>
      <c r="L4610" s="11" t="b">
        <f>COUNTIF('[1]2_배당성향 25% 이상 종목명'!$A$2:$A$471,'2_2번 조건 대상 종목'!A4610)&gt;0</f>
        <v>0</v>
      </c>
      <c r="M4610" s="14" t="b">
        <f t="shared" si="71"/>
        <v>1</v>
      </c>
      <c r="N4610" s="11">
        <v>4580121000</v>
      </c>
      <c r="O4610" s="11" t="b">
        <f>N4610&gt;=VLOOKUP(A4610,'[1]2023년만'!$A$2:$Q$1181,12,0)</f>
        <v>1</v>
      </c>
      <c r="P4610" s="11"/>
      <c r="Q4610" s="11"/>
      <c r="R4610" s="11">
        <v>2.4</v>
      </c>
      <c r="S4610" s="6">
        <v>214458807100</v>
      </c>
      <c r="T4610" s="7">
        <v>7.53</v>
      </c>
      <c r="U4610" s="7">
        <v>0.47</v>
      </c>
      <c r="V4610" s="7">
        <v>1531</v>
      </c>
    </row>
    <row r="4611" spans="1:22" hidden="1" x14ac:dyDescent="0.4">
      <c r="A4611" s="4" t="s">
        <v>1829</v>
      </c>
      <c r="B4611" s="5" t="s">
        <v>1830</v>
      </c>
      <c r="C4611" s="5" t="s">
        <v>18</v>
      </c>
      <c r="D4611" s="5" t="s">
        <v>19</v>
      </c>
      <c r="E4611" s="9" t="s">
        <v>25</v>
      </c>
      <c r="F4611" s="9">
        <v>0.28999999999999998</v>
      </c>
      <c r="G4611" s="5" t="s">
        <v>21</v>
      </c>
      <c r="H4611" s="9">
        <v>500</v>
      </c>
      <c r="I4611" s="11">
        <v>18600070</v>
      </c>
      <c r="J4611" s="11">
        <v>300</v>
      </c>
      <c r="K4611" s="11">
        <v>19.297999999999998</v>
      </c>
      <c r="L4611" s="11" t="b">
        <f>COUNTIF('[1]2_배당성향 25% 이상 종목명'!$A$2:$A$471,'2_2번 조건 대상 종목'!A4611)&gt;0</f>
        <v>0</v>
      </c>
      <c r="M4611" s="14" t="b">
        <f t="shared" ref="M4611:M4674" si="72">COUNTIF($A$2:$A$4678,A4611)=4</f>
        <v>1</v>
      </c>
      <c r="N4611" s="11">
        <v>4580121000</v>
      </c>
      <c r="O4611" s="11"/>
      <c r="P4611" s="11"/>
      <c r="Q4611" s="11"/>
      <c r="R4611" s="11">
        <v>1.7</v>
      </c>
      <c r="S4611" s="6">
        <v>214458807100</v>
      </c>
      <c r="T4611" s="7">
        <v>7.53</v>
      </c>
      <c r="U4611" s="7">
        <v>0.47</v>
      </c>
      <c r="V4611" s="7">
        <v>1531</v>
      </c>
    </row>
    <row r="4612" spans="1:22" hidden="1" x14ac:dyDescent="0.4">
      <c r="A4612" s="4" t="s">
        <v>1829</v>
      </c>
      <c r="B4612" s="5" t="s">
        <v>1830</v>
      </c>
      <c r="C4612" s="5" t="s">
        <v>24</v>
      </c>
      <c r="D4612" s="5" t="s">
        <v>19</v>
      </c>
      <c r="E4612" s="9" t="s">
        <v>25</v>
      </c>
      <c r="F4612" s="9">
        <v>0.23</v>
      </c>
      <c r="G4612" s="5" t="s">
        <v>21</v>
      </c>
      <c r="H4612" s="9">
        <v>500</v>
      </c>
      <c r="I4612" s="11">
        <v>18600070</v>
      </c>
      <c r="J4612" s="11">
        <v>300</v>
      </c>
      <c r="K4612" s="11">
        <v>15.382999999999999</v>
      </c>
      <c r="L4612" s="11" t="b">
        <f>COUNTIF('[1]2_배당성향 25% 이상 종목명'!$A$2:$A$471,'2_2번 조건 대상 종목'!A4612)&gt;0</f>
        <v>0</v>
      </c>
      <c r="M4612" s="14" t="b">
        <f t="shared" si="72"/>
        <v>1</v>
      </c>
      <c r="N4612" s="11">
        <v>4580121000</v>
      </c>
      <c r="O4612" s="11"/>
      <c r="P4612" s="11"/>
      <c r="Q4612" s="11"/>
      <c r="R4612" s="11">
        <v>2</v>
      </c>
      <c r="S4612" s="6">
        <v>214458807100</v>
      </c>
      <c r="T4612" s="7">
        <v>7.53</v>
      </c>
      <c r="U4612" s="7">
        <v>0.47</v>
      </c>
      <c r="V4612" s="7">
        <v>1531</v>
      </c>
    </row>
    <row r="4613" spans="1:22" hidden="1" x14ac:dyDescent="0.4">
      <c r="A4613" s="7" t="s">
        <v>1829</v>
      </c>
      <c r="B4613" s="12" t="s">
        <v>1830</v>
      </c>
      <c r="C4613" s="12" t="s">
        <v>2933</v>
      </c>
      <c r="D4613" s="12" t="s">
        <v>19</v>
      </c>
      <c r="E4613" s="12" t="s">
        <v>25</v>
      </c>
      <c r="F4613" s="12">
        <v>0.12</v>
      </c>
      <c r="G4613" s="12" t="s">
        <v>21</v>
      </c>
      <c r="H4613" s="12">
        <v>500</v>
      </c>
      <c r="I4613" s="6">
        <v>18600070</v>
      </c>
      <c r="J4613" s="6">
        <v>300</v>
      </c>
      <c r="K4613" s="6">
        <v>17.309999999999999</v>
      </c>
      <c r="L4613" s="11" t="b">
        <f>COUNTIF('[1]2_배당성향 25% 이상 종목명'!$A$2:$A$471,'2_2번 조건 대상 종목'!A4613)&gt;0</f>
        <v>0</v>
      </c>
      <c r="M4613" s="14" t="b">
        <f t="shared" si="72"/>
        <v>1</v>
      </c>
      <c r="N4613" s="6">
        <v>4580121000</v>
      </c>
      <c r="O4613" s="6"/>
      <c r="P4613" s="6"/>
      <c r="Q4613" s="6"/>
      <c r="R4613" s="6">
        <v>1.73</v>
      </c>
      <c r="S4613" s="6">
        <v>214458807100</v>
      </c>
      <c r="T4613" s="7">
        <v>7.53</v>
      </c>
      <c r="U4613" s="7">
        <v>0.47</v>
      </c>
      <c r="V4613" s="7">
        <v>1531</v>
      </c>
    </row>
    <row r="4614" spans="1:22" hidden="1" x14ac:dyDescent="0.4">
      <c r="A4614" s="4" t="s">
        <v>2223</v>
      </c>
      <c r="B4614" s="5" t="s">
        <v>2224</v>
      </c>
      <c r="C4614" s="5" t="s">
        <v>30</v>
      </c>
      <c r="D4614" s="5" t="s">
        <v>19</v>
      </c>
      <c r="E4614" s="9" t="s">
        <v>43</v>
      </c>
      <c r="F4614" s="9">
        <v>2.46</v>
      </c>
      <c r="G4614" s="5" t="s">
        <v>21</v>
      </c>
      <c r="H4614" s="9">
        <v>500</v>
      </c>
      <c r="I4614" s="11">
        <v>17000000</v>
      </c>
      <c r="J4614" s="11">
        <v>150</v>
      </c>
      <c r="K4614" s="11">
        <v>12.836</v>
      </c>
      <c r="L4614" s="11" t="b">
        <f>COUNTIF('[1]2_배당성향 25% 이상 종목명'!$A$2:$A$471,'2_2번 조건 대상 종목'!A4614)&gt;0</f>
        <v>0</v>
      </c>
      <c r="M4614" s="14" t="b">
        <f t="shared" si="72"/>
        <v>1</v>
      </c>
      <c r="N4614" s="11">
        <v>2548317300</v>
      </c>
      <c r="O4614" s="11" t="b">
        <f>N4614&gt;=VLOOKUP(A4614,'[1]2023년만'!$A$2:$Q$1181,12,0)</f>
        <v>1</v>
      </c>
      <c r="P4614" s="11"/>
      <c r="Q4614" s="11"/>
      <c r="R4614" s="11">
        <v>3.1</v>
      </c>
      <c r="S4614" s="6">
        <v>99790000000</v>
      </c>
      <c r="T4614" s="7">
        <v>6.1</v>
      </c>
      <c r="U4614" s="7">
        <v>0.27</v>
      </c>
      <c r="V4614" s="7">
        <v>962</v>
      </c>
    </row>
    <row r="4615" spans="1:22" hidden="1" x14ac:dyDescent="0.4">
      <c r="A4615" s="4" t="s">
        <v>2223</v>
      </c>
      <c r="B4615" s="5" t="s">
        <v>2224</v>
      </c>
      <c r="C4615" s="5" t="s">
        <v>24</v>
      </c>
      <c r="D4615" s="5" t="s">
        <v>19</v>
      </c>
      <c r="E4615" s="9" t="s">
        <v>43</v>
      </c>
      <c r="F4615" s="9">
        <v>2.37</v>
      </c>
      <c r="G4615" s="5" t="s">
        <v>21</v>
      </c>
      <c r="H4615" s="9">
        <v>500</v>
      </c>
      <c r="I4615" s="11">
        <v>17000000</v>
      </c>
      <c r="J4615" s="11">
        <v>150</v>
      </c>
      <c r="K4615" s="11">
        <v>8.5630000000000006</v>
      </c>
      <c r="L4615" s="11" t="b">
        <f>COUNTIF('[1]2_배당성향 25% 이상 종목명'!$A$2:$A$471,'2_2번 조건 대상 종목'!A4615)&gt;0</f>
        <v>0</v>
      </c>
      <c r="M4615" s="14" t="b">
        <f t="shared" si="72"/>
        <v>1</v>
      </c>
      <c r="N4615" s="11">
        <v>2548317300</v>
      </c>
      <c r="O4615" s="11"/>
      <c r="P4615" s="11"/>
      <c r="Q4615" s="11"/>
      <c r="R4615" s="11">
        <v>2.1</v>
      </c>
      <c r="S4615" s="6">
        <v>99790000000</v>
      </c>
      <c r="T4615" s="7">
        <v>6.1</v>
      </c>
      <c r="U4615" s="7">
        <v>0.27</v>
      </c>
      <c r="V4615" s="7">
        <v>962</v>
      </c>
    </row>
    <row r="4616" spans="1:22" hidden="1" x14ac:dyDescent="0.4">
      <c r="A4616" s="4" t="s">
        <v>2223</v>
      </c>
      <c r="B4616" s="5" t="s">
        <v>2224</v>
      </c>
      <c r="C4616" s="5" t="s">
        <v>18</v>
      </c>
      <c r="D4616" s="5" t="s">
        <v>19</v>
      </c>
      <c r="E4616" s="9" t="s">
        <v>43</v>
      </c>
      <c r="F4616" s="9">
        <v>4.05</v>
      </c>
      <c r="G4616" s="5" t="s">
        <v>21</v>
      </c>
      <c r="H4616" s="9">
        <v>500</v>
      </c>
      <c r="I4616" s="11">
        <v>17000000</v>
      </c>
      <c r="J4616" s="11">
        <v>200</v>
      </c>
      <c r="K4616" s="11">
        <v>7.3470000000000004</v>
      </c>
      <c r="L4616" s="11" t="b">
        <f>COUNTIF('[1]2_배당성향 25% 이상 종목명'!$A$2:$A$471,'2_2번 조건 대상 종목'!A4616)&gt;0</f>
        <v>0</v>
      </c>
      <c r="M4616" s="14" t="b">
        <f t="shared" si="72"/>
        <v>1</v>
      </c>
      <c r="N4616" s="11">
        <v>3397756400</v>
      </c>
      <c r="O4616" s="11"/>
      <c r="P4616" s="11"/>
      <c r="Q4616" s="11"/>
      <c r="R4616" s="11">
        <v>2.8</v>
      </c>
      <c r="S4616" s="6">
        <v>99790000000</v>
      </c>
      <c r="T4616" s="7">
        <v>6.1</v>
      </c>
      <c r="U4616" s="7">
        <v>0.27</v>
      </c>
      <c r="V4616" s="7">
        <v>962</v>
      </c>
    </row>
    <row r="4617" spans="1:22" hidden="1" x14ac:dyDescent="0.4">
      <c r="A4617" s="7" t="s">
        <v>2223</v>
      </c>
      <c r="B4617" s="12" t="s">
        <v>2224</v>
      </c>
      <c r="C4617" s="12" t="s">
        <v>2933</v>
      </c>
      <c r="D4617" s="12" t="s">
        <v>19</v>
      </c>
      <c r="E4617" s="12" t="s">
        <v>43</v>
      </c>
      <c r="F4617" s="12">
        <v>2.09</v>
      </c>
      <c r="G4617" s="12" t="s">
        <v>21</v>
      </c>
      <c r="H4617" s="12">
        <v>500</v>
      </c>
      <c r="I4617" s="6">
        <v>16000000</v>
      </c>
      <c r="J4617" s="6">
        <v>200</v>
      </c>
      <c r="K4617" s="6">
        <v>9.7070000000000007</v>
      </c>
      <c r="L4617" s="11" t="b">
        <f>COUNTIF('[1]2_배당성향 25% 이상 종목명'!$A$2:$A$471,'2_2번 조건 대상 종목'!A4617)&gt;0</f>
        <v>0</v>
      </c>
      <c r="M4617" s="14" t="b">
        <f t="shared" si="72"/>
        <v>1</v>
      </c>
      <c r="N4617" s="6">
        <v>3198775600</v>
      </c>
      <c r="O4617" s="6"/>
      <c r="P4617" s="6"/>
      <c r="Q4617" s="6"/>
      <c r="R4617" s="6">
        <v>2.4</v>
      </c>
      <c r="S4617" s="6">
        <v>99790000000</v>
      </c>
      <c r="T4617" s="7">
        <v>6.1</v>
      </c>
      <c r="U4617" s="7">
        <v>0.27</v>
      </c>
      <c r="V4617" s="7">
        <v>962</v>
      </c>
    </row>
    <row r="4618" spans="1:22" hidden="1" x14ac:dyDescent="0.4">
      <c r="A4618" s="4" t="s">
        <v>119</v>
      </c>
      <c r="B4618" s="5" t="s">
        <v>120</v>
      </c>
      <c r="C4618" s="5" t="s">
        <v>18</v>
      </c>
      <c r="D4618" s="5" t="s">
        <v>19</v>
      </c>
      <c r="E4618" s="9" t="s">
        <v>66</v>
      </c>
      <c r="F4618" s="9">
        <v>4.37</v>
      </c>
      <c r="G4618" s="5" t="s">
        <v>21</v>
      </c>
      <c r="H4618" s="10">
        <v>5000</v>
      </c>
      <c r="I4618" s="11">
        <v>21071025</v>
      </c>
      <c r="J4618" s="11">
        <v>4500</v>
      </c>
      <c r="K4618" s="11">
        <v>361.15699999999998</v>
      </c>
      <c r="L4618" s="11" t="b">
        <f>COUNTIF('[1]2_배당성향 25% 이상 종목명'!$A$2:$A$471,'2_2번 조건 대상 종목'!A4618)&gt;0</f>
        <v>0</v>
      </c>
      <c r="M4618" s="14" t="b">
        <f t="shared" si="72"/>
        <v>1</v>
      </c>
      <c r="N4618" s="11">
        <v>89592318000</v>
      </c>
      <c r="O4618" s="11"/>
      <c r="P4618" s="11"/>
      <c r="Q4618" s="11"/>
      <c r="R4618" s="11">
        <v>5.9</v>
      </c>
      <c r="S4618" s="6">
        <v>1483200060200</v>
      </c>
      <c r="T4618" s="7">
        <v>3.59</v>
      </c>
      <c r="U4618" s="7">
        <v>0.69</v>
      </c>
      <c r="V4618" s="7">
        <v>24712</v>
      </c>
    </row>
    <row r="4619" spans="1:22" hidden="1" x14ac:dyDescent="0.4">
      <c r="A4619" s="4" t="s">
        <v>119</v>
      </c>
      <c r="B4619" s="5" t="s">
        <v>120</v>
      </c>
      <c r="C4619" s="5" t="s">
        <v>30</v>
      </c>
      <c r="D4619" s="5" t="s">
        <v>19</v>
      </c>
      <c r="E4619" s="9" t="s">
        <v>66</v>
      </c>
      <c r="F4619" s="9">
        <v>3.55</v>
      </c>
      <c r="G4619" s="5" t="s">
        <v>21</v>
      </c>
      <c r="H4619" s="10">
        <v>5000</v>
      </c>
      <c r="I4619" s="11">
        <v>16740407</v>
      </c>
      <c r="J4619" s="11">
        <v>3000</v>
      </c>
      <c r="K4619" s="11">
        <v>10.356999999999999</v>
      </c>
      <c r="L4619" s="11" t="b">
        <f>COUNTIF('[1]2_배당성향 25% 이상 종목명'!$A$2:$A$471,'2_2번 조건 대상 종목'!A4619)&gt;0</f>
        <v>0</v>
      </c>
      <c r="M4619" s="14" t="b">
        <f t="shared" si="72"/>
        <v>1</v>
      </c>
      <c r="N4619" s="11">
        <v>50152812000</v>
      </c>
      <c r="O4619" s="11" t="b">
        <f>N4619&gt;=VLOOKUP(A4619,'[1]2023년만'!$A$2:$Q$1181,12,0)</f>
        <v>0</v>
      </c>
      <c r="P4619" s="11"/>
      <c r="Q4619" s="11"/>
      <c r="R4619" s="11">
        <v>5.9</v>
      </c>
      <c r="S4619" s="6">
        <v>1483200060200</v>
      </c>
      <c r="T4619" s="7">
        <v>3.59</v>
      </c>
      <c r="U4619" s="7">
        <v>0.69</v>
      </c>
      <c r="V4619" s="7">
        <v>24712</v>
      </c>
    </row>
    <row r="4620" spans="1:22" hidden="1" x14ac:dyDescent="0.4">
      <c r="A4620" s="4" t="s">
        <v>119</v>
      </c>
      <c r="B4620" s="5" t="s">
        <v>120</v>
      </c>
      <c r="C4620" s="5" t="s">
        <v>24</v>
      </c>
      <c r="D4620" s="5" t="s">
        <v>19</v>
      </c>
      <c r="E4620" s="9" t="s">
        <v>66</v>
      </c>
      <c r="F4620" s="9">
        <v>3.86</v>
      </c>
      <c r="G4620" s="5" t="s">
        <v>21</v>
      </c>
      <c r="H4620" s="10">
        <v>5000</v>
      </c>
      <c r="I4620" s="11">
        <v>21071025</v>
      </c>
      <c r="J4620" s="11">
        <v>3000</v>
      </c>
      <c r="K4620" s="11">
        <v>-13636.578</v>
      </c>
      <c r="L4620" s="11" t="b">
        <f>COUNTIF('[1]2_배당성향 25% 이상 종목명'!$A$2:$A$471,'2_2번 조건 대상 종목'!A4620)&gt;0</f>
        <v>0</v>
      </c>
      <c r="M4620" s="14" t="b">
        <f t="shared" si="72"/>
        <v>1</v>
      </c>
      <c r="N4620" s="11">
        <v>59728212000</v>
      </c>
      <c r="O4620" s="11"/>
      <c r="P4620" s="11"/>
      <c r="Q4620" s="11"/>
      <c r="R4620" s="11">
        <v>4.4000000000000004</v>
      </c>
      <c r="S4620" s="6">
        <v>1483200060200</v>
      </c>
      <c r="T4620" s="7">
        <v>3.59</v>
      </c>
      <c r="U4620" s="7">
        <v>0.69</v>
      </c>
      <c r="V4620" s="7">
        <v>24712</v>
      </c>
    </row>
    <row r="4621" spans="1:22" hidden="1" x14ac:dyDescent="0.4">
      <c r="A4621" s="7" t="s">
        <v>119</v>
      </c>
      <c r="B4621" s="12" t="s">
        <v>120</v>
      </c>
      <c r="C4621" s="12" t="s">
        <v>2933</v>
      </c>
      <c r="D4621" s="12" t="s">
        <v>19</v>
      </c>
      <c r="E4621" s="12" t="s">
        <v>66</v>
      </c>
      <c r="F4621" s="12">
        <v>2.61</v>
      </c>
      <c r="G4621" s="12" t="s">
        <v>21</v>
      </c>
      <c r="H4621" s="12">
        <v>5000</v>
      </c>
      <c r="I4621" s="6">
        <v>21071025</v>
      </c>
      <c r="J4621" s="6">
        <v>6500</v>
      </c>
      <c r="K4621" s="6">
        <v>23.939</v>
      </c>
      <c r="L4621" s="11" t="b">
        <f>COUNTIF('[1]2_배당성향 25% 이상 종목명'!$A$2:$A$471,'2_2번 조건 대상 종목'!A4621)&gt;0</f>
        <v>0</v>
      </c>
      <c r="M4621" s="14" t="b">
        <f t="shared" si="72"/>
        <v>1</v>
      </c>
      <c r="N4621" s="6">
        <v>129411126000</v>
      </c>
      <c r="O4621" s="6"/>
      <c r="P4621" s="6"/>
      <c r="Q4621" s="6"/>
      <c r="R4621" s="6">
        <v>6.4</v>
      </c>
      <c r="S4621" s="6">
        <v>1483200060200</v>
      </c>
      <c r="T4621" s="7">
        <v>3.59</v>
      </c>
      <c r="U4621" s="7">
        <v>0.69</v>
      </c>
      <c r="V4621" s="7">
        <v>24712</v>
      </c>
    </row>
    <row r="4622" spans="1:22" hidden="1" x14ac:dyDescent="0.4">
      <c r="A4622" s="4" t="s">
        <v>499</v>
      </c>
      <c r="B4622" s="5" t="s">
        <v>500</v>
      </c>
      <c r="C4622" s="5" t="s">
        <v>30</v>
      </c>
      <c r="D4622" s="5" t="s">
        <v>19</v>
      </c>
      <c r="E4622" s="9" t="s">
        <v>34</v>
      </c>
      <c r="F4622" s="9">
        <v>1.84</v>
      </c>
      <c r="G4622" s="5" t="s">
        <v>21</v>
      </c>
      <c r="H4622" s="9">
        <v>500</v>
      </c>
      <c r="I4622" s="11">
        <v>11558200</v>
      </c>
      <c r="J4622" s="11">
        <v>750</v>
      </c>
      <c r="K4622" s="11">
        <v>75.930000000000007</v>
      </c>
      <c r="L4622" s="11" t="b">
        <f>COUNTIF('[1]2_배당성향 25% 이상 종목명'!$A$2:$A$471,'2_2번 조건 대상 종목'!A4622)&gt;0</f>
        <v>1</v>
      </c>
      <c r="M4622" s="14" t="b">
        <f t="shared" si="72"/>
        <v>1</v>
      </c>
      <c r="N4622" s="11">
        <v>8935472750</v>
      </c>
      <c r="O4622" s="11" t="b">
        <f>N4622&gt;=VLOOKUP(A4622,'[1]2023년만'!$A$2:$Q$1181,12,0)</f>
        <v>1</v>
      </c>
      <c r="P4622" s="11">
        <f>VLOOKUP(A4622,'[1]2_피벗 테이블'!$A$4:$B$376,2,0)</f>
        <v>8935472750</v>
      </c>
      <c r="Q4622" s="11" t="b">
        <f>N4622&gt;=(P4622*1.05)</f>
        <v>0</v>
      </c>
      <c r="R4622" s="11">
        <v>6</v>
      </c>
      <c r="S4622" s="6">
        <v>151296838000</v>
      </c>
      <c r="T4622" s="7">
        <v>13.24</v>
      </c>
      <c r="U4622" s="7">
        <v>2.21</v>
      </c>
      <c r="V4622" s="7">
        <v>989</v>
      </c>
    </row>
    <row r="4623" spans="1:22" hidden="1" x14ac:dyDescent="0.4">
      <c r="A4623" s="4" t="s">
        <v>499</v>
      </c>
      <c r="B4623" s="5" t="s">
        <v>500</v>
      </c>
      <c r="C4623" s="5" t="s">
        <v>24</v>
      </c>
      <c r="D4623" s="5" t="s">
        <v>19</v>
      </c>
      <c r="E4623" s="9" t="s">
        <v>34</v>
      </c>
      <c r="F4623" s="9">
        <v>0.87</v>
      </c>
      <c r="G4623" s="5" t="s">
        <v>21</v>
      </c>
      <c r="H4623" s="9">
        <v>500</v>
      </c>
      <c r="I4623" s="11">
        <v>11558200</v>
      </c>
      <c r="J4623" s="11">
        <v>750</v>
      </c>
      <c r="K4623" s="11">
        <v>61.29</v>
      </c>
      <c r="L4623" s="11" t="b">
        <f>COUNTIF('[1]2_배당성향 25% 이상 종목명'!$A$2:$A$471,'2_2번 조건 대상 종목'!A4623)&gt;0</f>
        <v>1</v>
      </c>
      <c r="M4623" s="14" t="b">
        <f t="shared" si="72"/>
        <v>1</v>
      </c>
      <c r="N4623" s="11">
        <v>8935472750</v>
      </c>
      <c r="O4623" s="11"/>
      <c r="P4623" s="11"/>
      <c r="Q4623" s="11"/>
      <c r="R4623" s="11">
        <v>6</v>
      </c>
      <c r="S4623" s="6">
        <v>151296838000</v>
      </c>
      <c r="T4623" s="7">
        <v>13.24</v>
      </c>
      <c r="U4623" s="7">
        <v>2.21</v>
      </c>
      <c r="V4623" s="7">
        <v>989</v>
      </c>
    </row>
    <row r="4624" spans="1:22" hidden="1" x14ac:dyDescent="0.4">
      <c r="A4624" s="4" t="s">
        <v>499</v>
      </c>
      <c r="B4624" s="5" t="s">
        <v>500</v>
      </c>
      <c r="C4624" s="5" t="s">
        <v>18</v>
      </c>
      <c r="D4624" s="5" t="s">
        <v>19</v>
      </c>
      <c r="E4624" s="9" t="s">
        <v>34</v>
      </c>
      <c r="F4624" s="9">
        <v>0.78</v>
      </c>
      <c r="G4624" s="5" t="s">
        <v>21</v>
      </c>
      <c r="H4624" s="9">
        <v>500</v>
      </c>
      <c r="I4624" s="11">
        <v>11558200</v>
      </c>
      <c r="J4624" s="11">
        <v>750</v>
      </c>
      <c r="K4624" s="11">
        <v>59.884999999999998</v>
      </c>
      <c r="L4624" s="11" t="b">
        <f>COUNTIF('[1]2_배당성향 25% 이상 종목명'!$A$2:$A$471,'2_2번 조건 대상 종목'!A4624)&gt;0</f>
        <v>1</v>
      </c>
      <c r="M4624" s="14" t="b">
        <f t="shared" si="72"/>
        <v>1</v>
      </c>
      <c r="N4624" s="11">
        <v>8935472750</v>
      </c>
      <c r="O4624" s="11"/>
      <c r="P4624" s="11"/>
      <c r="Q4624" s="11"/>
      <c r="R4624" s="11">
        <v>5.2</v>
      </c>
      <c r="S4624" s="6">
        <v>151296838000</v>
      </c>
      <c r="T4624" s="7">
        <v>13.24</v>
      </c>
      <c r="U4624" s="7">
        <v>2.21</v>
      </c>
      <c r="V4624" s="7">
        <v>989</v>
      </c>
    </row>
    <row r="4625" spans="1:22" hidden="1" x14ac:dyDescent="0.4">
      <c r="A4625" s="7" t="s">
        <v>499</v>
      </c>
      <c r="B4625" s="12" t="s">
        <v>500</v>
      </c>
      <c r="C4625" s="12" t="s">
        <v>2933</v>
      </c>
      <c r="D4625" s="12" t="s">
        <v>19</v>
      </c>
      <c r="E4625" s="12" t="s">
        <v>34</v>
      </c>
      <c r="F4625" s="12">
        <v>0.43</v>
      </c>
      <c r="G4625" s="12" t="s">
        <v>21</v>
      </c>
      <c r="H4625" s="12">
        <v>500</v>
      </c>
      <c r="I4625" s="6">
        <v>11558200</v>
      </c>
      <c r="J4625" s="6">
        <v>750</v>
      </c>
      <c r="K4625" s="6">
        <v>62.103999999999999</v>
      </c>
      <c r="L4625" s="11" t="b">
        <f>COUNTIF('[1]2_배당성향 25% 이상 종목명'!$A$2:$A$471,'2_2번 조건 대상 종목'!A4625)&gt;0</f>
        <v>1</v>
      </c>
      <c r="M4625" s="14" t="b">
        <f t="shared" si="72"/>
        <v>1</v>
      </c>
      <c r="N4625" s="6">
        <v>8935472750</v>
      </c>
      <c r="O4625" s="6"/>
      <c r="P4625" s="6"/>
      <c r="Q4625" s="6"/>
      <c r="R4625" s="6">
        <v>3.7</v>
      </c>
      <c r="S4625" s="6">
        <v>151296838000</v>
      </c>
      <c r="T4625" s="7">
        <v>13.24</v>
      </c>
      <c r="U4625" s="7">
        <v>2.21</v>
      </c>
      <c r="V4625" s="7">
        <v>989</v>
      </c>
    </row>
    <row r="4626" spans="1:22" hidden="1" x14ac:dyDescent="0.4">
      <c r="A4626" s="4" t="s">
        <v>1715</v>
      </c>
      <c r="B4626" s="5" t="s">
        <v>1716</v>
      </c>
      <c r="C4626" s="5" t="s">
        <v>18</v>
      </c>
      <c r="D4626" s="5" t="s">
        <v>505</v>
      </c>
      <c r="E4626" s="9" t="s">
        <v>49</v>
      </c>
      <c r="F4626" s="9">
        <v>0.61</v>
      </c>
      <c r="G4626" s="5" t="s">
        <v>21</v>
      </c>
      <c r="H4626" s="9">
        <v>500</v>
      </c>
      <c r="I4626" s="11">
        <v>8490000</v>
      </c>
      <c r="J4626" s="11">
        <v>100</v>
      </c>
      <c r="K4626" s="11">
        <v>21.378</v>
      </c>
      <c r="L4626" s="11" t="b">
        <f>COUNTIF('[1]2_배당성향 25% 이상 종목명'!$A$2:$A$471,'2_2번 조건 대상 종목'!A4626)&gt;0</f>
        <v>0</v>
      </c>
      <c r="M4626" s="14" t="b">
        <f t="shared" si="72"/>
        <v>0</v>
      </c>
      <c r="N4626" s="11">
        <v>819000000</v>
      </c>
      <c r="O4626" s="11"/>
      <c r="P4626" s="11"/>
      <c r="Q4626" s="11"/>
      <c r="R4626" s="11">
        <v>0.9</v>
      </c>
      <c r="S4626" s="6">
        <v>59939400000</v>
      </c>
      <c r="T4626" s="7">
        <v>12.88</v>
      </c>
      <c r="U4626" s="7">
        <v>0.75</v>
      </c>
      <c r="V4626" s="7">
        <v>548</v>
      </c>
    </row>
    <row r="4627" spans="1:22" hidden="1" x14ac:dyDescent="0.4">
      <c r="A4627" s="4" t="s">
        <v>1739</v>
      </c>
      <c r="B4627" s="5" t="s">
        <v>1740</v>
      </c>
      <c r="C4627" s="5" t="s">
        <v>30</v>
      </c>
      <c r="D4627" s="5" t="s">
        <v>19</v>
      </c>
      <c r="E4627" s="9" t="s">
        <v>81</v>
      </c>
      <c r="F4627" s="9">
        <v>1.59</v>
      </c>
      <c r="G4627" s="5" t="s">
        <v>21</v>
      </c>
      <c r="H4627" s="10">
        <v>5000</v>
      </c>
      <c r="I4627" s="11">
        <v>9324548</v>
      </c>
      <c r="J4627" s="11">
        <v>5000</v>
      </c>
      <c r="K4627" s="11">
        <v>20.885000000000002</v>
      </c>
      <c r="L4627" s="11" t="b">
        <f>COUNTIF('[1]2_배당성향 25% 이상 종목명'!$A$2:$A$471,'2_2번 조건 대상 종목'!A4627)&gt;0</f>
        <v>0</v>
      </c>
      <c r="M4627" s="14" t="b">
        <f t="shared" si="72"/>
        <v>0</v>
      </c>
      <c r="N4627" s="11">
        <v>46558705000</v>
      </c>
      <c r="O4627" s="11" t="b">
        <f>N4627&gt;=VLOOKUP(A4627,'[1]2023년만'!$A$2:$Q$1181,12,0)</f>
        <v>1</v>
      </c>
      <c r="P4627" s="11"/>
      <c r="Q4627" s="11"/>
      <c r="R4627" s="11">
        <v>1.2</v>
      </c>
      <c r="S4627" s="6">
        <v>11329325820000</v>
      </c>
      <c r="T4627" s="7">
        <v>50.82</v>
      </c>
      <c r="U4627" s="7">
        <v>5.93</v>
      </c>
      <c r="V4627" s="7">
        <v>23909</v>
      </c>
    </row>
    <row r="4628" spans="1:22" hidden="1" x14ac:dyDescent="0.4">
      <c r="A4628" s="4" t="s">
        <v>1739</v>
      </c>
      <c r="B4628" s="5" t="s">
        <v>1740</v>
      </c>
      <c r="C4628" s="5" t="s">
        <v>24</v>
      </c>
      <c r="D4628" s="5" t="s">
        <v>19</v>
      </c>
      <c r="E4628" s="9" t="s">
        <v>81</v>
      </c>
      <c r="F4628" s="9">
        <v>1.25</v>
      </c>
      <c r="G4628" s="5" t="s">
        <v>21</v>
      </c>
      <c r="H4628" s="10">
        <v>5000</v>
      </c>
      <c r="I4628" s="11">
        <v>9324548</v>
      </c>
      <c r="J4628" s="11">
        <v>2500</v>
      </c>
      <c r="K4628" s="11">
        <v>17.646000000000001</v>
      </c>
      <c r="L4628" s="11" t="b">
        <f>COUNTIF('[1]2_배당성향 25% 이상 종목명'!$A$2:$A$471,'2_2번 조건 대상 종목'!A4628)&gt;0</f>
        <v>0</v>
      </c>
      <c r="M4628" s="14" t="b">
        <f t="shared" si="72"/>
        <v>0</v>
      </c>
      <c r="N4628" s="11">
        <v>23279352500</v>
      </c>
      <c r="O4628" s="11"/>
      <c r="P4628" s="11"/>
      <c r="Q4628" s="11"/>
      <c r="R4628" s="11">
        <v>1.5</v>
      </c>
      <c r="S4628" s="6">
        <v>11329325820000</v>
      </c>
      <c r="T4628" s="7">
        <v>50.82</v>
      </c>
      <c r="U4628" s="7">
        <v>5.93</v>
      </c>
      <c r="V4628" s="7">
        <v>23909</v>
      </c>
    </row>
    <row r="4629" spans="1:22" hidden="1" x14ac:dyDescent="0.4">
      <c r="A4629" s="4" t="s">
        <v>178</v>
      </c>
      <c r="B4629" s="5" t="s">
        <v>179</v>
      </c>
      <c r="C4629" s="5" t="s">
        <v>18</v>
      </c>
      <c r="D4629" s="5" t="s">
        <v>19</v>
      </c>
      <c r="E4629" s="9" t="s">
        <v>49</v>
      </c>
      <c r="F4629" s="9">
        <v>2.41</v>
      </c>
      <c r="G4629" s="5" t="s">
        <v>21</v>
      </c>
      <c r="H4629" s="10">
        <v>5000</v>
      </c>
      <c r="I4629" s="11">
        <v>4327682</v>
      </c>
      <c r="J4629" s="11">
        <v>10000</v>
      </c>
      <c r="K4629" s="11">
        <v>224.97499999999999</v>
      </c>
      <c r="L4629" s="11" t="b">
        <f>COUNTIF('[1]2_배당성향 25% 이상 종목명'!$A$2:$A$471,'2_2번 조건 대상 종목'!A4629)&gt;0</f>
        <v>0</v>
      </c>
      <c r="M4629" s="14" t="b">
        <f t="shared" si="72"/>
        <v>1</v>
      </c>
      <c r="N4629" s="11">
        <v>43156900000</v>
      </c>
      <c r="O4629" s="11"/>
      <c r="P4629" s="11"/>
      <c r="Q4629" s="11"/>
      <c r="R4629" s="11">
        <v>2.7</v>
      </c>
      <c r="S4629" s="6">
        <v>980219973000</v>
      </c>
      <c r="T4629" s="7">
        <v>7.27</v>
      </c>
      <c r="U4629" s="7">
        <v>0.67</v>
      </c>
      <c r="V4629" s="7">
        <v>31175</v>
      </c>
    </row>
    <row r="4630" spans="1:22" hidden="1" x14ac:dyDescent="0.4">
      <c r="A4630" s="4" t="s">
        <v>178</v>
      </c>
      <c r="B4630" s="5" t="s">
        <v>179</v>
      </c>
      <c r="C4630" s="5" t="s">
        <v>24</v>
      </c>
      <c r="D4630" s="5" t="s">
        <v>19</v>
      </c>
      <c r="E4630" s="9" t="s">
        <v>49</v>
      </c>
      <c r="F4630" s="9">
        <v>2.11</v>
      </c>
      <c r="G4630" s="5" t="s">
        <v>21</v>
      </c>
      <c r="H4630" s="10">
        <v>5000</v>
      </c>
      <c r="I4630" s="11">
        <v>4327682</v>
      </c>
      <c r="J4630" s="11">
        <v>10000</v>
      </c>
      <c r="K4630" s="11">
        <v>43.722999999999999</v>
      </c>
      <c r="L4630" s="11" t="b">
        <f>COUNTIF('[1]2_배당성향 25% 이상 종목명'!$A$2:$A$471,'2_2번 조건 대상 종목'!A4630)&gt;0</f>
        <v>0</v>
      </c>
      <c r="M4630" s="14" t="b">
        <f t="shared" si="72"/>
        <v>1</v>
      </c>
      <c r="N4630" s="11">
        <v>43156900000</v>
      </c>
      <c r="O4630" s="11"/>
      <c r="P4630" s="11"/>
      <c r="Q4630" s="11"/>
      <c r="R4630" s="11">
        <v>2.7</v>
      </c>
      <c r="S4630" s="6">
        <v>980219973000</v>
      </c>
      <c r="T4630" s="7">
        <v>7.27</v>
      </c>
      <c r="U4630" s="7">
        <v>0.67</v>
      </c>
      <c r="V4630" s="7">
        <v>31175</v>
      </c>
    </row>
    <row r="4631" spans="1:22" hidden="1" x14ac:dyDescent="0.4">
      <c r="A4631" s="4" t="s">
        <v>178</v>
      </c>
      <c r="B4631" s="5" t="s">
        <v>179</v>
      </c>
      <c r="C4631" s="5" t="s">
        <v>30</v>
      </c>
      <c r="D4631" s="5" t="s">
        <v>19</v>
      </c>
      <c r="E4631" s="9" t="s">
        <v>49</v>
      </c>
      <c r="F4631" s="9">
        <v>1.64</v>
      </c>
      <c r="G4631" s="5" t="s">
        <v>21</v>
      </c>
      <c r="H4631" s="10">
        <v>5000</v>
      </c>
      <c r="I4631" s="11">
        <v>4327682</v>
      </c>
      <c r="J4631" s="11">
        <v>10000</v>
      </c>
      <c r="K4631" s="11">
        <v>23.475999999999999</v>
      </c>
      <c r="L4631" s="11" t="b">
        <f>COUNTIF('[1]2_배당성향 25% 이상 종목명'!$A$2:$A$471,'2_2번 조건 대상 종목'!A4631)&gt;0</f>
        <v>0</v>
      </c>
      <c r="M4631" s="14" t="b">
        <f t="shared" si="72"/>
        <v>1</v>
      </c>
      <c r="N4631" s="11">
        <v>43156900000</v>
      </c>
      <c r="O4631" s="11" t="b">
        <f>N4631&gt;=VLOOKUP(A4631,'[1]2023년만'!$A$2:$Q$1181,12,0)</f>
        <v>1</v>
      </c>
      <c r="P4631" s="11"/>
      <c r="Q4631" s="11"/>
      <c r="R4631" s="11">
        <v>4.0999999999999996</v>
      </c>
      <c r="S4631" s="6">
        <v>980219973000</v>
      </c>
      <c r="T4631" s="7">
        <v>7.27</v>
      </c>
      <c r="U4631" s="7">
        <v>0.67</v>
      </c>
      <c r="V4631" s="7">
        <v>31175</v>
      </c>
    </row>
    <row r="4632" spans="1:22" hidden="1" x14ac:dyDescent="0.4">
      <c r="A4632" s="7" t="s">
        <v>178</v>
      </c>
      <c r="B4632" s="12" t="s">
        <v>179</v>
      </c>
      <c r="C4632" s="12" t="s">
        <v>2933</v>
      </c>
      <c r="D4632" s="12" t="s">
        <v>19</v>
      </c>
      <c r="E4632" s="12" t="s">
        <v>49</v>
      </c>
      <c r="F4632" s="12">
        <v>1.1000000000000001</v>
      </c>
      <c r="G4632" s="12" t="s">
        <v>21</v>
      </c>
      <c r="H4632" s="12">
        <v>5000</v>
      </c>
      <c r="I4632" s="6">
        <v>4327682</v>
      </c>
      <c r="J4632" s="6">
        <v>50000</v>
      </c>
      <c r="K4632" s="6">
        <v>21.408999999999999</v>
      </c>
      <c r="L4632" s="11" t="b">
        <f>COUNTIF('[1]2_배당성향 25% 이상 종목명'!$A$2:$A$471,'2_2번 조건 대상 종목'!A4632)&gt;0</f>
        <v>0</v>
      </c>
      <c r="M4632" s="14" t="b">
        <f t="shared" si="72"/>
        <v>1</v>
      </c>
      <c r="N4632" s="6">
        <v>215784500000</v>
      </c>
      <c r="O4632" s="6"/>
      <c r="P4632" s="6"/>
      <c r="Q4632" s="6"/>
      <c r="R4632" s="6">
        <v>9.3000000000000007</v>
      </c>
      <c r="S4632" s="6">
        <v>980219973000</v>
      </c>
      <c r="T4632" s="7">
        <v>7.27</v>
      </c>
      <c r="U4632" s="7">
        <v>0.67</v>
      </c>
      <c r="V4632" s="7">
        <v>31175</v>
      </c>
    </row>
    <row r="4633" spans="1:22" hidden="1" x14ac:dyDescent="0.4">
      <c r="A4633" s="4" t="s">
        <v>2691</v>
      </c>
      <c r="B4633" s="5" t="s">
        <v>2692</v>
      </c>
      <c r="C4633" s="5" t="s">
        <v>18</v>
      </c>
      <c r="D4633" s="5" t="s">
        <v>19</v>
      </c>
      <c r="E4633" s="9" t="s">
        <v>49</v>
      </c>
      <c r="F4633" s="9">
        <v>2.41</v>
      </c>
      <c r="G4633" s="5" t="s">
        <v>21</v>
      </c>
      <c r="H4633" s="9">
        <v>500</v>
      </c>
      <c r="I4633" s="11">
        <v>94352104</v>
      </c>
      <c r="J4633" s="11">
        <v>20</v>
      </c>
      <c r="K4633" s="11">
        <v>1.677</v>
      </c>
      <c r="L4633" s="11" t="b">
        <f>COUNTIF('[1]2_배당성향 25% 이상 종목명'!$A$2:$A$471,'2_2번 조건 대상 종목'!A4633)&gt;0</f>
        <v>0</v>
      </c>
      <c r="M4633" s="14" t="b">
        <f t="shared" si="72"/>
        <v>0</v>
      </c>
      <c r="N4633" s="11">
        <v>1885566520</v>
      </c>
      <c r="O4633" s="11"/>
      <c r="P4633" s="11"/>
      <c r="Q4633" s="11"/>
      <c r="R4633" s="11">
        <v>0.17</v>
      </c>
      <c r="S4633" s="6">
        <v>626371127200</v>
      </c>
      <c r="T4633" s="7" t="s">
        <v>21</v>
      </c>
      <c r="U4633" s="7">
        <v>1.92</v>
      </c>
      <c r="V4633" s="7" t="s">
        <v>21</v>
      </c>
    </row>
    <row r="4634" spans="1:22" hidden="1" x14ac:dyDescent="0.4">
      <c r="A4634" s="7" t="s">
        <v>2691</v>
      </c>
      <c r="B4634" s="12" t="s">
        <v>2692</v>
      </c>
      <c r="C4634" s="12" t="s">
        <v>2933</v>
      </c>
      <c r="D4634" s="12" t="s">
        <v>19</v>
      </c>
      <c r="E4634" s="12" t="s">
        <v>49</v>
      </c>
      <c r="F4634" s="12">
        <v>1.1000000000000001</v>
      </c>
      <c r="G4634" s="12" t="s">
        <v>21</v>
      </c>
      <c r="H4634" s="12">
        <v>500</v>
      </c>
      <c r="I4634" s="6">
        <v>92606819</v>
      </c>
      <c r="J4634" s="6">
        <v>15</v>
      </c>
      <c r="K4634" s="6">
        <v>4.4409999999999998</v>
      </c>
      <c r="L4634" s="11" t="b">
        <f>COUNTIF('[1]2_배당성향 25% 이상 종목명'!$A$2:$A$471,'2_2번 조건 대상 종목'!A4634)&gt;0</f>
        <v>0</v>
      </c>
      <c r="M4634" s="14" t="b">
        <f t="shared" si="72"/>
        <v>0</v>
      </c>
      <c r="N4634" s="6">
        <v>1389102285</v>
      </c>
      <c r="O4634" s="6"/>
      <c r="P4634" s="6"/>
      <c r="Q4634" s="6"/>
      <c r="R4634" s="6">
        <v>7.0000000000000007E-2</v>
      </c>
      <c r="S4634" s="6">
        <v>626371127200</v>
      </c>
      <c r="T4634" s="7" t="s">
        <v>21</v>
      </c>
      <c r="U4634" s="7">
        <v>1.92</v>
      </c>
      <c r="V4634" s="7" t="s">
        <v>21</v>
      </c>
    </row>
    <row r="4635" spans="1:22" hidden="1" x14ac:dyDescent="0.4">
      <c r="A4635" s="4" t="s">
        <v>2385</v>
      </c>
      <c r="B4635" s="5" t="s">
        <v>2386</v>
      </c>
      <c r="C4635" s="5" t="s">
        <v>30</v>
      </c>
      <c r="D4635" s="5" t="s">
        <v>19</v>
      </c>
      <c r="E4635" s="9" t="s">
        <v>52</v>
      </c>
      <c r="F4635" s="9">
        <v>0.72</v>
      </c>
      <c r="G4635" s="5" t="s">
        <v>21</v>
      </c>
      <c r="H4635" s="9">
        <v>500</v>
      </c>
      <c r="I4635" s="11">
        <v>9607672</v>
      </c>
      <c r="J4635" s="11">
        <v>40</v>
      </c>
      <c r="K4635" s="11">
        <v>9.8989999999999991</v>
      </c>
      <c r="L4635" s="11" t="b">
        <f>COUNTIF('[1]2_배당성향 25% 이상 종목명'!$A$2:$A$471,'2_2번 조건 대상 종목'!A4635)&gt;0</f>
        <v>0</v>
      </c>
      <c r="M4635" s="14" t="b">
        <f t="shared" si="72"/>
        <v>1</v>
      </c>
      <c r="N4635" s="11">
        <v>369036760</v>
      </c>
      <c r="O4635" s="11" t="b">
        <f>N4635&gt;=VLOOKUP(A4635,'[1]2023년만'!$A$2:$Q$1181,12,0)</f>
        <v>0</v>
      </c>
      <c r="P4635" s="11"/>
      <c r="Q4635" s="11"/>
      <c r="R4635" s="11">
        <v>1.21</v>
      </c>
      <c r="S4635" s="6">
        <v>35548386400</v>
      </c>
      <c r="T4635" s="7">
        <v>8.64</v>
      </c>
      <c r="U4635" s="7">
        <v>0.76</v>
      </c>
      <c r="V4635" s="7">
        <v>428</v>
      </c>
    </row>
    <row r="4636" spans="1:22" hidden="1" x14ac:dyDescent="0.4">
      <c r="A4636" s="4" t="s">
        <v>2385</v>
      </c>
      <c r="B4636" s="5" t="s">
        <v>2386</v>
      </c>
      <c r="C4636" s="5" t="s">
        <v>24</v>
      </c>
      <c r="D4636" s="5" t="s">
        <v>19</v>
      </c>
      <c r="E4636" s="9" t="s">
        <v>61</v>
      </c>
      <c r="F4636" s="9">
        <v>0.55000000000000004</v>
      </c>
      <c r="G4636" s="5" t="s">
        <v>21</v>
      </c>
      <c r="H4636" s="9">
        <v>500</v>
      </c>
      <c r="I4636" s="11">
        <v>9607672</v>
      </c>
      <c r="J4636" s="11">
        <v>40</v>
      </c>
      <c r="K4636" s="11">
        <v>5.5430000000000001</v>
      </c>
      <c r="L4636" s="11" t="b">
        <f>COUNTIF('[1]2_배당성향 25% 이상 종목명'!$A$2:$A$471,'2_2번 조건 대상 종목'!A4636)&gt;0</f>
        <v>0</v>
      </c>
      <c r="M4636" s="14" t="b">
        <f t="shared" si="72"/>
        <v>1</v>
      </c>
      <c r="N4636" s="11">
        <v>373609480</v>
      </c>
      <c r="O4636" s="11"/>
      <c r="P4636" s="11"/>
      <c r="Q4636" s="11"/>
      <c r="R4636" s="11">
        <v>1</v>
      </c>
      <c r="S4636" s="6">
        <v>35548386400</v>
      </c>
      <c r="T4636" s="7">
        <v>8.64</v>
      </c>
      <c r="U4636" s="7">
        <v>0.76</v>
      </c>
      <c r="V4636" s="7">
        <v>428</v>
      </c>
    </row>
    <row r="4637" spans="1:22" hidden="1" x14ac:dyDescent="0.4">
      <c r="A4637" s="4" t="s">
        <v>2385</v>
      </c>
      <c r="B4637" s="5" t="s">
        <v>2386</v>
      </c>
      <c r="C4637" s="5" t="s">
        <v>18</v>
      </c>
      <c r="D4637" s="5" t="s">
        <v>19</v>
      </c>
      <c r="E4637" s="9" t="s">
        <v>61</v>
      </c>
      <c r="F4637" s="9">
        <v>0.76</v>
      </c>
      <c r="G4637" s="5" t="s">
        <v>21</v>
      </c>
      <c r="H4637" s="9">
        <v>500</v>
      </c>
      <c r="I4637" s="11">
        <v>9607672</v>
      </c>
      <c r="J4637" s="11">
        <v>40</v>
      </c>
      <c r="K4637" s="11">
        <v>-7.4889999999999999</v>
      </c>
      <c r="L4637" s="11" t="b">
        <f>COUNTIF('[1]2_배당성향 25% 이상 종목명'!$A$2:$A$471,'2_2번 조건 대상 종목'!A4637)&gt;0</f>
        <v>0</v>
      </c>
      <c r="M4637" s="14" t="b">
        <f t="shared" si="72"/>
        <v>1</v>
      </c>
      <c r="N4637" s="11">
        <v>374819000</v>
      </c>
      <c r="O4637" s="11"/>
      <c r="P4637" s="11"/>
      <c r="Q4637" s="11"/>
      <c r="R4637" s="11">
        <v>0.93</v>
      </c>
      <c r="S4637" s="6">
        <v>35548386400</v>
      </c>
      <c r="T4637" s="7">
        <v>8.64</v>
      </c>
      <c r="U4637" s="7">
        <v>0.76</v>
      </c>
      <c r="V4637" s="7">
        <v>428</v>
      </c>
    </row>
    <row r="4638" spans="1:22" hidden="1" x14ac:dyDescent="0.4">
      <c r="A4638" s="7" t="s">
        <v>2385</v>
      </c>
      <c r="B4638" s="12" t="s">
        <v>2386</v>
      </c>
      <c r="C4638" s="12" t="s">
        <v>2933</v>
      </c>
      <c r="D4638" s="12" t="s">
        <v>19</v>
      </c>
      <c r="E4638" s="12" t="s">
        <v>61</v>
      </c>
      <c r="F4638" s="12">
        <v>0.32</v>
      </c>
      <c r="G4638" s="12" t="s">
        <v>21</v>
      </c>
      <c r="H4638" s="12">
        <v>500</v>
      </c>
      <c r="I4638" s="6">
        <v>9607672</v>
      </c>
      <c r="J4638" s="6">
        <v>40</v>
      </c>
      <c r="K4638" s="6">
        <v>2.5430000000000001</v>
      </c>
      <c r="L4638" s="11" t="b">
        <f>COUNTIF('[1]2_배당성향 25% 이상 종목명'!$A$2:$A$471,'2_2번 조건 대상 종목'!A4638)&gt;0</f>
        <v>0</v>
      </c>
      <c r="M4638" s="14" t="b">
        <f t="shared" si="72"/>
        <v>1</v>
      </c>
      <c r="N4638" s="6">
        <v>378528160</v>
      </c>
      <c r="O4638" s="6"/>
      <c r="P4638" s="6"/>
      <c r="Q4638" s="6"/>
      <c r="R4638" s="6">
        <v>0.64</v>
      </c>
      <c r="S4638" s="6">
        <v>35548386400</v>
      </c>
      <c r="T4638" s="7">
        <v>8.64</v>
      </c>
      <c r="U4638" s="7">
        <v>0.76</v>
      </c>
      <c r="V4638" s="7">
        <v>428</v>
      </c>
    </row>
    <row r="4639" spans="1:22" hidden="1" x14ac:dyDescent="0.4">
      <c r="A4639" s="7" t="s">
        <v>2928</v>
      </c>
      <c r="B4639" s="12" t="s">
        <v>2929</v>
      </c>
      <c r="C4639" s="12" t="s">
        <v>2933</v>
      </c>
      <c r="D4639" s="12" t="s">
        <v>19</v>
      </c>
      <c r="E4639" s="12" t="s">
        <v>25</v>
      </c>
      <c r="F4639" s="12">
        <v>0.3</v>
      </c>
      <c r="G4639" s="12" t="s">
        <v>21</v>
      </c>
      <c r="H4639" s="12">
        <v>100</v>
      </c>
      <c r="I4639" s="6">
        <v>34223815</v>
      </c>
      <c r="J4639" s="6">
        <v>200</v>
      </c>
      <c r="K4639" s="6">
        <v>4.5229999999999997</v>
      </c>
      <c r="L4639" s="11" t="b">
        <f>COUNTIF('[1]2_배당성향 25% 이상 종목명'!$A$2:$A$471,'2_2번 조건 대상 종목'!A4639)&gt;0</f>
        <v>0</v>
      </c>
      <c r="M4639" s="14" t="b">
        <f t="shared" si="72"/>
        <v>0</v>
      </c>
      <c r="N4639" s="6">
        <v>6838822200</v>
      </c>
      <c r="O4639" s="6"/>
      <c r="P4639" s="6"/>
      <c r="Q4639" s="6"/>
      <c r="R4639" s="6">
        <v>1.2</v>
      </c>
      <c r="S4639" s="6">
        <v>186688137987</v>
      </c>
      <c r="T4639" s="7" t="s">
        <v>21</v>
      </c>
      <c r="U4639" s="7">
        <v>0.71</v>
      </c>
      <c r="V4639" s="7" t="s">
        <v>21</v>
      </c>
    </row>
    <row r="4640" spans="1:22" hidden="1" x14ac:dyDescent="0.4">
      <c r="A4640" s="4" t="s">
        <v>1701</v>
      </c>
      <c r="B4640" s="5" t="s">
        <v>1702</v>
      </c>
      <c r="C4640" s="5" t="s">
        <v>18</v>
      </c>
      <c r="D4640" s="5" t="s">
        <v>19</v>
      </c>
      <c r="E4640" s="9" t="s">
        <v>25</v>
      </c>
      <c r="F4640" s="9">
        <v>0.52</v>
      </c>
      <c r="G4640" s="5" t="s">
        <v>21</v>
      </c>
      <c r="H4640" s="9">
        <v>500</v>
      </c>
      <c r="I4640" s="11">
        <v>9971194</v>
      </c>
      <c r="J4640" s="11">
        <v>500</v>
      </c>
      <c r="K4640" s="11">
        <v>21.623999999999999</v>
      </c>
      <c r="L4640" s="11" t="b">
        <f>COUNTIF('[1]2_배당성향 25% 이상 종목명'!$A$2:$A$471,'2_2번 조건 대상 종목'!A4640)&gt;0</f>
        <v>0</v>
      </c>
      <c r="M4640" s="14" t="b">
        <f t="shared" si="72"/>
        <v>1</v>
      </c>
      <c r="N4640" s="11">
        <v>4574380500</v>
      </c>
      <c r="O4640" s="11"/>
      <c r="P4640" s="11"/>
      <c r="Q4640" s="11"/>
      <c r="R4640" s="11">
        <v>1.9</v>
      </c>
      <c r="S4640" s="6">
        <v>664811856000</v>
      </c>
      <c r="T4640" s="7">
        <v>15.6</v>
      </c>
      <c r="U4640" s="7">
        <v>2.67</v>
      </c>
      <c r="V4640" s="7">
        <v>3795</v>
      </c>
    </row>
    <row r="4641" spans="1:22" hidden="1" x14ac:dyDescent="0.4">
      <c r="A4641" s="4" t="s">
        <v>1701</v>
      </c>
      <c r="B4641" s="5" t="s">
        <v>1702</v>
      </c>
      <c r="C4641" s="5" t="s">
        <v>24</v>
      </c>
      <c r="D4641" s="5" t="s">
        <v>19</v>
      </c>
      <c r="E4641" s="9" t="s">
        <v>25</v>
      </c>
      <c r="F4641" s="9">
        <v>0.41</v>
      </c>
      <c r="G4641" s="5" t="s">
        <v>21</v>
      </c>
      <c r="H4641" s="9">
        <v>500</v>
      </c>
      <c r="I4641" s="11">
        <v>11201958</v>
      </c>
      <c r="J4641" s="11">
        <v>525</v>
      </c>
      <c r="K4641" s="11">
        <v>21.608000000000001</v>
      </c>
      <c r="L4641" s="11" t="b">
        <f>COUNTIF('[1]2_배당성향 25% 이상 종목명'!$A$2:$A$471,'2_2번 조건 대상 종목'!A4641)&gt;0</f>
        <v>0</v>
      </c>
      <c r="M4641" s="14" t="b">
        <f t="shared" si="72"/>
        <v>1</v>
      </c>
      <c r="N4641" s="11">
        <v>5363300550</v>
      </c>
      <c r="O4641" s="11"/>
      <c r="P4641" s="11"/>
      <c r="Q4641" s="11"/>
      <c r="R4641" s="11">
        <v>1.85</v>
      </c>
      <c r="S4641" s="6">
        <v>664811856000</v>
      </c>
      <c r="T4641" s="7">
        <v>15.6</v>
      </c>
      <c r="U4641" s="7">
        <v>2.67</v>
      </c>
      <c r="V4641" s="7">
        <v>3795</v>
      </c>
    </row>
    <row r="4642" spans="1:22" hidden="1" x14ac:dyDescent="0.4">
      <c r="A4642" s="4" t="s">
        <v>1701</v>
      </c>
      <c r="B4642" s="5" t="s">
        <v>1702</v>
      </c>
      <c r="C4642" s="5" t="s">
        <v>30</v>
      </c>
      <c r="D4642" s="5" t="s">
        <v>19</v>
      </c>
      <c r="E4642" s="9" t="s">
        <v>25</v>
      </c>
      <c r="F4642" s="9">
        <v>0.43</v>
      </c>
      <c r="G4642" s="5" t="s">
        <v>21</v>
      </c>
      <c r="H4642" s="9">
        <v>500</v>
      </c>
      <c r="I4642" s="11">
        <v>11229930</v>
      </c>
      <c r="J4642" s="11">
        <v>630</v>
      </c>
      <c r="K4642" s="11">
        <v>16.547000000000001</v>
      </c>
      <c r="L4642" s="11" t="b">
        <f>COUNTIF('[1]2_배당성향 25% 이상 종목명'!$A$2:$A$471,'2_2번 조건 대상 종목'!A4642)&gt;0</f>
        <v>0</v>
      </c>
      <c r="M4642" s="14" t="b">
        <f t="shared" si="72"/>
        <v>1</v>
      </c>
      <c r="N4642" s="11">
        <v>6496007010</v>
      </c>
      <c r="O4642" s="11" t="b">
        <f>N4642&gt;=VLOOKUP(A4642,'[1]2023년만'!$A$2:$Q$1181,12,0)</f>
        <v>1</v>
      </c>
      <c r="P4642" s="11"/>
      <c r="Q4642" s="11"/>
      <c r="R4642" s="11">
        <v>1.74</v>
      </c>
      <c r="S4642" s="6">
        <v>664811856000</v>
      </c>
      <c r="T4642" s="7">
        <v>15.6</v>
      </c>
      <c r="U4642" s="7">
        <v>2.67</v>
      </c>
      <c r="V4642" s="7">
        <v>3795</v>
      </c>
    </row>
    <row r="4643" spans="1:22" hidden="1" x14ac:dyDescent="0.4">
      <c r="A4643" s="7" t="s">
        <v>1701</v>
      </c>
      <c r="B4643" s="12" t="s">
        <v>1702</v>
      </c>
      <c r="C4643" s="12" t="s">
        <v>2933</v>
      </c>
      <c r="D4643" s="12" t="s">
        <v>19</v>
      </c>
      <c r="E4643" s="12" t="s">
        <v>25</v>
      </c>
      <c r="F4643" s="12">
        <v>0.3</v>
      </c>
      <c r="G4643" s="12" t="s">
        <v>21</v>
      </c>
      <c r="H4643" s="12">
        <v>500</v>
      </c>
      <c r="I4643" s="6">
        <v>9971194</v>
      </c>
      <c r="J4643" s="6">
        <v>400</v>
      </c>
      <c r="K4643" s="6">
        <v>37.421999999999997</v>
      </c>
      <c r="L4643" s="11" t="b">
        <f>COUNTIF('[1]2_배당성향 25% 이상 종목명'!$A$2:$A$471,'2_2번 조건 대상 종목'!A4643)&gt;0</f>
        <v>0</v>
      </c>
      <c r="M4643" s="14" t="b">
        <f t="shared" si="72"/>
        <v>1</v>
      </c>
      <c r="N4643" s="6">
        <v>3761302800</v>
      </c>
      <c r="O4643" s="6"/>
      <c r="P4643" s="6"/>
      <c r="Q4643" s="6"/>
      <c r="R4643" s="6">
        <v>1.64</v>
      </c>
      <c r="S4643" s="6">
        <v>664811856000</v>
      </c>
      <c r="T4643" s="7">
        <v>15.6</v>
      </c>
      <c r="U4643" s="7">
        <v>2.67</v>
      </c>
      <c r="V4643" s="7">
        <v>3795</v>
      </c>
    </row>
    <row r="4644" spans="1:22" hidden="1" x14ac:dyDescent="0.4">
      <c r="A4644" s="7" t="s">
        <v>2930</v>
      </c>
      <c r="B4644" s="12" t="s">
        <v>2931</v>
      </c>
      <c r="C4644" s="12" t="s">
        <v>2933</v>
      </c>
      <c r="D4644" s="12" t="s">
        <v>19</v>
      </c>
      <c r="E4644" s="12" t="s">
        <v>49</v>
      </c>
      <c r="F4644" s="12">
        <v>1.1000000000000001</v>
      </c>
      <c r="G4644" s="12" t="s">
        <v>21</v>
      </c>
      <c r="H4644" s="12">
        <v>5000</v>
      </c>
      <c r="I4644" s="6">
        <v>34500000</v>
      </c>
      <c r="J4644" s="6">
        <v>300</v>
      </c>
      <c r="K4644" s="6">
        <v>282.411</v>
      </c>
      <c r="L4644" s="11" t="b">
        <f>COUNTIF('[1]2_배당성향 25% 이상 종목명'!$A$2:$A$471,'2_2번 조건 대상 종목'!A4644)&gt;0</f>
        <v>0</v>
      </c>
      <c r="M4644" s="14" t="b">
        <f t="shared" si="72"/>
        <v>0</v>
      </c>
      <c r="N4644" s="6">
        <v>9873096000</v>
      </c>
      <c r="O4644" s="6"/>
      <c r="P4644" s="6"/>
      <c r="Q4644" s="6"/>
      <c r="R4644" s="6">
        <v>3.4</v>
      </c>
      <c r="S4644" s="6">
        <v>115057500000</v>
      </c>
      <c r="T4644" s="7" t="s">
        <v>21</v>
      </c>
      <c r="U4644" s="7">
        <v>0.47</v>
      </c>
      <c r="V4644" s="7" t="s">
        <v>21</v>
      </c>
    </row>
    <row r="4645" spans="1:22" hidden="1" x14ac:dyDescent="0.4">
      <c r="A4645" s="4" t="s">
        <v>1502</v>
      </c>
      <c r="B4645" s="5" t="s">
        <v>1503</v>
      </c>
      <c r="C4645" s="5" t="s">
        <v>30</v>
      </c>
      <c r="D4645" s="5" t="s">
        <v>19</v>
      </c>
      <c r="E4645" s="9" t="s">
        <v>31</v>
      </c>
      <c r="F4645" s="9">
        <v>0.46</v>
      </c>
      <c r="G4645" s="5" t="s">
        <v>21</v>
      </c>
      <c r="H4645" s="9">
        <v>500</v>
      </c>
      <c r="I4645" s="11">
        <v>12159371</v>
      </c>
      <c r="J4645" s="11">
        <v>200</v>
      </c>
      <c r="K4645" s="11">
        <v>26.010999999999999</v>
      </c>
      <c r="L4645" s="11" t="b">
        <f>COUNTIF('[1]2_배당성향 25% 이상 종목명'!$A$2:$A$471,'2_2번 조건 대상 종목'!A4645)&gt;0</f>
        <v>1</v>
      </c>
      <c r="M4645" s="14" t="b">
        <f t="shared" si="72"/>
        <v>1</v>
      </c>
      <c r="N4645" s="11">
        <v>2175579000</v>
      </c>
      <c r="O4645" s="11" t="b">
        <f>N4645&gt;=VLOOKUP(A4645,'[1]2023년만'!$A$2:$Q$1181,12,0)</f>
        <v>1</v>
      </c>
      <c r="P4645" s="11">
        <f>VLOOKUP(A4645,'[1]2_피벗 테이블'!$A$4:$B$376,2,0)</f>
        <v>2137679000</v>
      </c>
      <c r="Q4645" s="11" t="b">
        <f>N4645&gt;=(P4645*1.05)</f>
        <v>0</v>
      </c>
      <c r="R4645" s="11">
        <v>2.4</v>
      </c>
      <c r="S4645" s="6">
        <v>111258244650</v>
      </c>
      <c r="T4645" s="7">
        <v>11.42</v>
      </c>
      <c r="U4645" s="7">
        <v>0.86</v>
      </c>
      <c r="V4645" s="7">
        <v>801</v>
      </c>
    </row>
    <row r="4646" spans="1:22" hidden="1" x14ac:dyDescent="0.4">
      <c r="A4646" s="4" t="s">
        <v>1502</v>
      </c>
      <c r="B4646" s="5" t="s">
        <v>1503</v>
      </c>
      <c r="C4646" s="5" t="s">
        <v>24</v>
      </c>
      <c r="D4646" s="5" t="s">
        <v>19</v>
      </c>
      <c r="E4646" s="9" t="s">
        <v>31</v>
      </c>
      <c r="F4646" s="9">
        <v>0.46</v>
      </c>
      <c r="G4646" s="5" t="s">
        <v>21</v>
      </c>
      <c r="H4646" s="9">
        <v>500</v>
      </c>
      <c r="I4646" s="11">
        <v>12136371</v>
      </c>
      <c r="J4646" s="11">
        <v>200</v>
      </c>
      <c r="K4646" s="11">
        <v>22.658999999999999</v>
      </c>
      <c r="L4646" s="11" t="b">
        <f>COUNTIF('[1]2_배당성향 25% 이상 종목명'!$A$2:$A$471,'2_2번 조건 대상 종목'!A4646)&gt;0</f>
        <v>1</v>
      </c>
      <c r="M4646" s="14" t="b">
        <f t="shared" si="72"/>
        <v>1</v>
      </c>
      <c r="N4646" s="11">
        <v>2170979000</v>
      </c>
      <c r="O4646" s="11"/>
      <c r="P4646" s="11"/>
      <c r="Q4646" s="11"/>
      <c r="R4646" s="11">
        <v>1.1000000000000001</v>
      </c>
      <c r="S4646" s="6">
        <v>111258244650</v>
      </c>
      <c r="T4646" s="7">
        <v>11.42</v>
      </c>
      <c r="U4646" s="7">
        <v>0.86</v>
      </c>
      <c r="V4646" s="7">
        <v>801</v>
      </c>
    </row>
    <row r="4647" spans="1:22" hidden="1" x14ac:dyDescent="0.4">
      <c r="A4647" s="4" t="s">
        <v>1502</v>
      </c>
      <c r="B4647" s="5" t="s">
        <v>1503</v>
      </c>
      <c r="C4647" s="5" t="s">
        <v>18</v>
      </c>
      <c r="D4647" s="5" t="s">
        <v>19</v>
      </c>
      <c r="E4647" s="9" t="s">
        <v>31</v>
      </c>
      <c r="F4647" s="9">
        <v>0.49</v>
      </c>
      <c r="G4647" s="5" t="s">
        <v>21</v>
      </c>
      <c r="H4647" s="9">
        <v>500</v>
      </c>
      <c r="I4647" s="11">
        <v>11890371</v>
      </c>
      <c r="J4647" s="11">
        <v>200</v>
      </c>
      <c r="K4647" s="11">
        <v>12.76</v>
      </c>
      <c r="L4647" s="11" t="b">
        <f>COUNTIF('[1]2_배당성향 25% 이상 종목명'!$A$2:$A$471,'2_2번 조건 대상 종목'!A4647)&gt;0</f>
        <v>1</v>
      </c>
      <c r="M4647" s="14" t="b">
        <f t="shared" si="72"/>
        <v>1</v>
      </c>
      <c r="N4647" s="11">
        <v>2121779000</v>
      </c>
      <c r="O4647" s="11"/>
      <c r="P4647" s="11"/>
      <c r="Q4647" s="11"/>
      <c r="R4647" s="11">
        <v>1.9</v>
      </c>
      <c r="S4647" s="6">
        <v>111258244650</v>
      </c>
      <c r="T4647" s="7">
        <v>11.42</v>
      </c>
      <c r="U4647" s="7">
        <v>0.86</v>
      </c>
      <c r="V4647" s="7">
        <v>801</v>
      </c>
    </row>
    <row r="4648" spans="1:22" hidden="1" x14ac:dyDescent="0.4">
      <c r="A4648" s="7" t="s">
        <v>1502</v>
      </c>
      <c r="B4648" s="12" t="s">
        <v>1503</v>
      </c>
      <c r="C4648" s="12" t="s">
        <v>2933</v>
      </c>
      <c r="D4648" s="12" t="s">
        <v>19</v>
      </c>
      <c r="E4648" s="12" t="s">
        <v>31</v>
      </c>
      <c r="F4648" s="12">
        <v>0.32</v>
      </c>
      <c r="G4648" s="12" t="s">
        <v>21</v>
      </c>
      <c r="H4648" s="12">
        <v>500</v>
      </c>
      <c r="I4648" s="6">
        <v>11882871</v>
      </c>
      <c r="J4648" s="6">
        <v>200</v>
      </c>
      <c r="K4648" s="6">
        <v>23.295000000000002</v>
      </c>
      <c r="L4648" s="11" t="b">
        <f>COUNTIF('[1]2_배당성향 25% 이상 종목명'!$A$2:$A$471,'2_2번 조건 대상 종목'!A4648)&gt;0</f>
        <v>1</v>
      </c>
      <c r="M4648" s="14" t="b">
        <f t="shared" si="72"/>
        <v>1</v>
      </c>
      <c r="N4648" s="6">
        <v>2120279000</v>
      </c>
      <c r="O4648" s="6"/>
      <c r="P4648" s="6"/>
      <c r="Q4648" s="6"/>
      <c r="R4648" s="6">
        <v>2.2000000000000002</v>
      </c>
      <c r="S4648" s="6">
        <v>111258244650</v>
      </c>
      <c r="T4648" s="7">
        <v>11.42</v>
      </c>
      <c r="U4648" s="7">
        <v>0.86</v>
      </c>
      <c r="V4648" s="7">
        <v>801</v>
      </c>
    </row>
    <row r="4649" spans="1:22" hidden="1" x14ac:dyDescent="0.4">
      <c r="A4649" s="4" t="s">
        <v>1017</v>
      </c>
      <c r="B4649" s="5" t="s">
        <v>1018</v>
      </c>
      <c r="C4649" s="5" t="s">
        <v>30</v>
      </c>
      <c r="D4649" s="5" t="s">
        <v>19</v>
      </c>
      <c r="E4649" s="9" t="s">
        <v>43</v>
      </c>
      <c r="F4649" s="9">
        <v>2.46</v>
      </c>
      <c r="G4649" s="5" t="s">
        <v>21</v>
      </c>
      <c r="H4649" s="10">
        <v>1000</v>
      </c>
      <c r="I4649" s="11">
        <v>56188075</v>
      </c>
      <c r="J4649" s="11">
        <v>150</v>
      </c>
      <c r="K4649" s="11">
        <v>37.774000000000001</v>
      </c>
      <c r="L4649" s="11" t="b">
        <f>COUNTIF('[1]2_배당성향 25% 이상 종목명'!$A$2:$A$471,'2_2번 조건 대상 종목'!A4649)&gt;0</f>
        <v>1</v>
      </c>
      <c r="M4649" s="14" t="b">
        <f t="shared" si="72"/>
        <v>1</v>
      </c>
      <c r="N4649" s="11">
        <v>8428211250</v>
      </c>
      <c r="O4649" s="11" t="b">
        <f>N4649&gt;=VLOOKUP(A4649,'[1]2023년만'!$A$2:$Q$1181,12,0)</f>
        <v>0</v>
      </c>
      <c r="P4649" s="11">
        <f>VLOOKUP(A4649,'[1]2_피벗 테이블'!$A$4:$B$376,2,0)</f>
        <v>13327645666.666666</v>
      </c>
      <c r="Q4649" s="11" t="b">
        <f>N4649&gt;=(P4649*1.05)</f>
        <v>0</v>
      </c>
      <c r="R4649" s="11">
        <v>3.4</v>
      </c>
      <c r="S4649" s="6">
        <v>243013424375</v>
      </c>
      <c r="T4649" s="7">
        <v>10.89</v>
      </c>
      <c r="U4649" s="7">
        <v>0.22</v>
      </c>
      <c r="V4649" s="7">
        <v>397</v>
      </c>
    </row>
    <row r="4650" spans="1:22" hidden="1" x14ac:dyDescent="0.4">
      <c r="A4650" s="4" t="s">
        <v>1017</v>
      </c>
      <c r="B4650" s="5" t="s">
        <v>1018</v>
      </c>
      <c r="C4650" s="5" t="s">
        <v>24</v>
      </c>
      <c r="D4650" s="5" t="s">
        <v>19</v>
      </c>
      <c r="E4650" s="9" t="s">
        <v>43</v>
      </c>
      <c r="F4650" s="9">
        <v>2.37</v>
      </c>
      <c r="G4650" s="5" t="s">
        <v>21</v>
      </c>
      <c r="H4650" s="10">
        <v>1000</v>
      </c>
      <c r="I4650" s="11">
        <v>56188075</v>
      </c>
      <c r="J4650" s="11">
        <v>250</v>
      </c>
      <c r="K4650" s="11">
        <v>19.456</v>
      </c>
      <c r="L4650" s="11" t="b">
        <f>COUNTIF('[1]2_배당성향 25% 이상 종목명'!$A$2:$A$471,'2_2번 조건 대상 종목'!A4650)&gt;0</f>
        <v>1</v>
      </c>
      <c r="M4650" s="14" t="b">
        <f t="shared" si="72"/>
        <v>1</v>
      </c>
      <c r="N4650" s="11">
        <v>14047018750</v>
      </c>
      <c r="O4650" s="11"/>
      <c r="P4650" s="11"/>
      <c r="Q4650" s="11"/>
      <c r="R4650" s="11">
        <v>4.3</v>
      </c>
      <c r="S4650" s="6">
        <v>243013424375</v>
      </c>
      <c r="T4650" s="7">
        <v>10.89</v>
      </c>
      <c r="U4650" s="7">
        <v>0.22</v>
      </c>
      <c r="V4650" s="7">
        <v>397</v>
      </c>
    </row>
    <row r="4651" spans="1:22" hidden="1" x14ac:dyDescent="0.4">
      <c r="A4651" s="4" t="s">
        <v>1017</v>
      </c>
      <c r="B4651" s="5" t="s">
        <v>1018</v>
      </c>
      <c r="C4651" s="5" t="s">
        <v>18</v>
      </c>
      <c r="D4651" s="5" t="s">
        <v>19</v>
      </c>
      <c r="E4651" s="9" t="s">
        <v>43</v>
      </c>
      <c r="F4651" s="9">
        <v>4.05</v>
      </c>
      <c r="G4651" s="5" t="s">
        <v>21</v>
      </c>
      <c r="H4651" s="10">
        <v>1000</v>
      </c>
      <c r="I4651" s="11">
        <v>56188075</v>
      </c>
      <c r="J4651" s="11">
        <v>350</v>
      </c>
      <c r="K4651" s="11">
        <v>8.657</v>
      </c>
      <c r="L4651" s="11" t="b">
        <f>COUNTIF('[1]2_배당성향 25% 이상 종목명'!$A$2:$A$471,'2_2번 조건 대상 종목'!A4651)&gt;0</f>
        <v>1</v>
      </c>
      <c r="M4651" s="14" t="b">
        <f t="shared" si="72"/>
        <v>1</v>
      </c>
      <c r="N4651" s="11">
        <v>19665826250</v>
      </c>
      <c r="O4651" s="11"/>
      <c r="P4651" s="11"/>
      <c r="Q4651" s="11"/>
      <c r="R4651" s="11">
        <v>6.9</v>
      </c>
      <c r="S4651" s="6">
        <v>243013424375</v>
      </c>
      <c r="T4651" s="7">
        <v>10.89</v>
      </c>
      <c r="U4651" s="7">
        <v>0.22</v>
      </c>
      <c r="V4651" s="7">
        <v>397</v>
      </c>
    </row>
    <row r="4652" spans="1:22" hidden="1" x14ac:dyDescent="0.4">
      <c r="A4652" s="7" t="s">
        <v>1017</v>
      </c>
      <c r="B4652" s="12" t="s">
        <v>1018</v>
      </c>
      <c r="C4652" s="12" t="s">
        <v>2933</v>
      </c>
      <c r="D4652" s="12" t="s">
        <v>19</v>
      </c>
      <c r="E4652" s="12" t="s">
        <v>43</v>
      </c>
      <c r="F4652" s="12">
        <v>2.09</v>
      </c>
      <c r="G4652" s="12" t="s">
        <v>21</v>
      </c>
      <c r="H4652" s="12">
        <v>5000</v>
      </c>
      <c r="I4652" s="6">
        <v>7837615</v>
      </c>
      <c r="J4652" s="6">
        <v>800</v>
      </c>
      <c r="K4652" s="6">
        <v>16.506</v>
      </c>
      <c r="L4652" s="11" t="b">
        <f>COUNTIF('[1]2_배당성향 25% 이상 종목명'!$A$2:$A$471,'2_2번 조건 대상 종목'!A4652)&gt;0</f>
        <v>1</v>
      </c>
      <c r="M4652" s="14" t="b">
        <f t="shared" si="72"/>
        <v>1</v>
      </c>
      <c r="N4652" s="6">
        <v>6270092000</v>
      </c>
      <c r="O4652" s="6"/>
      <c r="P4652" s="6"/>
      <c r="Q4652" s="6"/>
      <c r="R4652" s="6">
        <v>5.7</v>
      </c>
      <c r="S4652" s="6">
        <v>243013424375</v>
      </c>
      <c r="T4652" s="7">
        <v>10.89</v>
      </c>
      <c r="U4652" s="7">
        <v>0.22</v>
      </c>
      <c r="V4652" s="7">
        <v>397</v>
      </c>
    </row>
    <row r="4653" spans="1:22" hidden="1" x14ac:dyDescent="0.4">
      <c r="A4653" s="4" t="s">
        <v>1228</v>
      </c>
      <c r="B4653" s="5" t="s">
        <v>1229</v>
      </c>
      <c r="C4653" s="5" t="s">
        <v>18</v>
      </c>
      <c r="D4653" s="5" t="s">
        <v>19</v>
      </c>
      <c r="E4653" s="9" t="s">
        <v>25</v>
      </c>
      <c r="F4653" s="9">
        <v>0.52</v>
      </c>
      <c r="G4653" s="5" t="s">
        <v>21</v>
      </c>
      <c r="H4653" s="9">
        <v>500</v>
      </c>
      <c r="I4653" s="11">
        <v>11935549</v>
      </c>
      <c r="J4653" s="11">
        <v>600</v>
      </c>
      <c r="K4653" s="11">
        <v>31.393999999999998</v>
      </c>
      <c r="L4653" s="11" t="b">
        <f>COUNTIF('[1]2_배당성향 25% 이상 종목명'!$A$2:$A$471,'2_2번 조건 대상 종목'!A4653)&gt;0</f>
        <v>1</v>
      </c>
      <c r="M4653" s="14" t="b">
        <f t="shared" si="72"/>
        <v>1</v>
      </c>
      <c r="N4653" s="11">
        <v>7097657400</v>
      </c>
      <c r="O4653" s="11"/>
      <c r="P4653" s="11"/>
      <c r="Q4653" s="11"/>
      <c r="R4653" s="11">
        <v>1.93</v>
      </c>
      <c r="S4653" s="6">
        <v>349207234750</v>
      </c>
      <c r="T4653" s="7">
        <v>11.72</v>
      </c>
      <c r="U4653" s="7">
        <v>0.99</v>
      </c>
      <c r="V4653" s="7">
        <v>2487</v>
      </c>
    </row>
    <row r="4654" spans="1:22" x14ac:dyDescent="0.4">
      <c r="A4654" s="4" t="s">
        <v>155</v>
      </c>
      <c r="B4654" s="5" t="s">
        <v>156</v>
      </c>
      <c r="C4654" s="5" t="s">
        <v>30</v>
      </c>
      <c r="D4654" s="5" t="s">
        <v>19</v>
      </c>
      <c r="E4654" s="9" t="s">
        <v>52</v>
      </c>
      <c r="F4654" s="9">
        <v>0.72</v>
      </c>
      <c r="G4654" s="5" t="s">
        <v>21</v>
      </c>
      <c r="H4654" s="9">
        <v>500</v>
      </c>
      <c r="I4654" s="11">
        <v>9673922</v>
      </c>
      <c r="J4654" s="11">
        <v>120</v>
      </c>
      <c r="K4654" s="11">
        <v>48.109000000000002</v>
      </c>
      <c r="L4654" s="11" t="b">
        <f>COUNTIF('[1]2_배당성향 25% 이상 종목명'!$A$2:$A$471,'2_2번 조건 대상 종목'!A1429)&gt;0</f>
        <v>1</v>
      </c>
      <c r="M4654" s="14" t="b">
        <f t="shared" si="72"/>
        <v>1</v>
      </c>
      <c r="N4654" s="11">
        <v>1160870640</v>
      </c>
      <c r="O4654" s="11" t="b">
        <f>N4654&gt;=VLOOKUP(A4654,'[1]2023년만'!$A$2:$Q$1181,12,0)</f>
        <v>1</v>
      </c>
      <c r="P4654" s="11">
        <f>VLOOKUP(A4654,'[1]2_피벗 테이블'!$A$4:$B$376,2,0)</f>
        <v>870652980</v>
      </c>
      <c r="Q4654" s="11" t="b">
        <f>N4654&gt;=(P4654*1.05)</f>
        <v>1</v>
      </c>
      <c r="R4654" s="11">
        <v>4.3</v>
      </c>
      <c r="S4654" s="6">
        <v>29021766000</v>
      </c>
      <c r="T4654" s="7">
        <v>12.05</v>
      </c>
      <c r="U4654" s="7">
        <v>1.55</v>
      </c>
      <c r="V4654" s="7">
        <v>249</v>
      </c>
    </row>
    <row r="4655" spans="1:22" hidden="1" x14ac:dyDescent="0.4">
      <c r="A4655" s="4" t="s">
        <v>1228</v>
      </c>
      <c r="B4655" s="5" t="s">
        <v>1229</v>
      </c>
      <c r="C4655" s="5" t="s">
        <v>24</v>
      </c>
      <c r="D4655" s="5" t="s">
        <v>19</v>
      </c>
      <c r="E4655" s="9" t="s">
        <v>25</v>
      </c>
      <c r="F4655" s="9">
        <v>0.41</v>
      </c>
      <c r="G4655" s="5" t="s">
        <v>21</v>
      </c>
      <c r="H4655" s="9">
        <v>500</v>
      </c>
      <c r="I4655" s="11">
        <v>11979665</v>
      </c>
      <c r="J4655" s="11">
        <v>630</v>
      </c>
      <c r="K4655" s="11">
        <v>14.82</v>
      </c>
      <c r="L4655" s="11" t="b">
        <f>COUNTIF('[1]2_배당성향 25% 이상 종목명'!$A$2:$A$471,'2_2번 조건 대상 종목'!A4655)&gt;0</f>
        <v>1</v>
      </c>
      <c r="M4655" s="14" t="b">
        <f t="shared" si="72"/>
        <v>1</v>
      </c>
      <c r="N4655" s="11">
        <v>7467098550</v>
      </c>
      <c r="O4655" s="11"/>
      <c r="P4655" s="11"/>
      <c r="Q4655" s="11"/>
      <c r="R4655" s="11">
        <v>1.8</v>
      </c>
      <c r="S4655" s="6">
        <v>349207234750</v>
      </c>
      <c r="T4655" s="7">
        <v>11.72</v>
      </c>
      <c r="U4655" s="7">
        <v>0.99</v>
      </c>
      <c r="V4655" s="7">
        <v>2487</v>
      </c>
    </row>
    <row r="4656" spans="1:22" hidden="1" x14ac:dyDescent="0.4">
      <c r="A4656" s="7" t="s">
        <v>1228</v>
      </c>
      <c r="B4656" s="12" t="s">
        <v>1229</v>
      </c>
      <c r="C4656" s="12" t="s">
        <v>2933</v>
      </c>
      <c r="D4656" s="12" t="s">
        <v>19</v>
      </c>
      <c r="E4656" s="12" t="s">
        <v>25</v>
      </c>
      <c r="F4656" s="12">
        <v>0.3</v>
      </c>
      <c r="G4656" s="12" t="s">
        <v>2934</v>
      </c>
      <c r="H4656" s="12">
        <v>500</v>
      </c>
      <c r="I4656" s="6">
        <v>10859671</v>
      </c>
      <c r="J4656" s="6">
        <v>600</v>
      </c>
      <c r="K4656" s="6">
        <v>21.109000000000002</v>
      </c>
      <c r="L4656" s="11" t="b">
        <f>COUNTIF('[1]2_배당성향 25% 이상 종목명'!$A$2:$A$471,'2_2번 조건 대상 종목'!A4656)&gt;0</f>
        <v>1</v>
      </c>
      <c r="M4656" s="14" t="b">
        <f t="shared" si="72"/>
        <v>1</v>
      </c>
      <c r="N4656" s="6">
        <v>6455269200</v>
      </c>
      <c r="O4656" s="6"/>
      <c r="P4656" s="6"/>
      <c r="Q4656" s="6"/>
      <c r="R4656" s="6">
        <v>1.0900000000000001</v>
      </c>
      <c r="S4656" s="6">
        <v>349207234750</v>
      </c>
      <c r="T4656" s="7">
        <v>11.72</v>
      </c>
      <c r="U4656" s="7">
        <v>0.99</v>
      </c>
      <c r="V4656" s="7">
        <v>2487</v>
      </c>
    </row>
    <row r="4657" spans="1:22" hidden="1" x14ac:dyDescent="0.4">
      <c r="A4657" s="4" t="s">
        <v>2405</v>
      </c>
      <c r="B4657" s="5" t="s">
        <v>2406</v>
      </c>
      <c r="C4657" s="5" t="s">
        <v>30</v>
      </c>
      <c r="D4657" s="5" t="s">
        <v>19</v>
      </c>
      <c r="E4657" s="9" t="s">
        <v>25</v>
      </c>
      <c r="F4657" s="9">
        <v>0.43</v>
      </c>
      <c r="G4657" s="5" t="s">
        <v>21</v>
      </c>
      <c r="H4657" s="9">
        <v>500</v>
      </c>
      <c r="I4657" s="11">
        <v>12621492</v>
      </c>
      <c r="J4657" s="11">
        <v>525</v>
      </c>
      <c r="K4657" s="11">
        <v>9.5399999999999991</v>
      </c>
      <c r="L4657" s="11" t="b">
        <f>COUNTIF('[1]2_배당성향 25% 이상 종목명'!$A$2:$A$471,'2_2번 조건 대상 종목'!A4657)&gt;0</f>
        <v>0</v>
      </c>
      <c r="M4657" s="14" t="b">
        <f t="shared" si="72"/>
        <v>1</v>
      </c>
      <c r="N4657" s="11">
        <v>6403903375</v>
      </c>
      <c r="O4657" s="11" t="b">
        <f>N4657&gt;=VLOOKUP(A4657,'[1]2023년만'!$A$2:$Q$1181,12,0)</f>
        <v>0</v>
      </c>
      <c r="P4657" s="11"/>
      <c r="Q4657" s="11"/>
      <c r="R4657" s="11">
        <v>1.2</v>
      </c>
      <c r="S4657" s="6">
        <v>626154431000</v>
      </c>
      <c r="T4657" s="7">
        <v>23.45</v>
      </c>
      <c r="U4657" s="7">
        <v>1.1599999999999999</v>
      </c>
      <c r="V4657" s="7">
        <v>2113</v>
      </c>
    </row>
    <row r="4658" spans="1:22" hidden="1" x14ac:dyDescent="0.4">
      <c r="A4658" s="4" t="s">
        <v>2405</v>
      </c>
      <c r="B4658" s="5" t="s">
        <v>2406</v>
      </c>
      <c r="C4658" s="5" t="s">
        <v>24</v>
      </c>
      <c r="D4658" s="5" t="s">
        <v>19</v>
      </c>
      <c r="E4658" s="9" t="s">
        <v>25</v>
      </c>
      <c r="F4658" s="9">
        <v>0.41</v>
      </c>
      <c r="G4658" s="5" t="s">
        <v>21</v>
      </c>
      <c r="H4658" s="9">
        <v>500</v>
      </c>
      <c r="I4658" s="11">
        <v>12621492</v>
      </c>
      <c r="J4658" s="11">
        <v>525</v>
      </c>
      <c r="K4658" s="11">
        <v>6.9420000000000002</v>
      </c>
      <c r="L4658" s="11" t="b">
        <f>COUNTIF('[1]2_배당성향 25% 이상 종목명'!$A$2:$A$471,'2_2번 조건 대상 종목'!A4658)&gt;0</f>
        <v>0</v>
      </c>
      <c r="M4658" s="14" t="b">
        <f t="shared" si="72"/>
        <v>1</v>
      </c>
      <c r="N4658" s="11">
        <v>6430239375</v>
      </c>
      <c r="O4658" s="11"/>
      <c r="P4658" s="11"/>
      <c r="Q4658" s="11"/>
      <c r="R4658" s="11">
        <v>2.2999999999999998</v>
      </c>
      <c r="S4658" s="6">
        <v>626154431000</v>
      </c>
      <c r="T4658" s="7">
        <v>23.45</v>
      </c>
      <c r="U4658" s="7">
        <v>1.1599999999999999</v>
      </c>
      <c r="V4658" s="7">
        <v>2113</v>
      </c>
    </row>
    <row r="4659" spans="1:22" hidden="1" x14ac:dyDescent="0.4">
      <c r="A4659" s="4" t="s">
        <v>2405</v>
      </c>
      <c r="B4659" s="5" t="s">
        <v>2406</v>
      </c>
      <c r="C4659" s="5" t="s">
        <v>18</v>
      </c>
      <c r="D4659" s="5" t="s">
        <v>19</v>
      </c>
      <c r="E4659" s="9" t="s">
        <v>25</v>
      </c>
      <c r="F4659" s="9">
        <v>0.52</v>
      </c>
      <c r="G4659" s="5" t="s">
        <v>21</v>
      </c>
      <c r="H4659" s="9">
        <v>500</v>
      </c>
      <c r="I4659" s="11">
        <v>12621492</v>
      </c>
      <c r="J4659" s="11">
        <v>500</v>
      </c>
      <c r="K4659" s="11">
        <v>-18.300999999999998</v>
      </c>
      <c r="L4659" s="11" t="b">
        <f>COUNTIF('[1]2_배당성향 25% 이상 종목명'!$A$2:$A$471,'2_2번 조건 대상 종목'!A4659)&gt;0</f>
        <v>0</v>
      </c>
      <c r="M4659" s="14" t="b">
        <f t="shared" si="72"/>
        <v>1</v>
      </c>
      <c r="N4659" s="11">
        <v>6124037500</v>
      </c>
      <c r="O4659" s="11"/>
      <c r="P4659" s="11"/>
      <c r="Q4659" s="11"/>
      <c r="R4659" s="11">
        <v>2.5</v>
      </c>
      <c r="S4659" s="6">
        <v>626154431000</v>
      </c>
      <c r="T4659" s="7">
        <v>23.45</v>
      </c>
      <c r="U4659" s="7">
        <v>1.1599999999999999</v>
      </c>
      <c r="V4659" s="7">
        <v>2113</v>
      </c>
    </row>
    <row r="4660" spans="1:22" hidden="1" x14ac:dyDescent="0.4">
      <c r="A4660" s="7" t="s">
        <v>2405</v>
      </c>
      <c r="B4660" s="12" t="s">
        <v>2406</v>
      </c>
      <c r="C4660" s="12" t="s">
        <v>2933</v>
      </c>
      <c r="D4660" s="12" t="s">
        <v>19</v>
      </c>
      <c r="E4660" s="12" t="s">
        <v>25</v>
      </c>
      <c r="F4660" s="12">
        <v>0.3</v>
      </c>
      <c r="G4660" s="12" t="s">
        <v>2937</v>
      </c>
      <c r="H4660" s="12">
        <v>500</v>
      </c>
      <c r="I4660" s="6">
        <v>12030289</v>
      </c>
      <c r="J4660" s="6">
        <v>500</v>
      </c>
      <c r="K4660" s="6">
        <v>18.434000000000001</v>
      </c>
      <c r="L4660" s="11" t="b">
        <f>COUNTIF('[1]2_배당성향 25% 이상 종목명'!$A$2:$A$471,'2_2번 조건 대상 종목'!A4660)&gt;0</f>
        <v>0</v>
      </c>
      <c r="M4660" s="14" t="b">
        <f t="shared" si="72"/>
        <v>1</v>
      </c>
      <c r="N4660" s="6">
        <v>5912033000</v>
      </c>
      <c r="O4660" s="6"/>
      <c r="P4660" s="6"/>
      <c r="Q4660" s="6"/>
      <c r="R4660" s="6">
        <v>1.22</v>
      </c>
      <c r="S4660" s="6">
        <v>626154431000</v>
      </c>
      <c r="T4660" s="7">
        <v>23.45</v>
      </c>
      <c r="U4660" s="7">
        <v>1.1599999999999999</v>
      </c>
      <c r="V4660" s="7">
        <v>2113</v>
      </c>
    </row>
    <row r="4661" spans="1:22" hidden="1" x14ac:dyDescent="0.4">
      <c r="A4661" s="4" t="s">
        <v>443</v>
      </c>
      <c r="B4661" s="5" t="s">
        <v>444</v>
      </c>
      <c r="C4661" s="5" t="s">
        <v>18</v>
      </c>
      <c r="D4661" s="5" t="s">
        <v>19</v>
      </c>
      <c r="E4661" s="9" t="s">
        <v>69</v>
      </c>
      <c r="F4661" s="9">
        <v>0.81</v>
      </c>
      <c r="G4661" s="5" t="s">
        <v>21</v>
      </c>
      <c r="H4661" s="9">
        <v>100</v>
      </c>
      <c r="I4661" s="11">
        <v>15000000</v>
      </c>
      <c r="J4661" s="11">
        <v>150</v>
      </c>
      <c r="K4661" s="11">
        <v>82.09</v>
      </c>
      <c r="L4661" s="11" t="b">
        <f>COUNTIF('[1]2_배당성향 25% 이상 종목명'!$A$2:$A$471,'2_2번 조건 대상 종목'!A4661)&gt;0</f>
        <v>1</v>
      </c>
      <c r="M4661" s="14" t="b">
        <f t="shared" si="72"/>
        <v>1</v>
      </c>
      <c r="N4661" s="11">
        <v>2181122550</v>
      </c>
      <c r="O4661" s="11"/>
      <c r="P4661" s="11"/>
      <c r="Q4661" s="11"/>
      <c r="R4661" s="11">
        <v>2.6</v>
      </c>
      <c r="S4661" s="6">
        <v>184500000000</v>
      </c>
      <c r="T4661" s="7">
        <v>286.05</v>
      </c>
      <c r="U4661" s="7">
        <v>2.27</v>
      </c>
      <c r="V4661" s="7">
        <v>43</v>
      </c>
    </row>
    <row r="4662" spans="1:22" hidden="1" x14ac:dyDescent="0.4">
      <c r="A4662" s="4" t="s">
        <v>443</v>
      </c>
      <c r="B4662" s="5" t="s">
        <v>444</v>
      </c>
      <c r="C4662" s="5" t="s">
        <v>30</v>
      </c>
      <c r="D4662" s="5" t="s">
        <v>19</v>
      </c>
      <c r="E4662" s="9" t="s">
        <v>69</v>
      </c>
      <c r="F4662" s="9">
        <v>0.93</v>
      </c>
      <c r="G4662" s="5" t="s">
        <v>21</v>
      </c>
      <c r="H4662" s="9">
        <v>100</v>
      </c>
      <c r="I4662" s="11">
        <v>15000000</v>
      </c>
      <c r="J4662" s="11">
        <v>30</v>
      </c>
      <c r="K4662" s="11">
        <v>70.358999999999995</v>
      </c>
      <c r="L4662" s="11" t="b">
        <f>COUNTIF('[1]2_배당성향 25% 이상 종목명'!$A$2:$A$471,'2_2번 조건 대상 종목'!A4662)&gt;0</f>
        <v>1</v>
      </c>
      <c r="M4662" s="14" t="b">
        <f t="shared" si="72"/>
        <v>1</v>
      </c>
      <c r="N4662" s="11">
        <v>436224510</v>
      </c>
      <c r="O4662" s="11" t="b">
        <f>N4662&gt;=VLOOKUP(A4662,'[1]2023년만'!$A$2:$Q$1181,12,0)</f>
        <v>0</v>
      </c>
      <c r="P4662" s="11">
        <f>VLOOKUP(A4662,'[1]2_피벗 테이블'!$A$4:$B$376,2,0)</f>
        <v>1454081700</v>
      </c>
      <c r="Q4662" s="11" t="b">
        <f>N4662&gt;=(P4662*1.05)</f>
        <v>0</v>
      </c>
      <c r="R4662" s="11">
        <v>0.2</v>
      </c>
      <c r="S4662" s="6">
        <v>184500000000</v>
      </c>
      <c r="T4662" s="7">
        <v>286.05</v>
      </c>
      <c r="U4662" s="7">
        <v>2.27</v>
      </c>
      <c r="V4662" s="7">
        <v>43</v>
      </c>
    </row>
    <row r="4663" spans="1:22" hidden="1" x14ac:dyDescent="0.4">
      <c r="A4663" s="4" t="s">
        <v>443</v>
      </c>
      <c r="B4663" s="5" t="s">
        <v>444</v>
      </c>
      <c r="C4663" s="5" t="s">
        <v>24</v>
      </c>
      <c r="D4663" s="5" t="s">
        <v>19</v>
      </c>
      <c r="E4663" s="9" t="s">
        <v>69</v>
      </c>
      <c r="F4663" s="9">
        <v>0.63</v>
      </c>
      <c r="G4663" s="5" t="s">
        <v>21</v>
      </c>
      <c r="H4663" s="9">
        <v>100</v>
      </c>
      <c r="I4663" s="11">
        <v>15000000</v>
      </c>
      <c r="J4663" s="11">
        <v>50</v>
      </c>
      <c r="K4663" s="11">
        <v>64.397000000000006</v>
      </c>
      <c r="L4663" s="11" t="b">
        <f>COUNTIF('[1]2_배당성향 25% 이상 종목명'!$A$2:$A$471,'2_2번 조건 대상 종목'!A4663)&gt;0</f>
        <v>1</v>
      </c>
      <c r="M4663" s="14" t="b">
        <f t="shared" si="72"/>
        <v>1</v>
      </c>
      <c r="N4663" s="11">
        <v>727040850</v>
      </c>
      <c r="O4663" s="11"/>
      <c r="P4663" s="11"/>
      <c r="Q4663" s="11"/>
      <c r="R4663" s="11">
        <v>0.6</v>
      </c>
      <c r="S4663" s="6">
        <v>184500000000</v>
      </c>
      <c r="T4663" s="7">
        <v>286.05</v>
      </c>
      <c r="U4663" s="7">
        <v>2.27</v>
      </c>
      <c r="V4663" s="7">
        <v>43</v>
      </c>
    </row>
    <row r="4664" spans="1:22" hidden="1" x14ac:dyDescent="0.4">
      <c r="A4664" s="7" t="s">
        <v>443</v>
      </c>
      <c r="B4664" s="12" t="s">
        <v>444</v>
      </c>
      <c r="C4664" s="12" t="s">
        <v>2933</v>
      </c>
      <c r="D4664" s="12" t="s">
        <v>19</v>
      </c>
      <c r="E4664" s="12" t="s">
        <v>69</v>
      </c>
      <c r="F4664" s="12">
        <v>0.36</v>
      </c>
      <c r="G4664" s="12" t="s">
        <v>21</v>
      </c>
      <c r="H4664" s="12">
        <v>100</v>
      </c>
      <c r="I4664" s="6">
        <v>15000000</v>
      </c>
      <c r="J4664" s="6">
        <v>100</v>
      </c>
      <c r="K4664" s="6">
        <v>104.012</v>
      </c>
      <c r="L4664" s="11" t="b">
        <f>COUNTIF('[1]2_배당성향 25% 이상 종목명'!$A$2:$A$471,'2_2번 조건 대상 종목'!A4664)&gt;0</f>
        <v>1</v>
      </c>
      <c r="M4664" s="14" t="b">
        <f t="shared" si="72"/>
        <v>1</v>
      </c>
      <c r="N4664" s="6">
        <v>1454081700</v>
      </c>
      <c r="O4664" s="6"/>
      <c r="P4664" s="6"/>
      <c r="Q4664" s="6"/>
      <c r="R4664" s="6">
        <v>1.4</v>
      </c>
      <c r="S4664" s="6">
        <v>184500000000</v>
      </c>
      <c r="T4664" s="7">
        <v>286.05</v>
      </c>
      <c r="U4664" s="7">
        <v>2.27</v>
      </c>
      <c r="V4664" s="7">
        <v>43</v>
      </c>
    </row>
    <row r="4665" spans="1:22" hidden="1" x14ac:dyDescent="0.4">
      <c r="A4665" s="4" t="s">
        <v>1325</v>
      </c>
      <c r="B4665" s="5" t="s">
        <v>1326</v>
      </c>
      <c r="C4665" s="5" t="s">
        <v>18</v>
      </c>
      <c r="D4665" s="5" t="s">
        <v>19</v>
      </c>
      <c r="E4665" s="9" t="s">
        <v>20</v>
      </c>
      <c r="F4665" s="9">
        <v>0.77</v>
      </c>
      <c r="G4665" s="5" t="s">
        <v>21</v>
      </c>
      <c r="H4665" s="9">
        <v>500</v>
      </c>
      <c r="I4665" s="11">
        <v>12322696</v>
      </c>
      <c r="J4665" s="11">
        <v>220</v>
      </c>
      <c r="K4665" s="11">
        <v>29.719000000000001</v>
      </c>
      <c r="L4665" s="11" t="b">
        <f>COUNTIF('[1]2_배당성향 25% 이상 종목명'!$A$2:$A$471,'2_2번 조건 대상 종목'!A4665)&gt;0</f>
        <v>0</v>
      </c>
      <c r="M4665" s="14" t="b">
        <f t="shared" si="72"/>
        <v>1</v>
      </c>
      <c r="N4665" s="11">
        <v>2540974700</v>
      </c>
      <c r="O4665" s="11"/>
      <c r="P4665" s="11"/>
      <c r="Q4665" s="11"/>
      <c r="R4665" s="11">
        <v>3.7</v>
      </c>
      <c r="S4665" s="6">
        <v>65310288800</v>
      </c>
      <c r="T4665" s="7">
        <v>5.57</v>
      </c>
      <c r="U4665" s="7">
        <v>0.54</v>
      </c>
      <c r="V4665" s="7">
        <v>952</v>
      </c>
    </row>
    <row r="4666" spans="1:22" hidden="1" x14ac:dyDescent="0.4">
      <c r="A4666" s="4" t="s">
        <v>1325</v>
      </c>
      <c r="B4666" s="5" t="s">
        <v>1326</v>
      </c>
      <c r="C4666" s="5" t="s">
        <v>30</v>
      </c>
      <c r="D4666" s="5" t="s">
        <v>19</v>
      </c>
      <c r="E4666" s="9" t="s">
        <v>20</v>
      </c>
      <c r="F4666" s="9">
        <v>0.68</v>
      </c>
      <c r="G4666" s="5" t="s">
        <v>21</v>
      </c>
      <c r="H4666" s="9">
        <v>500</v>
      </c>
      <c r="I4666" s="11">
        <v>12322696</v>
      </c>
      <c r="J4666" s="11">
        <v>220</v>
      </c>
      <c r="K4666" s="11">
        <v>23.152999999999999</v>
      </c>
      <c r="L4666" s="11" t="b">
        <f>COUNTIF('[1]2_배당성향 25% 이상 종목명'!$A$2:$A$471,'2_2번 조건 대상 종목'!A4666)&gt;0</f>
        <v>0</v>
      </c>
      <c r="M4666" s="14" t="b">
        <f t="shared" si="72"/>
        <v>1</v>
      </c>
      <c r="N4666" s="11">
        <v>2442593120</v>
      </c>
      <c r="O4666" s="11" t="b">
        <f>N4666&gt;=VLOOKUP(A4666,'[1]2023년만'!$A$2:$Q$1181,12,0)</f>
        <v>0</v>
      </c>
      <c r="P4666" s="11"/>
      <c r="Q4666" s="11"/>
      <c r="R4666" s="11">
        <v>4.0999999999999996</v>
      </c>
      <c r="S4666" s="6">
        <v>65310288800</v>
      </c>
      <c r="T4666" s="7">
        <v>5.57</v>
      </c>
      <c r="U4666" s="7">
        <v>0.54</v>
      </c>
      <c r="V4666" s="7">
        <v>952</v>
      </c>
    </row>
    <row r="4667" spans="1:22" hidden="1" x14ac:dyDescent="0.4">
      <c r="A4667" s="4" t="s">
        <v>1325</v>
      </c>
      <c r="B4667" s="5" t="s">
        <v>1326</v>
      </c>
      <c r="C4667" s="5" t="s">
        <v>24</v>
      </c>
      <c r="D4667" s="5" t="s">
        <v>19</v>
      </c>
      <c r="E4667" s="9" t="s">
        <v>20</v>
      </c>
      <c r="F4667" s="9">
        <v>0.49</v>
      </c>
      <c r="G4667" s="5" t="s">
        <v>21</v>
      </c>
      <c r="H4667" s="9">
        <v>500</v>
      </c>
      <c r="I4667" s="11">
        <v>12322696</v>
      </c>
      <c r="J4667" s="11">
        <v>240</v>
      </c>
      <c r="K4667" s="11">
        <v>20.161000000000001</v>
      </c>
      <c r="L4667" s="11" t="b">
        <f>COUNTIF('[1]2_배당성향 25% 이상 종목명'!$A$2:$A$471,'2_2번 조건 대상 종목'!A4667)&gt;0</f>
        <v>0</v>
      </c>
      <c r="M4667" s="14" t="b">
        <f t="shared" si="72"/>
        <v>1</v>
      </c>
      <c r="N4667" s="11">
        <v>2656967040</v>
      </c>
      <c r="O4667" s="11"/>
      <c r="P4667" s="11"/>
      <c r="Q4667" s="11"/>
      <c r="R4667" s="11">
        <v>3.96</v>
      </c>
      <c r="S4667" s="6">
        <v>65310288800</v>
      </c>
      <c r="T4667" s="7">
        <v>5.57</v>
      </c>
      <c r="U4667" s="7">
        <v>0.54</v>
      </c>
      <c r="V4667" s="7">
        <v>952</v>
      </c>
    </row>
    <row r="4668" spans="1:22" hidden="1" x14ac:dyDescent="0.4">
      <c r="A4668" s="7" t="s">
        <v>1325</v>
      </c>
      <c r="B4668" s="12" t="s">
        <v>1326</v>
      </c>
      <c r="C4668" s="12" t="s">
        <v>2933</v>
      </c>
      <c r="D4668" s="12" t="s">
        <v>19</v>
      </c>
      <c r="E4668" s="12" t="s">
        <v>20</v>
      </c>
      <c r="F4668" s="12">
        <v>0.53</v>
      </c>
      <c r="G4668" s="12" t="s">
        <v>21</v>
      </c>
      <c r="H4668" s="12">
        <v>500</v>
      </c>
      <c r="I4668" s="6">
        <v>12322696</v>
      </c>
      <c r="J4668" s="6">
        <v>200</v>
      </c>
      <c r="K4668" s="6">
        <v>19.472000000000001</v>
      </c>
      <c r="L4668" s="11" t="b">
        <f>COUNTIF('[1]2_배당성향 25% 이상 종목명'!$A$2:$A$471,'2_2번 조건 대상 종목'!A4668)&gt;0</f>
        <v>0</v>
      </c>
      <c r="M4668" s="14" t="b">
        <f t="shared" si="72"/>
        <v>1</v>
      </c>
      <c r="N4668" s="6">
        <v>2309977000</v>
      </c>
      <c r="O4668" s="6"/>
      <c r="P4668" s="6"/>
      <c r="Q4668" s="6"/>
      <c r="R4668" s="6">
        <v>2.76</v>
      </c>
      <c r="S4668" s="6">
        <v>65310288800</v>
      </c>
      <c r="T4668" s="7">
        <v>5.57</v>
      </c>
      <c r="U4668" s="7">
        <v>0.54</v>
      </c>
      <c r="V4668" s="7">
        <v>952</v>
      </c>
    </row>
    <row r="4669" spans="1:22" x14ac:dyDescent="0.4">
      <c r="A4669" s="4" t="s">
        <v>1132</v>
      </c>
      <c r="B4669" s="5" t="s">
        <v>1133</v>
      </c>
      <c r="C4669" s="5" t="s">
        <v>30</v>
      </c>
      <c r="D4669" s="5" t="s">
        <v>19</v>
      </c>
      <c r="E4669" s="9" t="s">
        <v>21</v>
      </c>
      <c r="F4669" s="9" t="s">
        <v>21</v>
      </c>
      <c r="G4669" s="5" t="s">
        <v>21</v>
      </c>
      <c r="H4669" s="9">
        <v>500</v>
      </c>
      <c r="I4669" s="11">
        <v>3120000</v>
      </c>
      <c r="J4669" s="11">
        <v>200</v>
      </c>
      <c r="K4669" s="11">
        <v>29.827999999999999</v>
      </c>
      <c r="L4669" s="11" t="b">
        <f>COUNTIF('[1]2_배당성향 25% 이상 종목명'!$A$2:$A$471,'2_2번 조건 대상 종목'!A2447)&gt;0</f>
        <v>1</v>
      </c>
      <c r="M4669" s="14" t="b">
        <f t="shared" si="72"/>
        <v>1</v>
      </c>
      <c r="N4669" s="11">
        <v>624000000</v>
      </c>
      <c r="O4669" s="11" t="b">
        <f>N4669&gt;=VLOOKUP(A4669,'[1]2023년만'!$A$2:$Q$1181,12,0)</f>
        <v>1</v>
      </c>
      <c r="P4669" s="11">
        <f>VLOOKUP(A4669,'[1]2_피벗 테이블'!$A$4:$B$376,2,0)</f>
        <v>468000000</v>
      </c>
      <c r="Q4669" s="11" t="b">
        <f>N4669&gt;=(P4669*1.05)</f>
        <v>1</v>
      </c>
      <c r="R4669" s="11">
        <v>3.41</v>
      </c>
      <c r="S4669" s="6">
        <v>19344000000</v>
      </c>
      <c r="T4669" s="7" t="e">
        <v>#N/A</v>
      </c>
      <c r="U4669" s="7" t="e">
        <v>#N/A</v>
      </c>
      <c r="V4669" s="7" t="e">
        <v>#N/A</v>
      </c>
    </row>
    <row r="4670" spans="1:22" hidden="1" x14ac:dyDescent="0.4">
      <c r="A4670" s="4" t="s">
        <v>731</v>
      </c>
      <c r="B4670" s="5" t="s">
        <v>732</v>
      </c>
      <c r="C4670" s="5" t="s">
        <v>24</v>
      </c>
      <c r="D4670" s="5" t="s">
        <v>19</v>
      </c>
      <c r="E4670" s="9" t="s">
        <v>40</v>
      </c>
      <c r="F4670" s="9">
        <v>0.97</v>
      </c>
      <c r="G4670" s="5" t="s">
        <v>21</v>
      </c>
      <c r="H4670" s="9">
        <v>100</v>
      </c>
      <c r="I4670" s="11">
        <v>40137827</v>
      </c>
      <c r="J4670" s="11">
        <v>40</v>
      </c>
      <c r="K4670" s="11">
        <v>17.817</v>
      </c>
      <c r="L4670" s="11" t="b">
        <f>COUNTIF('[1]2_배당성향 25% 이상 종목명'!$A$2:$A$471,'2_2번 조건 대상 종목'!A4670)&gt;0</f>
        <v>1</v>
      </c>
      <c r="M4670" s="14" t="b">
        <f t="shared" si="72"/>
        <v>1</v>
      </c>
      <c r="N4670" s="11">
        <v>1547729880</v>
      </c>
      <c r="O4670" s="11"/>
      <c r="P4670" s="11"/>
      <c r="Q4670" s="11"/>
      <c r="R4670" s="11">
        <v>2</v>
      </c>
      <c r="S4670" s="6">
        <v>69518716364</v>
      </c>
      <c r="T4670" s="7">
        <v>13.02</v>
      </c>
      <c r="U4670" s="7">
        <v>0.71</v>
      </c>
      <c r="V4670" s="7">
        <v>133</v>
      </c>
    </row>
    <row r="4671" spans="1:22" hidden="1" x14ac:dyDescent="0.4">
      <c r="A4671" s="4" t="s">
        <v>731</v>
      </c>
      <c r="B4671" s="5" t="s">
        <v>732</v>
      </c>
      <c r="C4671" s="5" t="s">
        <v>18</v>
      </c>
      <c r="D4671" s="5" t="s">
        <v>19</v>
      </c>
      <c r="E4671" s="9" t="s">
        <v>40</v>
      </c>
      <c r="F4671" s="9">
        <v>1.31</v>
      </c>
      <c r="G4671" s="5" t="s">
        <v>21</v>
      </c>
      <c r="H4671" s="9">
        <v>100</v>
      </c>
      <c r="I4671" s="11">
        <v>40137827</v>
      </c>
      <c r="J4671" s="11">
        <v>40</v>
      </c>
      <c r="K4671" s="11">
        <v>13.010999999999999</v>
      </c>
      <c r="L4671" s="11" t="b">
        <f>COUNTIF('[1]2_배당성향 25% 이상 종목명'!$A$2:$A$471,'2_2번 조건 대상 종목'!A4671)&gt;0</f>
        <v>1</v>
      </c>
      <c r="M4671" s="14" t="b">
        <f t="shared" si="72"/>
        <v>1</v>
      </c>
      <c r="N4671" s="11">
        <v>1547729880</v>
      </c>
      <c r="O4671" s="11"/>
      <c r="P4671" s="11"/>
      <c r="Q4671" s="11"/>
      <c r="R4671" s="11">
        <v>1.4</v>
      </c>
      <c r="S4671" s="6">
        <v>69518716364</v>
      </c>
      <c r="T4671" s="7">
        <v>13.02</v>
      </c>
      <c r="U4671" s="7">
        <v>0.71</v>
      </c>
      <c r="V4671" s="7">
        <v>133</v>
      </c>
    </row>
    <row r="4672" spans="1:22" hidden="1" x14ac:dyDescent="0.4">
      <c r="A4672" s="7" t="s">
        <v>731</v>
      </c>
      <c r="B4672" s="12" t="s">
        <v>732</v>
      </c>
      <c r="C4672" s="12" t="s">
        <v>2933</v>
      </c>
      <c r="D4672" s="12" t="s">
        <v>19</v>
      </c>
      <c r="E4672" s="12" t="s">
        <v>40</v>
      </c>
      <c r="F4672" s="12">
        <v>0.86</v>
      </c>
      <c r="G4672" s="12" t="s">
        <v>21</v>
      </c>
      <c r="H4672" s="12">
        <v>100</v>
      </c>
      <c r="I4672" s="6">
        <v>39997771</v>
      </c>
      <c r="J4672" s="6">
        <v>30</v>
      </c>
      <c r="K4672" s="6">
        <v>18.300999999999998</v>
      </c>
      <c r="L4672" s="11" t="b">
        <f>COUNTIF('[1]2_배당성향 25% 이상 종목명'!$A$2:$A$471,'2_2번 조건 대상 종목'!A4672)&gt;0</f>
        <v>1</v>
      </c>
      <c r="M4672" s="14" t="b">
        <f t="shared" si="72"/>
        <v>1</v>
      </c>
      <c r="N4672" s="6">
        <v>1156595730</v>
      </c>
      <c r="O4672" s="6"/>
      <c r="P4672" s="6"/>
      <c r="Q4672" s="6"/>
      <c r="R4672" s="6">
        <v>0.8</v>
      </c>
      <c r="S4672" s="6">
        <v>69518716364</v>
      </c>
      <c r="T4672" s="7">
        <v>13.02</v>
      </c>
      <c r="U4672" s="7">
        <v>0.71</v>
      </c>
      <c r="V4672" s="7">
        <v>133</v>
      </c>
    </row>
    <row r="4673" spans="1:22" hidden="1" x14ac:dyDescent="0.4">
      <c r="A4673" s="4" t="s">
        <v>1327</v>
      </c>
      <c r="B4673" s="5" t="s">
        <v>1328</v>
      </c>
      <c r="C4673" s="5" t="s">
        <v>24</v>
      </c>
      <c r="D4673" s="5" t="s">
        <v>19</v>
      </c>
      <c r="E4673" s="9" t="s">
        <v>34</v>
      </c>
      <c r="F4673" s="9">
        <v>0.56000000000000005</v>
      </c>
      <c r="G4673" s="5" t="s">
        <v>21</v>
      </c>
      <c r="H4673" s="9">
        <v>500</v>
      </c>
      <c r="I4673" s="11">
        <v>13922475</v>
      </c>
      <c r="J4673" s="11">
        <v>150</v>
      </c>
      <c r="K4673" s="11">
        <v>29.695</v>
      </c>
      <c r="L4673" s="11" t="b">
        <f>COUNTIF('[1]2_배당성향 25% 이상 종목명'!$A$2:$A$471,'2_2번 조건 대상 종목'!A4673)&gt;0</f>
        <v>0</v>
      </c>
      <c r="M4673" s="14" t="b">
        <f t="shared" si="72"/>
        <v>1</v>
      </c>
      <c r="N4673" s="11">
        <v>1893678000</v>
      </c>
      <c r="O4673" s="11"/>
      <c r="P4673" s="11"/>
      <c r="Q4673" s="11"/>
      <c r="R4673" s="11">
        <v>1.95</v>
      </c>
      <c r="S4673" s="6">
        <v>64948345875</v>
      </c>
      <c r="T4673" s="7">
        <v>4.5599999999999996</v>
      </c>
      <c r="U4673" s="7">
        <v>0.72</v>
      </c>
      <c r="V4673" s="7">
        <v>1023</v>
      </c>
    </row>
    <row r="4674" spans="1:22" hidden="1" x14ac:dyDescent="0.4">
      <c r="A4674" s="4" t="s">
        <v>1327</v>
      </c>
      <c r="B4674" s="5" t="s">
        <v>1328</v>
      </c>
      <c r="C4674" s="5" t="s">
        <v>18</v>
      </c>
      <c r="D4674" s="5" t="s">
        <v>19</v>
      </c>
      <c r="E4674" s="9" t="s">
        <v>34</v>
      </c>
      <c r="F4674" s="9">
        <v>1.01</v>
      </c>
      <c r="G4674" s="5" t="s">
        <v>21</v>
      </c>
      <c r="H4674" s="9">
        <v>500</v>
      </c>
      <c r="I4674" s="11">
        <v>13922475</v>
      </c>
      <c r="J4674" s="11">
        <v>150</v>
      </c>
      <c r="K4674" s="11">
        <v>26.518000000000001</v>
      </c>
      <c r="L4674" s="11" t="b">
        <f>COUNTIF('[1]2_배당성향 25% 이상 종목명'!$A$2:$A$471,'2_2번 조건 대상 종목'!A4674)&gt;0</f>
        <v>0</v>
      </c>
      <c r="M4674" s="14" t="b">
        <f t="shared" si="72"/>
        <v>1</v>
      </c>
      <c r="N4674" s="11">
        <v>1893678000</v>
      </c>
      <c r="O4674" s="11"/>
      <c r="P4674" s="11"/>
      <c r="Q4674" s="11"/>
      <c r="R4674" s="11">
        <v>1.73</v>
      </c>
      <c r="S4674" s="6">
        <v>64948345875</v>
      </c>
      <c r="T4674" s="7">
        <v>4.5599999999999996</v>
      </c>
      <c r="U4674" s="7">
        <v>0.72</v>
      </c>
      <c r="V4674" s="7">
        <v>1023</v>
      </c>
    </row>
    <row r="4675" spans="1:22" hidden="1" x14ac:dyDescent="0.4">
      <c r="A4675" s="4" t="s">
        <v>1327</v>
      </c>
      <c r="B4675" s="5" t="s">
        <v>1328</v>
      </c>
      <c r="C4675" s="5" t="s">
        <v>30</v>
      </c>
      <c r="D4675" s="5" t="s">
        <v>19</v>
      </c>
      <c r="E4675" s="9" t="s">
        <v>34</v>
      </c>
      <c r="F4675" s="9">
        <v>0.48</v>
      </c>
      <c r="G4675" s="5" t="s">
        <v>21</v>
      </c>
      <c r="H4675" s="9">
        <v>500</v>
      </c>
      <c r="I4675" s="11">
        <v>13922475</v>
      </c>
      <c r="J4675" s="11">
        <v>150</v>
      </c>
      <c r="K4675" s="11">
        <v>14.102</v>
      </c>
      <c r="L4675" s="11" t="b">
        <f>COUNTIF('[1]2_배당성향 25% 이상 종목명'!$A$2:$A$471,'2_2번 조건 대상 종목'!A4675)&gt;0</f>
        <v>0</v>
      </c>
      <c r="M4675" s="14" t="b">
        <f t="shared" ref="M4675:M4678" si="73">COUNTIF($A$2:$A$4678,A4675)=4</f>
        <v>1</v>
      </c>
      <c r="N4675" s="11">
        <v>1893678000</v>
      </c>
      <c r="O4675" s="11" t="b">
        <f>N4675&gt;=VLOOKUP(A4675,'[1]2023년만'!$A$2:$Q$1181,12,0)</f>
        <v>1</v>
      </c>
      <c r="P4675" s="11"/>
      <c r="Q4675" s="11"/>
      <c r="R4675" s="11">
        <v>2.94</v>
      </c>
      <c r="S4675" s="6">
        <v>64948345875</v>
      </c>
      <c r="T4675" s="7">
        <v>4.5599999999999996</v>
      </c>
      <c r="U4675" s="7">
        <v>0.72</v>
      </c>
      <c r="V4675" s="7">
        <v>1023</v>
      </c>
    </row>
    <row r="4676" spans="1:22" hidden="1" x14ac:dyDescent="0.4">
      <c r="A4676" s="7" t="s">
        <v>1327</v>
      </c>
      <c r="B4676" s="12" t="s">
        <v>1328</v>
      </c>
      <c r="C4676" s="12" t="s">
        <v>2933</v>
      </c>
      <c r="D4676" s="12" t="s">
        <v>19</v>
      </c>
      <c r="E4676" s="12" t="s">
        <v>34</v>
      </c>
      <c r="F4676" s="12">
        <v>0.5</v>
      </c>
      <c r="G4676" s="12" t="s">
        <v>21</v>
      </c>
      <c r="H4676" s="12">
        <v>500</v>
      </c>
      <c r="I4676" s="6">
        <v>13922475</v>
      </c>
      <c r="J4676" s="6">
        <v>150</v>
      </c>
      <c r="K4676" s="6">
        <v>30.632000000000001</v>
      </c>
      <c r="L4676" s="11" t="b">
        <f>COUNTIF('[1]2_배당성향 25% 이상 종목명'!$A$2:$A$471,'2_2번 조건 대상 종목'!A4676)&gt;0</f>
        <v>0</v>
      </c>
      <c r="M4676" s="14" t="b">
        <f t="shared" si="73"/>
        <v>1</v>
      </c>
      <c r="N4676" s="6">
        <v>1893678000</v>
      </c>
      <c r="O4676" s="6"/>
      <c r="P4676" s="6"/>
      <c r="Q4676" s="6"/>
      <c r="R4676" s="6">
        <v>2.2000000000000002</v>
      </c>
      <c r="S4676" s="6">
        <v>64948345875</v>
      </c>
      <c r="T4676" s="7">
        <v>4.5599999999999996</v>
      </c>
      <c r="U4676" s="7">
        <v>0.72</v>
      </c>
      <c r="V4676" s="7">
        <v>1023</v>
      </c>
    </row>
    <row r="4677" spans="1:22" hidden="1" x14ac:dyDescent="0.4">
      <c r="A4677" s="4" t="s">
        <v>2381</v>
      </c>
      <c r="B4677" s="5" t="s">
        <v>2382</v>
      </c>
      <c r="C4677" s="5" t="s">
        <v>24</v>
      </c>
      <c r="D4677" s="5" t="s">
        <v>19</v>
      </c>
      <c r="E4677" s="9" t="s">
        <v>95</v>
      </c>
      <c r="F4677" s="9">
        <v>0.59</v>
      </c>
      <c r="G4677" s="5" t="s">
        <v>21</v>
      </c>
      <c r="H4677" s="9">
        <v>500</v>
      </c>
      <c r="I4677" s="11">
        <v>11312236</v>
      </c>
      <c r="J4677" s="11">
        <v>50</v>
      </c>
      <c r="K4677" s="11">
        <v>9.9120000000000008</v>
      </c>
      <c r="L4677" s="11" t="b">
        <f>COUNTIF('[1]2_배당성향 25% 이상 종목명'!$A$2:$A$471,'2_2번 조건 대상 종목'!A4677)&gt;0</f>
        <v>0</v>
      </c>
      <c r="M4677" s="14" t="b">
        <f t="shared" si="73"/>
        <v>0</v>
      </c>
      <c r="N4677" s="11">
        <v>554997000</v>
      </c>
      <c r="O4677" s="11"/>
      <c r="P4677" s="11"/>
      <c r="Q4677" s="11"/>
      <c r="R4677" s="11">
        <v>0.7</v>
      </c>
      <c r="S4677" s="6">
        <v>44061159220</v>
      </c>
      <c r="T4677" s="7">
        <v>15.96</v>
      </c>
      <c r="U4677" s="7">
        <v>0.61</v>
      </c>
      <c r="V4677" s="7">
        <v>244</v>
      </c>
    </row>
    <row r="4678" spans="1:22" hidden="1" x14ac:dyDescent="0.4">
      <c r="A4678" s="7" t="s">
        <v>2381</v>
      </c>
      <c r="B4678" s="12" t="s">
        <v>2382</v>
      </c>
      <c r="C4678" s="12" t="s">
        <v>2933</v>
      </c>
      <c r="D4678" s="12" t="s">
        <v>19</v>
      </c>
      <c r="E4678" s="12" t="s">
        <v>95</v>
      </c>
      <c r="F4678" s="12">
        <v>0.42</v>
      </c>
      <c r="G4678" s="12" t="s">
        <v>21</v>
      </c>
      <c r="H4678" s="12">
        <v>500</v>
      </c>
      <c r="I4678" s="6">
        <v>11312236</v>
      </c>
      <c r="J4678" s="6">
        <v>100</v>
      </c>
      <c r="K4678" s="6">
        <v>-254.024</v>
      </c>
      <c r="L4678" s="11" t="b">
        <f>COUNTIF('[1]2_배당성향 25% 이상 종목명'!$A$2:$A$471,'2_2번 조건 대상 종목'!A4678)&gt;0</f>
        <v>0</v>
      </c>
      <c r="M4678" s="14" t="b">
        <f t="shared" si="73"/>
        <v>0</v>
      </c>
      <c r="N4678" s="6">
        <v>1120246600</v>
      </c>
      <c r="O4678" s="6"/>
      <c r="P4678" s="6"/>
      <c r="Q4678" s="6"/>
      <c r="R4678" s="6">
        <v>1</v>
      </c>
      <c r="S4678" s="6">
        <v>44061159220</v>
      </c>
      <c r="T4678" s="7">
        <v>15.96</v>
      </c>
      <c r="U4678" s="7">
        <v>0.61</v>
      </c>
      <c r="V4678" s="7">
        <v>244</v>
      </c>
    </row>
    <row r="4679" spans="1:22" x14ac:dyDescent="0.4">
      <c r="N4679"/>
      <c r="O4679"/>
      <c r="P4679"/>
      <c r="Q4679"/>
      <c r="R4679"/>
      <c r="S4679"/>
      <c r="T4679"/>
      <c r="U4679"/>
      <c r="V4679"/>
    </row>
    <row r="4680" spans="1:22" x14ac:dyDescent="0.4">
      <c r="N4680"/>
      <c r="O4680"/>
      <c r="P4680"/>
      <c r="Q4680"/>
      <c r="R4680"/>
      <c r="S4680"/>
      <c r="T4680"/>
      <c r="U4680"/>
      <c r="V4680"/>
    </row>
    <row r="4681" spans="1:22" x14ac:dyDescent="0.4">
      <c r="N4681"/>
      <c r="O4681"/>
      <c r="P4681"/>
      <c r="Q4681"/>
      <c r="R4681"/>
      <c r="S4681"/>
      <c r="T4681"/>
      <c r="U4681"/>
      <c r="V4681"/>
    </row>
    <row r="4682" spans="1:22" x14ac:dyDescent="0.4">
      <c r="N4682"/>
      <c r="O4682"/>
      <c r="P4682"/>
      <c r="Q4682"/>
      <c r="R4682"/>
      <c r="S4682"/>
      <c r="T4682"/>
      <c r="U4682"/>
      <c r="V4682"/>
    </row>
    <row r="4683" spans="1:22" x14ac:dyDescent="0.4">
      <c r="N4683"/>
      <c r="O4683"/>
      <c r="P4683"/>
      <c r="Q4683"/>
      <c r="R4683"/>
      <c r="S4683"/>
      <c r="T4683"/>
      <c r="U4683"/>
      <c r="V4683"/>
    </row>
    <row r="4684" spans="1:22" x14ac:dyDescent="0.4">
      <c r="N4684"/>
      <c r="O4684"/>
      <c r="P4684"/>
      <c r="Q4684"/>
      <c r="R4684"/>
      <c r="S4684"/>
      <c r="T4684"/>
      <c r="U4684"/>
      <c r="V4684"/>
    </row>
    <row r="4685" spans="1:22" x14ac:dyDescent="0.4">
      <c r="N4685"/>
      <c r="O4685"/>
      <c r="P4685"/>
      <c r="Q4685"/>
      <c r="R4685"/>
      <c r="S4685"/>
      <c r="T4685"/>
      <c r="U4685"/>
      <c r="V4685"/>
    </row>
    <row r="4686" spans="1:22" x14ac:dyDescent="0.4">
      <c r="N4686"/>
      <c r="O4686"/>
      <c r="P4686"/>
      <c r="Q4686"/>
      <c r="R4686"/>
      <c r="S4686"/>
      <c r="T4686"/>
      <c r="U4686"/>
      <c r="V4686"/>
    </row>
    <row r="4687" spans="1:22" x14ac:dyDescent="0.4">
      <c r="N4687"/>
      <c r="O4687"/>
      <c r="P4687"/>
      <c r="Q4687"/>
      <c r="R4687"/>
      <c r="S4687"/>
      <c r="T4687"/>
      <c r="U4687"/>
      <c r="V4687"/>
    </row>
    <row r="4688" spans="1:22" x14ac:dyDescent="0.4">
      <c r="N4688"/>
      <c r="O4688"/>
      <c r="P4688"/>
      <c r="Q4688"/>
      <c r="R4688"/>
      <c r="S4688"/>
      <c r="T4688"/>
      <c r="U4688"/>
      <c r="V4688"/>
    </row>
    <row r="4689" spans="14:22" x14ac:dyDescent="0.4">
      <c r="N4689"/>
      <c r="O4689"/>
      <c r="P4689"/>
      <c r="Q4689"/>
      <c r="R4689"/>
      <c r="S4689"/>
      <c r="T4689"/>
      <c r="U4689"/>
      <c r="V4689"/>
    </row>
    <row r="4690" spans="14:22" x14ac:dyDescent="0.4">
      <c r="N4690"/>
      <c r="O4690"/>
      <c r="P4690"/>
      <c r="Q4690"/>
      <c r="R4690"/>
      <c r="S4690"/>
      <c r="T4690"/>
      <c r="U4690"/>
      <c r="V4690"/>
    </row>
    <row r="4691" spans="14:22" x14ac:dyDescent="0.4">
      <c r="N4691"/>
      <c r="O4691"/>
      <c r="P4691"/>
      <c r="Q4691"/>
      <c r="R4691"/>
      <c r="S4691"/>
      <c r="T4691"/>
      <c r="U4691"/>
      <c r="V4691"/>
    </row>
    <row r="4692" spans="14:22" x14ac:dyDescent="0.4">
      <c r="N4692"/>
      <c r="O4692"/>
      <c r="P4692"/>
      <c r="Q4692"/>
      <c r="R4692"/>
      <c r="S4692"/>
      <c r="T4692"/>
      <c r="U4692"/>
      <c r="V4692"/>
    </row>
  </sheetData>
  <autoFilter ref="A1:V4678" xr:uid="{ADF44762-3DEF-4BA3-917C-F45E5D3334F3}">
    <filterColumn colId="2">
      <filters>
        <filter val="2024"/>
      </filters>
    </filterColumn>
    <filterColumn colId="14">
      <filters>
        <filter val="TRUE"/>
      </filters>
    </filterColumn>
    <filterColumn colId="16">
      <filters>
        <filter val="TRUE"/>
      </filters>
    </filterColumn>
  </autoFilter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1ACC-B4CA-4FC2-8469-4422887CAA84}">
  <dimension ref="A1:D321"/>
  <sheetViews>
    <sheetView workbookViewId="0">
      <selection activeCell="F14" sqref="F14"/>
    </sheetView>
  </sheetViews>
  <sheetFormatPr defaultRowHeight="17.399999999999999" x14ac:dyDescent="0.4"/>
  <cols>
    <col min="1" max="1" width="23.5" bestFit="1" customWidth="1"/>
    <col min="2" max="2" width="13.19921875" bestFit="1" customWidth="1"/>
    <col min="3" max="3" width="9.8984375" bestFit="1" customWidth="1"/>
    <col min="4" max="4" width="10.09765625" customWidth="1"/>
  </cols>
  <sheetData>
    <row r="1" spans="1:4" x14ac:dyDescent="0.4">
      <c r="A1" s="1" t="s">
        <v>0</v>
      </c>
      <c r="B1" s="1" t="s">
        <v>1</v>
      </c>
      <c r="C1" s="1" t="s">
        <v>2952</v>
      </c>
      <c r="D1" s="1" t="s">
        <v>2955</v>
      </c>
    </row>
    <row r="2" spans="1:4" x14ac:dyDescent="0.4">
      <c r="A2" s="4" t="s">
        <v>1045</v>
      </c>
      <c r="B2" s="5" t="s">
        <v>1046</v>
      </c>
      <c r="C2" s="7">
        <v>2</v>
      </c>
      <c r="D2" s="7">
        <f>COUNTIF($A$2:$A$321,A2)</f>
        <v>1</v>
      </c>
    </row>
    <row r="3" spans="1:4" x14ac:dyDescent="0.4">
      <c r="A3" s="4" t="s">
        <v>2951</v>
      </c>
      <c r="B3" s="5" t="s">
        <v>1412</v>
      </c>
      <c r="C3" s="7">
        <v>2</v>
      </c>
      <c r="D3" s="7">
        <f>COUNTIF($A$2:$A$321,A3)</f>
        <v>1</v>
      </c>
    </row>
    <row r="4" spans="1:4" x14ac:dyDescent="0.4">
      <c r="A4" s="4" t="s">
        <v>1480</v>
      </c>
      <c r="B4" s="5" t="s">
        <v>1481</v>
      </c>
      <c r="C4" s="7">
        <v>2</v>
      </c>
      <c r="D4" s="7">
        <f>COUNTIF($A$2:$A$321,A4)</f>
        <v>1</v>
      </c>
    </row>
    <row r="5" spans="1:4" x14ac:dyDescent="0.4">
      <c r="A5" s="4" t="s">
        <v>576</v>
      </c>
      <c r="B5" s="5" t="s">
        <v>577</v>
      </c>
      <c r="C5" s="7">
        <v>2</v>
      </c>
      <c r="D5" s="7">
        <f>COUNTIF($A$2:$A$321,A5)</f>
        <v>1</v>
      </c>
    </row>
    <row r="6" spans="1:4" x14ac:dyDescent="0.4">
      <c r="A6" s="4" t="s">
        <v>1333</v>
      </c>
      <c r="B6" s="5" t="s">
        <v>1334</v>
      </c>
      <c r="C6" s="7">
        <v>2</v>
      </c>
      <c r="D6" s="7">
        <f>COUNTIF($A$2:$A$321,A6)</f>
        <v>1</v>
      </c>
    </row>
    <row r="7" spans="1:4" x14ac:dyDescent="0.4">
      <c r="A7" s="4" t="s">
        <v>566</v>
      </c>
      <c r="B7" s="5" t="s">
        <v>567</v>
      </c>
      <c r="C7" s="7">
        <v>1</v>
      </c>
      <c r="D7" s="7">
        <f>COUNTIF($A$2:$A$321,A7)</f>
        <v>1</v>
      </c>
    </row>
    <row r="8" spans="1:4" x14ac:dyDescent="0.4">
      <c r="A8" s="4" t="s">
        <v>477</v>
      </c>
      <c r="B8" s="5" t="s">
        <v>478</v>
      </c>
      <c r="C8" s="7">
        <v>2</v>
      </c>
      <c r="D8" s="7">
        <f>COUNTIF($A$2:$A$321,A8)</f>
        <v>1</v>
      </c>
    </row>
    <row r="9" spans="1:4" x14ac:dyDescent="0.4">
      <c r="A9" s="4" t="s">
        <v>681</v>
      </c>
      <c r="B9" s="5" t="s">
        <v>682</v>
      </c>
      <c r="C9" s="7">
        <v>1</v>
      </c>
      <c r="D9" s="7">
        <f>COUNTIF($A$2:$A$321,A9)</f>
        <v>1</v>
      </c>
    </row>
    <row r="10" spans="1:4" x14ac:dyDescent="0.4">
      <c r="A10" s="4" t="s">
        <v>921</v>
      </c>
      <c r="B10" s="5" t="s">
        <v>922</v>
      </c>
      <c r="C10" s="7">
        <v>1</v>
      </c>
      <c r="D10" s="7">
        <f>COUNTIF($A$2:$A$321,A10)</f>
        <v>2</v>
      </c>
    </row>
    <row r="11" spans="1:4" x14ac:dyDescent="0.4">
      <c r="A11" s="4" t="s">
        <v>921</v>
      </c>
      <c r="B11" s="5" t="s">
        <v>922</v>
      </c>
      <c r="C11" s="7">
        <v>2</v>
      </c>
      <c r="D11" s="7">
        <f>COUNTIF($A$2:$A$321,A11)</f>
        <v>2</v>
      </c>
    </row>
    <row r="12" spans="1:4" x14ac:dyDescent="0.4">
      <c r="A12" s="4" t="s">
        <v>847</v>
      </c>
      <c r="B12" s="5" t="s">
        <v>848</v>
      </c>
      <c r="C12" s="7">
        <v>2</v>
      </c>
      <c r="D12" s="7">
        <f>COUNTIF($A$2:$A$321,A12)</f>
        <v>1</v>
      </c>
    </row>
    <row r="13" spans="1:4" x14ac:dyDescent="0.4">
      <c r="A13" s="4" t="s">
        <v>1289</v>
      </c>
      <c r="B13" s="5" t="s">
        <v>1290</v>
      </c>
      <c r="C13" s="7">
        <v>2</v>
      </c>
      <c r="D13" s="7">
        <f>COUNTIF($A$2:$A$321,A13)</f>
        <v>1</v>
      </c>
    </row>
    <row r="14" spans="1:4" x14ac:dyDescent="0.4">
      <c r="A14" s="4" t="s">
        <v>1429</v>
      </c>
      <c r="B14" s="5" t="s">
        <v>1430</v>
      </c>
      <c r="C14" s="7">
        <v>2</v>
      </c>
      <c r="D14" s="7">
        <f>COUNTIF($A$2:$A$321,A14)</f>
        <v>1</v>
      </c>
    </row>
    <row r="15" spans="1:4" x14ac:dyDescent="0.4">
      <c r="A15" s="4" t="s">
        <v>248</v>
      </c>
      <c r="B15" s="5" t="s">
        <v>249</v>
      </c>
      <c r="C15" s="7">
        <v>1</v>
      </c>
      <c r="D15" s="7">
        <f>COUNTIF($A$2:$A$321,A15)</f>
        <v>2</v>
      </c>
    </row>
    <row r="16" spans="1:4" x14ac:dyDescent="0.4">
      <c r="A16" s="4" t="s">
        <v>248</v>
      </c>
      <c r="B16" s="5" t="s">
        <v>249</v>
      </c>
      <c r="C16" s="7">
        <v>2</v>
      </c>
      <c r="D16" s="7">
        <f>COUNTIF($A$2:$A$321,A16)</f>
        <v>2</v>
      </c>
    </row>
    <row r="17" spans="1:4" x14ac:dyDescent="0.4">
      <c r="A17" s="4" t="s">
        <v>1319</v>
      </c>
      <c r="B17" s="5" t="s">
        <v>1320</v>
      </c>
      <c r="C17" s="7">
        <v>2</v>
      </c>
      <c r="D17" s="7">
        <f>COUNTIF($A$2:$A$321,A17)</f>
        <v>1</v>
      </c>
    </row>
    <row r="18" spans="1:4" x14ac:dyDescent="0.4">
      <c r="A18" s="4" t="s">
        <v>765</v>
      </c>
      <c r="B18" s="5" t="s">
        <v>766</v>
      </c>
      <c r="C18" s="7">
        <v>1</v>
      </c>
      <c r="D18" s="7">
        <f>COUNTIF($A$2:$A$321,A18)</f>
        <v>2</v>
      </c>
    </row>
    <row r="19" spans="1:4" x14ac:dyDescent="0.4">
      <c r="A19" s="4" t="s">
        <v>765</v>
      </c>
      <c r="B19" s="5" t="s">
        <v>766</v>
      </c>
      <c r="C19" s="7">
        <v>2</v>
      </c>
      <c r="D19" s="7">
        <f>COUNTIF($A$2:$A$321,A19)</f>
        <v>2</v>
      </c>
    </row>
    <row r="20" spans="1:4" x14ac:dyDescent="0.4">
      <c r="A20" s="4" t="s">
        <v>568</v>
      </c>
      <c r="B20" s="5" t="s">
        <v>569</v>
      </c>
      <c r="C20" s="7">
        <v>1</v>
      </c>
      <c r="D20" s="7">
        <f>COUNTIF($A$2:$A$321,A20)</f>
        <v>2</v>
      </c>
    </row>
    <row r="21" spans="1:4" x14ac:dyDescent="0.4">
      <c r="A21" s="4" t="s">
        <v>568</v>
      </c>
      <c r="B21" s="5" t="s">
        <v>569</v>
      </c>
      <c r="C21" s="7">
        <v>2</v>
      </c>
      <c r="D21" s="7">
        <f>COUNTIF($A$2:$A$321,A21)</f>
        <v>2</v>
      </c>
    </row>
    <row r="22" spans="1:4" x14ac:dyDescent="0.4">
      <c r="A22" s="4" t="s">
        <v>523</v>
      </c>
      <c r="B22" s="5" t="s">
        <v>524</v>
      </c>
      <c r="C22" s="7">
        <v>1</v>
      </c>
      <c r="D22" s="7">
        <f>COUNTIF($A$2:$A$321,A22)</f>
        <v>1</v>
      </c>
    </row>
    <row r="23" spans="1:4" x14ac:dyDescent="0.4">
      <c r="A23" s="4" t="s">
        <v>400</v>
      </c>
      <c r="B23" s="5" t="s">
        <v>401</v>
      </c>
      <c r="C23" s="7">
        <v>1</v>
      </c>
      <c r="D23" s="7">
        <f>COUNTIF($A$2:$A$321,A23)</f>
        <v>2</v>
      </c>
    </row>
    <row r="24" spans="1:4" x14ac:dyDescent="0.4">
      <c r="A24" s="4" t="s">
        <v>400</v>
      </c>
      <c r="B24" s="5" t="s">
        <v>401</v>
      </c>
      <c r="C24" s="7">
        <v>2</v>
      </c>
      <c r="D24" s="7">
        <f>COUNTIF($A$2:$A$321,A24)</f>
        <v>2</v>
      </c>
    </row>
    <row r="25" spans="1:4" x14ac:dyDescent="0.4">
      <c r="A25" s="4" t="s">
        <v>1266</v>
      </c>
      <c r="B25" s="5" t="s">
        <v>1267</v>
      </c>
      <c r="C25" s="7">
        <v>2</v>
      </c>
      <c r="D25" s="7">
        <f>COUNTIF($A$2:$A$321,A25)</f>
        <v>1</v>
      </c>
    </row>
    <row r="26" spans="1:4" x14ac:dyDescent="0.4">
      <c r="A26" s="4" t="s">
        <v>1009</v>
      </c>
      <c r="B26" s="5" t="s">
        <v>1010</v>
      </c>
      <c r="C26" s="7">
        <v>2</v>
      </c>
      <c r="D26" s="7">
        <f>COUNTIF($A$2:$A$321,A26)</f>
        <v>1</v>
      </c>
    </row>
    <row r="27" spans="1:4" x14ac:dyDescent="0.4">
      <c r="A27" s="4" t="s">
        <v>460</v>
      </c>
      <c r="B27" s="5" t="s">
        <v>461</v>
      </c>
      <c r="C27" s="7">
        <v>1</v>
      </c>
      <c r="D27" s="7">
        <f>COUNTIF($A$2:$A$321,A27)</f>
        <v>2</v>
      </c>
    </row>
    <row r="28" spans="1:4" x14ac:dyDescent="0.4">
      <c r="A28" s="4" t="s">
        <v>460</v>
      </c>
      <c r="B28" s="5" t="s">
        <v>461</v>
      </c>
      <c r="C28" s="7">
        <v>2</v>
      </c>
      <c r="D28" s="7">
        <f>COUNTIF($A$2:$A$321,A28)</f>
        <v>2</v>
      </c>
    </row>
    <row r="29" spans="1:4" x14ac:dyDescent="0.4">
      <c r="A29" s="4" t="s">
        <v>252</v>
      </c>
      <c r="B29" s="5" t="s">
        <v>253</v>
      </c>
      <c r="C29" s="7">
        <v>1</v>
      </c>
      <c r="D29" s="7">
        <f>COUNTIF($A$2:$A$321,A29)</f>
        <v>2</v>
      </c>
    </row>
    <row r="30" spans="1:4" x14ac:dyDescent="0.4">
      <c r="A30" s="4" t="s">
        <v>252</v>
      </c>
      <c r="B30" s="5" t="s">
        <v>253</v>
      </c>
      <c r="C30" s="7">
        <v>2</v>
      </c>
      <c r="D30" s="7">
        <f>COUNTIF($A$2:$A$321,A30)</f>
        <v>2</v>
      </c>
    </row>
    <row r="31" spans="1:4" x14ac:dyDescent="0.4">
      <c r="A31" s="4" t="s">
        <v>891</v>
      </c>
      <c r="B31" s="5" t="s">
        <v>892</v>
      </c>
      <c r="C31" s="7">
        <v>2</v>
      </c>
      <c r="D31" s="7">
        <f>COUNTIF($A$2:$A$321,A31)</f>
        <v>1</v>
      </c>
    </row>
    <row r="32" spans="1:4" x14ac:dyDescent="0.4">
      <c r="A32" s="4" t="s">
        <v>273</v>
      </c>
      <c r="B32" s="5" t="s">
        <v>274</v>
      </c>
      <c r="C32" s="7">
        <v>1</v>
      </c>
      <c r="D32" s="7">
        <f>COUNTIF($A$2:$A$321,A32)</f>
        <v>1</v>
      </c>
    </row>
    <row r="33" spans="1:4" x14ac:dyDescent="0.4">
      <c r="A33" s="4" t="s">
        <v>975</v>
      </c>
      <c r="B33" s="5" t="s">
        <v>976</v>
      </c>
      <c r="C33" s="7">
        <v>2</v>
      </c>
      <c r="D33" s="7">
        <f>COUNTIF($A$2:$A$321,A33)</f>
        <v>1</v>
      </c>
    </row>
    <row r="34" spans="1:4" x14ac:dyDescent="0.4">
      <c r="A34" s="4" t="s">
        <v>510</v>
      </c>
      <c r="B34" s="5" t="s">
        <v>511</v>
      </c>
      <c r="C34" s="7">
        <v>1</v>
      </c>
      <c r="D34" s="7">
        <f>COUNTIF($A$2:$A$321,A34)</f>
        <v>2</v>
      </c>
    </row>
    <row r="35" spans="1:4" x14ac:dyDescent="0.4">
      <c r="A35" s="4" t="s">
        <v>510</v>
      </c>
      <c r="B35" s="5" t="s">
        <v>511</v>
      </c>
      <c r="C35" s="7">
        <v>2</v>
      </c>
      <c r="D35" s="7">
        <f>COUNTIF($A$2:$A$321,A35)</f>
        <v>2</v>
      </c>
    </row>
    <row r="36" spans="1:4" x14ac:dyDescent="0.4">
      <c r="A36" s="4" t="s">
        <v>951</v>
      </c>
      <c r="B36" s="5" t="s">
        <v>952</v>
      </c>
      <c r="C36" s="7">
        <v>1</v>
      </c>
      <c r="D36" s="7">
        <f>COUNTIF($A$2:$A$321,A36)</f>
        <v>2</v>
      </c>
    </row>
    <row r="37" spans="1:4" x14ac:dyDescent="0.4">
      <c r="A37" s="4" t="s">
        <v>951</v>
      </c>
      <c r="B37" s="5" t="s">
        <v>952</v>
      </c>
      <c r="C37" s="7">
        <v>2</v>
      </c>
      <c r="D37" s="7">
        <f>COUNTIF($A$2:$A$321,A37)</f>
        <v>2</v>
      </c>
    </row>
    <row r="38" spans="1:4" x14ac:dyDescent="0.4">
      <c r="A38" s="4" t="s">
        <v>70</v>
      </c>
      <c r="B38" s="5" t="s">
        <v>71</v>
      </c>
      <c r="C38" s="7">
        <v>1</v>
      </c>
      <c r="D38" s="7">
        <f>COUNTIF($A$2:$A$321,A38)</f>
        <v>2</v>
      </c>
    </row>
    <row r="39" spans="1:4" x14ac:dyDescent="0.4">
      <c r="A39" s="4" t="s">
        <v>70</v>
      </c>
      <c r="B39" s="5" t="s">
        <v>71</v>
      </c>
      <c r="C39" s="7">
        <v>2</v>
      </c>
      <c r="D39" s="7">
        <f>COUNTIF($A$2:$A$321,A39)</f>
        <v>2</v>
      </c>
    </row>
    <row r="40" spans="1:4" x14ac:dyDescent="0.4">
      <c r="A40" s="4" t="s">
        <v>352</v>
      </c>
      <c r="B40" s="5" t="s">
        <v>353</v>
      </c>
      <c r="C40" s="7">
        <v>1</v>
      </c>
      <c r="D40" s="7">
        <f>COUNTIF($A$2:$A$321,A40)</f>
        <v>2</v>
      </c>
    </row>
    <row r="41" spans="1:4" x14ac:dyDescent="0.4">
      <c r="A41" s="4" t="s">
        <v>352</v>
      </c>
      <c r="B41" s="5" t="s">
        <v>353</v>
      </c>
      <c r="C41" s="7">
        <v>2</v>
      </c>
      <c r="D41" s="7">
        <f>COUNTIF($A$2:$A$321,A41)</f>
        <v>2</v>
      </c>
    </row>
    <row r="42" spans="1:4" x14ac:dyDescent="0.4">
      <c r="A42" s="4" t="s">
        <v>792</v>
      </c>
      <c r="B42" s="5" t="s">
        <v>793</v>
      </c>
      <c r="C42" s="7">
        <v>2</v>
      </c>
      <c r="D42" s="7">
        <f>COUNTIF($A$2:$A$321,A42)</f>
        <v>1</v>
      </c>
    </row>
    <row r="43" spans="1:4" x14ac:dyDescent="0.4">
      <c r="A43" s="4" t="s">
        <v>1101</v>
      </c>
      <c r="B43" s="5" t="s">
        <v>1102</v>
      </c>
      <c r="C43" s="7">
        <v>2</v>
      </c>
      <c r="D43" s="7">
        <f>COUNTIF($A$2:$A$321,A43)</f>
        <v>1</v>
      </c>
    </row>
    <row r="44" spans="1:4" x14ac:dyDescent="0.4">
      <c r="A44" s="4" t="s">
        <v>372</v>
      </c>
      <c r="B44" s="5" t="s">
        <v>373</v>
      </c>
      <c r="C44" s="7">
        <v>1</v>
      </c>
      <c r="D44" s="7">
        <f>COUNTIF($A$2:$A$321,A44)</f>
        <v>2</v>
      </c>
    </row>
    <row r="45" spans="1:4" x14ac:dyDescent="0.4">
      <c r="A45" s="4" t="s">
        <v>372</v>
      </c>
      <c r="B45" s="5" t="s">
        <v>373</v>
      </c>
      <c r="C45" s="7">
        <v>2</v>
      </c>
      <c r="D45" s="7">
        <f>COUNTIF($A$2:$A$321,A45)</f>
        <v>2</v>
      </c>
    </row>
    <row r="46" spans="1:4" x14ac:dyDescent="0.4">
      <c r="A46" s="4" t="s">
        <v>621</v>
      </c>
      <c r="B46" s="5" t="s">
        <v>622</v>
      </c>
      <c r="C46" s="7">
        <v>1</v>
      </c>
      <c r="D46" s="7">
        <f>COUNTIF($A$2:$A$321,A46)</f>
        <v>1</v>
      </c>
    </row>
    <row r="47" spans="1:4" x14ac:dyDescent="0.4">
      <c r="A47" s="4" t="s">
        <v>134</v>
      </c>
      <c r="B47" s="5" t="s">
        <v>135</v>
      </c>
      <c r="C47" s="7">
        <v>1</v>
      </c>
      <c r="D47" s="7">
        <f>COUNTIF($A$2:$A$321,A47)</f>
        <v>1</v>
      </c>
    </row>
    <row r="48" spans="1:4" x14ac:dyDescent="0.4">
      <c r="A48" s="4" t="s">
        <v>885</v>
      </c>
      <c r="B48" s="5" t="s">
        <v>886</v>
      </c>
      <c r="C48" s="7">
        <v>1</v>
      </c>
      <c r="D48" s="7">
        <f>COUNTIF($A$2:$A$321,A48)</f>
        <v>2</v>
      </c>
    </row>
    <row r="49" spans="1:4" x14ac:dyDescent="0.4">
      <c r="A49" s="4" t="s">
        <v>885</v>
      </c>
      <c r="B49" s="5" t="s">
        <v>886</v>
      </c>
      <c r="C49" s="7">
        <v>2</v>
      </c>
      <c r="D49" s="7">
        <f>COUNTIF($A$2:$A$321,A49)</f>
        <v>2</v>
      </c>
    </row>
    <row r="50" spans="1:4" x14ac:dyDescent="0.4">
      <c r="A50" s="4" t="s">
        <v>719</v>
      </c>
      <c r="B50" s="5" t="s">
        <v>720</v>
      </c>
      <c r="C50" s="7">
        <v>1</v>
      </c>
      <c r="D50" s="7">
        <f>COUNTIF($A$2:$A$321,A50)</f>
        <v>2</v>
      </c>
    </row>
    <row r="51" spans="1:4" x14ac:dyDescent="0.4">
      <c r="A51" s="4" t="s">
        <v>719</v>
      </c>
      <c r="B51" s="5" t="s">
        <v>720</v>
      </c>
      <c r="C51" s="7">
        <v>2</v>
      </c>
      <c r="D51" s="7">
        <f>COUNTIF($A$2:$A$321,A51)</f>
        <v>2</v>
      </c>
    </row>
    <row r="52" spans="1:4" x14ac:dyDescent="0.4">
      <c r="A52" s="4" t="s">
        <v>806</v>
      </c>
      <c r="B52" s="5" t="s">
        <v>807</v>
      </c>
      <c r="C52" s="7">
        <v>1</v>
      </c>
      <c r="D52" s="7">
        <f>COUNTIF($A$2:$A$321,A52)</f>
        <v>2</v>
      </c>
    </row>
    <row r="53" spans="1:4" x14ac:dyDescent="0.4">
      <c r="A53" s="4" t="s">
        <v>806</v>
      </c>
      <c r="B53" s="5" t="s">
        <v>807</v>
      </c>
      <c r="C53" s="7">
        <v>2</v>
      </c>
      <c r="D53" s="7">
        <f>COUNTIF($A$2:$A$321,A53)</f>
        <v>2</v>
      </c>
    </row>
    <row r="54" spans="1:4" x14ac:dyDescent="0.4">
      <c r="A54" s="4" t="s">
        <v>235</v>
      </c>
      <c r="B54" s="5" t="s">
        <v>236</v>
      </c>
      <c r="C54" s="7">
        <v>1</v>
      </c>
      <c r="D54" s="7">
        <f>COUNTIF($A$2:$A$321,A54)</f>
        <v>1</v>
      </c>
    </row>
    <row r="55" spans="1:4" x14ac:dyDescent="0.4">
      <c r="A55" s="4" t="s">
        <v>1506</v>
      </c>
      <c r="B55" s="5" t="s">
        <v>1507</v>
      </c>
      <c r="C55" s="7">
        <v>2</v>
      </c>
      <c r="D55" s="7">
        <f>COUNTIF($A$2:$A$321,A55)</f>
        <v>1</v>
      </c>
    </row>
    <row r="56" spans="1:4" x14ac:dyDescent="0.4">
      <c r="A56" s="4" t="s">
        <v>661</v>
      </c>
      <c r="B56" s="5" t="s">
        <v>662</v>
      </c>
      <c r="C56" s="7">
        <v>1</v>
      </c>
      <c r="D56" s="7">
        <f>COUNTIF($A$2:$A$321,A56)</f>
        <v>1</v>
      </c>
    </row>
    <row r="57" spans="1:4" x14ac:dyDescent="0.4">
      <c r="A57" s="4" t="s">
        <v>867</v>
      </c>
      <c r="B57" s="5" t="s">
        <v>868</v>
      </c>
      <c r="C57" s="7">
        <v>1</v>
      </c>
      <c r="D57" s="7">
        <f>COUNTIF($A$2:$A$321,A57)</f>
        <v>1</v>
      </c>
    </row>
    <row r="58" spans="1:4" x14ac:dyDescent="0.4">
      <c r="A58" s="4" t="s">
        <v>67</v>
      </c>
      <c r="B58" s="5" t="s">
        <v>68</v>
      </c>
      <c r="C58" s="7">
        <v>1</v>
      </c>
      <c r="D58" s="7">
        <f>COUNTIF($A$2:$A$321,A58)</f>
        <v>2</v>
      </c>
    </row>
    <row r="59" spans="1:4" x14ac:dyDescent="0.4">
      <c r="A59" s="4" t="s">
        <v>67</v>
      </c>
      <c r="B59" s="5" t="s">
        <v>68</v>
      </c>
      <c r="C59" s="7">
        <v>2</v>
      </c>
      <c r="D59" s="7">
        <f>COUNTIF($A$2:$A$321,A59)</f>
        <v>2</v>
      </c>
    </row>
    <row r="60" spans="1:4" x14ac:dyDescent="0.4">
      <c r="A60" s="4" t="s">
        <v>394</v>
      </c>
      <c r="B60" s="5" t="s">
        <v>395</v>
      </c>
      <c r="C60" s="7">
        <v>1</v>
      </c>
      <c r="D60" s="7">
        <f>COUNTIF($A$2:$A$321,A60)</f>
        <v>1</v>
      </c>
    </row>
    <row r="61" spans="1:4" x14ac:dyDescent="0.4">
      <c r="A61" s="4" t="s">
        <v>216</v>
      </c>
      <c r="B61" s="5" t="s">
        <v>217</v>
      </c>
      <c r="C61" s="7">
        <v>1</v>
      </c>
      <c r="D61" s="7">
        <f>COUNTIF($A$2:$A$321,A61)</f>
        <v>2</v>
      </c>
    </row>
    <row r="62" spans="1:4" x14ac:dyDescent="0.4">
      <c r="A62" s="4" t="s">
        <v>216</v>
      </c>
      <c r="B62" s="5" t="s">
        <v>217</v>
      </c>
      <c r="C62" s="7">
        <v>2</v>
      </c>
      <c r="D62" s="7">
        <f>COUNTIF($A$2:$A$321,A62)</f>
        <v>2</v>
      </c>
    </row>
    <row r="63" spans="1:4" x14ac:dyDescent="0.4">
      <c r="A63" s="4" t="s">
        <v>540</v>
      </c>
      <c r="B63" s="5" t="s">
        <v>541</v>
      </c>
      <c r="C63" s="7">
        <v>1</v>
      </c>
      <c r="D63" s="7">
        <f>COUNTIF($A$2:$A$321,A63)</f>
        <v>2</v>
      </c>
    </row>
    <row r="64" spans="1:4" x14ac:dyDescent="0.4">
      <c r="A64" s="4" t="s">
        <v>540</v>
      </c>
      <c r="B64" s="5" t="s">
        <v>541</v>
      </c>
      <c r="C64" s="7">
        <v>2</v>
      </c>
      <c r="D64" s="7">
        <f>COUNTIF($A$2:$A$321,A64)</f>
        <v>2</v>
      </c>
    </row>
    <row r="65" spans="1:4" x14ac:dyDescent="0.4">
      <c r="A65" s="4" t="s">
        <v>814</v>
      </c>
      <c r="B65" s="5" t="s">
        <v>815</v>
      </c>
      <c r="C65" s="7">
        <v>2</v>
      </c>
      <c r="D65" s="7">
        <f>COUNTIF($A$2:$A$321,A65)</f>
        <v>1</v>
      </c>
    </row>
    <row r="66" spans="1:4" x14ac:dyDescent="0.4">
      <c r="A66" s="4" t="s">
        <v>148</v>
      </c>
      <c r="B66" s="5" t="s">
        <v>149</v>
      </c>
      <c r="C66" s="7">
        <v>1</v>
      </c>
      <c r="D66" s="7">
        <f>COUNTIF($A$2:$A$321,A66)</f>
        <v>1</v>
      </c>
    </row>
    <row r="67" spans="1:4" x14ac:dyDescent="0.4">
      <c r="A67" s="4" t="s">
        <v>1494</v>
      </c>
      <c r="B67" s="5" t="s">
        <v>1495</v>
      </c>
      <c r="C67" s="7">
        <v>2</v>
      </c>
      <c r="D67" s="7">
        <f>COUNTIF($A$2:$A$321,A67)</f>
        <v>1</v>
      </c>
    </row>
    <row r="68" spans="1:4" x14ac:dyDescent="0.4">
      <c r="A68" s="4" t="s">
        <v>1210</v>
      </c>
      <c r="B68" s="5" t="s">
        <v>1211</v>
      </c>
      <c r="C68" s="7">
        <v>2</v>
      </c>
      <c r="D68" s="7">
        <f>COUNTIF($A$2:$A$321,A68)</f>
        <v>1</v>
      </c>
    </row>
    <row r="69" spans="1:4" x14ac:dyDescent="0.4">
      <c r="A69" s="4" t="s">
        <v>643</v>
      </c>
      <c r="B69" s="5" t="s">
        <v>644</v>
      </c>
      <c r="C69" s="7">
        <v>1</v>
      </c>
      <c r="D69" s="7">
        <f>COUNTIF($A$2:$A$321,A69)</f>
        <v>2</v>
      </c>
    </row>
    <row r="70" spans="1:4" x14ac:dyDescent="0.4">
      <c r="A70" s="4" t="s">
        <v>643</v>
      </c>
      <c r="B70" s="5" t="s">
        <v>644</v>
      </c>
      <c r="C70" s="7">
        <v>2</v>
      </c>
      <c r="D70" s="7">
        <f>COUNTIF($A$2:$A$321,A70)</f>
        <v>2</v>
      </c>
    </row>
    <row r="71" spans="1:4" x14ac:dyDescent="0.4">
      <c r="A71" s="4" t="s">
        <v>776</v>
      </c>
      <c r="B71" s="5" t="s">
        <v>777</v>
      </c>
      <c r="C71" s="7">
        <v>1</v>
      </c>
      <c r="D71" s="7">
        <f>COUNTIF($A$2:$A$321,A71)</f>
        <v>1</v>
      </c>
    </row>
    <row r="72" spans="1:4" x14ac:dyDescent="0.4">
      <c r="A72" s="4" t="s">
        <v>949</v>
      </c>
      <c r="B72" s="5" t="s">
        <v>950</v>
      </c>
      <c r="C72" s="7">
        <v>1</v>
      </c>
      <c r="D72" s="7">
        <f>COUNTIF($A$2:$A$321,A72)</f>
        <v>2</v>
      </c>
    </row>
    <row r="73" spans="1:4" x14ac:dyDescent="0.4">
      <c r="A73" s="4" t="s">
        <v>949</v>
      </c>
      <c r="B73" s="5" t="s">
        <v>950</v>
      </c>
      <c r="C73" s="7">
        <v>2</v>
      </c>
      <c r="D73" s="7">
        <f>COUNTIF($A$2:$A$321,A73)</f>
        <v>2</v>
      </c>
    </row>
    <row r="74" spans="1:4" x14ac:dyDescent="0.4">
      <c r="A74" s="4" t="s">
        <v>462</v>
      </c>
      <c r="B74" s="5" t="s">
        <v>463</v>
      </c>
      <c r="C74" s="7">
        <v>1</v>
      </c>
      <c r="D74" s="7">
        <f>COUNTIF($A$2:$A$321,A74)</f>
        <v>2</v>
      </c>
    </row>
    <row r="75" spans="1:4" x14ac:dyDescent="0.4">
      <c r="A75" s="4" t="s">
        <v>462</v>
      </c>
      <c r="B75" s="5" t="s">
        <v>463</v>
      </c>
      <c r="C75" s="7">
        <v>2</v>
      </c>
      <c r="D75" s="7">
        <f>COUNTIF($A$2:$A$321,A75)</f>
        <v>2</v>
      </c>
    </row>
    <row r="76" spans="1:4" x14ac:dyDescent="0.4">
      <c r="A76" s="4" t="s">
        <v>1293</v>
      </c>
      <c r="B76" s="5" t="s">
        <v>1294</v>
      </c>
      <c r="C76" s="7">
        <v>2</v>
      </c>
      <c r="D76" s="7">
        <f>COUNTIF($A$2:$A$321,A76)</f>
        <v>1</v>
      </c>
    </row>
    <row r="77" spans="1:4" x14ac:dyDescent="0.4">
      <c r="A77" s="4" t="s">
        <v>1188</v>
      </c>
      <c r="B77" s="5" t="s">
        <v>1189</v>
      </c>
      <c r="C77" s="7">
        <v>2</v>
      </c>
      <c r="D77" s="7">
        <f>COUNTIF($A$2:$A$321,A77)</f>
        <v>1</v>
      </c>
    </row>
    <row r="78" spans="1:4" x14ac:dyDescent="0.4">
      <c r="A78" s="4" t="s">
        <v>947</v>
      </c>
      <c r="B78" s="5" t="s">
        <v>948</v>
      </c>
      <c r="C78" s="7">
        <v>1</v>
      </c>
      <c r="D78" s="7">
        <f>COUNTIF($A$2:$A$321,A78)</f>
        <v>2</v>
      </c>
    </row>
    <row r="79" spans="1:4" x14ac:dyDescent="0.4">
      <c r="A79" s="4" t="s">
        <v>947</v>
      </c>
      <c r="B79" s="5" t="s">
        <v>948</v>
      </c>
      <c r="C79" s="7">
        <v>2</v>
      </c>
      <c r="D79" s="7">
        <f>COUNTIF($A$2:$A$321,A79)</f>
        <v>2</v>
      </c>
    </row>
    <row r="80" spans="1:4" x14ac:dyDescent="0.4">
      <c r="A80" s="4" t="s">
        <v>419</v>
      </c>
      <c r="B80" s="5" t="s">
        <v>420</v>
      </c>
      <c r="C80" s="7">
        <v>1</v>
      </c>
      <c r="D80" s="7">
        <f>COUNTIF($A$2:$A$321,A80)</f>
        <v>2</v>
      </c>
    </row>
    <row r="81" spans="1:4" x14ac:dyDescent="0.4">
      <c r="A81" s="4" t="s">
        <v>419</v>
      </c>
      <c r="B81" s="5" t="s">
        <v>420</v>
      </c>
      <c r="C81" s="7">
        <v>2</v>
      </c>
      <c r="D81" s="7">
        <f>COUNTIF($A$2:$A$321,A81)</f>
        <v>2</v>
      </c>
    </row>
    <row r="82" spans="1:4" x14ac:dyDescent="0.4">
      <c r="A82" s="4" t="s">
        <v>875</v>
      </c>
      <c r="B82" s="5" t="s">
        <v>876</v>
      </c>
      <c r="C82" s="7">
        <v>1</v>
      </c>
      <c r="D82" s="7">
        <f>COUNTIF($A$2:$A$321,A82)</f>
        <v>2</v>
      </c>
    </row>
    <row r="83" spans="1:4" x14ac:dyDescent="0.4">
      <c r="A83" s="4" t="s">
        <v>875</v>
      </c>
      <c r="B83" s="5" t="s">
        <v>876</v>
      </c>
      <c r="C83" s="7">
        <v>2</v>
      </c>
      <c r="D83" s="7">
        <f>COUNTIF($A$2:$A$321,A83)</f>
        <v>2</v>
      </c>
    </row>
    <row r="84" spans="1:4" x14ac:dyDescent="0.4">
      <c r="A84" s="4" t="s">
        <v>164</v>
      </c>
      <c r="B84" s="5" t="s">
        <v>165</v>
      </c>
      <c r="C84" s="7">
        <v>1</v>
      </c>
      <c r="D84" s="7">
        <f>COUNTIF($A$2:$A$321,A84)</f>
        <v>1</v>
      </c>
    </row>
    <row r="85" spans="1:4" x14ac:dyDescent="0.4">
      <c r="A85" s="4" t="s">
        <v>925</v>
      </c>
      <c r="B85" s="5" t="s">
        <v>926</v>
      </c>
      <c r="C85" s="7">
        <v>2</v>
      </c>
      <c r="D85" s="7">
        <f>COUNTIF($A$2:$A$321,A85)</f>
        <v>1</v>
      </c>
    </row>
    <row r="86" spans="1:4" x14ac:dyDescent="0.4">
      <c r="A86" s="4" t="s">
        <v>544</v>
      </c>
      <c r="B86" s="5" t="s">
        <v>545</v>
      </c>
      <c r="C86" s="7">
        <v>1</v>
      </c>
      <c r="D86" s="7">
        <f>COUNTIF($A$2:$A$321,A86)</f>
        <v>2</v>
      </c>
    </row>
    <row r="87" spans="1:4" x14ac:dyDescent="0.4">
      <c r="A87" s="4" t="s">
        <v>544</v>
      </c>
      <c r="B87" s="5" t="s">
        <v>545</v>
      </c>
      <c r="C87" s="7">
        <v>2</v>
      </c>
      <c r="D87" s="7">
        <f>COUNTIF($A$2:$A$321,A87)</f>
        <v>2</v>
      </c>
    </row>
    <row r="88" spans="1:4" x14ac:dyDescent="0.4">
      <c r="A88" s="4" t="s">
        <v>527</v>
      </c>
      <c r="B88" s="5" t="s">
        <v>528</v>
      </c>
      <c r="C88" s="7">
        <v>1</v>
      </c>
      <c r="D88" s="7">
        <f>COUNTIF($A$2:$A$321,A88)</f>
        <v>2</v>
      </c>
    </row>
    <row r="89" spans="1:4" x14ac:dyDescent="0.4">
      <c r="A89" s="4" t="s">
        <v>527</v>
      </c>
      <c r="B89" s="5" t="s">
        <v>528</v>
      </c>
      <c r="C89" s="7">
        <v>2</v>
      </c>
      <c r="D89" s="7">
        <f>COUNTIF($A$2:$A$321,A89)</f>
        <v>2</v>
      </c>
    </row>
    <row r="90" spans="1:4" x14ac:dyDescent="0.4">
      <c r="A90" s="4" t="s">
        <v>108</v>
      </c>
      <c r="B90" s="5" t="s">
        <v>109</v>
      </c>
      <c r="C90" s="7">
        <v>1</v>
      </c>
      <c r="D90" s="7">
        <f>COUNTIF($A$2:$A$321,A90)</f>
        <v>1</v>
      </c>
    </row>
    <row r="91" spans="1:4" x14ac:dyDescent="0.4">
      <c r="A91" s="4" t="s">
        <v>691</v>
      </c>
      <c r="B91" s="5" t="s">
        <v>692</v>
      </c>
      <c r="C91" s="7">
        <v>1</v>
      </c>
      <c r="D91" s="7">
        <f>COUNTIF($A$2:$A$321,A91)</f>
        <v>1</v>
      </c>
    </row>
    <row r="92" spans="1:4" x14ac:dyDescent="0.4">
      <c r="A92" s="4" t="s">
        <v>136</v>
      </c>
      <c r="B92" s="5" t="s">
        <v>137</v>
      </c>
      <c r="C92" s="7">
        <v>1</v>
      </c>
      <c r="D92" s="7">
        <f>COUNTIF($A$2:$A$321,A92)</f>
        <v>1</v>
      </c>
    </row>
    <row r="93" spans="1:4" x14ac:dyDescent="0.4">
      <c r="A93" s="4" t="s">
        <v>1011</v>
      </c>
      <c r="B93" s="5" t="s">
        <v>1012</v>
      </c>
      <c r="C93" s="7">
        <v>2</v>
      </c>
      <c r="D93" s="7">
        <f>COUNTIF($A$2:$A$321,A93)</f>
        <v>1</v>
      </c>
    </row>
    <row r="94" spans="1:4" x14ac:dyDescent="0.4">
      <c r="A94" s="4" t="s">
        <v>188</v>
      </c>
      <c r="B94" s="5" t="s">
        <v>189</v>
      </c>
      <c r="C94" s="7">
        <v>1</v>
      </c>
      <c r="D94" s="7">
        <f>COUNTIF($A$2:$A$321,A94)</f>
        <v>1</v>
      </c>
    </row>
    <row r="95" spans="1:4" x14ac:dyDescent="0.4">
      <c r="A95" s="4" t="s">
        <v>693</v>
      </c>
      <c r="B95" s="5" t="s">
        <v>694</v>
      </c>
      <c r="C95" s="7">
        <v>1</v>
      </c>
      <c r="D95" s="7">
        <f>COUNTIF($A$2:$A$321,A95)</f>
        <v>2</v>
      </c>
    </row>
    <row r="96" spans="1:4" x14ac:dyDescent="0.4">
      <c r="A96" s="4" t="s">
        <v>693</v>
      </c>
      <c r="B96" s="5" t="s">
        <v>694</v>
      </c>
      <c r="C96" s="7">
        <v>2</v>
      </c>
      <c r="D96" s="7">
        <f>COUNTIF($A$2:$A$321,A96)</f>
        <v>2</v>
      </c>
    </row>
    <row r="97" spans="1:4" x14ac:dyDescent="0.4">
      <c r="A97" s="4" t="s">
        <v>306</v>
      </c>
      <c r="B97" s="5" t="s">
        <v>307</v>
      </c>
      <c r="C97" s="7">
        <v>2</v>
      </c>
      <c r="D97" s="7">
        <f>COUNTIF($A$2:$A$321,A97)</f>
        <v>1</v>
      </c>
    </row>
    <row r="98" spans="1:4" x14ac:dyDescent="0.4">
      <c r="A98" s="4" t="s">
        <v>745</v>
      </c>
      <c r="B98" s="5" t="s">
        <v>746</v>
      </c>
      <c r="C98" s="7">
        <v>1</v>
      </c>
      <c r="D98" s="7">
        <f>COUNTIF($A$2:$A$321,A98)</f>
        <v>2</v>
      </c>
    </row>
    <row r="99" spans="1:4" x14ac:dyDescent="0.4">
      <c r="A99" s="4" t="s">
        <v>745</v>
      </c>
      <c r="B99" s="5" t="s">
        <v>746</v>
      </c>
      <c r="C99" s="7">
        <v>2</v>
      </c>
      <c r="D99" s="7">
        <f>COUNTIF($A$2:$A$321,A99)</f>
        <v>2</v>
      </c>
    </row>
    <row r="100" spans="1:4" x14ac:dyDescent="0.4">
      <c r="A100" s="4" t="s">
        <v>1005</v>
      </c>
      <c r="B100" s="5" t="s">
        <v>1006</v>
      </c>
      <c r="C100" s="7">
        <v>2</v>
      </c>
      <c r="D100" s="7">
        <f>COUNTIF($A$2:$A$321,A100)</f>
        <v>1</v>
      </c>
    </row>
    <row r="101" spans="1:4" x14ac:dyDescent="0.4">
      <c r="A101" s="4" t="s">
        <v>174</v>
      </c>
      <c r="B101" s="5" t="s">
        <v>175</v>
      </c>
      <c r="C101" s="7">
        <v>1</v>
      </c>
      <c r="D101" s="7">
        <f>COUNTIF($A$2:$A$321,A101)</f>
        <v>1</v>
      </c>
    </row>
    <row r="102" spans="1:4" x14ac:dyDescent="0.4">
      <c r="A102" s="4" t="s">
        <v>1041</v>
      </c>
      <c r="B102" s="5" t="s">
        <v>1042</v>
      </c>
      <c r="C102" s="7">
        <v>2</v>
      </c>
      <c r="D102" s="7">
        <f>COUNTIF($A$2:$A$321,A102)</f>
        <v>1</v>
      </c>
    </row>
    <row r="103" spans="1:4" x14ac:dyDescent="0.4">
      <c r="A103" s="4" t="s">
        <v>294</v>
      </c>
      <c r="B103" s="5" t="s">
        <v>295</v>
      </c>
      <c r="C103" s="7">
        <v>1</v>
      </c>
      <c r="D103" s="7">
        <f>COUNTIF($A$2:$A$321,A103)</f>
        <v>1</v>
      </c>
    </row>
    <row r="104" spans="1:4" x14ac:dyDescent="0.4">
      <c r="A104" s="4" t="s">
        <v>211</v>
      </c>
      <c r="B104" s="5" t="s">
        <v>212</v>
      </c>
      <c r="C104" s="7">
        <v>1</v>
      </c>
      <c r="D104" s="7">
        <f>COUNTIF($A$2:$A$321,A104)</f>
        <v>2</v>
      </c>
    </row>
    <row r="105" spans="1:4" x14ac:dyDescent="0.4">
      <c r="A105" s="4" t="s">
        <v>211</v>
      </c>
      <c r="B105" s="5" t="s">
        <v>212</v>
      </c>
      <c r="C105" s="7">
        <v>2</v>
      </c>
      <c r="D105" s="7">
        <f>COUNTIF($A$2:$A$321,A105)</f>
        <v>2</v>
      </c>
    </row>
    <row r="106" spans="1:4" x14ac:dyDescent="0.4">
      <c r="A106" s="4" t="s">
        <v>456</v>
      </c>
      <c r="B106" s="5" t="s">
        <v>457</v>
      </c>
      <c r="C106" s="7">
        <v>1</v>
      </c>
      <c r="D106" s="7">
        <f>COUNTIF($A$2:$A$321,A106)</f>
        <v>2</v>
      </c>
    </row>
    <row r="107" spans="1:4" x14ac:dyDescent="0.4">
      <c r="A107" s="4" t="s">
        <v>456</v>
      </c>
      <c r="B107" s="5" t="s">
        <v>457</v>
      </c>
      <c r="C107" s="7">
        <v>2</v>
      </c>
      <c r="D107" s="7">
        <f>COUNTIF($A$2:$A$321,A107)</f>
        <v>2</v>
      </c>
    </row>
    <row r="108" spans="1:4" x14ac:dyDescent="0.4">
      <c r="A108" s="4" t="s">
        <v>1331</v>
      </c>
      <c r="B108" s="5" t="s">
        <v>1332</v>
      </c>
      <c r="C108" s="7">
        <v>2</v>
      </c>
      <c r="D108" s="7">
        <f>COUNTIF($A$2:$A$321,A108)</f>
        <v>1</v>
      </c>
    </row>
    <row r="109" spans="1:4" x14ac:dyDescent="0.4">
      <c r="A109" s="4" t="s">
        <v>233</v>
      </c>
      <c r="B109" s="5" t="s">
        <v>234</v>
      </c>
      <c r="C109" s="7">
        <v>1</v>
      </c>
      <c r="D109" s="7">
        <f>COUNTIF($A$2:$A$321,A109)</f>
        <v>2</v>
      </c>
    </row>
    <row r="110" spans="1:4" x14ac:dyDescent="0.4">
      <c r="A110" s="4" t="s">
        <v>233</v>
      </c>
      <c r="B110" s="5" t="s">
        <v>234</v>
      </c>
      <c r="C110" s="7">
        <v>2</v>
      </c>
      <c r="D110" s="7">
        <f>COUNTIF($A$2:$A$321,A110)</f>
        <v>2</v>
      </c>
    </row>
    <row r="111" spans="1:4" x14ac:dyDescent="0.4">
      <c r="A111" s="4" t="s">
        <v>155</v>
      </c>
      <c r="B111" s="5" t="s">
        <v>156</v>
      </c>
      <c r="C111" s="7">
        <v>1</v>
      </c>
      <c r="D111" s="7">
        <f>COUNTIF($A$2:$A$321,A111)</f>
        <v>2</v>
      </c>
    </row>
    <row r="112" spans="1:4" x14ac:dyDescent="0.4">
      <c r="A112" s="4" t="s">
        <v>155</v>
      </c>
      <c r="B112" s="5" t="s">
        <v>156</v>
      </c>
      <c r="C112" s="7">
        <v>2</v>
      </c>
      <c r="D112" s="7">
        <f>COUNTIF($A$2:$A$321,A112)</f>
        <v>2</v>
      </c>
    </row>
    <row r="113" spans="1:4" x14ac:dyDescent="0.4">
      <c r="A113" s="4" t="s">
        <v>820</v>
      </c>
      <c r="B113" s="5" t="s">
        <v>821</v>
      </c>
      <c r="C113" s="7">
        <v>2</v>
      </c>
      <c r="D113" s="7">
        <f>COUNTIF($A$2:$A$321,A113)</f>
        <v>1</v>
      </c>
    </row>
    <row r="114" spans="1:4" x14ac:dyDescent="0.4">
      <c r="A114" s="4" t="s">
        <v>669</v>
      </c>
      <c r="B114" s="5" t="s">
        <v>670</v>
      </c>
      <c r="C114" s="7">
        <v>1</v>
      </c>
      <c r="D114" s="7">
        <f>COUNTIF($A$2:$A$321,A114)</f>
        <v>2</v>
      </c>
    </row>
    <row r="115" spans="1:4" x14ac:dyDescent="0.4">
      <c r="A115" s="4" t="s">
        <v>669</v>
      </c>
      <c r="B115" s="5" t="s">
        <v>670</v>
      </c>
      <c r="C115" s="7">
        <v>2</v>
      </c>
      <c r="D115" s="7">
        <f>COUNTIF($A$2:$A$321,A115)</f>
        <v>2</v>
      </c>
    </row>
    <row r="116" spans="1:4" x14ac:dyDescent="0.4">
      <c r="A116" s="4" t="s">
        <v>941</v>
      </c>
      <c r="B116" s="5" t="s">
        <v>942</v>
      </c>
      <c r="C116" s="7">
        <v>1</v>
      </c>
      <c r="D116" s="7">
        <f>COUNTIF($A$2:$A$321,A116)</f>
        <v>2</v>
      </c>
    </row>
    <row r="117" spans="1:4" x14ac:dyDescent="0.4">
      <c r="A117" s="4" t="s">
        <v>941</v>
      </c>
      <c r="B117" s="5" t="s">
        <v>942</v>
      </c>
      <c r="C117" s="7">
        <v>2</v>
      </c>
      <c r="D117" s="7">
        <f>COUNTIF($A$2:$A$321,A117)</f>
        <v>2</v>
      </c>
    </row>
    <row r="118" spans="1:4" x14ac:dyDescent="0.4">
      <c r="A118" s="4" t="s">
        <v>1313</v>
      </c>
      <c r="B118" s="5" t="s">
        <v>1314</v>
      </c>
      <c r="C118" s="7">
        <v>2</v>
      </c>
      <c r="D118" s="7">
        <f>COUNTIF($A$2:$A$321,A118)</f>
        <v>1</v>
      </c>
    </row>
    <row r="119" spans="1:4" x14ac:dyDescent="0.4">
      <c r="A119" s="4" t="s">
        <v>977</v>
      </c>
      <c r="B119" s="5" t="s">
        <v>978</v>
      </c>
      <c r="C119" s="7">
        <v>2</v>
      </c>
      <c r="D119" s="7">
        <f>COUNTIF($A$2:$A$321,A119)</f>
        <v>1</v>
      </c>
    </row>
    <row r="120" spans="1:4" x14ac:dyDescent="0.4">
      <c r="A120" s="4" t="s">
        <v>417</v>
      </c>
      <c r="B120" s="5" t="s">
        <v>418</v>
      </c>
      <c r="C120" s="7">
        <v>1</v>
      </c>
      <c r="D120" s="7">
        <f>COUNTIF($A$2:$A$321,A120)</f>
        <v>1</v>
      </c>
    </row>
    <row r="121" spans="1:4" x14ac:dyDescent="0.4">
      <c r="A121" s="4" t="s">
        <v>957</v>
      </c>
      <c r="B121" s="5" t="s">
        <v>958</v>
      </c>
      <c r="C121" s="7">
        <v>1</v>
      </c>
      <c r="D121" s="7">
        <f>COUNTIF($A$2:$A$321,A121)</f>
        <v>2</v>
      </c>
    </row>
    <row r="122" spans="1:4" x14ac:dyDescent="0.4">
      <c r="A122" s="4" t="s">
        <v>957</v>
      </c>
      <c r="B122" s="5" t="s">
        <v>958</v>
      </c>
      <c r="C122" s="7">
        <v>2</v>
      </c>
      <c r="D122" s="7">
        <f>COUNTIF($A$2:$A$321,A122)</f>
        <v>2</v>
      </c>
    </row>
    <row r="123" spans="1:4" x14ac:dyDescent="0.4">
      <c r="A123" s="4" t="s">
        <v>1192</v>
      </c>
      <c r="B123" s="5" t="s">
        <v>1193</v>
      </c>
      <c r="C123" s="7">
        <v>2</v>
      </c>
      <c r="D123" s="7">
        <f>COUNTIF($A$2:$A$321,A123)</f>
        <v>1</v>
      </c>
    </row>
    <row r="124" spans="1:4" x14ac:dyDescent="0.4">
      <c r="A124" s="4" t="s">
        <v>130</v>
      </c>
      <c r="B124" s="5" t="s">
        <v>131</v>
      </c>
      <c r="C124" s="7">
        <v>1</v>
      </c>
      <c r="D124" s="7">
        <f>COUNTIF($A$2:$A$321,A124)</f>
        <v>2</v>
      </c>
    </row>
    <row r="125" spans="1:4" x14ac:dyDescent="0.4">
      <c r="A125" s="4" t="s">
        <v>130</v>
      </c>
      <c r="B125" s="5" t="s">
        <v>131</v>
      </c>
      <c r="C125" s="7">
        <v>2</v>
      </c>
      <c r="D125" s="7">
        <f>COUNTIF($A$2:$A$321,A125)</f>
        <v>2</v>
      </c>
    </row>
    <row r="126" spans="1:4" x14ac:dyDescent="0.4">
      <c r="A126" s="4" t="s">
        <v>881</v>
      </c>
      <c r="B126" s="5" t="s">
        <v>882</v>
      </c>
      <c r="C126" s="7">
        <v>1</v>
      </c>
      <c r="D126" s="7">
        <f>COUNTIF($A$2:$A$321,A126)</f>
        <v>1</v>
      </c>
    </row>
    <row r="127" spans="1:4" x14ac:dyDescent="0.4">
      <c r="A127" s="4" t="s">
        <v>586</v>
      </c>
      <c r="B127" s="5" t="s">
        <v>587</v>
      </c>
      <c r="C127" s="7">
        <v>1</v>
      </c>
      <c r="D127" s="7">
        <f>COUNTIF($A$2:$A$321,A127)</f>
        <v>1</v>
      </c>
    </row>
    <row r="128" spans="1:4" x14ac:dyDescent="0.4">
      <c r="A128" s="4" t="s">
        <v>329</v>
      </c>
      <c r="B128" s="5" t="s">
        <v>330</v>
      </c>
      <c r="C128" s="7">
        <v>1</v>
      </c>
      <c r="D128" s="7">
        <f>COUNTIF($A$2:$A$321,A128)</f>
        <v>1</v>
      </c>
    </row>
    <row r="129" spans="1:4" x14ac:dyDescent="0.4">
      <c r="A129" s="4" t="s">
        <v>671</v>
      </c>
      <c r="B129" s="5" t="s">
        <v>672</v>
      </c>
      <c r="C129" s="7">
        <v>1</v>
      </c>
      <c r="D129" s="7">
        <f>COUNTIF($A$2:$A$321,A129)</f>
        <v>2</v>
      </c>
    </row>
    <row r="130" spans="1:4" x14ac:dyDescent="0.4">
      <c r="A130" s="4" t="s">
        <v>671</v>
      </c>
      <c r="B130" s="5" t="s">
        <v>672</v>
      </c>
      <c r="C130" s="7">
        <v>2</v>
      </c>
      <c r="D130" s="7">
        <f>COUNTIF($A$2:$A$321,A130)</f>
        <v>2</v>
      </c>
    </row>
    <row r="131" spans="1:4" x14ac:dyDescent="0.4">
      <c r="A131" s="4" t="s">
        <v>743</v>
      </c>
      <c r="B131" s="5" t="s">
        <v>744</v>
      </c>
      <c r="C131" s="7">
        <v>2</v>
      </c>
      <c r="D131" s="7">
        <f>COUNTIF($A$2:$A$321,A131)</f>
        <v>1</v>
      </c>
    </row>
    <row r="132" spans="1:4" x14ac:dyDescent="0.4">
      <c r="A132" s="4" t="s">
        <v>1007</v>
      </c>
      <c r="B132" s="5" t="s">
        <v>1008</v>
      </c>
      <c r="C132" s="7">
        <v>2</v>
      </c>
      <c r="D132" s="7">
        <f>COUNTIF($A$2:$A$321,A132)</f>
        <v>1</v>
      </c>
    </row>
    <row r="133" spans="1:4" x14ac:dyDescent="0.4">
      <c r="A133" s="4" t="s">
        <v>1067</v>
      </c>
      <c r="B133" s="5" t="s">
        <v>1068</v>
      </c>
      <c r="C133" s="7">
        <v>2</v>
      </c>
      <c r="D133" s="7">
        <f>COUNTIF($A$2:$A$321,A133)</f>
        <v>1</v>
      </c>
    </row>
    <row r="134" spans="1:4" x14ac:dyDescent="0.4">
      <c r="A134" s="4" t="s">
        <v>849</v>
      </c>
      <c r="B134" s="5" t="s">
        <v>850</v>
      </c>
      <c r="C134" s="7">
        <v>1</v>
      </c>
      <c r="D134" s="7">
        <f>COUNTIF($A$2:$A$321,A134)</f>
        <v>2</v>
      </c>
    </row>
    <row r="135" spans="1:4" x14ac:dyDescent="0.4">
      <c r="A135" s="4" t="s">
        <v>849</v>
      </c>
      <c r="B135" s="5" t="s">
        <v>850</v>
      </c>
      <c r="C135" s="7">
        <v>2</v>
      </c>
      <c r="D135" s="7">
        <f>COUNTIF($A$2:$A$321,A135)</f>
        <v>2</v>
      </c>
    </row>
    <row r="136" spans="1:4" x14ac:dyDescent="0.4">
      <c r="A136" s="4" t="s">
        <v>834</v>
      </c>
      <c r="B136" s="5" t="s">
        <v>835</v>
      </c>
      <c r="C136" s="7">
        <v>2</v>
      </c>
      <c r="D136" s="7">
        <f>COUNTIF($A$2:$A$321,A136)</f>
        <v>1</v>
      </c>
    </row>
    <row r="137" spans="1:4" x14ac:dyDescent="0.4">
      <c r="A137" s="4" t="s">
        <v>1295</v>
      </c>
      <c r="B137" s="5" t="s">
        <v>1296</v>
      </c>
      <c r="C137" s="7">
        <v>2</v>
      </c>
      <c r="D137" s="7">
        <f>COUNTIF($A$2:$A$321,A137)</f>
        <v>1</v>
      </c>
    </row>
    <row r="138" spans="1:4" x14ac:dyDescent="0.4">
      <c r="A138" s="4" t="s">
        <v>190</v>
      </c>
      <c r="B138" s="5" t="s">
        <v>191</v>
      </c>
      <c r="C138" s="7">
        <v>1</v>
      </c>
      <c r="D138" s="7">
        <f>COUNTIF($A$2:$A$321,A138)</f>
        <v>1</v>
      </c>
    </row>
    <row r="139" spans="1:4" x14ac:dyDescent="0.4">
      <c r="A139" s="4" t="s">
        <v>613</v>
      </c>
      <c r="B139" s="5" t="s">
        <v>614</v>
      </c>
      <c r="C139" s="7">
        <v>1</v>
      </c>
      <c r="D139" s="7">
        <f>COUNTIF($A$2:$A$321,A139)</f>
        <v>2</v>
      </c>
    </row>
    <row r="140" spans="1:4" x14ac:dyDescent="0.4">
      <c r="A140" s="4" t="s">
        <v>613</v>
      </c>
      <c r="B140" s="5" t="s">
        <v>614</v>
      </c>
      <c r="C140" s="7">
        <v>2</v>
      </c>
      <c r="D140" s="7">
        <f>COUNTIF($A$2:$A$321,A140)</f>
        <v>2</v>
      </c>
    </row>
    <row r="141" spans="1:4" x14ac:dyDescent="0.4">
      <c r="A141" s="4" t="s">
        <v>431</v>
      </c>
      <c r="B141" s="5" t="s">
        <v>432</v>
      </c>
      <c r="C141" s="7">
        <v>1</v>
      </c>
      <c r="D141" s="7">
        <f>COUNTIF($A$2:$A$321,A141)</f>
        <v>1</v>
      </c>
    </row>
    <row r="142" spans="1:4" x14ac:dyDescent="0.4">
      <c r="A142" s="4" t="s">
        <v>759</v>
      </c>
      <c r="B142" s="5" t="s">
        <v>760</v>
      </c>
      <c r="C142" s="7">
        <v>1</v>
      </c>
      <c r="D142" s="7">
        <f>COUNTIF($A$2:$A$321,A142)</f>
        <v>1</v>
      </c>
    </row>
    <row r="143" spans="1:4" x14ac:dyDescent="0.4">
      <c r="A143" s="4" t="s">
        <v>905</v>
      </c>
      <c r="B143" s="5" t="s">
        <v>906</v>
      </c>
      <c r="C143" s="7">
        <v>2</v>
      </c>
      <c r="D143" s="7">
        <f>COUNTIF($A$2:$A$321,A143)</f>
        <v>1</v>
      </c>
    </row>
    <row r="144" spans="1:4" x14ac:dyDescent="0.4">
      <c r="A144" s="4" t="s">
        <v>112</v>
      </c>
      <c r="B144" s="5" t="s">
        <v>113</v>
      </c>
      <c r="C144" s="7">
        <v>1</v>
      </c>
      <c r="D144" s="7">
        <f>COUNTIF($A$2:$A$321,A144)</f>
        <v>2</v>
      </c>
    </row>
    <row r="145" spans="1:4" x14ac:dyDescent="0.4">
      <c r="A145" s="4" t="s">
        <v>112</v>
      </c>
      <c r="B145" s="5" t="s">
        <v>113</v>
      </c>
      <c r="C145" s="7">
        <v>2</v>
      </c>
      <c r="D145" s="7">
        <f>COUNTIF($A$2:$A$321,A145)</f>
        <v>2</v>
      </c>
    </row>
    <row r="146" spans="1:4" x14ac:dyDescent="0.4">
      <c r="A146" s="4" t="s">
        <v>354</v>
      </c>
      <c r="B146" s="5" t="s">
        <v>355</v>
      </c>
      <c r="C146" s="7">
        <v>1</v>
      </c>
      <c r="D146" s="7">
        <f>COUNTIF($A$2:$A$321,A146)</f>
        <v>2</v>
      </c>
    </row>
    <row r="147" spans="1:4" x14ac:dyDescent="0.4">
      <c r="A147" s="4" t="s">
        <v>354</v>
      </c>
      <c r="B147" s="5" t="s">
        <v>355</v>
      </c>
      <c r="C147" s="7">
        <v>2</v>
      </c>
      <c r="D147" s="7">
        <f>COUNTIF($A$2:$A$321,A147)</f>
        <v>2</v>
      </c>
    </row>
    <row r="148" spans="1:4" x14ac:dyDescent="0.4">
      <c r="A148" s="4" t="s">
        <v>454</v>
      </c>
      <c r="B148" s="5" t="s">
        <v>455</v>
      </c>
      <c r="C148" s="7">
        <v>2</v>
      </c>
      <c r="D148" s="7">
        <f>COUNTIF($A$2:$A$321,A148)</f>
        <v>1</v>
      </c>
    </row>
    <row r="149" spans="1:4" x14ac:dyDescent="0.4">
      <c r="A149" s="4" t="s">
        <v>214</v>
      </c>
      <c r="B149" s="5" t="s">
        <v>215</v>
      </c>
      <c r="C149" s="7">
        <v>1</v>
      </c>
      <c r="D149" s="7">
        <f>COUNTIF($A$2:$A$321,A149)</f>
        <v>1</v>
      </c>
    </row>
    <row r="150" spans="1:4" x14ac:dyDescent="0.4">
      <c r="A150" s="4" t="s">
        <v>508</v>
      </c>
      <c r="B150" s="5" t="s">
        <v>509</v>
      </c>
      <c r="C150" s="7">
        <v>1</v>
      </c>
      <c r="D150" s="7">
        <f>COUNTIF($A$2:$A$321,A150)</f>
        <v>1</v>
      </c>
    </row>
    <row r="151" spans="1:4" x14ac:dyDescent="0.4">
      <c r="A151" s="4" t="s">
        <v>945</v>
      </c>
      <c r="B151" s="5" t="s">
        <v>946</v>
      </c>
      <c r="C151" s="7">
        <v>1</v>
      </c>
      <c r="D151" s="7">
        <f>COUNTIF($A$2:$A$321,A151)</f>
        <v>2</v>
      </c>
    </row>
    <row r="152" spans="1:4" x14ac:dyDescent="0.4">
      <c r="A152" s="4" t="s">
        <v>945</v>
      </c>
      <c r="B152" s="5" t="s">
        <v>946</v>
      </c>
      <c r="C152" s="7">
        <v>2</v>
      </c>
      <c r="D152" s="7">
        <f>COUNTIF($A$2:$A$321,A152)</f>
        <v>2</v>
      </c>
    </row>
    <row r="153" spans="1:4" x14ac:dyDescent="0.4">
      <c r="A153" s="4" t="s">
        <v>617</v>
      </c>
      <c r="B153" s="5" t="s">
        <v>618</v>
      </c>
      <c r="C153" s="7">
        <v>1</v>
      </c>
      <c r="D153" s="7">
        <f>COUNTIF($A$2:$A$321,A153)</f>
        <v>2</v>
      </c>
    </row>
    <row r="154" spans="1:4" x14ac:dyDescent="0.4">
      <c r="A154" s="4" t="s">
        <v>617</v>
      </c>
      <c r="B154" s="5" t="s">
        <v>618</v>
      </c>
      <c r="C154" s="7">
        <v>2</v>
      </c>
      <c r="D154" s="7">
        <f>COUNTIF($A$2:$A$321,A154)</f>
        <v>2</v>
      </c>
    </row>
    <row r="155" spans="1:4" x14ac:dyDescent="0.4">
      <c r="A155" s="4" t="s">
        <v>607</v>
      </c>
      <c r="B155" s="5" t="s">
        <v>608</v>
      </c>
      <c r="C155" s="7">
        <v>1</v>
      </c>
      <c r="D155" s="7">
        <f>COUNTIF($A$2:$A$321,A155)</f>
        <v>2</v>
      </c>
    </row>
    <row r="156" spans="1:4" x14ac:dyDescent="0.4">
      <c r="A156" s="4" t="s">
        <v>607</v>
      </c>
      <c r="B156" s="5" t="s">
        <v>608</v>
      </c>
      <c r="C156" s="7">
        <v>2</v>
      </c>
      <c r="D156" s="7">
        <f>COUNTIF($A$2:$A$321,A156)</f>
        <v>2</v>
      </c>
    </row>
    <row r="157" spans="1:4" x14ac:dyDescent="0.4">
      <c r="A157" s="4" t="s">
        <v>1039</v>
      </c>
      <c r="B157" s="5" t="s">
        <v>1040</v>
      </c>
      <c r="C157" s="7">
        <v>2</v>
      </c>
      <c r="D157" s="7">
        <f>COUNTIF($A$2:$A$321,A157)</f>
        <v>1</v>
      </c>
    </row>
    <row r="158" spans="1:4" x14ac:dyDescent="0.4">
      <c r="A158" s="4" t="s">
        <v>804</v>
      </c>
      <c r="B158" s="5" t="s">
        <v>805</v>
      </c>
      <c r="C158" s="7">
        <v>1</v>
      </c>
      <c r="D158" s="7">
        <f>COUNTIF($A$2:$A$321,A158)</f>
        <v>1</v>
      </c>
    </row>
    <row r="159" spans="1:4" x14ac:dyDescent="0.4">
      <c r="A159" s="4" t="s">
        <v>392</v>
      </c>
      <c r="B159" s="5" t="s">
        <v>393</v>
      </c>
      <c r="C159" s="7">
        <v>1</v>
      </c>
      <c r="D159" s="7">
        <f>COUNTIF($A$2:$A$321,A159)</f>
        <v>2</v>
      </c>
    </row>
    <row r="160" spans="1:4" x14ac:dyDescent="0.4">
      <c r="A160" s="4" t="s">
        <v>392</v>
      </c>
      <c r="B160" s="5" t="s">
        <v>393</v>
      </c>
      <c r="C160" s="7">
        <v>2</v>
      </c>
      <c r="D160" s="7">
        <f>COUNTIF($A$2:$A$321,A160)</f>
        <v>2</v>
      </c>
    </row>
    <row r="161" spans="1:4" x14ac:dyDescent="0.4">
      <c r="A161" s="4" t="s">
        <v>877</v>
      </c>
      <c r="B161" s="5" t="s">
        <v>878</v>
      </c>
      <c r="C161" s="7">
        <v>1</v>
      </c>
      <c r="D161" s="7">
        <f>COUNTIF($A$2:$A$321,A161)</f>
        <v>1</v>
      </c>
    </row>
    <row r="162" spans="1:4" x14ac:dyDescent="0.4">
      <c r="A162" s="4" t="s">
        <v>1240</v>
      </c>
      <c r="B162" s="5" t="s">
        <v>1241</v>
      </c>
      <c r="C162" s="7">
        <v>2</v>
      </c>
      <c r="D162" s="7">
        <f>COUNTIF($A$2:$A$321,A162)</f>
        <v>1</v>
      </c>
    </row>
    <row r="163" spans="1:4" x14ac:dyDescent="0.4">
      <c r="A163" s="4" t="s">
        <v>390</v>
      </c>
      <c r="B163" s="5" t="s">
        <v>391</v>
      </c>
      <c r="C163" s="7">
        <v>1</v>
      </c>
      <c r="D163" s="7">
        <f>COUNTIF($A$2:$A$321,A163)</f>
        <v>1</v>
      </c>
    </row>
    <row r="164" spans="1:4" x14ac:dyDescent="0.4">
      <c r="A164" s="4" t="s">
        <v>316</v>
      </c>
      <c r="B164" s="5" t="s">
        <v>317</v>
      </c>
      <c r="C164" s="7">
        <v>1</v>
      </c>
      <c r="D164" s="7">
        <f>COUNTIF($A$2:$A$321,A164)</f>
        <v>1</v>
      </c>
    </row>
    <row r="165" spans="1:4" x14ac:dyDescent="0.4">
      <c r="A165" s="4" t="s">
        <v>798</v>
      </c>
      <c r="B165" s="5" t="s">
        <v>799</v>
      </c>
      <c r="C165" s="7">
        <v>1</v>
      </c>
      <c r="D165" s="7">
        <f>COUNTIF($A$2:$A$321,A165)</f>
        <v>2</v>
      </c>
    </row>
    <row r="166" spans="1:4" x14ac:dyDescent="0.4">
      <c r="A166" s="4" t="s">
        <v>798</v>
      </c>
      <c r="B166" s="5" t="s">
        <v>799</v>
      </c>
      <c r="C166" s="7">
        <v>2</v>
      </c>
      <c r="D166" s="7">
        <f>COUNTIF($A$2:$A$321,A166)</f>
        <v>2</v>
      </c>
    </row>
    <row r="167" spans="1:4" x14ac:dyDescent="0.4">
      <c r="A167" s="4" t="s">
        <v>1158</v>
      </c>
      <c r="B167" s="5" t="s">
        <v>1159</v>
      </c>
      <c r="C167" s="7">
        <v>2</v>
      </c>
      <c r="D167" s="7">
        <f>COUNTIF($A$2:$A$321,A167)</f>
        <v>1</v>
      </c>
    </row>
    <row r="168" spans="1:4" x14ac:dyDescent="0.4">
      <c r="A168" s="4" t="s">
        <v>324</v>
      </c>
      <c r="B168" s="5" t="s">
        <v>325</v>
      </c>
      <c r="C168" s="7">
        <v>2</v>
      </c>
      <c r="D168" s="7">
        <f>COUNTIF($A$2:$A$321,A168)</f>
        <v>1</v>
      </c>
    </row>
    <row r="169" spans="1:4" x14ac:dyDescent="0.4">
      <c r="A169" s="4" t="s">
        <v>1256</v>
      </c>
      <c r="B169" s="5" t="s">
        <v>1257</v>
      </c>
      <c r="C169" s="7">
        <v>2</v>
      </c>
      <c r="D169" s="7">
        <f>COUNTIF($A$2:$A$321,A169)</f>
        <v>1</v>
      </c>
    </row>
    <row r="170" spans="1:4" x14ac:dyDescent="0.4">
      <c r="A170" s="4" t="s">
        <v>550</v>
      </c>
      <c r="B170" s="5" t="s">
        <v>551</v>
      </c>
      <c r="C170" s="7">
        <v>2</v>
      </c>
      <c r="D170" s="7">
        <f>COUNTIF($A$2:$A$321,A170)</f>
        <v>1</v>
      </c>
    </row>
    <row r="171" spans="1:4" x14ac:dyDescent="0.4">
      <c r="A171" s="4" t="s">
        <v>580</v>
      </c>
      <c r="B171" s="5" t="s">
        <v>581</v>
      </c>
      <c r="C171" s="7">
        <v>1</v>
      </c>
      <c r="D171" s="7">
        <f>COUNTIF($A$2:$A$321,A171)</f>
        <v>1</v>
      </c>
    </row>
    <row r="172" spans="1:4" x14ac:dyDescent="0.4">
      <c r="A172" s="4" t="s">
        <v>491</v>
      </c>
      <c r="B172" s="5" t="s">
        <v>492</v>
      </c>
      <c r="C172" s="7">
        <v>1</v>
      </c>
      <c r="D172" s="7">
        <f>COUNTIF($A$2:$A$321,A172)</f>
        <v>1</v>
      </c>
    </row>
    <row r="173" spans="1:4" x14ac:dyDescent="0.4">
      <c r="A173" s="4" t="s">
        <v>1132</v>
      </c>
      <c r="B173" s="5" t="s">
        <v>1133</v>
      </c>
      <c r="C173" s="7">
        <v>2</v>
      </c>
      <c r="D173" s="7">
        <f>COUNTIF($A$2:$A$321,A173)</f>
        <v>1</v>
      </c>
    </row>
    <row r="174" spans="1:4" x14ac:dyDescent="0.4">
      <c r="A174" s="4" t="s">
        <v>314</v>
      </c>
      <c r="B174" s="5" t="s">
        <v>315</v>
      </c>
      <c r="C174" s="7">
        <v>1</v>
      </c>
      <c r="D174" s="7">
        <f>COUNTIF($A$2:$A$321,A174)</f>
        <v>1</v>
      </c>
    </row>
    <row r="175" spans="1:4" x14ac:dyDescent="0.4">
      <c r="A175" s="4" t="s">
        <v>166</v>
      </c>
      <c r="B175" s="5" t="s">
        <v>167</v>
      </c>
      <c r="C175" s="7">
        <v>2</v>
      </c>
      <c r="D175" s="7">
        <f>COUNTIF($A$2:$A$321,A175)</f>
        <v>1</v>
      </c>
    </row>
    <row r="176" spans="1:4" x14ac:dyDescent="0.4">
      <c r="A176" s="4" t="s">
        <v>554</v>
      </c>
      <c r="B176" s="5" t="s">
        <v>555</v>
      </c>
      <c r="C176" s="7">
        <v>2</v>
      </c>
      <c r="D176" s="7">
        <f>COUNTIF($A$2:$A$321,A176)</f>
        <v>1</v>
      </c>
    </row>
    <row r="177" spans="1:4" x14ac:dyDescent="0.4">
      <c r="A177" s="4" t="s">
        <v>250</v>
      </c>
      <c r="B177" s="5" t="s">
        <v>251</v>
      </c>
      <c r="C177" s="7">
        <v>1</v>
      </c>
      <c r="D177" s="7">
        <f>COUNTIF($A$2:$A$321,A177)</f>
        <v>1</v>
      </c>
    </row>
    <row r="178" spans="1:4" x14ac:dyDescent="0.4">
      <c r="A178" s="4" t="s">
        <v>605</v>
      </c>
      <c r="B178" s="5" t="s">
        <v>606</v>
      </c>
      <c r="C178" s="7">
        <v>1</v>
      </c>
      <c r="D178" s="7">
        <f>COUNTIF($A$2:$A$321,A178)</f>
        <v>1</v>
      </c>
    </row>
    <row r="179" spans="1:4" x14ac:dyDescent="0.4">
      <c r="A179" s="4" t="s">
        <v>679</v>
      </c>
      <c r="B179" s="5" t="s">
        <v>680</v>
      </c>
      <c r="C179" s="7">
        <v>1</v>
      </c>
      <c r="D179" s="7">
        <f>COUNTIF($A$2:$A$321,A179)</f>
        <v>2</v>
      </c>
    </row>
    <row r="180" spans="1:4" x14ac:dyDescent="0.4">
      <c r="A180" s="4" t="s">
        <v>679</v>
      </c>
      <c r="B180" s="5" t="s">
        <v>680</v>
      </c>
      <c r="C180" s="7">
        <v>2</v>
      </c>
      <c r="D180" s="7">
        <f>COUNTIF($A$2:$A$321,A180)</f>
        <v>2</v>
      </c>
    </row>
    <row r="181" spans="1:4" x14ac:dyDescent="0.4">
      <c r="A181" s="4" t="s">
        <v>707</v>
      </c>
      <c r="B181" s="5" t="s">
        <v>708</v>
      </c>
      <c r="C181" s="7">
        <v>2</v>
      </c>
      <c r="D181" s="7">
        <f>COUNTIF($A$2:$A$321,A181)</f>
        <v>1</v>
      </c>
    </row>
    <row r="182" spans="1:4" x14ac:dyDescent="0.4">
      <c r="A182" s="4" t="s">
        <v>855</v>
      </c>
      <c r="B182" s="5" t="s">
        <v>856</v>
      </c>
      <c r="C182" s="7">
        <v>1</v>
      </c>
      <c r="D182" s="7">
        <f>COUNTIF($A$2:$A$321,A182)</f>
        <v>2</v>
      </c>
    </row>
    <row r="183" spans="1:4" x14ac:dyDescent="0.4">
      <c r="A183" s="4" t="s">
        <v>855</v>
      </c>
      <c r="B183" s="5" t="s">
        <v>856</v>
      </c>
      <c r="C183" s="7">
        <v>2</v>
      </c>
      <c r="D183" s="7">
        <f>COUNTIF($A$2:$A$321,A183)</f>
        <v>2</v>
      </c>
    </row>
    <row r="184" spans="1:4" x14ac:dyDescent="0.4">
      <c r="A184" s="4" t="s">
        <v>887</v>
      </c>
      <c r="B184" s="5" t="s">
        <v>888</v>
      </c>
      <c r="C184" s="7">
        <v>1</v>
      </c>
      <c r="D184" s="7">
        <f>COUNTIF($A$2:$A$321,A184)</f>
        <v>2</v>
      </c>
    </row>
    <row r="185" spans="1:4" x14ac:dyDescent="0.4">
      <c r="A185" s="4" t="s">
        <v>887</v>
      </c>
      <c r="B185" s="5" t="s">
        <v>888</v>
      </c>
      <c r="C185" s="7">
        <v>2</v>
      </c>
      <c r="D185" s="7">
        <f>COUNTIF($A$2:$A$321,A185)</f>
        <v>2</v>
      </c>
    </row>
    <row r="186" spans="1:4" x14ac:dyDescent="0.4">
      <c r="A186" s="4" t="s">
        <v>186</v>
      </c>
      <c r="B186" s="5" t="s">
        <v>187</v>
      </c>
      <c r="C186" s="7">
        <v>1</v>
      </c>
      <c r="D186" s="7">
        <f>COUNTIF($A$2:$A$321,A186)</f>
        <v>1</v>
      </c>
    </row>
    <row r="187" spans="1:4" x14ac:dyDescent="0.4">
      <c r="A187" s="4" t="s">
        <v>627</v>
      </c>
      <c r="B187" s="5" t="s">
        <v>628</v>
      </c>
      <c r="C187" s="7">
        <v>1</v>
      </c>
      <c r="D187" s="7">
        <f>COUNTIF($A$2:$A$321,A187)</f>
        <v>2</v>
      </c>
    </row>
    <row r="188" spans="1:4" x14ac:dyDescent="0.4">
      <c r="A188" s="4" t="s">
        <v>627</v>
      </c>
      <c r="B188" s="5" t="s">
        <v>628</v>
      </c>
      <c r="C188" s="7">
        <v>2</v>
      </c>
      <c r="D188" s="7">
        <f>COUNTIF($A$2:$A$321,A188)</f>
        <v>2</v>
      </c>
    </row>
    <row r="189" spans="1:4" x14ac:dyDescent="0.4">
      <c r="A189" s="4" t="s">
        <v>971</v>
      </c>
      <c r="B189" s="5" t="s">
        <v>972</v>
      </c>
      <c r="C189" s="7">
        <v>2</v>
      </c>
      <c r="D189" s="7">
        <f>COUNTIF($A$2:$A$321,A189)</f>
        <v>1</v>
      </c>
    </row>
    <row r="190" spans="1:4" x14ac:dyDescent="0.4">
      <c r="A190" s="4" t="s">
        <v>1283</v>
      </c>
      <c r="B190" s="5" t="s">
        <v>1284</v>
      </c>
      <c r="C190" s="7">
        <v>2</v>
      </c>
      <c r="D190" s="7">
        <f>COUNTIF($A$2:$A$321,A190)</f>
        <v>1</v>
      </c>
    </row>
    <row r="191" spans="1:4" x14ac:dyDescent="0.4">
      <c r="A191" s="4" t="s">
        <v>88</v>
      </c>
      <c r="B191" s="5" t="s">
        <v>89</v>
      </c>
      <c r="C191" s="7">
        <v>1</v>
      </c>
      <c r="D191" s="7">
        <f>COUNTIF($A$2:$A$321,A191)</f>
        <v>1</v>
      </c>
    </row>
    <row r="192" spans="1:4" x14ac:dyDescent="0.4">
      <c r="A192" s="4" t="s">
        <v>899</v>
      </c>
      <c r="B192" s="5" t="s">
        <v>900</v>
      </c>
      <c r="C192" s="7">
        <v>1</v>
      </c>
      <c r="D192" s="7">
        <f>COUNTIF($A$2:$A$321,A192)</f>
        <v>2</v>
      </c>
    </row>
    <row r="193" spans="1:4" x14ac:dyDescent="0.4">
      <c r="A193" s="4" t="s">
        <v>899</v>
      </c>
      <c r="B193" s="5" t="s">
        <v>900</v>
      </c>
      <c r="C193" s="7">
        <v>2</v>
      </c>
      <c r="D193" s="7">
        <f>COUNTIF($A$2:$A$321,A193)</f>
        <v>2</v>
      </c>
    </row>
    <row r="194" spans="1:4" x14ac:dyDescent="0.4">
      <c r="A194" s="4" t="s">
        <v>1206</v>
      </c>
      <c r="B194" s="5" t="s">
        <v>1207</v>
      </c>
      <c r="C194" s="7">
        <v>2</v>
      </c>
      <c r="D194" s="7">
        <f>COUNTIF($A$2:$A$321,A194)</f>
        <v>1</v>
      </c>
    </row>
    <row r="195" spans="1:4" x14ac:dyDescent="0.4">
      <c r="A195" s="4" t="s">
        <v>302</v>
      </c>
      <c r="B195" s="5" t="s">
        <v>303</v>
      </c>
      <c r="C195" s="7">
        <v>1</v>
      </c>
      <c r="D195" s="7">
        <f>COUNTIF($A$2:$A$321,A195)</f>
        <v>2</v>
      </c>
    </row>
    <row r="196" spans="1:4" x14ac:dyDescent="0.4">
      <c r="A196" s="4" t="s">
        <v>302</v>
      </c>
      <c r="B196" s="5" t="s">
        <v>303</v>
      </c>
      <c r="C196" s="7">
        <v>2</v>
      </c>
      <c r="D196" s="7">
        <f>COUNTIF($A$2:$A$321,A196)</f>
        <v>2</v>
      </c>
    </row>
    <row r="197" spans="1:4" x14ac:dyDescent="0.4">
      <c r="A197" s="4" t="s">
        <v>345</v>
      </c>
      <c r="B197" s="5" t="s">
        <v>346</v>
      </c>
      <c r="C197" s="7">
        <v>1</v>
      </c>
      <c r="D197" s="7">
        <f>COUNTIF($A$2:$A$321,A197)</f>
        <v>1</v>
      </c>
    </row>
    <row r="198" spans="1:4" x14ac:dyDescent="0.4">
      <c r="A198" s="4" t="s">
        <v>1375</v>
      </c>
      <c r="B198" s="5" t="s">
        <v>1376</v>
      </c>
      <c r="C198" s="7">
        <v>2</v>
      </c>
      <c r="D198" s="7">
        <f>COUNTIF($A$2:$A$321,A198)</f>
        <v>1</v>
      </c>
    </row>
    <row r="199" spans="1:4" x14ac:dyDescent="0.4">
      <c r="A199" s="4" t="s">
        <v>483</v>
      </c>
      <c r="B199" s="5" t="s">
        <v>484</v>
      </c>
      <c r="C199" s="7">
        <v>1</v>
      </c>
      <c r="D199" s="7">
        <f>COUNTIF($A$2:$A$321,A199)</f>
        <v>2</v>
      </c>
    </row>
    <row r="200" spans="1:4" x14ac:dyDescent="0.4">
      <c r="A200" s="4" t="s">
        <v>483</v>
      </c>
      <c r="B200" s="5" t="s">
        <v>484</v>
      </c>
      <c r="C200" s="7">
        <v>2</v>
      </c>
      <c r="D200" s="7">
        <f>COUNTIF($A$2:$A$321,A200)</f>
        <v>2</v>
      </c>
    </row>
    <row r="201" spans="1:4" x14ac:dyDescent="0.4">
      <c r="A201" s="4" t="s">
        <v>931</v>
      </c>
      <c r="B201" s="5" t="s">
        <v>932</v>
      </c>
      <c r="C201" s="7">
        <v>1</v>
      </c>
      <c r="D201" s="7">
        <f>COUNTIF($A$2:$A$321,A201)</f>
        <v>1</v>
      </c>
    </row>
    <row r="202" spans="1:4" x14ac:dyDescent="0.4">
      <c r="A202" s="4" t="s">
        <v>458</v>
      </c>
      <c r="B202" s="5" t="s">
        <v>459</v>
      </c>
      <c r="C202" s="7">
        <v>1</v>
      </c>
      <c r="D202" s="7">
        <f>COUNTIF($A$2:$A$321,A202)</f>
        <v>1</v>
      </c>
    </row>
    <row r="203" spans="1:4" x14ac:dyDescent="0.4">
      <c r="A203" s="4" t="s">
        <v>1019</v>
      </c>
      <c r="B203" s="5" t="s">
        <v>1020</v>
      </c>
      <c r="C203" s="7">
        <v>2</v>
      </c>
      <c r="D203" s="7">
        <f>COUNTIF($A$2:$A$321,A203)</f>
        <v>1</v>
      </c>
    </row>
    <row r="204" spans="1:4" x14ac:dyDescent="0.4">
      <c r="A204" s="4" t="s">
        <v>863</v>
      </c>
      <c r="B204" s="5" t="s">
        <v>864</v>
      </c>
      <c r="C204" s="7">
        <v>1</v>
      </c>
      <c r="D204" s="7">
        <f>COUNTIF($A$2:$A$321,A204)</f>
        <v>2</v>
      </c>
    </row>
    <row r="205" spans="1:4" x14ac:dyDescent="0.4">
      <c r="A205" s="4" t="s">
        <v>863</v>
      </c>
      <c r="B205" s="5" t="s">
        <v>864</v>
      </c>
      <c r="C205" s="7">
        <v>2</v>
      </c>
      <c r="D205" s="7">
        <f>COUNTIF($A$2:$A$321,A205)</f>
        <v>2</v>
      </c>
    </row>
    <row r="206" spans="1:4" x14ac:dyDescent="0.4">
      <c r="A206" s="4" t="s">
        <v>292</v>
      </c>
      <c r="B206" s="5" t="s">
        <v>293</v>
      </c>
      <c r="C206" s="7">
        <v>2</v>
      </c>
      <c r="D206" s="7">
        <f>COUNTIF($A$2:$A$321,A206)</f>
        <v>1</v>
      </c>
    </row>
    <row r="207" spans="1:4" x14ac:dyDescent="0.4">
      <c r="A207" s="4" t="s">
        <v>657</v>
      </c>
      <c r="B207" s="5" t="s">
        <v>658</v>
      </c>
      <c r="C207" s="7">
        <v>1</v>
      </c>
      <c r="D207" s="7">
        <f>COUNTIF($A$2:$A$321,A207)</f>
        <v>2</v>
      </c>
    </row>
    <row r="208" spans="1:4" x14ac:dyDescent="0.4">
      <c r="A208" s="4" t="s">
        <v>657</v>
      </c>
      <c r="B208" s="5" t="s">
        <v>658</v>
      </c>
      <c r="C208" s="7">
        <v>2</v>
      </c>
      <c r="D208" s="7">
        <f>COUNTIF($A$2:$A$321,A208)</f>
        <v>2</v>
      </c>
    </row>
    <row r="209" spans="1:4" x14ac:dyDescent="0.4">
      <c r="A209" s="4" t="s">
        <v>546</v>
      </c>
      <c r="B209" s="5" t="s">
        <v>547</v>
      </c>
      <c r="C209" s="7">
        <v>1</v>
      </c>
      <c r="D209" s="7">
        <f>COUNTIF($A$2:$A$321,A209)</f>
        <v>2</v>
      </c>
    </row>
    <row r="210" spans="1:4" x14ac:dyDescent="0.4">
      <c r="A210" s="4" t="s">
        <v>546</v>
      </c>
      <c r="B210" s="5" t="s">
        <v>547</v>
      </c>
      <c r="C210" s="7">
        <v>2</v>
      </c>
      <c r="D210" s="7">
        <f>COUNTIF($A$2:$A$321,A210)</f>
        <v>2</v>
      </c>
    </row>
    <row r="211" spans="1:4" x14ac:dyDescent="0.4">
      <c r="A211" s="4" t="s">
        <v>245</v>
      </c>
      <c r="B211" s="5" t="s">
        <v>246</v>
      </c>
      <c r="C211" s="7">
        <v>1</v>
      </c>
      <c r="D211" s="7">
        <f>COUNTIF($A$2:$A$321,A211)</f>
        <v>2</v>
      </c>
    </row>
    <row r="212" spans="1:4" x14ac:dyDescent="0.4">
      <c r="A212" s="4" t="s">
        <v>245</v>
      </c>
      <c r="B212" s="5" t="s">
        <v>246</v>
      </c>
      <c r="C212" s="7">
        <v>2</v>
      </c>
      <c r="D212" s="7">
        <f>COUNTIF($A$2:$A$321,A212)</f>
        <v>2</v>
      </c>
    </row>
    <row r="213" spans="1:4" x14ac:dyDescent="0.4">
      <c r="A213" s="4" t="s">
        <v>59</v>
      </c>
      <c r="B213" s="5" t="s">
        <v>60</v>
      </c>
      <c r="C213" s="7">
        <v>1</v>
      </c>
      <c r="D213" s="7">
        <f>COUNTIF($A$2:$A$321,A213)</f>
        <v>1</v>
      </c>
    </row>
    <row r="214" spans="1:4" x14ac:dyDescent="0.4">
      <c r="A214" s="4" t="s">
        <v>800</v>
      </c>
      <c r="B214" s="5" t="s">
        <v>801</v>
      </c>
      <c r="C214" s="7">
        <v>1</v>
      </c>
      <c r="D214" s="7">
        <f>COUNTIF($A$2:$A$321,A214)</f>
        <v>2</v>
      </c>
    </row>
    <row r="215" spans="1:4" x14ac:dyDescent="0.4">
      <c r="A215" s="4" t="s">
        <v>800</v>
      </c>
      <c r="B215" s="5" t="s">
        <v>801</v>
      </c>
      <c r="C215" s="7">
        <v>2</v>
      </c>
      <c r="D215" s="7">
        <f>COUNTIF($A$2:$A$321,A215)</f>
        <v>2</v>
      </c>
    </row>
    <row r="216" spans="1:4" x14ac:dyDescent="0.4">
      <c r="A216" s="4" t="s">
        <v>350</v>
      </c>
      <c r="B216" s="5" t="s">
        <v>351</v>
      </c>
      <c r="C216" s="7">
        <v>1</v>
      </c>
      <c r="D216" s="7">
        <f>COUNTIF($A$2:$A$321,A216)</f>
        <v>1</v>
      </c>
    </row>
    <row r="217" spans="1:4" x14ac:dyDescent="0.4">
      <c r="A217" s="4" t="s">
        <v>1277</v>
      </c>
      <c r="B217" s="5" t="s">
        <v>1278</v>
      </c>
      <c r="C217" s="7">
        <v>2</v>
      </c>
      <c r="D217" s="7">
        <f>COUNTIF($A$2:$A$321,A217)</f>
        <v>1</v>
      </c>
    </row>
    <row r="218" spans="1:4" x14ac:dyDescent="0.4">
      <c r="A218" s="4" t="s">
        <v>79</v>
      </c>
      <c r="B218" s="5" t="s">
        <v>80</v>
      </c>
      <c r="C218" s="7">
        <v>1</v>
      </c>
      <c r="D218" s="7">
        <f>COUNTIF($A$2:$A$321,A218)</f>
        <v>1</v>
      </c>
    </row>
    <row r="219" spans="1:4" x14ac:dyDescent="0.4">
      <c r="A219" s="4" t="s">
        <v>1168</v>
      </c>
      <c r="B219" s="5" t="s">
        <v>1169</v>
      </c>
      <c r="C219" s="7">
        <v>2</v>
      </c>
      <c r="D219" s="7">
        <f>COUNTIF($A$2:$A$321,A219)</f>
        <v>1</v>
      </c>
    </row>
    <row r="220" spans="1:4" x14ac:dyDescent="0.4">
      <c r="A220" s="4" t="s">
        <v>825</v>
      </c>
      <c r="B220" s="5" t="s">
        <v>826</v>
      </c>
      <c r="C220" s="7">
        <v>1</v>
      </c>
      <c r="D220" s="7">
        <f>COUNTIF($A$2:$A$321,A220)</f>
        <v>2</v>
      </c>
    </row>
    <row r="221" spans="1:4" x14ac:dyDescent="0.4">
      <c r="A221" s="4" t="s">
        <v>825</v>
      </c>
      <c r="B221" s="5" t="s">
        <v>826</v>
      </c>
      <c r="C221" s="7">
        <v>2</v>
      </c>
      <c r="D221" s="7">
        <f>COUNTIF($A$2:$A$321,A221)</f>
        <v>2</v>
      </c>
    </row>
    <row r="222" spans="1:4" x14ac:dyDescent="0.4">
      <c r="A222" s="4" t="s">
        <v>263</v>
      </c>
      <c r="B222" s="5" t="s">
        <v>264</v>
      </c>
      <c r="C222" s="7">
        <v>1</v>
      </c>
      <c r="D222" s="7">
        <f>COUNTIF($A$2:$A$321,A222)</f>
        <v>2</v>
      </c>
    </row>
    <row r="223" spans="1:4" x14ac:dyDescent="0.4">
      <c r="A223" s="4" t="s">
        <v>263</v>
      </c>
      <c r="B223" s="5" t="s">
        <v>264</v>
      </c>
      <c r="C223" s="7">
        <v>2</v>
      </c>
      <c r="D223" s="7">
        <f>COUNTIF($A$2:$A$321,A223)</f>
        <v>2</v>
      </c>
    </row>
    <row r="224" spans="1:4" x14ac:dyDescent="0.4">
      <c r="A224" s="4" t="s">
        <v>1202</v>
      </c>
      <c r="B224" s="5" t="s">
        <v>1203</v>
      </c>
      <c r="C224" s="7">
        <v>2</v>
      </c>
      <c r="D224" s="7">
        <f>COUNTIF($A$2:$A$321,A224)</f>
        <v>1</v>
      </c>
    </row>
    <row r="225" spans="1:4" x14ac:dyDescent="0.4">
      <c r="A225" s="4" t="s">
        <v>1248</v>
      </c>
      <c r="B225" s="5" t="s">
        <v>1249</v>
      </c>
      <c r="C225" s="7">
        <v>2</v>
      </c>
      <c r="D225" s="7">
        <f>COUNTIF($A$2:$A$321,A225)</f>
        <v>1</v>
      </c>
    </row>
    <row r="226" spans="1:4" x14ac:dyDescent="0.4">
      <c r="A226" s="4" t="s">
        <v>384</v>
      </c>
      <c r="B226" s="5" t="s">
        <v>385</v>
      </c>
      <c r="C226" s="7">
        <v>1</v>
      </c>
      <c r="D226" s="7">
        <f>COUNTIF($A$2:$A$321,A226)</f>
        <v>1</v>
      </c>
    </row>
    <row r="227" spans="1:4" x14ac:dyDescent="0.4">
      <c r="A227" s="4" t="s">
        <v>201</v>
      </c>
      <c r="B227" s="5" t="s">
        <v>202</v>
      </c>
      <c r="C227" s="7">
        <v>1</v>
      </c>
      <c r="D227" s="7">
        <f>COUNTIF($A$2:$A$321,A227)</f>
        <v>1</v>
      </c>
    </row>
    <row r="228" spans="1:4" x14ac:dyDescent="0.4">
      <c r="A228" s="4" t="s">
        <v>623</v>
      </c>
      <c r="B228" s="5" t="s">
        <v>624</v>
      </c>
      <c r="C228" s="7">
        <v>1</v>
      </c>
      <c r="D228" s="7">
        <f>COUNTIF($A$2:$A$321,A228)</f>
        <v>2</v>
      </c>
    </row>
    <row r="229" spans="1:4" x14ac:dyDescent="0.4">
      <c r="A229" s="4" t="s">
        <v>623</v>
      </c>
      <c r="B229" s="5" t="s">
        <v>624</v>
      </c>
      <c r="C229" s="7">
        <v>2</v>
      </c>
      <c r="D229" s="7">
        <f>COUNTIF($A$2:$A$321,A229)</f>
        <v>2</v>
      </c>
    </row>
    <row r="230" spans="1:4" x14ac:dyDescent="0.4">
      <c r="A230" s="4" t="s">
        <v>637</v>
      </c>
      <c r="B230" s="5" t="s">
        <v>638</v>
      </c>
      <c r="C230" s="7">
        <v>1</v>
      </c>
      <c r="D230" s="7">
        <f>COUNTIF($A$2:$A$321,A230)</f>
        <v>2</v>
      </c>
    </row>
    <row r="231" spans="1:4" x14ac:dyDescent="0.4">
      <c r="A231" s="4" t="s">
        <v>637</v>
      </c>
      <c r="B231" s="5" t="s">
        <v>638</v>
      </c>
      <c r="C231" s="7">
        <v>2</v>
      </c>
      <c r="D231" s="7">
        <f>COUNTIF($A$2:$A$321,A231)</f>
        <v>2</v>
      </c>
    </row>
    <row r="232" spans="1:4" x14ac:dyDescent="0.4">
      <c r="A232" s="4" t="s">
        <v>408</v>
      </c>
      <c r="B232" s="5" t="s">
        <v>409</v>
      </c>
      <c r="C232" s="7">
        <v>2</v>
      </c>
      <c r="D232" s="7">
        <f>COUNTIF($A$2:$A$321,A232)</f>
        <v>1</v>
      </c>
    </row>
    <row r="233" spans="1:4" x14ac:dyDescent="0.4">
      <c r="A233" s="4" t="s">
        <v>55</v>
      </c>
      <c r="B233" s="5" t="s">
        <v>56</v>
      </c>
      <c r="C233" s="7">
        <v>1</v>
      </c>
      <c r="D233" s="7">
        <f>COUNTIF($A$2:$A$321,A233)</f>
        <v>1</v>
      </c>
    </row>
    <row r="234" spans="1:4" x14ac:dyDescent="0.4">
      <c r="A234" s="4" t="s">
        <v>1198</v>
      </c>
      <c r="B234" s="5" t="s">
        <v>1199</v>
      </c>
      <c r="C234" s="7">
        <v>2</v>
      </c>
      <c r="D234" s="7">
        <f>COUNTIF($A$2:$A$321,A234)</f>
        <v>1</v>
      </c>
    </row>
    <row r="235" spans="1:4" x14ac:dyDescent="0.4">
      <c r="A235" s="4" t="s">
        <v>441</v>
      </c>
      <c r="B235" s="5" t="s">
        <v>442</v>
      </c>
      <c r="C235" s="7">
        <v>1</v>
      </c>
      <c r="D235" s="7">
        <f>COUNTIF($A$2:$A$321,A235)</f>
        <v>2</v>
      </c>
    </row>
    <row r="236" spans="1:4" x14ac:dyDescent="0.4">
      <c r="A236" s="4" t="s">
        <v>441</v>
      </c>
      <c r="B236" s="5" t="s">
        <v>442</v>
      </c>
      <c r="C236" s="7">
        <v>2</v>
      </c>
      <c r="D236" s="7">
        <f>COUNTIF($A$2:$A$321,A236)</f>
        <v>2</v>
      </c>
    </row>
    <row r="237" spans="1:4" x14ac:dyDescent="0.4">
      <c r="A237" s="4" t="s">
        <v>917</v>
      </c>
      <c r="B237" s="5" t="s">
        <v>918</v>
      </c>
      <c r="C237" s="7">
        <v>2</v>
      </c>
      <c r="D237" s="7">
        <f>COUNTIF($A$2:$A$321,A237)</f>
        <v>1</v>
      </c>
    </row>
    <row r="238" spans="1:4" x14ac:dyDescent="0.4">
      <c r="A238" s="4" t="s">
        <v>475</v>
      </c>
      <c r="B238" s="5" t="s">
        <v>476</v>
      </c>
      <c r="C238" s="7">
        <v>1</v>
      </c>
      <c r="D238" s="7">
        <f>COUNTIF($A$2:$A$321,A238)</f>
        <v>2</v>
      </c>
    </row>
    <row r="239" spans="1:4" x14ac:dyDescent="0.4">
      <c r="A239" s="4" t="s">
        <v>475</v>
      </c>
      <c r="B239" s="5" t="s">
        <v>476</v>
      </c>
      <c r="C239" s="7">
        <v>2</v>
      </c>
      <c r="D239" s="7">
        <f>COUNTIF($A$2:$A$321,A239)</f>
        <v>2</v>
      </c>
    </row>
    <row r="240" spans="1:4" x14ac:dyDescent="0.4">
      <c r="A240" s="4" t="s">
        <v>713</v>
      </c>
      <c r="B240" s="5" t="s">
        <v>714</v>
      </c>
      <c r="C240" s="7">
        <v>1</v>
      </c>
      <c r="D240" s="7">
        <f>COUNTIF($A$2:$A$321,A240)</f>
        <v>2</v>
      </c>
    </row>
    <row r="241" spans="1:4" x14ac:dyDescent="0.4">
      <c r="A241" s="4" t="s">
        <v>713</v>
      </c>
      <c r="B241" s="5" t="s">
        <v>714</v>
      </c>
      <c r="C241" s="7">
        <v>2</v>
      </c>
      <c r="D241" s="7">
        <f>COUNTIF($A$2:$A$321,A241)</f>
        <v>2</v>
      </c>
    </row>
    <row r="242" spans="1:4" x14ac:dyDescent="0.4">
      <c r="A242" s="4" t="s">
        <v>38</v>
      </c>
      <c r="B242" s="5" t="s">
        <v>39</v>
      </c>
      <c r="C242" s="7">
        <v>2</v>
      </c>
      <c r="D242" s="7">
        <f>COUNTIF($A$2:$A$321,A242)</f>
        <v>1</v>
      </c>
    </row>
    <row r="243" spans="1:4" x14ac:dyDescent="0.4">
      <c r="A243" s="4" t="s">
        <v>138</v>
      </c>
      <c r="B243" s="5" t="s">
        <v>139</v>
      </c>
      <c r="C243" s="7">
        <v>1</v>
      </c>
      <c r="D243" s="7">
        <f>COUNTIF($A$2:$A$321,A243)</f>
        <v>1</v>
      </c>
    </row>
    <row r="244" spans="1:4" x14ac:dyDescent="0.4">
      <c r="A244" s="4" t="s">
        <v>194</v>
      </c>
      <c r="B244" s="5" t="s">
        <v>195</v>
      </c>
      <c r="C244" s="7">
        <v>2</v>
      </c>
      <c r="D244" s="7">
        <f>COUNTIF($A$2:$A$321,A244)</f>
        <v>1</v>
      </c>
    </row>
    <row r="245" spans="1:4" x14ac:dyDescent="0.4">
      <c r="A245" s="4" t="s">
        <v>199</v>
      </c>
      <c r="B245" s="5" t="s">
        <v>200</v>
      </c>
      <c r="C245" s="7">
        <v>1</v>
      </c>
      <c r="D245" s="7">
        <f>COUNTIF($A$2:$A$321,A245)</f>
        <v>1</v>
      </c>
    </row>
    <row r="246" spans="1:4" x14ac:dyDescent="0.4">
      <c r="A246" s="4" t="s">
        <v>257</v>
      </c>
      <c r="B246" s="5" t="s">
        <v>258</v>
      </c>
      <c r="C246" s="7">
        <v>1</v>
      </c>
      <c r="D246" s="7">
        <f>COUNTIF($A$2:$A$321,A246)</f>
        <v>2</v>
      </c>
    </row>
    <row r="247" spans="1:4" x14ac:dyDescent="0.4">
      <c r="A247" s="4" t="s">
        <v>257</v>
      </c>
      <c r="B247" s="5" t="s">
        <v>258</v>
      </c>
      <c r="C247" s="7">
        <v>2</v>
      </c>
      <c r="D247" s="7">
        <f>COUNTIF($A$2:$A$321,A247)</f>
        <v>2</v>
      </c>
    </row>
    <row r="248" spans="1:4" x14ac:dyDescent="0.4">
      <c r="A248" s="4" t="s">
        <v>300</v>
      </c>
      <c r="B248" s="5" t="s">
        <v>301</v>
      </c>
      <c r="C248" s="7">
        <v>1</v>
      </c>
      <c r="D248" s="7">
        <f>COUNTIF($A$2:$A$321,A248)</f>
        <v>2</v>
      </c>
    </row>
    <row r="249" spans="1:4" x14ac:dyDescent="0.4">
      <c r="A249" s="4" t="s">
        <v>300</v>
      </c>
      <c r="B249" s="5" t="s">
        <v>301</v>
      </c>
      <c r="C249" s="7">
        <v>2</v>
      </c>
      <c r="D249" s="7">
        <f>COUNTIF($A$2:$A$321,A249)</f>
        <v>2</v>
      </c>
    </row>
    <row r="250" spans="1:4" x14ac:dyDescent="0.4">
      <c r="A250" s="4" t="s">
        <v>310</v>
      </c>
      <c r="B250" s="5" t="s">
        <v>311</v>
      </c>
      <c r="C250" s="7">
        <v>1</v>
      </c>
      <c r="D250" s="7">
        <f>COUNTIF($A$2:$A$321,A250)</f>
        <v>1</v>
      </c>
    </row>
    <row r="251" spans="1:4" x14ac:dyDescent="0.4">
      <c r="A251" s="4" t="s">
        <v>697</v>
      </c>
      <c r="B251" s="5" t="s">
        <v>698</v>
      </c>
      <c r="C251" s="7">
        <v>1</v>
      </c>
      <c r="D251" s="7">
        <f>COUNTIF($A$2:$A$321,A251)</f>
        <v>2</v>
      </c>
    </row>
    <row r="252" spans="1:4" x14ac:dyDescent="0.4">
      <c r="A252" s="4" t="s">
        <v>697</v>
      </c>
      <c r="B252" s="5" t="s">
        <v>698</v>
      </c>
      <c r="C252" s="7">
        <v>2</v>
      </c>
      <c r="D252" s="7">
        <f>COUNTIF($A$2:$A$321,A252)</f>
        <v>2</v>
      </c>
    </row>
    <row r="253" spans="1:4" x14ac:dyDescent="0.4">
      <c r="A253" s="4" t="s">
        <v>1154</v>
      </c>
      <c r="B253" s="5" t="s">
        <v>1155</v>
      </c>
      <c r="C253" s="7">
        <v>2</v>
      </c>
      <c r="D253" s="7">
        <f>COUNTIF($A$2:$A$321,A253)</f>
        <v>1</v>
      </c>
    </row>
    <row r="254" spans="1:4" x14ac:dyDescent="0.4">
      <c r="A254" s="4" t="s">
        <v>286</v>
      </c>
      <c r="B254" s="5" t="s">
        <v>287</v>
      </c>
      <c r="C254" s="7">
        <v>1</v>
      </c>
      <c r="D254" s="7">
        <f>COUNTIF($A$2:$A$321,A254)</f>
        <v>1</v>
      </c>
    </row>
    <row r="255" spans="1:4" x14ac:dyDescent="0.4">
      <c r="A255" s="4" t="s">
        <v>1152</v>
      </c>
      <c r="B255" s="5" t="s">
        <v>1153</v>
      </c>
      <c r="C255" s="7">
        <v>2</v>
      </c>
      <c r="D255" s="7">
        <f>COUNTIF($A$2:$A$321,A255)</f>
        <v>1</v>
      </c>
    </row>
    <row r="256" spans="1:4" x14ac:dyDescent="0.4">
      <c r="A256" s="4" t="s">
        <v>796</v>
      </c>
      <c r="B256" s="5" t="s">
        <v>797</v>
      </c>
      <c r="C256" s="7">
        <v>1</v>
      </c>
      <c r="D256" s="7">
        <f>COUNTIF($A$2:$A$321,A256)</f>
        <v>1</v>
      </c>
    </row>
    <row r="257" spans="1:4" x14ac:dyDescent="0.4">
      <c r="A257" s="4" t="s">
        <v>1437</v>
      </c>
      <c r="B257" s="5" t="s">
        <v>1438</v>
      </c>
      <c r="C257" s="7">
        <v>2</v>
      </c>
      <c r="D257" s="7">
        <f>COUNTIF($A$2:$A$321,A257)</f>
        <v>1</v>
      </c>
    </row>
    <row r="258" spans="1:4" x14ac:dyDescent="0.4">
      <c r="A258" s="4" t="s">
        <v>1113</v>
      </c>
      <c r="B258" s="5" t="s">
        <v>1114</v>
      </c>
      <c r="C258" s="7">
        <v>2</v>
      </c>
      <c r="D258" s="7">
        <f>COUNTIF($A$2:$A$321,A258)</f>
        <v>1</v>
      </c>
    </row>
    <row r="259" spans="1:4" x14ac:dyDescent="0.4">
      <c r="A259" s="4" t="s">
        <v>774</v>
      </c>
      <c r="B259" s="5" t="s">
        <v>775</v>
      </c>
      <c r="C259" s="7">
        <v>1</v>
      </c>
      <c r="D259" s="7">
        <f>COUNTIF($A$2:$A$321,A259)</f>
        <v>1</v>
      </c>
    </row>
    <row r="260" spans="1:4" x14ac:dyDescent="0.4">
      <c r="A260" s="4" t="s">
        <v>861</v>
      </c>
      <c r="B260" s="5" t="s">
        <v>862</v>
      </c>
      <c r="C260" s="7">
        <v>1</v>
      </c>
      <c r="D260" s="7">
        <f>COUNTIF($A$2:$A$321,A260)</f>
        <v>1</v>
      </c>
    </row>
    <row r="261" spans="1:4" x14ac:dyDescent="0.4">
      <c r="A261" s="4" t="s">
        <v>711</v>
      </c>
      <c r="B261" s="5" t="s">
        <v>712</v>
      </c>
      <c r="C261" s="7">
        <v>1</v>
      </c>
      <c r="D261" s="7">
        <f>COUNTIF($A$2:$A$321,A261)</f>
        <v>1</v>
      </c>
    </row>
    <row r="262" spans="1:4" x14ac:dyDescent="0.4">
      <c r="A262" s="4" t="s">
        <v>402</v>
      </c>
      <c r="B262" s="5" t="s">
        <v>403</v>
      </c>
      <c r="C262" s="7">
        <v>1</v>
      </c>
      <c r="D262" s="7">
        <f>COUNTIF($A$2:$A$321,A262)</f>
        <v>1</v>
      </c>
    </row>
    <row r="263" spans="1:4" x14ac:dyDescent="0.4">
      <c r="A263" s="4" t="s">
        <v>841</v>
      </c>
      <c r="B263" s="5" t="s">
        <v>842</v>
      </c>
      <c r="C263" s="7">
        <v>1</v>
      </c>
      <c r="D263" s="7">
        <f>COUNTIF($A$2:$A$321,A263)</f>
        <v>1</v>
      </c>
    </row>
    <row r="264" spans="1:4" x14ac:dyDescent="0.4">
      <c r="A264" s="4" t="s">
        <v>1003</v>
      </c>
      <c r="B264" s="5" t="s">
        <v>1004</v>
      </c>
      <c r="C264" s="7">
        <v>2</v>
      </c>
      <c r="D264" s="7">
        <f>COUNTIF($A$2:$A$321,A264)</f>
        <v>1</v>
      </c>
    </row>
    <row r="265" spans="1:4" x14ac:dyDescent="0.4">
      <c r="A265" s="4" t="s">
        <v>727</v>
      </c>
      <c r="B265" s="5" t="s">
        <v>728</v>
      </c>
      <c r="C265" s="7">
        <v>1</v>
      </c>
      <c r="D265" s="7">
        <f>COUNTIF($A$2:$A$321,A265)</f>
        <v>2</v>
      </c>
    </row>
    <row r="266" spans="1:4" x14ac:dyDescent="0.4">
      <c r="A266" s="4" t="s">
        <v>727</v>
      </c>
      <c r="B266" s="5" t="s">
        <v>728</v>
      </c>
      <c r="C266" s="7">
        <v>2</v>
      </c>
      <c r="D266" s="7">
        <f>COUNTIF($A$2:$A$321,A266)</f>
        <v>2</v>
      </c>
    </row>
    <row r="267" spans="1:4" x14ac:dyDescent="0.4">
      <c r="A267" s="4" t="s">
        <v>1359</v>
      </c>
      <c r="B267" s="5" t="s">
        <v>1360</v>
      </c>
      <c r="C267" s="7">
        <v>2</v>
      </c>
      <c r="D267" s="7">
        <f>COUNTIF($A$2:$A$321,A267)</f>
        <v>1</v>
      </c>
    </row>
    <row r="268" spans="1:4" x14ac:dyDescent="0.4">
      <c r="A268" s="4" t="s">
        <v>368</v>
      </c>
      <c r="B268" s="5" t="s">
        <v>369</v>
      </c>
      <c r="C268" s="7">
        <v>1</v>
      </c>
      <c r="D268" s="7">
        <f>COUNTIF($A$2:$A$321,A268)</f>
        <v>1</v>
      </c>
    </row>
    <row r="269" spans="1:4" x14ac:dyDescent="0.4">
      <c r="A269" s="4" t="s">
        <v>1297</v>
      </c>
      <c r="B269" s="5" t="s">
        <v>1298</v>
      </c>
      <c r="C269" s="7">
        <v>2</v>
      </c>
      <c r="D269" s="7">
        <f>COUNTIF($A$2:$A$321,A269)</f>
        <v>1</v>
      </c>
    </row>
    <row r="270" spans="1:4" x14ac:dyDescent="0.4">
      <c r="A270" s="4" t="s">
        <v>1196</v>
      </c>
      <c r="B270" s="5" t="s">
        <v>1197</v>
      </c>
      <c r="C270" s="7">
        <v>2</v>
      </c>
      <c r="D270" s="7">
        <f>COUNTIF($A$2:$A$321,A270)</f>
        <v>1</v>
      </c>
    </row>
    <row r="271" spans="1:4" x14ac:dyDescent="0.4">
      <c r="A271" s="4" t="s">
        <v>588</v>
      </c>
      <c r="B271" s="5" t="s">
        <v>589</v>
      </c>
      <c r="C271" s="7">
        <v>1</v>
      </c>
      <c r="D271" s="7">
        <f>COUNTIF($A$2:$A$321,A271)</f>
        <v>1</v>
      </c>
    </row>
    <row r="272" spans="1:4" x14ac:dyDescent="0.4">
      <c r="A272" s="4" t="s">
        <v>121</v>
      </c>
      <c r="B272" s="5" t="s">
        <v>122</v>
      </c>
      <c r="C272" s="7">
        <v>1</v>
      </c>
      <c r="D272" s="7">
        <f>COUNTIF($A$2:$A$321,A272)</f>
        <v>1</v>
      </c>
    </row>
    <row r="273" spans="1:4" x14ac:dyDescent="0.4">
      <c r="A273" s="4" t="s">
        <v>1349</v>
      </c>
      <c r="B273" s="5" t="s">
        <v>1350</v>
      </c>
      <c r="C273" s="7">
        <v>2</v>
      </c>
      <c r="D273" s="7">
        <f>COUNTIF($A$2:$A$321,A273)</f>
        <v>1</v>
      </c>
    </row>
    <row r="274" spans="1:4" x14ac:dyDescent="0.4">
      <c r="A274" s="4" t="s">
        <v>1381</v>
      </c>
      <c r="B274" s="5" t="s">
        <v>1382</v>
      </c>
      <c r="C274" s="7">
        <v>2</v>
      </c>
      <c r="D274" s="7">
        <f>COUNTIF($A$2:$A$321,A274)</f>
        <v>1</v>
      </c>
    </row>
    <row r="275" spans="1:4" x14ac:dyDescent="0.4">
      <c r="A275" s="4" t="s">
        <v>933</v>
      </c>
      <c r="B275" s="5" t="s">
        <v>934</v>
      </c>
      <c r="C275" s="7">
        <v>1</v>
      </c>
      <c r="D275" s="7">
        <f>COUNTIF($A$2:$A$321,A275)</f>
        <v>1</v>
      </c>
    </row>
    <row r="276" spans="1:4" x14ac:dyDescent="0.4">
      <c r="A276" s="4" t="s">
        <v>1343</v>
      </c>
      <c r="B276" s="5" t="s">
        <v>1344</v>
      </c>
      <c r="C276" s="7">
        <v>2</v>
      </c>
      <c r="D276" s="7">
        <f>COUNTIF($A$2:$A$321,A276)</f>
        <v>1</v>
      </c>
    </row>
    <row r="277" spans="1:4" x14ac:dyDescent="0.4">
      <c r="A277" s="4" t="s">
        <v>205</v>
      </c>
      <c r="B277" s="5" t="s">
        <v>206</v>
      </c>
      <c r="C277" s="7">
        <v>1</v>
      </c>
      <c r="D277" s="7">
        <f>COUNTIF($A$2:$A$321,A277)</f>
        <v>2</v>
      </c>
    </row>
    <row r="278" spans="1:4" x14ac:dyDescent="0.4">
      <c r="A278" s="4" t="s">
        <v>205</v>
      </c>
      <c r="B278" s="5" t="s">
        <v>206</v>
      </c>
      <c r="C278" s="7">
        <v>2</v>
      </c>
      <c r="D278" s="7">
        <f>COUNTIF($A$2:$A$321,A278)</f>
        <v>2</v>
      </c>
    </row>
    <row r="279" spans="1:4" x14ac:dyDescent="0.4">
      <c r="A279" s="4" t="s">
        <v>376</v>
      </c>
      <c r="B279" s="5" t="s">
        <v>377</v>
      </c>
      <c r="C279" s="7">
        <v>1</v>
      </c>
      <c r="D279" s="7">
        <f>COUNTIF($A$2:$A$321,A279)</f>
        <v>2</v>
      </c>
    </row>
    <row r="280" spans="1:4" x14ac:dyDescent="0.4">
      <c r="A280" s="4" t="s">
        <v>376</v>
      </c>
      <c r="B280" s="5" t="s">
        <v>377</v>
      </c>
      <c r="C280" s="7">
        <v>2</v>
      </c>
      <c r="D280" s="7">
        <f>COUNTIF($A$2:$A$321,A280)</f>
        <v>2</v>
      </c>
    </row>
    <row r="281" spans="1:4" x14ac:dyDescent="0.4">
      <c r="A281" s="4" t="s">
        <v>512</v>
      </c>
      <c r="B281" s="5" t="s">
        <v>513</v>
      </c>
      <c r="C281" s="7">
        <v>1</v>
      </c>
      <c r="D281" s="7">
        <f>COUNTIF($A$2:$A$321,A281)</f>
        <v>2</v>
      </c>
    </row>
    <row r="282" spans="1:4" x14ac:dyDescent="0.4">
      <c r="A282" s="4" t="s">
        <v>512</v>
      </c>
      <c r="B282" s="5" t="s">
        <v>513</v>
      </c>
      <c r="C282" s="7">
        <v>2</v>
      </c>
      <c r="D282" s="7">
        <f>COUNTIF($A$2:$A$321,A282)</f>
        <v>2</v>
      </c>
    </row>
    <row r="283" spans="1:4" x14ac:dyDescent="0.4">
      <c r="A283" s="4" t="s">
        <v>525</v>
      </c>
      <c r="B283" s="5" t="s">
        <v>526</v>
      </c>
      <c r="C283" s="7">
        <v>1</v>
      </c>
      <c r="D283" s="7">
        <f>COUNTIF($A$2:$A$321,A283)</f>
        <v>1</v>
      </c>
    </row>
    <row r="284" spans="1:4" x14ac:dyDescent="0.4">
      <c r="A284" s="4" t="s">
        <v>318</v>
      </c>
      <c r="B284" s="5" t="s">
        <v>319</v>
      </c>
      <c r="C284" s="7">
        <v>1</v>
      </c>
      <c r="D284" s="7">
        <f>COUNTIF($A$2:$A$321,A284)</f>
        <v>2</v>
      </c>
    </row>
    <row r="285" spans="1:4" x14ac:dyDescent="0.4">
      <c r="A285" s="4" t="s">
        <v>318</v>
      </c>
      <c r="B285" s="5" t="s">
        <v>319</v>
      </c>
      <c r="C285" s="7">
        <v>2</v>
      </c>
      <c r="D285" s="7">
        <f>COUNTIF($A$2:$A$321,A285)</f>
        <v>2</v>
      </c>
    </row>
    <row r="286" spans="1:4" x14ac:dyDescent="0.4">
      <c r="A286" s="4" t="s">
        <v>1224</v>
      </c>
      <c r="B286" s="5" t="s">
        <v>1225</v>
      </c>
      <c r="C286" s="7">
        <v>2</v>
      </c>
      <c r="D286" s="7">
        <f>COUNTIF($A$2:$A$321,A286)</f>
        <v>1</v>
      </c>
    </row>
    <row r="287" spans="1:4" x14ac:dyDescent="0.4">
      <c r="A287" s="4" t="s">
        <v>374</v>
      </c>
      <c r="B287" s="5" t="s">
        <v>375</v>
      </c>
      <c r="C287" s="7">
        <v>1</v>
      </c>
      <c r="D287" s="7">
        <f>COUNTIF($A$2:$A$321,A287)</f>
        <v>2</v>
      </c>
    </row>
    <row r="288" spans="1:4" x14ac:dyDescent="0.4">
      <c r="A288" s="4" t="s">
        <v>374</v>
      </c>
      <c r="B288" s="5" t="s">
        <v>375</v>
      </c>
      <c r="C288" s="7">
        <v>2</v>
      </c>
      <c r="D288" s="7">
        <f>COUNTIF($A$2:$A$321,A288)</f>
        <v>2</v>
      </c>
    </row>
    <row r="289" spans="1:4" x14ac:dyDescent="0.4">
      <c r="A289" s="4" t="s">
        <v>1371</v>
      </c>
      <c r="B289" s="5" t="s">
        <v>1372</v>
      </c>
      <c r="C289" s="7">
        <v>2</v>
      </c>
      <c r="D289" s="7">
        <f>COUNTIF($A$2:$A$321,A289)</f>
        <v>1</v>
      </c>
    </row>
    <row r="290" spans="1:4" x14ac:dyDescent="0.4">
      <c r="A290" s="4" t="s">
        <v>536</v>
      </c>
      <c r="B290" s="5" t="s">
        <v>537</v>
      </c>
      <c r="C290" s="7">
        <v>1</v>
      </c>
      <c r="D290" s="7">
        <f>COUNTIF($A$2:$A$321,A290)</f>
        <v>1</v>
      </c>
    </row>
    <row r="291" spans="1:4" x14ac:dyDescent="0.4">
      <c r="A291" s="4" t="s">
        <v>406</v>
      </c>
      <c r="B291" s="5" t="s">
        <v>407</v>
      </c>
      <c r="C291" s="7">
        <v>1</v>
      </c>
      <c r="D291" s="7">
        <f>COUNTIF($A$2:$A$321,A291)</f>
        <v>2</v>
      </c>
    </row>
    <row r="292" spans="1:4" x14ac:dyDescent="0.4">
      <c r="A292" s="4" t="s">
        <v>406</v>
      </c>
      <c r="B292" s="5" t="s">
        <v>407</v>
      </c>
      <c r="C292" s="7">
        <v>2</v>
      </c>
      <c r="D292" s="7">
        <f>COUNTIF($A$2:$A$321,A292)</f>
        <v>2</v>
      </c>
    </row>
    <row r="293" spans="1:4" x14ac:dyDescent="0.4">
      <c r="A293" s="4" t="s">
        <v>1077</v>
      </c>
      <c r="B293" s="5" t="s">
        <v>1078</v>
      </c>
      <c r="C293" s="7">
        <v>2</v>
      </c>
      <c r="D293" s="7">
        <f>COUNTIF($A$2:$A$321,A293)</f>
        <v>1</v>
      </c>
    </row>
    <row r="294" spans="1:4" x14ac:dyDescent="0.4">
      <c r="A294" s="4" t="s">
        <v>853</v>
      </c>
      <c r="B294" s="5" t="s">
        <v>854</v>
      </c>
      <c r="C294" s="7">
        <v>1</v>
      </c>
      <c r="D294" s="7">
        <f>COUNTIF($A$2:$A$321,A294)</f>
        <v>2</v>
      </c>
    </row>
    <row r="295" spans="1:4" x14ac:dyDescent="0.4">
      <c r="A295" s="4" t="s">
        <v>853</v>
      </c>
      <c r="B295" s="5" t="s">
        <v>854</v>
      </c>
      <c r="C295" s="7">
        <v>2</v>
      </c>
      <c r="D295" s="7">
        <f>COUNTIF($A$2:$A$321,A295)</f>
        <v>2</v>
      </c>
    </row>
    <row r="296" spans="1:4" x14ac:dyDescent="0.4">
      <c r="A296" s="4" t="s">
        <v>388</v>
      </c>
      <c r="B296" s="5" t="s">
        <v>389</v>
      </c>
      <c r="C296" s="7">
        <v>1</v>
      </c>
      <c r="D296" s="7">
        <f>COUNTIF($A$2:$A$321,A296)</f>
        <v>1</v>
      </c>
    </row>
    <row r="297" spans="1:4" x14ac:dyDescent="0.4">
      <c r="A297" s="4" t="s">
        <v>790</v>
      </c>
      <c r="B297" s="5" t="s">
        <v>791</v>
      </c>
      <c r="C297" s="7">
        <v>1</v>
      </c>
      <c r="D297" s="7">
        <f>COUNTIF($A$2:$A$321,A297)</f>
        <v>2</v>
      </c>
    </row>
    <row r="298" spans="1:4" x14ac:dyDescent="0.4">
      <c r="A298" s="4" t="s">
        <v>790</v>
      </c>
      <c r="B298" s="5" t="s">
        <v>791</v>
      </c>
      <c r="C298" s="7">
        <v>2</v>
      </c>
      <c r="D298" s="7">
        <f>COUNTIF($A$2:$A$321,A298)</f>
        <v>2</v>
      </c>
    </row>
    <row r="299" spans="1:4" x14ac:dyDescent="0.4">
      <c r="A299" s="4" t="s">
        <v>140</v>
      </c>
      <c r="B299" s="5" t="s">
        <v>141</v>
      </c>
      <c r="C299" s="7">
        <v>1</v>
      </c>
      <c r="D299" s="7">
        <f>COUNTIF($A$2:$A$321,A299)</f>
        <v>1</v>
      </c>
    </row>
    <row r="300" spans="1:4" x14ac:dyDescent="0.4">
      <c r="A300" s="4" t="s">
        <v>827</v>
      </c>
      <c r="B300" s="5" t="s">
        <v>828</v>
      </c>
      <c r="C300" s="7">
        <v>2</v>
      </c>
      <c r="D300" s="7">
        <f>COUNTIF($A$2:$A$321,A300)</f>
        <v>1</v>
      </c>
    </row>
    <row r="301" spans="1:4" x14ac:dyDescent="0.4">
      <c r="A301" s="4" t="s">
        <v>999</v>
      </c>
      <c r="B301" s="5" t="s">
        <v>1000</v>
      </c>
      <c r="C301" s="7">
        <v>2</v>
      </c>
      <c r="D301" s="7">
        <f>COUNTIF($A$2:$A$321,A301)</f>
        <v>1</v>
      </c>
    </row>
    <row r="302" spans="1:4" x14ac:dyDescent="0.4">
      <c r="A302" s="4" t="s">
        <v>582</v>
      </c>
      <c r="B302" s="5" t="s">
        <v>583</v>
      </c>
      <c r="C302" s="7">
        <v>1</v>
      </c>
      <c r="D302" s="7">
        <f>COUNTIF($A$2:$A$321,A302)</f>
        <v>2</v>
      </c>
    </row>
    <row r="303" spans="1:4" x14ac:dyDescent="0.4">
      <c r="A303" s="4" t="s">
        <v>582</v>
      </c>
      <c r="B303" s="5" t="s">
        <v>583</v>
      </c>
      <c r="C303" s="7">
        <v>2</v>
      </c>
      <c r="D303" s="7">
        <f>COUNTIF($A$2:$A$321,A303)</f>
        <v>2</v>
      </c>
    </row>
    <row r="304" spans="1:4" x14ac:dyDescent="0.4">
      <c r="A304" s="4" t="s">
        <v>578</v>
      </c>
      <c r="B304" s="5" t="s">
        <v>579</v>
      </c>
      <c r="C304" s="7">
        <v>1</v>
      </c>
      <c r="D304" s="7">
        <f>COUNTIF($A$2:$A$321,A304)</f>
        <v>2</v>
      </c>
    </row>
    <row r="305" spans="1:4" x14ac:dyDescent="0.4">
      <c r="A305" s="4" t="s">
        <v>578</v>
      </c>
      <c r="B305" s="5" t="s">
        <v>579</v>
      </c>
      <c r="C305" s="7">
        <v>2</v>
      </c>
      <c r="D305" s="7">
        <f>COUNTIF($A$2:$A$321,A305)</f>
        <v>2</v>
      </c>
    </row>
    <row r="306" spans="1:4" x14ac:dyDescent="0.4">
      <c r="A306" s="4" t="s">
        <v>341</v>
      </c>
      <c r="B306" s="5" t="s">
        <v>342</v>
      </c>
      <c r="C306" s="7">
        <v>1</v>
      </c>
      <c r="D306" s="7">
        <f>COUNTIF($A$2:$A$321,A306)</f>
        <v>2</v>
      </c>
    </row>
    <row r="307" spans="1:4" x14ac:dyDescent="0.4">
      <c r="A307" s="4" t="s">
        <v>341</v>
      </c>
      <c r="B307" s="5" t="s">
        <v>342</v>
      </c>
      <c r="C307" s="7">
        <v>2</v>
      </c>
      <c r="D307" s="7">
        <f>COUNTIF($A$2:$A$321,A307)</f>
        <v>2</v>
      </c>
    </row>
    <row r="308" spans="1:4" x14ac:dyDescent="0.4">
      <c r="A308" s="4" t="s">
        <v>1532</v>
      </c>
      <c r="B308" s="5" t="s">
        <v>1533</v>
      </c>
      <c r="C308" s="7">
        <v>2</v>
      </c>
      <c r="D308" s="7">
        <f>COUNTIF($A$2:$A$321,A308)</f>
        <v>1</v>
      </c>
    </row>
    <row r="309" spans="1:4" x14ac:dyDescent="0.4">
      <c r="A309" s="4" t="s">
        <v>1033</v>
      </c>
      <c r="B309" s="5" t="s">
        <v>1034</v>
      </c>
      <c r="C309" s="7">
        <v>2</v>
      </c>
      <c r="D309" s="7">
        <f>COUNTIF($A$2:$A$321,A309)</f>
        <v>1</v>
      </c>
    </row>
    <row r="310" spans="1:4" x14ac:dyDescent="0.4">
      <c r="A310" s="4" t="s">
        <v>343</v>
      </c>
      <c r="B310" s="5" t="s">
        <v>344</v>
      </c>
      <c r="C310" s="7">
        <v>1</v>
      </c>
      <c r="D310" s="7">
        <f>COUNTIF($A$2:$A$321,A310)</f>
        <v>2</v>
      </c>
    </row>
    <row r="311" spans="1:4" x14ac:dyDescent="0.4">
      <c r="A311" s="4" t="s">
        <v>343</v>
      </c>
      <c r="B311" s="5" t="s">
        <v>344</v>
      </c>
      <c r="C311" s="7">
        <v>2</v>
      </c>
      <c r="D311" s="7">
        <f>COUNTIF($A$2:$A$321,A311)</f>
        <v>2</v>
      </c>
    </row>
    <row r="312" spans="1:4" x14ac:dyDescent="0.4">
      <c r="A312" s="4" t="s">
        <v>1407</v>
      </c>
      <c r="B312" s="5" t="s">
        <v>1408</v>
      </c>
      <c r="C312" s="7">
        <v>2</v>
      </c>
      <c r="D312" s="7">
        <f>COUNTIF($A$2:$A$321,A312)</f>
        <v>1</v>
      </c>
    </row>
    <row r="313" spans="1:4" x14ac:dyDescent="0.4">
      <c r="A313" s="4" t="s">
        <v>1138</v>
      </c>
      <c r="B313" s="5" t="s">
        <v>1139</v>
      </c>
      <c r="C313" s="7">
        <v>2</v>
      </c>
      <c r="D313" s="7">
        <f>COUNTIF($A$2:$A$321,A313)</f>
        <v>1</v>
      </c>
    </row>
    <row r="314" spans="1:4" x14ac:dyDescent="0.4">
      <c r="A314" s="4" t="s">
        <v>114</v>
      </c>
      <c r="B314" s="5" t="s">
        <v>115</v>
      </c>
      <c r="C314" s="7">
        <v>1</v>
      </c>
      <c r="D314" s="7">
        <f>COUNTIF($A$2:$A$321,A314)</f>
        <v>2</v>
      </c>
    </row>
    <row r="315" spans="1:4" x14ac:dyDescent="0.4">
      <c r="A315" s="4" t="s">
        <v>114</v>
      </c>
      <c r="B315" s="5" t="s">
        <v>115</v>
      </c>
      <c r="C315" s="7">
        <v>2</v>
      </c>
      <c r="D315" s="7">
        <f>COUNTIF($A$2:$A$321,A315)</f>
        <v>2</v>
      </c>
    </row>
    <row r="316" spans="1:4" x14ac:dyDescent="0.4">
      <c r="A316" s="4" t="s">
        <v>1476</v>
      </c>
      <c r="B316" s="5" t="s">
        <v>1477</v>
      </c>
      <c r="C316" s="7">
        <v>2</v>
      </c>
      <c r="D316" s="7">
        <f>COUNTIF($A$2:$A$321,A316)</f>
        <v>1</v>
      </c>
    </row>
    <row r="317" spans="1:4" x14ac:dyDescent="0.4">
      <c r="A317" s="4" t="s">
        <v>560</v>
      </c>
      <c r="B317" s="5" t="s">
        <v>561</v>
      </c>
      <c r="C317" s="7">
        <v>1</v>
      </c>
      <c r="D317" s="7">
        <f>COUNTIF($A$2:$A$321,A317)</f>
        <v>2</v>
      </c>
    </row>
    <row r="318" spans="1:4" x14ac:dyDescent="0.4">
      <c r="A318" s="4" t="s">
        <v>560</v>
      </c>
      <c r="B318" s="5" t="s">
        <v>561</v>
      </c>
      <c r="C318" s="7">
        <v>2</v>
      </c>
      <c r="D318" s="7">
        <f>COUNTIF($A$2:$A$321,A318)</f>
        <v>2</v>
      </c>
    </row>
    <row r="319" spans="1:4" x14ac:dyDescent="0.4">
      <c r="A319" s="4" t="s">
        <v>499</v>
      </c>
      <c r="B319" s="5" t="s">
        <v>500</v>
      </c>
      <c r="C319" s="7">
        <v>1</v>
      </c>
      <c r="D319" s="7">
        <f>COUNTIF($A$2:$A$321,A319)</f>
        <v>1</v>
      </c>
    </row>
    <row r="320" spans="1:4" x14ac:dyDescent="0.4">
      <c r="A320" s="4" t="s">
        <v>731</v>
      </c>
      <c r="B320" s="5" t="s">
        <v>732</v>
      </c>
      <c r="C320" s="7">
        <v>1</v>
      </c>
      <c r="D320" s="7">
        <f>COUNTIF($A$2:$A$321,A320)</f>
        <v>2</v>
      </c>
    </row>
    <row r="321" spans="1:4" x14ac:dyDescent="0.4">
      <c r="A321" s="4" t="s">
        <v>731</v>
      </c>
      <c r="B321" s="5" t="s">
        <v>732</v>
      </c>
      <c r="C321" s="7">
        <v>2</v>
      </c>
      <c r="D321" s="7">
        <f>COUNTIF($A$2:$A$321,A321)</f>
        <v>2</v>
      </c>
    </row>
  </sheetData>
  <autoFilter ref="A1:D321" xr:uid="{8F923F72-A3C8-4766-A19D-AB8AF3005159}">
    <sortState xmlns:xlrd2="http://schemas.microsoft.com/office/spreadsheetml/2017/richdata2" ref="A2:D321">
      <sortCondition ref="A1:A321"/>
    </sortState>
  </autoFilter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1_1번 조건 대상 종목들</vt:lpstr>
      <vt:lpstr>2_2번 조건 대상 종목</vt:lpstr>
      <vt:lpstr>정리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재욱 이</dc:creator>
  <cp:lastModifiedBy>재욱 이</cp:lastModifiedBy>
  <dcterms:created xsi:type="dcterms:W3CDTF">2025-08-15T01:27:00Z</dcterms:created>
  <dcterms:modified xsi:type="dcterms:W3CDTF">2025-08-16T09:47:37Z</dcterms:modified>
</cp:coreProperties>
</file>